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odrigo\Dropbox\Business\Github\pmis\Asignacion1\"/>
    </mc:Choice>
  </mc:AlternateContent>
  <xr:revisionPtr revIDLastSave="0" documentId="13_ncr:1_{B5F32CD8-FEE8-450E-89BC-8C5999E52382}" xr6:coauthVersionLast="45" xr6:coauthVersionMax="45" xr10:uidLastSave="{00000000-0000-0000-0000-000000000000}"/>
  <bookViews>
    <workbookView xWindow="-120" yWindow="-120" windowWidth="19440" windowHeight="10440" activeTab="1" xr2:uid="{00000000-000D-0000-FFFF-FFFF00000000}"/>
  </bookViews>
  <sheets>
    <sheet name="Iniciativas" sheetId="1" r:id="rId1"/>
    <sheet name="Optimización" sheetId="2" r:id="rId2"/>
    <sheet name="Prioriz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Q2" i="2"/>
  <c r="P2" i="2"/>
  <c r="L1025" i="2"/>
  <c r="K1025" i="2"/>
  <c r="J1025" i="2"/>
  <c r="I1025" i="2"/>
  <c r="H1025" i="2"/>
  <c r="G1025" i="2"/>
  <c r="R1025" i="2" s="1"/>
  <c r="F1025" i="2"/>
  <c r="E1025" i="2"/>
  <c r="D1025" i="2"/>
  <c r="C1025" i="2"/>
  <c r="L1024" i="2"/>
  <c r="K1024" i="2"/>
  <c r="J1024" i="2"/>
  <c r="I1024" i="2"/>
  <c r="H1024" i="2"/>
  <c r="G1024" i="2"/>
  <c r="R1024" i="2" s="1"/>
  <c r="F1024" i="2"/>
  <c r="E1024" i="2"/>
  <c r="D1024" i="2"/>
  <c r="C1024" i="2"/>
  <c r="L1023" i="2"/>
  <c r="K1023" i="2"/>
  <c r="J1023" i="2"/>
  <c r="I1023" i="2"/>
  <c r="H1023" i="2"/>
  <c r="G1023" i="2"/>
  <c r="R1023" i="2" s="1"/>
  <c r="F1023" i="2"/>
  <c r="E1023" i="2"/>
  <c r="D1023" i="2"/>
  <c r="C1023" i="2"/>
  <c r="L1022" i="2"/>
  <c r="K1022" i="2"/>
  <c r="J1022" i="2"/>
  <c r="I1022" i="2"/>
  <c r="H1022" i="2"/>
  <c r="G1022" i="2"/>
  <c r="R1022" i="2" s="1"/>
  <c r="F1022" i="2"/>
  <c r="E1022" i="2"/>
  <c r="D1022" i="2"/>
  <c r="C1022" i="2"/>
  <c r="L1021" i="2"/>
  <c r="K1021" i="2"/>
  <c r="J1021" i="2"/>
  <c r="I1021" i="2"/>
  <c r="H1021" i="2"/>
  <c r="G1021" i="2"/>
  <c r="R1021" i="2" s="1"/>
  <c r="F1021" i="2"/>
  <c r="E1021" i="2"/>
  <c r="D1021" i="2"/>
  <c r="C1021" i="2"/>
  <c r="L1020" i="2"/>
  <c r="K1020" i="2"/>
  <c r="J1020" i="2"/>
  <c r="I1020" i="2"/>
  <c r="H1020" i="2"/>
  <c r="G1020" i="2"/>
  <c r="R1020" i="2" s="1"/>
  <c r="F1020" i="2"/>
  <c r="E1020" i="2"/>
  <c r="D1020" i="2"/>
  <c r="C1020" i="2"/>
  <c r="L1019" i="2"/>
  <c r="K1019" i="2"/>
  <c r="J1019" i="2"/>
  <c r="I1019" i="2"/>
  <c r="H1019" i="2"/>
  <c r="G1019" i="2"/>
  <c r="R1019" i="2" s="1"/>
  <c r="F1019" i="2"/>
  <c r="E1019" i="2"/>
  <c r="D1019" i="2"/>
  <c r="C1019" i="2"/>
  <c r="L1018" i="2"/>
  <c r="K1018" i="2"/>
  <c r="J1018" i="2"/>
  <c r="I1018" i="2"/>
  <c r="H1018" i="2"/>
  <c r="G1018" i="2"/>
  <c r="R1018" i="2" s="1"/>
  <c r="F1018" i="2"/>
  <c r="E1018" i="2"/>
  <c r="D1018" i="2"/>
  <c r="C1018" i="2"/>
  <c r="L1017" i="2"/>
  <c r="K1017" i="2"/>
  <c r="J1017" i="2"/>
  <c r="I1017" i="2"/>
  <c r="H1017" i="2"/>
  <c r="G1017" i="2"/>
  <c r="R1017" i="2" s="1"/>
  <c r="F1017" i="2"/>
  <c r="E1017" i="2"/>
  <c r="D1017" i="2"/>
  <c r="C1017" i="2"/>
  <c r="L1016" i="2"/>
  <c r="K1016" i="2"/>
  <c r="J1016" i="2"/>
  <c r="I1016" i="2"/>
  <c r="H1016" i="2"/>
  <c r="G1016" i="2"/>
  <c r="R1016" i="2" s="1"/>
  <c r="F1016" i="2"/>
  <c r="E1016" i="2"/>
  <c r="D1016" i="2"/>
  <c r="C1016" i="2"/>
  <c r="L1015" i="2"/>
  <c r="K1015" i="2"/>
  <c r="J1015" i="2"/>
  <c r="I1015" i="2"/>
  <c r="H1015" i="2"/>
  <c r="G1015" i="2"/>
  <c r="R1015" i="2" s="1"/>
  <c r="F1015" i="2"/>
  <c r="E1015" i="2"/>
  <c r="D1015" i="2"/>
  <c r="C1015" i="2"/>
  <c r="L1014" i="2"/>
  <c r="K1014" i="2"/>
  <c r="J1014" i="2"/>
  <c r="I1014" i="2"/>
  <c r="H1014" i="2"/>
  <c r="G1014" i="2"/>
  <c r="R1014" i="2" s="1"/>
  <c r="F1014" i="2"/>
  <c r="E1014" i="2"/>
  <c r="D1014" i="2"/>
  <c r="C1014" i="2"/>
  <c r="L1013" i="2"/>
  <c r="K1013" i="2"/>
  <c r="J1013" i="2"/>
  <c r="I1013" i="2"/>
  <c r="H1013" i="2"/>
  <c r="G1013" i="2"/>
  <c r="R1013" i="2" s="1"/>
  <c r="F1013" i="2"/>
  <c r="E1013" i="2"/>
  <c r="D1013" i="2"/>
  <c r="C1013" i="2"/>
  <c r="L1012" i="2"/>
  <c r="K1012" i="2"/>
  <c r="J1012" i="2"/>
  <c r="I1012" i="2"/>
  <c r="H1012" i="2"/>
  <c r="G1012" i="2"/>
  <c r="R1012" i="2" s="1"/>
  <c r="F1012" i="2"/>
  <c r="E1012" i="2"/>
  <c r="D1012" i="2"/>
  <c r="C1012" i="2"/>
  <c r="L1011" i="2"/>
  <c r="K1011" i="2"/>
  <c r="J1011" i="2"/>
  <c r="I1011" i="2"/>
  <c r="H1011" i="2"/>
  <c r="G1011" i="2"/>
  <c r="R1011" i="2" s="1"/>
  <c r="F1011" i="2"/>
  <c r="E1011" i="2"/>
  <c r="D1011" i="2"/>
  <c r="C1011" i="2"/>
  <c r="L1010" i="2"/>
  <c r="K1010" i="2"/>
  <c r="J1010" i="2"/>
  <c r="I1010" i="2"/>
  <c r="H1010" i="2"/>
  <c r="G1010" i="2"/>
  <c r="R1010" i="2" s="1"/>
  <c r="F1010" i="2"/>
  <c r="E1010" i="2"/>
  <c r="D1010" i="2"/>
  <c r="C1010" i="2"/>
  <c r="L1009" i="2"/>
  <c r="K1009" i="2"/>
  <c r="J1009" i="2"/>
  <c r="I1009" i="2"/>
  <c r="H1009" i="2"/>
  <c r="G1009" i="2"/>
  <c r="R1009" i="2" s="1"/>
  <c r="F1009" i="2"/>
  <c r="E1009" i="2"/>
  <c r="D1009" i="2"/>
  <c r="C1009" i="2"/>
  <c r="L1008" i="2"/>
  <c r="K1008" i="2"/>
  <c r="J1008" i="2"/>
  <c r="I1008" i="2"/>
  <c r="H1008" i="2"/>
  <c r="G1008" i="2"/>
  <c r="R1008" i="2" s="1"/>
  <c r="F1008" i="2"/>
  <c r="E1008" i="2"/>
  <c r="D1008" i="2"/>
  <c r="C1008" i="2"/>
  <c r="L1007" i="2"/>
  <c r="K1007" i="2"/>
  <c r="J1007" i="2"/>
  <c r="I1007" i="2"/>
  <c r="H1007" i="2"/>
  <c r="G1007" i="2"/>
  <c r="R1007" i="2" s="1"/>
  <c r="F1007" i="2"/>
  <c r="E1007" i="2"/>
  <c r="D1007" i="2"/>
  <c r="C1007" i="2"/>
  <c r="L1006" i="2"/>
  <c r="K1006" i="2"/>
  <c r="J1006" i="2"/>
  <c r="I1006" i="2"/>
  <c r="H1006" i="2"/>
  <c r="G1006" i="2"/>
  <c r="R1006" i="2" s="1"/>
  <c r="F1006" i="2"/>
  <c r="E1006" i="2"/>
  <c r="D1006" i="2"/>
  <c r="C1006" i="2"/>
  <c r="L1005" i="2"/>
  <c r="K1005" i="2"/>
  <c r="J1005" i="2"/>
  <c r="I1005" i="2"/>
  <c r="H1005" i="2"/>
  <c r="G1005" i="2"/>
  <c r="R1005" i="2" s="1"/>
  <c r="F1005" i="2"/>
  <c r="E1005" i="2"/>
  <c r="D1005" i="2"/>
  <c r="C1005" i="2"/>
  <c r="L1004" i="2"/>
  <c r="K1004" i="2"/>
  <c r="J1004" i="2"/>
  <c r="I1004" i="2"/>
  <c r="H1004" i="2"/>
  <c r="G1004" i="2"/>
  <c r="R1004" i="2" s="1"/>
  <c r="F1004" i="2"/>
  <c r="E1004" i="2"/>
  <c r="D1004" i="2"/>
  <c r="C1004" i="2"/>
  <c r="L1003" i="2"/>
  <c r="K1003" i="2"/>
  <c r="J1003" i="2"/>
  <c r="I1003" i="2"/>
  <c r="H1003" i="2"/>
  <c r="G1003" i="2"/>
  <c r="R1003" i="2" s="1"/>
  <c r="F1003" i="2"/>
  <c r="E1003" i="2"/>
  <c r="D1003" i="2"/>
  <c r="C1003" i="2"/>
  <c r="L1002" i="2"/>
  <c r="K1002" i="2"/>
  <c r="J1002" i="2"/>
  <c r="I1002" i="2"/>
  <c r="H1002" i="2"/>
  <c r="G1002" i="2"/>
  <c r="R1002" i="2" s="1"/>
  <c r="F1002" i="2"/>
  <c r="E1002" i="2"/>
  <c r="D1002" i="2"/>
  <c r="C1002" i="2"/>
  <c r="L1001" i="2"/>
  <c r="K1001" i="2"/>
  <c r="J1001" i="2"/>
  <c r="I1001" i="2"/>
  <c r="H1001" i="2"/>
  <c r="G1001" i="2"/>
  <c r="R1001" i="2" s="1"/>
  <c r="F1001" i="2"/>
  <c r="E1001" i="2"/>
  <c r="D1001" i="2"/>
  <c r="C1001" i="2"/>
  <c r="L1000" i="2"/>
  <c r="K1000" i="2"/>
  <c r="J1000" i="2"/>
  <c r="I1000" i="2"/>
  <c r="H1000" i="2"/>
  <c r="G1000" i="2"/>
  <c r="R1000" i="2" s="1"/>
  <c r="F1000" i="2"/>
  <c r="E1000" i="2"/>
  <c r="D1000" i="2"/>
  <c r="C1000" i="2"/>
  <c r="L999" i="2"/>
  <c r="K999" i="2"/>
  <c r="J999" i="2"/>
  <c r="I999" i="2"/>
  <c r="H999" i="2"/>
  <c r="G999" i="2"/>
  <c r="R999" i="2" s="1"/>
  <c r="F999" i="2"/>
  <c r="E999" i="2"/>
  <c r="D999" i="2"/>
  <c r="C999" i="2"/>
  <c r="L998" i="2"/>
  <c r="K998" i="2"/>
  <c r="J998" i="2"/>
  <c r="I998" i="2"/>
  <c r="H998" i="2"/>
  <c r="G998" i="2"/>
  <c r="R998" i="2" s="1"/>
  <c r="F998" i="2"/>
  <c r="E998" i="2"/>
  <c r="D998" i="2"/>
  <c r="C998" i="2"/>
  <c r="L997" i="2"/>
  <c r="K997" i="2"/>
  <c r="J997" i="2"/>
  <c r="I997" i="2"/>
  <c r="H997" i="2"/>
  <c r="G997" i="2"/>
  <c r="R997" i="2" s="1"/>
  <c r="F997" i="2"/>
  <c r="E997" i="2"/>
  <c r="D997" i="2"/>
  <c r="C997" i="2"/>
  <c r="L996" i="2"/>
  <c r="K996" i="2"/>
  <c r="J996" i="2"/>
  <c r="I996" i="2"/>
  <c r="H996" i="2"/>
  <c r="G996" i="2"/>
  <c r="R996" i="2" s="1"/>
  <c r="F996" i="2"/>
  <c r="E996" i="2"/>
  <c r="D996" i="2"/>
  <c r="C996" i="2"/>
  <c r="L995" i="2"/>
  <c r="K995" i="2"/>
  <c r="J995" i="2"/>
  <c r="I995" i="2"/>
  <c r="H995" i="2"/>
  <c r="G995" i="2"/>
  <c r="R995" i="2" s="1"/>
  <c r="F995" i="2"/>
  <c r="E995" i="2"/>
  <c r="D995" i="2"/>
  <c r="C995" i="2"/>
  <c r="L994" i="2"/>
  <c r="K994" i="2"/>
  <c r="J994" i="2"/>
  <c r="I994" i="2"/>
  <c r="H994" i="2"/>
  <c r="G994" i="2"/>
  <c r="R994" i="2" s="1"/>
  <c r="F994" i="2"/>
  <c r="E994" i="2"/>
  <c r="D994" i="2"/>
  <c r="C994" i="2"/>
  <c r="L993" i="2"/>
  <c r="K993" i="2"/>
  <c r="J993" i="2"/>
  <c r="I993" i="2"/>
  <c r="H993" i="2"/>
  <c r="G993" i="2"/>
  <c r="R993" i="2" s="1"/>
  <c r="F993" i="2"/>
  <c r="E993" i="2"/>
  <c r="D993" i="2"/>
  <c r="C993" i="2"/>
  <c r="L992" i="2"/>
  <c r="K992" i="2"/>
  <c r="J992" i="2"/>
  <c r="I992" i="2"/>
  <c r="H992" i="2"/>
  <c r="G992" i="2"/>
  <c r="R992" i="2" s="1"/>
  <c r="F992" i="2"/>
  <c r="E992" i="2"/>
  <c r="D992" i="2"/>
  <c r="C992" i="2"/>
  <c r="L991" i="2"/>
  <c r="K991" i="2"/>
  <c r="J991" i="2"/>
  <c r="I991" i="2"/>
  <c r="H991" i="2"/>
  <c r="G991" i="2"/>
  <c r="R991" i="2" s="1"/>
  <c r="F991" i="2"/>
  <c r="E991" i="2"/>
  <c r="D991" i="2"/>
  <c r="C991" i="2"/>
  <c r="L990" i="2"/>
  <c r="K990" i="2"/>
  <c r="J990" i="2"/>
  <c r="I990" i="2"/>
  <c r="H990" i="2"/>
  <c r="G990" i="2"/>
  <c r="R990" i="2" s="1"/>
  <c r="F990" i="2"/>
  <c r="E990" i="2"/>
  <c r="D990" i="2"/>
  <c r="C990" i="2"/>
  <c r="L989" i="2"/>
  <c r="K989" i="2"/>
  <c r="J989" i="2"/>
  <c r="I989" i="2"/>
  <c r="H989" i="2"/>
  <c r="G989" i="2"/>
  <c r="R989" i="2" s="1"/>
  <c r="F989" i="2"/>
  <c r="E989" i="2"/>
  <c r="D989" i="2"/>
  <c r="C989" i="2"/>
  <c r="L988" i="2"/>
  <c r="K988" i="2"/>
  <c r="J988" i="2"/>
  <c r="I988" i="2"/>
  <c r="H988" i="2"/>
  <c r="G988" i="2"/>
  <c r="R988" i="2" s="1"/>
  <c r="F988" i="2"/>
  <c r="E988" i="2"/>
  <c r="D988" i="2"/>
  <c r="C988" i="2"/>
  <c r="L987" i="2"/>
  <c r="K987" i="2"/>
  <c r="J987" i="2"/>
  <c r="I987" i="2"/>
  <c r="H987" i="2"/>
  <c r="G987" i="2"/>
  <c r="R987" i="2" s="1"/>
  <c r="F987" i="2"/>
  <c r="E987" i="2"/>
  <c r="D987" i="2"/>
  <c r="C987" i="2"/>
  <c r="L986" i="2"/>
  <c r="K986" i="2"/>
  <c r="J986" i="2"/>
  <c r="I986" i="2"/>
  <c r="H986" i="2"/>
  <c r="G986" i="2"/>
  <c r="R986" i="2" s="1"/>
  <c r="F986" i="2"/>
  <c r="E986" i="2"/>
  <c r="D986" i="2"/>
  <c r="C986" i="2"/>
  <c r="L985" i="2"/>
  <c r="K985" i="2"/>
  <c r="J985" i="2"/>
  <c r="I985" i="2"/>
  <c r="H985" i="2"/>
  <c r="G985" i="2"/>
  <c r="R985" i="2" s="1"/>
  <c r="F985" i="2"/>
  <c r="E985" i="2"/>
  <c r="D985" i="2"/>
  <c r="C985" i="2"/>
  <c r="L984" i="2"/>
  <c r="K984" i="2"/>
  <c r="J984" i="2"/>
  <c r="I984" i="2"/>
  <c r="H984" i="2"/>
  <c r="G984" i="2"/>
  <c r="R984" i="2" s="1"/>
  <c r="F984" i="2"/>
  <c r="E984" i="2"/>
  <c r="D984" i="2"/>
  <c r="C984" i="2"/>
  <c r="L983" i="2"/>
  <c r="K983" i="2"/>
  <c r="J983" i="2"/>
  <c r="I983" i="2"/>
  <c r="H983" i="2"/>
  <c r="G983" i="2"/>
  <c r="R983" i="2" s="1"/>
  <c r="F983" i="2"/>
  <c r="E983" i="2"/>
  <c r="D983" i="2"/>
  <c r="C983" i="2"/>
  <c r="L982" i="2"/>
  <c r="K982" i="2"/>
  <c r="J982" i="2"/>
  <c r="I982" i="2"/>
  <c r="H982" i="2"/>
  <c r="G982" i="2"/>
  <c r="R982" i="2" s="1"/>
  <c r="F982" i="2"/>
  <c r="E982" i="2"/>
  <c r="D982" i="2"/>
  <c r="C982" i="2"/>
  <c r="L981" i="2"/>
  <c r="K981" i="2"/>
  <c r="J981" i="2"/>
  <c r="I981" i="2"/>
  <c r="H981" i="2"/>
  <c r="G981" i="2"/>
  <c r="R981" i="2" s="1"/>
  <c r="F981" i="2"/>
  <c r="E981" i="2"/>
  <c r="D981" i="2"/>
  <c r="C981" i="2"/>
  <c r="L980" i="2"/>
  <c r="K980" i="2"/>
  <c r="J980" i="2"/>
  <c r="I980" i="2"/>
  <c r="H980" i="2"/>
  <c r="G980" i="2"/>
  <c r="R980" i="2" s="1"/>
  <c r="F980" i="2"/>
  <c r="E980" i="2"/>
  <c r="D980" i="2"/>
  <c r="C980" i="2"/>
  <c r="L979" i="2"/>
  <c r="K979" i="2"/>
  <c r="J979" i="2"/>
  <c r="I979" i="2"/>
  <c r="H979" i="2"/>
  <c r="G979" i="2"/>
  <c r="R979" i="2" s="1"/>
  <c r="F979" i="2"/>
  <c r="E979" i="2"/>
  <c r="D979" i="2"/>
  <c r="C979" i="2"/>
  <c r="L978" i="2"/>
  <c r="K978" i="2"/>
  <c r="J978" i="2"/>
  <c r="I978" i="2"/>
  <c r="H978" i="2"/>
  <c r="G978" i="2"/>
  <c r="R978" i="2" s="1"/>
  <c r="F978" i="2"/>
  <c r="E978" i="2"/>
  <c r="D978" i="2"/>
  <c r="C978" i="2"/>
  <c r="L977" i="2"/>
  <c r="K977" i="2"/>
  <c r="J977" i="2"/>
  <c r="I977" i="2"/>
  <c r="H977" i="2"/>
  <c r="G977" i="2"/>
  <c r="R977" i="2" s="1"/>
  <c r="F977" i="2"/>
  <c r="E977" i="2"/>
  <c r="D977" i="2"/>
  <c r="C977" i="2"/>
  <c r="L976" i="2"/>
  <c r="K976" i="2"/>
  <c r="J976" i="2"/>
  <c r="I976" i="2"/>
  <c r="H976" i="2"/>
  <c r="G976" i="2"/>
  <c r="R976" i="2" s="1"/>
  <c r="F976" i="2"/>
  <c r="E976" i="2"/>
  <c r="D976" i="2"/>
  <c r="C976" i="2"/>
  <c r="L975" i="2"/>
  <c r="K975" i="2"/>
  <c r="J975" i="2"/>
  <c r="I975" i="2"/>
  <c r="H975" i="2"/>
  <c r="G975" i="2"/>
  <c r="R975" i="2" s="1"/>
  <c r="F975" i="2"/>
  <c r="E975" i="2"/>
  <c r="D975" i="2"/>
  <c r="C975" i="2"/>
  <c r="L974" i="2"/>
  <c r="K974" i="2"/>
  <c r="J974" i="2"/>
  <c r="I974" i="2"/>
  <c r="H974" i="2"/>
  <c r="G974" i="2"/>
  <c r="R974" i="2" s="1"/>
  <c r="F974" i="2"/>
  <c r="E974" i="2"/>
  <c r="D974" i="2"/>
  <c r="C974" i="2"/>
  <c r="L973" i="2"/>
  <c r="K973" i="2"/>
  <c r="J973" i="2"/>
  <c r="I973" i="2"/>
  <c r="H973" i="2"/>
  <c r="G973" i="2"/>
  <c r="R973" i="2" s="1"/>
  <c r="F973" i="2"/>
  <c r="E973" i="2"/>
  <c r="D973" i="2"/>
  <c r="C973" i="2"/>
  <c r="L972" i="2"/>
  <c r="K972" i="2"/>
  <c r="J972" i="2"/>
  <c r="I972" i="2"/>
  <c r="H972" i="2"/>
  <c r="G972" i="2"/>
  <c r="R972" i="2" s="1"/>
  <c r="F972" i="2"/>
  <c r="E972" i="2"/>
  <c r="D972" i="2"/>
  <c r="C972" i="2"/>
  <c r="L971" i="2"/>
  <c r="K971" i="2"/>
  <c r="J971" i="2"/>
  <c r="I971" i="2"/>
  <c r="H971" i="2"/>
  <c r="G971" i="2"/>
  <c r="R971" i="2" s="1"/>
  <c r="F971" i="2"/>
  <c r="E971" i="2"/>
  <c r="D971" i="2"/>
  <c r="C971" i="2"/>
  <c r="L970" i="2"/>
  <c r="K970" i="2"/>
  <c r="J970" i="2"/>
  <c r="I970" i="2"/>
  <c r="H970" i="2"/>
  <c r="G970" i="2"/>
  <c r="R970" i="2" s="1"/>
  <c r="F970" i="2"/>
  <c r="E970" i="2"/>
  <c r="D970" i="2"/>
  <c r="C970" i="2"/>
  <c r="L969" i="2"/>
  <c r="K969" i="2"/>
  <c r="J969" i="2"/>
  <c r="I969" i="2"/>
  <c r="H969" i="2"/>
  <c r="G969" i="2"/>
  <c r="R969" i="2" s="1"/>
  <c r="F969" i="2"/>
  <c r="E969" i="2"/>
  <c r="D969" i="2"/>
  <c r="C969" i="2"/>
  <c r="L968" i="2"/>
  <c r="K968" i="2"/>
  <c r="J968" i="2"/>
  <c r="I968" i="2"/>
  <c r="H968" i="2"/>
  <c r="G968" i="2"/>
  <c r="R968" i="2" s="1"/>
  <c r="F968" i="2"/>
  <c r="E968" i="2"/>
  <c r="D968" i="2"/>
  <c r="C968" i="2"/>
  <c r="L967" i="2"/>
  <c r="K967" i="2"/>
  <c r="J967" i="2"/>
  <c r="I967" i="2"/>
  <c r="H967" i="2"/>
  <c r="G967" i="2"/>
  <c r="R967" i="2" s="1"/>
  <c r="F967" i="2"/>
  <c r="E967" i="2"/>
  <c r="D967" i="2"/>
  <c r="C967" i="2"/>
  <c r="L966" i="2"/>
  <c r="K966" i="2"/>
  <c r="J966" i="2"/>
  <c r="I966" i="2"/>
  <c r="H966" i="2"/>
  <c r="G966" i="2"/>
  <c r="R966" i="2" s="1"/>
  <c r="F966" i="2"/>
  <c r="E966" i="2"/>
  <c r="D966" i="2"/>
  <c r="C966" i="2"/>
  <c r="L965" i="2"/>
  <c r="K965" i="2"/>
  <c r="J965" i="2"/>
  <c r="I965" i="2"/>
  <c r="H965" i="2"/>
  <c r="G965" i="2"/>
  <c r="R965" i="2" s="1"/>
  <c r="F965" i="2"/>
  <c r="E965" i="2"/>
  <c r="D965" i="2"/>
  <c r="C965" i="2"/>
  <c r="L964" i="2"/>
  <c r="K964" i="2"/>
  <c r="J964" i="2"/>
  <c r="I964" i="2"/>
  <c r="H964" i="2"/>
  <c r="G964" i="2"/>
  <c r="R964" i="2" s="1"/>
  <c r="F964" i="2"/>
  <c r="E964" i="2"/>
  <c r="D964" i="2"/>
  <c r="C964" i="2"/>
  <c r="L963" i="2"/>
  <c r="K963" i="2"/>
  <c r="J963" i="2"/>
  <c r="I963" i="2"/>
  <c r="H963" i="2"/>
  <c r="G963" i="2"/>
  <c r="R963" i="2" s="1"/>
  <c r="F963" i="2"/>
  <c r="E963" i="2"/>
  <c r="D963" i="2"/>
  <c r="C963" i="2"/>
  <c r="L962" i="2"/>
  <c r="K962" i="2"/>
  <c r="J962" i="2"/>
  <c r="I962" i="2"/>
  <c r="H962" i="2"/>
  <c r="G962" i="2"/>
  <c r="R962" i="2" s="1"/>
  <c r="F962" i="2"/>
  <c r="E962" i="2"/>
  <c r="D962" i="2"/>
  <c r="C962" i="2"/>
  <c r="L961" i="2"/>
  <c r="K961" i="2"/>
  <c r="J961" i="2"/>
  <c r="I961" i="2"/>
  <c r="H961" i="2"/>
  <c r="G961" i="2"/>
  <c r="R961" i="2" s="1"/>
  <c r="F961" i="2"/>
  <c r="E961" i="2"/>
  <c r="D961" i="2"/>
  <c r="C961" i="2"/>
  <c r="L960" i="2"/>
  <c r="K960" i="2"/>
  <c r="J960" i="2"/>
  <c r="I960" i="2"/>
  <c r="H960" i="2"/>
  <c r="G960" i="2"/>
  <c r="R960" i="2" s="1"/>
  <c r="F960" i="2"/>
  <c r="E960" i="2"/>
  <c r="D960" i="2"/>
  <c r="C960" i="2"/>
  <c r="L959" i="2"/>
  <c r="K959" i="2"/>
  <c r="J959" i="2"/>
  <c r="I959" i="2"/>
  <c r="H959" i="2"/>
  <c r="G959" i="2"/>
  <c r="R959" i="2" s="1"/>
  <c r="F959" i="2"/>
  <c r="E959" i="2"/>
  <c r="D959" i="2"/>
  <c r="C959" i="2"/>
  <c r="L958" i="2"/>
  <c r="K958" i="2"/>
  <c r="J958" i="2"/>
  <c r="I958" i="2"/>
  <c r="H958" i="2"/>
  <c r="G958" i="2"/>
  <c r="R958" i="2" s="1"/>
  <c r="F958" i="2"/>
  <c r="E958" i="2"/>
  <c r="D958" i="2"/>
  <c r="C958" i="2"/>
  <c r="L957" i="2"/>
  <c r="K957" i="2"/>
  <c r="J957" i="2"/>
  <c r="I957" i="2"/>
  <c r="H957" i="2"/>
  <c r="G957" i="2"/>
  <c r="R957" i="2" s="1"/>
  <c r="F957" i="2"/>
  <c r="E957" i="2"/>
  <c r="D957" i="2"/>
  <c r="C957" i="2"/>
  <c r="L956" i="2"/>
  <c r="K956" i="2"/>
  <c r="J956" i="2"/>
  <c r="I956" i="2"/>
  <c r="H956" i="2"/>
  <c r="G956" i="2"/>
  <c r="R956" i="2" s="1"/>
  <c r="F956" i="2"/>
  <c r="E956" i="2"/>
  <c r="D956" i="2"/>
  <c r="C956" i="2"/>
  <c r="L955" i="2"/>
  <c r="K955" i="2"/>
  <c r="J955" i="2"/>
  <c r="I955" i="2"/>
  <c r="H955" i="2"/>
  <c r="G955" i="2"/>
  <c r="R955" i="2" s="1"/>
  <c r="F955" i="2"/>
  <c r="E955" i="2"/>
  <c r="D955" i="2"/>
  <c r="C955" i="2"/>
  <c r="L954" i="2"/>
  <c r="K954" i="2"/>
  <c r="J954" i="2"/>
  <c r="I954" i="2"/>
  <c r="H954" i="2"/>
  <c r="G954" i="2"/>
  <c r="R954" i="2" s="1"/>
  <c r="F954" i="2"/>
  <c r="E954" i="2"/>
  <c r="D954" i="2"/>
  <c r="C954" i="2"/>
  <c r="L953" i="2"/>
  <c r="K953" i="2"/>
  <c r="J953" i="2"/>
  <c r="I953" i="2"/>
  <c r="H953" i="2"/>
  <c r="G953" i="2"/>
  <c r="R953" i="2" s="1"/>
  <c r="F953" i="2"/>
  <c r="E953" i="2"/>
  <c r="D953" i="2"/>
  <c r="C953" i="2"/>
  <c r="L952" i="2"/>
  <c r="K952" i="2"/>
  <c r="J952" i="2"/>
  <c r="I952" i="2"/>
  <c r="H952" i="2"/>
  <c r="G952" i="2"/>
  <c r="R952" i="2" s="1"/>
  <c r="F952" i="2"/>
  <c r="E952" i="2"/>
  <c r="D952" i="2"/>
  <c r="C952" i="2"/>
  <c r="L951" i="2"/>
  <c r="K951" i="2"/>
  <c r="J951" i="2"/>
  <c r="I951" i="2"/>
  <c r="H951" i="2"/>
  <c r="G951" i="2"/>
  <c r="R951" i="2" s="1"/>
  <c r="F951" i="2"/>
  <c r="E951" i="2"/>
  <c r="D951" i="2"/>
  <c r="C951" i="2"/>
  <c r="L950" i="2"/>
  <c r="K950" i="2"/>
  <c r="J950" i="2"/>
  <c r="I950" i="2"/>
  <c r="H950" i="2"/>
  <c r="G950" i="2"/>
  <c r="R950" i="2" s="1"/>
  <c r="F950" i="2"/>
  <c r="E950" i="2"/>
  <c r="D950" i="2"/>
  <c r="C950" i="2"/>
  <c r="L949" i="2"/>
  <c r="K949" i="2"/>
  <c r="J949" i="2"/>
  <c r="I949" i="2"/>
  <c r="H949" i="2"/>
  <c r="G949" i="2"/>
  <c r="R949" i="2" s="1"/>
  <c r="F949" i="2"/>
  <c r="E949" i="2"/>
  <c r="D949" i="2"/>
  <c r="C949" i="2"/>
  <c r="L948" i="2"/>
  <c r="K948" i="2"/>
  <c r="J948" i="2"/>
  <c r="I948" i="2"/>
  <c r="H948" i="2"/>
  <c r="G948" i="2"/>
  <c r="R948" i="2" s="1"/>
  <c r="F948" i="2"/>
  <c r="E948" i="2"/>
  <c r="D948" i="2"/>
  <c r="C948" i="2"/>
  <c r="L947" i="2"/>
  <c r="K947" i="2"/>
  <c r="J947" i="2"/>
  <c r="I947" i="2"/>
  <c r="H947" i="2"/>
  <c r="G947" i="2"/>
  <c r="R947" i="2" s="1"/>
  <c r="F947" i="2"/>
  <c r="E947" i="2"/>
  <c r="D947" i="2"/>
  <c r="C947" i="2"/>
  <c r="L946" i="2"/>
  <c r="K946" i="2"/>
  <c r="J946" i="2"/>
  <c r="I946" i="2"/>
  <c r="H946" i="2"/>
  <c r="G946" i="2"/>
  <c r="R946" i="2" s="1"/>
  <c r="F946" i="2"/>
  <c r="E946" i="2"/>
  <c r="D946" i="2"/>
  <c r="C946" i="2"/>
  <c r="L945" i="2"/>
  <c r="K945" i="2"/>
  <c r="J945" i="2"/>
  <c r="I945" i="2"/>
  <c r="H945" i="2"/>
  <c r="G945" i="2"/>
  <c r="R945" i="2" s="1"/>
  <c r="F945" i="2"/>
  <c r="E945" i="2"/>
  <c r="D945" i="2"/>
  <c r="C945" i="2"/>
  <c r="L944" i="2"/>
  <c r="K944" i="2"/>
  <c r="J944" i="2"/>
  <c r="I944" i="2"/>
  <c r="H944" i="2"/>
  <c r="G944" i="2"/>
  <c r="R944" i="2" s="1"/>
  <c r="F944" i="2"/>
  <c r="E944" i="2"/>
  <c r="D944" i="2"/>
  <c r="C944" i="2"/>
  <c r="L943" i="2"/>
  <c r="K943" i="2"/>
  <c r="J943" i="2"/>
  <c r="I943" i="2"/>
  <c r="H943" i="2"/>
  <c r="G943" i="2"/>
  <c r="R943" i="2" s="1"/>
  <c r="F943" i="2"/>
  <c r="E943" i="2"/>
  <c r="D943" i="2"/>
  <c r="C943" i="2"/>
  <c r="L942" i="2"/>
  <c r="K942" i="2"/>
  <c r="J942" i="2"/>
  <c r="I942" i="2"/>
  <c r="H942" i="2"/>
  <c r="G942" i="2"/>
  <c r="R942" i="2" s="1"/>
  <c r="F942" i="2"/>
  <c r="E942" i="2"/>
  <c r="D942" i="2"/>
  <c r="C942" i="2"/>
  <c r="L941" i="2"/>
  <c r="K941" i="2"/>
  <c r="J941" i="2"/>
  <c r="I941" i="2"/>
  <c r="H941" i="2"/>
  <c r="G941" i="2"/>
  <c r="R941" i="2" s="1"/>
  <c r="F941" i="2"/>
  <c r="E941" i="2"/>
  <c r="D941" i="2"/>
  <c r="C941" i="2"/>
  <c r="L940" i="2"/>
  <c r="K940" i="2"/>
  <c r="J940" i="2"/>
  <c r="I940" i="2"/>
  <c r="H940" i="2"/>
  <c r="G940" i="2"/>
  <c r="R940" i="2" s="1"/>
  <c r="F940" i="2"/>
  <c r="E940" i="2"/>
  <c r="D940" i="2"/>
  <c r="C940" i="2"/>
  <c r="L939" i="2"/>
  <c r="K939" i="2"/>
  <c r="J939" i="2"/>
  <c r="I939" i="2"/>
  <c r="H939" i="2"/>
  <c r="G939" i="2"/>
  <c r="R939" i="2" s="1"/>
  <c r="F939" i="2"/>
  <c r="E939" i="2"/>
  <c r="D939" i="2"/>
  <c r="C939" i="2"/>
  <c r="L938" i="2"/>
  <c r="K938" i="2"/>
  <c r="J938" i="2"/>
  <c r="I938" i="2"/>
  <c r="H938" i="2"/>
  <c r="G938" i="2"/>
  <c r="R938" i="2" s="1"/>
  <c r="F938" i="2"/>
  <c r="E938" i="2"/>
  <c r="D938" i="2"/>
  <c r="C938" i="2"/>
  <c r="L937" i="2"/>
  <c r="K937" i="2"/>
  <c r="J937" i="2"/>
  <c r="I937" i="2"/>
  <c r="H937" i="2"/>
  <c r="G937" i="2"/>
  <c r="R937" i="2" s="1"/>
  <c r="F937" i="2"/>
  <c r="E937" i="2"/>
  <c r="D937" i="2"/>
  <c r="C937" i="2"/>
  <c r="L936" i="2"/>
  <c r="K936" i="2"/>
  <c r="J936" i="2"/>
  <c r="I936" i="2"/>
  <c r="H936" i="2"/>
  <c r="G936" i="2"/>
  <c r="R936" i="2" s="1"/>
  <c r="F936" i="2"/>
  <c r="E936" i="2"/>
  <c r="D936" i="2"/>
  <c r="C936" i="2"/>
  <c r="L935" i="2"/>
  <c r="K935" i="2"/>
  <c r="J935" i="2"/>
  <c r="I935" i="2"/>
  <c r="H935" i="2"/>
  <c r="G935" i="2"/>
  <c r="R935" i="2" s="1"/>
  <c r="F935" i="2"/>
  <c r="E935" i="2"/>
  <c r="D935" i="2"/>
  <c r="C935" i="2"/>
  <c r="L934" i="2"/>
  <c r="K934" i="2"/>
  <c r="J934" i="2"/>
  <c r="I934" i="2"/>
  <c r="H934" i="2"/>
  <c r="G934" i="2"/>
  <c r="R934" i="2" s="1"/>
  <c r="F934" i="2"/>
  <c r="E934" i="2"/>
  <c r="D934" i="2"/>
  <c r="C934" i="2"/>
  <c r="L933" i="2"/>
  <c r="K933" i="2"/>
  <c r="J933" i="2"/>
  <c r="I933" i="2"/>
  <c r="H933" i="2"/>
  <c r="G933" i="2"/>
  <c r="R933" i="2" s="1"/>
  <c r="F933" i="2"/>
  <c r="E933" i="2"/>
  <c r="D933" i="2"/>
  <c r="C933" i="2"/>
  <c r="L932" i="2"/>
  <c r="K932" i="2"/>
  <c r="J932" i="2"/>
  <c r="I932" i="2"/>
  <c r="H932" i="2"/>
  <c r="G932" i="2"/>
  <c r="R932" i="2" s="1"/>
  <c r="F932" i="2"/>
  <c r="E932" i="2"/>
  <c r="D932" i="2"/>
  <c r="C932" i="2"/>
  <c r="L931" i="2"/>
  <c r="K931" i="2"/>
  <c r="J931" i="2"/>
  <c r="I931" i="2"/>
  <c r="H931" i="2"/>
  <c r="G931" i="2"/>
  <c r="R931" i="2" s="1"/>
  <c r="F931" i="2"/>
  <c r="E931" i="2"/>
  <c r="D931" i="2"/>
  <c r="C931" i="2"/>
  <c r="L930" i="2"/>
  <c r="K930" i="2"/>
  <c r="J930" i="2"/>
  <c r="I930" i="2"/>
  <c r="H930" i="2"/>
  <c r="G930" i="2"/>
  <c r="R930" i="2" s="1"/>
  <c r="F930" i="2"/>
  <c r="E930" i="2"/>
  <c r="D930" i="2"/>
  <c r="C930" i="2"/>
  <c r="L929" i="2"/>
  <c r="K929" i="2"/>
  <c r="J929" i="2"/>
  <c r="I929" i="2"/>
  <c r="H929" i="2"/>
  <c r="G929" i="2"/>
  <c r="R929" i="2" s="1"/>
  <c r="F929" i="2"/>
  <c r="E929" i="2"/>
  <c r="D929" i="2"/>
  <c r="C929" i="2"/>
  <c r="L928" i="2"/>
  <c r="K928" i="2"/>
  <c r="J928" i="2"/>
  <c r="I928" i="2"/>
  <c r="H928" i="2"/>
  <c r="G928" i="2"/>
  <c r="R928" i="2" s="1"/>
  <c r="F928" i="2"/>
  <c r="E928" i="2"/>
  <c r="D928" i="2"/>
  <c r="C928" i="2"/>
  <c r="L927" i="2"/>
  <c r="K927" i="2"/>
  <c r="J927" i="2"/>
  <c r="I927" i="2"/>
  <c r="H927" i="2"/>
  <c r="G927" i="2"/>
  <c r="R927" i="2" s="1"/>
  <c r="F927" i="2"/>
  <c r="E927" i="2"/>
  <c r="D927" i="2"/>
  <c r="C927" i="2"/>
  <c r="L926" i="2"/>
  <c r="K926" i="2"/>
  <c r="J926" i="2"/>
  <c r="I926" i="2"/>
  <c r="H926" i="2"/>
  <c r="G926" i="2"/>
  <c r="R926" i="2" s="1"/>
  <c r="F926" i="2"/>
  <c r="E926" i="2"/>
  <c r="D926" i="2"/>
  <c r="C926" i="2"/>
  <c r="L925" i="2"/>
  <c r="K925" i="2"/>
  <c r="J925" i="2"/>
  <c r="I925" i="2"/>
  <c r="H925" i="2"/>
  <c r="G925" i="2"/>
  <c r="R925" i="2" s="1"/>
  <c r="F925" i="2"/>
  <c r="E925" i="2"/>
  <c r="D925" i="2"/>
  <c r="C925" i="2"/>
  <c r="L924" i="2"/>
  <c r="K924" i="2"/>
  <c r="J924" i="2"/>
  <c r="I924" i="2"/>
  <c r="H924" i="2"/>
  <c r="G924" i="2"/>
  <c r="R924" i="2" s="1"/>
  <c r="F924" i="2"/>
  <c r="E924" i="2"/>
  <c r="D924" i="2"/>
  <c r="C924" i="2"/>
  <c r="L923" i="2"/>
  <c r="K923" i="2"/>
  <c r="J923" i="2"/>
  <c r="I923" i="2"/>
  <c r="H923" i="2"/>
  <c r="G923" i="2"/>
  <c r="R923" i="2" s="1"/>
  <c r="F923" i="2"/>
  <c r="E923" i="2"/>
  <c r="D923" i="2"/>
  <c r="C923" i="2"/>
  <c r="L922" i="2"/>
  <c r="K922" i="2"/>
  <c r="J922" i="2"/>
  <c r="I922" i="2"/>
  <c r="H922" i="2"/>
  <c r="G922" i="2"/>
  <c r="R922" i="2" s="1"/>
  <c r="F922" i="2"/>
  <c r="E922" i="2"/>
  <c r="D922" i="2"/>
  <c r="C922" i="2"/>
  <c r="L921" i="2"/>
  <c r="K921" i="2"/>
  <c r="J921" i="2"/>
  <c r="I921" i="2"/>
  <c r="H921" i="2"/>
  <c r="G921" i="2"/>
  <c r="R921" i="2" s="1"/>
  <c r="F921" i="2"/>
  <c r="E921" i="2"/>
  <c r="D921" i="2"/>
  <c r="C921" i="2"/>
  <c r="L920" i="2"/>
  <c r="K920" i="2"/>
  <c r="J920" i="2"/>
  <c r="I920" i="2"/>
  <c r="H920" i="2"/>
  <c r="G920" i="2"/>
  <c r="R920" i="2" s="1"/>
  <c r="F920" i="2"/>
  <c r="E920" i="2"/>
  <c r="D920" i="2"/>
  <c r="C920" i="2"/>
  <c r="L919" i="2"/>
  <c r="K919" i="2"/>
  <c r="J919" i="2"/>
  <c r="I919" i="2"/>
  <c r="H919" i="2"/>
  <c r="G919" i="2"/>
  <c r="R919" i="2" s="1"/>
  <c r="F919" i="2"/>
  <c r="E919" i="2"/>
  <c r="D919" i="2"/>
  <c r="C919" i="2"/>
  <c r="L918" i="2"/>
  <c r="K918" i="2"/>
  <c r="J918" i="2"/>
  <c r="I918" i="2"/>
  <c r="H918" i="2"/>
  <c r="G918" i="2"/>
  <c r="R918" i="2" s="1"/>
  <c r="F918" i="2"/>
  <c r="E918" i="2"/>
  <c r="D918" i="2"/>
  <c r="C918" i="2"/>
  <c r="L917" i="2"/>
  <c r="K917" i="2"/>
  <c r="J917" i="2"/>
  <c r="I917" i="2"/>
  <c r="H917" i="2"/>
  <c r="G917" i="2"/>
  <c r="R917" i="2" s="1"/>
  <c r="F917" i="2"/>
  <c r="E917" i="2"/>
  <c r="D917" i="2"/>
  <c r="C917" i="2"/>
  <c r="L916" i="2"/>
  <c r="K916" i="2"/>
  <c r="J916" i="2"/>
  <c r="I916" i="2"/>
  <c r="H916" i="2"/>
  <c r="G916" i="2"/>
  <c r="R916" i="2" s="1"/>
  <c r="F916" i="2"/>
  <c r="E916" i="2"/>
  <c r="D916" i="2"/>
  <c r="C916" i="2"/>
  <c r="L915" i="2"/>
  <c r="K915" i="2"/>
  <c r="J915" i="2"/>
  <c r="I915" i="2"/>
  <c r="H915" i="2"/>
  <c r="G915" i="2"/>
  <c r="R915" i="2" s="1"/>
  <c r="F915" i="2"/>
  <c r="E915" i="2"/>
  <c r="D915" i="2"/>
  <c r="C915" i="2"/>
  <c r="L914" i="2"/>
  <c r="K914" i="2"/>
  <c r="J914" i="2"/>
  <c r="I914" i="2"/>
  <c r="H914" i="2"/>
  <c r="G914" i="2"/>
  <c r="R914" i="2" s="1"/>
  <c r="F914" i="2"/>
  <c r="E914" i="2"/>
  <c r="D914" i="2"/>
  <c r="C914" i="2"/>
  <c r="L913" i="2"/>
  <c r="K913" i="2"/>
  <c r="J913" i="2"/>
  <c r="I913" i="2"/>
  <c r="H913" i="2"/>
  <c r="G913" i="2"/>
  <c r="R913" i="2" s="1"/>
  <c r="F913" i="2"/>
  <c r="E913" i="2"/>
  <c r="D913" i="2"/>
  <c r="C913" i="2"/>
  <c r="L912" i="2"/>
  <c r="K912" i="2"/>
  <c r="J912" i="2"/>
  <c r="I912" i="2"/>
  <c r="H912" i="2"/>
  <c r="G912" i="2"/>
  <c r="R912" i="2" s="1"/>
  <c r="F912" i="2"/>
  <c r="E912" i="2"/>
  <c r="D912" i="2"/>
  <c r="C912" i="2"/>
  <c r="L911" i="2"/>
  <c r="K911" i="2"/>
  <c r="J911" i="2"/>
  <c r="I911" i="2"/>
  <c r="H911" i="2"/>
  <c r="G911" i="2"/>
  <c r="R911" i="2" s="1"/>
  <c r="F911" i="2"/>
  <c r="E911" i="2"/>
  <c r="D911" i="2"/>
  <c r="C911" i="2"/>
  <c r="L910" i="2"/>
  <c r="K910" i="2"/>
  <c r="J910" i="2"/>
  <c r="I910" i="2"/>
  <c r="H910" i="2"/>
  <c r="G910" i="2"/>
  <c r="R910" i="2" s="1"/>
  <c r="F910" i="2"/>
  <c r="E910" i="2"/>
  <c r="D910" i="2"/>
  <c r="C910" i="2"/>
  <c r="L909" i="2"/>
  <c r="K909" i="2"/>
  <c r="J909" i="2"/>
  <c r="I909" i="2"/>
  <c r="H909" i="2"/>
  <c r="G909" i="2"/>
  <c r="R909" i="2" s="1"/>
  <c r="F909" i="2"/>
  <c r="E909" i="2"/>
  <c r="D909" i="2"/>
  <c r="C909" i="2"/>
  <c r="L908" i="2"/>
  <c r="K908" i="2"/>
  <c r="J908" i="2"/>
  <c r="I908" i="2"/>
  <c r="H908" i="2"/>
  <c r="G908" i="2"/>
  <c r="R908" i="2" s="1"/>
  <c r="F908" i="2"/>
  <c r="E908" i="2"/>
  <c r="D908" i="2"/>
  <c r="C908" i="2"/>
  <c r="L907" i="2"/>
  <c r="K907" i="2"/>
  <c r="J907" i="2"/>
  <c r="I907" i="2"/>
  <c r="H907" i="2"/>
  <c r="G907" i="2"/>
  <c r="R907" i="2" s="1"/>
  <c r="F907" i="2"/>
  <c r="E907" i="2"/>
  <c r="D907" i="2"/>
  <c r="C907" i="2"/>
  <c r="L906" i="2"/>
  <c r="K906" i="2"/>
  <c r="J906" i="2"/>
  <c r="I906" i="2"/>
  <c r="H906" i="2"/>
  <c r="G906" i="2"/>
  <c r="R906" i="2" s="1"/>
  <c r="F906" i="2"/>
  <c r="E906" i="2"/>
  <c r="D906" i="2"/>
  <c r="C906" i="2"/>
  <c r="L905" i="2"/>
  <c r="K905" i="2"/>
  <c r="J905" i="2"/>
  <c r="I905" i="2"/>
  <c r="H905" i="2"/>
  <c r="G905" i="2"/>
  <c r="R905" i="2" s="1"/>
  <c r="F905" i="2"/>
  <c r="E905" i="2"/>
  <c r="D905" i="2"/>
  <c r="C905" i="2"/>
  <c r="L904" i="2"/>
  <c r="K904" i="2"/>
  <c r="J904" i="2"/>
  <c r="I904" i="2"/>
  <c r="H904" i="2"/>
  <c r="G904" i="2"/>
  <c r="R904" i="2" s="1"/>
  <c r="F904" i="2"/>
  <c r="E904" i="2"/>
  <c r="D904" i="2"/>
  <c r="C904" i="2"/>
  <c r="L903" i="2"/>
  <c r="K903" i="2"/>
  <c r="J903" i="2"/>
  <c r="I903" i="2"/>
  <c r="H903" i="2"/>
  <c r="G903" i="2"/>
  <c r="R903" i="2" s="1"/>
  <c r="F903" i="2"/>
  <c r="E903" i="2"/>
  <c r="D903" i="2"/>
  <c r="C903" i="2"/>
  <c r="L902" i="2"/>
  <c r="K902" i="2"/>
  <c r="J902" i="2"/>
  <c r="I902" i="2"/>
  <c r="H902" i="2"/>
  <c r="G902" i="2"/>
  <c r="R902" i="2" s="1"/>
  <c r="F902" i="2"/>
  <c r="E902" i="2"/>
  <c r="D902" i="2"/>
  <c r="C902" i="2"/>
  <c r="L901" i="2"/>
  <c r="K901" i="2"/>
  <c r="J901" i="2"/>
  <c r="I901" i="2"/>
  <c r="H901" i="2"/>
  <c r="G901" i="2"/>
  <c r="R901" i="2" s="1"/>
  <c r="F901" i="2"/>
  <c r="E901" i="2"/>
  <c r="D901" i="2"/>
  <c r="C901" i="2"/>
  <c r="L900" i="2"/>
  <c r="K900" i="2"/>
  <c r="J900" i="2"/>
  <c r="I900" i="2"/>
  <c r="H900" i="2"/>
  <c r="G900" i="2"/>
  <c r="R900" i="2" s="1"/>
  <c r="F900" i="2"/>
  <c r="E900" i="2"/>
  <c r="D900" i="2"/>
  <c r="C900" i="2"/>
  <c r="L899" i="2"/>
  <c r="K899" i="2"/>
  <c r="J899" i="2"/>
  <c r="I899" i="2"/>
  <c r="H899" i="2"/>
  <c r="G899" i="2"/>
  <c r="R899" i="2" s="1"/>
  <c r="F899" i="2"/>
  <c r="E899" i="2"/>
  <c r="D899" i="2"/>
  <c r="C899" i="2"/>
  <c r="L898" i="2"/>
  <c r="K898" i="2"/>
  <c r="J898" i="2"/>
  <c r="I898" i="2"/>
  <c r="H898" i="2"/>
  <c r="G898" i="2"/>
  <c r="R898" i="2" s="1"/>
  <c r="F898" i="2"/>
  <c r="E898" i="2"/>
  <c r="D898" i="2"/>
  <c r="C898" i="2"/>
  <c r="L897" i="2"/>
  <c r="K897" i="2"/>
  <c r="J897" i="2"/>
  <c r="I897" i="2"/>
  <c r="H897" i="2"/>
  <c r="G897" i="2"/>
  <c r="R897" i="2" s="1"/>
  <c r="F897" i="2"/>
  <c r="E897" i="2"/>
  <c r="D897" i="2"/>
  <c r="C897" i="2"/>
  <c r="L896" i="2"/>
  <c r="K896" i="2"/>
  <c r="J896" i="2"/>
  <c r="I896" i="2"/>
  <c r="H896" i="2"/>
  <c r="G896" i="2"/>
  <c r="R896" i="2" s="1"/>
  <c r="F896" i="2"/>
  <c r="E896" i="2"/>
  <c r="D896" i="2"/>
  <c r="C896" i="2"/>
  <c r="L895" i="2"/>
  <c r="K895" i="2"/>
  <c r="J895" i="2"/>
  <c r="I895" i="2"/>
  <c r="H895" i="2"/>
  <c r="G895" i="2"/>
  <c r="R895" i="2" s="1"/>
  <c r="F895" i="2"/>
  <c r="E895" i="2"/>
  <c r="D895" i="2"/>
  <c r="C895" i="2"/>
  <c r="L894" i="2"/>
  <c r="K894" i="2"/>
  <c r="J894" i="2"/>
  <c r="I894" i="2"/>
  <c r="H894" i="2"/>
  <c r="G894" i="2"/>
  <c r="R894" i="2" s="1"/>
  <c r="F894" i="2"/>
  <c r="E894" i="2"/>
  <c r="D894" i="2"/>
  <c r="C894" i="2"/>
  <c r="L893" i="2"/>
  <c r="K893" i="2"/>
  <c r="J893" i="2"/>
  <c r="I893" i="2"/>
  <c r="H893" i="2"/>
  <c r="G893" i="2"/>
  <c r="R893" i="2" s="1"/>
  <c r="F893" i="2"/>
  <c r="E893" i="2"/>
  <c r="D893" i="2"/>
  <c r="C893" i="2"/>
  <c r="L892" i="2"/>
  <c r="K892" i="2"/>
  <c r="J892" i="2"/>
  <c r="I892" i="2"/>
  <c r="H892" i="2"/>
  <c r="G892" i="2"/>
  <c r="R892" i="2" s="1"/>
  <c r="F892" i="2"/>
  <c r="E892" i="2"/>
  <c r="D892" i="2"/>
  <c r="C892" i="2"/>
  <c r="L891" i="2"/>
  <c r="K891" i="2"/>
  <c r="J891" i="2"/>
  <c r="I891" i="2"/>
  <c r="H891" i="2"/>
  <c r="G891" i="2"/>
  <c r="R891" i="2" s="1"/>
  <c r="F891" i="2"/>
  <c r="E891" i="2"/>
  <c r="D891" i="2"/>
  <c r="C891" i="2"/>
  <c r="L890" i="2"/>
  <c r="K890" i="2"/>
  <c r="J890" i="2"/>
  <c r="I890" i="2"/>
  <c r="H890" i="2"/>
  <c r="G890" i="2"/>
  <c r="R890" i="2" s="1"/>
  <c r="F890" i="2"/>
  <c r="E890" i="2"/>
  <c r="D890" i="2"/>
  <c r="C890" i="2"/>
  <c r="L889" i="2"/>
  <c r="K889" i="2"/>
  <c r="J889" i="2"/>
  <c r="I889" i="2"/>
  <c r="H889" i="2"/>
  <c r="G889" i="2"/>
  <c r="R889" i="2" s="1"/>
  <c r="F889" i="2"/>
  <c r="E889" i="2"/>
  <c r="D889" i="2"/>
  <c r="C889" i="2"/>
  <c r="L888" i="2"/>
  <c r="K888" i="2"/>
  <c r="J888" i="2"/>
  <c r="I888" i="2"/>
  <c r="H888" i="2"/>
  <c r="G888" i="2"/>
  <c r="R888" i="2" s="1"/>
  <c r="F888" i="2"/>
  <c r="E888" i="2"/>
  <c r="D888" i="2"/>
  <c r="C888" i="2"/>
  <c r="L887" i="2"/>
  <c r="K887" i="2"/>
  <c r="J887" i="2"/>
  <c r="I887" i="2"/>
  <c r="H887" i="2"/>
  <c r="G887" i="2"/>
  <c r="R887" i="2" s="1"/>
  <c r="F887" i="2"/>
  <c r="E887" i="2"/>
  <c r="D887" i="2"/>
  <c r="C887" i="2"/>
  <c r="L886" i="2"/>
  <c r="K886" i="2"/>
  <c r="J886" i="2"/>
  <c r="I886" i="2"/>
  <c r="H886" i="2"/>
  <c r="G886" i="2"/>
  <c r="R886" i="2" s="1"/>
  <c r="F886" i="2"/>
  <c r="E886" i="2"/>
  <c r="D886" i="2"/>
  <c r="C886" i="2"/>
  <c r="L885" i="2"/>
  <c r="K885" i="2"/>
  <c r="J885" i="2"/>
  <c r="I885" i="2"/>
  <c r="H885" i="2"/>
  <c r="G885" i="2"/>
  <c r="R885" i="2" s="1"/>
  <c r="F885" i="2"/>
  <c r="E885" i="2"/>
  <c r="D885" i="2"/>
  <c r="C885" i="2"/>
  <c r="L884" i="2"/>
  <c r="K884" i="2"/>
  <c r="J884" i="2"/>
  <c r="I884" i="2"/>
  <c r="H884" i="2"/>
  <c r="G884" i="2"/>
  <c r="R884" i="2" s="1"/>
  <c r="F884" i="2"/>
  <c r="E884" i="2"/>
  <c r="D884" i="2"/>
  <c r="C884" i="2"/>
  <c r="L883" i="2"/>
  <c r="K883" i="2"/>
  <c r="J883" i="2"/>
  <c r="I883" i="2"/>
  <c r="H883" i="2"/>
  <c r="G883" i="2"/>
  <c r="R883" i="2" s="1"/>
  <c r="F883" i="2"/>
  <c r="E883" i="2"/>
  <c r="D883" i="2"/>
  <c r="C883" i="2"/>
  <c r="L882" i="2"/>
  <c r="K882" i="2"/>
  <c r="J882" i="2"/>
  <c r="I882" i="2"/>
  <c r="H882" i="2"/>
  <c r="G882" i="2"/>
  <c r="R882" i="2" s="1"/>
  <c r="F882" i="2"/>
  <c r="E882" i="2"/>
  <c r="D882" i="2"/>
  <c r="C882" i="2"/>
  <c r="L881" i="2"/>
  <c r="K881" i="2"/>
  <c r="J881" i="2"/>
  <c r="I881" i="2"/>
  <c r="H881" i="2"/>
  <c r="G881" i="2"/>
  <c r="R881" i="2" s="1"/>
  <c r="F881" i="2"/>
  <c r="E881" i="2"/>
  <c r="D881" i="2"/>
  <c r="C881" i="2"/>
  <c r="L880" i="2"/>
  <c r="K880" i="2"/>
  <c r="J880" i="2"/>
  <c r="I880" i="2"/>
  <c r="H880" i="2"/>
  <c r="G880" i="2"/>
  <c r="R880" i="2" s="1"/>
  <c r="F880" i="2"/>
  <c r="E880" i="2"/>
  <c r="D880" i="2"/>
  <c r="C880" i="2"/>
  <c r="L879" i="2"/>
  <c r="K879" i="2"/>
  <c r="J879" i="2"/>
  <c r="I879" i="2"/>
  <c r="H879" i="2"/>
  <c r="G879" i="2"/>
  <c r="R879" i="2" s="1"/>
  <c r="F879" i="2"/>
  <c r="E879" i="2"/>
  <c r="D879" i="2"/>
  <c r="C879" i="2"/>
  <c r="L878" i="2"/>
  <c r="K878" i="2"/>
  <c r="J878" i="2"/>
  <c r="I878" i="2"/>
  <c r="H878" i="2"/>
  <c r="G878" i="2"/>
  <c r="R878" i="2" s="1"/>
  <c r="F878" i="2"/>
  <c r="E878" i="2"/>
  <c r="D878" i="2"/>
  <c r="C878" i="2"/>
  <c r="L877" i="2"/>
  <c r="K877" i="2"/>
  <c r="J877" i="2"/>
  <c r="I877" i="2"/>
  <c r="H877" i="2"/>
  <c r="G877" i="2"/>
  <c r="R877" i="2" s="1"/>
  <c r="F877" i="2"/>
  <c r="E877" i="2"/>
  <c r="D877" i="2"/>
  <c r="C877" i="2"/>
  <c r="L876" i="2"/>
  <c r="K876" i="2"/>
  <c r="J876" i="2"/>
  <c r="I876" i="2"/>
  <c r="H876" i="2"/>
  <c r="G876" i="2"/>
  <c r="R876" i="2" s="1"/>
  <c r="F876" i="2"/>
  <c r="E876" i="2"/>
  <c r="D876" i="2"/>
  <c r="C876" i="2"/>
  <c r="L875" i="2"/>
  <c r="K875" i="2"/>
  <c r="J875" i="2"/>
  <c r="I875" i="2"/>
  <c r="H875" i="2"/>
  <c r="G875" i="2"/>
  <c r="R875" i="2" s="1"/>
  <c r="F875" i="2"/>
  <c r="E875" i="2"/>
  <c r="D875" i="2"/>
  <c r="C875" i="2"/>
  <c r="L874" i="2"/>
  <c r="K874" i="2"/>
  <c r="J874" i="2"/>
  <c r="I874" i="2"/>
  <c r="H874" i="2"/>
  <c r="G874" i="2"/>
  <c r="R874" i="2" s="1"/>
  <c r="F874" i="2"/>
  <c r="E874" i="2"/>
  <c r="D874" i="2"/>
  <c r="C874" i="2"/>
  <c r="L873" i="2"/>
  <c r="K873" i="2"/>
  <c r="J873" i="2"/>
  <c r="I873" i="2"/>
  <c r="H873" i="2"/>
  <c r="G873" i="2"/>
  <c r="R873" i="2" s="1"/>
  <c r="F873" i="2"/>
  <c r="E873" i="2"/>
  <c r="D873" i="2"/>
  <c r="C873" i="2"/>
  <c r="L872" i="2"/>
  <c r="K872" i="2"/>
  <c r="J872" i="2"/>
  <c r="I872" i="2"/>
  <c r="H872" i="2"/>
  <c r="G872" i="2"/>
  <c r="R872" i="2" s="1"/>
  <c r="F872" i="2"/>
  <c r="E872" i="2"/>
  <c r="D872" i="2"/>
  <c r="C872" i="2"/>
  <c r="L871" i="2"/>
  <c r="K871" i="2"/>
  <c r="J871" i="2"/>
  <c r="I871" i="2"/>
  <c r="H871" i="2"/>
  <c r="G871" i="2"/>
  <c r="R871" i="2" s="1"/>
  <c r="F871" i="2"/>
  <c r="E871" i="2"/>
  <c r="D871" i="2"/>
  <c r="C871" i="2"/>
  <c r="L870" i="2"/>
  <c r="K870" i="2"/>
  <c r="J870" i="2"/>
  <c r="I870" i="2"/>
  <c r="H870" i="2"/>
  <c r="G870" i="2"/>
  <c r="R870" i="2" s="1"/>
  <c r="F870" i="2"/>
  <c r="E870" i="2"/>
  <c r="D870" i="2"/>
  <c r="C870" i="2"/>
  <c r="L869" i="2"/>
  <c r="K869" i="2"/>
  <c r="J869" i="2"/>
  <c r="I869" i="2"/>
  <c r="H869" i="2"/>
  <c r="G869" i="2"/>
  <c r="R869" i="2" s="1"/>
  <c r="F869" i="2"/>
  <c r="E869" i="2"/>
  <c r="D869" i="2"/>
  <c r="C869" i="2"/>
  <c r="L868" i="2"/>
  <c r="K868" i="2"/>
  <c r="J868" i="2"/>
  <c r="I868" i="2"/>
  <c r="H868" i="2"/>
  <c r="G868" i="2"/>
  <c r="R868" i="2" s="1"/>
  <c r="F868" i="2"/>
  <c r="E868" i="2"/>
  <c r="D868" i="2"/>
  <c r="C868" i="2"/>
  <c r="L867" i="2"/>
  <c r="K867" i="2"/>
  <c r="J867" i="2"/>
  <c r="I867" i="2"/>
  <c r="H867" i="2"/>
  <c r="G867" i="2"/>
  <c r="R867" i="2" s="1"/>
  <c r="F867" i="2"/>
  <c r="E867" i="2"/>
  <c r="D867" i="2"/>
  <c r="C867" i="2"/>
  <c r="L866" i="2"/>
  <c r="K866" i="2"/>
  <c r="J866" i="2"/>
  <c r="I866" i="2"/>
  <c r="H866" i="2"/>
  <c r="G866" i="2"/>
  <c r="R866" i="2" s="1"/>
  <c r="F866" i="2"/>
  <c r="E866" i="2"/>
  <c r="D866" i="2"/>
  <c r="C866" i="2"/>
  <c r="L865" i="2"/>
  <c r="K865" i="2"/>
  <c r="J865" i="2"/>
  <c r="I865" i="2"/>
  <c r="H865" i="2"/>
  <c r="G865" i="2"/>
  <c r="R865" i="2" s="1"/>
  <c r="F865" i="2"/>
  <c r="E865" i="2"/>
  <c r="D865" i="2"/>
  <c r="C865" i="2"/>
  <c r="L864" i="2"/>
  <c r="K864" i="2"/>
  <c r="J864" i="2"/>
  <c r="I864" i="2"/>
  <c r="H864" i="2"/>
  <c r="G864" i="2"/>
  <c r="R864" i="2" s="1"/>
  <c r="F864" i="2"/>
  <c r="E864" i="2"/>
  <c r="D864" i="2"/>
  <c r="C864" i="2"/>
  <c r="L863" i="2"/>
  <c r="K863" i="2"/>
  <c r="J863" i="2"/>
  <c r="I863" i="2"/>
  <c r="H863" i="2"/>
  <c r="G863" i="2"/>
  <c r="R863" i="2" s="1"/>
  <c r="F863" i="2"/>
  <c r="E863" i="2"/>
  <c r="D863" i="2"/>
  <c r="C863" i="2"/>
  <c r="L862" i="2"/>
  <c r="K862" i="2"/>
  <c r="J862" i="2"/>
  <c r="I862" i="2"/>
  <c r="H862" i="2"/>
  <c r="G862" i="2"/>
  <c r="R862" i="2" s="1"/>
  <c r="F862" i="2"/>
  <c r="E862" i="2"/>
  <c r="D862" i="2"/>
  <c r="C862" i="2"/>
  <c r="L861" i="2"/>
  <c r="K861" i="2"/>
  <c r="J861" i="2"/>
  <c r="I861" i="2"/>
  <c r="H861" i="2"/>
  <c r="G861" i="2"/>
  <c r="R861" i="2" s="1"/>
  <c r="F861" i="2"/>
  <c r="E861" i="2"/>
  <c r="D861" i="2"/>
  <c r="C861" i="2"/>
  <c r="L860" i="2"/>
  <c r="K860" i="2"/>
  <c r="J860" i="2"/>
  <c r="I860" i="2"/>
  <c r="H860" i="2"/>
  <c r="G860" i="2"/>
  <c r="R860" i="2" s="1"/>
  <c r="F860" i="2"/>
  <c r="E860" i="2"/>
  <c r="D860" i="2"/>
  <c r="C860" i="2"/>
  <c r="L859" i="2"/>
  <c r="K859" i="2"/>
  <c r="J859" i="2"/>
  <c r="I859" i="2"/>
  <c r="H859" i="2"/>
  <c r="G859" i="2"/>
  <c r="R859" i="2" s="1"/>
  <c r="F859" i="2"/>
  <c r="E859" i="2"/>
  <c r="D859" i="2"/>
  <c r="C859" i="2"/>
  <c r="L858" i="2"/>
  <c r="K858" i="2"/>
  <c r="J858" i="2"/>
  <c r="I858" i="2"/>
  <c r="H858" i="2"/>
  <c r="G858" i="2"/>
  <c r="R858" i="2" s="1"/>
  <c r="F858" i="2"/>
  <c r="E858" i="2"/>
  <c r="D858" i="2"/>
  <c r="C858" i="2"/>
  <c r="L857" i="2"/>
  <c r="K857" i="2"/>
  <c r="J857" i="2"/>
  <c r="I857" i="2"/>
  <c r="H857" i="2"/>
  <c r="G857" i="2"/>
  <c r="R857" i="2" s="1"/>
  <c r="F857" i="2"/>
  <c r="E857" i="2"/>
  <c r="D857" i="2"/>
  <c r="C857" i="2"/>
  <c r="L856" i="2"/>
  <c r="K856" i="2"/>
  <c r="J856" i="2"/>
  <c r="I856" i="2"/>
  <c r="H856" i="2"/>
  <c r="G856" i="2"/>
  <c r="R856" i="2" s="1"/>
  <c r="F856" i="2"/>
  <c r="E856" i="2"/>
  <c r="D856" i="2"/>
  <c r="C856" i="2"/>
  <c r="L855" i="2"/>
  <c r="K855" i="2"/>
  <c r="J855" i="2"/>
  <c r="I855" i="2"/>
  <c r="H855" i="2"/>
  <c r="G855" i="2"/>
  <c r="R855" i="2" s="1"/>
  <c r="F855" i="2"/>
  <c r="E855" i="2"/>
  <c r="D855" i="2"/>
  <c r="C855" i="2"/>
  <c r="L854" i="2"/>
  <c r="K854" i="2"/>
  <c r="J854" i="2"/>
  <c r="I854" i="2"/>
  <c r="H854" i="2"/>
  <c r="G854" i="2"/>
  <c r="R854" i="2" s="1"/>
  <c r="F854" i="2"/>
  <c r="E854" i="2"/>
  <c r="D854" i="2"/>
  <c r="C854" i="2"/>
  <c r="L853" i="2"/>
  <c r="K853" i="2"/>
  <c r="J853" i="2"/>
  <c r="I853" i="2"/>
  <c r="H853" i="2"/>
  <c r="G853" i="2"/>
  <c r="R853" i="2" s="1"/>
  <c r="F853" i="2"/>
  <c r="E853" i="2"/>
  <c r="D853" i="2"/>
  <c r="C853" i="2"/>
  <c r="L852" i="2"/>
  <c r="K852" i="2"/>
  <c r="J852" i="2"/>
  <c r="I852" i="2"/>
  <c r="H852" i="2"/>
  <c r="G852" i="2"/>
  <c r="R852" i="2" s="1"/>
  <c r="F852" i="2"/>
  <c r="E852" i="2"/>
  <c r="D852" i="2"/>
  <c r="C852" i="2"/>
  <c r="L851" i="2"/>
  <c r="K851" i="2"/>
  <c r="J851" i="2"/>
  <c r="I851" i="2"/>
  <c r="H851" i="2"/>
  <c r="G851" i="2"/>
  <c r="R851" i="2" s="1"/>
  <c r="F851" i="2"/>
  <c r="E851" i="2"/>
  <c r="D851" i="2"/>
  <c r="C851" i="2"/>
  <c r="L850" i="2"/>
  <c r="K850" i="2"/>
  <c r="J850" i="2"/>
  <c r="I850" i="2"/>
  <c r="H850" i="2"/>
  <c r="G850" i="2"/>
  <c r="R850" i="2" s="1"/>
  <c r="F850" i="2"/>
  <c r="E850" i="2"/>
  <c r="D850" i="2"/>
  <c r="C850" i="2"/>
  <c r="L849" i="2"/>
  <c r="K849" i="2"/>
  <c r="J849" i="2"/>
  <c r="I849" i="2"/>
  <c r="H849" i="2"/>
  <c r="G849" i="2"/>
  <c r="R849" i="2" s="1"/>
  <c r="F849" i="2"/>
  <c r="E849" i="2"/>
  <c r="D849" i="2"/>
  <c r="C849" i="2"/>
  <c r="L848" i="2"/>
  <c r="K848" i="2"/>
  <c r="J848" i="2"/>
  <c r="I848" i="2"/>
  <c r="H848" i="2"/>
  <c r="G848" i="2"/>
  <c r="R848" i="2" s="1"/>
  <c r="F848" i="2"/>
  <c r="E848" i="2"/>
  <c r="D848" i="2"/>
  <c r="C848" i="2"/>
  <c r="L847" i="2"/>
  <c r="K847" i="2"/>
  <c r="J847" i="2"/>
  <c r="I847" i="2"/>
  <c r="H847" i="2"/>
  <c r="G847" i="2"/>
  <c r="R847" i="2" s="1"/>
  <c r="F847" i="2"/>
  <c r="E847" i="2"/>
  <c r="D847" i="2"/>
  <c r="C847" i="2"/>
  <c r="L846" i="2"/>
  <c r="K846" i="2"/>
  <c r="J846" i="2"/>
  <c r="I846" i="2"/>
  <c r="H846" i="2"/>
  <c r="G846" i="2"/>
  <c r="R846" i="2" s="1"/>
  <c r="F846" i="2"/>
  <c r="E846" i="2"/>
  <c r="D846" i="2"/>
  <c r="C846" i="2"/>
  <c r="L845" i="2"/>
  <c r="K845" i="2"/>
  <c r="J845" i="2"/>
  <c r="I845" i="2"/>
  <c r="H845" i="2"/>
  <c r="G845" i="2"/>
  <c r="R845" i="2" s="1"/>
  <c r="F845" i="2"/>
  <c r="E845" i="2"/>
  <c r="D845" i="2"/>
  <c r="C845" i="2"/>
  <c r="L844" i="2"/>
  <c r="K844" i="2"/>
  <c r="J844" i="2"/>
  <c r="I844" i="2"/>
  <c r="H844" i="2"/>
  <c r="G844" i="2"/>
  <c r="R844" i="2" s="1"/>
  <c r="F844" i="2"/>
  <c r="E844" i="2"/>
  <c r="D844" i="2"/>
  <c r="C844" i="2"/>
  <c r="L843" i="2"/>
  <c r="K843" i="2"/>
  <c r="J843" i="2"/>
  <c r="I843" i="2"/>
  <c r="H843" i="2"/>
  <c r="G843" i="2"/>
  <c r="R843" i="2" s="1"/>
  <c r="F843" i="2"/>
  <c r="E843" i="2"/>
  <c r="D843" i="2"/>
  <c r="C843" i="2"/>
  <c r="L842" i="2"/>
  <c r="K842" i="2"/>
  <c r="J842" i="2"/>
  <c r="I842" i="2"/>
  <c r="H842" i="2"/>
  <c r="G842" i="2"/>
  <c r="R842" i="2" s="1"/>
  <c r="F842" i="2"/>
  <c r="E842" i="2"/>
  <c r="D842" i="2"/>
  <c r="C842" i="2"/>
  <c r="L841" i="2"/>
  <c r="K841" i="2"/>
  <c r="J841" i="2"/>
  <c r="I841" i="2"/>
  <c r="H841" i="2"/>
  <c r="G841" i="2"/>
  <c r="R841" i="2" s="1"/>
  <c r="F841" i="2"/>
  <c r="E841" i="2"/>
  <c r="D841" i="2"/>
  <c r="C841" i="2"/>
  <c r="L840" i="2"/>
  <c r="K840" i="2"/>
  <c r="J840" i="2"/>
  <c r="I840" i="2"/>
  <c r="H840" i="2"/>
  <c r="G840" i="2"/>
  <c r="R840" i="2" s="1"/>
  <c r="F840" i="2"/>
  <c r="E840" i="2"/>
  <c r="D840" i="2"/>
  <c r="C840" i="2"/>
  <c r="L839" i="2"/>
  <c r="K839" i="2"/>
  <c r="J839" i="2"/>
  <c r="I839" i="2"/>
  <c r="H839" i="2"/>
  <c r="G839" i="2"/>
  <c r="R839" i="2" s="1"/>
  <c r="F839" i="2"/>
  <c r="E839" i="2"/>
  <c r="D839" i="2"/>
  <c r="C839" i="2"/>
  <c r="L838" i="2"/>
  <c r="K838" i="2"/>
  <c r="J838" i="2"/>
  <c r="I838" i="2"/>
  <c r="H838" i="2"/>
  <c r="G838" i="2"/>
  <c r="R838" i="2" s="1"/>
  <c r="F838" i="2"/>
  <c r="E838" i="2"/>
  <c r="D838" i="2"/>
  <c r="C838" i="2"/>
  <c r="L837" i="2"/>
  <c r="K837" i="2"/>
  <c r="J837" i="2"/>
  <c r="I837" i="2"/>
  <c r="H837" i="2"/>
  <c r="G837" i="2"/>
  <c r="R837" i="2" s="1"/>
  <c r="F837" i="2"/>
  <c r="E837" i="2"/>
  <c r="D837" i="2"/>
  <c r="C837" i="2"/>
  <c r="L836" i="2"/>
  <c r="K836" i="2"/>
  <c r="J836" i="2"/>
  <c r="I836" i="2"/>
  <c r="H836" i="2"/>
  <c r="G836" i="2"/>
  <c r="R836" i="2" s="1"/>
  <c r="F836" i="2"/>
  <c r="E836" i="2"/>
  <c r="D836" i="2"/>
  <c r="C836" i="2"/>
  <c r="L835" i="2"/>
  <c r="K835" i="2"/>
  <c r="J835" i="2"/>
  <c r="I835" i="2"/>
  <c r="H835" i="2"/>
  <c r="G835" i="2"/>
  <c r="R835" i="2" s="1"/>
  <c r="F835" i="2"/>
  <c r="E835" i="2"/>
  <c r="D835" i="2"/>
  <c r="C835" i="2"/>
  <c r="L834" i="2"/>
  <c r="K834" i="2"/>
  <c r="J834" i="2"/>
  <c r="I834" i="2"/>
  <c r="H834" i="2"/>
  <c r="G834" i="2"/>
  <c r="R834" i="2" s="1"/>
  <c r="F834" i="2"/>
  <c r="E834" i="2"/>
  <c r="D834" i="2"/>
  <c r="C834" i="2"/>
  <c r="L833" i="2"/>
  <c r="K833" i="2"/>
  <c r="J833" i="2"/>
  <c r="I833" i="2"/>
  <c r="H833" i="2"/>
  <c r="G833" i="2"/>
  <c r="R833" i="2" s="1"/>
  <c r="F833" i="2"/>
  <c r="E833" i="2"/>
  <c r="D833" i="2"/>
  <c r="C833" i="2"/>
  <c r="L832" i="2"/>
  <c r="K832" i="2"/>
  <c r="J832" i="2"/>
  <c r="I832" i="2"/>
  <c r="H832" i="2"/>
  <c r="G832" i="2"/>
  <c r="R832" i="2" s="1"/>
  <c r="F832" i="2"/>
  <c r="E832" i="2"/>
  <c r="D832" i="2"/>
  <c r="C832" i="2"/>
  <c r="L831" i="2"/>
  <c r="K831" i="2"/>
  <c r="J831" i="2"/>
  <c r="I831" i="2"/>
  <c r="H831" i="2"/>
  <c r="G831" i="2"/>
  <c r="R831" i="2" s="1"/>
  <c r="F831" i="2"/>
  <c r="E831" i="2"/>
  <c r="D831" i="2"/>
  <c r="C831" i="2"/>
  <c r="L830" i="2"/>
  <c r="K830" i="2"/>
  <c r="J830" i="2"/>
  <c r="I830" i="2"/>
  <c r="H830" i="2"/>
  <c r="G830" i="2"/>
  <c r="R830" i="2" s="1"/>
  <c r="F830" i="2"/>
  <c r="E830" i="2"/>
  <c r="D830" i="2"/>
  <c r="C830" i="2"/>
  <c r="L829" i="2"/>
  <c r="K829" i="2"/>
  <c r="J829" i="2"/>
  <c r="I829" i="2"/>
  <c r="H829" i="2"/>
  <c r="G829" i="2"/>
  <c r="R829" i="2" s="1"/>
  <c r="F829" i="2"/>
  <c r="E829" i="2"/>
  <c r="D829" i="2"/>
  <c r="C829" i="2"/>
  <c r="L828" i="2"/>
  <c r="K828" i="2"/>
  <c r="J828" i="2"/>
  <c r="I828" i="2"/>
  <c r="H828" i="2"/>
  <c r="G828" i="2"/>
  <c r="R828" i="2" s="1"/>
  <c r="F828" i="2"/>
  <c r="E828" i="2"/>
  <c r="D828" i="2"/>
  <c r="C828" i="2"/>
  <c r="L827" i="2"/>
  <c r="K827" i="2"/>
  <c r="J827" i="2"/>
  <c r="I827" i="2"/>
  <c r="H827" i="2"/>
  <c r="G827" i="2"/>
  <c r="R827" i="2" s="1"/>
  <c r="F827" i="2"/>
  <c r="E827" i="2"/>
  <c r="D827" i="2"/>
  <c r="C827" i="2"/>
  <c r="L826" i="2"/>
  <c r="K826" i="2"/>
  <c r="J826" i="2"/>
  <c r="I826" i="2"/>
  <c r="H826" i="2"/>
  <c r="G826" i="2"/>
  <c r="R826" i="2" s="1"/>
  <c r="F826" i="2"/>
  <c r="E826" i="2"/>
  <c r="D826" i="2"/>
  <c r="C826" i="2"/>
  <c r="L825" i="2"/>
  <c r="K825" i="2"/>
  <c r="J825" i="2"/>
  <c r="I825" i="2"/>
  <c r="H825" i="2"/>
  <c r="G825" i="2"/>
  <c r="R825" i="2" s="1"/>
  <c r="F825" i="2"/>
  <c r="E825" i="2"/>
  <c r="D825" i="2"/>
  <c r="C825" i="2"/>
  <c r="L824" i="2"/>
  <c r="K824" i="2"/>
  <c r="J824" i="2"/>
  <c r="I824" i="2"/>
  <c r="H824" i="2"/>
  <c r="G824" i="2"/>
  <c r="R824" i="2" s="1"/>
  <c r="F824" i="2"/>
  <c r="E824" i="2"/>
  <c r="D824" i="2"/>
  <c r="C824" i="2"/>
  <c r="L823" i="2"/>
  <c r="K823" i="2"/>
  <c r="J823" i="2"/>
  <c r="I823" i="2"/>
  <c r="H823" i="2"/>
  <c r="G823" i="2"/>
  <c r="R823" i="2" s="1"/>
  <c r="F823" i="2"/>
  <c r="E823" i="2"/>
  <c r="D823" i="2"/>
  <c r="C823" i="2"/>
  <c r="L822" i="2"/>
  <c r="K822" i="2"/>
  <c r="J822" i="2"/>
  <c r="I822" i="2"/>
  <c r="H822" i="2"/>
  <c r="G822" i="2"/>
  <c r="R822" i="2" s="1"/>
  <c r="F822" i="2"/>
  <c r="E822" i="2"/>
  <c r="D822" i="2"/>
  <c r="C822" i="2"/>
  <c r="L821" i="2"/>
  <c r="K821" i="2"/>
  <c r="J821" i="2"/>
  <c r="I821" i="2"/>
  <c r="H821" i="2"/>
  <c r="G821" i="2"/>
  <c r="R821" i="2" s="1"/>
  <c r="F821" i="2"/>
  <c r="E821" i="2"/>
  <c r="D821" i="2"/>
  <c r="C821" i="2"/>
  <c r="L820" i="2"/>
  <c r="K820" i="2"/>
  <c r="J820" i="2"/>
  <c r="I820" i="2"/>
  <c r="H820" i="2"/>
  <c r="G820" i="2"/>
  <c r="R820" i="2" s="1"/>
  <c r="F820" i="2"/>
  <c r="E820" i="2"/>
  <c r="D820" i="2"/>
  <c r="C820" i="2"/>
  <c r="L819" i="2"/>
  <c r="K819" i="2"/>
  <c r="J819" i="2"/>
  <c r="I819" i="2"/>
  <c r="H819" i="2"/>
  <c r="G819" i="2"/>
  <c r="R819" i="2" s="1"/>
  <c r="F819" i="2"/>
  <c r="E819" i="2"/>
  <c r="D819" i="2"/>
  <c r="C819" i="2"/>
  <c r="L818" i="2"/>
  <c r="K818" i="2"/>
  <c r="J818" i="2"/>
  <c r="I818" i="2"/>
  <c r="H818" i="2"/>
  <c r="G818" i="2"/>
  <c r="R818" i="2" s="1"/>
  <c r="F818" i="2"/>
  <c r="E818" i="2"/>
  <c r="D818" i="2"/>
  <c r="C818" i="2"/>
  <c r="L817" i="2"/>
  <c r="K817" i="2"/>
  <c r="J817" i="2"/>
  <c r="I817" i="2"/>
  <c r="H817" i="2"/>
  <c r="G817" i="2"/>
  <c r="R817" i="2" s="1"/>
  <c r="F817" i="2"/>
  <c r="E817" i="2"/>
  <c r="D817" i="2"/>
  <c r="C817" i="2"/>
  <c r="L816" i="2"/>
  <c r="K816" i="2"/>
  <c r="J816" i="2"/>
  <c r="I816" i="2"/>
  <c r="H816" i="2"/>
  <c r="G816" i="2"/>
  <c r="R816" i="2" s="1"/>
  <c r="F816" i="2"/>
  <c r="E816" i="2"/>
  <c r="D816" i="2"/>
  <c r="C816" i="2"/>
  <c r="L815" i="2"/>
  <c r="K815" i="2"/>
  <c r="J815" i="2"/>
  <c r="I815" i="2"/>
  <c r="H815" i="2"/>
  <c r="G815" i="2"/>
  <c r="R815" i="2" s="1"/>
  <c r="F815" i="2"/>
  <c r="E815" i="2"/>
  <c r="D815" i="2"/>
  <c r="C815" i="2"/>
  <c r="L814" i="2"/>
  <c r="K814" i="2"/>
  <c r="J814" i="2"/>
  <c r="I814" i="2"/>
  <c r="H814" i="2"/>
  <c r="G814" i="2"/>
  <c r="R814" i="2" s="1"/>
  <c r="F814" i="2"/>
  <c r="E814" i="2"/>
  <c r="D814" i="2"/>
  <c r="C814" i="2"/>
  <c r="L813" i="2"/>
  <c r="K813" i="2"/>
  <c r="J813" i="2"/>
  <c r="I813" i="2"/>
  <c r="H813" i="2"/>
  <c r="G813" i="2"/>
  <c r="R813" i="2" s="1"/>
  <c r="F813" i="2"/>
  <c r="E813" i="2"/>
  <c r="D813" i="2"/>
  <c r="C813" i="2"/>
  <c r="L812" i="2"/>
  <c r="K812" i="2"/>
  <c r="J812" i="2"/>
  <c r="I812" i="2"/>
  <c r="H812" i="2"/>
  <c r="G812" i="2"/>
  <c r="R812" i="2" s="1"/>
  <c r="F812" i="2"/>
  <c r="E812" i="2"/>
  <c r="D812" i="2"/>
  <c r="C812" i="2"/>
  <c r="L811" i="2"/>
  <c r="K811" i="2"/>
  <c r="J811" i="2"/>
  <c r="I811" i="2"/>
  <c r="H811" i="2"/>
  <c r="G811" i="2"/>
  <c r="R811" i="2" s="1"/>
  <c r="F811" i="2"/>
  <c r="E811" i="2"/>
  <c r="D811" i="2"/>
  <c r="C811" i="2"/>
  <c r="L810" i="2"/>
  <c r="K810" i="2"/>
  <c r="J810" i="2"/>
  <c r="I810" i="2"/>
  <c r="H810" i="2"/>
  <c r="G810" i="2"/>
  <c r="R810" i="2" s="1"/>
  <c r="F810" i="2"/>
  <c r="E810" i="2"/>
  <c r="D810" i="2"/>
  <c r="C810" i="2"/>
  <c r="L809" i="2"/>
  <c r="K809" i="2"/>
  <c r="J809" i="2"/>
  <c r="I809" i="2"/>
  <c r="H809" i="2"/>
  <c r="G809" i="2"/>
  <c r="R809" i="2" s="1"/>
  <c r="F809" i="2"/>
  <c r="E809" i="2"/>
  <c r="D809" i="2"/>
  <c r="C809" i="2"/>
  <c r="L808" i="2"/>
  <c r="K808" i="2"/>
  <c r="J808" i="2"/>
  <c r="I808" i="2"/>
  <c r="H808" i="2"/>
  <c r="G808" i="2"/>
  <c r="R808" i="2" s="1"/>
  <c r="F808" i="2"/>
  <c r="E808" i="2"/>
  <c r="D808" i="2"/>
  <c r="C808" i="2"/>
  <c r="L807" i="2"/>
  <c r="K807" i="2"/>
  <c r="J807" i="2"/>
  <c r="I807" i="2"/>
  <c r="H807" i="2"/>
  <c r="G807" i="2"/>
  <c r="R807" i="2" s="1"/>
  <c r="F807" i="2"/>
  <c r="E807" i="2"/>
  <c r="D807" i="2"/>
  <c r="C807" i="2"/>
  <c r="L806" i="2"/>
  <c r="K806" i="2"/>
  <c r="J806" i="2"/>
  <c r="I806" i="2"/>
  <c r="H806" i="2"/>
  <c r="G806" i="2"/>
  <c r="R806" i="2" s="1"/>
  <c r="F806" i="2"/>
  <c r="E806" i="2"/>
  <c r="D806" i="2"/>
  <c r="C806" i="2"/>
  <c r="L805" i="2"/>
  <c r="K805" i="2"/>
  <c r="J805" i="2"/>
  <c r="I805" i="2"/>
  <c r="H805" i="2"/>
  <c r="G805" i="2"/>
  <c r="R805" i="2" s="1"/>
  <c r="F805" i="2"/>
  <c r="E805" i="2"/>
  <c r="D805" i="2"/>
  <c r="C805" i="2"/>
  <c r="L804" i="2"/>
  <c r="K804" i="2"/>
  <c r="J804" i="2"/>
  <c r="I804" i="2"/>
  <c r="H804" i="2"/>
  <c r="G804" i="2"/>
  <c r="R804" i="2" s="1"/>
  <c r="F804" i="2"/>
  <c r="E804" i="2"/>
  <c r="D804" i="2"/>
  <c r="C804" i="2"/>
  <c r="L803" i="2"/>
  <c r="K803" i="2"/>
  <c r="J803" i="2"/>
  <c r="I803" i="2"/>
  <c r="H803" i="2"/>
  <c r="G803" i="2"/>
  <c r="R803" i="2" s="1"/>
  <c r="F803" i="2"/>
  <c r="E803" i="2"/>
  <c r="D803" i="2"/>
  <c r="C803" i="2"/>
  <c r="L802" i="2"/>
  <c r="K802" i="2"/>
  <c r="J802" i="2"/>
  <c r="I802" i="2"/>
  <c r="H802" i="2"/>
  <c r="G802" i="2"/>
  <c r="R802" i="2" s="1"/>
  <c r="F802" i="2"/>
  <c r="E802" i="2"/>
  <c r="D802" i="2"/>
  <c r="C802" i="2"/>
  <c r="L801" i="2"/>
  <c r="K801" i="2"/>
  <c r="J801" i="2"/>
  <c r="I801" i="2"/>
  <c r="H801" i="2"/>
  <c r="G801" i="2"/>
  <c r="R801" i="2" s="1"/>
  <c r="F801" i="2"/>
  <c r="E801" i="2"/>
  <c r="D801" i="2"/>
  <c r="C801" i="2"/>
  <c r="L800" i="2"/>
  <c r="K800" i="2"/>
  <c r="J800" i="2"/>
  <c r="I800" i="2"/>
  <c r="H800" i="2"/>
  <c r="G800" i="2"/>
  <c r="R800" i="2" s="1"/>
  <c r="F800" i="2"/>
  <c r="E800" i="2"/>
  <c r="D800" i="2"/>
  <c r="C800" i="2"/>
  <c r="L799" i="2"/>
  <c r="K799" i="2"/>
  <c r="J799" i="2"/>
  <c r="I799" i="2"/>
  <c r="H799" i="2"/>
  <c r="G799" i="2"/>
  <c r="R799" i="2" s="1"/>
  <c r="F799" i="2"/>
  <c r="E799" i="2"/>
  <c r="D799" i="2"/>
  <c r="C799" i="2"/>
  <c r="L798" i="2"/>
  <c r="K798" i="2"/>
  <c r="J798" i="2"/>
  <c r="I798" i="2"/>
  <c r="H798" i="2"/>
  <c r="G798" i="2"/>
  <c r="R798" i="2" s="1"/>
  <c r="F798" i="2"/>
  <c r="E798" i="2"/>
  <c r="D798" i="2"/>
  <c r="C798" i="2"/>
  <c r="L797" i="2"/>
  <c r="K797" i="2"/>
  <c r="J797" i="2"/>
  <c r="I797" i="2"/>
  <c r="H797" i="2"/>
  <c r="G797" i="2"/>
  <c r="R797" i="2" s="1"/>
  <c r="F797" i="2"/>
  <c r="E797" i="2"/>
  <c r="D797" i="2"/>
  <c r="C797" i="2"/>
  <c r="L796" i="2"/>
  <c r="K796" i="2"/>
  <c r="J796" i="2"/>
  <c r="I796" i="2"/>
  <c r="H796" i="2"/>
  <c r="G796" i="2"/>
  <c r="R796" i="2" s="1"/>
  <c r="F796" i="2"/>
  <c r="E796" i="2"/>
  <c r="D796" i="2"/>
  <c r="C796" i="2"/>
  <c r="L795" i="2"/>
  <c r="K795" i="2"/>
  <c r="J795" i="2"/>
  <c r="I795" i="2"/>
  <c r="H795" i="2"/>
  <c r="G795" i="2"/>
  <c r="R795" i="2" s="1"/>
  <c r="F795" i="2"/>
  <c r="E795" i="2"/>
  <c r="D795" i="2"/>
  <c r="C795" i="2"/>
  <c r="L794" i="2"/>
  <c r="K794" i="2"/>
  <c r="J794" i="2"/>
  <c r="I794" i="2"/>
  <c r="H794" i="2"/>
  <c r="G794" i="2"/>
  <c r="R794" i="2" s="1"/>
  <c r="F794" i="2"/>
  <c r="E794" i="2"/>
  <c r="D794" i="2"/>
  <c r="C794" i="2"/>
  <c r="L793" i="2"/>
  <c r="K793" i="2"/>
  <c r="J793" i="2"/>
  <c r="I793" i="2"/>
  <c r="H793" i="2"/>
  <c r="G793" i="2"/>
  <c r="R793" i="2" s="1"/>
  <c r="F793" i="2"/>
  <c r="E793" i="2"/>
  <c r="D793" i="2"/>
  <c r="C793" i="2"/>
  <c r="L792" i="2"/>
  <c r="K792" i="2"/>
  <c r="J792" i="2"/>
  <c r="I792" i="2"/>
  <c r="H792" i="2"/>
  <c r="G792" i="2"/>
  <c r="R792" i="2" s="1"/>
  <c r="F792" i="2"/>
  <c r="E792" i="2"/>
  <c r="D792" i="2"/>
  <c r="C792" i="2"/>
  <c r="L791" i="2"/>
  <c r="K791" i="2"/>
  <c r="J791" i="2"/>
  <c r="I791" i="2"/>
  <c r="H791" i="2"/>
  <c r="G791" i="2"/>
  <c r="R791" i="2" s="1"/>
  <c r="F791" i="2"/>
  <c r="E791" i="2"/>
  <c r="D791" i="2"/>
  <c r="C791" i="2"/>
  <c r="L790" i="2"/>
  <c r="K790" i="2"/>
  <c r="J790" i="2"/>
  <c r="I790" i="2"/>
  <c r="H790" i="2"/>
  <c r="G790" i="2"/>
  <c r="R790" i="2" s="1"/>
  <c r="F790" i="2"/>
  <c r="E790" i="2"/>
  <c r="D790" i="2"/>
  <c r="C790" i="2"/>
  <c r="L789" i="2"/>
  <c r="K789" i="2"/>
  <c r="J789" i="2"/>
  <c r="I789" i="2"/>
  <c r="H789" i="2"/>
  <c r="G789" i="2"/>
  <c r="R789" i="2" s="1"/>
  <c r="F789" i="2"/>
  <c r="E789" i="2"/>
  <c r="D789" i="2"/>
  <c r="C789" i="2"/>
  <c r="L788" i="2"/>
  <c r="K788" i="2"/>
  <c r="J788" i="2"/>
  <c r="I788" i="2"/>
  <c r="H788" i="2"/>
  <c r="G788" i="2"/>
  <c r="R788" i="2" s="1"/>
  <c r="F788" i="2"/>
  <c r="E788" i="2"/>
  <c r="D788" i="2"/>
  <c r="C788" i="2"/>
  <c r="L787" i="2"/>
  <c r="K787" i="2"/>
  <c r="J787" i="2"/>
  <c r="I787" i="2"/>
  <c r="H787" i="2"/>
  <c r="G787" i="2"/>
  <c r="R787" i="2" s="1"/>
  <c r="F787" i="2"/>
  <c r="E787" i="2"/>
  <c r="D787" i="2"/>
  <c r="C787" i="2"/>
  <c r="L786" i="2"/>
  <c r="K786" i="2"/>
  <c r="J786" i="2"/>
  <c r="I786" i="2"/>
  <c r="H786" i="2"/>
  <c r="G786" i="2"/>
  <c r="R786" i="2" s="1"/>
  <c r="F786" i="2"/>
  <c r="E786" i="2"/>
  <c r="D786" i="2"/>
  <c r="C786" i="2"/>
  <c r="L785" i="2"/>
  <c r="K785" i="2"/>
  <c r="J785" i="2"/>
  <c r="I785" i="2"/>
  <c r="H785" i="2"/>
  <c r="G785" i="2"/>
  <c r="R785" i="2" s="1"/>
  <c r="F785" i="2"/>
  <c r="E785" i="2"/>
  <c r="D785" i="2"/>
  <c r="C785" i="2"/>
  <c r="L784" i="2"/>
  <c r="K784" i="2"/>
  <c r="J784" i="2"/>
  <c r="I784" i="2"/>
  <c r="H784" i="2"/>
  <c r="G784" i="2"/>
  <c r="R784" i="2" s="1"/>
  <c r="F784" i="2"/>
  <c r="E784" i="2"/>
  <c r="D784" i="2"/>
  <c r="C784" i="2"/>
  <c r="L783" i="2"/>
  <c r="K783" i="2"/>
  <c r="J783" i="2"/>
  <c r="I783" i="2"/>
  <c r="H783" i="2"/>
  <c r="G783" i="2"/>
  <c r="R783" i="2" s="1"/>
  <c r="F783" i="2"/>
  <c r="E783" i="2"/>
  <c r="D783" i="2"/>
  <c r="C783" i="2"/>
  <c r="L782" i="2"/>
  <c r="K782" i="2"/>
  <c r="J782" i="2"/>
  <c r="I782" i="2"/>
  <c r="H782" i="2"/>
  <c r="G782" i="2"/>
  <c r="R782" i="2" s="1"/>
  <c r="F782" i="2"/>
  <c r="E782" i="2"/>
  <c r="D782" i="2"/>
  <c r="C782" i="2"/>
  <c r="L781" i="2"/>
  <c r="K781" i="2"/>
  <c r="J781" i="2"/>
  <c r="I781" i="2"/>
  <c r="H781" i="2"/>
  <c r="G781" i="2"/>
  <c r="R781" i="2" s="1"/>
  <c r="F781" i="2"/>
  <c r="E781" i="2"/>
  <c r="D781" i="2"/>
  <c r="C781" i="2"/>
  <c r="L780" i="2"/>
  <c r="K780" i="2"/>
  <c r="J780" i="2"/>
  <c r="I780" i="2"/>
  <c r="H780" i="2"/>
  <c r="G780" i="2"/>
  <c r="R780" i="2" s="1"/>
  <c r="F780" i="2"/>
  <c r="E780" i="2"/>
  <c r="D780" i="2"/>
  <c r="C780" i="2"/>
  <c r="L779" i="2"/>
  <c r="K779" i="2"/>
  <c r="J779" i="2"/>
  <c r="I779" i="2"/>
  <c r="H779" i="2"/>
  <c r="G779" i="2"/>
  <c r="R779" i="2" s="1"/>
  <c r="F779" i="2"/>
  <c r="E779" i="2"/>
  <c r="D779" i="2"/>
  <c r="C779" i="2"/>
  <c r="L778" i="2"/>
  <c r="K778" i="2"/>
  <c r="J778" i="2"/>
  <c r="I778" i="2"/>
  <c r="H778" i="2"/>
  <c r="G778" i="2"/>
  <c r="R778" i="2" s="1"/>
  <c r="F778" i="2"/>
  <c r="E778" i="2"/>
  <c r="D778" i="2"/>
  <c r="C778" i="2"/>
  <c r="L777" i="2"/>
  <c r="K777" i="2"/>
  <c r="J777" i="2"/>
  <c r="I777" i="2"/>
  <c r="H777" i="2"/>
  <c r="G777" i="2"/>
  <c r="R777" i="2" s="1"/>
  <c r="F777" i="2"/>
  <c r="E777" i="2"/>
  <c r="D777" i="2"/>
  <c r="C777" i="2"/>
  <c r="L776" i="2"/>
  <c r="K776" i="2"/>
  <c r="J776" i="2"/>
  <c r="I776" i="2"/>
  <c r="H776" i="2"/>
  <c r="G776" i="2"/>
  <c r="R776" i="2" s="1"/>
  <c r="F776" i="2"/>
  <c r="E776" i="2"/>
  <c r="D776" i="2"/>
  <c r="C776" i="2"/>
  <c r="L775" i="2"/>
  <c r="K775" i="2"/>
  <c r="J775" i="2"/>
  <c r="I775" i="2"/>
  <c r="H775" i="2"/>
  <c r="G775" i="2"/>
  <c r="R775" i="2" s="1"/>
  <c r="F775" i="2"/>
  <c r="E775" i="2"/>
  <c r="D775" i="2"/>
  <c r="C775" i="2"/>
  <c r="L774" i="2"/>
  <c r="K774" i="2"/>
  <c r="J774" i="2"/>
  <c r="I774" i="2"/>
  <c r="H774" i="2"/>
  <c r="G774" i="2"/>
  <c r="R774" i="2" s="1"/>
  <c r="F774" i="2"/>
  <c r="E774" i="2"/>
  <c r="D774" i="2"/>
  <c r="C774" i="2"/>
  <c r="L773" i="2"/>
  <c r="K773" i="2"/>
  <c r="J773" i="2"/>
  <c r="I773" i="2"/>
  <c r="H773" i="2"/>
  <c r="G773" i="2"/>
  <c r="R773" i="2" s="1"/>
  <c r="F773" i="2"/>
  <c r="E773" i="2"/>
  <c r="D773" i="2"/>
  <c r="C773" i="2"/>
  <c r="L772" i="2"/>
  <c r="K772" i="2"/>
  <c r="J772" i="2"/>
  <c r="I772" i="2"/>
  <c r="H772" i="2"/>
  <c r="G772" i="2"/>
  <c r="R772" i="2" s="1"/>
  <c r="F772" i="2"/>
  <c r="E772" i="2"/>
  <c r="D772" i="2"/>
  <c r="C772" i="2"/>
  <c r="L771" i="2"/>
  <c r="K771" i="2"/>
  <c r="J771" i="2"/>
  <c r="I771" i="2"/>
  <c r="H771" i="2"/>
  <c r="G771" i="2"/>
  <c r="R771" i="2" s="1"/>
  <c r="F771" i="2"/>
  <c r="E771" i="2"/>
  <c r="D771" i="2"/>
  <c r="C771" i="2"/>
  <c r="L770" i="2"/>
  <c r="K770" i="2"/>
  <c r="J770" i="2"/>
  <c r="I770" i="2"/>
  <c r="H770" i="2"/>
  <c r="G770" i="2"/>
  <c r="R770" i="2" s="1"/>
  <c r="F770" i="2"/>
  <c r="E770" i="2"/>
  <c r="D770" i="2"/>
  <c r="C770" i="2"/>
  <c r="L769" i="2"/>
  <c r="K769" i="2"/>
  <c r="J769" i="2"/>
  <c r="I769" i="2"/>
  <c r="H769" i="2"/>
  <c r="G769" i="2"/>
  <c r="R769" i="2" s="1"/>
  <c r="F769" i="2"/>
  <c r="E769" i="2"/>
  <c r="D769" i="2"/>
  <c r="C769" i="2"/>
  <c r="L768" i="2"/>
  <c r="K768" i="2"/>
  <c r="J768" i="2"/>
  <c r="I768" i="2"/>
  <c r="H768" i="2"/>
  <c r="G768" i="2"/>
  <c r="R768" i="2" s="1"/>
  <c r="F768" i="2"/>
  <c r="E768" i="2"/>
  <c r="D768" i="2"/>
  <c r="C768" i="2"/>
  <c r="L767" i="2"/>
  <c r="K767" i="2"/>
  <c r="J767" i="2"/>
  <c r="I767" i="2"/>
  <c r="H767" i="2"/>
  <c r="G767" i="2"/>
  <c r="R767" i="2" s="1"/>
  <c r="F767" i="2"/>
  <c r="E767" i="2"/>
  <c r="D767" i="2"/>
  <c r="C767" i="2"/>
  <c r="L766" i="2"/>
  <c r="K766" i="2"/>
  <c r="J766" i="2"/>
  <c r="I766" i="2"/>
  <c r="H766" i="2"/>
  <c r="G766" i="2"/>
  <c r="R766" i="2" s="1"/>
  <c r="F766" i="2"/>
  <c r="E766" i="2"/>
  <c r="D766" i="2"/>
  <c r="C766" i="2"/>
  <c r="L765" i="2"/>
  <c r="K765" i="2"/>
  <c r="J765" i="2"/>
  <c r="I765" i="2"/>
  <c r="H765" i="2"/>
  <c r="G765" i="2"/>
  <c r="R765" i="2" s="1"/>
  <c r="F765" i="2"/>
  <c r="E765" i="2"/>
  <c r="D765" i="2"/>
  <c r="C765" i="2"/>
  <c r="L764" i="2"/>
  <c r="K764" i="2"/>
  <c r="J764" i="2"/>
  <c r="I764" i="2"/>
  <c r="H764" i="2"/>
  <c r="G764" i="2"/>
  <c r="R764" i="2" s="1"/>
  <c r="F764" i="2"/>
  <c r="E764" i="2"/>
  <c r="D764" i="2"/>
  <c r="C764" i="2"/>
  <c r="L763" i="2"/>
  <c r="K763" i="2"/>
  <c r="J763" i="2"/>
  <c r="I763" i="2"/>
  <c r="H763" i="2"/>
  <c r="G763" i="2"/>
  <c r="R763" i="2" s="1"/>
  <c r="F763" i="2"/>
  <c r="E763" i="2"/>
  <c r="D763" i="2"/>
  <c r="C763" i="2"/>
  <c r="L762" i="2"/>
  <c r="K762" i="2"/>
  <c r="J762" i="2"/>
  <c r="I762" i="2"/>
  <c r="H762" i="2"/>
  <c r="G762" i="2"/>
  <c r="R762" i="2" s="1"/>
  <c r="F762" i="2"/>
  <c r="E762" i="2"/>
  <c r="D762" i="2"/>
  <c r="C762" i="2"/>
  <c r="L761" i="2"/>
  <c r="K761" i="2"/>
  <c r="J761" i="2"/>
  <c r="I761" i="2"/>
  <c r="H761" i="2"/>
  <c r="G761" i="2"/>
  <c r="R761" i="2" s="1"/>
  <c r="F761" i="2"/>
  <c r="E761" i="2"/>
  <c r="D761" i="2"/>
  <c r="C761" i="2"/>
  <c r="L760" i="2"/>
  <c r="K760" i="2"/>
  <c r="J760" i="2"/>
  <c r="I760" i="2"/>
  <c r="H760" i="2"/>
  <c r="G760" i="2"/>
  <c r="R760" i="2" s="1"/>
  <c r="F760" i="2"/>
  <c r="E760" i="2"/>
  <c r="D760" i="2"/>
  <c r="C760" i="2"/>
  <c r="L759" i="2"/>
  <c r="K759" i="2"/>
  <c r="J759" i="2"/>
  <c r="I759" i="2"/>
  <c r="H759" i="2"/>
  <c r="G759" i="2"/>
  <c r="R759" i="2" s="1"/>
  <c r="F759" i="2"/>
  <c r="E759" i="2"/>
  <c r="D759" i="2"/>
  <c r="C759" i="2"/>
  <c r="L758" i="2"/>
  <c r="K758" i="2"/>
  <c r="J758" i="2"/>
  <c r="I758" i="2"/>
  <c r="H758" i="2"/>
  <c r="G758" i="2"/>
  <c r="R758" i="2" s="1"/>
  <c r="F758" i="2"/>
  <c r="E758" i="2"/>
  <c r="D758" i="2"/>
  <c r="C758" i="2"/>
  <c r="L757" i="2"/>
  <c r="K757" i="2"/>
  <c r="J757" i="2"/>
  <c r="I757" i="2"/>
  <c r="H757" i="2"/>
  <c r="G757" i="2"/>
  <c r="R757" i="2" s="1"/>
  <c r="F757" i="2"/>
  <c r="E757" i="2"/>
  <c r="D757" i="2"/>
  <c r="C757" i="2"/>
  <c r="L756" i="2"/>
  <c r="K756" i="2"/>
  <c r="J756" i="2"/>
  <c r="I756" i="2"/>
  <c r="H756" i="2"/>
  <c r="G756" i="2"/>
  <c r="R756" i="2" s="1"/>
  <c r="F756" i="2"/>
  <c r="E756" i="2"/>
  <c r="D756" i="2"/>
  <c r="C756" i="2"/>
  <c r="L755" i="2"/>
  <c r="K755" i="2"/>
  <c r="J755" i="2"/>
  <c r="I755" i="2"/>
  <c r="H755" i="2"/>
  <c r="G755" i="2"/>
  <c r="R755" i="2" s="1"/>
  <c r="F755" i="2"/>
  <c r="E755" i="2"/>
  <c r="D755" i="2"/>
  <c r="C755" i="2"/>
  <c r="L754" i="2"/>
  <c r="K754" i="2"/>
  <c r="J754" i="2"/>
  <c r="I754" i="2"/>
  <c r="H754" i="2"/>
  <c r="G754" i="2"/>
  <c r="R754" i="2" s="1"/>
  <c r="F754" i="2"/>
  <c r="E754" i="2"/>
  <c r="D754" i="2"/>
  <c r="C754" i="2"/>
  <c r="L753" i="2"/>
  <c r="K753" i="2"/>
  <c r="J753" i="2"/>
  <c r="I753" i="2"/>
  <c r="H753" i="2"/>
  <c r="G753" i="2"/>
  <c r="R753" i="2" s="1"/>
  <c r="F753" i="2"/>
  <c r="E753" i="2"/>
  <c r="D753" i="2"/>
  <c r="C753" i="2"/>
  <c r="L752" i="2"/>
  <c r="K752" i="2"/>
  <c r="J752" i="2"/>
  <c r="I752" i="2"/>
  <c r="H752" i="2"/>
  <c r="G752" i="2"/>
  <c r="R752" i="2" s="1"/>
  <c r="F752" i="2"/>
  <c r="E752" i="2"/>
  <c r="D752" i="2"/>
  <c r="C752" i="2"/>
  <c r="L751" i="2"/>
  <c r="K751" i="2"/>
  <c r="J751" i="2"/>
  <c r="I751" i="2"/>
  <c r="H751" i="2"/>
  <c r="G751" i="2"/>
  <c r="R751" i="2" s="1"/>
  <c r="F751" i="2"/>
  <c r="E751" i="2"/>
  <c r="D751" i="2"/>
  <c r="C751" i="2"/>
  <c r="L750" i="2"/>
  <c r="K750" i="2"/>
  <c r="J750" i="2"/>
  <c r="I750" i="2"/>
  <c r="H750" i="2"/>
  <c r="G750" i="2"/>
  <c r="R750" i="2" s="1"/>
  <c r="F750" i="2"/>
  <c r="E750" i="2"/>
  <c r="D750" i="2"/>
  <c r="C750" i="2"/>
  <c r="L749" i="2"/>
  <c r="K749" i="2"/>
  <c r="J749" i="2"/>
  <c r="I749" i="2"/>
  <c r="H749" i="2"/>
  <c r="G749" i="2"/>
  <c r="R749" i="2" s="1"/>
  <c r="F749" i="2"/>
  <c r="E749" i="2"/>
  <c r="D749" i="2"/>
  <c r="C749" i="2"/>
  <c r="L748" i="2"/>
  <c r="K748" i="2"/>
  <c r="J748" i="2"/>
  <c r="I748" i="2"/>
  <c r="H748" i="2"/>
  <c r="G748" i="2"/>
  <c r="R748" i="2" s="1"/>
  <c r="F748" i="2"/>
  <c r="E748" i="2"/>
  <c r="D748" i="2"/>
  <c r="C748" i="2"/>
  <c r="L747" i="2"/>
  <c r="K747" i="2"/>
  <c r="J747" i="2"/>
  <c r="I747" i="2"/>
  <c r="H747" i="2"/>
  <c r="G747" i="2"/>
  <c r="R747" i="2" s="1"/>
  <c r="F747" i="2"/>
  <c r="E747" i="2"/>
  <c r="D747" i="2"/>
  <c r="C747" i="2"/>
  <c r="L746" i="2"/>
  <c r="K746" i="2"/>
  <c r="J746" i="2"/>
  <c r="I746" i="2"/>
  <c r="H746" i="2"/>
  <c r="G746" i="2"/>
  <c r="R746" i="2" s="1"/>
  <c r="F746" i="2"/>
  <c r="E746" i="2"/>
  <c r="D746" i="2"/>
  <c r="C746" i="2"/>
  <c r="L745" i="2"/>
  <c r="K745" i="2"/>
  <c r="J745" i="2"/>
  <c r="I745" i="2"/>
  <c r="H745" i="2"/>
  <c r="G745" i="2"/>
  <c r="R745" i="2" s="1"/>
  <c r="F745" i="2"/>
  <c r="E745" i="2"/>
  <c r="D745" i="2"/>
  <c r="C745" i="2"/>
  <c r="L744" i="2"/>
  <c r="K744" i="2"/>
  <c r="J744" i="2"/>
  <c r="I744" i="2"/>
  <c r="H744" i="2"/>
  <c r="G744" i="2"/>
  <c r="R744" i="2" s="1"/>
  <c r="F744" i="2"/>
  <c r="E744" i="2"/>
  <c r="D744" i="2"/>
  <c r="C744" i="2"/>
  <c r="L743" i="2"/>
  <c r="K743" i="2"/>
  <c r="J743" i="2"/>
  <c r="I743" i="2"/>
  <c r="H743" i="2"/>
  <c r="G743" i="2"/>
  <c r="R743" i="2" s="1"/>
  <c r="F743" i="2"/>
  <c r="E743" i="2"/>
  <c r="D743" i="2"/>
  <c r="C743" i="2"/>
  <c r="L742" i="2"/>
  <c r="K742" i="2"/>
  <c r="J742" i="2"/>
  <c r="I742" i="2"/>
  <c r="H742" i="2"/>
  <c r="G742" i="2"/>
  <c r="R742" i="2" s="1"/>
  <c r="F742" i="2"/>
  <c r="E742" i="2"/>
  <c r="D742" i="2"/>
  <c r="C742" i="2"/>
  <c r="L741" i="2"/>
  <c r="K741" i="2"/>
  <c r="J741" i="2"/>
  <c r="I741" i="2"/>
  <c r="H741" i="2"/>
  <c r="G741" i="2"/>
  <c r="R741" i="2" s="1"/>
  <c r="F741" i="2"/>
  <c r="E741" i="2"/>
  <c r="D741" i="2"/>
  <c r="C741" i="2"/>
  <c r="L740" i="2"/>
  <c r="K740" i="2"/>
  <c r="J740" i="2"/>
  <c r="I740" i="2"/>
  <c r="H740" i="2"/>
  <c r="G740" i="2"/>
  <c r="R740" i="2" s="1"/>
  <c r="F740" i="2"/>
  <c r="E740" i="2"/>
  <c r="D740" i="2"/>
  <c r="C740" i="2"/>
  <c r="L739" i="2"/>
  <c r="K739" i="2"/>
  <c r="J739" i="2"/>
  <c r="I739" i="2"/>
  <c r="H739" i="2"/>
  <c r="G739" i="2"/>
  <c r="R739" i="2" s="1"/>
  <c r="F739" i="2"/>
  <c r="E739" i="2"/>
  <c r="D739" i="2"/>
  <c r="C739" i="2"/>
  <c r="L738" i="2"/>
  <c r="K738" i="2"/>
  <c r="J738" i="2"/>
  <c r="I738" i="2"/>
  <c r="H738" i="2"/>
  <c r="G738" i="2"/>
  <c r="R738" i="2" s="1"/>
  <c r="F738" i="2"/>
  <c r="E738" i="2"/>
  <c r="D738" i="2"/>
  <c r="C738" i="2"/>
  <c r="L737" i="2"/>
  <c r="K737" i="2"/>
  <c r="J737" i="2"/>
  <c r="I737" i="2"/>
  <c r="H737" i="2"/>
  <c r="G737" i="2"/>
  <c r="R737" i="2" s="1"/>
  <c r="F737" i="2"/>
  <c r="E737" i="2"/>
  <c r="D737" i="2"/>
  <c r="C737" i="2"/>
  <c r="L736" i="2"/>
  <c r="K736" i="2"/>
  <c r="J736" i="2"/>
  <c r="I736" i="2"/>
  <c r="H736" i="2"/>
  <c r="G736" i="2"/>
  <c r="R736" i="2" s="1"/>
  <c r="F736" i="2"/>
  <c r="E736" i="2"/>
  <c r="D736" i="2"/>
  <c r="C736" i="2"/>
  <c r="L735" i="2"/>
  <c r="K735" i="2"/>
  <c r="J735" i="2"/>
  <c r="I735" i="2"/>
  <c r="H735" i="2"/>
  <c r="G735" i="2"/>
  <c r="R735" i="2" s="1"/>
  <c r="F735" i="2"/>
  <c r="E735" i="2"/>
  <c r="D735" i="2"/>
  <c r="C735" i="2"/>
  <c r="L734" i="2"/>
  <c r="K734" i="2"/>
  <c r="J734" i="2"/>
  <c r="I734" i="2"/>
  <c r="H734" i="2"/>
  <c r="G734" i="2"/>
  <c r="R734" i="2" s="1"/>
  <c r="F734" i="2"/>
  <c r="E734" i="2"/>
  <c r="D734" i="2"/>
  <c r="C734" i="2"/>
  <c r="L733" i="2"/>
  <c r="K733" i="2"/>
  <c r="J733" i="2"/>
  <c r="I733" i="2"/>
  <c r="H733" i="2"/>
  <c r="G733" i="2"/>
  <c r="R733" i="2" s="1"/>
  <c r="F733" i="2"/>
  <c r="E733" i="2"/>
  <c r="D733" i="2"/>
  <c r="C733" i="2"/>
  <c r="L732" i="2"/>
  <c r="K732" i="2"/>
  <c r="J732" i="2"/>
  <c r="I732" i="2"/>
  <c r="H732" i="2"/>
  <c r="G732" i="2"/>
  <c r="R732" i="2" s="1"/>
  <c r="F732" i="2"/>
  <c r="E732" i="2"/>
  <c r="D732" i="2"/>
  <c r="C732" i="2"/>
  <c r="L731" i="2"/>
  <c r="K731" i="2"/>
  <c r="J731" i="2"/>
  <c r="I731" i="2"/>
  <c r="H731" i="2"/>
  <c r="G731" i="2"/>
  <c r="R731" i="2" s="1"/>
  <c r="F731" i="2"/>
  <c r="E731" i="2"/>
  <c r="D731" i="2"/>
  <c r="C731" i="2"/>
  <c r="L730" i="2"/>
  <c r="K730" i="2"/>
  <c r="J730" i="2"/>
  <c r="I730" i="2"/>
  <c r="H730" i="2"/>
  <c r="G730" i="2"/>
  <c r="R730" i="2" s="1"/>
  <c r="F730" i="2"/>
  <c r="E730" i="2"/>
  <c r="D730" i="2"/>
  <c r="C730" i="2"/>
  <c r="L729" i="2"/>
  <c r="K729" i="2"/>
  <c r="J729" i="2"/>
  <c r="I729" i="2"/>
  <c r="H729" i="2"/>
  <c r="G729" i="2"/>
  <c r="R729" i="2" s="1"/>
  <c r="F729" i="2"/>
  <c r="E729" i="2"/>
  <c r="D729" i="2"/>
  <c r="C729" i="2"/>
  <c r="L728" i="2"/>
  <c r="K728" i="2"/>
  <c r="J728" i="2"/>
  <c r="I728" i="2"/>
  <c r="H728" i="2"/>
  <c r="G728" i="2"/>
  <c r="R728" i="2" s="1"/>
  <c r="F728" i="2"/>
  <c r="E728" i="2"/>
  <c r="D728" i="2"/>
  <c r="C728" i="2"/>
  <c r="L727" i="2"/>
  <c r="K727" i="2"/>
  <c r="J727" i="2"/>
  <c r="I727" i="2"/>
  <c r="H727" i="2"/>
  <c r="G727" i="2"/>
  <c r="R727" i="2" s="1"/>
  <c r="F727" i="2"/>
  <c r="E727" i="2"/>
  <c r="D727" i="2"/>
  <c r="C727" i="2"/>
  <c r="L726" i="2"/>
  <c r="K726" i="2"/>
  <c r="J726" i="2"/>
  <c r="I726" i="2"/>
  <c r="H726" i="2"/>
  <c r="G726" i="2"/>
  <c r="R726" i="2" s="1"/>
  <c r="F726" i="2"/>
  <c r="E726" i="2"/>
  <c r="D726" i="2"/>
  <c r="C726" i="2"/>
  <c r="L725" i="2"/>
  <c r="K725" i="2"/>
  <c r="J725" i="2"/>
  <c r="I725" i="2"/>
  <c r="H725" i="2"/>
  <c r="G725" i="2"/>
  <c r="R725" i="2" s="1"/>
  <c r="F725" i="2"/>
  <c r="E725" i="2"/>
  <c r="D725" i="2"/>
  <c r="C725" i="2"/>
  <c r="L724" i="2"/>
  <c r="K724" i="2"/>
  <c r="J724" i="2"/>
  <c r="I724" i="2"/>
  <c r="H724" i="2"/>
  <c r="G724" i="2"/>
  <c r="R724" i="2" s="1"/>
  <c r="F724" i="2"/>
  <c r="E724" i="2"/>
  <c r="D724" i="2"/>
  <c r="C724" i="2"/>
  <c r="L723" i="2"/>
  <c r="K723" i="2"/>
  <c r="J723" i="2"/>
  <c r="I723" i="2"/>
  <c r="H723" i="2"/>
  <c r="G723" i="2"/>
  <c r="R723" i="2" s="1"/>
  <c r="F723" i="2"/>
  <c r="E723" i="2"/>
  <c r="D723" i="2"/>
  <c r="C723" i="2"/>
  <c r="L722" i="2"/>
  <c r="K722" i="2"/>
  <c r="J722" i="2"/>
  <c r="I722" i="2"/>
  <c r="H722" i="2"/>
  <c r="G722" i="2"/>
  <c r="R722" i="2" s="1"/>
  <c r="F722" i="2"/>
  <c r="E722" i="2"/>
  <c r="D722" i="2"/>
  <c r="C722" i="2"/>
  <c r="L721" i="2"/>
  <c r="K721" i="2"/>
  <c r="J721" i="2"/>
  <c r="I721" i="2"/>
  <c r="H721" i="2"/>
  <c r="G721" i="2"/>
  <c r="R721" i="2" s="1"/>
  <c r="F721" i="2"/>
  <c r="E721" i="2"/>
  <c r="D721" i="2"/>
  <c r="C721" i="2"/>
  <c r="L720" i="2"/>
  <c r="K720" i="2"/>
  <c r="J720" i="2"/>
  <c r="I720" i="2"/>
  <c r="H720" i="2"/>
  <c r="G720" i="2"/>
  <c r="R720" i="2" s="1"/>
  <c r="F720" i="2"/>
  <c r="E720" i="2"/>
  <c r="D720" i="2"/>
  <c r="C720" i="2"/>
  <c r="L719" i="2"/>
  <c r="K719" i="2"/>
  <c r="J719" i="2"/>
  <c r="I719" i="2"/>
  <c r="H719" i="2"/>
  <c r="G719" i="2"/>
  <c r="R719" i="2" s="1"/>
  <c r="F719" i="2"/>
  <c r="E719" i="2"/>
  <c r="D719" i="2"/>
  <c r="C719" i="2"/>
  <c r="L718" i="2"/>
  <c r="K718" i="2"/>
  <c r="J718" i="2"/>
  <c r="I718" i="2"/>
  <c r="H718" i="2"/>
  <c r="G718" i="2"/>
  <c r="R718" i="2" s="1"/>
  <c r="F718" i="2"/>
  <c r="E718" i="2"/>
  <c r="D718" i="2"/>
  <c r="C718" i="2"/>
  <c r="L717" i="2"/>
  <c r="K717" i="2"/>
  <c r="J717" i="2"/>
  <c r="I717" i="2"/>
  <c r="H717" i="2"/>
  <c r="G717" i="2"/>
  <c r="R717" i="2" s="1"/>
  <c r="F717" i="2"/>
  <c r="E717" i="2"/>
  <c r="D717" i="2"/>
  <c r="C717" i="2"/>
  <c r="L716" i="2"/>
  <c r="K716" i="2"/>
  <c r="J716" i="2"/>
  <c r="I716" i="2"/>
  <c r="H716" i="2"/>
  <c r="G716" i="2"/>
  <c r="R716" i="2" s="1"/>
  <c r="F716" i="2"/>
  <c r="E716" i="2"/>
  <c r="D716" i="2"/>
  <c r="C716" i="2"/>
  <c r="L715" i="2"/>
  <c r="K715" i="2"/>
  <c r="J715" i="2"/>
  <c r="I715" i="2"/>
  <c r="H715" i="2"/>
  <c r="G715" i="2"/>
  <c r="R715" i="2" s="1"/>
  <c r="F715" i="2"/>
  <c r="E715" i="2"/>
  <c r="D715" i="2"/>
  <c r="C715" i="2"/>
  <c r="L714" i="2"/>
  <c r="K714" i="2"/>
  <c r="J714" i="2"/>
  <c r="I714" i="2"/>
  <c r="H714" i="2"/>
  <c r="G714" i="2"/>
  <c r="R714" i="2" s="1"/>
  <c r="F714" i="2"/>
  <c r="E714" i="2"/>
  <c r="D714" i="2"/>
  <c r="C714" i="2"/>
  <c r="L713" i="2"/>
  <c r="K713" i="2"/>
  <c r="J713" i="2"/>
  <c r="I713" i="2"/>
  <c r="H713" i="2"/>
  <c r="G713" i="2"/>
  <c r="R713" i="2" s="1"/>
  <c r="F713" i="2"/>
  <c r="E713" i="2"/>
  <c r="D713" i="2"/>
  <c r="C713" i="2"/>
  <c r="L712" i="2"/>
  <c r="K712" i="2"/>
  <c r="J712" i="2"/>
  <c r="I712" i="2"/>
  <c r="H712" i="2"/>
  <c r="G712" i="2"/>
  <c r="R712" i="2" s="1"/>
  <c r="F712" i="2"/>
  <c r="E712" i="2"/>
  <c r="D712" i="2"/>
  <c r="C712" i="2"/>
  <c r="L711" i="2"/>
  <c r="K711" i="2"/>
  <c r="J711" i="2"/>
  <c r="I711" i="2"/>
  <c r="H711" i="2"/>
  <c r="G711" i="2"/>
  <c r="R711" i="2" s="1"/>
  <c r="F711" i="2"/>
  <c r="E711" i="2"/>
  <c r="D711" i="2"/>
  <c r="C711" i="2"/>
  <c r="L710" i="2"/>
  <c r="K710" i="2"/>
  <c r="J710" i="2"/>
  <c r="I710" i="2"/>
  <c r="H710" i="2"/>
  <c r="G710" i="2"/>
  <c r="R710" i="2" s="1"/>
  <c r="F710" i="2"/>
  <c r="E710" i="2"/>
  <c r="D710" i="2"/>
  <c r="C710" i="2"/>
  <c r="L709" i="2"/>
  <c r="K709" i="2"/>
  <c r="J709" i="2"/>
  <c r="I709" i="2"/>
  <c r="H709" i="2"/>
  <c r="G709" i="2"/>
  <c r="R709" i="2" s="1"/>
  <c r="F709" i="2"/>
  <c r="E709" i="2"/>
  <c r="D709" i="2"/>
  <c r="C709" i="2"/>
  <c r="L708" i="2"/>
  <c r="K708" i="2"/>
  <c r="J708" i="2"/>
  <c r="I708" i="2"/>
  <c r="H708" i="2"/>
  <c r="G708" i="2"/>
  <c r="R708" i="2" s="1"/>
  <c r="F708" i="2"/>
  <c r="E708" i="2"/>
  <c r="D708" i="2"/>
  <c r="C708" i="2"/>
  <c r="L707" i="2"/>
  <c r="K707" i="2"/>
  <c r="J707" i="2"/>
  <c r="I707" i="2"/>
  <c r="H707" i="2"/>
  <c r="G707" i="2"/>
  <c r="R707" i="2" s="1"/>
  <c r="F707" i="2"/>
  <c r="E707" i="2"/>
  <c r="D707" i="2"/>
  <c r="C707" i="2"/>
  <c r="L706" i="2"/>
  <c r="K706" i="2"/>
  <c r="J706" i="2"/>
  <c r="I706" i="2"/>
  <c r="H706" i="2"/>
  <c r="G706" i="2"/>
  <c r="R706" i="2" s="1"/>
  <c r="F706" i="2"/>
  <c r="E706" i="2"/>
  <c r="D706" i="2"/>
  <c r="C706" i="2"/>
  <c r="L705" i="2"/>
  <c r="K705" i="2"/>
  <c r="J705" i="2"/>
  <c r="I705" i="2"/>
  <c r="H705" i="2"/>
  <c r="G705" i="2"/>
  <c r="R705" i="2" s="1"/>
  <c r="F705" i="2"/>
  <c r="E705" i="2"/>
  <c r="D705" i="2"/>
  <c r="C705" i="2"/>
  <c r="L704" i="2"/>
  <c r="K704" i="2"/>
  <c r="J704" i="2"/>
  <c r="I704" i="2"/>
  <c r="H704" i="2"/>
  <c r="G704" i="2"/>
  <c r="R704" i="2" s="1"/>
  <c r="F704" i="2"/>
  <c r="E704" i="2"/>
  <c r="D704" i="2"/>
  <c r="C704" i="2"/>
  <c r="L703" i="2"/>
  <c r="K703" i="2"/>
  <c r="J703" i="2"/>
  <c r="I703" i="2"/>
  <c r="H703" i="2"/>
  <c r="G703" i="2"/>
  <c r="R703" i="2" s="1"/>
  <c r="F703" i="2"/>
  <c r="E703" i="2"/>
  <c r="D703" i="2"/>
  <c r="C703" i="2"/>
  <c r="L702" i="2"/>
  <c r="K702" i="2"/>
  <c r="J702" i="2"/>
  <c r="I702" i="2"/>
  <c r="H702" i="2"/>
  <c r="G702" i="2"/>
  <c r="R702" i="2" s="1"/>
  <c r="F702" i="2"/>
  <c r="E702" i="2"/>
  <c r="D702" i="2"/>
  <c r="C702" i="2"/>
  <c r="L701" i="2"/>
  <c r="K701" i="2"/>
  <c r="J701" i="2"/>
  <c r="I701" i="2"/>
  <c r="H701" i="2"/>
  <c r="G701" i="2"/>
  <c r="R701" i="2" s="1"/>
  <c r="F701" i="2"/>
  <c r="E701" i="2"/>
  <c r="D701" i="2"/>
  <c r="C701" i="2"/>
  <c r="L700" i="2"/>
  <c r="K700" i="2"/>
  <c r="J700" i="2"/>
  <c r="I700" i="2"/>
  <c r="H700" i="2"/>
  <c r="G700" i="2"/>
  <c r="R700" i="2" s="1"/>
  <c r="F700" i="2"/>
  <c r="E700" i="2"/>
  <c r="D700" i="2"/>
  <c r="C700" i="2"/>
  <c r="L699" i="2"/>
  <c r="K699" i="2"/>
  <c r="J699" i="2"/>
  <c r="I699" i="2"/>
  <c r="H699" i="2"/>
  <c r="G699" i="2"/>
  <c r="R699" i="2" s="1"/>
  <c r="F699" i="2"/>
  <c r="E699" i="2"/>
  <c r="D699" i="2"/>
  <c r="C699" i="2"/>
  <c r="L698" i="2"/>
  <c r="K698" i="2"/>
  <c r="J698" i="2"/>
  <c r="I698" i="2"/>
  <c r="H698" i="2"/>
  <c r="G698" i="2"/>
  <c r="R698" i="2" s="1"/>
  <c r="F698" i="2"/>
  <c r="E698" i="2"/>
  <c r="D698" i="2"/>
  <c r="C698" i="2"/>
  <c r="L697" i="2"/>
  <c r="K697" i="2"/>
  <c r="J697" i="2"/>
  <c r="I697" i="2"/>
  <c r="H697" i="2"/>
  <c r="G697" i="2"/>
  <c r="R697" i="2" s="1"/>
  <c r="F697" i="2"/>
  <c r="E697" i="2"/>
  <c r="D697" i="2"/>
  <c r="C697" i="2"/>
  <c r="L696" i="2"/>
  <c r="K696" i="2"/>
  <c r="J696" i="2"/>
  <c r="I696" i="2"/>
  <c r="H696" i="2"/>
  <c r="G696" i="2"/>
  <c r="R696" i="2" s="1"/>
  <c r="F696" i="2"/>
  <c r="E696" i="2"/>
  <c r="D696" i="2"/>
  <c r="C696" i="2"/>
  <c r="L695" i="2"/>
  <c r="K695" i="2"/>
  <c r="J695" i="2"/>
  <c r="I695" i="2"/>
  <c r="H695" i="2"/>
  <c r="G695" i="2"/>
  <c r="R695" i="2" s="1"/>
  <c r="F695" i="2"/>
  <c r="E695" i="2"/>
  <c r="D695" i="2"/>
  <c r="C695" i="2"/>
  <c r="L694" i="2"/>
  <c r="K694" i="2"/>
  <c r="J694" i="2"/>
  <c r="I694" i="2"/>
  <c r="H694" i="2"/>
  <c r="G694" i="2"/>
  <c r="R694" i="2" s="1"/>
  <c r="F694" i="2"/>
  <c r="E694" i="2"/>
  <c r="D694" i="2"/>
  <c r="C694" i="2"/>
  <c r="L693" i="2"/>
  <c r="K693" i="2"/>
  <c r="J693" i="2"/>
  <c r="I693" i="2"/>
  <c r="H693" i="2"/>
  <c r="G693" i="2"/>
  <c r="R693" i="2" s="1"/>
  <c r="F693" i="2"/>
  <c r="E693" i="2"/>
  <c r="D693" i="2"/>
  <c r="C693" i="2"/>
  <c r="L692" i="2"/>
  <c r="K692" i="2"/>
  <c r="J692" i="2"/>
  <c r="I692" i="2"/>
  <c r="H692" i="2"/>
  <c r="G692" i="2"/>
  <c r="R692" i="2" s="1"/>
  <c r="F692" i="2"/>
  <c r="E692" i="2"/>
  <c r="D692" i="2"/>
  <c r="C692" i="2"/>
  <c r="L691" i="2"/>
  <c r="K691" i="2"/>
  <c r="J691" i="2"/>
  <c r="I691" i="2"/>
  <c r="H691" i="2"/>
  <c r="G691" i="2"/>
  <c r="R691" i="2" s="1"/>
  <c r="F691" i="2"/>
  <c r="E691" i="2"/>
  <c r="D691" i="2"/>
  <c r="C691" i="2"/>
  <c r="L690" i="2"/>
  <c r="K690" i="2"/>
  <c r="J690" i="2"/>
  <c r="I690" i="2"/>
  <c r="H690" i="2"/>
  <c r="G690" i="2"/>
  <c r="R690" i="2" s="1"/>
  <c r="F690" i="2"/>
  <c r="E690" i="2"/>
  <c r="D690" i="2"/>
  <c r="C690" i="2"/>
  <c r="L689" i="2"/>
  <c r="K689" i="2"/>
  <c r="J689" i="2"/>
  <c r="I689" i="2"/>
  <c r="H689" i="2"/>
  <c r="G689" i="2"/>
  <c r="R689" i="2" s="1"/>
  <c r="F689" i="2"/>
  <c r="E689" i="2"/>
  <c r="D689" i="2"/>
  <c r="C689" i="2"/>
  <c r="L688" i="2"/>
  <c r="K688" i="2"/>
  <c r="J688" i="2"/>
  <c r="I688" i="2"/>
  <c r="H688" i="2"/>
  <c r="G688" i="2"/>
  <c r="R688" i="2" s="1"/>
  <c r="F688" i="2"/>
  <c r="E688" i="2"/>
  <c r="D688" i="2"/>
  <c r="C688" i="2"/>
  <c r="L687" i="2"/>
  <c r="K687" i="2"/>
  <c r="J687" i="2"/>
  <c r="I687" i="2"/>
  <c r="H687" i="2"/>
  <c r="G687" i="2"/>
  <c r="R687" i="2" s="1"/>
  <c r="F687" i="2"/>
  <c r="E687" i="2"/>
  <c r="D687" i="2"/>
  <c r="C687" i="2"/>
  <c r="L686" i="2"/>
  <c r="K686" i="2"/>
  <c r="J686" i="2"/>
  <c r="I686" i="2"/>
  <c r="H686" i="2"/>
  <c r="G686" i="2"/>
  <c r="R686" i="2" s="1"/>
  <c r="F686" i="2"/>
  <c r="E686" i="2"/>
  <c r="D686" i="2"/>
  <c r="C686" i="2"/>
  <c r="L685" i="2"/>
  <c r="K685" i="2"/>
  <c r="J685" i="2"/>
  <c r="I685" i="2"/>
  <c r="H685" i="2"/>
  <c r="G685" i="2"/>
  <c r="R685" i="2" s="1"/>
  <c r="F685" i="2"/>
  <c r="E685" i="2"/>
  <c r="D685" i="2"/>
  <c r="C685" i="2"/>
  <c r="L684" i="2"/>
  <c r="K684" i="2"/>
  <c r="J684" i="2"/>
  <c r="I684" i="2"/>
  <c r="H684" i="2"/>
  <c r="G684" i="2"/>
  <c r="R684" i="2" s="1"/>
  <c r="F684" i="2"/>
  <c r="E684" i="2"/>
  <c r="D684" i="2"/>
  <c r="C684" i="2"/>
  <c r="L683" i="2"/>
  <c r="K683" i="2"/>
  <c r="J683" i="2"/>
  <c r="I683" i="2"/>
  <c r="H683" i="2"/>
  <c r="G683" i="2"/>
  <c r="R683" i="2" s="1"/>
  <c r="F683" i="2"/>
  <c r="E683" i="2"/>
  <c r="D683" i="2"/>
  <c r="C683" i="2"/>
  <c r="L682" i="2"/>
  <c r="K682" i="2"/>
  <c r="J682" i="2"/>
  <c r="I682" i="2"/>
  <c r="H682" i="2"/>
  <c r="G682" i="2"/>
  <c r="R682" i="2" s="1"/>
  <c r="F682" i="2"/>
  <c r="E682" i="2"/>
  <c r="D682" i="2"/>
  <c r="C682" i="2"/>
  <c r="L681" i="2"/>
  <c r="K681" i="2"/>
  <c r="J681" i="2"/>
  <c r="I681" i="2"/>
  <c r="H681" i="2"/>
  <c r="G681" i="2"/>
  <c r="R681" i="2" s="1"/>
  <c r="F681" i="2"/>
  <c r="E681" i="2"/>
  <c r="D681" i="2"/>
  <c r="C681" i="2"/>
  <c r="L680" i="2"/>
  <c r="K680" i="2"/>
  <c r="J680" i="2"/>
  <c r="I680" i="2"/>
  <c r="H680" i="2"/>
  <c r="G680" i="2"/>
  <c r="R680" i="2" s="1"/>
  <c r="F680" i="2"/>
  <c r="E680" i="2"/>
  <c r="D680" i="2"/>
  <c r="C680" i="2"/>
  <c r="L679" i="2"/>
  <c r="K679" i="2"/>
  <c r="J679" i="2"/>
  <c r="I679" i="2"/>
  <c r="H679" i="2"/>
  <c r="G679" i="2"/>
  <c r="R679" i="2" s="1"/>
  <c r="F679" i="2"/>
  <c r="E679" i="2"/>
  <c r="D679" i="2"/>
  <c r="C679" i="2"/>
  <c r="L678" i="2"/>
  <c r="K678" i="2"/>
  <c r="J678" i="2"/>
  <c r="I678" i="2"/>
  <c r="H678" i="2"/>
  <c r="G678" i="2"/>
  <c r="R678" i="2" s="1"/>
  <c r="F678" i="2"/>
  <c r="E678" i="2"/>
  <c r="D678" i="2"/>
  <c r="C678" i="2"/>
  <c r="L677" i="2"/>
  <c r="K677" i="2"/>
  <c r="J677" i="2"/>
  <c r="I677" i="2"/>
  <c r="H677" i="2"/>
  <c r="G677" i="2"/>
  <c r="R677" i="2" s="1"/>
  <c r="F677" i="2"/>
  <c r="E677" i="2"/>
  <c r="D677" i="2"/>
  <c r="C677" i="2"/>
  <c r="L676" i="2"/>
  <c r="K676" i="2"/>
  <c r="J676" i="2"/>
  <c r="I676" i="2"/>
  <c r="H676" i="2"/>
  <c r="G676" i="2"/>
  <c r="R676" i="2" s="1"/>
  <c r="F676" i="2"/>
  <c r="E676" i="2"/>
  <c r="D676" i="2"/>
  <c r="C676" i="2"/>
  <c r="L675" i="2"/>
  <c r="K675" i="2"/>
  <c r="J675" i="2"/>
  <c r="I675" i="2"/>
  <c r="H675" i="2"/>
  <c r="G675" i="2"/>
  <c r="R675" i="2" s="1"/>
  <c r="F675" i="2"/>
  <c r="E675" i="2"/>
  <c r="D675" i="2"/>
  <c r="C675" i="2"/>
  <c r="L674" i="2"/>
  <c r="K674" i="2"/>
  <c r="J674" i="2"/>
  <c r="I674" i="2"/>
  <c r="H674" i="2"/>
  <c r="G674" i="2"/>
  <c r="R674" i="2" s="1"/>
  <c r="F674" i="2"/>
  <c r="E674" i="2"/>
  <c r="D674" i="2"/>
  <c r="C674" i="2"/>
  <c r="L673" i="2"/>
  <c r="K673" i="2"/>
  <c r="J673" i="2"/>
  <c r="I673" i="2"/>
  <c r="H673" i="2"/>
  <c r="G673" i="2"/>
  <c r="R673" i="2" s="1"/>
  <c r="F673" i="2"/>
  <c r="E673" i="2"/>
  <c r="D673" i="2"/>
  <c r="C673" i="2"/>
  <c r="L672" i="2"/>
  <c r="K672" i="2"/>
  <c r="J672" i="2"/>
  <c r="I672" i="2"/>
  <c r="H672" i="2"/>
  <c r="G672" i="2"/>
  <c r="R672" i="2" s="1"/>
  <c r="F672" i="2"/>
  <c r="E672" i="2"/>
  <c r="D672" i="2"/>
  <c r="C672" i="2"/>
  <c r="L671" i="2"/>
  <c r="K671" i="2"/>
  <c r="J671" i="2"/>
  <c r="I671" i="2"/>
  <c r="H671" i="2"/>
  <c r="G671" i="2"/>
  <c r="R671" i="2" s="1"/>
  <c r="F671" i="2"/>
  <c r="E671" i="2"/>
  <c r="D671" i="2"/>
  <c r="C671" i="2"/>
  <c r="L670" i="2"/>
  <c r="K670" i="2"/>
  <c r="J670" i="2"/>
  <c r="I670" i="2"/>
  <c r="H670" i="2"/>
  <c r="G670" i="2"/>
  <c r="R670" i="2" s="1"/>
  <c r="F670" i="2"/>
  <c r="E670" i="2"/>
  <c r="D670" i="2"/>
  <c r="C670" i="2"/>
  <c r="L669" i="2"/>
  <c r="K669" i="2"/>
  <c r="J669" i="2"/>
  <c r="I669" i="2"/>
  <c r="H669" i="2"/>
  <c r="G669" i="2"/>
  <c r="R669" i="2" s="1"/>
  <c r="F669" i="2"/>
  <c r="E669" i="2"/>
  <c r="D669" i="2"/>
  <c r="C669" i="2"/>
  <c r="L668" i="2"/>
  <c r="K668" i="2"/>
  <c r="J668" i="2"/>
  <c r="I668" i="2"/>
  <c r="H668" i="2"/>
  <c r="G668" i="2"/>
  <c r="R668" i="2" s="1"/>
  <c r="F668" i="2"/>
  <c r="E668" i="2"/>
  <c r="D668" i="2"/>
  <c r="C668" i="2"/>
  <c r="L667" i="2"/>
  <c r="K667" i="2"/>
  <c r="J667" i="2"/>
  <c r="I667" i="2"/>
  <c r="H667" i="2"/>
  <c r="G667" i="2"/>
  <c r="R667" i="2" s="1"/>
  <c r="F667" i="2"/>
  <c r="E667" i="2"/>
  <c r="D667" i="2"/>
  <c r="C667" i="2"/>
  <c r="L666" i="2"/>
  <c r="K666" i="2"/>
  <c r="J666" i="2"/>
  <c r="I666" i="2"/>
  <c r="H666" i="2"/>
  <c r="G666" i="2"/>
  <c r="R666" i="2" s="1"/>
  <c r="F666" i="2"/>
  <c r="E666" i="2"/>
  <c r="D666" i="2"/>
  <c r="C666" i="2"/>
  <c r="L665" i="2"/>
  <c r="K665" i="2"/>
  <c r="J665" i="2"/>
  <c r="I665" i="2"/>
  <c r="H665" i="2"/>
  <c r="G665" i="2"/>
  <c r="R665" i="2" s="1"/>
  <c r="F665" i="2"/>
  <c r="E665" i="2"/>
  <c r="D665" i="2"/>
  <c r="C665" i="2"/>
  <c r="L664" i="2"/>
  <c r="K664" i="2"/>
  <c r="J664" i="2"/>
  <c r="I664" i="2"/>
  <c r="H664" i="2"/>
  <c r="G664" i="2"/>
  <c r="R664" i="2" s="1"/>
  <c r="F664" i="2"/>
  <c r="E664" i="2"/>
  <c r="D664" i="2"/>
  <c r="C664" i="2"/>
  <c r="L663" i="2"/>
  <c r="K663" i="2"/>
  <c r="J663" i="2"/>
  <c r="I663" i="2"/>
  <c r="H663" i="2"/>
  <c r="G663" i="2"/>
  <c r="R663" i="2" s="1"/>
  <c r="F663" i="2"/>
  <c r="E663" i="2"/>
  <c r="D663" i="2"/>
  <c r="C663" i="2"/>
  <c r="L662" i="2"/>
  <c r="K662" i="2"/>
  <c r="J662" i="2"/>
  <c r="I662" i="2"/>
  <c r="H662" i="2"/>
  <c r="G662" i="2"/>
  <c r="R662" i="2" s="1"/>
  <c r="F662" i="2"/>
  <c r="E662" i="2"/>
  <c r="D662" i="2"/>
  <c r="C662" i="2"/>
  <c r="L661" i="2"/>
  <c r="K661" i="2"/>
  <c r="J661" i="2"/>
  <c r="I661" i="2"/>
  <c r="H661" i="2"/>
  <c r="G661" i="2"/>
  <c r="R661" i="2" s="1"/>
  <c r="F661" i="2"/>
  <c r="E661" i="2"/>
  <c r="D661" i="2"/>
  <c r="C661" i="2"/>
  <c r="L660" i="2"/>
  <c r="K660" i="2"/>
  <c r="J660" i="2"/>
  <c r="I660" i="2"/>
  <c r="H660" i="2"/>
  <c r="G660" i="2"/>
  <c r="R660" i="2" s="1"/>
  <c r="F660" i="2"/>
  <c r="E660" i="2"/>
  <c r="D660" i="2"/>
  <c r="C660" i="2"/>
  <c r="L659" i="2"/>
  <c r="K659" i="2"/>
  <c r="J659" i="2"/>
  <c r="I659" i="2"/>
  <c r="H659" i="2"/>
  <c r="G659" i="2"/>
  <c r="R659" i="2" s="1"/>
  <c r="F659" i="2"/>
  <c r="E659" i="2"/>
  <c r="D659" i="2"/>
  <c r="C659" i="2"/>
  <c r="L658" i="2"/>
  <c r="K658" i="2"/>
  <c r="J658" i="2"/>
  <c r="I658" i="2"/>
  <c r="H658" i="2"/>
  <c r="G658" i="2"/>
  <c r="R658" i="2" s="1"/>
  <c r="F658" i="2"/>
  <c r="E658" i="2"/>
  <c r="D658" i="2"/>
  <c r="C658" i="2"/>
  <c r="L657" i="2"/>
  <c r="K657" i="2"/>
  <c r="J657" i="2"/>
  <c r="I657" i="2"/>
  <c r="H657" i="2"/>
  <c r="G657" i="2"/>
  <c r="R657" i="2" s="1"/>
  <c r="F657" i="2"/>
  <c r="E657" i="2"/>
  <c r="D657" i="2"/>
  <c r="C657" i="2"/>
  <c r="L656" i="2"/>
  <c r="K656" i="2"/>
  <c r="J656" i="2"/>
  <c r="I656" i="2"/>
  <c r="H656" i="2"/>
  <c r="G656" i="2"/>
  <c r="R656" i="2" s="1"/>
  <c r="F656" i="2"/>
  <c r="E656" i="2"/>
  <c r="D656" i="2"/>
  <c r="C656" i="2"/>
  <c r="L655" i="2"/>
  <c r="K655" i="2"/>
  <c r="J655" i="2"/>
  <c r="I655" i="2"/>
  <c r="H655" i="2"/>
  <c r="G655" i="2"/>
  <c r="R655" i="2" s="1"/>
  <c r="F655" i="2"/>
  <c r="E655" i="2"/>
  <c r="D655" i="2"/>
  <c r="C655" i="2"/>
  <c r="L654" i="2"/>
  <c r="K654" i="2"/>
  <c r="J654" i="2"/>
  <c r="I654" i="2"/>
  <c r="H654" i="2"/>
  <c r="G654" i="2"/>
  <c r="R654" i="2" s="1"/>
  <c r="F654" i="2"/>
  <c r="E654" i="2"/>
  <c r="D654" i="2"/>
  <c r="C654" i="2"/>
  <c r="L653" i="2"/>
  <c r="K653" i="2"/>
  <c r="J653" i="2"/>
  <c r="I653" i="2"/>
  <c r="H653" i="2"/>
  <c r="G653" i="2"/>
  <c r="R653" i="2" s="1"/>
  <c r="F653" i="2"/>
  <c r="E653" i="2"/>
  <c r="D653" i="2"/>
  <c r="C653" i="2"/>
  <c r="L652" i="2"/>
  <c r="K652" i="2"/>
  <c r="J652" i="2"/>
  <c r="I652" i="2"/>
  <c r="H652" i="2"/>
  <c r="G652" i="2"/>
  <c r="R652" i="2" s="1"/>
  <c r="F652" i="2"/>
  <c r="E652" i="2"/>
  <c r="D652" i="2"/>
  <c r="C652" i="2"/>
  <c r="L651" i="2"/>
  <c r="K651" i="2"/>
  <c r="J651" i="2"/>
  <c r="I651" i="2"/>
  <c r="H651" i="2"/>
  <c r="G651" i="2"/>
  <c r="R651" i="2" s="1"/>
  <c r="F651" i="2"/>
  <c r="E651" i="2"/>
  <c r="D651" i="2"/>
  <c r="C651" i="2"/>
  <c r="L650" i="2"/>
  <c r="K650" i="2"/>
  <c r="J650" i="2"/>
  <c r="I650" i="2"/>
  <c r="H650" i="2"/>
  <c r="G650" i="2"/>
  <c r="R650" i="2" s="1"/>
  <c r="F650" i="2"/>
  <c r="E650" i="2"/>
  <c r="D650" i="2"/>
  <c r="C650" i="2"/>
  <c r="L649" i="2"/>
  <c r="K649" i="2"/>
  <c r="J649" i="2"/>
  <c r="I649" i="2"/>
  <c r="H649" i="2"/>
  <c r="G649" i="2"/>
  <c r="R649" i="2" s="1"/>
  <c r="F649" i="2"/>
  <c r="E649" i="2"/>
  <c r="D649" i="2"/>
  <c r="C649" i="2"/>
  <c r="L648" i="2"/>
  <c r="K648" i="2"/>
  <c r="J648" i="2"/>
  <c r="I648" i="2"/>
  <c r="H648" i="2"/>
  <c r="G648" i="2"/>
  <c r="R648" i="2" s="1"/>
  <c r="F648" i="2"/>
  <c r="E648" i="2"/>
  <c r="D648" i="2"/>
  <c r="C648" i="2"/>
  <c r="L647" i="2"/>
  <c r="K647" i="2"/>
  <c r="J647" i="2"/>
  <c r="I647" i="2"/>
  <c r="H647" i="2"/>
  <c r="G647" i="2"/>
  <c r="R647" i="2" s="1"/>
  <c r="F647" i="2"/>
  <c r="E647" i="2"/>
  <c r="D647" i="2"/>
  <c r="C647" i="2"/>
  <c r="L646" i="2"/>
  <c r="K646" i="2"/>
  <c r="J646" i="2"/>
  <c r="I646" i="2"/>
  <c r="H646" i="2"/>
  <c r="G646" i="2"/>
  <c r="R646" i="2" s="1"/>
  <c r="F646" i="2"/>
  <c r="E646" i="2"/>
  <c r="D646" i="2"/>
  <c r="C646" i="2"/>
  <c r="L645" i="2"/>
  <c r="K645" i="2"/>
  <c r="J645" i="2"/>
  <c r="I645" i="2"/>
  <c r="H645" i="2"/>
  <c r="G645" i="2"/>
  <c r="R645" i="2" s="1"/>
  <c r="F645" i="2"/>
  <c r="E645" i="2"/>
  <c r="D645" i="2"/>
  <c r="C645" i="2"/>
  <c r="L644" i="2"/>
  <c r="K644" i="2"/>
  <c r="J644" i="2"/>
  <c r="I644" i="2"/>
  <c r="H644" i="2"/>
  <c r="G644" i="2"/>
  <c r="R644" i="2" s="1"/>
  <c r="F644" i="2"/>
  <c r="E644" i="2"/>
  <c r="D644" i="2"/>
  <c r="C644" i="2"/>
  <c r="L643" i="2"/>
  <c r="K643" i="2"/>
  <c r="J643" i="2"/>
  <c r="I643" i="2"/>
  <c r="H643" i="2"/>
  <c r="G643" i="2"/>
  <c r="R643" i="2" s="1"/>
  <c r="F643" i="2"/>
  <c r="E643" i="2"/>
  <c r="D643" i="2"/>
  <c r="C643" i="2"/>
  <c r="L642" i="2"/>
  <c r="K642" i="2"/>
  <c r="J642" i="2"/>
  <c r="I642" i="2"/>
  <c r="H642" i="2"/>
  <c r="G642" i="2"/>
  <c r="R642" i="2" s="1"/>
  <c r="F642" i="2"/>
  <c r="E642" i="2"/>
  <c r="D642" i="2"/>
  <c r="C642" i="2"/>
  <c r="L641" i="2"/>
  <c r="K641" i="2"/>
  <c r="J641" i="2"/>
  <c r="I641" i="2"/>
  <c r="H641" i="2"/>
  <c r="G641" i="2"/>
  <c r="R641" i="2" s="1"/>
  <c r="F641" i="2"/>
  <c r="E641" i="2"/>
  <c r="D641" i="2"/>
  <c r="C641" i="2"/>
  <c r="L640" i="2"/>
  <c r="K640" i="2"/>
  <c r="J640" i="2"/>
  <c r="I640" i="2"/>
  <c r="H640" i="2"/>
  <c r="G640" i="2"/>
  <c r="R640" i="2" s="1"/>
  <c r="F640" i="2"/>
  <c r="E640" i="2"/>
  <c r="D640" i="2"/>
  <c r="C640" i="2"/>
  <c r="L639" i="2"/>
  <c r="K639" i="2"/>
  <c r="J639" i="2"/>
  <c r="I639" i="2"/>
  <c r="H639" i="2"/>
  <c r="G639" i="2"/>
  <c r="R639" i="2" s="1"/>
  <c r="F639" i="2"/>
  <c r="E639" i="2"/>
  <c r="D639" i="2"/>
  <c r="C639" i="2"/>
  <c r="L638" i="2"/>
  <c r="K638" i="2"/>
  <c r="J638" i="2"/>
  <c r="I638" i="2"/>
  <c r="H638" i="2"/>
  <c r="G638" i="2"/>
  <c r="R638" i="2" s="1"/>
  <c r="F638" i="2"/>
  <c r="E638" i="2"/>
  <c r="D638" i="2"/>
  <c r="C638" i="2"/>
  <c r="L637" i="2"/>
  <c r="K637" i="2"/>
  <c r="J637" i="2"/>
  <c r="I637" i="2"/>
  <c r="H637" i="2"/>
  <c r="G637" i="2"/>
  <c r="R637" i="2" s="1"/>
  <c r="F637" i="2"/>
  <c r="E637" i="2"/>
  <c r="D637" i="2"/>
  <c r="C637" i="2"/>
  <c r="L636" i="2"/>
  <c r="K636" i="2"/>
  <c r="J636" i="2"/>
  <c r="I636" i="2"/>
  <c r="H636" i="2"/>
  <c r="G636" i="2"/>
  <c r="R636" i="2" s="1"/>
  <c r="F636" i="2"/>
  <c r="E636" i="2"/>
  <c r="D636" i="2"/>
  <c r="C636" i="2"/>
  <c r="L635" i="2"/>
  <c r="K635" i="2"/>
  <c r="J635" i="2"/>
  <c r="I635" i="2"/>
  <c r="H635" i="2"/>
  <c r="G635" i="2"/>
  <c r="R635" i="2" s="1"/>
  <c r="F635" i="2"/>
  <c r="E635" i="2"/>
  <c r="D635" i="2"/>
  <c r="C635" i="2"/>
  <c r="L634" i="2"/>
  <c r="K634" i="2"/>
  <c r="J634" i="2"/>
  <c r="I634" i="2"/>
  <c r="H634" i="2"/>
  <c r="G634" i="2"/>
  <c r="R634" i="2" s="1"/>
  <c r="F634" i="2"/>
  <c r="E634" i="2"/>
  <c r="D634" i="2"/>
  <c r="C634" i="2"/>
  <c r="L633" i="2"/>
  <c r="K633" i="2"/>
  <c r="J633" i="2"/>
  <c r="I633" i="2"/>
  <c r="H633" i="2"/>
  <c r="G633" i="2"/>
  <c r="R633" i="2" s="1"/>
  <c r="F633" i="2"/>
  <c r="E633" i="2"/>
  <c r="D633" i="2"/>
  <c r="C633" i="2"/>
  <c r="L632" i="2"/>
  <c r="K632" i="2"/>
  <c r="J632" i="2"/>
  <c r="I632" i="2"/>
  <c r="H632" i="2"/>
  <c r="G632" i="2"/>
  <c r="R632" i="2" s="1"/>
  <c r="F632" i="2"/>
  <c r="E632" i="2"/>
  <c r="D632" i="2"/>
  <c r="C632" i="2"/>
  <c r="L631" i="2"/>
  <c r="K631" i="2"/>
  <c r="J631" i="2"/>
  <c r="I631" i="2"/>
  <c r="H631" i="2"/>
  <c r="G631" i="2"/>
  <c r="R631" i="2" s="1"/>
  <c r="F631" i="2"/>
  <c r="E631" i="2"/>
  <c r="D631" i="2"/>
  <c r="C631" i="2"/>
  <c r="L630" i="2"/>
  <c r="K630" i="2"/>
  <c r="J630" i="2"/>
  <c r="I630" i="2"/>
  <c r="H630" i="2"/>
  <c r="G630" i="2"/>
  <c r="R630" i="2" s="1"/>
  <c r="F630" i="2"/>
  <c r="E630" i="2"/>
  <c r="D630" i="2"/>
  <c r="C630" i="2"/>
  <c r="L629" i="2"/>
  <c r="K629" i="2"/>
  <c r="J629" i="2"/>
  <c r="I629" i="2"/>
  <c r="H629" i="2"/>
  <c r="G629" i="2"/>
  <c r="R629" i="2" s="1"/>
  <c r="F629" i="2"/>
  <c r="E629" i="2"/>
  <c r="D629" i="2"/>
  <c r="C629" i="2"/>
  <c r="L628" i="2"/>
  <c r="K628" i="2"/>
  <c r="J628" i="2"/>
  <c r="I628" i="2"/>
  <c r="H628" i="2"/>
  <c r="G628" i="2"/>
  <c r="R628" i="2" s="1"/>
  <c r="F628" i="2"/>
  <c r="E628" i="2"/>
  <c r="D628" i="2"/>
  <c r="C628" i="2"/>
  <c r="L627" i="2"/>
  <c r="K627" i="2"/>
  <c r="J627" i="2"/>
  <c r="I627" i="2"/>
  <c r="H627" i="2"/>
  <c r="G627" i="2"/>
  <c r="R627" i="2" s="1"/>
  <c r="F627" i="2"/>
  <c r="E627" i="2"/>
  <c r="D627" i="2"/>
  <c r="C627" i="2"/>
  <c r="L626" i="2"/>
  <c r="K626" i="2"/>
  <c r="J626" i="2"/>
  <c r="I626" i="2"/>
  <c r="H626" i="2"/>
  <c r="G626" i="2"/>
  <c r="R626" i="2" s="1"/>
  <c r="F626" i="2"/>
  <c r="E626" i="2"/>
  <c r="D626" i="2"/>
  <c r="C626" i="2"/>
  <c r="L625" i="2"/>
  <c r="K625" i="2"/>
  <c r="J625" i="2"/>
  <c r="I625" i="2"/>
  <c r="H625" i="2"/>
  <c r="G625" i="2"/>
  <c r="R625" i="2" s="1"/>
  <c r="F625" i="2"/>
  <c r="E625" i="2"/>
  <c r="D625" i="2"/>
  <c r="C625" i="2"/>
  <c r="L624" i="2"/>
  <c r="K624" i="2"/>
  <c r="J624" i="2"/>
  <c r="I624" i="2"/>
  <c r="H624" i="2"/>
  <c r="G624" i="2"/>
  <c r="R624" i="2" s="1"/>
  <c r="F624" i="2"/>
  <c r="E624" i="2"/>
  <c r="D624" i="2"/>
  <c r="C624" i="2"/>
  <c r="L623" i="2"/>
  <c r="K623" i="2"/>
  <c r="J623" i="2"/>
  <c r="I623" i="2"/>
  <c r="H623" i="2"/>
  <c r="G623" i="2"/>
  <c r="R623" i="2" s="1"/>
  <c r="F623" i="2"/>
  <c r="E623" i="2"/>
  <c r="D623" i="2"/>
  <c r="C623" i="2"/>
  <c r="L622" i="2"/>
  <c r="K622" i="2"/>
  <c r="J622" i="2"/>
  <c r="I622" i="2"/>
  <c r="H622" i="2"/>
  <c r="G622" i="2"/>
  <c r="R622" i="2" s="1"/>
  <c r="F622" i="2"/>
  <c r="E622" i="2"/>
  <c r="D622" i="2"/>
  <c r="C622" i="2"/>
  <c r="L621" i="2"/>
  <c r="K621" i="2"/>
  <c r="J621" i="2"/>
  <c r="I621" i="2"/>
  <c r="H621" i="2"/>
  <c r="G621" i="2"/>
  <c r="R621" i="2" s="1"/>
  <c r="F621" i="2"/>
  <c r="E621" i="2"/>
  <c r="D621" i="2"/>
  <c r="C621" i="2"/>
  <c r="L620" i="2"/>
  <c r="K620" i="2"/>
  <c r="J620" i="2"/>
  <c r="I620" i="2"/>
  <c r="H620" i="2"/>
  <c r="G620" i="2"/>
  <c r="R620" i="2" s="1"/>
  <c r="F620" i="2"/>
  <c r="E620" i="2"/>
  <c r="D620" i="2"/>
  <c r="C620" i="2"/>
  <c r="L619" i="2"/>
  <c r="K619" i="2"/>
  <c r="J619" i="2"/>
  <c r="I619" i="2"/>
  <c r="H619" i="2"/>
  <c r="G619" i="2"/>
  <c r="R619" i="2" s="1"/>
  <c r="F619" i="2"/>
  <c r="E619" i="2"/>
  <c r="D619" i="2"/>
  <c r="C619" i="2"/>
  <c r="L618" i="2"/>
  <c r="K618" i="2"/>
  <c r="J618" i="2"/>
  <c r="I618" i="2"/>
  <c r="H618" i="2"/>
  <c r="G618" i="2"/>
  <c r="R618" i="2" s="1"/>
  <c r="F618" i="2"/>
  <c r="E618" i="2"/>
  <c r="D618" i="2"/>
  <c r="C618" i="2"/>
  <c r="L617" i="2"/>
  <c r="K617" i="2"/>
  <c r="J617" i="2"/>
  <c r="I617" i="2"/>
  <c r="H617" i="2"/>
  <c r="G617" i="2"/>
  <c r="R617" i="2" s="1"/>
  <c r="F617" i="2"/>
  <c r="E617" i="2"/>
  <c r="D617" i="2"/>
  <c r="C617" i="2"/>
  <c r="L616" i="2"/>
  <c r="K616" i="2"/>
  <c r="J616" i="2"/>
  <c r="I616" i="2"/>
  <c r="H616" i="2"/>
  <c r="G616" i="2"/>
  <c r="R616" i="2" s="1"/>
  <c r="F616" i="2"/>
  <c r="E616" i="2"/>
  <c r="D616" i="2"/>
  <c r="C616" i="2"/>
  <c r="L615" i="2"/>
  <c r="K615" i="2"/>
  <c r="J615" i="2"/>
  <c r="I615" i="2"/>
  <c r="H615" i="2"/>
  <c r="G615" i="2"/>
  <c r="R615" i="2" s="1"/>
  <c r="F615" i="2"/>
  <c r="E615" i="2"/>
  <c r="D615" i="2"/>
  <c r="C615" i="2"/>
  <c r="L614" i="2"/>
  <c r="K614" i="2"/>
  <c r="J614" i="2"/>
  <c r="I614" i="2"/>
  <c r="H614" i="2"/>
  <c r="G614" i="2"/>
  <c r="R614" i="2" s="1"/>
  <c r="F614" i="2"/>
  <c r="E614" i="2"/>
  <c r="D614" i="2"/>
  <c r="C614" i="2"/>
  <c r="L613" i="2"/>
  <c r="K613" i="2"/>
  <c r="J613" i="2"/>
  <c r="I613" i="2"/>
  <c r="H613" i="2"/>
  <c r="G613" i="2"/>
  <c r="R613" i="2" s="1"/>
  <c r="F613" i="2"/>
  <c r="E613" i="2"/>
  <c r="D613" i="2"/>
  <c r="C613" i="2"/>
  <c r="L612" i="2"/>
  <c r="K612" i="2"/>
  <c r="J612" i="2"/>
  <c r="I612" i="2"/>
  <c r="H612" i="2"/>
  <c r="G612" i="2"/>
  <c r="R612" i="2" s="1"/>
  <c r="F612" i="2"/>
  <c r="E612" i="2"/>
  <c r="D612" i="2"/>
  <c r="C612" i="2"/>
  <c r="L611" i="2"/>
  <c r="K611" i="2"/>
  <c r="J611" i="2"/>
  <c r="I611" i="2"/>
  <c r="H611" i="2"/>
  <c r="G611" i="2"/>
  <c r="R611" i="2" s="1"/>
  <c r="F611" i="2"/>
  <c r="E611" i="2"/>
  <c r="D611" i="2"/>
  <c r="C611" i="2"/>
  <c r="L610" i="2"/>
  <c r="K610" i="2"/>
  <c r="J610" i="2"/>
  <c r="I610" i="2"/>
  <c r="H610" i="2"/>
  <c r="G610" i="2"/>
  <c r="R610" i="2" s="1"/>
  <c r="F610" i="2"/>
  <c r="E610" i="2"/>
  <c r="D610" i="2"/>
  <c r="C610" i="2"/>
  <c r="L609" i="2"/>
  <c r="K609" i="2"/>
  <c r="J609" i="2"/>
  <c r="I609" i="2"/>
  <c r="H609" i="2"/>
  <c r="G609" i="2"/>
  <c r="R609" i="2" s="1"/>
  <c r="F609" i="2"/>
  <c r="E609" i="2"/>
  <c r="D609" i="2"/>
  <c r="C609" i="2"/>
  <c r="L608" i="2"/>
  <c r="K608" i="2"/>
  <c r="J608" i="2"/>
  <c r="I608" i="2"/>
  <c r="H608" i="2"/>
  <c r="G608" i="2"/>
  <c r="R608" i="2" s="1"/>
  <c r="F608" i="2"/>
  <c r="E608" i="2"/>
  <c r="D608" i="2"/>
  <c r="C608" i="2"/>
  <c r="L607" i="2"/>
  <c r="K607" i="2"/>
  <c r="J607" i="2"/>
  <c r="I607" i="2"/>
  <c r="H607" i="2"/>
  <c r="G607" i="2"/>
  <c r="R607" i="2" s="1"/>
  <c r="F607" i="2"/>
  <c r="E607" i="2"/>
  <c r="D607" i="2"/>
  <c r="C607" i="2"/>
  <c r="L606" i="2"/>
  <c r="K606" i="2"/>
  <c r="J606" i="2"/>
  <c r="I606" i="2"/>
  <c r="H606" i="2"/>
  <c r="G606" i="2"/>
  <c r="R606" i="2" s="1"/>
  <c r="F606" i="2"/>
  <c r="E606" i="2"/>
  <c r="D606" i="2"/>
  <c r="C606" i="2"/>
  <c r="L605" i="2"/>
  <c r="K605" i="2"/>
  <c r="J605" i="2"/>
  <c r="I605" i="2"/>
  <c r="H605" i="2"/>
  <c r="G605" i="2"/>
  <c r="R605" i="2" s="1"/>
  <c r="F605" i="2"/>
  <c r="E605" i="2"/>
  <c r="D605" i="2"/>
  <c r="C605" i="2"/>
  <c r="L604" i="2"/>
  <c r="K604" i="2"/>
  <c r="J604" i="2"/>
  <c r="I604" i="2"/>
  <c r="H604" i="2"/>
  <c r="G604" i="2"/>
  <c r="R604" i="2" s="1"/>
  <c r="F604" i="2"/>
  <c r="E604" i="2"/>
  <c r="D604" i="2"/>
  <c r="C604" i="2"/>
  <c r="L603" i="2"/>
  <c r="K603" i="2"/>
  <c r="J603" i="2"/>
  <c r="I603" i="2"/>
  <c r="H603" i="2"/>
  <c r="G603" i="2"/>
  <c r="R603" i="2" s="1"/>
  <c r="F603" i="2"/>
  <c r="E603" i="2"/>
  <c r="D603" i="2"/>
  <c r="C603" i="2"/>
  <c r="L602" i="2"/>
  <c r="K602" i="2"/>
  <c r="J602" i="2"/>
  <c r="I602" i="2"/>
  <c r="H602" i="2"/>
  <c r="G602" i="2"/>
  <c r="R602" i="2" s="1"/>
  <c r="F602" i="2"/>
  <c r="E602" i="2"/>
  <c r="D602" i="2"/>
  <c r="C602" i="2"/>
  <c r="L601" i="2"/>
  <c r="K601" i="2"/>
  <c r="J601" i="2"/>
  <c r="I601" i="2"/>
  <c r="H601" i="2"/>
  <c r="G601" i="2"/>
  <c r="R601" i="2" s="1"/>
  <c r="F601" i="2"/>
  <c r="E601" i="2"/>
  <c r="D601" i="2"/>
  <c r="C601" i="2"/>
  <c r="L600" i="2"/>
  <c r="K600" i="2"/>
  <c r="J600" i="2"/>
  <c r="I600" i="2"/>
  <c r="H600" i="2"/>
  <c r="G600" i="2"/>
  <c r="R600" i="2" s="1"/>
  <c r="F600" i="2"/>
  <c r="E600" i="2"/>
  <c r="D600" i="2"/>
  <c r="C600" i="2"/>
  <c r="L599" i="2"/>
  <c r="K599" i="2"/>
  <c r="J599" i="2"/>
  <c r="I599" i="2"/>
  <c r="H599" i="2"/>
  <c r="G599" i="2"/>
  <c r="R599" i="2" s="1"/>
  <c r="F599" i="2"/>
  <c r="E599" i="2"/>
  <c r="D599" i="2"/>
  <c r="C599" i="2"/>
  <c r="L598" i="2"/>
  <c r="K598" i="2"/>
  <c r="J598" i="2"/>
  <c r="I598" i="2"/>
  <c r="H598" i="2"/>
  <c r="G598" i="2"/>
  <c r="R598" i="2" s="1"/>
  <c r="F598" i="2"/>
  <c r="E598" i="2"/>
  <c r="D598" i="2"/>
  <c r="C598" i="2"/>
  <c r="L597" i="2"/>
  <c r="K597" i="2"/>
  <c r="J597" i="2"/>
  <c r="I597" i="2"/>
  <c r="H597" i="2"/>
  <c r="G597" i="2"/>
  <c r="R597" i="2" s="1"/>
  <c r="F597" i="2"/>
  <c r="E597" i="2"/>
  <c r="D597" i="2"/>
  <c r="C597" i="2"/>
  <c r="L596" i="2"/>
  <c r="K596" i="2"/>
  <c r="J596" i="2"/>
  <c r="I596" i="2"/>
  <c r="H596" i="2"/>
  <c r="G596" i="2"/>
  <c r="R596" i="2" s="1"/>
  <c r="F596" i="2"/>
  <c r="E596" i="2"/>
  <c r="D596" i="2"/>
  <c r="C596" i="2"/>
  <c r="L595" i="2"/>
  <c r="K595" i="2"/>
  <c r="J595" i="2"/>
  <c r="I595" i="2"/>
  <c r="H595" i="2"/>
  <c r="G595" i="2"/>
  <c r="R595" i="2" s="1"/>
  <c r="F595" i="2"/>
  <c r="E595" i="2"/>
  <c r="D595" i="2"/>
  <c r="C595" i="2"/>
  <c r="L594" i="2"/>
  <c r="K594" i="2"/>
  <c r="J594" i="2"/>
  <c r="I594" i="2"/>
  <c r="H594" i="2"/>
  <c r="G594" i="2"/>
  <c r="R594" i="2" s="1"/>
  <c r="F594" i="2"/>
  <c r="E594" i="2"/>
  <c r="D594" i="2"/>
  <c r="C594" i="2"/>
  <c r="L593" i="2"/>
  <c r="K593" i="2"/>
  <c r="J593" i="2"/>
  <c r="I593" i="2"/>
  <c r="H593" i="2"/>
  <c r="G593" i="2"/>
  <c r="R593" i="2" s="1"/>
  <c r="F593" i="2"/>
  <c r="E593" i="2"/>
  <c r="D593" i="2"/>
  <c r="C593" i="2"/>
  <c r="L592" i="2"/>
  <c r="K592" i="2"/>
  <c r="J592" i="2"/>
  <c r="I592" i="2"/>
  <c r="H592" i="2"/>
  <c r="G592" i="2"/>
  <c r="R592" i="2" s="1"/>
  <c r="F592" i="2"/>
  <c r="E592" i="2"/>
  <c r="D592" i="2"/>
  <c r="C592" i="2"/>
  <c r="L591" i="2"/>
  <c r="K591" i="2"/>
  <c r="J591" i="2"/>
  <c r="I591" i="2"/>
  <c r="H591" i="2"/>
  <c r="G591" i="2"/>
  <c r="R591" i="2" s="1"/>
  <c r="F591" i="2"/>
  <c r="E591" i="2"/>
  <c r="D591" i="2"/>
  <c r="C591" i="2"/>
  <c r="L590" i="2"/>
  <c r="K590" i="2"/>
  <c r="J590" i="2"/>
  <c r="I590" i="2"/>
  <c r="H590" i="2"/>
  <c r="G590" i="2"/>
  <c r="R590" i="2" s="1"/>
  <c r="F590" i="2"/>
  <c r="E590" i="2"/>
  <c r="D590" i="2"/>
  <c r="C590" i="2"/>
  <c r="L589" i="2"/>
  <c r="K589" i="2"/>
  <c r="J589" i="2"/>
  <c r="I589" i="2"/>
  <c r="H589" i="2"/>
  <c r="G589" i="2"/>
  <c r="R589" i="2" s="1"/>
  <c r="F589" i="2"/>
  <c r="E589" i="2"/>
  <c r="D589" i="2"/>
  <c r="C589" i="2"/>
  <c r="L588" i="2"/>
  <c r="K588" i="2"/>
  <c r="J588" i="2"/>
  <c r="I588" i="2"/>
  <c r="H588" i="2"/>
  <c r="G588" i="2"/>
  <c r="R588" i="2" s="1"/>
  <c r="F588" i="2"/>
  <c r="E588" i="2"/>
  <c r="D588" i="2"/>
  <c r="C588" i="2"/>
  <c r="L587" i="2"/>
  <c r="K587" i="2"/>
  <c r="J587" i="2"/>
  <c r="I587" i="2"/>
  <c r="H587" i="2"/>
  <c r="G587" i="2"/>
  <c r="R587" i="2" s="1"/>
  <c r="F587" i="2"/>
  <c r="E587" i="2"/>
  <c r="D587" i="2"/>
  <c r="C587" i="2"/>
  <c r="L586" i="2"/>
  <c r="K586" i="2"/>
  <c r="J586" i="2"/>
  <c r="I586" i="2"/>
  <c r="H586" i="2"/>
  <c r="G586" i="2"/>
  <c r="R586" i="2" s="1"/>
  <c r="F586" i="2"/>
  <c r="E586" i="2"/>
  <c r="D586" i="2"/>
  <c r="C586" i="2"/>
  <c r="L585" i="2"/>
  <c r="K585" i="2"/>
  <c r="J585" i="2"/>
  <c r="I585" i="2"/>
  <c r="H585" i="2"/>
  <c r="G585" i="2"/>
  <c r="R585" i="2" s="1"/>
  <c r="F585" i="2"/>
  <c r="E585" i="2"/>
  <c r="D585" i="2"/>
  <c r="C585" i="2"/>
  <c r="L584" i="2"/>
  <c r="K584" i="2"/>
  <c r="J584" i="2"/>
  <c r="I584" i="2"/>
  <c r="H584" i="2"/>
  <c r="G584" i="2"/>
  <c r="R584" i="2" s="1"/>
  <c r="F584" i="2"/>
  <c r="E584" i="2"/>
  <c r="D584" i="2"/>
  <c r="C584" i="2"/>
  <c r="L583" i="2"/>
  <c r="K583" i="2"/>
  <c r="J583" i="2"/>
  <c r="I583" i="2"/>
  <c r="H583" i="2"/>
  <c r="G583" i="2"/>
  <c r="R583" i="2" s="1"/>
  <c r="F583" i="2"/>
  <c r="E583" i="2"/>
  <c r="D583" i="2"/>
  <c r="C583" i="2"/>
  <c r="L582" i="2"/>
  <c r="K582" i="2"/>
  <c r="J582" i="2"/>
  <c r="I582" i="2"/>
  <c r="H582" i="2"/>
  <c r="G582" i="2"/>
  <c r="R582" i="2" s="1"/>
  <c r="F582" i="2"/>
  <c r="E582" i="2"/>
  <c r="D582" i="2"/>
  <c r="C582" i="2"/>
  <c r="L581" i="2"/>
  <c r="K581" i="2"/>
  <c r="J581" i="2"/>
  <c r="I581" i="2"/>
  <c r="H581" i="2"/>
  <c r="G581" i="2"/>
  <c r="R581" i="2" s="1"/>
  <c r="F581" i="2"/>
  <c r="E581" i="2"/>
  <c r="D581" i="2"/>
  <c r="C581" i="2"/>
  <c r="L580" i="2"/>
  <c r="K580" i="2"/>
  <c r="J580" i="2"/>
  <c r="I580" i="2"/>
  <c r="H580" i="2"/>
  <c r="G580" i="2"/>
  <c r="R580" i="2" s="1"/>
  <c r="F580" i="2"/>
  <c r="E580" i="2"/>
  <c r="D580" i="2"/>
  <c r="C580" i="2"/>
  <c r="L579" i="2"/>
  <c r="K579" i="2"/>
  <c r="J579" i="2"/>
  <c r="I579" i="2"/>
  <c r="H579" i="2"/>
  <c r="G579" i="2"/>
  <c r="R579" i="2" s="1"/>
  <c r="F579" i="2"/>
  <c r="E579" i="2"/>
  <c r="D579" i="2"/>
  <c r="C579" i="2"/>
  <c r="L578" i="2"/>
  <c r="K578" i="2"/>
  <c r="J578" i="2"/>
  <c r="I578" i="2"/>
  <c r="H578" i="2"/>
  <c r="G578" i="2"/>
  <c r="R578" i="2" s="1"/>
  <c r="F578" i="2"/>
  <c r="E578" i="2"/>
  <c r="D578" i="2"/>
  <c r="C578" i="2"/>
  <c r="L577" i="2"/>
  <c r="K577" i="2"/>
  <c r="J577" i="2"/>
  <c r="I577" i="2"/>
  <c r="H577" i="2"/>
  <c r="G577" i="2"/>
  <c r="R577" i="2" s="1"/>
  <c r="F577" i="2"/>
  <c r="E577" i="2"/>
  <c r="D577" i="2"/>
  <c r="C577" i="2"/>
  <c r="L576" i="2"/>
  <c r="K576" i="2"/>
  <c r="J576" i="2"/>
  <c r="I576" i="2"/>
  <c r="H576" i="2"/>
  <c r="G576" i="2"/>
  <c r="R576" i="2" s="1"/>
  <c r="F576" i="2"/>
  <c r="E576" i="2"/>
  <c r="D576" i="2"/>
  <c r="C576" i="2"/>
  <c r="L575" i="2"/>
  <c r="K575" i="2"/>
  <c r="J575" i="2"/>
  <c r="I575" i="2"/>
  <c r="H575" i="2"/>
  <c r="G575" i="2"/>
  <c r="R575" i="2" s="1"/>
  <c r="F575" i="2"/>
  <c r="E575" i="2"/>
  <c r="D575" i="2"/>
  <c r="C575" i="2"/>
  <c r="L574" i="2"/>
  <c r="K574" i="2"/>
  <c r="J574" i="2"/>
  <c r="I574" i="2"/>
  <c r="H574" i="2"/>
  <c r="G574" i="2"/>
  <c r="R574" i="2" s="1"/>
  <c r="F574" i="2"/>
  <c r="E574" i="2"/>
  <c r="D574" i="2"/>
  <c r="C574" i="2"/>
  <c r="L573" i="2"/>
  <c r="K573" i="2"/>
  <c r="J573" i="2"/>
  <c r="I573" i="2"/>
  <c r="H573" i="2"/>
  <c r="G573" i="2"/>
  <c r="R573" i="2" s="1"/>
  <c r="F573" i="2"/>
  <c r="E573" i="2"/>
  <c r="D573" i="2"/>
  <c r="C573" i="2"/>
  <c r="L572" i="2"/>
  <c r="K572" i="2"/>
  <c r="J572" i="2"/>
  <c r="I572" i="2"/>
  <c r="H572" i="2"/>
  <c r="G572" i="2"/>
  <c r="R572" i="2" s="1"/>
  <c r="F572" i="2"/>
  <c r="E572" i="2"/>
  <c r="D572" i="2"/>
  <c r="C572" i="2"/>
  <c r="L571" i="2"/>
  <c r="K571" i="2"/>
  <c r="J571" i="2"/>
  <c r="I571" i="2"/>
  <c r="H571" i="2"/>
  <c r="G571" i="2"/>
  <c r="R571" i="2" s="1"/>
  <c r="F571" i="2"/>
  <c r="E571" i="2"/>
  <c r="D571" i="2"/>
  <c r="C571" i="2"/>
  <c r="L570" i="2"/>
  <c r="K570" i="2"/>
  <c r="J570" i="2"/>
  <c r="I570" i="2"/>
  <c r="H570" i="2"/>
  <c r="G570" i="2"/>
  <c r="R570" i="2" s="1"/>
  <c r="F570" i="2"/>
  <c r="E570" i="2"/>
  <c r="D570" i="2"/>
  <c r="C570" i="2"/>
  <c r="L569" i="2"/>
  <c r="K569" i="2"/>
  <c r="J569" i="2"/>
  <c r="I569" i="2"/>
  <c r="H569" i="2"/>
  <c r="G569" i="2"/>
  <c r="R569" i="2" s="1"/>
  <c r="F569" i="2"/>
  <c r="E569" i="2"/>
  <c r="D569" i="2"/>
  <c r="C569" i="2"/>
  <c r="L568" i="2"/>
  <c r="K568" i="2"/>
  <c r="J568" i="2"/>
  <c r="I568" i="2"/>
  <c r="H568" i="2"/>
  <c r="G568" i="2"/>
  <c r="R568" i="2" s="1"/>
  <c r="F568" i="2"/>
  <c r="E568" i="2"/>
  <c r="D568" i="2"/>
  <c r="C568" i="2"/>
  <c r="L567" i="2"/>
  <c r="K567" i="2"/>
  <c r="J567" i="2"/>
  <c r="I567" i="2"/>
  <c r="H567" i="2"/>
  <c r="G567" i="2"/>
  <c r="R567" i="2" s="1"/>
  <c r="F567" i="2"/>
  <c r="E567" i="2"/>
  <c r="D567" i="2"/>
  <c r="C567" i="2"/>
  <c r="L566" i="2"/>
  <c r="K566" i="2"/>
  <c r="J566" i="2"/>
  <c r="I566" i="2"/>
  <c r="H566" i="2"/>
  <c r="G566" i="2"/>
  <c r="R566" i="2" s="1"/>
  <c r="F566" i="2"/>
  <c r="E566" i="2"/>
  <c r="D566" i="2"/>
  <c r="C566" i="2"/>
  <c r="L565" i="2"/>
  <c r="K565" i="2"/>
  <c r="J565" i="2"/>
  <c r="I565" i="2"/>
  <c r="H565" i="2"/>
  <c r="G565" i="2"/>
  <c r="R565" i="2" s="1"/>
  <c r="F565" i="2"/>
  <c r="E565" i="2"/>
  <c r="D565" i="2"/>
  <c r="C565" i="2"/>
  <c r="L564" i="2"/>
  <c r="K564" i="2"/>
  <c r="J564" i="2"/>
  <c r="I564" i="2"/>
  <c r="H564" i="2"/>
  <c r="G564" i="2"/>
  <c r="R564" i="2" s="1"/>
  <c r="F564" i="2"/>
  <c r="E564" i="2"/>
  <c r="D564" i="2"/>
  <c r="C564" i="2"/>
  <c r="L563" i="2"/>
  <c r="K563" i="2"/>
  <c r="J563" i="2"/>
  <c r="I563" i="2"/>
  <c r="H563" i="2"/>
  <c r="G563" i="2"/>
  <c r="R563" i="2" s="1"/>
  <c r="F563" i="2"/>
  <c r="E563" i="2"/>
  <c r="D563" i="2"/>
  <c r="C563" i="2"/>
  <c r="L562" i="2"/>
  <c r="K562" i="2"/>
  <c r="J562" i="2"/>
  <c r="I562" i="2"/>
  <c r="H562" i="2"/>
  <c r="G562" i="2"/>
  <c r="R562" i="2" s="1"/>
  <c r="F562" i="2"/>
  <c r="E562" i="2"/>
  <c r="D562" i="2"/>
  <c r="C562" i="2"/>
  <c r="L561" i="2"/>
  <c r="K561" i="2"/>
  <c r="J561" i="2"/>
  <c r="I561" i="2"/>
  <c r="H561" i="2"/>
  <c r="G561" i="2"/>
  <c r="R561" i="2" s="1"/>
  <c r="F561" i="2"/>
  <c r="E561" i="2"/>
  <c r="D561" i="2"/>
  <c r="C561" i="2"/>
  <c r="L560" i="2"/>
  <c r="K560" i="2"/>
  <c r="J560" i="2"/>
  <c r="I560" i="2"/>
  <c r="H560" i="2"/>
  <c r="G560" i="2"/>
  <c r="R560" i="2" s="1"/>
  <c r="F560" i="2"/>
  <c r="E560" i="2"/>
  <c r="D560" i="2"/>
  <c r="C560" i="2"/>
  <c r="L559" i="2"/>
  <c r="K559" i="2"/>
  <c r="J559" i="2"/>
  <c r="I559" i="2"/>
  <c r="H559" i="2"/>
  <c r="G559" i="2"/>
  <c r="R559" i="2" s="1"/>
  <c r="F559" i="2"/>
  <c r="E559" i="2"/>
  <c r="D559" i="2"/>
  <c r="C559" i="2"/>
  <c r="L558" i="2"/>
  <c r="K558" i="2"/>
  <c r="J558" i="2"/>
  <c r="I558" i="2"/>
  <c r="H558" i="2"/>
  <c r="G558" i="2"/>
  <c r="R558" i="2" s="1"/>
  <c r="F558" i="2"/>
  <c r="E558" i="2"/>
  <c r="D558" i="2"/>
  <c r="C558" i="2"/>
  <c r="L557" i="2"/>
  <c r="K557" i="2"/>
  <c r="J557" i="2"/>
  <c r="I557" i="2"/>
  <c r="H557" i="2"/>
  <c r="G557" i="2"/>
  <c r="R557" i="2" s="1"/>
  <c r="F557" i="2"/>
  <c r="E557" i="2"/>
  <c r="D557" i="2"/>
  <c r="C557" i="2"/>
  <c r="L556" i="2"/>
  <c r="K556" i="2"/>
  <c r="J556" i="2"/>
  <c r="I556" i="2"/>
  <c r="H556" i="2"/>
  <c r="G556" i="2"/>
  <c r="R556" i="2" s="1"/>
  <c r="F556" i="2"/>
  <c r="E556" i="2"/>
  <c r="D556" i="2"/>
  <c r="C556" i="2"/>
  <c r="L555" i="2"/>
  <c r="K555" i="2"/>
  <c r="J555" i="2"/>
  <c r="I555" i="2"/>
  <c r="H555" i="2"/>
  <c r="G555" i="2"/>
  <c r="R555" i="2" s="1"/>
  <c r="F555" i="2"/>
  <c r="E555" i="2"/>
  <c r="D555" i="2"/>
  <c r="C555" i="2"/>
  <c r="L554" i="2"/>
  <c r="K554" i="2"/>
  <c r="J554" i="2"/>
  <c r="I554" i="2"/>
  <c r="H554" i="2"/>
  <c r="G554" i="2"/>
  <c r="R554" i="2" s="1"/>
  <c r="F554" i="2"/>
  <c r="E554" i="2"/>
  <c r="D554" i="2"/>
  <c r="C554" i="2"/>
  <c r="L553" i="2"/>
  <c r="K553" i="2"/>
  <c r="J553" i="2"/>
  <c r="I553" i="2"/>
  <c r="H553" i="2"/>
  <c r="G553" i="2"/>
  <c r="R553" i="2" s="1"/>
  <c r="F553" i="2"/>
  <c r="E553" i="2"/>
  <c r="D553" i="2"/>
  <c r="C553" i="2"/>
  <c r="L552" i="2"/>
  <c r="K552" i="2"/>
  <c r="J552" i="2"/>
  <c r="I552" i="2"/>
  <c r="H552" i="2"/>
  <c r="G552" i="2"/>
  <c r="R552" i="2" s="1"/>
  <c r="F552" i="2"/>
  <c r="E552" i="2"/>
  <c r="D552" i="2"/>
  <c r="C552" i="2"/>
  <c r="L551" i="2"/>
  <c r="K551" i="2"/>
  <c r="J551" i="2"/>
  <c r="I551" i="2"/>
  <c r="H551" i="2"/>
  <c r="G551" i="2"/>
  <c r="R551" i="2" s="1"/>
  <c r="F551" i="2"/>
  <c r="E551" i="2"/>
  <c r="D551" i="2"/>
  <c r="C551" i="2"/>
  <c r="L550" i="2"/>
  <c r="K550" i="2"/>
  <c r="J550" i="2"/>
  <c r="I550" i="2"/>
  <c r="H550" i="2"/>
  <c r="G550" i="2"/>
  <c r="R550" i="2" s="1"/>
  <c r="F550" i="2"/>
  <c r="E550" i="2"/>
  <c r="D550" i="2"/>
  <c r="C550" i="2"/>
  <c r="L549" i="2"/>
  <c r="K549" i="2"/>
  <c r="J549" i="2"/>
  <c r="I549" i="2"/>
  <c r="H549" i="2"/>
  <c r="G549" i="2"/>
  <c r="R549" i="2" s="1"/>
  <c r="F549" i="2"/>
  <c r="E549" i="2"/>
  <c r="D549" i="2"/>
  <c r="C549" i="2"/>
  <c r="L548" i="2"/>
  <c r="K548" i="2"/>
  <c r="J548" i="2"/>
  <c r="I548" i="2"/>
  <c r="H548" i="2"/>
  <c r="G548" i="2"/>
  <c r="R548" i="2" s="1"/>
  <c r="F548" i="2"/>
  <c r="E548" i="2"/>
  <c r="D548" i="2"/>
  <c r="C548" i="2"/>
  <c r="L547" i="2"/>
  <c r="K547" i="2"/>
  <c r="J547" i="2"/>
  <c r="I547" i="2"/>
  <c r="H547" i="2"/>
  <c r="G547" i="2"/>
  <c r="R547" i="2" s="1"/>
  <c r="F547" i="2"/>
  <c r="E547" i="2"/>
  <c r="D547" i="2"/>
  <c r="C547" i="2"/>
  <c r="L546" i="2"/>
  <c r="K546" i="2"/>
  <c r="J546" i="2"/>
  <c r="I546" i="2"/>
  <c r="H546" i="2"/>
  <c r="G546" i="2"/>
  <c r="R546" i="2" s="1"/>
  <c r="F546" i="2"/>
  <c r="E546" i="2"/>
  <c r="D546" i="2"/>
  <c r="C546" i="2"/>
  <c r="L545" i="2"/>
  <c r="K545" i="2"/>
  <c r="J545" i="2"/>
  <c r="I545" i="2"/>
  <c r="H545" i="2"/>
  <c r="G545" i="2"/>
  <c r="R545" i="2" s="1"/>
  <c r="F545" i="2"/>
  <c r="E545" i="2"/>
  <c r="D545" i="2"/>
  <c r="C545" i="2"/>
  <c r="L544" i="2"/>
  <c r="K544" i="2"/>
  <c r="J544" i="2"/>
  <c r="I544" i="2"/>
  <c r="H544" i="2"/>
  <c r="G544" i="2"/>
  <c r="R544" i="2" s="1"/>
  <c r="F544" i="2"/>
  <c r="E544" i="2"/>
  <c r="D544" i="2"/>
  <c r="C544" i="2"/>
  <c r="L543" i="2"/>
  <c r="K543" i="2"/>
  <c r="J543" i="2"/>
  <c r="I543" i="2"/>
  <c r="H543" i="2"/>
  <c r="G543" i="2"/>
  <c r="R543" i="2" s="1"/>
  <c r="F543" i="2"/>
  <c r="E543" i="2"/>
  <c r="D543" i="2"/>
  <c r="C543" i="2"/>
  <c r="L542" i="2"/>
  <c r="K542" i="2"/>
  <c r="J542" i="2"/>
  <c r="I542" i="2"/>
  <c r="H542" i="2"/>
  <c r="G542" i="2"/>
  <c r="R542" i="2" s="1"/>
  <c r="F542" i="2"/>
  <c r="E542" i="2"/>
  <c r="D542" i="2"/>
  <c r="C542" i="2"/>
  <c r="L541" i="2"/>
  <c r="K541" i="2"/>
  <c r="J541" i="2"/>
  <c r="I541" i="2"/>
  <c r="H541" i="2"/>
  <c r="G541" i="2"/>
  <c r="R541" i="2" s="1"/>
  <c r="F541" i="2"/>
  <c r="E541" i="2"/>
  <c r="D541" i="2"/>
  <c r="C541" i="2"/>
  <c r="L540" i="2"/>
  <c r="K540" i="2"/>
  <c r="J540" i="2"/>
  <c r="I540" i="2"/>
  <c r="H540" i="2"/>
  <c r="G540" i="2"/>
  <c r="R540" i="2" s="1"/>
  <c r="F540" i="2"/>
  <c r="E540" i="2"/>
  <c r="D540" i="2"/>
  <c r="C540" i="2"/>
  <c r="L539" i="2"/>
  <c r="K539" i="2"/>
  <c r="J539" i="2"/>
  <c r="I539" i="2"/>
  <c r="H539" i="2"/>
  <c r="G539" i="2"/>
  <c r="R539" i="2" s="1"/>
  <c r="F539" i="2"/>
  <c r="E539" i="2"/>
  <c r="D539" i="2"/>
  <c r="C539" i="2"/>
  <c r="L538" i="2"/>
  <c r="K538" i="2"/>
  <c r="J538" i="2"/>
  <c r="I538" i="2"/>
  <c r="H538" i="2"/>
  <c r="G538" i="2"/>
  <c r="R538" i="2" s="1"/>
  <c r="F538" i="2"/>
  <c r="E538" i="2"/>
  <c r="D538" i="2"/>
  <c r="C538" i="2"/>
  <c r="L537" i="2"/>
  <c r="K537" i="2"/>
  <c r="J537" i="2"/>
  <c r="I537" i="2"/>
  <c r="H537" i="2"/>
  <c r="G537" i="2"/>
  <c r="R537" i="2" s="1"/>
  <c r="F537" i="2"/>
  <c r="E537" i="2"/>
  <c r="D537" i="2"/>
  <c r="C537" i="2"/>
  <c r="L536" i="2"/>
  <c r="K536" i="2"/>
  <c r="J536" i="2"/>
  <c r="I536" i="2"/>
  <c r="H536" i="2"/>
  <c r="G536" i="2"/>
  <c r="R536" i="2" s="1"/>
  <c r="F536" i="2"/>
  <c r="E536" i="2"/>
  <c r="D536" i="2"/>
  <c r="C536" i="2"/>
  <c r="L535" i="2"/>
  <c r="K535" i="2"/>
  <c r="J535" i="2"/>
  <c r="I535" i="2"/>
  <c r="H535" i="2"/>
  <c r="G535" i="2"/>
  <c r="R535" i="2" s="1"/>
  <c r="F535" i="2"/>
  <c r="E535" i="2"/>
  <c r="D535" i="2"/>
  <c r="C535" i="2"/>
  <c r="L534" i="2"/>
  <c r="K534" i="2"/>
  <c r="J534" i="2"/>
  <c r="I534" i="2"/>
  <c r="H534" i="2"/>
  <c r="G534" i="2"/>
  <c r="R534" i="2" s="1"/>
  <c r="F534" i="2"/>
  <c r="E534" i="2"/>
  <c r="D534" i="2"/>
  <c r="C534" i="2"/>
  <c r="L533" i="2"/>
  <c r="K533" i="2"/>
  <c r="J533" i="2"/>
  <c r="I533" i="2"/>
  <c r="H533" i="2"/>
  <c r="G533" i="2"/>
  <c r="R533" i="2" s="1"/>
  <c r="F533" i="2"/>
  <c r="E533" i="2"/>
  <c r="D533" i="2"/>
  <c r="C533" i="2"/>
  <c r="L532" i="2"/>
  <c r="K532" i="2"/>
  <c r="J532" i="2"/>
  <c r="I532" i="2"/>
  <c r="H532" i="2"/>
  <c r="G532" i="2"/>
  <c r="R532" i="2" s="1"/>
  <c r="F532" i="2"/>
  <c r="E532" i="2"/>
  <c r="D532" i="2"/>
  <c r="C532" i="2"/>
  <c r="L531" i="2"/>
  <c r="K531" i="2"/>
  <c r="J531" i="2"/>
  <c r="I531" i="2"/>
  <c r="H531" i="2"/>
  <c r="G531" i="2"/>
  <c r="R531" i="2" s="1"/>
  <c r="F531" i="2"/>
  <c r="E531" i="2"/>
  <c r="D531" i="2"/>
  <c r="C531" i="2"/>
  <c r="L530" i="2"/>
  <c r="K530" i="2"/>
  <c r="J530" i="2"/>
  <c r="I530" i="2"/>
  <c r="H530" i="2"/>
  <c r="G530" i="2"/>
  <c r="R530" i="2" s="1"/>
  <c r="F530" i="2"/>
  <c r="E530" i="2"/>
  <c r="D530" i="2"/>
  <c r="C530" i="2"/>
  <c r="L529" i="2"/>
  <c r="K529" i="2"/>
  <c r="J529" i="2"/>
  <c r="I529" i="2"/>
  <c r="H529" i="2"/>
  <c r="G529" i="2"/>
  <c r="R529" i="2" s="1"/>
  <c r="F529" i="2"/>
  <c r="E529" i="2"/>
  <c r="D529" i="2"/>
  <c r="C529" i="2"/>
  <c r="L528" i="2"/>
  <c r="K528" i="2"/>
  <c r="J528" i="2"/>
  <c r="I528" i="2"/>
  <c r="H528" i="2"/>
  <c r="G528" i="2"/>
  <c r="R528" i="2" s="1"/>
  <c r="F528" i="2"/>
  <c r="E528" i="2"/>
  <c r="D528" i="2"/>
  <c r="C528" i="2"/>
  <c r="L527" i="2"/>
  <c r="K527" i="2"/>
  <c r="J527" i="2"/>
  <c r="I527" i="2"/>
  <c r="H527" i="2"/>
  <c r="G527" i="2"/>
  <c r="R527" i="2" s="1"/>
  <c r="F527" i="2"/>
  <c r="E527" i="2"/>
  <c r="D527" i="2"/>
  <c r="C527" i="2"/>
  <c r="L526" i="2"/>
  <c r="K526" i="2"/>
  <c r="J526" i="2"/>
  <c r="I526" i="2"/>
  <c r="H526" i="2"/>
  <c r="G526" i="2"/>
  <c r="R526" i="2" s="1"/>
  <c r="F526" i="2"/>
  <c r="E526" i="2"/>
  <c r="D526" i="2"/>
  <c r="C526" i="2"/>
  <c r="L525" i="2"/>
  <c r="K525" i="2"/>
  <c r="J525" i="2"/>
  <c r="I525" i="2"/>
  <c r="H525" i="2"/>
  <c r="G525" i="2"/>
  <c r="R525" i="2" s="1"/>
  <c r="F525" i="2"/>
  <c r="E525" i="2"/>
  <c r="D525" i="2"/>
  <c r="C525" i="2"/>
  <c r="L524" i="2"/>
  <c r="K524" i="2"/>
  <c r="J524" i="2"/>
  <c r="I524" i="2"/>
  <c r="H524" i="2"/>
  <c r="G524" i="2"/>
  <c r="R524" i="2" s="1"/>
  <c r="F524" i="2"/>
  <c r="E524" i="2"/>
  <c r="D524" i="2"/>
  <c r="C524" i="2"/>
  <c r="L523" i="2"/>
  <c r="K523" i="2"/>
  <c r="J523" i="2"/>
  <c r="I523" i="2"/>
  <c r="H523" i="2"/>
  <c r="G523" i="2"/>
  <c r="R523" i="2" s="1"/>
  <c r="F523" i="2"/>
  <c r="E523" i="2"/>
  <c r="D523" i="2"/>
  <c r="C523" i="2"/>
  <c r="L522" i="2"/>
  <c r="K522" i="2"/>
  <c r="J522" i="2"/>
  <c r="I522" i="2"/>
  <c r="H522" i="2"/>
  <c r="G522" i="2"/>
  <c r="R522" i="2" s="1"/>
  <c r="F522" i="2"/>
  <c r="E522" i="2"/>
  <c r="D522" i="2"/>
  <c r="C522" i="2"/>
  <c r="L521" i="2"/>
  <c r="K521" i="2"/>
  <c r="J521" i="2"/>
  <c r="I521" i="2"/>
  <c r="H521" i="2"/>
  <c r="G521" i="2"/>
  <c r="R521" i="2" s="1"/>
  <c r="F521" i="2"/>
  <c r="E521" i="2"/>
  <c r="D521" i="2"/>
  <c r="C521" i="2"/>
  <c r="L520" i="2"/>
  <c r="K520" i="2"/>
  <c r="J520" i="2"/>
  <c r="I520" i="2"/>
  <c r="H520" i="2"/>
  <c r="G520" i="2"/>
  <c r="R520" i="2" s="1"/>
  <c r="F520" i="2"/>
  <c r="E520" i="2"/>
  <c r="D520" i="2"/>
  <c r="C520" i="2"/>
  <c r="L519" i="2"/>
  <c r="K519" i="2"/>
  <c r="J519" i="2"/>
  <c r="I519" i="2"/>
  <c r="H519" i="2"/>
  <c r="G519" i="2"/>
  <c r="R519" i="2" s="1"/>
  <c r="F519" i="2"/>
  <c r="E519" i="2"/>
  <c r="D519" i="2"/>
  <c r="C519" i="2"/>
  <c r="L518" i="2"/>
  <c r="K518" i="2"/>
  <c r="J518" i="2"/>
  <c r="I518" i="2"/>
  <c r="H518" i="2"/>
  <c r="G518" i="2"/>
  <c r="R518" i="2" s="1"/>
  <c r="F518" i="2"/>
  <c r="E518" i="2"/>
  <c r="D518" i="2"/>
  <c r="C518" i="2"/>
  <c r="L517" i="2"/>
  <c r="K517" i="2"/>
  <c r="J517" i="2"/>
  <c r="I517" i="2"/>
  <c r="H517" i="2"/>
  <c r="G517" i="2"/>
  <c r="R517" i="2" s="1"/>
  <c r="F517" i="2"/>
  <c r="E517" i="2"/>
  <c r="D517" i="2"/>
  <c r="C517" i="2"/>
  <c r="L516" i="2"/>
  <c r="K516" i="2"/>
  <c r="J516" i="2"/>
  <c r="I516" i="2"/>
  <c r="H516" i="2"/>
  <c r="G516" i="2"/>
  <c r="R516" i="2" s="1"/>
  <c r="F516" i="2"/>
  <c r="E516" i="2"/>
  <c r="D516" i="2"/>
  <c r="C516" i="2"/>
  <c r="L515" i="2"/>
  <c r="K515" i="2"/>
  <c r="J515" i="2"/>
  <c r="I515" i="2"/>
  <c r="H515" i="2"/>
  <c r="G515" i="2"/>
  <c r="R515" i="2" s="1"/>
  <c r="F515" i="2"/>
  <c r="E515" i="2"/>
  <c r="D515" i="2"/>
  <c r="C515" i="2"/>
  <c r="L514" i="2"/>
  <c r="K514" i="2"/>
  <c r="J514" i="2"/>
  <c r="I514" i="2"/>
  <c r="H514" i="2"/>
  <c r="G514" i="2"/>
  <c r="R514" i="2" s="1"/>
  <c r="F514" i="2"/>
  <c r="E514" i="2"/>
  <c r="D514" i="2"/>
  <c r="C514" i="2"/>
  <c r="L513" i="2"/>
  <c r="K513" i="2"/>
  <c r="J513" i="2"/>
  <c r="I513" i="2"/>
  <c r="H513" i="2"/>
  <c r="G513" i="2"/>
  <c r="R513" i="2" s="1"/>
  <c r="F513" i="2"/>
  <c r="E513" i="2"/>
  <c r="D513" i="2"/>
  <c r="C513" i="2"/>
  <c r="L512" i="2"/>
  <c r="K512" i="2"/>
  <c r="J512" i="2"/>
  <c r="I512" i="2"/>
  <c r="H512" i="2"/>
  <c r="G512" i="2"/>
  <c r="R512" i="2" s="1"/>
  <c r="F512" i="2"/>
  <c r="E512" i="2"/>
  <c r="D512" i="2"/>
  <c r="C512" i="2"/>
  <c r="L511" i="2"/>
  <c r="K511" i="2"/>
  <c r="J511" i="2"/>
  <c r="I511" i="2"/>
  <c r="H511" i="2"/>
  <c r="G511" i="2"/>
  <c r="R511" i="2" s="1"/>
  <c r="F511" i="2"/>
  <c r="E511" i="2"/>
  <c r="D511" i="2"/>
  <c r="C511" i="2"/>
  <c r="L510" i="2"/>
  <c r="K510" i="2"/>
  <c r="J510" i="2"/>
  <c r="I510" i="2"/>
  <c r="H510" i="2"/>
  <c r="G510" i="2"/>
  <c r="R510" i="2" s="1"/>
  <c r="F510" i="2"/>
  <c r="E510" i="2"/>
  <c r="D510" i="2"/>
  <c r="C510" i="2"/>
  <c r="L509" i="2"/>
  <c r="K509" i="2"/>
  <c r="J509" i="2"/>
  <c r="I509" i="2"/>
  <c r="H509" i="2"/>
  <c r="G509" i="2"/>
  <c r="R509" i="2" s="1"/>
  <c r="F509" i="2"/>
  <c r="E509" i="2"/>
  <c r="D509" i="2"/>
  <c r="C509" i="2"/>
  <c r="L508" i="2"/>
  <c r="K508" i="2"/>
  <c r="J508" i="2"/>
  <c r="I508" i="2"/>
  <c r="H508" i="2"/>
  <c r="G508" i="2"/>
  <c r="R508" i="2" s="1"/>
  <c r="F508" i="2"/>
  <c r="E508" i="2"/>
  <c r="D508" i="2"/>
  <c r="C508" i="2"/>
  <c r="L507" i="2"/>
  <c r="K507" i="2"/>
  <c r="J507" i="2"/>
  <c r="I507" i="2"/>
  <c r="H507" i="2"/>
  <c r="G507" i="2"/>
  <c r="R507" i="2" s="1"/>
  <c r="F507" i="2"/>
  <c r="E507" i="2"/>
  <c r="D507" i="2"/>
  <c r="C507" i="2"/>
  <c r="L506" i="2"/>
  <c r="K506" i="2"/>
  <c r="J506" i="2"/>
  <c r="I506" i="2"/>
  <c r="H506" i="2"/>
  <c r="G506" i="2"/>
  <c r="R506" i="2" s="1"/>
  <c r="F506" i="2"/>
  <c r="E506" i="2"/>
  <c r="D506" i="2"/>
  <c r="C506" i="2"/>
  <c r="L505" i="2"/>
  <c r="K505" i="2"/>
  <c r="J505" i="2"/>
  <c r="I505" i="2"/>
  <c r="H505" i="2"/>
  <c r="G505" i="2"/>
  <c r="R505" i="2" s="1"/>
  <c r="F505" i="2"/>
  <c r="E505" i="2"/>
  <c r="D505" i="2"/>
  <c r="C505" i="2"/>
  <c r="L504" i="2"/>
  <c r="K504" i="2"/>
  <c r="J504" i="2"/>
  <c r="I504" i="2"/>
  <c r="H504" i="2"/>
  <c r="G504" i="2"/>
  <c r="R504" i="2" s="1"/>
  <c r="F504" i="2"/>
  <c r="E504" i="2"/>
  <c r="D504" i="2"/>
  <c r="C504" i="2"/>
  <c r="L503" i="2"/>
  <c r="K503" i="2"/>
  <c r="J503" i="2"/>
  <c r="I503" i="2"/>
  <c r="H503" i="2"/>
  <c r="G503" i="2"/>
  <c r="R503" i="2" s="1"/>
  <c r="F503" i="2"/>
  <c r="E503" i="2"/>
  <c r="D503" i="2"/>
  <c r="C503" i="2"/>
  <c r="L502" i="2"/>
  <c r="K502" i="2"/>
  <c r="J502" i="2"/>
  <c r="I502" i="2"/>
  <c r="H502" i="2"/>
  <c r="G502" i="2"/>
  <c r="R502" i="2" s="1"/>
  <c r="F502" i="2"/>
  <c r="E502" i="2"/>
  <c r="D502" i="2"/>
  <c r="C502" i="2"/>
  <c r="L501" i="2"/>
  <c r="K501" i="2"/>
  <c r="J501" i="2"/>
  <c r="I501" i="2"/>
  <c r="H501" i="2"/>
  <c r="G501" i="2"/>
  <c r="R501" i="2" s="1"/>
  <c r="F501" i="2"/>
  <c r="E501" i="2"/>
  <c r="D501" i="2"/>
  <c r="C501" i="2"/>
  <c r="L500" i="2"/>
  <c r="K500" i="2"/>
  <c r="J500" i="2"/>
  <c r="I500" i="2"/>
  <c r="H500" i="2"/>
  <c r="G500" i="2"/>
  <c r="R500" i="2" s="1"/>
  <c r="F500" i="2"/>
  <c r="E500" i="2"/>
  <c r="D500" i="2"/>
  <c r="C500" i="2"/>
  <c r="L499" i="2"/>
  <c r="K499" i="2"/>
  <c r="J499" i="2"/>
  <c r="I499" i="2"/>
  <c r="H499" i="2"/>
  <c r="G499" i="2"/>
  <c r="R499" i="2" s="1"/>
  <c r="F499" i="2"/>
  <c r="E499" i="2"/>
  <c r="D499" i="2"/>
  <c r="C499" i="2"/>
  <c r="L498" i="2"/>
  <c r="K498" i="2"/>
  <c r="J498" i="2"/>
  <c r="I498" i="2"/>
  <c r="H498" i="2"/>
  <c r="G498" i="2"/>
  <c r="R498" i="2" s="1"/>
  <c r="F498" i="2"/>
  <c r="E498" i="2"/>
  <c r="D498" i="2"/>
  <c r="C498" i="2"/>
  <c r="L497" i="2"/>
  <c r="K497" i="2"/>
  <c r="J497" i="2"/>
  <c r="I497" i="2"/>
  <c r="H497" i="2"/>
  <c r="G497" i="2"/>
  <c r="R497" i="2" s="1"/>
  <c r="F497" i="2"/>
  <c r="E497" i="2"/>
  <c r="D497" i="2"/>
  <c r="C497" i="2"/>
  <c r="L496" i="2"/>
  <c r="K496" i="2"/>
  <c r="J496" i="2"/>
  <c r="I496" i="2"/>
  <c r="H496" i="2"/>
  <c r="G496" i="2"/>
  <c r="R496" i="2" s="1"/>
  <c r="F496" i="2"/>
  <c r="E496" i="2"/>
  <c r="D496" i="2"/>
  <c r="C496" i="2"/>
  <c r="L495" i="2"/>
  <c r="K495" i="2"/>
  <c r="J495" i="2"/>
  <c r="I495" i="2"/>
  <c r="H495" i="2"/>
  <c r="G495" i="2"/>
  <c r="R495" i="2" s="1"/>
  <c r="F495" i="2"/>
  <c r="E495" i="2"/>
  <c r="D495" i="2"/>
  <c r="C495" i="2"/>
  <c r="L494" i="2"/>
  <c r="K494" i="2"/>
  <c r="J494" i="2"/>
  <c r="I494" i="2"/>
  <c r="H494" i="2"/>
  <c r="G494" i="2"/>
  <c r="R494" i="2" s="1"/>
  <c r="F494" i="2"/>
  <c r="E494" i="2"/>
  <c r="D494" i="2"/>
  <c r="C494" i="2"/>
  <c r="L493" i="2"/>
  <c r="K493" i="2"/>
  <c r="J493" i="2"/>
  <c r="I493" i="2"/>
  <c r="H493" i="2"/>
  <c r="G493" i="2"/>
  <c r="R493" i="2" s="1"/>
  <c r="F493" i="2"/>
  <c r="E493" i="2"/>
  <c r="D493" i="2"/>
  <c r="C493" i="2"/>
  <c r="L492" i="2"/>
  <c r="K492" i="2"/>
  <c r="J492" i="2"/>
  <c r="I492" i="2"/>
  <c r="H492" i="2"/>
  <c r="G492" i="2"/>
  <c r="R492" i="2" s="1"/>
  <c r="F492" i="2"/>
  <c r="E492" i="2"/>
  <c r="D492" i="2"/>
  <c r="C492" i="2"/>
  <c r="L491" i="2"/>
  <c r="K491" i="2"/>
  <c r="J491" i="2"/>
  <c r="I491" i="2"/>
  <c r="H491" i="2"/>
  <c r="G491" i="2"/>
  <c r="R491" i="2" s="1"/>
  <c r="F491" i="2"/>
  <c r="E491" i="2"/>
  <c r="D491" i="2"/>
  <c r="C491" i="2"/>
  <c r="L490" i="2"/>
  <c r="K490" i="2"/>
  <c r="J490" i="2"/>
  <c r="I490" i="2"/>
  <c r="H490" i="2"/>
  <c r="G490" i="2"/>
  <c r="R490" i="2" s="1"/>
  <c r="F490" i="2"/>
  <c r="E490" i="2"/>
  <c r="D490" i="2"/>
  <c r="C490" i="2"/>
  <c r="L489" i="2"/>
  <c r="K489" i="2"/>
  <c r="J489" i="2"/>
  <c r="I489" i="2"/>
  <c r="H489" i="2"/>
  <c r="G489" i="2"/>
  <c r="R489" i="2" s="1"/>
  <c r="F489" i="2"/>
  <c r="E489" i="2"/>
  <c r="D489" i="2"/>
  <c r="C489" i="2"/>
  <c r="L488" i="2"/>
  <c r="K488" i="2"/>
  <c r="J488" i="2"/>
  <c r="I488" i="2"/>
  <c r="H488" i="2"/>
  <c r="G488" i="2"/>
  <c r="R488" i="2" s="1"/>
  <c r="F488" i="2"/>
  <c r="E488" i="2"/>
  <c r="D488" i="2"/>
  <c r="C488" i="2"/>
  <c r="L487" i="2"/>
  <c r="K487" i="2"/>
  <c r="J487" i="2"/>
  <c r="I487" i="2"/>
  <c r="H487" i="2"/>
  <c r="G487" i="2"/>
  <c r="R487" i="2" s="1"/>
  <c r="F487" i="2"/>
  <c r="E487" i="2"/>
  <c r="D487" i="2"/>
  <c r="C487" i="2"/>
  <c r="L486" i="2"/>
  <c r="K486" i="2"/>
  <c r="J486" i="2"/>
  <c r="I486" i="2"/>
  <c r="H486" i="2"/>
  <c r="G486" i="2"/>
  <c r="R486" i="2" s="1"/>
  <c r="F486" i="2"/>
  <c r="E486" i="2"/>
  <c r="D486" i="2"/>
  <c r="C486" i="2"/>
  <c r="L485" i="2"/>
  <c r="K485" i="2"/>
  <c r="J485" i="2"/>
  <c r="I485" i="2"/>
  <c r="H485" i="2"/>
  <c r="G485" i="2"/>
  <c r="R485" i="2" s="1"/>
  <c r="F485" i="2"/>
  <c r="E485" i="2"/>
  <c r="D485" i="2"/>
  <c r="C485" i="2"/>
  <c r="L484" i="2"/>
  <c r="K484" i="2"/>
  <c r="J484" i="2"/>
  <c r="I484" i="2"/>
  <c r="H484" i="2"/>
  <c r="G484" i="2"/>
  <c r="R484" i="2" s="1"/>
  <c r="F484" i="2"/>
  <c r="E484" i="2"/>
  <c r="D484" i="2"/>
  <c r="C484" i="2"/>
  <c r="L483" i="2"/>
  <c r="K483" i="2"/>
  <c r="J483" i="2"/>
  <c r="I483" i="2"/>
  <c r="H483" i="2"/>
  <c r="G483" i="2"/>
  <c r="R483" i="2" s="1"/>
  <c r="F483" i="2"/>
  <c r="E483" i="2"/>
  <c r="D483" i="2"/>
  <c r="C483" i="2"/>
  <c r="L482" i="2"/>
  <c r="K482" i="2"/>
  <c r="J482" i="2"/>
  <c r="I482" i="2"/>
  <c r="H482" i="2"/>
  <c r="G482" i="2"/>
  <c r="R482" i="2" s="1"/>
  <c r="F482" i="2"/>
  <c r="E482" i="2"/>
  <c r="D482" i="2"/>
  <c r="C482" i="2"/>
  <c r="L481" i="2"/>
  <c r="K481" i="2"/>
  <c r="J481" i="2"/>
  <c r="I481" i="2"/>
  <c r="H481" i="2"/>
  <c r="G481" i="2"/>
  <c r="R481" i="2" s="1"/>
  <c r="F481" i="2"/>
  <c r="E481" i="2"/>
  <c r="D481" i="2"/>
  <c r="C481" i="2"/>
  <c r="L480" i="2"/>
  <c r="K480" i="2"/>
  <c r="J480" i="2"/>
  <c r="I480" i="2"/>
  <c r="H480" i="2"/>
  <c r="G480" i="2"/>
  <c r="R480" i="2" s="1"/>
  <c r="F480" i="2"/>
  <c r="E480" i="2"/>
  <c r="D480" i="2"/>
  <c r="C480" i="2"/>
  <c r="L479" i="2"/>
  <c r="K479" i="2"/>
  <c r="J479" i="2"/>
  <c r="I479" i="2"/>
  <c r="H479" i="2"/>
  <c r="G479" i="2"/>
  <c r="R479" i="2" s="1"/>
  <c r="F479" i="2"/>
  <c r="E479" i="2"/>
  <c r="D479" i="2"/>
  <c r="C479" i="2"/>
  <c r="L478" i="2"/>
  <c r="K478" i="2"/>
  <c r="J478" i="2"/>
  <c r="I478" i="2"/>
  <c r="H478" i="2"/>
  <c r="G478" i="2"/>
  <c r="R478" i="2" s="1"/>
  <c r="F478" i="2"/>
  <c r="E478" i="2"/>
  <c r="D478" i="2"/>
  <c r="C478" i="2"/>
  <c r="L477" i="2"/>
  <c r="K477" i="2"/>
  <c r="J477" i="2"/>
  <c r="I477" i="2"/>
  <c r="H477" i="2"/>
  <c r="G477" i="2"/>
  <c r="R477" i="2" s="1"/>
  <c r="F477" i="2"/>
  <c r="E477" i="2"/>
  <c r="D477" i="2"/>
  <c r="C477" i="2"/>
  <c r="L476" i="2"/>
  <c r="K476" i="2"/>
  <c r="J476" i="2"/>
  <c r="I476" i="2"/>
  <c r="H476" i="2"/>
  <c r="G476" i="2"/>
  <c r="R476" i="2" s="1"/>
  <c r="F476" i="2"/>
  <c r="E476" i="2"/>
  <c r="D476" i="2"/>
  <c r="C476" i="2"/>
  <c r="L475" i="2"/>
  <c r="K475" i="2"/>
  <c r="J475" i="2"/>
  <c r="I475" i="2"/>
  <c r="H475" i="2"/>
  <c r="G475" i="2"/>
  <c r="R475" i="2" s="1"/>
  <c r="F475" i="2"/>
  <c r="E475" i="2"/>
  <c r="D475" i="2"/>
  <c r="C475" i="2"/>
  <c r="L474" i="2"/>
  <c r="K474" i="2"/>
  <c r="J474" i="2"/>
  <c r="I474" i="2"/>
  <c r="H474" i="2"/>
  <c r="G474" i="2"/>
  <c r="R474" i="2" s="1"/>
  <c r="F474" i="2"/>
  <c r="E474" i="2"/>
  <c r="D474" i="2"/>
  <c r="C474" i="2"/>
  <c r="L473" i="2"/>
  <c r="K473" i="2"/>
  <c r="J473" i="2"/>
  <c r="I473" i="2"/>
  <c r="H473" i="2"/>
  <c r="G473" i="2"/>
  <c r="R473" i="2" s="1"/>
  <c r="F473" i="2"/>
  <c r="E473" i="2"/>
  <c r="D473" i="2"/>
  <c r="C473" i="2"/>
  <c r="L472" i="2"/>
  <c r="K472" i="2"/>
  <c r="J472" i="2"/>
  <c r="I472" i="2"/>
  <c r="H472" i="2"/>
  <c r="G472" i="2"/>
  <c r="R472" i="2" s="1"/>
  <c r="F472" i="2"/>
  <c r="E472" i="2"/>
  <c r="D472" i="2"/>
  <c r="C472" i="2"/>
  <c r="L471" i="2"/>
  <c r="K471" i="2"/>
  <c r="J471" i="2"/>
  <c r="I471" i="2"/>
  <c r="H471" i="2"/>
  <c r="G471" i="2"/>
  <c r="R471" i="2" s="1"/>
  <c r="F471" i="2"/>
  <c r="E471" i="2"/>
  <c r="D471" i="2"/>
  <c r="C471" i="2"/>
  <c r="L470" i="2"/>
  <c r="K470" i="2"/>
  <c r="J470" i="2"/>
  <c r="I470" i="2"/>
  <c r="H470" i="2"/>
  <c r="G470" i="2"/>
  <c r="R470" i="2" s="1"/>
  <c r="F470" i="2"/>
  <c r="E470" i="2"/>
  <c r="D470" i="2"/>
  <c r="C470" i="2"/>
  <c r="L469" i="2"/>
  <c r="K469" i="2"/>
  <c r="J469" i="2"/>
  <c r="I469" i="2"/>
  <c r="H469" i="2"/>
  <c r="G469" i="2"/>
  <c r="R469" i="2" s="1"/>
  <c r="F469" i="2"/>
  <c r="E469" i="2"/>
  <c r="D469" i="2"/>
  <c r="C469" i="2"/>
  <c r="L468" i="2"/>
  <c r="K468" i="2"/>
  <c r="J468" i="2"/>
  <c r="I468" i="2"/>
  <c r="H468" i="2"/>
  <c r="G468" i="2"/>
  <c r="R468" i="2" s="1"/>
  <c r="F468" i="2"/>
  <c r="E468" i="2"/>
  <c r="D468" i="2"/>
  <c r="C468" i="2"/>
  <c r="L467" i="2"/>
  <c r="K467" i="2"/>
  <c r="J467" i="2"/>
  <c r="I467" i="2"/>
  <c r="H467" i="2"/>
  <c r="G467" i="2"/>
  <c r="R467" i="2" s="1"/>
  <c r="F467" i="2"/>
  <c r="E467" i="2"/>
  <c r="D467" i="2"/>
  <c r="C467" i="2"/>
  <c r="L466" i="2"/>
  <c r="K466" i="2"/>
  <c r="J466" i="2"/>
  <c r="I466" i="2"/>
  <c r="H466" i="2"/>
  <c r="G466" i="2"/>
  <c r="R466" i="2" s="1"/>
  <c r="F466" i="2"/>
  <c r="E466" i="2"/>
  <c r="D466" i="2"/>
  <c r="C466" i="2"/>
  <c r="L465" i="2"/>
  <c r="K465" i="2"/>
  <c r="J465" i="2"/>
  <c r="I465" i="2"/>
  <c r="H465" i="2"/>
  <c r="G465" i="2"/>
  <c r="R465" i="2" s="1"/>
  <c r="F465" i="2"/>
  <c r="E465" i="2"/>
  <c r="D465" i="2"/>
  <c r="C465" i="2"/>
  <c r="L464" i="2"/>
  <c r="K464" i="2"/>
  <c r="J464" i="2"/>
  <c r="I464" i="2"/>
  <c r="H464" i="2"/>
  <c r="G464" i="2"/>
  <c r="R464" i="2" s="1"/>
  <c r="F464" i="2"/>
  <c r="E464" i="2"/>
  <c r="D464" i="2"/>
  <c r="C464" i="2"/>
  <c r="L463" i="2"/>
  <c r="K463" i="2"/>
  <c r="J463" i="2"/>
  <c r="I463" i="2"/>
  <c r="H463" i="2"/>
  <c r="G463" i="2"/>
  <c r="R463" i="2" s="1"/>
  <c r="F463" i="2"/>
  <c r="E463" i="2"/>
  <c r="D463" i="2"/>
  <c r="C463" i="2"/>
  <c r="L462" i="2"/>
  <c r="K462" i="2"/>
  <c r="J462" i="2"/>
  <c r="I462" i="2"/>
  <c r="H462" i="2"/>
  <c r="G462" i="2"/>
  <c r="R462" i="2" s="1"/>
  <c r="F462" i="2"/>
  <c r="E462" i="2"/>
  <c r="D462" i="2"/>
  <c r="C462" i="2"/>
  <c r="L461" i="2"/>
  <c r="K461" i="2"/>
  <c r="J461" i="2"/>
  <c r="I461" i="2"/>
  <c r="H461" i="2"/>
  <c r="G461" i="2"/>
  <c r="R461" i="2" s="1"/>
  <c r="F461" i="2"/>
  <c r="E461" i="2"/>
  <c r="D461" i="2"/>
  <c r="C461" i="2"/>
  <c r="L460" i="2"/>
  <c r="K460" i="2"/>
  <c r="J460" i="2"/>
  <c r="I460" i="2"/>
  <c r="H460" i="2"/>
  <c r="G460" i="2"/>
  <c r="R460" i="2" s="1"/>
  <c r="F460" i="2"/>
  <c r="E460" i="2"/>
  <c r="D460" i="2"/>
  <c r="C460" i="2"/>
  <c r="L459" i="2"/>
  <c r="K459" i="2"/>
  <c r="J459" i="2"/>
  <c r="I459" i="2"/>
  <c r="H459" i="2"/>
  <c r="G459" i="2"/>
  <c r="R459" i="2" s="1"/>
  <c r="F459" i="2"/>
  <c r="E459" i="2"/>
  <c r="D459" i="2"/>
  <c r="C459" i="2"/>
  <c r="L458" i="2"/>
  <c r="K458" i="2"/>
  <c r="J458" i="2"/>
  <c r="I458" i="2"/>
  <c r="H458" i="2"/>
  <c r="G458" i="2"/>
  <c r="R458" i="2" s="1"/>
  <c r="F458" i="2"/>
  <c r="E458" i="2"/>
  <c r="D458" i="2"/>
  <c r="C458" i="2"/>
  <c r="L457" i="2"/>
  <c r="K457" i="2"/>
  <c r="J457" i="2"/>
  <c r="I457" i="2"/>
  <c r="H457" i="2"/>
  <c r="G457" i="2"/>
  <c r="R457" i="2" s="1"/>
  <c r="F457" i="2"/>
  <c r="E457" i="2"/>
  <c r="D457" i="2"/>
  <c r="C457" i="2"/>
  <c r="L456" i="2"/>
  <c r="K456" i="2"/>
  <c r="J456" i="2"/>
  <c r="I456" i="2"/>
  <c r="H456" i="2"/>
  <c r="G456" i="2"/>
  <c r="R456" i="2" s="1"/>
  <c r="F456" i="2"/>
  <c r="E456" i="2"/>
  <c r="D456" i="2"/>
  <c r="C456" i="2"/>
  <c r="L455" i="2"/>
  <c r="K455" i="2"/>
  <c r="J455" i="2"/>
  <c r="I455" i="2"/>
  <c r="H455" i="2"/>
  <c r="G455" i="2"/>
  <c r="R455" i="2" s="1"/>
  <c r="F455" i="2"/>
  <c r="E455" i="2"/>
  <c r="D455" i="2"/>
  <c r="C455" i="2"/>
  <c r="L454" i="2"/>
  <c r="K454" i="2"/>
  <c r="J454" i="2"/>
  <c r="I454" i="2"/>
  <c r="H454" i="2"/>
  <c r="G454" i="2"/>
  <c r="R454" i="2" s="1"/>
  <c r="F454" i="2"/>
  <c r="E454" i="2"/>
  <c r="D454" i="2"/>
  <c r="C454" i="2"/>
  <c r="L453" i="2"/>
  <c r="K453" i="2"/>
  <c r="J453" i="2"/>
  <c r="I453" i="2"/>
  <c r="H453" i="2"/>
  <c r="G453" i="2"/>
  <c r="R453" i="2" s="1"/>
  <c r="F453" i="2"/>
  <c r="E453" i="2"/>
  <c r="D453" i="2"/>
  <c r="C453" i="2"/>
  <c r="L452" i="2"/>
  <c r="K452" i="2"/>
  <c r="J452" i="2"/>
  <c r="I452" i="2"/>
  <c r="H452" i="2"/>
  <c r="G452" i="2"/>
  <c r="R452" i="2" s="1"/>
  <c r="F452" i="2"/>
  <c r="E452" i="2"/>
  <c r="D452" i="2"/>
  <c r="C452" i="2"/>
  <c r="L451" i="2"/>
  <c r="K451" i="2"/>
  <c r="J451" i="2"/>
  <c r="I451" i="2"/>
  <c r="H451" i="2"/>
  <c r="G451" i="2"/>
  <c r="R451" i="2" s="1"/>
  <c r="F451" i="2"/>
  <c r="E451" i="2"/>
  <c r="D451" i="2"/>
  <c r="C451" i="2"/>
  <c r="L450" i="2"/>
  <c r="K450" i="2"/>
  <c r="J450" i="2"/>
  <c r="I450" i="2"/>
  <c r="H450" i="2"/>
  <c r="G450" i="2"/>
  <c r="R450" i="2" s="1"/>
  <c r="F450" i="2"/>
  <c r="E450" i="2"/>
  <c r="D450" i="2"/>
  <c r="C450" i="2"/>
  <c r="L449" i="2"/>
  <c r="K449" i="2"/>
  <c r="J449" i="2"/>
  <c r="I449" i="2"/>
  <c r="H449" i="2"/>
  <c r="G449" i="2"/>
  <c r="R449" i="2" s="1"/>
  <c r="F449" i="2"/>
  <c r="E449" i="2"/>
  <c r="D449" i="2"/>
  <c r="C449" i="2"/>
  <c r="L448" i="2"/>
  <c r="K448" i="2"/>
  <c r="J448" i="2"/>
  <c r="I448" i="2"/>
  <c r="H448" i="2"/>
  <c r="G448" i="2"/>
  <c r="R448" i="2" s="1"/>
  <c r="F448" i="2"/>
  <c r="E448" i="2"/>
  <c r="D448" i="2"/>
  <c r="C448" i="2"/>
  <c r="L447" i="2"/>
  <c r="K447" i="2"/>
  <c r="J447" i="2"/>
  <c r="I447" i="2"/>
  <c r="H447" i="2"/>
  <c r="G447" i="2"/>
  <c r="R447" i="2" s="1"/>
  <c r="F447" i="2"/>
  <c r="E447" i="2"/>
  <c r="D447" i="2"/>
  <c r="C447" i="2"/>
  <c r="L446" i="2"/>
  <c r="K446" i="2"/>
  <c r="J446" i="2"/>
  <c r="I446" i="2"/>
  <c r="H446" i="2"/>
  <c r="G446" i="2"/>
  <c r="R446" i="2" s="1"/>
  <c r="F446" i="2"/>
  <c r="E446" i="2"/>
  <c r="D446" i="2"/>
  <c r="C446" i="2"/>
  <c r="L445" i="2"/>
  <c r="K445" i="2"/>
  <c r="J445" i="2"/>
  <c r="I445" i="2"/>
  <c r="H445" i="2"/>
  <c r="G445" i="2"/>
  <c r="R445" i="2" s="1"/>
  <c r="F445" i="2"/>
  <c r="E445" i="2"/>
  <c r="D445" i="2"/>
  <c r="C445" i="2"/>
  <c r="L444" i="2"/>
  <c r="K444" i="2"/>
  <c r="J444" i="2"/>
  <c r="I444" i="2"/>
  <c r="H444" i="2"/>
  <c r="G444" i="2"/>
  <c r="R444" i="2" s="1"/>
  <c r="F444" i="2"/>
  <c r="E444" i="2"/>
  <c r="D444" i="2"/>
  <c r="C444" i="2"/>
  <c r="L443" i="2"/>
  <c r="K443" i="2"/>
  <c r="J443" i="2"/>
  <c r="I443" i="2"/>
  <c r="H443" i="2"/>
  <c r="G443" i="2"/>
  <c r="R443" i="2" s="1"/>
  <c r="F443" i="2"/>
  <c r="E443" i="2"/>
  <c r="D443" i="2"/>
  <c r="C443" i="2"/>
  <c r="L442" i="2"/>
  <c r="K442" i="2"/>
  <c r="J442" i="2"/>
  <c r="I442" i="2"/>
  <c r="H442" i="2"/>
  <c r="G442" i="2"/>
  <c r="R442" i="2" s="1"/>
  <c r="F442" i="2"/>
  <c r="E442" i="2"/>
  <c r="D442" i="2"/>
  <c r="C442" i="2"/>
  <c r="L441" i="2"/>
  <c r="K441" i="2"/>
  <c r="J441" i="2"/>
  <c r="I441" i="2"/>
  <c r="H441" i="2"/>
  <c r="G441" i="2"/>
  <c r="R441" i="2" s="1"/>
  <c r="F441" i="2"/>
  <c r="E441" i="2"/>
  <c r="D441" i="2"/>
  <c r="C441" i="2"/>
  <c r="L440" i="2"/>
  <c r="K440" i="2"/>
  <c r="J440" i="2"/>
  <c r="I440" i="2"/>
  <c r="H440" i="2"/>
  <c r="G440" i="2"/>
  <c r="R440" i="2" s="1"/>
  <c r="F440" i="2"/>
  <c r="E440" i="2"/>
  <c r="D440" i="2"/>
  <c r="C440" i="2"/>
  <c r="L439" i="2"/>
  <c r="K439" i="2"/>
  <c r="J439" i="2"/>
  <c r="I439" i="2"/>
  <c r="H439" i="2"/>
  <c r="G439" i="2"/>
  <c r="R439" i="2" s="1"/>
  <c r="F439" i="2"/>
  <c r="E439" i="2"/>
  <c r="D439" i="2"/>
  <c r="C439" i="2"/>
  <c r="L438" i="2"/>
  <c r="K438" i="2"/>
  <c r="J438" i="2"/>
  <c r="I438" i="2"/>
  <c r="H438" i="2"/>
  <c r="G438" i="2"/>
  <c r="R438" i="2" s="1"/>
  <c r="F438" i="2"/>
  <c r="E438" i="2"/>
  <c r="D438" i="2"/>
  <c r="C438" i="2"/>
  <c r="L437" i="2"/>
  <c r="K437" i="2"/>
  <c r="J437" i="2"/>
  <c r="I437" i="2"/>
  <c r="H437" i="2"/>
  <c r="G437" i="2"/>
  <c r="R437" i="2" s="1"/>
  <c r="F437" i="2"/>
  <c r="E437" i="2"/>
  <c r="D437" i="2"/>
  <c r="C437" i="2"/>
  <c r="L436" i="2"/>
  <c r="K436" i="2"/>
  <c r="J436" i="2"/>
  <c r="I436" i="2"/>
  <c r="H436" i="2"/>
  <c r="G436" i="2"/>
  <c r="R436" i="2" s="1"/>
  <c r="F436" i="2"/>
  <c r="E436" i="2"/>
  <c r="D436" i="2"/>
  <c r="C436" i="2"/>
  <c r="L435" i="2"/>
  <c r="K435" i="2"/>
  <c r="J435" i="2"/>
  <c r="I435" i="2"/>
  <c r="H435" i="2"/>
  <c r="G435" i="2"/>
  <c r="R435" i="2" s="1"/>
  <c r="F435" i="2"/>
  <c r="E435" i="2"/>
  <c r="D435" i="2"/>
  <c r="C435" i="2"/>
  <c r="L434" i="2"/>
  <c r="K434" i="2"/>
  <c r="J434" i="2"/>
  <c r="I434" i="2"/>
  <c r="H434" i="2"/>
  <c r="G434" i="2"/>
  <c r="R434" i="2" s="1"/>
  <c r="F434" i="2"/>
  <c r="E434" i="2"/>
  <c r="D434" i="2"/>
  <c r="C434" i="2"/>
  <c r="L433" i="2"/>
  <c r="K433" i="2"/>
  <c r="J433" i="2"/>
  <c r="I433" i="2"/>
  <c r="H433" i="2"/>
  <c r="G433" i="2"/>
  <c r="R433" i="2" s="1"/>
  <c r="F433" i="2"/>
  <c r="E433" i="2"/>
  <c r="D433" i="2"/>
  <c r="C433" i="2"/>
  <c r="L432" i="2"/>
  <c r="K432" i="2"/>
  <c r="J432" i="2"/>
  <c r="I432" i="2"/>
  <c r="H432" i="2"/>
  <c r="G432" i="2"/>
  <c r="R432" i="2" s="1"/>
  <c r="F432" i="2"/>
  <c r="E432" i="2"/>
  <c r="D432" i="2"/>
  <c r="C432" i="2"/>
  <c r="L431" i="2"/>
  <c r="K431" i="2"/>
  <c r="J431" i="2"/>
  <c r="I431" i="2"/>
  <c r="H431" i="2"/>
  <c r="G431" i="2"/>
  <c r="R431" i="2" s="1"/>
  <c r="F431" i="2"/>
  <c r="E431" i="2"/>
  <c r="D431" i="2"/>
  <c r="C431" i="2"/>
  <c r="L430" i="2"/>
  <c r="K430" i="2"/>
  <c r="J430" i="2"/>
  <c r="I430" i="2"/>
  <c r="H430" i="2"/>
  <c r="G430" i="2"/>
  <c r="R430" i="2" s="1"/>
  <c r="F430" i="2"/>
  <c r="E430" i="2"/>
  <c r="D430" i="2"/>
  <c r="C430" i="2"/>
  <c r="L429" i="2"/>
  <c r="K429" i="2"/>
  <c r="J429" i="2"/>
  <c r="I429" i="2"/>
  <c r="H429" i="2"/>
  <c r="G429" i="2"/>
  <c r="R429" i="2" s="1"/>
  <c r="F429" i="2"/>
  <c r="E429" i="2"/>
  <c r="D429" i="2"/>
  <c r="C429" i="2"/>
  <c r="L428" i="2"/>
  <c r="K428" i="2"/>
  <c r="J428" i="2"/>
  <c r="I428" i="2"/>
  <c r="H428" i="2"/>
  <c r="G428" i="2"/>
  <c r="R428" i="2" s="1"/>
  <c r="F428" i="2"/>
  <c r="E428" i="2"/>
  <c r="D428" i="2"/>
  <c r="C428" i="2"/>
  <c r="L427" i="2"/>
  <c r="K427" i="2"/>
  <c r="J427" i="2"/>
  <c r="I427" i="2"/>
  <c r="H427" i="2"/>
  <c r="G427" i="2"/>
  <c r="R427" i="2" s="1"/>
  <c r="F427" i="2"/>
  <c r="E427" i="2"/>
  <c r="D427" i="2"/>
  <c r="C427" i="2"/>
  <c r="L426" i="2"/>
  <c r="K426" i="2"/>
  <c r="J426" i="2"/>
  <c r="I426" i="2"/>
  <c r="H426" i="2"/>
  <c r="G426" i="2"/>
  <c r="R426" i="2" s="1"/>
  <c r="F426" i="2"/>
  <c r="E426" i="2"/>
  <c r="D426" i="2"/>
  <c r="C426" i="2"/>
  <c r="L425" i="2"/>
  <c r="K425" i="2"/>
  <c r="J425" i="2"/>
  <c r="I425" i="2"/>
  <c r="H425" i="2"/>
  <c r="G425" i="2"/>
  <c r="R425" i="2" s="1"/>
  <c r="F425" i="2"/>
  <c r="E425" i="2"/>
  <c r="D425" i="2"/>
  <c r="C425" i="2"/>
  <c r="L424" i="2"/>
  <c r="K424" i="2"/>
  <c r="J424" i="2"/>
  <c r="I424" i="2"/>
  <c r="H424" i="2"/>
  <c r="G424" i="2"/>
  <c r="R424" i="2" s="1"/>
  <c r="F424" i="2"/>
  <c r="E424" i="2"/>
  <c r="D424" i="2"/>
  <c r="C424" i="2"/>
  <c r="L423" i="2"/>
  <c r="K423" i="2"/>
  <c r="J423" i="2"/>
  <c r="I423" i="2"/>
  <c r="H423" i="2"/>
  <c r="G423" i="2"/>
  <c r="R423" i="2" s="1"/>
  <c r="F423" i="2"/>
  <c r="E423" i="2"/>
  <c r="D423" i="2"/>
  <c r="C423" i="2"/>
  <c r="L422" i="2"/>
  <c r="K422" i="2"/>
  <c r="J422" i="2"/>
  <c r="I422" i="2"/>
  <c r="H422" i="2"/>
  <c r="G422" i="2"/>
  <c r="R422" i="2" s="1"/>
  <c r="F422" i="2"/>
  <c r="E422" i="2"/>
  <c r="D422" i="2"/>
  <c r="C422" i="2"/>
  <c r="L421" i="2"/>
  <c r="K421" i="2"/>
  <c r="J421" i="2"/>
  <c r="I421" i="2"/>
  <c r="H421" i="2"/>
  <c r="G421" i="2"/>
  <c r="R421" i="2" s="1"/>
  <c r="F421" i="2"/>
  <c r="E421" i="2"/>
  <c r="D421" i="2"/>
  <c r="C421" i="2"/>
  <c r="L420" i="2"/>
  <c r="K420" i="2"/>
  <c r="J420" i="2"/>
  <c r="I420" i="2"/>
  <c r="H420" i="2"/>
  <c r="G420" i="2"/>
  <c r="R420" i="2" s="1"/>
  <c r="F420" i="2"/>
  <c r="E420" i="2"/>
  <c r="D420" i="2"/>
  <c r="C420" i="2"/>
  <c r="L419" i="2"/>
  <c r="K419" i="2"/>
  <c r="J419" i="2"/>
  <c r="I419" i="2"/>
  <c r="H419" i="2"/>
  <c r="G419" i="2"/>
  <c r="R419" i="2" s="1"/>
  <c r="F419" i="2"/>
  <c r="E419" i="2"/>
  <c r="D419" i="2"/>
  <c r="C419" i="2"/>
  <c r="L418" i="2"/>
  <c r="K418" i="2"/>
  <c r="J418" i="2"/>
  <c r="I418" i="2"/>
  <c r="H418" i="2"/>
  <c r="G418" i="2"/>
  <c r="R418" i="2" s="1"/>
  <c r="F418" i="2"/>
  <c r="E418" i="2"/>
  <c r="D418" i="2"/>
  <c r="C418" i="2"/>
  <c r="L417" i="2"/>
  <c r="K417" i="2"/>
  <c r="J417" i="2"/>
  <c r="I417" i="2"/>
  <c r="H417" i="2"/>
  <c r="G417" i="2"/>
  <c r="R417" i="2" s="1"/>
  <c r="F417" i="2"/>
  <c r="E417" i="2"/>
  <c r="D417" i="2"/>
  <c r="C417" i="2"/>
  <c r="L416" i="2"/>
  <c r="K416" i="2"/>
  <c r="J416" i="2"/>
  <c r="I416" i="2"/>
  <c r="H416" i="2"/>
  <c r="G416" i="2"/>
  <c r="R416" i="2" s="1"/>
  <c r="F416" i="2"/>
  <c r="E416" i="2"/>
  <c r="D416" i="2"/>
  <c r="C416" i="2"/>
  <c r="L415" i="2"/>
  <c r="K415" i="2"/>
  <c r="J415" i="2"/>
  <c r="I415" i="2"/>
  <c r="H415" i="2"/>
  <c r="G415" i="2"/>
  <c r="R415" i="2" s="1"/>
  <c r="F415" i="2"/>
  <c r="E415" i="2"/>
  <c r="D415" i="2"/>
  <c r="C415" i="2"/>
  <c r="L414" i="2"/>
  <c r="K414" i="2"/>
  <c r="J414" i="2"/>
  <c r="I414" i="2"/>
  <c r="H414" i="2"/>
  <c r="G414" i="2"/>
  <c r="R414" i="2" s="1"/>
  <c r="F414" i="2"/>
  <c r="E414" i="2"/>
  <c r="D414" i="2"/>
  <c r="C414" i="2"/>
  <c r="L413" i="2"/>
  <c r="K413" i="2"/>
  <c r="J413" i="2"/>
  <c r="I413" i="2"/>
  <c r="H413" i="2"/>
  <c r="G413" i="2"/>
  <c r="R413" i="2" s="1"/>
  <c r="F413" i="2"/>
  <c r="E413" i="2"/>
  <c r="D413" i="2"/>
  <c r="C413" i="2"/>
  <c r="L412" i="2"/>
  <c r="K412" i="2"/>
  <c r="J412" i="2"/>
  <c r="I412" i="2"/>
  <c r="H412" i="2"/>
  <c r="G412" i="2"/>
  <c r="R412" i="2" s="1"/>
  <c r="F412" i="2"/>
  <c r="E412" i="2"/>
  <c r="D412" i="2"/>
  <c r="C412" i="2"/>
  <c r="L411" i="2"/>
  <c r="K411" i="2"/>
  <c r="J411" i="2"/>
  <c r="I411" i="2"/>
  <c r="H411" i="2"/>
  <c r="G411" i="2"/>
  <c r="R411" i="2" s="1"/>
  <c r="F411" i="2"/>
  <c r="E411" i="2"/>
  <c r="D411" i="2"/>
  <c r="C411" i="2"/>
  <c r="L410" i="2"/>
  <c r="K410" i="2"/>
  <c r="J410" i="2"/>
  <c r="I410" i="2"/>
  <c r="H410" i="2"/>
  <c r="G410" i="2"/>
  <c r="R410" i="2" s="1"/>
  <c r="F410" i="2"/>
  <c r="E410" i="2"/>
  <c r="D410" i="2"/>
  <c r="C410" i="2"/>
  <c r="L409" i="2"/>
  <c r="K409" i="2"/>
  <c r="J409" i="2"/>
  <c r="I409" i="2"/>
  <c r="H409" i="2"/>
  <c r="G409" i="2"/>
  <c r="R409" i="2" s="1"/>
  <c r="F409" i="2"/>
  <c r="E409" i="2"/>
  <c r="D409" i="2"/>
  <c r="C409" i="2"/>
  <c r="L408" i="2"/>
  <c r="K408" i="2"/>
  <c r="J408" i="2"/>
  <c r="I408" i="2"/>
  <c r="H408" i="2"/>
  <c r="G408" i="2"/>
  <c r="R408" i="2" s="1"/>
  <c r="F408" i="2"/>
  <c r="E408" i="2"/>
  <c r="D408" i="2"/>
  <c r="C408" i="2"/>
  <c r="L407" i="2"/>
  <c r="K407" i="2"/>
  <c r="J407" i="2"/>
  <c r="I407" i="2"/>
  <c r="H407" i="2"/>
  <c r="G407" i="2"/>
  <c r="R407" i="2" s="1"/>
  <c r="F407" i="2"/>
  <c r="E407" i="2"/>
  <c r="D407" i="2"/>
  <c r="C407" i="2"/>
  <c r="L406" i="2"/>
  <c r="K406" i="2"/>
  <c r="J406" i="2"/>
  <c r="I406" i="2"/>
  <c r="H406" i="2"/>
  <c r="G406" i="2"/>
  <c r="R406" i="2" s="1"/>
  <c r="F406" i="2"/>
  <c r="E406" i="2"/>
  <c r="D406" i="2"/>
  <c r="C406" i="2"/>
  <c r="L405" i="2"/>
  <c r="K405" i="2"/>
  <c r="J405" i="2"/>
  <c r="I405" i="2"/>
  <c r="H405" i="2"/>
  <c r="G405" i="2"/>
  <c r="R405" i="2" s="1"/>
  <c r="F405" i="2"/>
  <c r="E405" i="2"/>
  <c r="D405" i="2"/>
  <c r="C405" i="2"/>
  <c r="L404" i="2"/>
  <c r="K404" i="2"/>
  <c r="J404" i="2"/>
  <c r="I404" i="2"/>
  <c r="H404" i="2"/>
  <c r="G404" i="2"/>
  <c r="R404" i="2" s="1"/>
  <c r="F404" i="2"/>
  <c r="E404" i="2"/>
  <c r="D404" i="2"/>
  <c r="C404" i="2"/>
  <c r="L403" i="2"/>
  <c r="K403" i="2"/>
  <c r="J403" i="2"/>
  <c r="I403" i="2"/>
  <c r="H403" i="2"/>
  <c r="G403" i="2"/>
  <c r="R403" i="2" s="1"/>
  <c r="F403" i="2"/>
  <c r="E403" i="2"/>
  <c r="D403" i="2"/>
  <c r="C403" i="2"/>
  <c r="L402" i="2"/>
  <c r="K402" i="2"/>
  <c r="J402" i="2"/>
  <c r="I402" i="2"/>
  <c r="H402" i="2"/>
  <c r="G402" i="2"/>
  <c r="R402" i="2" s="1"/>
  <c r="F402" i="2"/>
  <c r="E402" i="2"/>
  <c r="D402" i="2"/>
  <c r="C402" i="2"/>
  <c r="L401" i="2"/>
  <c r="K401" i="2"/>
  <c r="J401" i="2"/>
  <c r="I401" i="2"/>
  <c r="H401" i="2"/>
  <c r="G401" i="2"/>
  <c r="R401" i="2" s="1"/>
  <c r="F401" i="2"/>
  <c r="E401" i="2"/>
  <c r="D401" i="2"/>
  <c r="C401" i="2"/>
  <c r="L400" i="2"/>
  <c r="K400" i="2"/>
  <c r="J400" i="2"/>
  <c r="I400" i="2"/>
  <c r="H400" i="2"/>
  <c r="G400" i="2"/>
  <c r="R400" i="2" s="1"/>
  <c r="F400" i="2"/>
  <c r="E400" i="2"/>
  <c r="D400" i="2"/>
  <c r="C400" i="2"/>
  <c r="L399" i="2"/>
  <c r="K399" i="2"/>
  <c r="J399" i="2"/>
  <c r="I399" i="2"/>
  <c r="H399" i="2"/>
  <c r="G399" i="2"/>
  <c r="R399" i="2" s="1"/>
  <c r="F399" i="2"/>
  <c r="E399" i="2"/>
  <c r="D399" i="2"/>
  <c r="C399" i="2"/>
  <c r="L398" i="2"/>
  <c r="K398" i="2"/>
  <c r="J398" i="2"/>
  <c r="I398" i="2"/>
  <c r="H398" i="2"/>
  <c r="G398" i="2"/>
  <c r="R398" i="2" s="1"/>
  <c r="F398" i="2"/>
  <c r="E398" i="2"/>
  <c r="D398" i="2"/>
  <c r="C398" i="2"/>
  <c r="L397" i="2"/>
  <c r="K397" i="2"/>
  <c r="J397" i="2"/>
  <c r="I397" i="2"/>
  <c r="H397" i="2"/>
  <c r="G397" i="2"/>
  <c r="R397" i="2" s="1"/>
  <c r="F397" i="2"/>
  <c r="E397" i="2"/>
  <c r="D397" i="2"/>
  <c r="C397" i="2"/>
  <c r="L396" i="2"/>
  <c r="K396" i="2"/>
  <c r="J396" i="2"/>
  <c r="I396" i="2"/>
  <c r="H396" i="2"/>
  <c r="G396" i="2"/>
  <c r="R396" i="2" s="1"/>
  <c r="F396" i="2"/>
  <c r="E396" i="2"/>
  <c r="D396" i="2"/>
  <c r="C396" i="2"/>
  <c r="L395" i="2"/>
  <c r="K395" i="2"/>
  <c r="J395" i="2"/>
  <c r="I395" i="2"/>
  <c r="H395" i="2"/>
  <c r="G395" i="2"/>
  <c r="R395" i="2" s="1"/>
  <c r="F395" i="2"/>
  <c r="E395" i="2"/>
  <c r="D395" i="2"/>
  <c r="C395" i="2"/>
  <c r="L394" i="2"/>
  <c r="K394" i="2"/>
  <c r="J394" i="2"/>
  <c r="I394" i="2"/>
  <c r="H394" i="2"/>
  <c r="G394" i="2"/>
  <c r="R394" i="2" s="1"/>
  <c r="F394" i="2"/>
  <c r="E394" i="2"/>
  <c r="D394" i="2"/>
  <c r="C394" i="2"/>
  <c r="L393" i="2"/>
  <c r="K393" i="2"/>
  <c r="J393" i="2"/>
  <c r="I393" i="2"/>
  <c r="H393" i="2"/>
  <c r="G393" i="2"/>
  <c r="R393" i="2" s="1"/>
  <c r="F393" i="2"/>
  <c r="E393" i="2"/>
  <c r="D393" i="2"/>
  <c r="C393" i="2"/>
  <c r="L392" i="2"/>
  <c r="K392" i="2"/>
  <c r="J392" i="2"/>
  <c r="I392" i="2"/>
  <c r="H392" i="2"/>
  <c r="G392" i="2"/>
  <c r="R392" i="2" s="1"/>
  <c r="F392" i="2"/>
  <c r="E392" i="2"/>
  <c r="D392" i="2"/>
  <c r="C392" i="2"/>
  <c r="L391" i="2"/>
  <c r="K391" i="2"/>
  <c r="J391" i="2"/>
  <c r="I391" i="2"/>
  <c r="H391" i="2"/>
  <c r="G391" i="2"/>
  <c r="R391" i="2" s="1"/>
  <c r="F391" i="2"/>
  <c r="E391" i="2"/>
  <c r="D391" i="2"/>
  <c r="C391" i="2"/>
  <c r="L390" i="2"/>
  <c r="K390" i="2"/>
  <c r="J390" i="2"/>
  <c r="I390" i="2"/>
  <c r="H390" i="2"/>
  <c r="G390" i="2"/>
  <c r="R390" i="2" s="1"/>
  <c r="F390" i="2"/>
  <c r="E390" i="2"/>
  <c r="D390" i="2"/>
  <c r="C390" i="2"/>
  <c r="L389" i="2"/>
  <c r="K389" i="2"/>
  <c r="J389" i="2"/>
  <c r="I389" i="2"/>
  <c r="H389" i="2"/>
  <c r="G389" i="2"/>
  <c r="R389" i="2" s="1"/>
  <c r="F389" i="2"/>
  <c r="E389" i="2"/>
  <c r="D389" i="2"/>
  <c r="C389" i="2"/>
  <c r="L388" i="2"/>
  <c r="K388" i="2"/>
  <c r="J388" i="2"/>
  <c r="I388" i="2"/>
  <c r="H388" i="2"/>
  <c r="G388" i="2"/>
  <c r="R388" i="2" s="1"/>
  <c r="F388" i="2"/>
  <c r="E388" i="2"/>
  <c r="D388" i="2"/>
  <c r="C388" i="2"/>
  <c r="L387" i="2"/>
  <c r="K387" i="2"/>
  <c r="J387" i="2"/>
  <c r="I387" i="2"/>
  <c r="H387" i="2"/>
  <c r="G387" i="2"/>
  <c r="R387" i="2" s="1"/>
  <c r="F387" i="2"/>
  <c r="E387" i="2"/>
  <c r="D387" i="2"/>
  <c r="C387" i="2"/>
  <c r="L386" i="2"/>
  <c r="K386" i="2"/>
  <c r="J386" i="2"/>
  <c r="I386" i="2"/>
  <c r="H386" i="2"/>
  <c r="G386" i="2"/>
  <c r="R386" i="2" s="1"/>
  <c r="F386" i="2"/>
  <c r="E386" i="2"/>
  <c r="D386" i="2"/>
  <c r="C386" i="2"/>
  <c r="L385" i="2"/>
  <c r="K385" i="2"/>
  <c r="J385" i="2"/>
  <c r="I385" i="2"/>
  <c r="H385" i="2"/>
  <c r="G385" i="2"/>
  <c r="R385" i="2" s="1"/>
  <c r="F385" i="2"/>
  <c r="E385" i="2"/>
  <c r="D385" i="2"/>
  <c r="C385" i="2"/>
  <c r="L384" i="2"/>
  <c r="K384" i="2"/>
  <c r="J384" i="2"/>
  <c r="I384" i="2"/>
  <c r="H384" i="2"/>
  <c r="G384" i="2"/>
  <c r="R384" i="2" s="1"/>
  <c r="F384" i="2"/>
  <c r="E384" i="2"/>
  <c r="D384" i="2"/>
  <c r="C384" i="2"/>
  <c r="L383" i="2"/>
  <c r="K383" i="2"/>
  <c r="J383" i="2"/>
  <c r="I383" i="2"/>
  <c r="H383" i="2"/>
  <c r="G383" i="2"/>
  <c r="R383" i="2" s="1"/>
  <c r="F383" i="2"/>
  <c r="E383" i="2"/>
  <c r="D383" i="2"/>
  <c r="C383" i="2"/>
  <c r="L382" i="2"/>
  <c r="K382" i="2"/>
  <c r="J382" i="2"/>
  <c r="I382" i="2"/>
  <c r="H382" i="2"/>
  <c r="G382" i="2"/>
  <c r="R382" i="2" s="1"/>
  <c r="F382" i="2"/>
  <c r="E382" i="2"/>
  <c r="D382" i="2"/>
  <c r="C382" i="2"/>
  <c r="L381" i="2"/>
  <c r="K381" i="2"/>
  <c r="J381" i="2"/>
  <c r="I381" i="2"/>
  <c r="H381" i="2"/>
  <c r="G381" i="2"/>
  <c r="R381" i="2" s="1"/>
  <c r="F381" i="2"/>
  <c r="E381" i="2"/>
  <c r="D381" i="2"/>
  <c r="C381" i="2"/>
  <c r="L380" i="2"/>
  <c r="K380" i="2"/>
  <c r="J380" i="2"/>
  <c r="I380" i="2"/>
  <c r="H380" i="2"/>
  <c r="G380" i="2"/>
  <c r="R380" i="2" s="1"/>
  <c r="F380" i="2"/>
  <c r="E380" i="2"/>
  <c r="D380" i="2"/>
  <c r="C380" i="2"/>
  <c r="L379" i="2"/>
  <c r="K379" i="2"/>
  <c r="J379" i="2"/>
  <c r="I379" i="2"/>
  <c r="H379" i="2"/>
  <c r="G379" i="2"/>
  <c r="R379" i="2" s="1"/>
  <c r="F379" i="2"/>
  <c r="E379" i="2"/>
  <c r="D379" i="2"/>
  <c r="C379" i="2"/>
  <c r="L378" i="2"/>
  <c r="K378" i="2"/>
  <c r="J378" i="2"/>
  <c r="I378" i="2"/>
  <c r="H378" i="2"/>
  <c r="G378" i="2"/>
  <c r="R378" i="2" s="1"/>
  <c r="F378" i="2"/>
  <c r="E378" i="2"/>
  <c r="D378" i="2"/>
  <c r="C378" i="2"/>
  <c r="L377" i="2"/>
  <c r="K377" i="2"/>
  <c r="J377" i="2"/>
  <c r="I377" i="2"/>
  <c r="H377" i="2"/>
  <c r="G377" i="2"/>
  <c r="R377" i="2" s="1"/>
  <c r="F377" i="2"/>
  <c r="E377" i="2"/>
  <c r="D377" i="2"/>
  <c r="C377" i="2"/>
  <c r="L376" i="2"/>
  <c r="K376" i="2"/>
  <c r="J376" i="2"/>
  <c r="I376" i="2"/>
  <c r="H376" i="2"/>
  <c r="G376" i="2"/>
  <c r="R376" i="2" s="1"/>
  <c r="F376" i="2"/>
  <c r="E376" i="2"/>
  <c r="D376" i="2"/>
  <c r="C376" i="2"/>
  <c r="L375" i="2"/>
  <c r="K375" i="2"/>
  <c r="J375" i="2"/>
  <c r="I375" i="2"/>
  <c r="H375" i="2"/>
  <c r="G375" i="2"/>
  <c r="R375" i="2" s="1"/>
  <c r="F375" i="2"/>
  <c r="E375" i="2"/>
  <c r="D375" i="2"/>
  <c r="C375" i="2"/>
  <c r="L374" i="2"/>
  <c r="K374" i="2"/>
  <c r="J374" i="2"/>
  <c r="I374" i="2"/>
  <c r="H374" i="2"/>
  <c r="G374" i="2"/>
  <c r="R374" i="2" s="1"/>
  <c r="F374" i="2"/>
  <c r="E374" i="2"/>
  <c r="D374" i="2"/>
  <c r="C374" i="2"/>
  <c r="L373" i="2"/>
  <c r="K373" i="2"/>
  <c r="J373" i="2"/>
  <c r="I373" i="2"/>
  <c r="H373" i="2"/>
  <c r="G373" i="2"/>
  <c r="R373" i="2" s="1"/>
  <c r="F373" i="2"/>
  <c r="E373" i="2"/>
  <c r="D373" i="2"/>
  <c r="C373" i="2"/>
  <c r="L372" i="2"/>
  <c r="K372" i="2"/>
  <c r="J372" i="2"/>
  <c r="I372" i="2"/>
  <c r="H372" i="2"/>
  <c r="G372" i="2"/>
  <c r="R372" i="2" s="1"/>
  <c r="F372" i="2"/>
  <c r="E372" i="2"/>
  <c r="D372" i="2"/>
  <c r="C372" i="2"/>
  <c r="L371" i="2"/>
  <c r="K371" i="2"/>
  <c r="J371" i="2"/>
  <c r="I371" i="2"/>
  <c r="H371" i="2"/>
  <c r="G371" i="2"/>
  <c r="R371" i="2" s="1"/>
  <c r="F371" i="2"/>
  <c r="E371" i="2"/>
  <c r="D371" i="2"/>
  <c r="C371" i="2"/>
  <c r="L370" i="2"/>
  <c r="K370" i="2"/>
  <c r="J370" i="2"/>
  <c r="I370" i="2"/>
  <c r="H370" i="2"/>
  <c r="G370" i="2"/>
  <c r="R370" i="2" s="1"/>
  <c r="F370" i="2"/>
  <c r="E370" i="2"/>
  <c r="D370" i="2"/>
  <c r="C370" i="2"/>
  <c r="L369" i="2"/>
  <c r="K369" i="2"/>
  <c r="J369" i="2"/>
  <c r="I369" i="2"/>
  <c r="H369" i="2"/>
  <c r="G369" i="2"/>
  <c r="R369" i="2" s="1"/>
  <c r="F369" i="2"/>
  <c r="E369" i="2"/>
  <c r="D369" i="2"/>
  <c r="C369" i="2"/>
  <c r="L368" i="2"/>
  <c r="K368" i="2"/>
  <c r="J368" i="2"/>
  <c r="I368" i="2"/>
  <c r="H368" i="2"/>
  <c r="G368" i="2"/>
  <c r="R368" i="2" s="1"/>
  <c r="F368" i="2"/>
  <c r="E368" i="2"/>
  <c r="D368" i="2"/>
  <c r="C368" i="2"/>
  <c r="L367" i="2"/>
  <c r="K367" i="2"/>
  <c r="J367" i="2"/>
  <c r="I367" i="2"/>
  <c r="H367" i="2"/>
  <c r="G367" i="2"/>
  <c r="R367" i="2" s="1"/>
  <c r="F367" i="2"/>
  <c r="E367" i="2"/>
  <c r="D367" i="2"/>
  <c r="C367" i="2"/>
  <c r="L366" i="2"/>
  <c r="K366" i="2"/>
  <c r="J366" i="2"/>
  <c r="I366" i="2"/>
  <c r="H366" i="2"/>
  <c r="G366" i="2"/>
  <c r="R366" i="2" s="1"/>
  <c r="F366" i="2"/>
  <c r="E366" i="2"/>
  <c r="D366" i="2"/>
  <c r="C366" i="2"/>
  <c r="L365" i="2"/>
  <c r="K365" i="2"/>
  <c r="J365" i="2"/>
  <c r="I365" i="2"/>
  <c r="H365" i="2"/>
  <c r="G365" i="2"/>
  <c r="R365" i="2" s="1"/>
  <c r="F365" i="2"/>
  <c r="E365" i="2"/>
  <c r="D365" i="2"/>
  <c r="C365" i="2"/>
  <c r="L364" i="2"/>
  <c r="K364" i="2"/>
  <c r="J364" i="2"/>
  <c r="I364" i="2"/>
  <c r="H364" i="2"/>
  <c r="G364" i="2"/>
  <c r="R364" i="2" s="1"/>
  <c r="F364" i="2"/>
  <c r="E364" i="2"/>
  <c r="D364" i="2"/>
  <c r="C364" i="2"/>
  <c r="L363" i="2"/>
  <c r="K363" i="2"/>
  <c r="J363" i="2"/>
  <c r="I363" i="2"/>
  <c r="H363" i="2"/>
  <c r="G363" i="2"/>
  <c r="R363" i="2" s="1"/>
  <c r="F363" i="2"/>
  <c r="E363" i="2"/>
  <c r="D363" i="2"/>
  <c r="C363" i="2"/>
  <c r="L362" i="2"/>
  <c r="K362" i="2"/>
  <c r="J362" i="2"/>
  <c r="I362" i="2"/>
  <c r="H362" i="2"/>
  <c r="G362" i="2"/>
  <c r="R362" i="2" s="1"/>
  <c r="F362" i="2"/>
  <c r="E362" i="2"/>
  <c r="D362" i="2"/>
  <c r="C362" i="2"/>
  <c r="L361" i="2"/>
  <c r="K361" i="2"/>
  <c r="J361" i="2"/>
  <c r="I361" i="2"/>
  <c r="H361" i="2"/>
  <c r="G361" i="2"/>
  <c r="R361" i="2" s="1"/>
  <c r="F361" i="2"/>
  <c r="E361" i="2"/>
  <c r="D361" i="2"/>
  <c r="C361" i="2"/>
  <c r="L360" i="2"/>
  <c r="K360" i="2"/>
  <c r="J360" i="2"/>
  <c r="I360" i="2"/>
  <c r="H360" i="2"/>
  <c r="G360" i="2"/>
  <c r="R360" i="2" s="1"/>
  <c r="F360" i="2"/>
  <c r="E360" i="2"/>
  <c r="D360" i="2"/>
  <c r="C360" i="2"/>
  <c r="L359" i="2"/>
  <c r="K359" i="2"/>
  <c r="J359" i="2"/>
  <c r="I359" i="2"/>
  <c r="H359" i="2"/>
  <c r="G359" i="2"/>
  <c r="R359" i="2" s="1"/>
  <c r="F359" i="2"/>
  <c r="E359" i="2"/>
  <c r="D359" i="2"/>
  <c r="C359" i="2"/>
  <c r="L358" i="2"/>
  <c r="K358" i="2"/>
  <c r="J358" i="2"/>
  <c r="I358" i="2"/>
  <c r="H358" i="2"/>
  <c r="G358" i="2"/>
  <c r="R358" i="2" s="1"/>
  <c r="F358" i="2"/>
  <c r="E358" i="2"/>
  <c r="D358" i="2"/>
  <c r="C358" i="2"/>
  <c r="L357" i="2"/>
  <c r="K357" i="2"/>
  <c r="J357" i="2"/>
  <c r="I357" i="2"/>
  <c r="H357" i="2"/>
  <c r="G357" i="2"/>
  <c r="R357" i="2" s="1"/>
  <c r="F357" i="2"/>
  <c r="E357" i="2"/>
  <c r="D357" i="2"/>
  <c r="C357" i="2"/>
  <c r="L356" i="2"/>
  <c r="K356" i="2"/>
  <c r="J356" i="2"/>
  <c r="I356" i="2"/>
  <c r="H356" i="2"/>
  <c r="G356" i="2"/>
  <c r="R356" i="2" s="1"/>
  <c r="F356" i="2"/>
  <c r="E356" i="2"/>
  <c r="D356" i="2"/>
  <c r="C356" i="2"/>
  <c r="L355" i="2"/>
  <c r="K355" i="2"/>
  <c r="J355" i="2"/>
  <c r="I355" i="2"/>
  <c r="H355" i="2"/>
  <c r="G355" i="2"/>
  <c r="R355" i="2" s="1"/>
  <c r="F355" i="2"/>
  <c r="E355" i="2"/>
  <c r="D355" i="2"/>
  <c r="C355" i="2"/>
  <c r="L354" i="2"/>
  <c r="K354" i="2"/>
  <c r="J354" i="2"/>
  <c r="I354" i="2"/>
  <c r="H354" i="2"/>
  <c r="G354" i="2"/>
  <c r="R354" i="2" s="1"/>
  <c r="F354" i="2"/>
  <c r="E354" i="2"/>
  <c r="D354" i="2"/>
  <c r="C354" i="2"/>
  <c r="L353" i="2"/>
  <c r="K353" i="2"/>
  <c r="J353" i="2"/>
  <c r="I353" i="2"/>
  <c r="H353" i="2"/>
  <c r="G353" i="2"/>
  <c r="R353" i="2" s="1"/>
  <c r="F353" i="2"/>
  <c r="E353" i="2"/>
  <c r="D353" i="2"/>
  <c r="C353" i="2"/>
  <c r="L352" i="2"/>
  <c r="K352" i="2"/>
  <c r="J352" i="2"/>
  <c r="I352" i="2"/>
  <c r="H352" i="2"/>
  <c r="G352" i="2"/>
  <c r="R352" i="2" s="1"/>
  <c r="F352" i="2"/>
  <c r="E352" i="2"/>
  <c r="D352" i="2"/>
  <c r="C352" i="2"/>
  <c r="L351" i="2"/>
  <c r="K351" i="2"/>
  <c r="J351" i="2"/>
  <c r="I351" i="2"/>
  <c r="H351" i="2"/>
  <c r="G351" i="2"/>
  <c r="R351" i="2" s="1"/>
  <c r="F351" i="2"/>
  <c r="E351" i="2"/>
  <c r="D351" i="2"/>
  <c r="C351" i="2"/>
  <c r="L350" i="2"/>
  <c r="K350" i="2"/>
  <c r="J350" i="2"/>
  <c r="I350" i="2"/>
  <c r="H350" i="2"/>
  <c r="G350" i="2"/>
  <c r="R350" i="2" s="1"/>
  <c r="F350" i="2"/>
  <c r="E350" i="2"/>
  <c r="D350" i="2"/>
  <c r="C350" i="2"/>
  <c r="L349" i="2"/>
  <c r="K349" i="2"/>
  <c r="J349" i="2"/>
  <c r="I349" i="2"/>
  <c r="H349" i="2"/>
  <c r="G349" i="2"/>
  <c r="R349" i="2" s="1"/>
  <c r="F349" i="2"/>
  <c r="E349" i="2"/>
  <c r="D349" i="2"/>
  <c r="C349" i="2"/>
  <c r="L348" i="2"/>
  <c r="K348" i="2"/>
  <c r="J348" i="2"/>
  <c r="I348" i="2"/>
  <c r="H348" i="2"/>
  <c r="G348" i="2"/>
  <c r="R348" i="2" s="1"/>
  <c r="F348" i="2"/>
  <c r="E348" i="2"/>
  <c r="D348" i="2"/>
  <c r="C348" i="2"/>
  <c r="L347" i="2"/>
  <c r="K347" i="2"/>
  <c r="J347" i="2"/>
  <c r="I347" i="2"/>
  <c r="H347" i="2"/>
  <c r="G347" i="2"/>
  <c r="R347" i="2" s="1"/>
  <c r="F347" i="2"/>
  <c r="E347" i="2"/>
  <c r="D347" i="2"/>
  <c r="C347" i="2"/>
  <c r="L346" i="2"/>
  <c r="K346" i="2"/>
  <c r="J346" i="2"/>
  <c r="I346" i="2"/>
  <c r="H346" i="2"/>
  <c r="G346" i="2"/>
  <c r="R346" i="2" s="1"/>
  <c r="F346" i="2"/>
  <c r="E346" i="2"/>
  <c r="D346" i="2"/>
  <c r="C346" i="2"/>
  <c r="L345" i="2"/>
  <c r="K345" i="2"/>
  <c r="J345" i="2"/>
  <c r="I345" i="2"/>
  <c r="H345" i="2"/>
  <c r="G345" i="2"/>
  <c r="R345" i="2" s="1"/>
  <c r="F345" i="2"/>
  <c r="E345" i="2"/>
  <c r="D345" i="2"/>
  <c r="C345" i="2"/>
  <c r="L344" i="2"/>
  <c r="K344" i="2"/>
  <c r="J344" i="2"/>
  <c r="I344" i="2"/>
  <c r="H344" i="2"/>
  <c r="G344" i="2"/>
  <c r="R344" i="2" s="1"/>
  <c r="F344" i="2"/>
  <c r="E344" i="2"/>
  <c r="D344" i="2"/>
  <c r="C344" i="2"/>
  <c r="L343" i="2"/>
  <c r="K343" i="2"/>
  <c r="J343" i="2"/>
  <c r="I343" i="2"/>
  <c r="H343" i="2"/>
  <c r="G343" i="2"/>
  <c r="R343" i="2" s="1"/>
  <c r="F343" i="2"/>
  <c r="E343" i="2"/>
  <c r="D343" i="2"/>
  <c r="C343" i="2"/>
  <c r="L342" i="2"/>
  <c r="K342" i="2"/>
  <c r="J342" i="2"/>
  <c r="I342" i="2"/>
  <c r="H342" i="2"/>
  <c r="G342" i="2"/>
  <c r="R342" i="2" s="1"/>
  <c r="F342" i="2"/>
  <c r="E342" i="2"/>
  <c r="D342" i="2"/>
  <c r="C342" i="2"/>
  <c r="L341" i="2"/>
  <c r="K341" i="2"/>
  <c r="J341" i="2"/>
  <c r="I341" i="2"/>
  <c r="H341" i="2"/>
  <c r="G341" i="2"/>
  <c r="R341" i="2" s="1"/>
  <c r="F341" i="2"/>
  <c r="E341" i="2"/>
  <c r="D341" i="2"/>
  <c r="C341" i="2"/>
  <c r="L340" i="2"/>
  <c r="K340" i="2"/>
  <c r="J340" i="2"/>
  <c r="I340" i="2"/>
  <c r="H340" i="2"/>
  <c r="G340" i="2"/>
  <c r="R340" i="2" s="1"/>
  <c r="F340" i="2"/>
  <c r="E340" i="2"/>
  <c r="D340" i="2"/>
  <c r="C340" i="2"/>
  <c r="L339" i="2"/>
  <c r="K339" i="2"/>
  <c r="J339" i="2"/>
  <c r="I339" i="2"/>
  <c r="H339" i="2"/>
  <c r="G339" i="2"/>
  <c r="R339" i="2" s="1"/>
  <c r="F339" i="2"/>
  <c r="E339" i="2"/>
  <c r="D339" i="2"/>
  <c r="C339" i="2"/>
  <c r="L338" i="2"/>
  <c r="K338" i="2"/>
  <c r="J338" i="2"/>
  <c r="I338" i="2"/>
  <c r="H338" i="2"/>
  <c r="G338" i="2"/>
  <c r="R338" i="2" s="1"/>
  <c r="F338" i="2"/>
  <c r="E338" i="2"/>
  <c r="D338" i="2"/>
  <c r="C338" i="2"/>
  <c r="L337" i="2"/>
  <c r="K337" i="2"/>
  <c r="J337" i="2"/>
  <c r="I337" i="2"/>
  <c r="H337" i="2"/>
  <c r="G337" i="2"/>
  <c r="R337" i="2" s="1"/>
  <c r="F337" i="2"/>
  <c r="E337" i="2"/>
  <c r="D337" i="2"/>
  <c r="C337" i="2"/>
  <c r="L336" i="2"/>
  <c r="K336" i="2"/>
  <c r="J336" i="2"/>
  <c r="I336" i="2"/>
  <c r="H336" i="2"/>
  <c r="G336" i="2"/>
  <c r="R336" i="2" s="1"/>
  <c r="F336" i="2"/>
  <c r="E336" i="2"/>
  <c r="D336" i="2"/>
  <c r="C336" i="2"/>
  <c r="L335" i="2"/>
  <c r="K335" i="2"/>
  <c r="J335" i="2"/>
  <c r="I335" i="2"/>
  <c r="H335" i="2"/>
  <c r="G335" i="2"/>
  <c r="R335" i="2" s="1"/>
  <c r="F335" i="2"/>
  <c r="E335" i="2"/>
  <c r="D335" i="2"/>
  <c r="C335" i="2"/>
  <c r="L334" i="2"/>
  <c r="K334" i="2"/>
  <c r="J334" i="2"/>
  <c r="I334" i="2"/>
  <c r="H334" i="2"/>
  <c r="G334" i="2"/>
  <c r="R334" i="2" s="1"/>
  <c r="F334" i="2"/>
  <c r="E334" i="2"/>
  <c r="D334" i="2"/>
  <c r="C334" i="2"/>
  <c r="L333" i="2"/>
  <c r="K333" i="2"/>
  <c r="J333" i="2"/>
  <c r="I333" i="2"/>
  <c r="H333" i="2"/>
  <c r="G333" i="2"/>
  <c r="R333" i="2" s="1"/>
  <c r="F333" i="2"/>
  <c r="E333" i="2"/>
  <c r="D333" i="2"/>
  <c r="C333" i="2"/>
  <c r="L332" i="2"/>
  <c r="K332" i="2"/>
  <c r="J332" i="2"/>
  <c r="I332" i="2"/>
  <c r="H332" i="2"/>
  <c r="G332" i="2"/>
  <c r="R332" i="2" s="1"/>
  <c r="F332" i="2"/>
  <c r="E332" i="2"/>
  <c r="D332" i="2"/>
  <c r="C332" i="2"/>
  <c r="L331" i="2"/>
  <c r="K331" i="2"/>
  <c r="J331" i="2"/>
  <c r="I331" i="2"/>
  <c r="H331" i="2"/>
  <c r="G331" i="2"/>
  <c r="R331" i="2" s="1"/>
  <c r="F331" i="2"/>
  <c r="E331" i="2"/>
  <c r="D331" i="2"/>
  <c r="C331" i="2"/>
  <c r="L330" i="2"/>
  <c r="K330" i="2"/>
  <c r="J330" i="2"/>
  <c r="I330" i="2"/>
  <c r="H330" i="2"/>
  <c r="G330" i="2"/>
  <c r="R330" i="2" s="1"/>
  <c r="F330" i="2"/>
  <c r="E330" i="2"/>
  <c r="D330" i="2"/>
  <c r="C330" i="2"/>
  <c r="L329" i="2"/>
  <c r="K329" i="2"/>
  <c r="J329" i="2"/>
  <c r="I329" i="2"/>
  <c r="H329" i="2"/>
  <c r="G329" i="2"/>
  <c r="R329" i="2" s="1"/>
  <c r="F329" i="2"/>
  <c r="E329" i="2"/>
  <c r="D329" i="2"/>
  <c r="C329" i="2"/>
  <c r="L328" i="2"/>
  <c r="K328" i="2"/>
  <c r="J328" i="2"/>
  <c r="I328" i="2"/>
  <c r="H328" i="2"/>
  <c r="G328" i="2"/>
  <c r="R328" i="2" s="1"/>
  <c r="F328" i="2"/>
  <c r="E328" i="2"/>
  <c r="D328" i="2"/>
  <c r="C328" i="2"/>
  <c r="L327" i="2"/>
  <c r="K327" i="2"/>
  <c r="J327" i="2"/>
  <c r="I327" i="2"/>
  <c r="H327" i="2"/>
  <c r="G327" i="2"/>
  <c r="R327" i="2" s="1"/>
  <c r="F327" i="2"/>
  <c r="E327" i="2"/>
  <c r="D327" i="2"/>
  <c r="C327" i="2"/>
  <c r="L326" i="2"/>
  <c r="K326" i="2"/>
  <c r="J326" i="2"/>
  <c r="I326" i="2"/>
  <c r="H326" i="2"/>
  <c r="G326" i="2"/>
  <c r="R326" i="2" s="1"/>
  <c r="F326" i="2"/>
  <c r="E326" i="2"/>
  <c r="D326" i="2"/>
  <c r="C326" i="2"/>
  <c r="L325" i="2"/>
  <c r="K325" i="2"/>
  <c r="J325" i="2"/>
  <c r="I325" i="2"/>
  <c r="H325" i="2"/>
  <c r="G325" i="2"/>
  <c r="R325" i="2" s="1"/>
  <c r="F325" i="2"/>
  <c r="E325" i="2"/>
  <c r="D325" i="2"/>
  <c r="C325" i="2"/>
  <c r="L324" i="2"/>
  <c r="K324" i="2"/>
  <c r="J324" i="2"/>
  <c r="I324" i="2"/>
  <c r="H324" i="2"/>
  <c r="G324" i="2"/>
  <c r="R324" i="2" s="1"/>
  <c r="F324" i="2"/>
  <c r="E324" i="2"/>
  <c r="D324" i="2"/>
  <c r="C324" i="2"/>
  <c r="L323" i="2"/>
  <c r="K323" i="2"/>
  <c r="J323" i="2"/>
  <c r="I323" i="2"/>
  <c r="H323" i="2"/>
  <c r="G323" i="2"/>
  <c r="R323" i="2" s="1"/>
  <c r="F323" i="2"/>
  <c r="E323" i="2"/>
  <c r="D323" i="2"/>
  <c r="C323" i="2"/>
  <c r="L322" i="2"/>
  <c r="K322" i="2"/>
  <c r="J322" i="2"/>
  <c r="I322" i="2"/>
  <c r="H322" i="2"/>
  <c r="G322" i="2"/>
  <c r="R322" i="2" s="1"/>
  <c r="F322" i="2"/>
  <c r="E322" i="2"/>
  <c r="D322" i="2"/>
  <c r="C322" i="2"/>
  <c r="L321" i="2"/>
  <c r="K321" i="2"/>
  <c r="J321" i="2"/>
  <c r="I321" i="2"/>
  <c r="H321" i="2"/>
  <c r="G321" i="2"/>
  <c r="R321" i="2" s="1"/>
  <c r="F321" i="2"/>
  <c r="E321" i="2"/>
  <c r="D321" i="2"/>
  <c r="C321" i="2"/>
  <c r="L320" i="2"/>
  <c r="K320" i="2"/>
  <c r="J320" i="2"/>
  <c r="I320" i="2"/>
  <c r="H320" i="2"/>
  <c r="G320" i="2"/>
  <c r="R320" i="2" s="1"/>
  <c r="F320" i="2"/>
  <c r="E320" i="2"/>
  <c r="D320" i="2"/>
  <c r="C320" i="2"/>
  <c r="L319" i="2"/>
  <c r="K319" i="2"/>
  <c r="J319" i="2"/>
  <c r="I319" i="2"/>
  <c r="H319" i="2"/>
  <c r="G319" i="2"/>
  <c r="R319" i="2" s="1"/>
  <c r="F319" i="2"/>
  <c r="E319" i="2"/>
  <c r="D319" i="2"/>
  <c r="C319" i="2"/>
  <c r="L318" i="2"/>
  <c r="K318" i="2"/>
  <c r="J318" i="2"/>
  <c r="I318" i="2"/>
  <c r="H318" i="2"/>
  <c r="G318" i="2"/>
  <c r="R318" i="2" s="1"/>
  <c r="F318" i="2"/>
  <c r="E318" i="2"/>
  <c r="D318" i="2"/>
  <c r="C318" i="2"/>
  <c r="L317" i="2"/>
  <c r="K317" i="2"/>
  <c r="J317" i="2"/>
  <c r="I317" i="2"/>
  <c r="H317" i="2"/>
  <c r="G317" i="2"/>
  <c r="R317" i="2" s="1"/>
  <c r="F317" i="2"/>
  <c r="E317" i="2"/>
  <c r="D317" i="2"/>
  <c r="C317" i="2"/>
  <c r="L316" i="2"/>
  <c r="K316" i="2"/>
  <c r="J316" i="2"/>
  <c r="I316" i="2"/>
  <c r="H316" i="2"/>
  <c r="G316" i="2"/>
  <c r="R316" i="2" s="1"/>
  <c r="F316" i="2"/>
  <c r="E316" i="2"/>
  <c r="D316" i="2"/>
  <c r="C316" i="2"/>
  <c r="L315" i="2"/>
  <c r="K315" i="2"/>
  <c r="J315" i="2"/>
  <c r="I315" i="2"/>
  <c r="H315" i="2"/>
  <c r="G315" i="2"/>
  <c r="R315" i="2" s="1"/>
  <c r="F315" i="2"/>
  <c r="E315" i="2"/>
  <c r="D315" i="2"/>
  <c r="C315" i="2"/>
  <c r="L314" i="2"/>
  <c r="K314" i="2"/>
  <c r="J314" i="2"/>
  <c r="I314" i="2"/>
  <c r="H314" i="2"/>
  <c r="G314" i="2"/>
  <c r="R314" i="2" s="1"/>
  <c r="F314" i="2"/>
  <c r="E314" i="2"/>
  <c r="D314" i="2"/>
  <c r="C314" i="2"/>
  <c r="L313" i="2"/>
  <c r="K313" i="2"/>
  <c r="J313" i="2"/>
  <c r="I313" i="2"/>
  <c r="H313" i="2"/>
  <c r="G313" i="2"/>
  <c r="R313" i="2" s="1"/>
  <c r="F313" i="2"/>
  <c r="E313" i="2"/>
  <c r="D313" i="2"/>
  <c r="C313" i="2"/>
  <c r="L312" i="2"/>
  <c r="K312" i="2"/>
  <c r="J312" i="2"/>
  <c r="I312" i="2"/>
  <c r="H312" i="2"/>
  <c r="G312" i="2"/>
  <c r="R312" i="2" s="1"/>
  <c r="F312" i="2"/>
  <c r="E312" i="2"/>
  <c r="D312" i="2"/>
  <c r="C312" i="2"/>
  <c r="L311" i="2"/>
  <c r="K311" i="2"/>
  <c r="J311" i="2"/>
  <c r="I311" i="2"/>
  <c r="H311" i="2"/>
  <c r="G311" i="2"/>
  <c r="R311" i="2" s="1"/>
  <c r="F311" i="2"/>
  <c r="E311" i="2"/>
  <c r="D311" i="2"/>
  <c r="C311" i="2"/>
  <c r="L310" i="2"/>
  <c r="K310" i="2"/>
  <c r="J310" i="2"/>
  <c r="I310" i="2"/>
  <c r="H310" i="2"/>
  <c r="G310" i="2"/>
  <c r="R310" i="2" s="1"/>
  <c r="F310" i="2"/>
  <c r="E310" i="2"/>
  <c r="D310" i="2"/>
  <c r="C310" i="2"/>
  <c r="L309" i="2"/>
  <c r="K309" i="2"/>
  <c r="J309" i="2"/>
  <c r="I309" i="2"/>
  <c r="H309" i="2"/>
  <c r="G309" i="2"/>
  <c r="R309" i="2" s="1"/>
  <c r="F309" i="2"/>
  <c r="E309" i="2"/>
  <c r="D309" i="2"/>
  <c r="C309" i="2"/>
  <c r="L308" i="2"/>
  <c r="K308" i="2"/>
  <c r="J308" i="2"/>
  <c r="I308" i="2"/>
  <c r="H308" i="2"/>
  <c r="G308" i="2"/>
  <c r="R308" i="2" s="1"/>
  <c r="F308" i="2"/>
  <c r="E308" i="2"/>
  <c r="D308" i="2"/>
  <c r="C308" i="2"/>
  <c r="L307" i="2"/>
  <c r="K307" i="2"/>
  <c r="J307" i="2"/>
  <c r="I307" i="2"/>
  <c r="H307" i="2"/>
  <c r="G307" i="2"/>
  <c r="R307" i="2" s="1"/>
  <c r="F307" i="2"/>
  <c r="E307" i="2"/>
  <c r="D307" i="2"/>
  <c r="C307" i="2"/>
  <c r="L306" i="2"/>
  <c r="K306" i="2"/>
  <c r="J306" i="2"/>
  <c r="I306" i="2"/>
  <c r="H306" i="2"/>
  <c r="G306" i="2"/>
  <c r="R306" i="2" s="1"/>
  <c r="F306" i="2"/>
  <c r="E306" i="2"/>
  <c r="D306" i="2"/>
  <c r="C306" i="2"/>
  <c r="L305" i="2"/>
  <c r="K305" i="2"/>
  <c r="J305" i="2"/>
  <c r="I305" i="2"/>
  <c r="H305" i="2"/>
  <c r="G305" i="2"/>
  <c r="R305" i="2" s="1"/>
  <c r="F305" i="2"/>
  <c r="E305" i="2"/>
  <c r="D305" i="2"/>
  <c r="C305" i="2"/>
  <c r="L304" i="2"/>
  <c r="K304" i="2"/>
  <c r="J304" i="2"/>
  <c r="I304" i="2"/>
  <c r="H304" i="2"/>
  <c r="G304" i="2"/>
  <c r="R304" i="2" s="1"/>
  <c r="F304" i="2"/>
  <c r="E304" i="2"/>
  <c r="D304" i="2"/>
  <c r="C304" i="2"/>
  <c r="L303" i="2"/>
  <c r="K303" i="2"/>
  <c r="J303" i="2"/>
  <c r="I303" i="2"/>
  <c r="H303" i="2"/>
  <c r="G303" i="2"/>
  <c r="R303" i="2" s="1"/>
  <c r="F303" i="2"/>
  <c r="E303" i="2"/>
  <c r="D303" i="2"/>
  <c r="C303" i="2"/>
  <c r="L302" i="2"/>
  <c r="K302" i="2"/>
  <c r="J302" i="2"/>
  <c r="I302" i="2"/>
  <c r="H302" i="2"/>
  <c r="G302" i="2"/>
  <c r="R302" i="2" s="1"/>
  <c r="F302" i="2"/>
  <c r="E302" i="2"/>
  <c r="D302" i="2"/>
  <c r="C302" i="2"/>
  <c r="L301" i="2"/>
  <c r="K301" i="2"/>
  <c r="J301" i="2"/>
  <c r="I301" i="2"/>
  <c r="H301" i="2"/>
  <c r="G301" i="2"/>
  <c r="R301" i="2" s="1"/>
  <c r="F301" i="2"/>
  <c r="E301" i="2"/>
  <c r="D301" i="2"/>
  <c r="C301" i="2"/>
  <c r="L300" i="2"/>
  <c r="K300" i="2"/>
  <c r="J300" i="2"/>
  <c r="I300" i="2"/>
  <c r="H300" i="2"/>
  <c r="G300" i="2"/>
  <c r="R300" i="2" s="1"/>
  <c r="F300" i="2"/>
  <c r="E300" i="2"/>
  <c r="D300" i="2"/>
  <c r="C300" i="2"/>
  <c r="L299" i="2"/>
  <c r="K299" i="2"/>
  <c r="J299" i="2"/>
  <c r="I299" i="2"/>
  <c r="H299" i="2"/>
  <c r="G299" i="2"/>
  <c r="R299" i="2" s="1"/>
  <c r="F299" i="2"/>
  <c r="E299" i="2"/>
  <c r="D299" i="2"/>
  <c r="C299" i="2"/>
  <c r="L298" i="2"/>
  <c r="K298" i="2"/>
  <c r="J298" i="2"/>
  <c r="I298" i="2"/>
  <c r="H298" i="2"/>
  <c r="G298" i="2"/>
  <c r="R298" i="2" s="1"/>
  <c r="F298" i="2"/>
  <c r="E298" i="2"/>
  <c r="D298" i="2"/>
  <c r="C298" i="2"/>
  <c r="L297" i="2"/>
  <c r="K297" i="2"/>
  <c r="J297" i="2"/>
  <c r="I297" i="2"/>
  <c r="H297" i="2"/>
  <c r="G297" i="2"/>
  <c r="R297" i="2" s="1"/>
  <c r="F297" i="2"/>
  <c r="E297" i="2"/>
  <c r="D297" i="2"/>
  <c r="C297" i="2"/>
  <c r="L296" i="2"/>
  <c r="K296" i="2"/>
  <c r="J296" i="2"/>
  <c r="I296" i="2"/>
  <c r="H296" i="2"/>
  <c r="G296" i="2"/>
  <c r="R296" i="2" s="1"/>
  <c r="F296" i="2"/>
  <c r="E296" i="2"/>
  <c r="D296" i="2"/>
  <c r="C296" i="2"/>
  <c r="L295" i="2"/>
  <c r="K295" i="2"/>
  <c r="J295" i="2"/>
  <c r="I295" i="2"/>
  <c r="H295" i="2"/>
  <c r="G295" i="2"/>
  <c r="R295" i="2" s="1"/>
  <c r="F295" i="2"/>
  <c r="E295" i="2"/>
  <c r="D295" i="2"/>
  <c r="C295" i="2"/>
  <c r="L294" i="2"/>
  <c r="K294" i="2"/>
  <c r="J294" i="2"/>
  <c r="I294" i="2"/>
  <c r="H294" i="2"/>
  <c r="G294" i="2"/>
  <c r="R294" i="2" s="1"/>
  <c r="F294" i="2"/>
  <c r="E294" i="2"/>
  <c r="D294" i="2"/>
  <c r="C294" i="2"/>
  <c r="L293" i="2"/>
  <c r="K293" i="2"/>
  <c r="J293" i="2"/>
  <c r="I293" i="2"/>
  <c r="H293" i="2"/>
  <c r="G293" i="2"/>
  <c r="R293" i="2" s="1"/>
  <c r="F293" i="2"/>
  <c r="E293" i="2"/>
  <c r="D293" i="2"/>
  <c r="C293" i="2"/>
  <c r="L292" i="2"/>
  <c r="K292" i="2"/>
  <c r="J292" i="2"/>
  <c r="I292" i="2"/>
  <c r="H292" i="2"/>
  <c r="G292" i="2"/>
  <c r="R292" i="2" s="1"/>
  <c r="F292" i="2"/>
  <c r="E292" i="2"/>
  <c r="D292" i="2"/>
  <c r="C292" i="2"/>
  <c r="L291" i="2"/>
  <c r="K291" i="2"/>
  <c r="J291" i="2"/>
  <c r="I291" i="2"/>
  <c r="H291" i="2"/>
  <c r="G291" i="2"/>
  <c r="R291" i="2" s="1"/>
  <c r="F291" i="2"/>
  <c r="E291" i="2"/>
  <c r="D291" i="2"/>
  <c r="C291" i="2"/>
  <c r="L290" i="2"/>
  <c r="K290" i="2"/>
  <c r="J290" i="2"/>
  <c r="I290" i="2"/>
  <c r="H290" i="2"/>
  <c r="G290" i="2"/>
  <c r="R290" i="2" s="1"/>
  <c r="F290" i="2"/>
  <c r="E290" i="2"/>
  <c r="D290" i="2"/>
  <c r="C290" i="2"/>
  <c r="L289" i="2"/>
  <c r="K289" i="2"/>
  <c r="J289" i="2"/>
  <c r="I289" i="2"/>
  <c r="H289" i="2"/>
  <c r="G289" i="2"/>
  <c r="R289" i="2" s="1"/>
  <c r="F289" i="2"/>
  <c r="E289" i="2"/>
  <c r="D289" i="2"/>
  <c r="C289" i="2"/>
  <c r="L288" i="2"/>
  <c r="K288" i="2"/>
  <c r="J288" i="2"/>
  <c r="I288" i="2"/>
  <c r="H288" i="2"/>
  <c r="G288" i="2"/>
  <c r="R288" i="2" s="1"/>
  <c r="F288" i="2"/>
  <c r="E288" i="2"/>
  <c r="D288" i="2"/>
  <c r="C288" i="2"/>
  <c r="L287" i="2"/>
  <c r="K287" i="2"/>
  <c r="J287" i="2"/>
  <c r="I287" i="2"/>
  <c r="H287" i="2"/>
  <c r="G287" i="2"/>
  <c r="R287" i="2" s="1"/>
  <c r="F287" i="2"/>
  <c r="E287" i="2"/>
  <c r="D287" i="2"/>
  <c r="C287" i="2"/>
  <c r="L286" i="2"/>
  <c r="K286" i="2"/>
  <c r="J286" i="2"/>
  <c r="I286" i="2"/>
  <c r="H286" i="2"/>
  <c r="G286" i="2"/>
  <c r="R286" i="2" s="1"/>
  <c r="F286" i="2"/>
  <c r="E286" i="2"/>
  <c r="D286" i="2"/>
  <c r="C286" i="2"/>
  <c r="L285" i="2"/>
  <c r="K285" i="2"/>
  <c r="J285" i="2"/>
  <c r="I285" i="2"/>
  <c r="H285" i="2"/>
  <c r="G285" i="2"/>
  <c r="R285" i="2" s="1"/>
  <c r="F285" i="2"/>
  <c r="E285" i="2"/>
  <c r="D285" i="2"/>
  <c r="C285" i="2"/>
  <c r="L284" i="2"/>
  <c r="K284" i="2"/>
  <c r="J284" i="2"/>
  <c r="I284" i="2"/>
  <c r="H284" i="2"/>
  <c r="G284" i="2"/>
  <c r="R284" i="2" s="1"/>
  <c r="F284" i="2"/>
  <c r="E284" i="2"/>
  <c r="D284" i="2"/>
  <c r="C284" i="2"/>
  <c r="L283" i="2"/>
  <c r="K283" i="2"/>
  <c r="J283" i="2"/>
  <c r="I283" i="2"/>
  <c r="H283" i="2"/>
  <c r="G283" i="2"/>
  <c r="R283" i="2" s="1"/>
  <c r="F283" i="2"/>
  <c r="E283" i="2"/>
  <c r="D283" i="2"/>
  <c r="C283" i="2"/>
  <c r="L282" i="2"/>
  <c r="K282" i="2"/>
  <c r="J282" i="2"/>
  <c r="I282" i="2"/>
  <c r="H282" i="2"/>
  <c r="G282" i="2"/>
  <c r="R282" i="2" s="1"/>
  <c r="F282" i="2"/>
  <c r="E282" i="2"/>
  <c r="D282" i="2"/>
  <c r="C282" i="2"/>
  <c r="L281" i="2"/>
  <c r="K281" i="2"/>
  <c r="J281" i="2"/>
  <c r="I281" i="2"/>
  <c r="H281" i="2"/>
  <c r="G281" i="2"/>
  <c r="R281" i="2" s="1"/>
  <c r="F281" i="2"/>
  <c r="E281" i="2"/>
  <c r="D281" i="2"/>
  <c r="C281" i="2"/>
  <c r="L280" i="2"/>
  <c r="K280" i="2"/>
  <c r="J280" i="2"/>
  <c r="I280" i="2"/>
  <c r="H280" i="2"/>
  <c r="G280" i="2"/>
  <c r="R280" i="2" s="1"/>
  <c r="F280" i="2"/>
  <c r="E280" i="2"/>
  <c r="D280" i="2"/>
  <c r="C280" i="2"/>
  <c r="L279" i="2"/>
  <c r="K279" i="2"/>
  <c r="J279" i="2"/>
  <c r="I279" i="2"/>
  <c r="H279" i="2"/>
  <c r="G279" i="2"/>
  <c r="R279" i="2" s="1"/>
  <c r="F279" i="2"/>
  <c r="E279" i="2"/>
  <c r="D279" i="2"/>
  <c r="C279" i="2"/>
  <c r="L278" i="2"/>
  <c r="K278" i="2"/>
  <c r="J278" i="2"/>
  <c r="I278" i="2"/>
  <c r="H278" i="2"/>
  <c r="G278" i="2"/>
  <c r="R278" i="2" s="1"/>
  <c r="F278" i="2"/>
  <c r="E278" i="2"/>
  <c r="D278" i="2"/>
  <c r="C278" i="2"/>
  <c r="L277" i="2"/>
  <c r="K277" i="2"/>
  <c r="J277" i="2"/>
  <c r="I277" i="2"/>
  <c r="H277" i="2"/>
  <c r="G277" i="2"/>
  <c r="R277" i="2" s="1"/>
  <c r="F277" i="2"/>
  <c r="E277" i="2"/>
  <c r="D277" i="2"/>
  <c r="C277" i="2"/>
  <c r="L276" i="2"/>
  <c r="K276" i="2"/>
  <c r="J276" i="2"/>
  <c r="I276" i="2"/>
  <c r="H276" i="2"/>
  <c r="G276" i="2"/>
  <c r="R276" i="2" s="1"/>
  <c r="F276" i="2"/>
  <c r="E276" i="2"/>
  <c r="D276" i="2"/>
  <c r="C276" i="2"/>
  <c r="L275" i="2"/>
  <c r="K275" i="2"/>
  <c r="J275" i="2"/>
  <c r="I275" i="2"/>
  <c r="H275" i="2"/>
  <c r="G275" i="2"/>
  <c r="R275" i="2" s="1"/>
  <c r="F275" i="2"/>
  <c r="E275" i="2"/>
  <c r="D275" i="2"/>
  <c r="C275" i="2"/>
  <c r="L274" i="2"/>
  <c r="K274" i="2"/>
  <c r="J274" i="2"/>
  <c r="I274" i="2"/>
  <c r="H274" i="2"/>
  <c r="G274" i="2"/>
  <c r="R274" i="2" s="1"/>
  <c r="F274" i="2"/>
  <c r="E274" i="2"/>
  <c r="D274" i="2"/>
  <c r="C274" i="2"/>
  <c r="L273" i="2"/>
  <c r="K273" i="2"/>
  <c r="J273" i="2"/>
  <c r="I273" i="2"/>
  <c r="H273" i="2"/>
  <c r="G273" i="2"/>
  <c r="R273" i="2" s="1"/>
  <c r="F273" i="2"/>
  <c r="E273" i="2"/>
  <c r="D273" i="2"/>
  <c r="C273" i="2"/>
  <c r="L272" i="2"/>
  <c r="K272" i="2"/>
  <c r="J272" i="2"/>
  <c r="I272" i="2"/>
  <c r="H272" i="2"/>
  <c r="G272" i="2"/>
  <c r="R272" i="2" s="1"/>
  <c r="F272" i="2"/>
  <c r="E272" i="2"/>
  <c r="D272" i="2"/>
  <c r="C272" i="2"/>
  <c r="L271" i="2"/>
  <c r="K271" i="2"/>
  <c r="J271" i="2"/>
  <c r="I271" i="2"/>
  <c r="H271" i="2"/>
  <c r="G271" i="2"/>
  <c r="R271" i="2" s="1"/>
  <c r="F271" i="2"/>
  <c r="E271" i="2"/>
  <c r="D271" i="2"/>
  <c r="C271" i="2"/>
  <c r="L270" i="2"/>
  <c r="K270" i="2"/>
  <c r="J270" i="2"/>
  <c r="I270" i="2"/>
  <c r="H270" i="2"/>
  <c r="G270" i="2"/>
  <c r="R270" i="2" s="1"/>
  <c r="F270" i="2"/>
  <c r="E270" i="2"/>
  <c r="D270" i="2"/>
  <c r="C270" i="2"/>
  <c r="L269" i="2"/>
  <c r="K269" i="2"/>
  <c r="J269" i="2"/>
  <c r="I269" i="2"/>
  <c r="H269" i="2"/>
  <c r="G269" i="2"/>
  <c r="R269" i="2" s="1"/>
  <c r="F269" i="2"/>
  <c r="E269" i="2"/>
  <c r="D269" i="2"/>
  <c r="C269" i="2"/>
  <c r="L268" i="2"/>
  <c r="K268" i="2"/>
  <c r="J268" i="2"/>
  <c r="I268" i="2"/>
  <c r="H268" i="2"/>
  <c r="G268" i="2"/>
  <c r="R268" i="2" s="1"/>
  <c r="F268" i="2"/>
  <c r="E268" i="2"/>
  <c r="D268" i="2"/>
  <c r="C268" i="2"/>
  <c r="L267" i="2"/>
  <c r="K267" i="2"/>
  <c r="J267" i="2"/>
  <c r="I267" i="2"/>
  <c r="H267" i="2"/>
  <c r="G267" i="2"/>
  <c r="R267" i="2" s="1"/>
  <c r="F267" i="2"/>
  <c r="E267" i="2"/>
  <c r="D267" i="2"/>
  <c r="C267" i="2"/>
  <c r="L266" i="2"/>
  <c r="K266" i="2"/>
  <c r="J266" i="2"/>
  <c r="I266" i="2"/>
  <c r="H266" i="2"/>
  <c r="G266" i="2"/>
  <c r="R266" i="2" s="1"/>
  <c r="F266" i="2"/>
  <c r="E266" i="2"/>
  <c r="D266" i="2"/>
  <c r="C266" i="2"/>
  <c r="L265" i="2"/>
  <c r="K265" i="2"/>
  <c r="J265" i="2"/>
  <c r="I265" i="2"/>
  <c r="H265" i="2"/>
  <c r="G265" i="2"/>
  <c r="R265" i="2" s="1"/>
  <c r="F265" i="2"/>
  <c r="E265" i="2"/>
  <c r="D265" i="2"/>
  <c r="C265" i="2"/>
  <c r="L264" i="2"/>
  <c r="K264" i="2"/>
  <c r="J264" i="2"/>
  <c r="I264" i="2"/>
  <c r="H264" i="2"/>
  <c r="G264" i="2"/>
  <c r="R264" i="2" s="1"/>
  <c r="F264" i="2"/>
  <c r="E264" i="2"/>
  <c r="D264" i="2"/>
  <c r="C264" i="2"/>
  <c r="L263" i="2"/>
  <c r="K263" i="2"/>
  <c r="J263" i="2"/>
  <c r="I263" i="2"/>
  <c r="H263" i="2"/>
  <c r="G263" i="2"/>
  <c r="R263" i="2" s="1"/>
  <c r="F263" i="2"/>
  <c r="E263" i="2"/>
  <c r="D263" i="2"/>
  <c r="C263" i="2"/>
  <c r="L262" i="2"/>
  <c r="K262" i="2"/>
  <c r="J262" i="2"/>
  <c r="I262" i="2"/>
  <c r="H262" i="2"/>
  <c r="G262" i="2"/>
  <c r="R262" i="2" s="1"/>
  <c r="F262" i="2"/>
  <c r="E262" i="2"/>
  <c r="D262" i="2"/>
  <c r="C262" i="2"/>
  <c r="L261" i="2"/>
  <c r="K261" i="2"/>
  <c r="J261" i="2"/>
  <c r="I261" i="2"/>
  <c r="H261" i="2"/>
  <c r="G261" i="2"/>
  <c r="R261" i="2" s="1"/>
  <c r="F261" i="2"/>
  <c r="E261" i="2"/>
  <c r="D261" i="2"/>
  <c r="C261" i="2"/>
  <c r="L260" i="2"/>
  <c r="K260" i="2"/>
  <c r="J260" i="2"/>
  <c r="I260" i="2"/>
  <c r="H260" i="2"/>
  <c r="G260" i="2"/>
  <c r="R260" i="2" s="1"/>
  <c r="F260" i="2"/>
  <c r="E260" i="2"/>
  <c r="D260" i="2"/>
  <c r="C260" i="2"/>
  <c r="L259" i="2"/>
  <c r="K259" i="2"/>
  <c r="J259" i="2"/>
  <c r="I259" i="2"/>
  <c r="H259" i="2"/>
  <c r="G259" i="2"/>
  <c r="R259" i="2" s="1"/>
  <c r="F259" i="2"/>
  <c r="E259" i="2"/>
  <c r="D259" i="2"/>
  <c r="C259" i="2"/>
  <c r="L258" i="2"/>
  <c r="K258" i="2"/>
  <c r="J258" i="2"/>
  <c r="I258" i="2"/>
  <c r="H258" i="2"/>
  <c r="G258" i="2"/>
  <c r="R258" i="2" s="1"/>
  <c r="F258" i="2"/>
  <c r="E258" i="2"/>
  <c r="D258" i="2"/>
  <c r="C258" i="2"/>
  <c r="L257" i="2"/>
  <c r="K257" i="2"/>
  <c r="J257" i="2"/>
  <c r="I257" i="2"/>
  <c r="H257" i="2"/>
  <c r="G257" i="2"/>
  <c r="R257" i="2" s="1"/>
  <c r="F257" i="2"/>
  <c r="E257" i="2"/>
  <c r="D257" i="2"/>
  <c r="C257" i="2"/>
  <c r="L256" i="2"/>
  <c r="K256" i="2"/>
  <c r="J256" i="2"/>
  <c r="I256" i="2"/>
  <c r="H256" i="2"/>
  <c r="G256" i="2"/>
  <c r="R256" i="2" s="1"/>
  <c r="F256" i="2"/>
  <c r="E256" i="2"/>
  <c r="D256" i="2"/>
  <c r="C256" i="2"/>
  <c r="L255" i="2"/>
  <c r="K255" i="2"/>
  <c r="J255" i="2"/>
  <c r="I255" i="2"/>
  <c r="H255" i="2"/>
  <c r="G255" i="2"/>
  <c r="R255" i="2" s="1"/>
  <c r="F255" i="2"/>
  <c r="E255" i="2"/>
  <c r="D255" i="2"/>
  <c r="C255" i="2"/>
  <c r="L254" i="2"/>
  <c r="K254" i="2"/>
  <c r="J254" i="2"/>
  <c r="I254" i="2"/>
  <c r="H254" i="2"/>
  <c r="G254" i="2"/>
  <c r="R254" i="2" s="1"/>
  <c r="F254" i="2"/>
  <c r="E254" i="2"/>
  <c r="D254" i="2"/>
  <c r="C254" i="2"/>
  <c r="L253" i="2"/>
  <c r="K253" i="2"/>
  <c r="J253" i="2"/>
  <c r="I253" i="2"/>
  <c r="H253" i="2"/>
  <c r="G253" i="2"/>
  <c r="R253" i="2" s="1"/>
  <c r="F253" i="2"/>
  <c r="E253" i="2"/>
  <c r="D253" i="2"/>
  <c r="C253" i="2"/>
  <c r="L252" i="2"/>
  <c r="K252" i="2"/>
  <c r="J252" i="2"/>
  <c r="I252" i="2"/>
  <c r="H252" i="2"/>
  <c r="G252" i="2"/>
  <c r="R252" i="2" s="1"/>
  <c r="F252" i="2"/>
  <c r="E252" i="2"/>
  <c r="D252" i="2"/>
  <c r="C252" i="2"/>
  <c r="L251" i="2"/>
  <c r="K251" i="2"/>
  <c r="J251" i="2"/>
  <c r="I251" i="2"/>
  <c r="H251" i="2"/>
  <c r="G251" i="2"/>
  <c r="R251" i="2" s="1"/>
  <c r="F251" i="2"/>
  <c r="E251" i="2"/>
  <c r="D251" i="2"/>
  <c r="C251" i="2"/>
  <c r="L250" i="2"/>
  <c r="K250" i="2"/>
  <c r="J250" i="2"/>
  <c r="I250" i="2"/>
  <c r="H250" i="2"/>
  <c r="G250" i="2"/>
  <c r="R250" i="2" s="1"/>
  <c r="F250" i="2"/>
  <c r="E250" i="2"/>
  <c r="D250" i="2"/>
  <c r="C250" i="2"/>
  <c r="L249" i="2"/>
  <c r="K249" i="2"/>
  <c r="J249" i="2"/>
  <c r="I249" i="2"/>
  <c r="H249" i="2"/>
  <c r="G249" i="2"/>
  <c r="R249" i="2" s="1"/>
  <c r="F249" i="2"/>
  <c r="E249" i="2"/>
  <c r="D249" i="2"/>
  <c r="C249" i="2"/>
  <c r="L248" i="2"/>
  <c r="K248" i="2"/>
  <c r="J248" i="2"/>
  <c r="I248" i="2"/>
  <c r="H248" i="2"/>
  <c r="G248" i="2"/>
  <c r="R248" i="2" s="1"/>
  <c r="F248" i="2"/>
  <c r="E248" i="2"/>
  <c r="D248" i="2"/>
  <c r="C248" i="2"/>
  <c r="L247" i="2"/>
  <c r="K247" i="2"/>
  <c r="J247" i="2"/>
  <c r="I247" i="2"/>
  <c r="H247" i="2"/>
  <c r="G247" i="2"/>
  <c r="R247" i="2" s="1"/>
  <c r="F247" i="2"/>
  <c r="E247" i="2"/>
  <c r="D247" i="2"/>
  <c r="C247" i="2"/>
  <c r="L246" i="2"/>
  <c r="K246" i="2"/>
  <c r="J246" i="2"/>
  <c r="I246" i="2"/>
  <c r="H246" i="2"/>
  <c r="G246" i="2"/>
  <c r="R246" i="2" s="1"/>
  <c r="F246" i="2"/>
  <c r="E246" i="2"/>
  <c r="D246" i="2"/>
  <c r="C246" i="2"/>
  <c r="L245" i="2"/>
  <c r="K245" i="2"/>
  <c r="J245" i="2"/>
  <c r="I245" i="2"/>
  <c r="H245" i="2"/>
  <c r="G245" i="2"/>
  <c r="R245" i="2" s="1"/>
  <c r="F245" i="2"/>
  <c r="E245" i="2"/>
  <c r="D245" i="2"/>
  <c r="C245" i="2"/>
  <c r="L244" i="2"/>
  <c r="K244" i="2"/>
  <c r="J244" i="2"/>
  <c r="I244" i="2"/>
  <c r="H244" i="2"/>
  <c r="G244" i="2"/>
  <c r="R244" i="2" s="1"/>
  <c r="F244" i="2"/>
  <c r="E244" i="2"/>
  <c r="D244" i="2"/>
  <c r="C244" i="2"/>
  <c r="L243" i="2"/>
  <c r="K243" i="2"/>
  <c r="J243" i="2"/>
  <c r="I243" i="2"/>
  <c r="H243" i="2"/>
  <c r="G243" i="2"/>
  <c r="R243" i="2" s="1"/>
  <c r="F243" i="2"/>
  <c r="E243" i="2"/>
  <c r="D243" i="2"/>
  <c r="C243" i="2"/>
  <c r="L242" i="2"/>
  <c r="K242" i="2"/>
  <c r="J242" i="2"/>
  <c r="I242" i="2"/>
  <c r="H242" i="2"/>
  <c r="G242" i="2"/>
  <c r="R242" i="2" s="1"/>
  <c r="F242" i="2"/>
  <c r="E242" i="2"/>
  <c r="D242" i="2"/>
  <c r="C242" i="2"/>
  <c r="L241" i="2"/>
  <c r="K241" i="2"/>
  <c r="J241" i="2"/>
  <c r="I241" i="2"/>
  <c r="H241" i="2"/>
  <c r="G241" i="2"/>
  <c r="R241" i="2" s="1"/>
  <c r="F241" i="2"/>
  <c r="E241" i="2"/>
  <c r="D241" i="2"/>
  <c r="C241" i="2"/>
  <c r="L240" i="2"/>
  <c r="K240" i="2"/>
  <c r="J240" i="2"/>
  <c r="I240" i="2"/>
  <c r="H240" i="2"/>
  <c r="G240" i="2"/>
  <c r="R240" i="2" s="1"/>
  <c r="F240" i="2"/>
  <c r="E240" i="2"/>
  <c r="D240" i="2"/>
  <c r="C240" i="2"/>
  <c r="L239" i="2"/>
  <c r="K239" i="2"/>
  <c r="J239" i="2"/>
  <c r="I239" i="2"/>
  <c r="H239" i="2"/>
  <c r="G239" i="2"/>
  <c r="R239" i="2" s="1"/>
  <c r="F239" i="2"/>
  <c r="E239" i="2"/>
  <c r="D239" i="2"/>
  <c r="C239" i="2"/>
  <c r="L238" i="2"/>
  <c r="K238" i="2"/>
  <c r="J238" i="2"/>
  <c r="I238" i="2"/>
  <c r="H238" i="2"/>
  <c r="G238" i="2"/>
  <c r="R238" i="2" s="1"/>
  <c r="F238" i="2"/>
  <c r="E238" i="2"/>
  <c r="D238" i="2"/>
  <c r="C238" i="2"/>
  <c r="L237" i="2"/>
  <c r="K237" i="2"/>
  <c r="J237" i="2"/>
  <c r="I237" i="2"/>
  <c r="H237" i="2"/>
  <c r="G237" i="2"/>
  <c r="R237" i="2" s="1"/>
  <c r="F237" i="2"/>
  <c r="E237" i="2"/>
  <c r="D237" i="2"/>
  <c r="C237" i="2"/>
  <c r="L236" i="2"/>
  <c r="K236" i="2"/>
  <c r="J236" i="2"/>
  <c r="I236" i="2"/>
  <c r="H236" i="2"/>
  <c r="G236" i="2"/>
  <c r="R236" i="2" s="1"/>
  <c r="F236" i="2"/>
  <c r="E236" i="2"/>
  <c r="D236" i="2"/>
  <c r="C236" i="2"/>
  <c r="L235" i="2"/>
  <c r="K235" i="2"/>
  <c r="J235" i="2"/>
  <c r="I235" i="2"/>
  <c r="H235" i="2"/>
  <c r="G235" i="2"/>
  <c r="R235" i="2" s="1"/>
  <c r="F235" i="2"/>
  <c r="E235" i="2"/>
  <c r="D235" i="2"/>
  <c r="C235" i="2"/>
  <c r="L234" i="2"/>
  <c r="K234" i="2"/>
  <c r="J234" i="2"/>
  <c r="I234" i="2"/>
  <c r="H234" i="2"/>
  <c r="G234" i="2"/>
  <c r="R234" i="2" s="1"/>
  <c r="F234" i="2"/>
  <c r="E234" i="2"/>
  <c r="D234" i="2"/>
  <c r="C234" i="2"/>
  <c r="L233" i="2"/>
  <c r="K233" i="2"/>
  <c r="J233" i="2"/>
  <c r="I233" i="2"/>
  <c r="H233" i="2"/>
  <c r="G233" i="2"/>
  <c r="R233" i="2" s="1"/>
  <c r="F233" i="2"/>
  <c r="E233" i="2"/>
  <c r="D233" i="2"/>
  <c r="C233" i="2"/>
  <c r="L232" i="2"/>
  <c r="K232" i="2"/>
  <c r="J232" i="2"/>
  <c r="I232" i="2"/>
  <c r="H232" i="2"/>
  <c r="G232" i="2"/>
  <c r="R232" i="2" s="1"/>
  <c r="F232" i="2"/>
  <c r="E232" i="2"/>
  <c r="D232" i="2"/>
  <c r="C232" i="2"/>
  <c r="L231" i="2"/>
  <c r="K231" i="2"/>
  <c r="J231" i="2"/>
  <c r="I231" i="2"/>
  <c r="H231" i="2"/>
  <c r="G231" i="2"/>
  <c r="R231" i="2" s="1"/>
  <c r="F231" i="2"/>
  <c r="E231" i="2"/>
  <c r="D231" i="2"/>
  <c r="C231" i="2"/>
  <c r="L230" i="2"/>
  <c r="K230" i="2"/>
  <c r="J230" i="2"/>
  <c r="I230" i="2"/>
  <c r="H230" i="2"/>
  <c r="G230" i="2"/>
  <c r="R230" i="2" s="1"/>
  <c r="F230" i="2"/>
  <c r="E230" i="2"/>
  <c r="D230" i="2"/>
  <c r="C230" i="2"/>
  <c r="L229" i="2"/>
  <c r="K229" i="2"/>
  <c r="J229" i="2"/>
  <c r="I229" i="2"/>
  <c r="H229" i="2"/>
  <c r="G229" i="2"/>
  <c r="R229" i="2" s="1"/>
  <c r="F229" i="2"/>
  <c r="E229" i="2"/>
  <c r="D229" i="2"/>
  <c r="C229" i="2"/>
  <c r="L228" i="2"/>
  <c r="K228" i="2"/>
  <c r="J228" i="2"/>
  <c r="I228" i="2"/>
  <c r="H228" i="2"/>
  <c r="G228" i="2"/>
  <c r="R228" i="2" s="1"/>
  <c r="F228" i="2"/>
  <c r="E228" i="2"/>
  <c r="D228" i="2"/>
  <c r="C228" i="2"/>
  <c r="L227" i="2"/>
  <c r="K227" i="2"/>
  <c r="J227" i="2"/>
  <c r="I227" i="2"/>
  <c r="H227" i="2"/>
  <c r="G227" i="2"/>
  <c r="R227" i="2" s="1"/>
  <c r="F227" i="2"/>
  <c r="E227" i="2"/>
  <c r="D227" i="2"/>
  <c r="C227" i="2"/>
  <c r="L226" i="2"/>
  <c r="K226" i="2"/>
  <c r="J226" i="2"/>
  <c r="I226" i="2"/>
  <c r="H226" i="2"/>
  <c r="G226" i="2"/>
  <c r="R226" i="2" s="1"/>
  <c r="F226" i="2"/>
  <c r="E226" i="2"/>
  <c r="D226" i="2"/>
  <c r="C226" i="2"/>
  <c r="L225" i="2"/>
  <c r="K225" i="2"/>
  <c r="J225" i="2"/>
  <c r="I225" i="2"/>
  <c r="H225" i="2"/>
  <c r="G225" i="2"/>
  <c r="R225" i="2" s="1"/>
  <c r="F225" i="2"/>
  <c r="E225" i="2"/>
  <c r="D225" i="2"/>
  <c r="C225" i="2"/>
  <c r="L224" i="2"/>
  <c r="K224" i="2"/>
  <c r="J224" i="2"/>
  <c r="I224" i="2"/>
  <c r="H224" i="2"/>
  <c r="G224" i="2"/>
  <c r="R224" i="2" s="1"/>
  <c r="F224" i="2"/>
  <c r="E224" i="2"/>
  <c r="D224" i="2"/>
  <c r="C224" i="2"/>
  <c r="L223" i="2"/>
  <c r="K223" i="2"/>
  <c r="J223" i="2"/>
  <c r="I223" i="2"/>
  <c r="H223" i="2"/>
  <c r="G223" i="2"/>
  <c r="R223" i="2" s="1"/>
  <c r="F223" i="2"/>
  <c r="E223" i="2"/>
  <c r="D223" i="2"/>
  <c r="C223" i="2"/>
  <c r="L222" i="2"/>
  <c r="K222" i="2"/>
  <c r="J222" i="2"/>
  <c r="I222" i="2"/>
  <c r="H222" i="2"/>
  <c r="G222" i="2"/>
  <c r="R222" i="2" s="1"/>
  <c r="F222" i="2"/>
  <c r="E222" i="2"/>
  <c r="D222" i="2"/>
  <c r="C222" i="2"/>
  <c r="L221" i="2"/>
  <c r="K221" i="2"/>
  <c r="J221" i="2"/>
  <c r="I221" i="2"/>
  <c r="H221" i="2"/>
  <c r="G221" i="2"/>
  <c r="R221" i="2" s="1"/>
  <c r="F221" i="2"/>
  <c r="E221" i="2"/>
  <c r="D221" i="2"/>
  <c r="C221" i="2"/>
  <c r="L220" i="2"/>
  <c r="K220" i="2"/>
  <c r="J220" i="2"/>
  <c r="I220" i="2"/>
  <c r="H220" i="2"/>
  <c r="G220" i="2"/>
  <c r="R220" i="2" s="1"/>
  <c r="F220" i="2"/>
  <c r="E220" i="2"/>
  <c r="D220" i="2"/>
  <c r="C220" i="2"/>
  <c r="L219" i="2"/>
  <c r="K219" i="2"/>
  <c r="J219" i="2"/>
  <c r="I219" i="2"/>
  <c r="H219" i="2"/>
  <c r="G219" i="2"/>
  <c r="R219" i="2" s="1"/>
  <c r="F219" i="2"/>
  <c r="E219" i="2"/>
  <c r="D219" i="2"/>
  <c r="C219" i="2"/>
  <c r="L218" i="2"/>
  <c r="K218" i="2"/>
  <c r="J218" i="2"/>
  <c r="I218" i="2"/>
  <c r="H218" i="2"/>
  <c r="G218" i="2"/>
  <c r="R218" i="2" s="1"/>
  <c r="F218" i="2"/>
  <c r="E218" i="2"/>
  <c r="D218" i="2"/>
  <c r="C218" i="2"/>
  <c r="L217" i="2"/>
  <c r="K217" i="2"/>
  <c r="J217" i="2"/>
  <c r="I217" i="2"/>
  <c r="H217" i="2"/>
  <c r="G217" i="2"/>
  <c r="R217" i="2" s="1"/>
  <c r="F217" i="2"/>
  <c r="E217" i="2"/>
  <c r="D217" i="2"/>
  <c r="C217" i="2"/>
  <c r="L216" i="2"/>
  <c r="K216" i="2"/>
  <c r="J216" i="2"/>
  <c r="I216" i="2"/>
  <c r="H216" i="2"/>
  <c r="G216" i="2"/>
  <c r="R216" i="2" s="1"/>
  <c r="F216" i="2"/>
  <c r="E216" i="2"/>
  <c r="D216" i="2"/>
  <c r="C216" i="2"/>
  <c r="L215" i="2"/>
  <c r="K215" i="2"/>
  <c r="J215" i="2"/>
  <c r="I215" i="2"/>
  <c r="H215" i="2"/>
  <c r="G215" i="2"/>
  <c r="R215" i="2" s="1"/>
  <c r="F215" i="2"/>
  <c r="E215" i="2"/>
  <c r="D215" i="2"/>
  <c r="C215" i="2"/>
  <c r="L214" i="2"/>
  <c r="K214" i="2"/>
  <c r="J214" i="2"/>
  <c r="I214" i="2"/>
  <c r="H214" i="2"/>
  <c r="G214" i="2"/>
  <c r="R214" i="2" s="1"/>
  <c r="F214" i="2"/>
  <c r="E214" i="2"/>
  <c r="D214" i="2"/>
  <c r="C214" i="2"/>
  <c r="L213" i="2"/>
  <c r="K213" i="2"/>
  <c r="J213" i="2"/>
  <c r="I213" i="2"/>
  <c r="H213" i="2"/>
  <c r="G213" i="2"/>
  <c r="R213" i="2" s="1"/>
  <c r="F213" i="2"/>
  <c r="E213" i="2"/>
  <c r="D213" i="2"/>
  <c r="C213" i="2"/>
  <c r="L212" i="2"/>
  <c r="K212" i="2"/>
  <c r="J212" i="2"/>
  <c r="I212" i="2"/>
  <c r="H212" i="2"/>
  <c r="G212" i="2"/>
  <c r="R212" i="2" s="1"/>
  <c r="F212" i="2"/>
  <c r="E212" i="2"/>
  <c r="D212" i="2"/>
  <c r="C212" i="2"/>
  <c r="L211" i="2"/>
  <c r="K211" i="2"/>
  <c r="J211" i="2"/>
  <c r="I211" i="2"/>
  <c r="H211" i="2"/>
  <c r="G211" i="2"/>
  <c r="R211" i="2" s="1"/>
  <c r="F211" i="2"/>
  <c r="E211" i="2"/>
  <c r="D211" i="2"/>
  <c r="C211" i="2"/>
  <c r="L210" i="2"/>
  <c r="K210" i="2"/>
  <c r="J210" i="2"/>
  <c r="I210" i="2"/>
  <c r="H210" i="2"/>
  <c r="G210" i="2"/>
  <c r="R210" i="2" s="1"/>
  <c r="F210" i="2"/>
  <c r="E210" i="2"/>
  <c r="D210" i="2"/>
  <c r="C210" i="2"/>
  <c r="L209" i="2"/>
  <c r="K209" i="2"/>
  <c r="J209" i="2"/>
  <c r="I209" i="2"/>
  <c r="H209" i="2"/>
  <c r="G209" i="2"/>
  <c r="R209" i="2" s="1"/>
  <c r="F209" i="2"/>
  <c r="E209" i="2"/>
  <c r="D209" i="2"/>
  <c r="C209" i="2"/>
  <c r="L208" i="2"/>
  <c r="K208" i="2"/>
  <c r="J208" i="2"/>
  <c r="I208" i="2"/>
  <c r="H208" i="2"/>
  <c r="G208" i="2"/>
  <c r="R208" i="2" s="1"/>
  <c r="F208" i="2"/>
  <c r="E208" i="2"/>
  <c r="D208" i="2"/>
  <c r="C208" i="2"/>
  <c r="L207" i="2"/>
  <c r="K207" i="2"/>
  <c r="J207" i="2"/>
  <c r="I207" i="2"/>
  <c r="H207" i="2"/>
  <c r="G207" i="2"/>
  <c r="R207" i="2" s="1"/>
  <c r="F207" i="2"/>
  <c r="E207" i="2"/>
  <c r="D207" i="2"/>
  <c r="C207" i="2"/>
  <c r="L206" i="2"/>
  <c r="K206" i="2"/>
  <c r="J206" i="2"/>
  <c r="I206" i="2"/>
  <c r="H206" i="2"/>
  <c r="G206" i="2"/>
  <c r="R206" i="2" s="1"/>
  <c r="F206" i="2"/>
  <c r="E206" i="2"/>
  <c r="D206" i="2"/>
  <c r="C206" i="2"/>
  <c r="L205" i="2"/>
  <c r="K205" i="2"/>
  <c r="J205" i="2"/>
  <c r="I205" i="2"/>
  <c r="H205" i="2"/>
  <c r="G205" i="2"/>
  <c r="R205" i="2" s="1"/>
  <c r="F205" i="2"/>
  <c r="E205" i="2"/>
  <c r="D205" i="2"/>
  <c r="C205" i="2"/>
  <c r="L204" i="2"/>
  <c r="K204" i="2"/>
  <c r="J204" i="2"/>
  <c r="I204" i="2"/>
  <c r="H204" i="2"/>
  <c r="G204" i="2"/>
  <c r="R204" i="2" s="1"/>
  <c r="F204" i="2"/>
  <c r="E204" i="2"/>
  <c r="D204" i="2"/>
  <c r="C204" i="2"/>
  <c r="L203" i="2"/>
  <c r="K203" i="2"/>
  <c r="J203" i="2"/>
  <c r="I203" i="2"/>
  <c r="H203" i="2"/>
  <c r="G203" i="2"/>
  <c r="R203" i="2" s="1"/>
  <c r="F203" i="2"/>
  <c r="E203" i="2"/>
  <c r="D203" i="2"/>
  <c r="C203" i="2"/>
  <c r="L202" i="2"/>
  <c r="K202" i="2"/>
  <c r="J202" i="2"/>
  <c r="I202" i="2"/>
  <c r="H202" i="2"/>
  <c r="G202" i="2"/>
  <c r="R202" i="2" s="1"/>
  <c r="F202" i="2"/>
  <c r="E202" i="2"/>
  <c r="D202" i="2"/>
  <c r="C202" i="2"/>
  <c r="L201" i="2"/>
  <c r="K201" i="2"/>
  <c r="J201" i="2"/>
  <c r="I201" i="2"/>
  <c r="H201" i="2"/>
  <c r="G201" i="2"/>
  <c r="R201" i="2" s="1"/>
  <c r="F201" i="2"/>
  <c r="E201" i="2"/>
  <c r="D201" i="2"/>
  <c r="C201" i="2"/>
  <c r="L200" i="2"/>
  <c r="K200" i="2"/>
  <c r="J200" i="2"/>
  <c r="I200" i="2"/>
  <c r="H200" i="2"/>
  <c r="G200" i="2"/>
  <c r="R200" i="2" s="1"/>
  <c r="F200" i="2"/>
  <c r="E200" i="2"/>
  <c r="D200" i="2"/>
  <c r="C200" i="2"/>
  <c r="L199" i="2"/>
  <c r="K199" i="2"/>
  <c r="J199" i="2"/>
  <c r="I199" i="2"/>
  <c r="H199" i="2"/>
  <c r="G199" i="2"/>
  <c r="R199" i="2" s="1"/>
  <c r="F199" i="2"/>
  <c r="E199" i="2"/>
  <c r="D199" i="2"/>
  <c r="C199" i="2"/>
  <c r="L198" i="2"/>
  <c r="K198" i="2"/>
  <c r="J198" i="2"/>
  <c r="I198" i="2"/>
  <c r="H198" i="2"/>
  <c r="G198" i="2"/>
  <c r="R198" i="2" s="1"/>
  <c r="F198" i="2"/>
  <c r="E198" i="2"/>
  <c r="D198" i="2"/>
  <c r="C198" i="2"/>
  <c r="L197" i="2"/>
  <c r="K197" i="2"/>
  <c r="J197" i="2"/>
  <c r="I197" i="2"/>
  <c r="H197" i="2"/>
  <c r="G197" i="2"/>
  <c r="R197" i="2" s="1"/>
  <c r="F197" i="2"/>
  <c r="E197" i="2"/>
  <c r="D197" i="2"/>
  <c r="C197" i="2"/>
  <c r="L196" i="2"/>
  <c r="K196" i="2"/>
  <c r="J196" i="2"/>
  <c r="I196" i="2"/>
  <c r="H196" i="2"/>
  <c r="G196" i="2"/>
  <c r="R196" i="2" s="1"/>
  <c r="F196" i="2"/>
  <c r="E196" i="2"/>
  <c r="D196" i="2"/>
  <c r="C196" i="2"/>
  <c r="L195" i="2"/>
  <c r="K195" i="2"/>
  <c r="J195" i="2"/>
  <c r="I195" i="2"/>
  <c r="H195" i="2"/>
  <c r="G195" i="2"/>
  <c r="R195" i="2" s="1"/>
  <c r="F195" i="2"/>
  <c r="E195" i="2"/>
  <c r="D195" i="2"/>
  <c r="C195" i="2"/>
  <c r="L194" i="2"/>
  <c r="K194" i="2"/>
  <c r="J194" i="2"/>
  <c r="I194" i="2"/>
  <c r="H194" i="2"/>
  <c r="G194" i="2"/>
  <c r="R194" i="2" s="1"/>
  <c r="F194" i="2"/>
  <c r="E194" i="2"/>
  <c r="D194" i="2"/>
  <c r="C194" i="2"/>
  <c r="L193" i="2"/>
  <c r="K193" i="2"/>
  <c r="J193" i="2"/>
  <c r="I193" i="2"/>
  <c r="H193" i="2"/>
  <c r="G193" i="2"/>
  <c r="R193" i="2" s="1"/>
  <c r="F193" i="2"/>
  <c r="E193" i="2"/>
  <c r="D193" i="2"/>
  <c r="C193" i="2"/>
  <c r="L192" i="2"/>
  <c r="K192" i="2"/>
  <c r="J192" i="2"/>
  <c r="I192" i="2"/>
  <c r="H192" i="2"/>
  <c r="G192" i="2"/>
  <c r="R192" i="2" s="1"/>
  <c r="F192" i="2"/>
  <c r="E192" i="2"/>
  <c r="D192" i="2"/>
  <c r="C192" i="2"/>
  <c r="L191" i="2"/>
  <c r="K191" i="2"/>
  <c r="J191" i="2"/>
  <c r="I191" i="2"/>
  <c r="H191" i="2"/>
  <c r="G191" i="2"/>
  <c r="R191" i="2" s="1"/>
  <c r="F191" i="2"/>
  <c r="E191" i="2"/>
  <c r="D191" i="2"/>
  <c r="C191" i="2"/>
  <c r="L190" i="2"/>
  <c r="K190" i="2"/>
  <c r="J190" i="2"/>
  <c r="I190" i="2"/>
  <c r="H190" i="2"/>
  <c r="G190" i="2"/>
  <c r="R190" i="2" s="1"/>
  <c r="F190" i="2"/>
  <c r="E190" i="2"/>
  <c r="D190" i="2"/>
  <c r="C190" i="2"/>
  <c r="L189" i="2"/>
  <c r="K189" i="2"/>
  <c r="J189" i="2"/>
  <c r="I189" i="2"/>
  <c r="H189" i="2"/>
  <c r="G189" i="2"/>
  <c r="R189" i="2" s="1"/>
  <c r="F189" i="2"/>
  <c r="E189" i="2"/>
  <c r="D189" i="2"/>
  <c r="C189" i="2"/>
  <c r="L188" i="2"/>
  <c r="K188" i="2"/>
  <c r="J188" i="2"/>
  <c r="I188" i="2"/>
  <c r="H188" i="2"/>
  <c r="G188" i="2"/>
  <c r="R188" i="2" s="1"/>
  <c r="F188" i="2"/>
  <c r="E188" i="2"/>
  <c r="D188" i="2"/>
  <c r="C188" i="2"/>
  <c r="L187" i="2"/>
  <c r="K187" i="2"/>
  <c r="J187" i="2"/>
  <c r="I187" i="2"/>
  <c r="H187" i="2"/>
  <c r="G187" i="2"/>
  <c r="R187" i="2" s="1"/>
  <c r="F187" i="2"/>
  <c r="E187" i="2"/>
  <c r="D187" i="2"/>
  <c r="C187" i="2"/>
  <c r="L186" i="2"/>
  <c r="K186" i="2"/>
  <c r="J186" i="2"/>
  <c r="I186" i="2"/>
  <c r="H186" i="2"/>
  <c r="G186" i="2"/>
  <c r="R186" i="2" s="1"/>
  <c r="F186" i="2"/>
  <c r="E186" i="2"/>
  <c r="D186" i="2"/>
  <c r="C186" i="2"/>
  <c r="L185" i="2"/>
  <c r="K185" i="2"/>
  <c r="J185" i="2"/>
  <c r="I185" i="2"/>
  <c r="H185" i="2"/>
  <c r="G185" i="2"/>
  <c r="R185" i="2" s="1"/>
  <c r="F185" i="2"/>
  <c r="E185" i="2"/>
  <c r="D185" i="2"/>
  <c r="C185" i="2"/>
  <c r="L184" i="2"/>
  <c r="K184" i="2"/>
  <c r="J184" i="2"/>
  <c r="I184" i="2"/>
  <c r="H184" i="2"/>
  <c r="G184" i="2"/>
  <c r="R184" i="2" s="1"/>
  <c r="F184" i="2"/>
  <c r="E184" i="2"/>
  <c r="D184" i="2"/>
  <c r="C184" i="2"/>
  <c r="L183" i="2"/>
  <c r="K183" i="2"/>
  <c r="J183" i="2"/>
  <c r="I183" i="2"/>
  <c r="H183" i="2"/>
  <c r="G183" i="2"/>
  <c r="R183" i="2" s="1"/>
  <c r="F183" i="2"/>
  <c r="E183" i="2"/>
  <c r="D183" i="2"/>
  <c r="C183" i="2"/>
  <c r="L182" i="2"/>
  <c r="K182" i="2"/>
  <c r="J182" i="2"/>
  <c r="I182" i="2"/>
  <c r="H182" i="2"/>
  <c r="G182" i="2"/>
  <c r="R182" i="2" s="1"/>
  <c r="F182" i="2"/>
  <c r="E182" i="2"/>
  <c r="D182" i="2"/>
  <c r="C182" i="2"/>
  <c r="L181" i="2"/>
  <c r="K181" i="2"/>
  <c r="J181" i="2"/>
  <c r="I181" i="2"/>
  <c r="H181" i="2"/>
  <c r="G181" i="2"/>
  <c r="R181" i="2" s="1"/>
  <c r="F181" i="2"/>
  <c r="E181" i="2"/>
  <c r="D181" i="2"/>
  <c r="C181" i="2"/>
  <c r="L180" i="2"/>
  <c r="K180" i="2"/>
  <c r="J180" i="2"/>
  <c r="I180" i="2"/>
  <c r="H180" i="2"/>
  <c r="G180" i="2"/>
  <c r="R180" i="2" s="1"/>
  <c r="F180" i="2"/>
  <c r="E180" i="2"/>
  <c r="D180" i="2"/>
  <c r="C180" i="2"/>
  <c r="L179" i="2"/>
  <c r="K179" i="2"/>
  <c r="J179" i="2"/>
  <c r="I179" i="2"/>
  <c r="H179" i="2"/>
  <c r="G179" i="2"/>
  <c r="R179" i="2" s="1"/>
  <c r="F179" i="2"/>
  <c r="E179" i="2"/>
  <c r="D179" i="2"/>
  <c r="C179" i="2"/>
  <c r="L178" i="2"/>
  <c r="K178" i="2"/>
  <c r="J178" i="2"/>
  <c r="I178" i="2"/>
  <c r="H178" i="2"/>
  <c r="G178" i="2"/>
  <c r="R178" i="2" s="1"/>
  <c r="F178" i="2"/>
  <c r="E178" i="2"/>
  <c r="D178" i="2"/>
  <c r="C178" i="2"/>
  <c r="L177" i="2"/>
  <c r="K177" i="2"/>
  <c r="J177" i="2"/>
  <c r="I177" i="2"/>
  <c r="H177" i="2"/>
  <c r="G177" i="2"/>
  <c r="R177" i="2" s="1"/>
  <c r="F177" i="2"/>
  <c r="E177" i="2"/>
  <c r="D177" i="2"/>
  <c r="C177" i="2"/>
  <c r="L176" i="2"/>
  <c r="K176" i="2"/>
  <c r="J176" i="2"/>
  <c r="I176" i="2"/>
  <c r="H176" i="2"/>
  <c r="G176" i="2"/>
  <c r="R176" i="2" s="1"/>
  <c r="F176" i="2"/>
  <c r="E176" i="2"/>
  <c r="D176" i="2"/>
  <c r="C176" i="2"/>
  <c r="L175" i="2"/>
  <c r="K175" i="2"/>
  <c r="J175" i="2"/>
  <c r="I175" i="2"/>
  <c r="H175" i="2"/>
  <c r="G175" i="2"/>
  <c r="R175" i="2" s="1"/>
  <c r="F175" i="2"/>
  <c r="E175" i="2"/>
  <c r="D175" i="2"/>
  <c r="C175" i="2"/>
  <c r="L174" i="2"/>
  <c r="K174" i="2"/>
  <c r="J174" i="2"/>
  <c r="I174" i="2"/>
  <c r="H174" i="2"/>
  <c r="G174" i="2"/>
  <c r="R174" i="2" s="1"/>
  <c r="F174" i="2"/>
  <c r="E174" i="2"/>
  <c r="D174" i="2"/>
  <c r="C174" i="2"/>
  <c r="L173" i="2"/>
  <c r="K173" i="2"/>
  <c r="J173" i="2"/>
  <c r="I173" i="2"/>
  <c r="H173" i="2"/>
  <c r="G173" i="2"/>
  <c r="R173" i="2" s="1"/>
  <c r="F173" i="2"/>
  <c r="E173" i="2"/>
  <c r="D173" i="2"/>
  <c r="C173" i="2"/>
  <c r="L172" i="2"/>
  <c r="K172" i="2"/>
  <c r="J172" i="2"/>
  <c r="I172" i="2"/>
  <c r="H172" i="2"/>
  <c r="G172" i="2"/>
  <c r="R172" i="2" s="1"/>
  <c r="F172" i="2"/>
  <c r="E172" i="2"/>
  <c r="D172" i="2"/>
  <c r="C172" i="2"/>
  <c r="L171" i="2"/>
  <c r="K171" i="2"/>
  <c r="J171" i="2"/>
  <c r="I171" i="2"/>
  <c r="H171" i="2"/>
  <c r="G171" i="2"/>
  <c r="R171" i="2" s="1"/>
  <c r="F171" i="2"/>
  <c r="E171" i="2"/>
  <c r="D171" i="2"/>
  <c r="C171" i="2"/>
  <c r="L170" i="2"/>
  <c r="K170" i="2"/>
  <c r="J170" i="2"/>
  <c r="I170" i="2"/>
  <c r="H170" i="2"/>
  <c r="G170" i="2"/>
  <c r="R170" i="2" s="1"/>
  <c r="F170" i="2"/>
  <c r="E170" i="2"/>
  <c r="D170" i="2"/>
  <c r="C170" i="2"/>
  <c r="L169" i="2"/>
  <c r="K169" i="2"/>
  <c r="J169" i="2"/>
  <c r="I169" i="2"/>
  <c r="H169" i="2"/>
  <c r="G169" i="2"/>
  <c r="R169" i="2" s="1"/>
  <c r="F169" i="2"/>
  <c r="E169" i="2"/>
  <c r="D169" i="2"/>
  <c r="C169" i="2"/>
  <c r="L168" i="2"/>
  <c r="K168" i="2"/>
  <c r="J168" i="2"/>
  <c r="I168" i="2"/>
  <c r="H168" i="2"/>
  <c r="G168" i="2"/>
  <c r="R168" i="2" s="1"/>
  <c r="F168" i="2"/>
  <c r="E168" i="2"/>
  <c r="D168" i="2"/>
  <c r="C168" i="2"/>
  <c r="L167" i="2"/>
  <c r="K167" i="2"/>
  <c r="J167" i="2"/>
  <c r="I167" i="2"/>
  <c r="H167" i="2"/>
  <c r="G167" i="2"/>
  <c r="R167" i="2" s="1"/>
  <c r="F167" i="2"/>
  <c r="E167" i="2"/>
  <c r="D167" i="2"/>
  <c r="C167" i="2"/>
  <c r="L166" i="2"/>
  <c r="K166" i="2"/>
  <c r="J166" i="2"/>
  <c r="I166" i="2"/>
  <c r="H166" i="2"/>
  <c r="G166" i="2"/>
  <c r="R166" i="2" s="1"/>
  <c r="F166" i="2"/>
  <c r="E166" i="2"/>
  <c r="D166" i="2"/>
  <c r="C166" i="2"/>
  <c r="L165" i="2"/>
  <c r="K165" i="2"/>
  <c r="J165" i="2"/>
  <c r="I165" i="2"/>
  <c r="H165" i="2"/>
  <c r="G165" i="2"/>
  <c r="R165" i="2" s="1"/>
  <c r="F165" i="2"/>
  <c r="E165" i="2"/>
  <c r="D165" i="2"/>
  <c r="C165" i="2"/>
  <c r="L164" i="2"/>
  <c r="K164" i="2"/>
  <c r="J164" i="2"/>
  <c r="I164" i="2"/>
  <c r="H164" i="2"/>
  <c r="G164" i="2"/>
  <c r="R164" i="2" s="1"/>
  <c r="F164" i="2"/>
  <c r="E164" i="2"/>
  <c r="D164" i="2"/>
  <c r="C164" i="2"/>
  <c r="L163" i="2"/>
  <c r="K163" i="2"/>
  <c r="J163" i="2"/>
  <c r="I163" i="2"/>
  <c r="H163" i="2"/>
  <c r="G163" i="2"/>
  <c r="R163" i="2" s="1"/>
  <c r="F163" i="2"/>
  <c r="E163" i="2"/>
  <c r="D163" i="2"/>
  <c r="C163" i="2"/>
  <c r="L162" i="2"/>
  <c r="K162" i="2"/>
  <c r="J162" i="2"/>
  <c r="I162" i="2"/>
  <c r="H162" i="2"/>
  <c r="G162" i="2"/>
  <c r="R162" i="2" s="1"/>
  <c r="F162" i="2"/>
  <c r="E162" i="2"/>
  <c r="D162" i="2"/>
  <c r="C162" i="2"/>
  <c r="L161" i="2"/>
  <c r="K161" i="2"/>
  <c r="J161" i="2"/>
  <c r="I161" i="2"/>
  <c r="H161" i="2"/>
  <c r="G161" i="2"/>
  <c r="R161" i="2" s="1"/>
  <c r="F161" i="2"/>
  <c r="E161" i="2"/>
  <c r="D161" i="2"/>
  <c r="C161" i="2"/>
  <c r="L160" i="2"/>
  <c r="K160" i="2"/>
  <c r="J160" i="2"/>
  <c r="I160" i="2"/>
  <c r="H160" i="2"/>
  <c r="G160" i="2"/>
  <c r="R160" i="2" s="1"/>
  <c r="F160" i="2"/>
  <c r="E160" i="2"/>
  <c r="D160" i="2"/>
  <c r="C160" i="2"/>
  <c r="L159" i="2"/>
  <c r="K159" i="2"/>
  <c r="J159" i="2"/>
  <c r="I159" i="2"/>
  <c r="H159" i="2"/>
  <c r="G159" i="2"/>
  <c r="R159" i="2" s="1"/>
  <c r="F159" i="2"/>
  <c r="E159" i="2"/>
  <c r="D159" i="2"/>
  <c r="C159" i="2"/>
  <c r="L158" i="2"/>
  <c r="K158" i="2"/>
  <c r="J158" i="2"/>
  <c r="I158" i="2"/>
  <c r="H158" i="2"/>
  <c r="G158" i="2"/>
  <c r="R158" i="2" s="1"/>
  <c r="F158" i="2"/>
  <c r="E158" i="2"/>
  <c r="D158" i="2"/>
  <c r="C158" i="2"/>
  <c r="L157" i="2"/>
  <c r="K157" i="2"/>
  <c r="J157" i="2"/>
  <c r="I157" i="2"/>
  <c r="H157" i="2"/>
  <c r="G157" i="2"/>
  <c r="R157" i="2" s="1"/>
  <c r="F157" i="2"/>
  <c r="E157" i="2"/>
  <c r="D157" i="2"/>
  <c r="C157" i="2"/>
  <c r="L156" i="2"/>
  <c r="K156" i="2"/>
  <c r="J156" i="2"/>
  <c r="I156" i="2"/>
  <c r="H156" i="2"/>
  <c r="G156" i="2"/>
  <c r="R156" i="2" s="1"/>
  <c r="F156" i="2"/>
  <c r="E156" i="2"/>
  <c r="D156" i="2"/>
  <c r="C156" i="2"/>
  <c r="L155" i="2"/>
  <c r="K155" i="2"/>
  <c r="J155" i="2"/>
  <c r="I155" i="2"/>
  <c r="H155" i="2"/>
  <c r="G155" i="2"/>
  <c r="R155" i="2" s="1"/>
  <c r="F155" i="2"/>
  <c r="E155" i="2"/>
  <c r="D155" i="2"/>
  <c r="C155" i="2"/>
  <c r="L154" i="2"/>
  <c r="K154" i="2"/>
  <c r="J154" i="2"/>
  <c r="I154" i="2"/>
  <c r="H154" i="2"/>
  <c r="G154" i="2"/>
  <c r="R154" i="2" s="1"/>
  <c r="F154" i="2"/>
  <c r="E154" i="2"/>
  <c r="D154" i="2"/>
  <c r="C154" i="2"/>
  <c r="L153" i="2"/>
  <c r="K153" i="2"/>
  <c r="J153" i="2"/>
  <c r="I153" i="2"/>
  <c r="H153" i="2"/>
  <c r="G153" i="2"/>
  <c r="R153" i="2" s="1"/>
  <c r="F153" i="2"/>
  <c r="E153" i="2"/>
  <c r="D153" i="2"/>
  <c r="C153" i="2"/>
  <c r="L152" i="2"/>
  <c r="K152" i="2"/>
  <c r="J152" i="2"/>
  <c r="I152" i="2"/>
  <c r="H152" i="2"/>
  <c r="G152" i="2"/>
  <c r="R152" i="2" s="1"/>
  <c r="F152" i="2"/>
  <c r="E152" i="2"/>
  <c r="D152" i="2"/>
  <c r="C152" i="2"/>
  <c r="L151" i="2"/>
  <c r="K151" i="2"/>
  <c r="J151" i="2"/>
  <c r="I151" i="2"/>
  <c r="H151" i="2"/>
  <c r="G151" i="2"/>
  <c r="R151" i="2" s="1"/>
  <c r="F151" i="2"/>
  <c r="E151" i="2"/>
  <c r="D151" i="2"/>
  <c r="C151" i="2"/>
  <c r="L150" i="2"/>
  <c r="K150" i="2"/>
  <c r="J150" i="2"/>
  <c r="I150" i="2"/>
  <c r="H150" i="2"/>
  <c r="G150" i="2"/>
  <c r="R150" i="2" s="1"/>
  <c r="F150" i="2"/>
  <c r="E150" i="2"/>
  <c r="D150" i="2"/>
  <c r="C150" i="2"/>
  <c r="L149" i="2"/>
  <c r="K149" i="2"/>
  <c r="J149" i="2"/>
  <c r="I149" i="2"/>
  <c r="H149" i="2"/>
  <c r="G149" i="2"/>
  <c r="R149" i="2" s="1"/>
  <c r="F149" i="2"/>
  <c r="E149" i="2"/>
  <c r="D149" i="2"/>
  <c r="C149" i="2"/>
  <c r="L148" i="2"/>
  <c r="K148" i="2"/>
  <c r="J148" i="2"/>
  <c r="I148" i="2"/>
  <c r="H148" i="2"/>
  <c r="G148" i="2"/>
  <c r="R148" i="2" s="1"/>
  <c r="F148" i="2"/>
  <c r="E148" i="2"/>
  <c r="D148" i="2"/>
  <c r="C148" i="2"/>
  <c r="L147" i="2"/>
  <c r="K147" i="2"/>
  <c r="J147" i="2"/>
  <c r="I147" i="2"/>
  <c r="H147" i="2"/>
  <c r="G147" i="2"/>
  <c r="R147" i="2" s="1"/>
  <c r="F147" i="2"/>
  <c r="E147" i="2"/>
  <c r="D147" i="2"/>
  <c r="C147" i="2"/>
  <c r="L146" i="2"/>
  <c r="K146" i="2"/>
  <c r="J146" i="2"/>
  <c r="I146" i="2"/>
  <c r="H146" i="2"/>
  <c r="G146" i="2"/>
  <c r="R146" i="2" s="1"/>
  <c r="F146" i="2"/>
  <c r="E146" i="2"/>
  <c r="D146" i="2"/>
  <c r="C146" i="2"/>
  <c r="L145" i="2"/>
  <c r="K145" i="2"/>
  <c r="J145" i="2"/>
  <c r="I145" i="2"/>
  <c r="H145" i="2"/>
  <c r="G145" i="2"/>
  <c r="R145" i="2" s="1"/>
  <c r="F145" i="2"/>
  <c r="E145" i="2"/>
  <c r="D145" i="2"/>
  <c r="C145" i="2"/>
  <c r="L144" i="2"/>
  <c r="K144" i="2"/>
  <c r="J144" i="2"/>
  <c r="I144" i="2"/>
  <c r="H144" i="2"/>
  <c r="G144" i="2"/>
  <c r="R144" i="2" s="1"/>
  <c r="F144" i="2"/>
  <c r="E144" i="2"/>
  <c r="D144" i="2"/>
  <c r="C144" i="2"/>
  <c r="L143" i="2"/>
  <c r="K143" i="2"/>
  <c r="J143" i="2"/>
  <c r="I143" i="2"/>
  <c r="H143" i="2"/>
  <c r="G143" i="2"/>
  <c r="R143" i="2" s="1"/>
  <c r="F143" i="2"/>
  <c r="E143" i="2"/>
  <c r="D143" i="2"/>
  <c r="C143" i="2"/>
  <c r="L142" i="2"/>
  <c r="K142" i="2"/>
  <c r="J142" i="2"/>
  <c r="I142" i="2"/>
  <c r="H142" i="2"/>
  <c r="G142" i="2"/>
  <c r="R142" i="2" s="1"/>
  <c r="F142" i="2"/>
  <c r="E142" i="2"/>
  <c r="D142" i="2"/>
  <c r="C142" i="2"/>
  <c r="L141" i="2"/>
  <c r="K141" i="2"/>
  <c r="J141" i="2"/>
  <c r="I141" i="2"/>
  <c r="H141" i="2"/>
  <c r="G141" i="2"/>
  <c r="R141" i="2" s="1"/>
  <c r="F141" i="2"/>
  <c r="E141" i="2"/>
  <c r="D141" i="2"/>
  <c r="C141" i="2"/>
  <c r="L140" i="2"/>
  <c r="K140" i="2"/>
  <c r="J140" i="2"/>
  <c r="I140" i="2"/>
  <c r="H140" i="2"/>
  <c r="G140" i="2"/>
  <c r="R140" i="2" s="1"/>
  <c r="F140" i="2"/>
  <c r="E140" i="2"/>
  <c r="D140" i="2"/>
  <c r="C140" i="2"/>
  <c r="L139" i="2"/>
  <c r="K139" i="2"/>
  <c r="J139" i="2"/>
  <c r="I139" i="2"/>
  <c r="H139" i="2"/>
  <c r="G139" i="2"/>
  <c r="R139" i="2" s="1"/>
  <c r="F139" i="2"/>
  <c r="E139" i="2"/>
  <c r="D139" i="2"/>
  <c r="C139" i="2"/>
  <c r="L138" i="2"/>
  <c r="K138" i="2"/>
  <c r="J138" i="2"/>
  <c r="I138" i="2"/>
  <c r="H138" i="2"/>
  <c r="G138" i="2"/>
  <c r="R138" i="2" s="1"/>
  <c r="F138" i="2"/>
  <c r="E138" i="2"/>
  <c r="D138" i="2"/>
  <c r="C138" i="2"/>
  <c r="L137" i="2"/>
  <c r="K137" i="2"/>
  <c r="J137" i="2"/>
  <c r="I137" i="2"/>
  <c r="H137" i="2"/>
  <c r="G137" i="2"/>
  <c r="R137" i="2" s="1"/>
  <c r="F137" i="2"/>
  <c r="E137" i="2"/>
  <c r="D137" i="2"/>
  <c r="C137" i="2"/>
  <c r="L136" i="2"/>
  <c r="K136" i="2"/>
  <c r="J136" i="2"/>
  <c r="I136" i="2"/>
  <c r="H136" i="2"/>
  <c r="G136" i="2"/>
  <c r="R136" i="2" s="1"/>
  <c r="F136" i="2"/>
  <c r="E136" i="2"/>
  <c r="D136" i="2"/>
  <c r="C136" i="2"/>
  <c r="L135" i="2"/>
  <c r="K135" i="2"/>
  <c r="J135" i="2"/>
  <c r="I135" i="2"/>
  <c r="H135" i="2"/>
  <c r="G135" i="2"/>
  <c r="R135" i="2" s="1"/>
  <c r="F135" i="2"/>
  <c r="E135" i="2"/>
  <c r="D135" i="2"/>
  <c r="C135" i="2"/>
  <c r="L134" i="2"/>
  <c r="K134" i="2"/>
  <c r="J134" i="2"/>
  <c r="I134" i="2"/>
  <c r="H134" i="2"/>
  <c r="G134" i="2"/>
  <c r="R134" i="2" s="1"/>
  <c r="F134" i="2"/>
  <c r="E134" i="2"/>
  <c r="D134" i="2"/>
  <c r="C134" i="2"/>
  <c r="L133" i="2"/>
  <c r="K133" i="2"/>
  <c r="J133" i="2"/>
  <c r="I133" i="2"/>
  <c r="H133" i="2"/>
  <c r="G133" i="2"/>
  <c r="R133" i="2" s="1"/>
  <c r="F133" i="2"/>
  <c r="E133" i="2"/>
  <c r="D133" i="2"/>
  <c r="C133" i="2"/>
  <c r="L132" i="2"/>
  <c r="K132" i="2"/>
  <c r="J132" i="2"/>
  <c r="I132" i="2"/>
  <c r="H132" i="2"/>
  <c r="G132" i="2"/>
  <c r="R132" i="2" s="1"/>
  <c r="F132" i="2"/>
  <c r="E132" i="2"/>
  <c r="D132" i="2"/>
  <c r="C132" i="2"/>
  <c r="L131" i="2"/>
  <c r="K131" i="2"/>
  <c r="J131" i="2"/>
  <c r="I131" i="2"/>
  <c r="H131" i="2"/>
  <c r="G131" i="2"/>
  <c r="R131" i="2" s="1"/>
  <c r="F131" i="2"/>
  <c r="E131" i="2"/>
  <c r="D131" i="2"/>
  <c r="C131" i="2"/>
  <c r="L130" i="2"/>
  <c r="K130" i="2"/>
  <c r="J130" i="2"/>
  <c r="I130" i="2"/>
  <c r="H130" i="2"/>
  <c r="G130" i="2"/>
  <c r="R130" i="2" s="1"/>
  <c r="F130" i="2"/>
  <c r="E130" i="2"/>
  <c r="D130" i="2"/>
  <c r="C130" i="2"/>
  <c r="L129" i="2"/>
  <c r="K129" i="2"/>
  <c r="J129" i="2"/>
  <c r="I129" i="2"/>
  <c r="H129" i="2"/>
  <c r="G129" i="2"/>
  <c r="R129" i="2" s="1"/>
  <c r="F129" i="2"/>
  <c r="E129" i="2"/>
  <c r="D129" i="2"/>
  <c r="C129" i="2"/>
  <c r="L128" i="2"/>
  <c r="K128" i="2"/>
  <c r="J128" i="2"/>
  <c r="I128" i="2"/>
  <c r="H128" i="2"/>
  <c r="G128" i="2"/>
  <c r="R128" i="2" s="1"/>
  <c r="F128" i="2"/>
  <c r="E128" i="2"/>
  <c r="D128" i="2"/>
  <c r="C128" i="2"/>
  <c r="L127" i="2"/>
  <c r="K127" i="2"/>
  <c r="J127" i="2"/>
  <c r="I127" i="2"/>
  <c r="H127" i="2"/>
  <c r="G127" i="2"/>
  <c r="R127" i="2" s="1"/>
  <c r="F127" i="2"/>
  <c r="E127" i="2"/>
  <c r="D127" i="2"/>
  <c r="C127" i="2"/>
  <c r="L126" i="2"/>
  <c r="K126" i="2"/>
  <c r="J126" i="2"/>
  <c r="I126" i="2"/>
  <c r="H126" i="2"/>
  <c r="G126" i="2"/>
  <c r="R126" i="2" s="1"/>
  <c r="F126" i="2"/>
  <c r="E126" i="2"/>
  <c r="D126" i="2"/>
  <c r="C126" i="2"/>
  <c r="L125" i="2"/>
  <c r="K125" i="2"/>
  <c r="J125" i="2"/>
  <c r="I125" i="2"/>
  <c r="H125" i="2"/>
  <c r="G125" i="2"/>
  <c r="R125" i="2" s="1"/>
  <c r="F125" i="2"/>
  <c r="E125" i="2"/>
  <c r="D125" i="2"/>
  <c r="C125" i="2"/>
  <c r="L124" i="2"/>
  <c r="K124" i="2"/>
  <c r="J124" i="2"/>
  <c r="I124" i="2"/>
  <c r="H124" i="2"/>
  <c r="G124" i="2"/>
  <c r="R124" i="2" s="1"/>
  <c r="F124" i="2"/>
  <c r="E124" i="2"/>
  <c r="D124" i="2"/>
  <c r="C124" i="2"/>
  <c r="L123" i="2"/>
  <c r="K123" i="2"/>
  <c r="J123" i="2"/>
  <c r="I123" i="2"/>
  <c r="H123" i="2"/>
  <c r="G123" i="2"/>
  <c r="R123" i="2" s="1"/>
  <c r="F123" i="2"/>
  <c r="E123" i="2"/>
  <c r="D123" i="2"/>
  <c r="C123" i="2"/>
  <c r="L122" i="2"/>
  <c r="K122" i="2"/>
  <c r="J122" i="2"/>
  <c r="I122" i="2"/>
  <c r="H122" i="2"/>
  <c r="G122" i="2"/>
  <c r="R122" i="2" s="1"/>
  <c r="F122" i="2"/>
  <c r="E122" i="2"/>
  <c r="D122" i="2"/>
  <c r="C122" i="2"/>
  <c r="L121" i="2"/>
  <c r="K121" i="2"/>
  <c r="J121" i="2"/>
  <c r="I121" i="2"/>
  <c r="H121" i="2"/>
  <c r="G121" i="2"/>
  <c r="R121" i="2" s="1"/>
  <c r="F121" i="2"/>
  <c r="E121" i="2"/>
  <c r="D121" i="2"/>
  <c r="C121" i="2"/>
  <c r="L120" i="2"/>
  <c r="K120" i="2"/>
  <c r="J120" i="2"/>
  <c r="I120" i="2"/>
  <c r="H120" i="2"/>
  <c r="G120" i="2"/>
  <c r="R120" i="2" s="1"/>
  <c r="F120" i="2"/>
  <c r="E120" i="2"/>
  <c r="D120" i="2"/>
  <c r="C120" i="2"/>
  <c r="L119" i="2"/>
  <c r="K119" i="2"/>
  <c r="J119" i="2"/>
  <c r="I119" i="2"/>
  <c r="H119" i="2"/>
  <c r="G119" i="2"/>
  <c r="R119" i="2" s="1"/>
  <c r="F119" i="2"/>
  <c r="E119" i="2"/>
  <c r="D119" i="2"/>
  <c r="C119" i="2"/>
  <c r="L118" i="2"/>
  <c r="K118" i="2"/>
  <c r="J118" i="2"/>
  <c r="I118" i="2"/>
  <c r="H118" i="2"/>
  <c r="G118" i="2"/>
  <c r="R118" i="2" s="1"/>
  <c r="F118" i="2"/>
  <c r="E118" i="2"/>
  <c r="D118" i="2"/>
  <c r="C118" i="2"/>
  <c r="L117" i="2"/>
  <c r="K117" i="2"/>
  <c r="J117" i="2"/>
  <c r="I117" i="2"/>
  <c r="H117" i="2"/>
  <c r="G117" i="2"/>
  <c r="R117" i="2" s="1"/>
  <c r="F117" i="2"/>
  <c r="E117" i="2"/>
  <c r="D117" i="2"/>
  <c r="C117" i="2"/>
  <c r="L116" i="2"/>
  <c r="K116" i="2"/>
  <c r="J116" i="2"/>
  <c r="I116" i="2"/>
  <c r="H116" i="2"/>
  <c r="G116" i="2"/>
  <c r="R116" i="2" s="1"/>
  <c r="F116" i="2"/>
  <c r="E116" i="2"/>
  <c r="D116" i="2"/>
  <c r="C116" i="2"/>
  <c r="L115" i="2"/>
  <c r="K115" i="2"/>
  <c r="J115" i="2"/>
  <c r="I115" i="2"/>
  <c r="H115" i="2"/>
  <c r="G115" i="2"/>
  <c r="R115" i="2" s="1"/>
  <c r="F115" i="2"/>
  <c r="E115" i="2"/>
  <c r="D115" i="2"/>
  <c r="C115" i="2"/>
  <c r="L114" i="2"/>
  <c r="K114" i="2"/>
  <c r="J114" i="2"/>
  <c r="I114" i="2"/>
  <c r="H114" i="2"/>
  <c r="G114" i="2"/>
  <c r="R114" i="2" s="1"/>
  <c r="F114" i="2"/>
  <c r="E114" i="2"/>
  <c r="D114" i="2"/>
  <c r="C114" i="2"/>
  <c r="L113" i="2"/>
  <c r="K113" i="2"/>
  <c r="J113" i="2"/>
  <c r="I113" i="2"/>
  <c r="H113" i="2"/>
  <c r="G113" i="2"/>
  <c r="R113" i="2" s="1"/>
  <c r="F113" i="2"/>
  <c r="E113" i="2"/>
  <c r="D113" i="2"/>
  <c r="C113" i="2"/>
  <c r="L112" i="2"/>
  <c r="K112" i="2"/>
  <c r="J112" i="2"/>
  <c r="I112" i="2"/>
  <c r="H112" i="2"/>
  <c r="G112" i="2"/>
  <c r="R112" i="2" s="1"/>
  <c r="F112" i="2"/>
  <c r="E112" i="2"/>
  <c r="D112" i="2"/>
  <c r="C112" i="2"/>
  <c r="L111" i="2"/>
  <c r="K111" i="2"/>
  <c r="J111" i="2"/>
  <c r="I111" i="2"/>
  <c r="H111" i="2"/>
  <c r="G111" i="2"/>
  <c r="R111" i="2" s="1"/>
  <c r="F111" i="2"/>
  <c r="E111" i="2"/>
  <c r="D111" i="2"/>
  <c r="C111" i="2"/>
  <c r="L110" i="2"/>
  <c r="K110" i="2"/>
  <c r="J110" i="2"/>
  <c r="I110" i="2"/>
  <c r="H110" i="2"/>
  <c r="G110" i="2"/>
  <c r="R110" i="2" s="1"/>
  <c r="F110" i="2"/>
  <c r="E110" i="2"/>
  <c r="D110" i="2"/>
  <c r="C110" i="2"/>
  <c r="L109" i="2"/>
  <c r="K109" i="2"/>
  <c r="J109" i="2"/>
  <c r="I109" i="2"/>
  <c r="H109" i="2"/>
  <c r="G109" i="2"/>
  <c r="R109" i="2" s="1"/>
  <c r="F109" i="2"/>
  <c r="E109" i="2"/>
  <c r="D109" i="2"/>
  <c r="C109" i="2"/>
  <c r="L108" i="2"/>
  <c r="K108" i="2"/>
  <c r="J108" i="2"/>
  <c r="I108" i="2"/>
  <c r="H108" i="2"/>
  <c r="G108" i="2"/>
  <c r="R108" i="2" s="1"/>
  <c r="F108" i="2"/>
  <c r="E108" i="2"/>
  <c r="D108" i="2"/>
  <c r="C108" i="2"/>
  <c r="L107" i="2"/>
  <c r="K107" i="2"/>
  <c r="J107" i="2"/>
  <c r="I107" i="2"/>
  <c r="H107" i="2"/>
  <c r="G107" i="2"/>
  <c r="R107" i="2" s="1"/>
  <c r="F107" i="2"/>
  <c r="E107" i="2"/>
  <c r="D107" i="2"/>
  <c r="C107" i="2"/>
  <c r="L106" i="2"/>
  <c r="K106" i="2"/>
  <c r="J106" i="2"/>
  <c r="I106" i="2"/>
  <c r="H106" i="2"/>
  <c r="G106" i="2"/>
  <c r="R106" i="2" s="1"/>
  <c r="F106" i="2"/>
  <c r="E106" i="2"/>
  <c r="D106" i="2"/>
  <c r="C106" i="2"/>
  <c r="L105" i="2"/>
  <c r="K105" i="2"/>
  <c r="J105" i="2"/>
  <c r="I105" i="2"/>
  <c r="H105" i="2"/>
  <c r="G105" i="2"/>
  <c r="R105" i="2" s="1"/>
  <c r="F105" i="2"/>
  <c r="E105" i="2"/>
  <c r="D105" i="2"/>
  <c r="C105" i="2"/>
  <c r="L104" i="2"/>
  <c r="K104" i="2"/>
  <c r="J104" i="2"/>
  <c r="I104" i="2"/>
  <c r="H104" i="2"/>
  <c r="G104" i="2"/>
  <c r="R104" i="2" s="1"/>
  <c r="F104" i="2"/>
  <c r="E104" i="2"/>
  <c r="D104" i="2"/>
  <c r="C104" i="2"/>
  <c r="L103" i="2"/>
  <c r="K103" i="2"/>
  <c r="J103" i="2"/>
  <c r="I103" i="2"/>
  <c r="H103" i="2"/>
  <c r="G103" i="2"/>
  <c r="R103" i="2" s="1"/>
  <c r="F103" i="2"/>
  <c r="E103" i="2"/>
  <c r="D103" i="2"/>
  <c r="C103" i="2"/>
  <c r="L102" i="2"/>
  <c r="K102" i="2"/>
  <c r="J102" i="2"/>
  <c r="I102" i="2"/>
  <c r="H102" i="2"/>
  <c r="G102" i="2"/>
  <c r="R102" i="2" s="1"/>
  <c r="F102" i="2"/>
  <c r="E102" i="2"/>
  <c r="D102" i="2"/>
  <c r="C102" i="2"/>
  <c r="L101" i="2"/>
  <c r="K101" i="2"/>
  <c r="J101" i="2"/>
  <c r="I101" i="2"/>
  <c r="H101" i="2"/>
  <c r="G101" i="2"/>
  <c r="R101" i="2" s="1"/>
  <c r="F101" i="2"/>
  <c r="E101" i="2"/>
  <c r="D101" i="2"/>
  <c r="C101" i="2"/>
  <c r="L100" i="2"/>
  <c r="K100" i="2"/>
  <c r="J100" i="2"/>
  <c r="I100" i="2"/>
  <c r="H100" i="2"/>
  <c r="G100" i="2"/>
  <c r="R100" i="2" s="1"/>
  <c r="F100" i="2"/>
  <c r="E100" i="2"/>
  <c r="D100" i="2"/>
  <c r="C100" i="2"/>
  <c r="L99" i="2"/>
  <c r="K99" i="2"/>
  <c r="J99" i="2"/>
  <c r="I99" i="2"/>
  <c r="H99" i="2"/>
  <c r="G99" i="2"/>
  <c r="R99" i="2" s="1"/>
  <c r="F99" i="2"/>
  <c r="E99" i="2"/>
  <c r="D99" i="2"/>
  <c r="C99" i="2"/>
  <c r="L98" i="2"/>
  <c r="K98" i="2"/>
  <c r="J98" i="2"/>
  <c r="I98" i="2"/>
  <c r="H98" i="2"/>
  <c r="G98" i="2"/>
  <c r="R98" i="2" s="1"/>
  <c r="F98" i="2"/>
  <c r="E98" i="2"/>
  <c r="D98" i="2"/>
  <c r="C98" i="2"/>
  <c r="L97" i="2"/>
  <c r="K97" i="2"/>
  <c r="J97" i="2"/>
  <c r="I97" i="2"/>
  <c r="H97" i="2"/>
  <c r="G97" i="2"/>
  <c r="R97" i="2" s="1"/>
  <c r="F97" i="2"/>
  <c r="E97" i="2"/>
  <c r="D97" i="2"/>
  <c r="C97" i="2"/>
  <c r="L96" i="2"/>
  <c r="K96" i="2"/>
  <c r="J96" i="2"/>
  <c r="I96" i="2"/>
  <c r="H96" i="2"/>
  <c r="G96" i="2"/>
  <c r="R96" i="2" s="1"/>
  <c r="F96" i="2"/>
  <c r="E96" i="2"/>
  <c r="D96" i="2"/>
  <c r="C96" i="2"/>
  <c r="L95" i="2"/>
  <c r="K95" i="2"/>
  <c r="J95" i="2"/>
  <c r="I95" i="2"/>
  <c r="H95" i="2"/>
  <c r="G95" i="2"/>
  <c r="R95" i="2" s="1"/>
  <c r="F95" i="2"/>
  <c r="E95" i="2"/>
  <c r="D95" i="2"/>
  <c r="C95" i="2"/>
  <c r="L94" i="2"/>
  <c r="K94" i="2"/>
  <c r="J94" i="2"/>
  <c r="I94" i="2"/>
  <c r="H94" i="2"/>
  <c r="G94" i="2"/>
  <c r="R94" i="2" s="1"/>
  <c r="F94" i="2"/>
  <c r="E94" i="2"/>
  <c r="D94" i="2"/>
  <c r="C94" i="2"/>
  <c r="L93" i="2"/>
  <c r="K93" i="2"/>
  <c r="J93" i="2"/>
  <c r="I93" i="2"/>
  <c r="H93" i="2"/>
  <c r="G93" i="2"/>
  <c r="R93" i="2" s="1"/>
  <c r="F93" i="2"/>
  <c r="E93" i="2"/>
  <c r="D93" i="2"/>
  <c r="C93" i="2"/>
  <c r="L92" i="2"/>
  <c r="K92" i="2"/>
  <c r="J92" i="2"/>
  <c r="I92" i="2"/>
  <c r="H92" i="2"/>
  <c r="G92" i="2"/>
  <c r="R92" i="2" s="1"/>
  <c r="F92" i="2"/>
  <c r="E92" i="2"/>
  <c r="D92" i="2"/>
  <c r="C92" i="2"/>
  <c r="L91" i="2"/>
  <c r="K91" i="2"/>
  <c r="J91" i="2"/>
  <c r="I91" i="2"/>
  <c r="H91" i="2"/>
  <c r="G91" i="2"/>
  <c r="R91" i="2" s="1"/>
  <c r="F91" i="2"/>
  <c r="E91" i="2"/>
  <c r="D91" i="2"/>
  <c r="C91" i="2"/>
  <c r="B91" i="2" s="1"/>
  <c r="L90" i="2"/>
  <c r="K90" i="2"/>
  <c r="J90" i="2"/>
  <c r="I90" i="2"/>
  <c r="H90" i="2"/>
  <c r="G90" i="2"/>
  <c r="R90" i="2" s="1"/>
  <c r="F90" i="2"/>
  <c r="E90" i="2"/>
  <c r="D90" i="2"/>
  <c r="C90" i="2"/>
  <c r="L89" i="2"/>
  <c r="K89" i="2"/>
  <c r="J89" i="2"/>
  <c r="I89" i="2"/>
  <c r="H89" i="2"/>
  <c r="G89" i="2"/>
  <c r="R89" i="2" s="1"/>
  <c r="F89" i="2"/>
  <c r="E89" i="2"/>
  <c r="D89" i="2"/>
  <c r="C89" i="2"/>
  <c r="B89" i="2" s="1"/>
  <c r="L88" i="2"/>
  <c r="K88" i="2"/>
  <c r="J88" i="2"/>
  <c r="I88" i="2"/>
  <c r="H88" i="2"/>
  <c r="G88" i="2"/>
  <c r="R88" i="2" s="1"/>
  <c r="F88" i="2"/>
  <c r="E88" i="2"/>
  <c r="D88" i="2"/>
  <c r="C88" i="2"/>
  <c r="L87" i="2"/>
  <c r="K87" i="2"/>
  <c r="J87" i="2"/>
  <c r="I87" i="2"/>
  <c r="H87" i="2"/>
  <c r="G87" i="2"/>
  <c r="R87" i="2" s="1"/>
  <c r="F87" i="2"/>
  <c r="E87" i="2"/>
  <c r="D87" i="2"/>
  <c r="C87" i="2"/>
  <c r="B87" i="2" s="1"/>
  <c r="L86" i="2"/>
  <c r="K86" i="2"/>
  <c r="J86" i="2"/>
  <c r="I86" i="2"/>
  <c r="H86" i="2"/>
  <c r="G86" i="2"/>
  <c r="R86" i="2" s="1"/>
  <c r="F86" i="2"/>
  <c r="E86" i="2"/>
  <c r="D86" i="2"/>
  <c r="C86" i="2"/>
  <c r="L85" i="2"/>
  <c r="K85" i="2"/>
  <c r="J85" i="2"/>
  <c r="I85" i="2"/>
  <c r="H85" i="2"/>
  <c r="G85" i="2"/>
  <c r="R85" i="2" s="1"/>
  <c r="F85" i="2"/>
  <c r="E85" i="2"/>
  <c r="D85" i="2"/>
  <c r="C85" i="2"/>
  <c r="B85" i="2" s="1"/>
  <c r="L84" i="2"/>
  <c r="K84" i="2"/>
  <c r="J84" i="2"/>
  <c r="I84" i="2"/>
  <c r="H84" i="2"/>
  <c r="G84" i="2"/>
  <c r="R84" i="2" s="1"/>
  <c r="F84" i="2"/>
  <c r="E84" i="2"/>
  <c r="D84" i="2"/>
  <c r="C84" i="2"/>
  <c r="L83" i="2"/>
  <c r="K83" i="2"/>
  <c r="J83" i="2"/>
  <c r="I83" i="2"/>
  <c r="H83" i="2"/>
  <c r="G83" i="2"/>
  <c r="R83" i="2" s="1"/>
  <c r="F83" i="2"/>
  <c r="E83" i="2"/>
  <c r="D83" i="2"/>
  <c r="C83" i="2"/>
  <c r="B83" i="2" s="1"/>
  <c r="L82" i="2"/>
  <c r="K82" i="2"/>
  <c r="J82" i="2"/>
  <c r="I82" i="2"/>
  <c r="H82" i="2"/>
  <c r="G82" i="2"/>
  <c r="R82" i="2" s="1"/>
  <c r="F82" i="2"/>
  <c r="E82" i="2"/>
  <c r="D82" i="2"/>
  <c r="C82" i="2"/>
  <c r="L81" i="2"/>
  <c r="K81" i="2"/>
  <c r="J81" i="2"/>
  <c r="I81" i="2"/>
  <c r="H81" i="2"/>
  <c r="G81" i="2"/>
  <c r="R81" i="2" s="1"/>
  <c r="F81" i="2"/>
  <c r="E81" i="2"/>
  <c r="D81" i="2"/>
  <c r="C81" i="2"/>
  <c r="B81" i="2" s="1"/>
  <c r="L80" i="2"/>
  <c r="K80" i="2"/>
  <c r="J80" i="2"/>
  <c r="I80" i="2"/>
  <c r="H80" i="2"/>
  <c r="G80" i="2"/>
  <c r="R80" i="2" s="1"/>
  <c r="F80" i="2"/>
  <c r="E80" i="2"/>
  <c r="D80" i="2"/>
  <c r="C80" i="2"/>
  <c r="L79" i="2"/>
  <c r="K79" i="2"/>
  <c r="J79" i="2"/>
  <c r="I79" i="2"/>
  <c r="H79" i="2"/>
  <c r="G79" i="2"/>
  <c r="R79" i="2" s="1"/>
  <c r="F79" i="2"/>
  <c r="E79" i="2"/>
  <c r="D79" i="2"/>
  <c r="C79" i="2"/>
  <c r="B79" i="2" s="1"/>
  <c r="L78" i="2"/>
  <c r="K78" i="2"/>
  <c r="J78" i="2"/>
  <c r="I78" i="2"/>
  <c r="H78" i="2"/>
  <c r="G78" i="2"/>
  <c r="R78" i="2" s="1"/>
  <c r="F78" i="2"/>
  <c r="E78" i="2"/>
  <c r="D78" i="2"/>
  <c r="C78" i="2"/>
  <c r="L77" i="2"/>
  <c r="K77" i="2"/>
  <c r="J77" i="2"/>
  <c r="I77" i="2"/>
  <c r="H77" i="2"/>
  <c r="G77" i="2"/>
  <c r="R77" i="2" s="1"/>
  <c r="F77" i="2"/>
  <c r="E77" i="2"/>
  <c r="D77" i="2"/>
  <c r="C77" i="2"/>
  <c r="B77" i="2" s="1"/>
  <c r="L76" i="2"/>
  <c r="K76" i="2"/>
  <c r="J76" i="2"/>
  <c r="I76" i="2"/>
  <c r="H76" i="2"/>
  <c r="G76" i="2"/>
  <c r="R76" i="2" s="1"/>
  <c r="F76" i="2"/>
  <c r="E76" i="2"/>
  <c r="D76" i="2"/>
  <c r="C76" i="2"/>
  <c r="L75" i="2"/>
  <c r="K75" i="2"/>
  <c r="J75" i="2"/>
  <c r="I75" i="2"/>
  <c r="H75" i="2"/>
  <c r="G75" i="2"/>
  <c r="R75" i="2" s="1"/>
  <c r="F75" i="2"/>
  <c r="E75" i="2"/>
  <c r="D75" i="2"/>
  <c r="C75" i="2"/>
  <c r="B75" i="2" s="1"/>
  <c r="L74" i="2"/>
  <c r="K74" i="2"/>
  <c r="J74" i="2"/>
  <c r="I74" i="2"/>
  <c r="H74" i="2"/>
  <c r="G74" i="2"/>
  <c r="R74" i="2" s="1"/>
  <c r="F74" i="2"/>
  <c r="E74" i="2"/>
  <c r="D74" i="2"/>
  <c r="C74" i="2"/>
  <c r="L73" i="2"/>
  <c r="K73" i="2"/>
  <c r="J73" i="2"/>
  <c r="I73" i="2"/>
  <c r="H73" i="2"/>
  <c r="G73" i="2"/>
  <c r="R73" i="2" s="1"/>
  <c r="F73" i="2"/>
  <c r="E73" i="2"/>
  <c r="D73" i="2"/>
  <c r="C73" i="2"/>
  <c r="B73" i="2" s="1"/>
  <c r="L72" i="2"/>
  <c r="K72" i="2"/>
  <c r="J72" i="2"/>
  <c r="I72" i="2"/>
  <c r="H72" i="2"/>
  <c r="G72" i="2"/>
  <c r="R72" i="2" s="1"/>
  <c r="F72" i="2"/>
  <c r="E72" i="2"/>
  <c r="D72" i="2"/>
  <c r="C72" i="2"/>
  <c r="L71" i="2"/>
  <c r="K71" i="2"/>
  <c r="J71" i="2"/>
  <c r="I71" i="2"/>
  <c r="H71" i="2"/>
  <c r="G71" i="2"/>
  <c r="R71" i="2" s="1"/>
  <c r="F71" i="2"/>
  <c r="E71" i="2"/>
  <c r="D71" i="2"/>
  <c r="C71" i="2"/>
  <c r="B71" i="2" s="1"/>
  <c r="L70" i="2"/>
  <c r="K70" i="2"/>
  <c r="J70" i="2"/>
  <c r="I70" i="2"/>
  <c r="H70" i="2"/>
  <c r="G70" i="2"/>
  <c r="R70" i="2" s="1"/>
  <c r="F70" i="2"/>
  <c r="E70" i="2"/>
  <c r="D70" i="2"/>
  <c r="C70" i="2"/>
  <c r="L69" i="2"/>
  <c r="K69" i="2"/>
  <c r="J69" i="2"/>
  <c r="I69" i="2"/>
  <c r="H69" i="2"/>
  <c r="G69" i="2"/>
  <c r="R69" i="2" s="1"/>
  <c r="F69" i="2"/>
  <c r="E69" i="2"/>
  <c r="D69" i="2"/>
  <c r="C69" i="2"/>
  <c r="L68" i="2"/>
  <c r="K68" i="2"/>
  <c r="J68" i="2"/>
  <c r="I68" i="2"/>
  <c r="H68" i="2"/>
  <c r="G68" i="2"/>
  <c r="R68" i="2" s="1"/>
  <c r="F68" i="2"/>
  <c r="E68" i="2"/>
  <c r="D68" i="2"/>
  <c r="C68" i="2"/>
  <c r="L67" i="2"/>
  <c r="K67" i="2"/>
  <c r="J67" i="2"/>
  <c r="I67" i="2"/>
  <c r="H67" i="2"/>
  <c r="G67" i="2"/>
  <c r="R67" i="2" s="1"/>
  <c r="F67" i="2"/>
  <c r="E67" i="2"/>
  <c r="D67" i="2"/>
  <c r="C67" i="2"/>
  <c r="B67" i="2" s="1"/>
  <c r="L66" i="2"/>
  <c r="K66" i="2"/>
  <c r="J66" i="2"/>
  <c r="I66" i="2"/>
  <c r="H66" i="2"/>
  <c r="G66" i="2"/>
  <c r="R66" i="2" s="1"/>
  <c r="F66" i="2"/>
  <c r="E66" i="2"/>
  <c r="D66" i="2"/>
  <c r="C66" i="2"/>
  <c r="L65" i="2"/>
  <c r="K65" i="2"/>
  <c r="J65" i="2"/>
  <c r="I65" i="2"/>
  <c r="H65" i="2"/>
  <c r="G65" i="2"/>
  <c r="R65" i="2" s="1"/>
  <c r="F65" i="2"/>
  <c r="E65" i="2"/>
  <c r="D65" i="2"/>
  <c r="C65" i="2"/>
  <c r="L64" i="2"/>
  <c r="K64" i="2"/>
  <c r="J64" i="2"/>
  <c r="I64" i="2"/>
  <c r="H64" i="2"/>
  <c r="G64" i="2"/>
  <c r="R64" i="2" s="1"/>
  <c r="F64" i="2"/>
  <c r="E64" i="2"/>
  <c r="D64" i="2"/>
  <c r="C64" i="2"/>
  <c r="L63" i="2"/>
  <c r="K63" i="2"/>
  <c r="J63" i="2"/>
  <c r="I63" i="2"/>
  <c r="H63" i="2"/>
  <c r="G63" i="2"/>
  <c r="R63" i="2" s="1"/>
  <c r="F63" i="2"/>
  <c r="E63" i="2"/>
  <c r="D63" i="2"/>
  <c r="C63" i="2"/>
  <c r="B63" i="2" s="1"/>
  <c r="L62" i="2"/>
  <c r="K62" i="2"/>
  <c r="J62" i="2"/>
  <c r="I62" i="2"/>
  <c r="H62" i="2"/>
  <c r="G62" i="2"/>
  <c r="R62" i="2" s="1"/>
  <c r="F62" i="2"/>
  <c r="E62" i="2"/>
  <c r="D62" i="2"/>
  <c r="C62" i="2"/>
  <c r="L61" i="2"/>
  <c r="K61" i="2"/>
  <c r="J61" i="2"/>
  <c r="I61" i="2"/>
  <c r="H61" i="2"/>
  <c r="G61" i="2"/>
  <c r="R61" i="2" s="1"/>
  <c r="F61" i="2"/>
  <c r="E61" i="2"/>
  <c r="D61" i="2"/>
  <c r="C61" i="2"/>
  <c r="B61" i="2" s="1"/>
  <c r="L60" i="2"/>
  <c r="K60" i="2"/>
  <c r="J60" i="2"/>
  <c r="I60" i="2"/>
  <c r="H60" i="2"/>
  <c r="G60" i="2"/>
  <c r="R60" i="2" s="1"/>
  <c r="F60" i="2"/>
  <c r="E60" i="2"/>
  <c r="D60" i="2"/>
  <c r="C60" i="2"/>
  <c r="L59" i="2"/>
  <c r="K59" i="2"/>
  <c r="J59" i="2"/>
  <c r="I59" i="2"/>
  <c r="H59" i="2"/>
  <c r="G59" i="2"/>
  <c r="R59" i="2" s="1"/>
  <c r="F59" i="2"/>
  <c r="E59" i="2"/>
  <c r="D59" i="2"/>
  <c r="C59" i="2"/>
  <c r="B59" i="2" s="1"/>
  <c r="L58" i="2"/>
  <c r="K58" i="2"/>
  <c r="J58" i="2"/>
  <c r="I58" i="2"/>
  <c r="H58" i="2"/>
  <c r="G58" i="2"/>
  <c r="R58" i="2" s="1"/>
  <c r="F58" i="2"/>
  <c r="E58" i="2"/>
  <c r="D58" i="2"/>
  <c r="C58" i="2"/>
  <c r="L57" i="2"/>
  <c r="K57" i="2"/>
  <c r="J57" i="2"/>
  <c r="I57" i="2"/>
  <c r="H57" i="2"/>
  <c r="G57" i="2"/>
  <c r="R57" i="2" s="1"/>
  <c r="F57" i="2"/>
  <c r="E57" i="2"/>
  <c r="D57" i="2"/>
  <c r="C57" i="2"/>
  <c r="B57" i="2" s="1"/>
  <c r="L56" i="2"/>
  <c r="K56" i="2"/>
  <c r="J56" i="2"/>
  <c r="I56" i="2"/>
  <c r="H56" i="2"/>
  <c r="G56" i="2"/>
  <c r="R56" i="2" s="1"/>
  <c r="F56" i="2"/>
  <c r="E56" i="2"/>
  <c r="D56" i="2"/>
  <c r="C56" i="2"/>
  <c r="L55" i="2"/>
  <c r="K55" i="2"/>
  <c r="J55" i="2"/>
  <c r="I55" i="2"/>
  <c r="H55" i="2"/>
  <c r="G55" i="2"/>
  <c r="R55" i="2" s="1"/>
  <c r="F55" i="2"/>
  <c r="E55" i="2"/>
  <c r="D55" i="2"/>
  <c r="C55" i="2"/>
  <c r="B55" i="2" s="1"/>
  <c r="L54" i="2"/>
  <c r="K54" i="2"/>
  <c r="J54" i="2"/>
  <c r="I54" i="2"/>
  <c r="H54" i="2"/>
  <c r="G54" i="2"/>
  <c r="R54" i="2" s="1"/>
  <c r="F54" i="2"/>
  <c r="E54" i="2"/>
  <c r="D54" i="2"/>
  <c r="C54" i="2"/>
  <c r="L53" i="2"/>
  <c r="K53" i="2"/>
  <c r="J53" i="2"/>
  <c r="I53" i="2"/>
  <c r="H53" i="2"/>
  <c r="G53" i="2"/>
  <c r="R53" i="2" s="1"/>
  <c r="F53" i="2"/>
  <c r="E53" i="2"/>
  <c r="D53" i="2"/>
  <c r="C53" i="2"/>
  <c r="B53" i="2" s="1"/>
  <c r="L52" i="2"/>
  <c r="K52" i="2"/>
  <c r="J52" i="2"/>
  <c r="I52" i="2"/>
  <c r="H52" i="2"/>
  <c r="G52" i="2"/>
  <c r="R52" i="2" s="1"/>
  <c r="F52" i="2"/>
  <c r="E52" i="2"/>
  <c r="D52" i="2"/>
  <c r="C52" i="2"/>
  <c r="L51" i="2"/>
  <c r="K51" i="2"/>
  <c r="J51" i="2"/>
  <c r="I51" i="2"/>
  <c r="H51" i="2"/>
  <c r="G51" i="2"/>
  <c r="R51" i="2" s="1"/>
  <c r="F51" i="2"/>
  <c r="E51" i="2"/>
  <c r="D51" i="2"/>
  <c r="C51" i="2"/>
  <c r="B51" i="2" s="1"/>
  <c r="L50" i="2"/>
  <c r="K50" i="2"/>
  <c r="J50" i="2"/>
  <c r="I50" i="2"/>
  <c r="H50" i="2"/>
  <c r="G50" i="2"/>
  <c r="R50" i="2" s="1"/>
  <c r="F50" i="2"/>
  <c r="E50" i="2"/>
  <c r="D50" i="2"/>
  <c r="C50" i="2"/>
  <c r="L49" i="2"/>
  <c r="K49" i="2"/>
  <c r="J49" i="2"/>
  <c r="I49" i="2"/>
  <c r="H49" i="2"/>
  <c r="G49" i="2"/>
  <c r="R49" i="2" s="1"/>
  <c r="F49" i="2"/>
  <c r="E49" i="2"/>
  <c r="D49" i="2"/>
  <c r="C49" i="2"/>
  <c r="B49" i="2" s="1"/>
  <c r="L48" i="2"/>
  <c r="K48" i="2"/>
  <c r="J48" i="2"/>
  <c r="I48" i="2"/>
  <c r="H48" i="2"/>
  <c r="G48" i="2"/>
  <c r="R48" i="2" s="1"/>
  <c r="F48" i="2"/>
  <c r="E48" i="2"/>
  <c r="D48" i="2"/>
  <c r="C48" i="2"/>
  <c r="L47" i="2"/>
  <c r="K47" i="2"/>
  <c r="J47" i="2"/>
  <c r="I47" i="2"/>
  <c r="H47" i="2"/>
  <c r="G47" i="2"/>
  <c r="R47" i="2" s="1"/>
  <c r="F47" i="2"/>
  <c r="E47" i="2"/>
  <c r="D47" i="2"/>
  <c r="C47" i="2"/>
  <c r="B47" i="2" s="1"/>
  <c r="L46" i="2"/>
  <c r="K46" i="2"/>
  <c r="J46" i="2"/>
  <c r="I46" i="2"/>
  <c r="H46" i="2"/>
  <c r="G46" i="2"/>
  <c r="R46" i="2" s="1"/>
  <c r="F46" i="2"/>
  <c r="E46" i="2"/>
  <c r="D46" i="2"/>
  <c r="C46" i="2"/>
  <c r="L45" i="2"/>
  <c r="K45" i="2"/>
  <c r="J45" i="2"/>
  <c r="I45" i="2"/>
  <c r="H45" i="2"/>
  <c r="G45" i="2"/>
  <c r="R45" i="2" s="1"/>
  <c r="F45" i="2"/>
  <c r="E45" i="2"/>
  <c r="D45" i="2"/>
  <c r="C45" i="2"/>
  <c r="B45" i="2" s="1"/>
  <c r="L44" i="2"/>
  <c r="K44" i="2"/>
  <c r="J44" i="2"/>
  <c r="I44" i="2"/>
  <c r="H44" i="2"/>
  <c r="G44" i="2"/>
  <c r="R44" i="2" s="1"/>
  <c r="F44" i="2"/>
  <c r="E44" i="2"/>
  <c r="D44" i="2"/>
  <c r="C44" i="2"/>
  <c r="L43" i="2"/>
  <c r="K43" i="2"/>
  <c r="J43" i="2"/>
  <c r="I43" i="2"/>
  <c r="H43" i="2"/>
  <c r="G43" i="2"/>
  <c r="R43" i="2" s="1"/>
  <c r="F43" i="2"/>
  <c r="E43" i="2"/>
  <c r="D43" i="2"/>
  <c r="C43" i="2"/>
  <c r="B43" i="2" s="1"/>
  <c r="L42" i="2"/>
  <c r="K42" i="2"/>
  <c r="J42" i="2"/>
  <c r="I42" i="2"/>
  <c r="H42" i="2"/>
  <c r="G42" i="2"/>
  <c r="R42" i="2" s="1"/>
  <c r="F42" i="2"/>
  <c r="E42" i="2"/>
  <c r="D42" i="2"/>
  <c r="C42" i="2"/>
  <c r="L41" i="2"/>
  <c r="K41" i="2"/>
  <c r="J41" i="2"/>
  <c r="I41" i="2"/>
  <c r="H41" i="2"/>
  <c r="G41" i="2"/>
  <c r="R41" i="2" s="1"/>
  <c r="F41" i="2"/>
  <c r="E41" i="2"/>
  <c r="D41" i="2"/>
  <c r="C41" i="2"/>
  <c r="B41" i="2" s="1"/>
  <c r="L40" i="2"/>
  <c r="K40" i="2"/>
  <c r="J40" i="2"/>
  <c r="I40" i="2"/>
  <c r="H40" i="2"/>
  <c r="G40" i="2"/>
  <c r="R40" i="2" s="1"/>
  <c r="F40" i="2"/>
  <c r="E40" i="2"/>
  <c r="D40" i="2"/>
  <c r="C40" i="2"/>
  <c r="L39" i="2"/>
  <c r="K39" i="2"/>
  <c r="J39" i="2"/>
  <c r="I39" i="2"/>
  <c r="H39" i="2"/>
  <c r="G39" i="2"/>
  <c r="R39" i="2" s="1"/>
  <c r="F39" i="2"/>
  <c r="E39" i="2"/>
  <c r="D39" i="2"/>
  <c r="C39" i="2"/>
  <c r="B39" i="2" s="1"/>
  <c r="L38" i="2"/>
  <c r="K38" i="2"/>
  <c r="J38" i="2"/>
  <c r="I38" i="2"/>
  <c r="H38" i="2"/>
  <c r="G38" i="2"/>
  <c r="R38" i="2" s="1"/>
  <c r="F38" i="2"/>
  <c r="E38" i="2"/>
  <c r="D38" i="2"/>
  <c r="C38" i="2"/>
  <c r="L37" i="2"/>
  <c r="K37" i="2"/>
  <c r="J37" i="2"/>
  <c r="I37" i="2"/>
  <c r="H37" i="2"/>
  <c r="G37" i="2"/>
  <c r="R37" i="2" s="1"/>
  <c r="F37" i="2"/>
  <c r="E37" i="2"/>
  <c r="D37" i="2"/>
  <c r="C37" i="2"/>
  <c r="B37" i="2" s="1"/>
  <c r="L36" i="2"/>
  <c r="K36" i="2"/>
  <c r="J36" i="2"/>
  <c r="I36" i="2"/>
  <c r="H36" i="2"/>
  <c r="G36" i="2"/>
  <c r="R36" i="2" s="1"/>
  <c r="F36" i="2"/>
  <c r="E36" i="2"/>
  <c r="D36" i="2"/>
  <c r="C36" i="2"/>
  <c r="L35" i="2"/>
  <c r="K35" i="2"/>
  <c r="J35" i="2"/>
  <c r="I35" i="2"/>
  <c r="H35" i="2"/>
  <c r="G35" i="2"/>
  <c r="R35" i="2" s="1"/>
  <c r="F35" i="2"/>
  <c r="E35" i="2"/>
  <c r="D35" i="2"/>
  <c r="C35" i="2"/>
  <c r="B35" i="2" s="1"/>
  <c r="L34" i="2"/>
  <c r="K34" i="2"/>
  <c r="J34" i="2"/>
  <c r="I34" i="2"/>
  <c r="H34" i="2"/>
  <c r="G34" i="2"/>
  <c r="R34" i="2" s="1"/>
  <c r="F34" i="2"/>
  <c r="E34" i="2"/>
  <c r="D34" i="2"/>
  <c r="C34" i="2"/>
  <c r="L33" i="2"/>
  <c r="K33" i="2"/>
  <c r="J33" i="2"/>
  <c r="I33" i="2"/>
  <c r="H33" i="2"/>
  <c r="G33" i="2"/>
  <c r="R33" i="2" s="1"/>
  <c r="F33" i="2"/>
  <c r="E33" i="2"/>
  <c r="D33" i="2"/>
  <c r="C33" i="2"/>
  <c r="B33" i="2" s="1"/>
  <c r="L32" i="2"/>
  <c r="K32" i="2"/>
  <c r="J32" i="2"/>
  <c r="I32" i="2"/>
  <c r="H32" i="2"/>
  <c r="G32" i="2"/>
  <c r="R32" i="2" s="1"/>
  <c r="F32" i="2"/>
  <c r="E32" i="2"/>
  <c r="D32" i="2"/>
  <c r="C32" i="2"/>
  <c r="L31" i="2"/>
  <c r="K31" i="2"/>
  <c r="J31" i="2"/>
  <c r="I31" i="2"/>
  <c r="H31" i="2"/>
  <c r="G31" i="2"/>
  <c r="R31" i="2" s="1"/>
  <c r="F31" i="2"/>
  <c r="E31" i="2"/>
  <c r="D31" i="2"/>
  <c r="C31" i="2"/>
  <c r="B31" i="2" s="1"/>
  <c r="L30" i="2"/>
  <c r="K30" i="2"/>
  <c r="J30" i="2"/>
  <c r="I30" i="2"/>
  <c r="H30" i="2"/>
  <c r="G30" i="2"/>
  <c r="R30" i="2" s="1"/>
  <c r="F30" i="2"/>
  <c r="E30" i="2"/>
  <c r="D30" i="2"/>
  <c r="C30" i="2"/>
  <c r="L29" i="2"/>
  <c r="K29" i="2"/>
  <c r="J29" i="2"/>
  <c r="I29" i="2"/>
  <c r="H29" i="2"/>
  <c r="G29" i="2"/>
  <c r="R29" i="2" s="1"/>
  <c r="F29" i="2"/>
  <c r="E29" i="2"/>
  <c r="D29" i="2"/>
  <c r="C29" i="2"/>
  <c r="B29" i="2" s="1"/>
  <c r="L28" i="2"/>
  <c r="K28" i="2"/>
  <c r="J28" i="2"/>
  <c r="I28" i="2"/>
  <c r="H28" i="2"/>
  <c r="G28" i="2"/>
  <c r="R28" i="2" s="1"/>
  <c r="F28" i="2"/>
  <c r="E28" i="2"/>
  <c r="D28" i="2"/>
  <c r="C28" i="2"/>
  <c r="L27" i="2"/>
  <c r="K27" i="2"/>
  <c r="J27" i="2"/>
  <c r="I27" i="2"/>
  <c r="H27" i="2"/>
  <c r="G27" i="2"/>
  <c r="R27" i="2" s="1"/>
  <c r="F27" i="2"/>
  <c r="E27" i="2"/>
  <c r="D27" i="2"/>
  <c r="C27" i="2"/>
  <c r="B27" i="2" s="1"/>
  <c r="L26" i="2"/>
  <c r="K26" i="2"/>
  <c r="J26" i="2"/>
  <c r="I26" i="2"/>
  <c r="H26" i="2"/>
  <c r="G26" i="2"/>
  <c r="R26" i="2" s="1"/>
  <c r="F26" i="2"/>
  <c r="E26" i="2"/>
  <c r="D26" i="2"/>
  <c r="C26" i="2"/>
  <c r="L25" i="2"/>
  <c r="K25" i="2"/>
  <c r="J25" i="2"/>
  <c r="I25" i="2"/>
  <c r="H25" i="2"/>
  <c r="G25" i="2"/>
  <c r="R25" i="2" s="1"/>
  <c r="F25" i="2"/>
  <c r="E25" i="2"/>
  <c r="D25" i="2"/>
  <c r="C25" i="2"/>
  <c r="B25" i="2" s="1"/>
  <c r="L24" i="2"/>
  <c r="K24" i="2"/>
  <c r="J24" i="2"/>
  <c r="I24" i="2"/>
  <c r="H24" i="2"/>
  <c r="G24" i="2"/>
  <c r="R24" i="2" s="1"/>
  <c r="F24" i="2"/>
  <c r="E24" i="2"/>
  <c r="D24" i="2"/>
  <c r="C24" i="2"/>
  <c r="L23" i="2"/>
  <c r="K23" i="2"/>
  <c r="J23" i="2"/>
  <c r="I23" i="2"/>
  <c r="H23" i="2"/>
  <c r="G23" i="2"/>
  <c r="R23" i="2" s="1"/>
  <c r="F23" i="2"/>
  <c r="E23" i="2"/>
  <c r="D23" i="2"/>
  <c r="C23" i="2"/>
  <c r="B23" i="2" s="1"/>
  <c r="L22" i="2"/>
  <c r="K22" i="2"/>
  <c r="J22" i="2"/>
  <c r="I22" i="2"/>
  <c r="H22" i="2"/>
  <c r="G22" i="2"/>
  <c r="R22" i="2" s="1"/>
  <c r="F22" i="2"/>
  <c r="E22" i="2"/>
  <c r="D22" i="2"/>
  <c r="C22" i="2"/>
  <c r="L21" i="2"/>
  <c r="K21" i="2"/>
  <c r="J21" i="2"/>
  <c r="I21" i="2"/>
  <c r="H21" i="2"/>
  <c r="G21" i="2"/>
  <c r="R21" i="2" s="1"/>
  <c r="F21" i="2"/>
  <c r="E21" i="2"/>
  <c r="D21" i="2"/>
  <c r="C21" i="2"/>
  <c r="B21" i="2" s="1"/>
  <c r="L20" i="2"/>
  <c r="K20" i="2"/>
  <c r="J20" i="2"/>
  <c r="I20" i="2"/>
  <c r="H20" i="2"/>
  <c r="G20" i="2"/>
  <c r="R20" i="2" s="1"/>
  <c r="F20" i="2"/>
  <c r="E20" i="2"/>
  <c r="D20" i="2"/>
  <c r="C20" i="2"/>
  <c r="L19" i="2"/>
  <c r="K19" i="2"/>
  <c r="J19" i="2"/>
  <c r="I19" i="2"/>
  <c r="H19" i="2"/>
  <c r="G19" i="2"/>
  <c r="R19" i="2" s="1"/>
  <c r="F19" i="2"/>
  <c r="E19" i="2"/>
  <c r="D19" i="2"/>
  <c r="C19" i="2"/>
  <c r="B19" i="2" s="1"/>
  <c r="L18" i="2"/>
  <c r="K18" i="2"/>
  <c r="J18" i="2"/>
  <c r="I18" i="2"/>
  <c r="H18" i="2"/>
  <c r="G18" i="2"/>
  <c r="R18" i="2" s="1"/>
  <c r="F18" i="2"/>
  <c r="E18" i="2"/>
  <c r="D18" i="2"/>
  <c r="C18" i="2"/>
  <c r="L17" i="2"/>
  <c r="K17" i="2"/>
  <c r="J17" i="2"/>
  <c r="I17" i="2"/>
  <c r="H17" i="2"/>
  <c r="G17" i="2"/>
  <c r="R17" i="2" s="1"/>
  <c r="F17" i="2"/>
  <c r="E17" i="2"/>
  <c r="D17" i="2"/>
  <c r="C17" i="2"/>
  <c r="B17" i="2" s="1"/>
  <c r="L16" i="2"/>
  <c r="K16" i="2"/>
  <c r="J16" i="2"/>
  <c r="I16" i="2"/>
  <c r="H16" i="2"/>
  <c r="G16" i="2"/>
  <c r="R16" i="2" s="1"/>
  <c r="F16" i="2"/>
  <c r="E16" i="2"/>
  <c r="D16" i="2"/>
  <c r="C16" i="2"/>
  <c r="C4" i="2"/>
  <c r="D4" i="2"/>
  <c r="E4" i="2"/>
  <c r="F4" i="2"/>
  <c r="G4" i="2"/>
  <c r="R4" i="2" s="1"/>
  <c r="H4" i="2"/>
  <c r="I4" i="2"/>
  <c r="J4" i="2"/>
  <c r="K4" i="2"/>
  <c r="L4" i="2"/>
  <c r="C5" i="2"/>
  <c r="D5" i="2"/>
  <c r="E5" i="2"/>
  <c r="F5" i="2"/>
  <c r="G5" i="2"/>
  <c r="R5" i="2" s="1"/>
  <c r="H5" i="2"/>
  <c r="I5" i="2"/>
  <c r="J5" i="2"/>
  <c r="K5" i="2"/>
  <c r="L5" i="2"/>
  <c r="C6" i="2"/>
  <c r="D6" i="2"/>
  <c r="E6" i="2"/>
  <c r="F6" i="2"/>
  <c r="G6" i="2"/>
  <c r="R6" i="2" s="1"/>
  <c r="H6" i="2"/>
  <c r="I6" i="2"/>
  <c r="J6" i="2"/>
  <c r="K6" i="2"/>
  <c r="L6" i="2"/>
  <c r="C7" i="2"/>
  <c r="D7" i="2"/>
  <c r="E7" i="2"/>
  <c r="F7" i="2"/>
  <c r="G7" i="2"/>
  <c r="R7" i="2" s="1"/>
  <c r="H7" i="2"/>
  <c r="I7" i="2"/>
  <c r="J7" i="2"/>
  <c r="K7" i="2"/>
  <c r="L7" i="2"/>
  <c r="C8" i="2"/>
  <c r="D8" i="2"/>
  <c r="E8" i="2"/>
  <c r="F8" i="2"/>
  <c r="G8" i="2"/>
  <c r="R8" i="2" s="1"/>
  <c r="H8" i="2"/>
  <c r="I8" i="2"/>
  <c r="J8" i="2"/>
  <c r="K8" i="2"/>
  <c r="L8" i="2"/>
  <c r="C9" i="2"/>
  <c r="D9" i="2"/>
  <c r="E9" i="2"/>
  <c r="F9" i="2"/>
  <c r="G9" i="2"/>
  <c r="R9" i="2" s="1"/>
  <c r="H9" i="2"/>
  <c r="I9" i="2"/>
  <c r="J9" i="2"/>
  <c r="K9" i="2"/>
  <c r="L9" i="2"/>
  <c r="C10" i="2"/>
  <c r="D10" i="2"/>
  <c r="E10" i="2"/>
  <c r="F10" i="2"/>
  <c r="G10" i="2"/>
  <c r="R10" i="2" s="1"/>
  <c r="H10" i="2"/>
  <c r="I10" i="2"/>
  <c r="J10" i="2"/>
  <c r="K10" i="2"/>
  <c r="L10" i="2"/>
  <c r="C11" i="2"/>
  <c r="D11" i="2"/>
  <c r="E11" i="2"/>
  <c r="F11" i="2"/>
  <c r="G11" i="2"/>
  <c r="R11" i="2" s="1"/>
  <c r="H11" i="2"/>
  <c r="I11" i="2"/>
  <c r="J11" i="2"/>
  <c r="K11" i="2"/>
  <c r="L11" i="2"/>
  <c r="C12" i="2"/>
  <c r="D12" i="2"/>
  <c r="E12" i="2"/>
  <c r="F12" i="2"/>
  <c r="G12" i="2"/>
  <c r="R12" i="2" s="1"/>
  <c r="H12" i="2"/>
  <c r="I12" i="2"/>
  <c r="J12" i="2"/>
  <c r="K12" i="2"/>
  <c r="L12" i="2"/>
  <c r="C13" i="2"/>
  <c r="D13" i="2"/>
  <c r="E13" i="2"/>
  <c r="F13" i="2"/>
  <c r="G13" i="2"/>
  <c r="R13" i="2" s="1"/>
  <c r="H13" i="2"/>
  <c r="I13" i="2"/>
  <c r="J13" i="2"/>
  <c r="K13" i="2"/>
  <c r="L13" i="2"/>
  <c r="C14" i="2"/>
  <c r="D14" i="2"/>
  <c r="E14" i="2"/>
  <c r="F14" i="2"/>
  <c r="G14" i="2"/>
  <c r="R14" i="2" s="1"/>
  <c r="H14" i="2"/>
  <c r="I14" i="2"/>
  <c r="J14" i="2"/>
  <c r="K14" i="2"/>
  <c r="L14" i="2"/>
  <c r="C15" i="2"/>
  <c r="D15" i="2"/>
  <c r="E15" i="2"/>
  <c r="F15" i="2"/>
  <c r="G15" i="2"/>
  <c r="R15" i="2" s="1"/>
  <c r="H15" i="2"/>
  <c r="I15" i="2"/>
  <c r="J15" i="2"/>
  <c r="K15" i="2"/>
  <c r="L15" i="2"/>
  <c r="E3" i="2"/>
  <c r="F3" i="2"/>
  <c r="G3" i="2"/>
  <c r="R3" i="2" s="1"/>
  <c r="H3" i="2"/>
  <c r="I3" i="2"/>
  <c r="J3" i="2"/>
  <c r="K3" i="2"/>
  <c r="L3" i="2"/>
  <c r="D3" i="2"/>
  <c r="C3" i="2"/>
  <c r="B3" i="2" s="1"/>
  <c r="R11" i="1"/>
  <c r="N2" i="2"/>
  <c r="M2" i="2"/>
  <c r="R10" i="1"/>
  <c r="R9" i="1"/>
  <c r="R8" i="1"/>
  <c r="R7" i="1"/>
  <c r="R6" i="1"/>
  <c r="R5" i="1"/>
  <c r="R4" i="1"/>
  <c r="R3" i="1"/>
  <c r="R2" i="1"/>
  <c r="F2" i="3"/>
  <c r="B65" i="2" l="1"/>
  <c r="B69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181" i="2"/>
  <c r="B183" i="2"/>
  <c r="B185" i="2"/>
  <c r="B187" i="2"/>
  <c r="B189" i="2"/>
  <c r="B191" i="2"/>
  <c r="B193" i="2"/>
  <c r="B195" i="2"/>
  <c r="B197" i="2"/>
  <c r="B199" i="2"/>
  <c r="B201" i="2"/>
  <c r="B203" i="2"/>
  <c r="B205" i="2"/>
  <c r="B207" i="2"/>
  <c r="B209" i="2"/>
  <c r="B211" i="2"/>
  <c r="B213" i="2"/>
  <c r="B215" i="2"/>
  <c r="B217" i="2"/>
  <c r="B219" i="2"/>
  <c r="B221" i="2"/>
  <c r="B223" i="2"/>
  <c r="B225" i="2"/>
  <c r="B227" i="2"/>
  <c r="B229" i="2"/>
  <c r="B231" i="2"/>
  <c r="B233" i="2"/>
  <c r="B235" i="2"/>
  <c r="B237" i="2"/>
  <c r="B239" i="2"/>
  <c r="B241" i="2"/>
  <c r="B243" i="2"/>
  <c r="B245" i="2"/>
  <c r="B247" i="2"/>
  <c r="B249" i="2"/>
  <c r="B251" i="2"/>
  <c r="B253" i="2"/>
  <c r="B255" i="2"/>
  <c r="B257" i="2"/>
  <c r="B259" i="2"/>
  <c r="B261" i="2"/>
  <c r="B263" i="2"/>
  <c r="B265" i="2"/>
  <c r="B267" i="2"/>
  <c r="B269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3" i="2"/>
  <c r="B347" i="2"/>
  <c r="B349" i="2"/>
  <c r="B351" i="2"/>
  <c r="B353" i="2"/>
  <c r="B355" i="2"/>
  <c r="B357" i="2"/>
  <c r="B359" i="2"/>
  <c r="B361" i="2"/>
  <c r="B363" i="2"/>
  <c r="B365" i="2"/>
  <c r="B367" i="2"/>
  <c r="B369" i="2"/>
  <c r="B371" i="2"/>
  <c r="B373" i="2"/>
  <c r="B375" i="2"/>
  <c r="B377" i="2"/>
  <c r="B379" i="2"/>
  <c r="B381" i="2"/>
  <c r="B383" i="2"/>
  <c r="B385" i="2"/>
  <c r="B387" i="2"/>
  <c r="B389" i="2"/>
  <c r="B391" i="2"/>
  <c r="B393" i="2"/>
  <c r="B395" i="2"/>
  <c r="B397" i="2"/>
  <c r="B399" i="2"/>
  <c r="B401" i="2"/>
  <c r="B403" i="2"/>
  <c r="B405" i="2"/>
  <c r="B407" i="2"/>
  <c r="B409" i="2"/>
  <c r="B411" i="2"/>
  <c r="B413" i="2"/>
  <c r="B415" i="2"/>
  <c r="B417" i="2"/>
  <c r="B419" i="2"/>
  <c r="B421" i="2"/>
  <c r="B423" i="2"/>
  <c r="B425" i="2"/>
  <c r="B427" i="2"/>
  <c r="B429" i="2"/>
  <c r="B431" i="2"/>
  <c r="B433" i="2"/>
  <c r="B435" i="2"/>
  <c r="B437" i="2"/>
  <c r="B439" i="2"/>
  <c r="B441" i="2"/>
  <c r="B443" i="2"/>
  <c r="B445" i="2"/>
  <c r="B447" i="2"/>
  <c r="B449" i="2"/>
  <c r="B451" i="2"/>
  <c r="B453" i="2"/>
  <c r="B455" i="2"/>
  <c r="B457" i="2"/>
  <c r="B459" i="2"/>
  <c r="B461" i="2"/>
  <c r="B463" i="2"/>
  <c r="B465" i="2"/>
  <c r="B467" i="2"/>
  <c r="B469" i="2"/>
  <c r="B471" i="2"/>
  <c r="B473" i="2"/>
  <c r="B475" i="2"/>
  <c r="B477" i="2"/>
  <c r="B479" i="2"/>
  <c r="B481" i="2"/>
  <c r="B483" i="2"/>
  <c r="B485" i="2"/>
  <c r="B487" i="2"/>
  <c r="B489" i="2"/>
  <c r="B491" i="2"/>
  <c r="B493" i="2"/>
  <c r="B495" i="2"/>
  <c r="B497" i="2"/>
  <c r="B499" i="2"/>
  <c r="B501" i="2"/>
  <c r="B503" i="2"/>
  <c r="B505" i="2"/>
  <c r="B507" i="2"/>
  <c r="B509" i="2"/>
  <c r="B511" i="2"/>
  <c r="B513" i="2"/>
  <c r="B515" i="2"/>
  <c r="B517" i="2"/>
  <c r="B519" i="2"/>
  <c r="B521" i="2"/>
  <c r="B523" i="2"/>
  <c r="B525" i="2"/>
  <c r="B527" i="2"/>
  <c r="B529" i="2"/>
  <c r="B531" i="2"/>
  <c r="B533" i="2"/>
  <c r="B535" i="2"/>
  <c r="B537" i="2"/>
  <c r="B539" i="2"/>
  <c r="B541" i="2"/>
  <c r="B543" i="2"/>
  <c r="B545" i="2"/>
  <c r="B547" i="2"/>
  <c r="B549" i="2"/>
  <c r="B551" i="2"/>
  <c r="B553" i="2"/>
  <c r="B555" i="2"/>
  <c r="B557" i="2"/>
  <c r="B559" i="2"/>
  <c r="B561" i="2"/>
  <c r="B563" i="2"/>
  <c r="B565" i="2"/>
  <c r="B567" i="2"/>
  <c r="B569" i="2"/>
  <c r="B571" i="2"/>
  <c r="B573" i="2"/>
  <c r="B575" i="2"/>
  <c r="B577" i="2"/>
  <c r="B579" i="2"/>
  <c r="B581" i="2"/>
  <c r="B583" i="2"/>
  <c r="B585" i="2"/>
  <c r="B587" i="2"/>
  <c r="B589" i="2"/>
  <c r="B591" i="2"/>
  <c r="B593" i="2"/>
  <c r="B595" i="2"/>
  <c r="B597" i="2"/>
  <c r="B599" i="2"/>
  <c r="B601" i="2"/>
  <c r="B603" i="2"/>
  <c r="B605" i="2"/>
  <c r="B607" i="2"/>
  <c r="B609" i="2"/>
  <c r="B611" i="2"/>
  <c r="B613" i="2"/>
  <c r="B615" i="2"/>
  <c r="B617" i="2"/>
  <c r="B619" i="2"/>
  <c r="B621" i="2"/>
  <c r="B623" i="2"/>
  <c r="B625" i="2"/>
  <c r="B627" i="2"/>
  <c r="B629" i="2"/>
  <c r="B631" i="2"/>
  <c r="B633" i="2"/>
  <c r="B635" i="2"/>
  <c r="B637" i="2"/>
  <c r="B639" i="2"/>
  <c r="B641" i="2"/>
  <c r="B643" i="2"/>
  <c r="B645" i="2"/>
  <c r="B647" i="2"/>
  <c r="B649" i="2"/>
  <c r="B651" i="2"/>
  <c r="B653" i="2"/>
  <c r="B655" i="2"/>
  <c r="B657" i="2"/>
  <c r="B659" i="2"/>
  <c r="B661" i="2"/>
  <c r="B663" i="2"/>
  <c r="B665" i="2"/>
  <c r="B667" i="2"/>
  <c r="B669" i="2"/>
  <c r="B671" i="2"/>
  <c r="B673" i="2"/>
  <c r="B675" i="2"/>
  <c r="B677" i="2"/>
  <c r="B679" i="2"/>
  <c r="B681" i="2"/>
  <c r="B683" i="2"/>
  <c r="B685" i="2"/>
  <c r="B687" i="2"/>
  <c r="B689" i="2"/>
  <c r="B691" i="2"/>
  <c r="B693" i="2"/>
  <c r="B695" i="2"/>
  <c r="B697" i="2"/>
  <c r="B699" i="2"/>
  <c r="B701" i="2"/>
  <c r="B703" i="2"/>
  <c r="B705" i="2"/>
  <c r="B707" i="2"/>
  <c r="B709" i="2"/>
  <c r="B711" i="2"/>
  <c r="B713" i="2"/>
  <c r="B715" i="2"/>
  <c r="B717" i="2"/>
  <c r="B719" i="2"/>
  <c r="B721" i="2"/>
  <c r="B723" i="2"/>
  <c r="B725" i="2"/>
  <c r="B727" i="2"/>
  <c r="B729" i="2"/>
  <c r="B731" i="2"/>
  <c r="B733" i="2"/>
  <c r="B735" i="2"/>
  <c r="B737" i="2"/>
  <c r="B739" i="2"/>
  <c r="B741" i="2"/>
  <c r="B743" i="2"/>
  <c r="B745" i="2"/>
  <c r="B747" i="2"/>
  <c r="B749" i="2"/>
  <c r="B751" i="2"/>
  <c r="B753" i="2"/>
  <c r="B755" i="2"/>
  <c r="B757" i="2"/>
  <c r="B759" i="2"/>
  <c r="B761" i="2"/>
  <c r="B763" i="2"/>
  <c r="B765" i="2"/>
  <c r="B767" i="2"/>
  <c r="B769" i="2"/>
  <c r="B771" i="2"/>
  <c r="B773" i="2"/>
  <c r="B775" i="2"/>
  <c r="B777" i="2"/>
  <c r="B779" i="2"/>
  <c r="B781" i="2"/>
  <c r="B783" i="2"/>
  <c r="B785" i="2"/>
  <c r="B787" i="2"/>
  <c r="B789" i="2"/>
  <c r="B791" i="2"/>
  <c r="B793" i="2"/>
  <c r="B795" i="2"/>
  <c r="B797" i="2"/>
  <c r="B799" i="2"/>
  <c r="B801" i="2"/>
  <c r="B803" i="2"/>
  <c r="B805" i="2"/>
  <c r="B807" i="2"/>
  <c r="B809" i="2"/>
  <c r="B811" i="2"/>
  <c r="B813" i="2"/>
  <c r="B815" i="2"/>
  <c r="B817" i="2"/>
  <c r="B819" i="2"/>
  <c r="B821" i="2"/>
  <c r="B823" i="2"/>
  <c r="B825" i="2"/>
  <c r="B827" i="2"/>
  <c r="B829" i="2"/>
  <c r="B831" i="2"/>
  <c r="B833" i="2"/>
  <c r="B835" i="2"/>
  <c r="B837" i="2"/>
  <c r="B839" i="2"/>
  <c r="B841" i="2"/>
  <c r="B843" i="2"/>
  <c r="B845" i="2"/>
  <c r="B847" i="2"/>
  <c r="B849" i="2"/>
  <c r="B851" i="2"/>
  <c r="B853" i="2"/>
  <c r="B855" i="2"/>
  <c r="B898" i="2"/>
  <c r="B962" i="2"/>
  <c r="B857" i="2"/>
  <c r="B859" i="2"/>
  <c r="B861" i="2"/>
  <c r="B863" i="2"/>
  <c r="B865" i="2"/>
  <c r="B867" i="2"/>
  <c r="B869" i="2"/>
  <c r="B871" i="2"/>
  <c r="B873" i="2"/>
  <c r="B875" i="2"/>
  <c r="B877" i="2"/>
  <c r="B879" i="2"/>
  <c r="B881" i="2"/>
  <c r="B883" i="2"/>
  <c r="B885" i="2"/>
  <c r="B887" i="2"/>
  <c r="B889" i="2"/>
  <c r="B891" i="2"/>
  <c r="B893" i="2"/>
  <c r="B895" i="2"/>
  <c r="B897" i="2"/>
  <c r="B899" i="2"/>
  <c r="B901" i="2"/>
  <c r="B903" i="2"/>
  <c r="B905" i="2"/>
  <c r="B907" i="2"/>
  <c r="B909" i="2"/>
  <c r="B911" i="2"/>
  <c r="B913" i="2"/>
  <c r="B915" i="2"/>
  <c r="B917" i="2"/>
  <c r="B919" i="2"/>
  <c r="B921" i="2"/>
  <c r="B923" i="2"/>
  <c r="B925" i="2"/>
  <c r="B927" i="2"/>
  <c r="B929" i="2"/>
  <c r="B931" i="2"/>
  <c r="B933" i="2"/>
  <c r="B935" i="2"/>
  <c r="B937" i="2"/>
  <c r="B939" i="2"/>
  <c r="B941" i="2"/>
  <c r="B943" i="2"/>
  <c r="B945" i="2"/>
  <c r="B947" i="2"/>
  <c r="B949" i="2"/>
  <c r="B951" i="2"/>
  <c r="B953" i="2"/>
  <c r="B955" i="2"/>
  <c r="B957" i="2"/>
  <c r="B959" i="2"/>
  <c r="B961" i="2"/>
  <c r="B963" i="2"/>
  <c r="B965" i="2"/>
  <c r="B967" i="2"/>
  <c r="B969" i="2"/>
  <c r="B971" i="2"/>
  <c r="B973" i="2"/>
  <c r="B975" i="2"/>
  <c r="B977" i="2"/>
  <c r="B979" i="2"/>
  <c r="B981" i="2"/>
  <c r="B983" i="2"/>
  <c r="B985" i="2"/>
  <c r="B987" i="2"/>
  <c r="B989" i="2"/>
  <c r="B991" i="2"/>
  <c r="B993" i="2"/>
  <c r="B995" i="2"/>
  <c r="B997" i="2"/>
  <c r="B999" i="2"/>
  <c r="B1001" i="2"/>
  <c r="B1003" i="2"/>
  <c r="B1005" i="2"/>
  <c r="B1007" i="2"/>
  <c r="B1009" i="2"/>
  <c r="B1011" i="2"/>
  <c r="B1013" i="2"/>
  <c r="B1015" i="2"/>
  <c r="B1017" i="2"/>
  <c r="B1019" i="2"/>
  <c r="B1021" i="2"/>
  <c r="B1023" i="2"/>
  <c r="B1025" i="2"/>
  <c r="B345" i="2"/>
  <c r="B14" i="2"/>
  <c r="B12" i="2"/>
  <c r="B10" i="2"/>
  <c r="P8" i="2"/>
  <c r="B8" i="2"/>
  <c r="B6" i="2"/>
  <c r="B4" i="2"/>
  <c r="M4" i="2"/>
  <c r="B20" i="2"/>
  <c r="B26" i="2"/>
  <c r="B30" i="2"/>
  <c r="B36" i="2"/>
  <c r="B42" i="2"/>
  <c r="B46" i="2"/>
  <c r="B52" i="2"/>
  <c r="B58" i="2"/>
  <c r="B62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P92" i="2"/>
  <c r="B94" i="2"/>
  <c r="Q95" i="2"/>
  <c r="B96" i="2"/>
  <c r="B98" i="2"/>
  <c r="B100" i="2"/>
  <c r="P100" i="2"/>
  <c r="B102" i="2"/>
  <c r="Q103" i="2"/>
  <c r="B104" i="2"/>
  <c r="B106" i="2"/>
  <c r="B108" i="2"/>
  <c r="P108" i="2"/>
  <c r="B110" i="2"/>
  <c r="Q111" i="2"/>
  <c r="B112" i="2"/>
  <c r="B114" i="2"/>
  <c r="B116" i="2"/>
  <c r="P116" i="2"/>
  <c r="B118" i="2"/>
  <c r="Q119" i="2"/>
  <c r="B120" i="2"/>
  <c r="B122" i="2"/>
  <c r="B124" i="2"/>
  <c r="P124" i="2"/>
  <c r="B126" i="2"/>
  <c r="Q127" i="2"/>
  <c r="B128" i="2"/>
  <c r="B130" i="2"/>
  <c r="B132" i="2"/>
  <c r="P132" i="2"/>
  <c r="B134" i="2"/>
  <c r="Q135" i="2"/>
  <c r="B136" i="2"/>
  <c r="B138" i="2"/>
  <c r="B140" i="2"/>
  <c r="P140" i="2"/>
  <c r="B142" i="2"/>
  <c r="Q143" i="2"/>
  <c r="B144" i="2"/>
  <c r="B146" i="2"/>
  <c r="B148" i="2"/>
  <c r="P148" i="2"/>
  <c r="B150" i="2"/>
  <c r="Q151" i="2"/>
  <c r="B152" i="2"/>
  <c r="B154" i="2"/>
  <c r="B156" i="2"/>
  <c r="P156" i="2"/>
  <c r="B158" i="2"/>
  <c r="Q159" i="2"/>
  <c r="B160" i="2"/>
  <c r="B162" i="2"/>
  <c r="B164" i="2"/>
  <c r="P164" i="2"/>
  <c r="B166" i="2"/>
  <c r="Q167" i="2"/>
  <c r="B168" i="2"/>
  <c r="B170" i="2"/>
  <c r="B172" i="2"/>
  <c r="P172" i="2"/>
  <c r="B174" i="2"/>
  <c r="Q175" i="2"/>
  <c r="B176" i="2"/>
  <c r="B178" i="2"/>
  <c r="B180" i="2"/>
  <c r="P180" i="2"/>
  <c r="B182" i="2"/>
  <c r="Q183" i="2"/>
  <c r="B184" i="2"/>
  <c r="B186" i="2"/>
  <c r="B188" i="2"/>
  <c r="P188" i="2"/>
  <c r="B190" i="2"/>
  <c r="Q191" i="2"/>
  <c r="B192" i="2"/>
  <c r="B194" i="2"/>
  <c r="B196" i="2"/>
  <c r="P196" i="2"/>
  <c r="B198" i="2"/>
  <c r="Q199" i="2"/>
  <c r="B200" i="2"/>
  <c r="B202" i="2"/>
  <c r="B204" i="2"/>
  <c r="P204" i="2"/>
  <c r="B206" i="2"/>
  <c r="Q207" i="2"/>
  <c r="B208" i="2"/>
  <c r="B210" i="2"/>
  <c r="B212" i="2"/>
  <c r="P212" i="2"/>
  <c r="B214" i="2"/>
  <c r="Q215" i="2"/>
  <c r="B216" i="2"/>
  <c r="B218" i="2"/>
  <c r="B220" i="2"/>
  <c r="P220" i="2"/>
  <c r="B222" i="2"/>
  <c r="Q223" i="2"/>
  <c r="B224" i="2"/>
  <c r="B226" i="2"/>
  <c r="B228" i="2"/>
  <c r="P228" i="2"/>
  <c r="B230" i="2"/>
  <c r="Q231" i="2"/>
  <c r="B232" i="2"/>
  <c r="B234" i="2"/>
  <c r="B236" i="2"/>
  <c r="P236" i="2"/>
  <c r="B238" i="2"/>
  <c r="Q239" i="2"/>
  <c r="B240" i="2"/>
  <c r="B242" i="2"/>
  <c r="B244" i="2"/>
  <c r="P244" i="2"/>
  <c r="B246" i="2"/>
  <c r="Q247" i="2"/>
  <c r="B248" i="2"/>
  <c r="B250" i="2"/>
  <c r="B252" i="2"/>
  <c r="P252" i="2"/>
  <c r="B254" i="2"/>
  <c r="Q255" i="2"/>
  <c r="B256" i="2"/>
  <c r="B258" i="2"/>
  <c r="B260" i="2"/>
  <c r="P260" i="2"/>
  <c r="B262" i="2"/>
  <c r="N263" i="2"/>
  <c r="Q263" i="2"/>
  <c r="B264" i="2"/>
  <c r="B266" i="2"/>
  <c r="B268" i="2"/>
  <c r="P268" i="2"/>
  <c r="B270" i="2"/>
  <c r="Q271" i="2"/>
  <c r="B272" i="2"/>
  <c r="B274" i="2"/>
  <c r="B276" i="2"/>
  <c r="P276" i="2"/>
  <c r="B278" i="2"/>
  <c r="Q279" i="2"/>
  <c r="B280" i="2"/>
  <c r="B282" i="2"/>
  <c r="B284" i="2"/>
  <c r="P284" i="2"/>
  <c r="M285" i="2"/>
  <c r="B286" i="2"/>
  <c r="Q287" i="2"/>
  <c r="B288" i="2"/>
  <c r="B290" i="2"/>
  <c r="B292" i="2"/>
  <c r="P292" i="2"/>
  <c r="B294" i="2"/>
  <c r="N295" i="2"/>
  <c r="Q295" i="2"/>
  <c r="B296" i="2"/>
  <c r="B298" i="2"/>
  <c r="B300" i="2"/>
  <c r="P300" i="2"/>
  <c r="B302" i="2"/>
  <c r="Q303" i="2"/>
  <c r="B304" i="2"/>
  <c r="B306" i="2"/>
  <c r="B308" i="2"/>
  <c r="Q309" i="2"/>
  <c r="B310" i="2"/>
  <c r="B312" i="2"/>
  <c r="Q313" i="2"/>
  <c r="B314" i="2"/>
  <c r="B316" i="2"/>
  <c r="M317" i="2"/>
  <c r="Q317" i="2"/>
  <c r="B318" i="2"/>
  <c r="B320" i="2"/>
  <c r="Q321" i="2"/>
  <c r="B322" i="2"/>
  <c r="B324" i="2"/>
  <c r="Q325" i="2"/>
  <c r="B326" i="2"/>
  <c r="N327" i="2"/>
  <c r="B328" i="2"/>
  <c r="Q329" i="2"/>
  <c r="B330" i="2"/>
  <c r="B332" i="2"/>
  <c r="Q333" i="2"/>
  <c r="B334" i="2"/>
  <c r="B336" i="2"/>
  <c r="Q337" i="2"/>
  <c r="B338" i="2"/>
  <c r="B340" i="2"/>
  <c r="Q341" i="2"/>
  <c r="B342" i="2"/>
  <c r="B344" i="2"/>
  <c r="Q345" i="2"/>
  <c r="B346" i="2"/>
  <c r="B348" i="2"/>
  <c r="M349" i="2"/>
  <c r="Q349" i="2"/>
  <c r="B350" i="2"/>
  <c r="B352" i="2"/>
  <c r="Q353" i="2"/>
  <c r="B354" i="2"/>
  <c r="B356" i="2"/>
  <c r="Q357" i="2"/>
  <c r="B358" i="2"/>
  <c r="N359" i="2"/>
  <c r="B360" i="2"/>
  <c r="Q361" i="2"/>
  <c r="B362" i="2"/>
  <c r="B364" i="2"/>
  <c r="Q365" i="2"/>
  <c r="B366" i="2"/>
  <c r="B368" i="2"/>
  <c r="Q369" i="2"/>
  <c r="B370" i="2"/>
  <c r="B372" i="2"/>
  <c r="Q373" i="2"/>
  <c r="B374" i="2"/>
  <c r="B376" i="2"/>
  <c r="Q377" i="2"/>
  <c r="B378" i="2"/>
  <c r="B380" i="2"/>
  <c r="M381" i="2"/>
  <c r="Q381" i="2"/>
  <c r="B382" i="2"/>
  <c r="B384" i="2"/>
  <c r="Q385" i="2"/>
  <c r="B386" i="2"/>
  <c r="B388" i="2"/>
  <c r="Q389" i="2"/>
  <c r="B390" i="2"/>
  <c r="N391" i="2"/>
  <c r="B392" i="2"/>
  <c r="Q393" i="2"/>
  <c r="B394" i="2"/>
  <c r="B396" i="2"/>
  <c r="Q397" i="2"/>
  <c r="B398" i="2"/>
  <c r="B400" i="2"/>
  <c r="Q401" i="2"/>
  <c r="B402" i="2"/>
  <c r="B404" i="2"/>
  <c r="Q405" i="2"/>
  <c r="B406" i="2"/>
  <c r="B408" i="2"/>
  <c r="Q409" i="2"/>
  <c r="B410" i="2"/>
  <c r="B412" i="2"/>
  <c r="M413" i="2"/>
  <c r="Q413" i="2"/>
  <c r="B414" i="2"/>
  <c r="B416" i="2"/>
  <c r="Q417" i="2"/>
  <c r="B418" i="2"/>
  <c r="B420" i="2"/>
  <c r="Q421" i="2"/>
  <c r="B422" i="2"/>
  <c r="N423" i="2"/>
  <c r="B424" i="2"/>
  <c r="M12" i="2"/>
  <c r="M8" i="2"/>
  <c r="B16" i="2"/>
  <c r="B18" i="2"/>
  <c r="B22" i="2"/>
  <c r="B24" i="2"/>
  <c r="B28" i="2"/>
  <c r="B32" i="2"/>
  <c r="B34" i="2"/>
  <c r="B38" i="2"/>
  <c r="B40" i="2"/>
  <c r="B44" i="2"/>
  <c r="B48" i="2"/>
  <c r="B50" i="2"/>
  <c r="B54" i="2"/>
  <c r="B56" i="2"/>
  <c r="B60" i="2"/>
  <c r="B64" i="2"/>
  <c r="B15" i="2"/>
  <c r="N14" i="2"/>
  <c r="P13" i="2"/>
  <c r="B13" i="2"/>
  <c r="N12" i="2"/>
  <c r="B11" i="2"/>
  <c r="N10" i="2"/>
  <c r="B9" i="2"/>
  <c r="N8" i="2"/>
  <c r="B7" i="2"/>
  <c r="N6" i="2"/>
  <c r="P5" i="2"/>
  <c r="B5" i="2"/>
  <c r="N4" i="2"/>
  <c r="N28" i="2"/>
  <c r="M30" i="2"/>
  <c r="N32" i="2"/>
  <c r="M34" i="2"/>
  <c r="N36" i="2"/>
  <c r="M38" i="2"/>
  <c r="N40" i="2"/>
  <c r="N42" i="2"/>
  <c r="N68" i="2"/>
  <c r="N72" i="2"/>
  <c r="N76" i="2"/>
  <c r="M82" i="2"/>
  <c r="M86" i="2"/>
  <c r="M90" i="2"/>
  <c r="M94" i="2"/>
  <c r="M98" i="2"/>
  <c r="N104" i="2"/>
  <c r="N108" i="2"/>
  <c r="M110" i="2"/>
  <c r="N116" i="2"/>
  <c r="N120" i="2"/>
  <c r="N124" i="2"/>
  <c r="N128" i="2"/>
  <c r="N136" i="2"/>
  <c r="N140" i="2"/>
  <c r="N144" i="2"/>
  <c r="M146" i="2"/>
  <c r="N148" i="2"/>
  <c r="N152" i="2"/>
  <c r="M158" i="2"/>
  <c r="N162" i="2"/>
  <c r="M166" i="2"/>
  <c r="M170" i="2"/>
  <c r="N176" i="2"/>
  <c r="N180" i="2"/>
  <c r="N184" i="2"/>
  <c r="N188" i="2"/>
  <c r="N192" i="2"/>
  <c r="M194" i="2"/>
  <c r="N196" i="2"/>
  <c r="M198" i="2"/>
  <c r="N200" i="2"/>
  <c r="M202" i="2"/>
  <c r="N204" i="2"/>
  <c r="M226" i="2"/>
  <c r="M242" i="2"/>
  <c r="N244" i="2"/>
  <c r="M246" i="2"/>
  <c r="M254" i="2"/>
  <c r="M258" i="2"/>
  <c r="M266" i="2"/>
  <c r="M354" i="2"/>
  <c r="B341" i="2"/>
  <c r="M269" i="2"/>
  <c r="M277" i="2"/>
  <c r="N279" i="2"/>
  <c r="N287" i="2"/>
  <c r="M301" i="2"/>
  <c r="M309" i="2"/>
  <c r="N311" i="2"/>
  <c r="N319" i="2"/>
  <c r="S331" i="2"/>
  <c r="M333" i="2"/>
  <c r="M341" i="2"/>
  <c r="N343" i="2"/>
  <c r="N351" i="2"/>
  <c r="M365" i="2"/>
  <c r="M373" i="2"/>
  <c r="N375" i="2"/>
  <c r="N383" i="2"/>
  <c r="M397" i="2"/>
  <c r="M405" i="2"/>
  <c r="N407" i="2"/>
  <c r="N415" i="2"/>
  <c r="M429" i="2"/>
  <c r="M437" i="2"/>
  <c r="N439" i="2"/>
  <c r="N447" i="2"/>
  <c r="M461" i="2"/>
  <c r="M469" i="2"/>
  <c r="N471" i="2"/>
  <c r="N479" i="2"/>
  <c r="M493" i="2"/>
  <c r="M501" i="2"/>
  <c r="N503" i="2"/>
  <c r="Q425" i="2"/>
  <c r="B426" i="2"/>
  <c r="B428" i="2"/>
  <c r="Q429" i="2"/>
  <c r="B430" i="2"/>
  <c r="B432" i="2"/>
  <c r="Q433" i="2"/>
  <c r="B434" i="2"/>
  <c r="B436" i="2"/>
  <c r="Q437" i="2"/>
  <c r="B438" i="2"/>
  <c r="B440" i="2"/>
  <c r="Q441" i="2"/>
  <c r="B442" i="2"/>
  <c r="B444" i="2"/>
  <c r="M445" i="2"/>
  <c r="Q445" i="2"/>
  <c r="B446" i="2"/>
  <c r="B448" i="2"/>
  <c r="Q449" i="2"/>
  <c r="B450" i="2"/>
  <c r="B452" i="2"/>
  <c r="Q453" i="2"/>
  <c r="B454" i="2"/>
  <c r="N455" i="2"/>
  <c r="B456" i="2"/>
  <c r="Q457" i="2"/>
  <c r="B458" i="2"/>
  <c r="B460" i="2"/>
  <c r="Q461" i="2"/>
  <c r="B462" i="2"/>
  <c r="B464" i="2"/>
  <c r="Q465" i="2"/>
  <c r="B466" i="2"/>
  <c r="B468" i="2"/>
  <c r="Q469" i="2"/>
  <c r="B470" i="2"/>
  <c r="B472" i="2"/>
  <c r="Q473" i="2"/>
  <c r="B474" i="2"/>
  <c r="B476" i="2"/>
  <c r="M477" i="2"/>
  <c r="Q477" i="2"/>
  <c r="B478" i="2"/>
  <c r="B480" i="2"/>
  <c r="Q481" i="2"/>
  <c r="B482" i="2"/>
  <c r="B484" i="2"/>
  <c r="Q485" i="2"/>
  <c r="B486" i="2"/>
  <c r="N487" i="2"/>
  <c r="B488" i="2"/>
  <c r="Q489" i="2"/>
  <c r="B490" i="2"/>
  <c r="B492" i="2"/>
  <c r="Q493" i="2"/>
  <c r="B494" i="2"/>
  <c r="B496" i="2"/>
  <c r="Q497" i="2"/>
  <c r="B498" i="2"/>
  <c r="B500" i="2"/>
  <c r="Q501" i="2"/>
  <c r="B502" i="2"/>
  <c r="B504" i="2"/>
  <c r="Q505" i="2"/>
  <c r="B506" i="2"/>
  <c r="B508" i="2"/>
  <c r="M509" i="2"/>
  <c r="Q509" i="2"/>
  <c r="B510" i="2"/>
  <c r="B512" i="2"/>
  <c r="Q513" i="2"/>
  <c r="B514" i="2"/>
  <c r="B516" i="2"/>
  <c r="M517" i="2"/>
  <c r="Q517" i="2"/>
  <c r="B518" i="2"/>
  <c r="N519" i="2"/>
  <c r="B520" i="2"/>
  <c r="Q521" i="2"/>
  <c r="B522" i="2"/>
  <c r="B524" i="2"/>
  <c r="M525" i="2"/>
  <c r="Q525" i="2"/>
  <c r="B526" i="2"/>
  <c r="N527" i="2"/>
  <c r="B528" i="2"/>
  <c r="Q529" i="2"/>
  <c r="B530" i="2"/>
  <c r="B532" i="2"/>
  <c r="M533" i="2"/>
  <c r="Q533" i="2"/>
  <c r="B534" i="2"/>
  <c r="N535" i="2"/>
  <c r="B536" i="2"/>
  <c r="Q537" i="2"/>
  <c r="B538" i="2"/>
  <c r="B540" i="2"/>
  <c r="M541" i="2"/>
  <c r="Q541" i="2"/>
  <c r="B542" i="2"/>
  <c r="N543" i="2"/>
  <c r="B544" i="2"/>
  <c r="Q545" i="2"/>
  <c r="B546" i="2"/>
  <c r="B548" i="2"/>
  <c r="M549" i="2"/>
  <c r="Q549" i="2"/>
  <c r="B550" i="2"/>
  <c r="N551" i="2"/>
  <c r="B552" i="2"/>
  <c r="Q553" i="2"/>
  <c r="B554" i="2"/>
  <c r="B556" i="2"/>
  <c r="M557" i="2"/>
  <c r="Q557" i="2"/>
  <c r="B558" i="2"/>
  <c r="N559" i="2"/>
  <c r="B560" i="2"/>
  <c r="Q561" i="2"/>
  <c r="B562" i="2"/>
  <c r="B564" i="2"/>
  <c r="M565" i="2"/>
  <c r="B566" i="2"/>
  <c r="N567" i="2"/>
  <c r="B568" i="2"/>
  <c r="B570" i="2"/>
  <c r="B572" i="2"/>
  <c r="M573" i="2"/>
  <c r="B574" i="2"/>
  <c r="N575" i="2"/>
  <c r="B576" i="2"/>
  <c r="P576" i="2"/>
  <c r="Q577" i="2"/>
  <c r="B578" i="2"/>
  <c r="B580" i="2"/>
  <c r="M581" i="2"/>
  <c r="B582" i="2"/>
  <c r="N583" i="2"/>
  <c r="B584" i="2"/>
  <c r="B586" i="2"/>
  <c r="B588" i="2"/>
  <c r="M589" i="2"/>
  <c r="B590" i="2"/>
  <c r="N591" i="2"/>
  <c r="B592" i="2"/>
  <c r="P592" i="2"/>
  <c r="Q593" i="2"/>
  <c r="B594" i="2"/>
  <c r="M595" i="2"/>
  <c r="B596" i="2"/>
  <c r="N597" i="2"/>
  <c r="B598" i="2"/>
  <c r="N599" i="2"/>
  <c r="B600" i="2"/>
  <c r="B602" i="2"/>
  <c r="M603" i="2"/>
  <c r="B604" i="2"/>
  <c r="N605" i="2"/>
  <c r="B606" i="2"/>
  <c r="N607" i="2"/>
  <c r="B608" i="2"/>
  <c r="P608" i="2"/>
  <c r="Q609" i="2"/>
  <c r="B610" i="2"/>
  <c r="B626" i="2"/>
  <c r="B658" i="2"/>
  <c r="B692" i="2"/>
  <c r="B734" i="2"/>
  <c r="B834" i="2"/>
  <c r="M426" i="2"/>
  <c r="M458" i="2"/>
  <c r="O2" i="2"/>
  <c r="N511" i="2"/>
  <c r="M611" i="2"/>
  <c r="B612" i="2"/>
  <c r="N613" i="2"/>
  <c r="B614" i="2"/>
  <c r="N615" i="2"/>
  <c r="B616" i="2"/>
  <c r="B618" i="2"/>
  <c r="M619" i="2"/>
  <c r="B620" i="2"/>
  <c r="N621" i="2"/>
  <c r="B622" i="2"/>
  <c r="B624" i="2"/>
  <c r="P624" i="2"/>
  <c r="N625" i="2"/>
  <c r="Q625" i="2"/>
  <c r="B628" i="2"/>
  <c r="N629" i="2"/>
  <c r="B630" i="2"/>
  <c r="B632" i="2"/>
  <c r="N633" i="2"/>
  <c r="B634" i="2"/>
  <c r="B636" i="2"/>
  <c r="N637" i="2"/>
  <c r="B638" i="2"/>
  <c r="B640" i="2"/>
  <c r="P640" i="2"/>
  <c r="N641" i="2"/>
  <c r="Q641" i="2"/>
  <c r="B642" i="2"/>
  <c r="B644" i="2"/>
  <c r="N645" i="2"/>
  <c r="B646" i="2"/>
  <c r="B648" i="2"/>
  <c r="N649" i="2"/>
  <c r="B650" i="2"/>
  <c r="B652" i="2"/>
  <c r="N653" i="2"/>
  <c r="B654" i="2"/>
  <c r="B656" i="2"/>
  <c r="P656" i="2"/>
  <c r="N657" i="2"/>
  <c r="Q657" i="2"/>
  <c r="B660" i="2"/>
  <c r="N661" i="2"/>
  <c r="B662" i="2"/>
  <c r="B664" i="2"/>
  <c r="N665" i="2"/>
  <c r="B666" i="2"/>
  <c r="B668" i="2"/>
  <c r="N669" i="2"/>
  <c r="B670" i="2"/>
  <c r="B672" i="2"/>
  <c r="P672" i="2"/>
  <c r="N673" i="2"/>
  <c r="Q673" i="2"/>
  <c r="B674" i="2"/>
  <c r="B676" i="2"/>
  <c r="N677" i="2"/>
  <c r="B678" i="2"/>
  <c r="B680" i="2"/>
  <c r="N681" i="2"/>
  <c r="B682" i="2"/>
  <c r="B684" i="2"/>
  <c r="N685" i="2"/>
  <c r="B686" i="2"/>
  <c r="B688" i="2"/>
  <c r="P688" i="2"/>
  <c r="N689" i="2"/>
  <c r="Q689" i="2"/>
  <c r="B690" i="2"/>
  <c r="N693" i="2"/>
  <c r="B694" i="2"/>
  <c r="B696" i="2"/>
  <c r="N697" i="2"/>
  <c r="B698" i="2"/>
  <c r="B700" i="2"/>
  <c r="N701" i="2"/>
  <c r="B702" i="2"/>
  <c r="B704" i="2"/>
  <c r="P704" i="2"/>
  <c r="N705" i="2"/>
  <c r="Q705" i="2"/>
  <c r="B706" i="2"/>
  <c r="B708" i="2"/>
  <c r="N709" i="2"/>
  <c r="B710" i="2"/>
  <c r="B712" i="2"/>
  <c r="N713" i="2"/>
  <c r="B714" i="2"/>
  <c r="B716" i="2"/>
  <c r="N717" i="2"/>
  <c r="B718" i="2"/>
  <c r="B720" i="2"/>
  <c r="N721" i="2"/>
  <c r="B722" i="2"/>
  <c r="Q723" i="2"/>
  <c r="B724" i="2"/>
  <c r="N725" i="2"/>
  <c r="B726" i="2"/>
  <c r="B728" i="2"/>
  <c r="N729" i="2"/>
  <c r="B730" i="2"/>
  <c r="Q731" i="2"/>
  <c r="B732" i="2"/>
  <c r="N733" i="2"/>
  <c r="B736" i="2"/>
  <c r="N737" i="2"/>
  <c r="B738" i="2"/>
  <c r="B740" i="2"/>
  <c r="Q740" i="2"/>
  <c r="N741" i="2"/>
  <c r="B742" i="2"/>
  <c r="B744" i="2"/>
  <c r="N745" i="2"/>
  <c r="B746" i="2"/>
  <c r="B748" i="2"/>
  <c r="N749" i="2"/>
  <c r="B750" i="2"/>
  <c r="B752" i="2"/>
  <c r="N753" i="2"/>
  <c r="B754" i="2"/>
  <c r="B756" i="2"/>
  <c r="Q756" i="2"/>
  <c r="N757" i="2"/>
  <c r="B758" i="2"/>
  <c r="B760" i="2"/>
  <c r="N761" i="2"/>
  <c r="B762" i="2"/>
  <c r="B764" i="2"/>
  <c r="N765" i="2"/>
  <c r="B766" i="2"/>
  <c r="B768" i="2"/>
  <c r="N769" i="2"/>
  <c r="B770" i="2"/>
  <c r="B772" i="2"/>
  <c r="Q772" i="2"/>
  <c r="N773" i="2"/>
  <c r="B774" i="2"/>
  <c r="B776" i="2"/>
  <c r="N777" i="2"/>
  <c r="B778" i="2"/>
  <c r="B780" i="2"/>
  <c r="N781" i="2"/>
  <c r="B782" i="2"/>
  <c r="B784" i="2"/>
  <c r="N785" i="2"/>
  <c r="B786" i="2"/>
  <c r="B788" i="2"/>
  <c r="Q788" i="2"/>
  <c r="N789" i="2"/>
  <c r="B790" i="2"/>
  <c r="B792" i="2"/>
  <c r="N793" i="2"/>
  <c r="B794" i="2"/>
  <c r="B796" i="2"/>
  <c r="N797" i="2"/>
  <c r="B798" i="2"/>
  <c r="B800" i="2"/>
  <c r="N801" i="2"/>
  <c r="B802" i="2"/>
  <c r="B804" i="2"/>
  <c r="Q804" i="2"/>
  <c r="N805" i="2"/>
  <c r="B806" i="2"/>
  <c r="B808" i="2"/>
  <c r="N809" i="2"/>
  <c r="B810" i="2"/>
  <c r="B812" i="2"/>
  <c r="N813" i="2"/>
  <c r="B814" i="2"/>
  <c r="B816" i="2"/>
  <c r="N817" i="2"/>
  <c r="B818" i="2"/>
  <c r="B820" i="2"/>
  <c r="Q820" i="2"/>
  <c r="N821" i="2"/>
  <c r="B822" i="2"/>
  <c r="B824" i="2"/>
  <c r="N825" i="2"/>
  <c r="B826" i="2"/>
  <c r="B828" i="2"/>
  <c r="N829" i="2"/>
  <c r="B830" i="2"/>
  <c r="B832" i="2"/>
  <c r="N833" i="2"/>
  <c r="B836" i="2"/>
  <c r="Q836" i="2"/>
  <c r="N837" i="2"/>
  <c r="B838" i="2"/>
  <c r="B840" i="2"/>
  <c r="N841" i="2"/>
  <c r="B842" i="2"/>
  <c r="B844" i="2"/>
  <c r="N845" i="2"/>
  <c r="B846" i="2"/>
  <c r="B848" i="2"/>
  <c r="N849" i="2"/>
  <c r="B850" i="2"/>
  <c r="B852" i="2"/>
  <c r="Q852" i="2"/>
  <c r="N853" i="2"/>
  <c r="B854" i="2"/>
  <c r="B856" i="2"/>
  <c r="N857" i="2"/>
  <c r="B858" i="2"/>
  <c r="B860" i="2"/>
  <c r="N861" i="2"/>
  <c r="B862" i="2"/>
  <c r="B864" i="2"/>
  <c r="N865" i="2"/>
  <c r="B866" i="2"/>
  <c r="B868" i="2"/>
  <c r="Q868" i="2"/>
  <c r="N869" i="2"/>
  <c r="B870" i="2"/>
  <c r="B872" i="2"/>
  <c r="N873" i="2"/>
  <c r="B874" i="2"/>
  <c r="B876" i="2"/>
  <c r="N877" i="2"/>
  <c r="B878" i="2"/>
  <c r="B880" i="2"/>
  <c r="N881" i="2"/>
  <c r="B882" i="2"/>
  <c r="B884" i="2"/>
  <c r="Q884" i="2"/>
  <c r="N885" i="2"/>
  <c r="B886" i="2"/>
  <c r="B888" i="2"/>
  <c r="N889" i="2"/>
  <c r="B890" i="2"/>
  <c r="B892" i="2"/>
  <c r="N893" i="2"/>
  <c r="B894" i="2"/>
  <c r="B896" i="2"/>
  <c r="N897" i="2"/>
  <c r="B900" i="2"/>
  <c r="Q900" i="2"/>
  <c r="N901" i="2"/>
  <c r="B902" i="2"/>
  <c r="B904" i="2"/>
  <c r="N905" i="2"/>
  <c r="B906" i="2"/>
  <c r="B908" i="2"/>
  <c r="N909" i="2"/>
  <c r="B910" i="2"/>
  <c r="B912" i="2"/>
  <c r="N913" i="2"/>
  <c r="B914" i="2"/>
  <c r="B916" i="2"/>
  <c r="Q916" i="2"/>
  <c r="N917" i="2"/>
  <c r="B918" i="2"/>
  <c r="B920" i="2"/>
  <c r="N921" i="2"/>
  <c r="B922" i="2"/>
  <c r="B924" i="2"/>
  <c r="N925" i="2"/>
  <c r="B926" i="2"/>
  <c r="B928" i="2"/>
  <c r="N929" i="2"/>
  <c r="B930" i="2"/>
  <c r="B932" i="2"/>
  <c r="Q932" i="2"/>
  <c r="N933" i="2"/>
  <c r="B934" i="2"/>
  <c r="B936" i="2"/>
  <c r="N937" i="2"/>
  <c r="B938" i="2"/>
  <c r="B940" i="2"/>
  <c r="N941" i="2"/>
  <c r="B942" i="2"/>
  <c r="B944" i="2"/>
  <c r="N945" i="2"/>
  <c r="B946" i="2"/>
  <c r="B948" i="2"/>
  <c r="Q948" i="2"/>
  <c r="N949" i="2"/>
  <c r="B950" i="2"/>
  <c r="B952" i="2"/>
  <c r="N953" i="2"/>
  <c r="B954" i="2"/>
  <c r="B956" i="2"/>
  <c r="N957" i="2"/>
  <c r="B958" i="2"/>
  <c r="B960" i="2"/>
  <c r="N961" i="2"/>
  <c r="B964" i="2"/>
  <c r="N965" i="2"/>
  <c r="B966" i="2"/>
  <c r="B968" i="2"/>
  <c r="B970" i="2"/>
  <c r="B994" i="2"/>
  <c r="B1002" i="2"/>
  <c r="N969" i="2"/>
  <c r="Q969" i="2"/>
  <c r="B972" i="2"/>
  <c r="N973" i="2"/>
  <c r="B974" i="2"/>
  <c r="B976" i="2"/>
  <c r="N977" i="2"/>
  <c r="B978" i="2"/>
  <c r="B980" i="2"/>
  <c r="N981" i="2"/>
  <c r="B982" i="2"/>
  <c r="B984" i="2"/>
  <c r="N985" i="2"/>
  <c r="B986" i="2"/>
  <c r="B988" i="2"/>
  <c r="N989" i="2"/>
  <c r="B990" i="2"/>
  <c r="B992" i="2"/>
  <c r="N993" i="2"/>
  <c r="B996" i="2"/>
  <c r="N997" i="2"/>
  <c r="B998" i="2"/>
  <c r="B1000" i="2"/>
  <c r="N1001" i="2"/>
  <c r="B1004" i="2"/>
  <c r="N1005" i="2"/>
  <c r="B1006" i="2"/>
  <c r="B1008" i="2"/>
  <c r="N1009" i="2"/>
  <c r="B1010" i="2"/>
  <c r="B1012" i="2"/>
  <c r="N1013" i="2"/>
  <c r="B1014" i="2"/>
  <c r="B1016" i="2"/>
  <c r="N1017" i="2"/>
  <c r="B1018" i="2"/>
  <c r="B1020" i="2"/>
  <c r="N1021" i="2"/>
  <c r="B1022" i="2"/>
  <c r="B1024" i="2"/>
  <c r="N1025" i="2"/>
  <c r="S15" i="2"/>
  <c r="N15" i="2"/>
  <c r="M15" i="2"/>
  <c r="S13" i="2"/>
  <c r="N13" i="2"/>
  <c r="M13" i="2"/>
  <c r="S11" i="2"/>
  <c r="N11" i="2"/>
  <c r="M11" i="2"/>
  <c r="S9" i="2"/>
  <c r="N9" i="2"/>
  <c r="M9" i="2"/>
  <c r="S7" i="2"/>
  <c r="N7" i="2"/>
  <c r="M7" i="2"/>
  <c r="S5" i="2"/>
  <c r="N5" i="2"/>
  <c r="M5" i="2"/>
  <c r="Q20" i="2"/>
  <c r="P20" i="2"/>
  <c r="Q26" i="2"/>
  <c r="P26" i="2"/>
  <c r="O26" i="2" s="1"/>
  <c r="Q28" i="2"/>
  <c r="P28" i="2"/>
  <c r="Q32" i="2"/>
  <c r="P32" i="2"/>
  <c r="O32" i="2" s="1"/>
  <c r="Q34" i="2"/>
  <c r="P34" i="2"/>
  <c r="Q36" i="2"/>
  <c r="P36" i="2"/>
  <c r="O36" i="2" s="1"/>
  <c r="Q42" i="2"/>
  <c r="P42" i="2"/>
  <c r="Q44" i="2"/>
  <c r="P44" i="2"/>
  <c r="O44" i="2" s="1"/>
  <c r="Q48" i="2"/>
  <c r="P48" i="2"/>
  <c r="Q50" i="2"/>
  <c r="P50" i="2"/>
  <c r="O50" i="2" s="1"/>
  <c r="Q56" i="2"/>
  <c r="P56" i="2"/>
  <c r="Q58" i="2"/>
  <c r="P58" i="2"/>
  <c r="O58" i="2" s="1"/>
  <c r="Q66" i="2"/>
  <c r="P66" i="2"/>
  <c r="Q68" i="2"/>
  <c r="P68" i="2"/>
  <c r="O68" i="2" s="1"/>
  <c r="Q74" i="2"/>
  <c r="P74" i="2"/>
  <c r="Q78" i="2"/>
  <c r="P78" i="2"/>
  <c r="O78" i="2" s="1"/>
  <c r="Q82" i="2"/>
  <c r="P82" i="2"/>
  <c r="Q84" i="2"/>
  <c r="P84" i="2"/>
  <c r="O84" i="2" s="1"/>
  <c r="Q94" i="2"/>
  <c r="P94" i="2"/>
  <c r="P96" i="2"/>
  <c r="Q96" i="2"/>
  <c r="Q102" i="2"/>
  <c r="P102" i="2"/>
  <c r="P104" i="2"/>
  <c r="Q104" i="2"/>
  <c r="Q110" i="2"/>
  <c r="P110" i="2"/>
  <c r="P112" i="2"/>
  <c r="Q112" i="2"/>
  <c r="Q118" i="2"/>
  <c r="P118" i="2"/>
  <c r="Q126" i="2"/>
  <c r="P126" i="2"/>
  <c r="O126" i="2" s="1"/>
  <c r="P128" i="2"/>
  <c r="Q128" i="2"/>
  <c r="Q134" i="2"/>
  <c r="P134" i="2"/>
  <c r="O134" i="2" s="1"/>
  <c r="Q142" i="2"/>
  <c r="P142" i="2"/>
  <c r="Q146" i="2"/>
  <c r="P146" i="2"/>
  <c r="O146" i="2" s="1"/>
  <c r="Q150" i="2"/>
  <c r="P150" i="2"/>
  <c r="Q158" i="2"/>
  <c r="P158" i="2"/>
  <c r="P160" i="2"/>
  <c r="Q160" i="2"/>
  <c r="Q166" i="2"/>
  <c r="P166" i="2"/>
  <c r="P168" i="2"/>
  <c r="Q168" i="2"/>
  <c r="Q174" i="2"/>
  <c r="P174" i="2"/>
  <c r="Q178" i="2"/>
  <c r="P178" i="2"/>
  <c r="Q182" i="2"/>
  <c r="P182" i="2"/>
  <c r="P184" i="2"/>
  <c r="Q184" i="2"/>
  <c r="Q190" i="2"/>
  <c r="P190" i="2"/>
  <c r="Q194" i="2"/>
  <c r="P194" i="2"/>
  <c r="Q198" i="2"/>
  <c r="P198" i="2"/>
  <c r="P200" i="2"/>
  <c r="Q200" i="2"/>
  <c r="Q202" i="2"/>
  <c r="P202" i="2"/>
  <c r="Q210" i="2"/>
  <c r="P210" i="2"/>
  <c r="Q214" i="2"/>
  <c r="P214" i="2"/>
  <c r="Q218" i="2"/>
  <c r="P218" i="2"/>
  <c r="Q222" i="2"/>
  <c r="P222" i="2"/>
  <c r="Q230" i="2"/>
  <c r="P230" i="2"/>
  <c r="Q234" i="2"/>
  <c r="P234" i="2"/>
  <c r="Q238" i="2"/>
  <c r="P238" i="2"/>
  <c r="P240" i="2"/>
  <c r="Q240" i="2"/>
  <c r="Q242" i="2"/>
  <c r="P242" i="2"/>
  <c r="Q246" i="2"/>
  <c r="P246" i="2"/>
  <c r="P248" i="2"/>
  <c r="Q248" i="2"/>
  <c r="Q254" i="2"/>
  <c r="P254" i="2"/>
  <c r="Q258" i="2"/>
  <c r="P258" i="2"/>
  <c r="Q262" i="2"/>
  <c r="P262" i="2"/>
  <c r="Q318" i="2"/>
  <c r="P318" i="2"/>
  <c r="Q324" i="2"/>
  <c r="P324" i="2"/>
  <c r="Q326" i="2"/>
  <c r="P326" i="2"/>
  <c r="Q340" i="2"/>
  <c r="P340" i="2"/>
  <c r="Q342" i="2"/>
  <c r="P342" i="2"/>
  <c r="Q346" i="2"/>
  <c r="P346" i="2"/>
  <c r="Q348" i="2"/>
  <c r="P348" i="2"/>
  <c r="Q352" i="2"/>
  <c r="P352" i="2"/>
  <c r="Q356" i="2"/>
  <c r="P356" i="2"/>
  <c r="Q358" i="2"/>
  <c r="P358" i="2"/>
  <c r="Q406" i="2"/>
  <c r="P406" i="2"/>
  <c r="Q408" i="2"/>
  <c r="P408" i="2"/>
  <c r="Q410" i="2"/>
  <c r="P410" i="2"/>
  <c r="Q412" i="2"/>
  <c r="P412" i="2"/>
  <c r="Q414" i="2"/>
  <c r="P414" i="2"/>
  <c r="Q416" i="2"/>
  <c r="P416" i="2"/>
  <c r="Q418" i="2"/>
  <c r="P418" i="2"/>
  <c r="Q420" i="2"/>
  <c r="P420" i="2"/>
  <c r="Q422" i="2"/>
  <c r="P422" i="2"/>
  <c r="Q424" i="2"/>
  <c r="P424" i="2"/>
  <c r="Q426" i="2"/>
  <c r="P426" i="2"/>
  <c r="Q428" i="2"/>
  <c r="P428" i="2"/>
  <c r="Q430" i="2"/>
  <c r="P430" i="2"/>
  <c r="Q432" i="2"/>
  <c r="P432" i="2"/>
  <c r="Q434" i="2"/>
  <c r="P434" i="2"/>
  <c r="Q436" i="2"/>
  <c r="P436" i="2"/>
  <c r="Q438" i="2"/>
  <c r="P438" i="2"/>
  <c r="Q440" i="2"/>
  <c r="P440" i="2"/>
  <c r="Q442" i="2"/>
  <c r="P442" i="2"/>
  <c r="Q444" i="2"/>
  <c r="P444" i="2"/>
  <c r="Q446" i="2"/>
  <c r="P446" i="2"/>
  <c r="Q448" i="2"/>
  <c r="P448" i="2"/>
  <c r="Q450" i="2"/>
  <c r="P450" i="2"/>
  <c r="Q452" i="2"/>
  <c r="P452" i="2"/>
  <c r="Q454" i="2"/>
  <c r="P454" i="2"/>
  <c r="Q456" i="2"/>
  <c r="P456" i="2"/>
  <c r="Q458" i="2"/>
  <c r="P458" i="2"/>
  <c r="Q460" i="2"/>
  <c r="P460" i="2"/>
  <c r="Q462" i="2"/>
  <c r="P462" i="2"/>
  <c r="Q464" i="2"/>
  <c r="P464" i="2"/>
  <c r="Q466" i="2"/>
  <c r="P466" i="2"/>
  <c r="Q468" i="2"/>
  <c r="P468" i="2"/>
  <c r="Q470" i="2"/>
  <c r="P470" i="2"/>
  <c r="Q472" i="2"/>
  <c r="P472" i="2"/>
  <c r="Q474" i="2"/>
  <c r="P474" i="2"/>
  <c r="Q476" i="2"/>
  <c r="P476" i="2"/>
  <c r="Q478" i="2"/>
  <c r="P478" i="2"/>
  <c r="Q480" i="2"/>
  <c r="P480" i="2"/>
  <c r="Q482" i="2"/>
  <c r="P482" i="2"/>
  <c r="Q484" i="2"/>
  <c r="P484" i="2"/>
  <c r="Q486" i="2"/>
  <c r="P486" i="2"/>
  <c r="Q488" i="2"/>
  <c r="P488" i="2"/>
  <c r="Q490" i="2"/>
  <c r="P490" i="2"/>
  <c r="Q492" i="2"/>
  <c r="P492" i="2"/>
  <c r="Q494" i="2"/>
  <c r="P494" i="2"/>
  <c r="Q496" i="2"/>
  <c r="P496" i="2"/>
  <c r="Q498" i="2"/>
  <c r="P498" i="2"/>
  <c r="Q500" i="2"/>
  <c r="P500" i="2"/>
  <c r="Q502" i="2"/>
  <c r="P502" i="2"/>
  <c r="Q504" i="2"/>
  <c r="P504" i="2"/>
  <c r="Q506" i="2"/>
  <c r="P506" i="2"/>
  <c r="Q508" i="2"/>
  <c r="P508" i="2"/>
  <c r="Q510" i="2"/>
  <c r="P510" i="2"/>
  <c r="Q512" i="2"/>
  <c r="P512" i="2"/>
  <c r="Q514" i="2"/>
  <c r="P514" i="2"/>
  <c r="Q516" i="2"/>
  <c r="P516" i="2"/>
  <c r="Q518" i="2"/>
  <c r="P518" i="2"/>
  <c r="Q520" i="2"/>
  <c r="P520" i="2"/>
  <c r="Q522" i="2"/>
  <c r="P522" i="2"/>
  <c r="Q524" i="2"/>
  <c r="P524" i="2"/>
  <c r="Q526" i="2"/>
  <c r="P526" i="2"/>
  <c r="Q528" i="2"/>
  <c r="P528" i="2"/>
  <c r="Q530" i="2"/>
  <c r="P530" i="2"/>
  <c r="Q532" i="2"/>
  <c r="P532" i="2"/>
  <c r="Q534" i="2"/>
  <c r="P534" i="2"/>
  <c r="Q536" i="2"/>
  <c r="P536" i="2"/>
  <c r="Q538" i="2"/>
  <c r="P538" i="2"/>
  <c r="Q540" i="2"/>
  <c r="P540" i="2"/>
  <c r="Q542" i="2"/>
  <c r="P542" i="2"/>
  <c r="Q544" i="2"/>
  <c r="P544" i="2"/>
  <c r="Q546" i="2"/>
  <c r="P546" i="2"/>
  <c r="Q548" i="2"/>
  <c r="P548" i="2"/>
  <c r="Q550" i="2"/>
  <c r="P550" i="2"/>
  <c r="Q552" i="2"/>
  <c r="P552" i="2"/>
  <c r="Q554" i="2"/>
  <c r="P554" i="2"/>
  <c r="Q556" i="2"/>
  <c r="P556" i="2"/>
  <c r="Q558" i="2"/>
  <c r="P558" i="2"/>
  <c r="Q560" i="2"/>
  <c r="P560" i="2"/>
  <c r="Q562" i="2"/>
  <c r="P562" i="2"/>
  <c r="Q564" i="2"/>
  <c r="P564" i="2"/>
  <c r="P566" i="2"/>
  <c r="Q566" i="2"/>
  <c r="P568" i="2"/>
  <c r="Q568" i="2"/>
  <c r="P570" i="2"/>
  <c r="Q570" i="2"/>
  <c r="P572" i="2"/>
  <c r="Q572" i="2"/>
  <c r="P574" i="2"/>
  <c r="Q574" i="2"/>
  <c r="P578" i="2"/>
  <c r="Q578" i="2"/>
  <c r="P580" i="2"/>
  <c r="Q580" i="2"/>
  <c r="P582" i="2"/>
  <c r="Q582" i="2"/>
  <c r="P584" i="2"/>
  <c r="Q584" i="2"/>
  <c r="P586" i="2"/>
  <c r="Q586" i="2"/>
  <c r="P588" i="2"/>
  <c r="Q588" i="2"/>
  <c r="P590" i="2"/>
  <c r="Q590" i="2"/>
  <c r="P594" i="2"/>
  <c r="Q594" i="2"/>
  <c r="P596" i="2"/>
  <c r="Q596" i="2"/>
  <c r="P598" i="2"/>
  <c r="Q598" i="2"/>
  <c r="P600" i="2"/>
  <c r="Q600" i="2"/>
  <c r="P602" i="2"/>
  <c r="Q602" i="2"/>
  <c r="P604" i="2"/>
  <c r="Q604" i="2"/>
  <c r="P606" i="2"/>
  <c r="Q606" i="2"/>
  <c r="P610" i="2"/>
  <c r="Q610" i="2"/>
  <c r="P612" i="2"/>
  <c r="Q612" i="2"/>
  <c r="P614" i="2"/>
  <c r="Q614" i="2"/>
  <c r="P616" i="2"/>
  <c r="Q616" i="2"/>
  <c r="P618" i="2"/>
  <c r="Q618" i="2"/>
  <c r="P620" i="2"/>
  <c r="Q620" i="2"/>
  <c r="P622" i="2"/>
  <c r="Q622" i="2"/>
  <c r="P626" i="2"/>
  <c r="Q626" i="2"/>
  <c r="P628" i="2"/>
  <c r="Q628" i="2"/>
  <c r="P630" i="2"/>
  <c r="Q630" i="2"/>
  <c r="P632" i="2"/>
  <c r="Q632" i="2"/>
  <c r="P634" i="2"/>
  <c r="Q634" i="2"/>
  <c r="P636" i="2"/>
  <c r="Q636" i="2"/>
  <c r="P638" i="2"/>
  <c r="Q638" i="2"/>
  <c r="P642" i="2"/>
  <c r="Q642" i="2"/>
  <c r="P644" i="2"/>
  <c r="Q644" i="2"/>
  <c r="P646" i="2"/>
  <c r="Q646" i="2"/>
  <c r="P648" i="2"/>
  <c r="Q648" i="2"/>
  <c r="P650" i="2"/>
  <c r="Q650" i="2"/>
  <c r="P652" i="2"/>
  <c r="Q652" i="2"/>
  <c r="P654" i="2"/>
  <c r="Q654" i="2"/>
  <c r="P658" i="2"/>
  <c r="Q658" i="2"/>
  <c r="P660" i="2"/>
  <c r="Q660" i="2"/>
  <c r="P662" i="2"/>
  <c r="Q662" i="2"/>
  <c r="P664" i="2"/>
  <c r="Q664" i="2"/>
  <c r="P666" i="2"/>
  <c r="Q666" i="2"/>
  <c r="P668" i="2"/>
  <c r="Q668" i="2"/>
  <c r="P670" i="2"/>
  <c r="Q670" i="2"/>
  <c r="P674" i="2"/>
  <c r="Q674" i="2"/>
  <c r="P676" i="2"/>
  <c r="Q676" i="2"/>
  <c r="P678" i="2"/>
  <c r="Q678" i="2"/>
  <c r="P680" i="2"/>
  <c r="Q680" i="2"/>
  <c r="P682" i="2"/>
  <c r="Q682" i="2"/>
  <c r="P684" i="2"/>
  <c r="Q684" i="2"/>
  <c r="P686" i="2"/>
  <c r="Q686" i="2"/>
  <c r="P690" i="2"/>
  <c r="Q690" i="2"/>
  <c r="P692" i="2"/>
  <c r="Q692" i="2"/>
  <c r="P694" i="2"/>
  <c r="Q694" i="2"/>
  <c r="P696" i="2"/>
  <c r="Q696" i="2"/>
  <c r="P698" i="2"/>
  <c r="Q698" i="2"/>
  <c r="P700" i="2"/>
  <c r="Q700" i="2"/>
  <c r="P702" i="2"/>
  <c r="Q702" i="2"/>
  <c r="P706" i="2"/>
  <c r="Q706" i="2"/>
  <c r="P708" i="2"/>
  <c r="Q708" i="2"/>
  <c r="P710" i="2"/>
  <c r="Q710" i="2"/>
  <c r="P712" i="2"/>
  <c r="Q712" i="2"/>
  <c r="P714" i="2"/>
  <c r="Q714" i="2"/>
  <c r="P716" i="2"/>
  <c r="Q716" i="2"/>
  <c r="P718" i="2"/>
  <c r="Q718" i="2"/>
  <c r="P720" i="2"/>
  <c r="Q720" i="2"/>
  <c r="P722" i="2"/>
  <c r="Q722" i="2"/>
  <c r="P724" i="2"/>
  <c r="Q724" i="2"/>
  <c r="P726" i="2"/>
  <c r="Q726" i="2"/>
  <c r="P728" i="2"/>
  <c r="Q728" i="2"/>
  <c r="P730" i="2"/>
  <c r="Q730" i="2"/>
  <c r="P732" i="2"/>
  <c r="Q732" i="2"/>
  <c r="P734" i="2"/>
  <c r="Q734" i="2"/>
  <c r="Q736" i="2"/>
  <c r="P736" i="2"/>
  <c r="O736" i="2" s="1"/>
  <c r="Q738" i="2"/>
  <c r="P738" i="2"/>
  <c r="O738" i="2" s="1"/>
  <c r="Q742" i="2"/>
  <c r="P742" i="2"/>
  <c r="O742" i="2" s="1"/>
  <c r="Q744" i="2"/>
  <c r="P744" i="2"/>
  <c r="O744" i="2" s="1"/>
  <c r="Q746" i="2"/>
  <c r="P746" i="2"/>
  <c r="O746" i="2" s="1"/>
  <c r="Q748" i="2"/>
  <c r="P748" i="2"/>
  <c r="O748" i="2" s="1"/>
  <c r="Q750" i="2"/>
  <c r="P750" i="2"/>
  <c r="O750" i="2" s="1"/>
  <c r="Q752" i="2"/>
  <c r="P752" i="2"/>
  <c r="O752" i="2" s="1"/>
  <c r="Q754" i="2"/>
  <c r="P754" i="2"/>
  <c r="O754" i="2" s="1"/>
  <c r="Q758" i="2"/>
  <c r="P758" i="2"/>
  <c r="O758" i="2" s="1"/>
  <c r="Q760" i="2"/>
  <c r="P760" i="2"/>
  <c r="O760" i="2" s="1"/>
  <c r="Q762" i="2"/>
  <c r="P762" i="2"/>
  <c r="O762" i="2" s="1"/>
  <c r="Q764" i="2"/>
  <c r="P764" i="2"/>
  <c r="O764" i="2" s="1"/>
  <c r="Q766" i="2"/>
  <c r="P766" i="2"/>
  <c r="O766" i="2" s="1"/>
  <c r="Q768" i="2"/>
  <c r="P768" i="2"/>
  <c r="O768" i="2" s="1"/>
  <c r="Q770" i="2"/>
  <c r="P770" i="2"/>
  <c r="O770" i="2" s="1"/>
  <c r="Q774" i="2"/>
  <c r="P774" i="2"/>
  <c r="O774" i="2" s="1"/>
  <c r="Q776" i="2"/>
  <c r="P776" i="2"/>
  <c r="O776" i="2" s="1"/>
  <c r="Q778" i="2"/>
  <c r="P778" i="2"/>
  <c r="O778" i="2" s="1"/>
  <c r="Q780" i="2"/>
  <c r="P780" i="2"/>
  <c r="O780" i="2" s="1"/>
  <c r="Q782" i="2"/>
  <c r="P782" i="2"/>
  <c r="O782" i="2" s="1"/>
  <c r="Q784" i="2"/>
  <c r="P784" i="2"/>
  <c r="O784" i="2" s="1"/>
  <c r="Q786" i="2"/>
  <c r="P786" i="2"/>
  <c r="O786" i="2" s="1"/>
  <c r="Q790" i="2"/>
  <c r="P790" i="2"/>
  <c r="O790" i="2" s="1"/>
  <c r="Q792" i="2"/>
  <c r="P792" i="2"/>
  <c r="O792" i="2" s="1"/>
  <c r="Q794" i="2"/>
  <c r="P794" i="2"/>
  <c r="O794" i="2" s="1"/>
  <c r="Q796" i="2"/>
  <c r="P796" i="2"/>
  <c r="O796" i="2" s="1"/>
  <c r="Q798" i="2"/>
  <c r="P798" i="2"/>
  <c r="O798" i="2" s="1"/>
  <c r="Q800" i="2"/>
  <c r="P800" i="2"/>
  <c r="O800" i="2" s="1"/>
  <c r="Q802" i="2"/>
  <c r="P802" i="2"/>
  <c r="O802" i="2" s="1"/>
  <c r="Q806" i="2"/>
  <c r="P806" i="2"/>
  <c r="O806" i="2" s="1"/>
  <c r="Q808" i="2"/>
  <c r="P808" i="2"/>
  <c r="O808" i="2" s="1"/>
  <c r="Q810" i="2"/>
  <c r="P810" i="2"/>
  <c r="O810" i="2" s="1"/>
  <c r="Q812" i="2"/>
  <c r="P812" i="2"/>
  <c r="O812" i="2" s="1"/>
  <c r="Q814" i="2"/>
  <c r="P814" i="2"/>
  <c r="O814" i="2" s="1"/>
  <c r="Q816" i="2"/>
  <c r="P816" i="2"/>
  <c r="O816" i="2" s="1"/>
  <c r="Q818" i="2"/>
  <c r="P818" i="2"/>
  <c r="O818" i="2" s="1"/>
  <c r="Q822" i="2"/>
  <c r="P822" i="2"/>
  <c r="O822" i="2" s="1"/>
  <c r="Q824" i="2"/>
  <c r="P824" i="2"/>
  <c r="O824" i="2" s="1"/>
  <c r="Q826" i="2"/>
  <c r="P826" i="2"/>
  <c r="O826" i="2" s="1"/>
  <c r="Q828" i="2"/>
  <c r="P828" i="2"/>
  <c r="O828" i="2" s="1"/>
  <c r="Q830" i="2"/>
  <c r="P830" i="2"/>
  <c r="O830" i="2" s="1"/>
  <c r="Q832" i="2"/>
  <c r="P832" i="2"/>
  <c r="O832" i="2" s="1"/>
  <c r="Q834" i="2"/>
  <c r="P834" i="2"/>
  <c r="O834" i="2" s="1"/>
  <c r="Q838" i="2"/>
  <c r="P838" i="2"/>
  <c r="O838" i="2" s="1"/>
  <c r="Q840" i="2"/>
  <c r="P840" i="2"/>
  <c r="O840" i="2" s="1"/>
  <c r="Q842" i="2"/>
  <c r="P842" i="2"/>
  <c r="O842" i="2" s="1"/>
  <c r="Q844" i="2"/>
  <c r="P844" i="2"/>
  <c r="O844" i="2" s="1"/>
  <c r="Q846" i="2"/>
  <c r="P846" i="2"/>
  <c r="O846" i="2" s="1"/>
  <c r="Q848" i="2"/>
  <c r="P848" i="2"/>
  <c r="O848" i="2" s="1"/>
  <c r="Q850" i="2"/>
  <c r="P850" i="2"/>
  <c r="O850" i="2" s="1"/>
  <c r="Q854" i="2"/>
  <c r="P854" i="2"/>
  <c r="O854" i="2" s="1"/>
  <c r="Q856" i="2"/>
  <c r="P856" i="2"/>
  <c r="O856" i="2" s="1"/>
  <c r="Q858" i="2"/>
  <c r="P858" i="2"/>
  <c r="O858" i="2" s="1"/>
  <c r="Q860" i="2"/>
  <c r="P860" i="2"/>
  <c r="O860" i="2" s="1"/>
  <c r="Q862" i="2"/>
  <c r="P862" i="2"/>
  <c r="O862" i="2" s="1"/>
  <c r="Q864" i="2"/>
  <c r="P864" i="2"/>
  <c r="O864" i="2" s="1"/>
  <c r="Q866" i="2"/>
  <c r="P866" i="2"/>
  <c r="O866" i="2" s="1"/>
  <c r="Q870" i="2"/>
  <c r="P870" i="2"/>
  <c r="O870" i="2" s="1"/>
  <c r="Q872" i="2"/>
  <c r="P872" i="2"/>
  <c r="O872" i="2" s="1"/>
  <c r="Q874" i="2"/>
  <c r="P874" i="2"/>
  <c r="O874" i="2" s="1"/>
  <c r="Q876" i="2"/>
  <c r="P876" i="2"/>
  <c r="O876" i="2" s="1"/>
  <c r="Q878" i="2"/>
  <c r="P878" i="2"/>
  <c r="O878" i="2" s="1"/>
  <c r="Q880" i="2"/>
  <c r="P880" i="2"/>
  <c r="O880" i="2" s="1"/>
  <c r="Q882" i="2"/>
  <c r="P882" i="2"/>
  <c r="O882" i="2" s="1"/>
  <c r="Q886" i="2"/>
  <c r="P886" i="2"/>
  <c r="O886" i="2" s="1"/>
  <c r="Q888" i="2"/>
  <c r="P888" i="2"/>
  <c r="O888" i="2" s="1"/>
  <c r="Q890" i="2"/>
  <c r="P890" i="2"/>
  <c r="O890" i="2" s="1"/>
  <c r="Q892" i="2"/>
  <c r="P892" i="2"/>
  <c r="O892" i="2" s="1"/>
  <c r="Q894" i="2"/>
  <c r="P894" i="2"/>
  <c r="O894" i="2" s="1"/>
  <c r="Q896" i="2"/>
  <c r="P896" i="2"/>
  <c r="O896" i="2" s="1"/>
  <c r="Q898" i="2"/>
  <c r="P898" i="2"/>
  <c r="O898" i="2" s="1"/>
  <c r="Q902" i="2"/>
  <c r="P902" i="2"/>
  <c r="O902" i="2" s="1"/>
  <c r="Q904" i="2"/>
  <c r="P904" i="2"/>
  <c r="O904" i="2" s="1"/>
  <c r="Q906" i="2"/>
  <c r="P906" i="2"/>
  <c r="O906" i="2" s="1"/>
  <c r="Q908" i="2"/>
  <c r="P908" i="2"/>
  <c r="O908" i="2" s="1"/>
  <c r="Q910" i="2"/>
  <c r="P910" i="2"/>
  <c r="O910" i="2" s="1"/>
  <c r="Q912" i="2"/>
  <c r="P912" i="2"/>
  <c r="O912" i="2" s="1"/>
  <c r="Q914" i="2"/>
  <c r="P914" i="2"/>
  <c r="O914" i="2" s="1"/>
  <c r="Q918" i="2"/>
  <c r="P918" i="2"/>
  <c r="O918" i="2" s="1"/>
  <c r="Q920" i="2"/>
  <c r="P920" i="2"/>
  <c r="O920" i="2" s="1"/>
  <c r="Q922" i="2"/>
  <c r="P922" i="2"/>
  <c r="O922" i="2" s="1"/>
  <c r="Q924" i="2"/>
  <c r="P924" i="2"/>
  <c r="O924" i="2" s="1"/>
  <c r="Q930" i="2"/>
  <c r="P930" i="2"/>
  <c r="O930" i="2" s="1"/>
  <c r="Q938" i="2"/>
  <c r="P938" i="2"/>
  <c r="O938" i="2" s="1"/>
  <c r="Q940" i="2"/>
  <c r="P940" i="2"/>
  <c r="O940" i="2" s="1"/>
  <c r="Q946" i="2"/>
  <c r="P946" i="2"/>
  <c r="O946" i="2" s="1"/>
  <c r="P954" i="2"/>
  <c r="Q954" i="2"/>
  <c r="P956" i="2"/>
  <c r="Q956" i="2"/>
  <c r="P962" i="2"/>
  <c r="Q962" i="2"/>
  <c r="P964" i="2"/>
  <c r="Q964" i="2"/>
  <c r="P970" i="2"/>
  <c r="Q970" i="2"/>
  <c r="P972" i="2"/>
  <c r="Q972" i="2"/>
  <c r="P978" i="2"/>
  <c r="Q978" i="2"/>
  <c r="P980" i="2"/>
  <c r="Q980" i="2"/>
  <c r="P986" i="2"/>
  <c r="Q986" i="2"/>
  <c r="P988" i="2"/>
  <c r="Q988" i="2"/>
  <c r="P994" i="2"/>
  <c r="Q994" i="2"/>
  <c r="P996" i="2"/>
  <c r="Q996" i="2"/>
  <c r="P1002" i="2"/>
  <c r="Q1002" i="2"/>
  <c r="P1004" i="2"/>
  <c r="Q1004" i="2"/>
  <c r="P1006" i="2"/>
  <c r="Q1006" i="2"/>
  <c r="P1008" i="2"/>
  <c r="Q1008" i="2"/>
  <c r="P1018" i="2"/>
  <c r="Q1018" i="2"/>
  <c r="P1020" i="2"/>
  <c r="Q1020" i="2"/>
  <c r="P1022" i="2"/>
  <c r="Q1022" i="2"/>
  <c r="Q1024" i="2"/>
  <c r="P1024" i="2"/>
  <c r="O1024" i="2" s="1"/>
  <c r="M16" i="2"/>
  <c r="M24" i="2"/>
  <c r="M32" i="2"/>
  <c r="M40" i="2"/>
  <c r="M48" i="2"/>
  <c r="M56" i="2"/>
  <c r="M64" i="2"/>
  <c r="M72" i="2"/>
  <c r="M80" i="2"/>
  <c r="M88" i="2"/>
  <c r="M96" i="2"/>
  <c r="M104" i="2"/>
  <c r="M112" i="2"/>
  <c r="M120" i="2"/>
  <c r="M128" i="2"/>
  <c r="M136" i="2"/>
  <c r="M144" i="2"/>
  <c r="M152" i="2"/>
  <c r="M160" i="2"/>
  <c r="M168" i="2"/>
  <c r="M176" i="2"/>
  <c r="M180" i="2"/>
  <c r="M192" i="2"/>
  <c r="M200" i="2"/>
  <c r="M208" i="2"/>
  <c r="M216" i="2"/>
  <c r="M224" i="2"/>
  <c r="M232" i="2"/>
  <c r="M240" i="2"/>
  <c r="M248" i="2"/>
  <c r="M256" i="2"/>
  <c r="M274" i="2"/>
  <c r="M338" i="2"/>
  <c r="M402" i="2"/>
  <c r="M466" i="2"/>
  <c r="M530" i="2"/>
  <c r="M562" i="2"/>
  <c r="M605" i="2"/>
  <c r="M629" i="2"/>
  <c r="M661" i="2"/>
  <c r="M677" i="2"/>
  <c r="M709" i="2"/>
  <c r="M741" i="2"/>
  <c r="M789" i="2"/>
  <c r="M821" i="2"/>
  <c r="M853" i="2"/>
  <c r="M885" i="2"/>
  <c r="M917" i="2"/>
  <c r="M933" i="2"/>
  <c r="M965" i="2"/>
  <c r="M1013" i="2"/>
  <c r="Q100" i="2"/>
  <c r="P111" i="2"/>
  <c r="O111" i="2" s="1"/>
  <c r="Q132" i="2"/>
  <c r="O132" i="2" s="1"/>
  <c r="P175" i="2"/>
  <c r="O175" i="2" s="1"/>
  <c r="Q196" i="2"/>
  <c r="O196" i="2" s="1"/>
  <c r="P239" i="2"/>
  <c r="O239" i="2" s="1"/>
  <c r="Q260" i="2"/>
  <c r="O260" i="2" s="1"/>
  <c r="P303" i="2"/>
  <c r="O303" i="2" s="1"/>
  <c r="Q576" i="2"/>
  <c r="O576" i="2" s="1"/>
  <c r="Q640" i="2"/>
  <c r="O640" i="2" s="1"/>
  <c r="P852" i="2"/>
  <c r="O852" i="2" s="1"/>
  <c r="P916" i="2"/>
  <c r="O916" i="2" s="1"/>
  <c r="P11" i="2"/>
  <c r="Q11" i="2"/>
  <c r="P9" i="2"/>
  <c r="Q9" i="2"/>
  <c r="S16" i="2"/>
  <c r="S18" i="2"/>
  <c r="S20" i="2"/>
  <c r="S22" i="2"/>
  <c r="S24" i="2"/>
  <c r="S26" i="2"/>
  <c r="S44" i="2"/>
  <c r="S46" i="2"/>
  <c r="S48" i="2"/>
  <c r="S50" i="2"/>
  <c r="S52" i="2"/>
  <c r="S54" i="2"/>
  <c r="S56" i="2"/>
  <c r="S58" i="2"/>
  <c r="S60" i="2"/>
  <c r="S62" i="2"/>
  <c r="S64" i="2"/>
  <c r="S66" i="2"/>
  <c r="S70" i="2"/>
  <c r="S74" i="2"/>
  <c r="S78" i="2"/>
  <c r="S80" i="2"/>
  <c r="S84" i="2"/>
  <c r="S88" i="2"/>
  <c r="S92" i="2"/>
  <c r="S96" i="2"/>
  <c r="S100" i="2"/>
  <c r="S102" i="2"/>
  <c r="S106" i="2"/>
  <c r="S112" i="2"/>
  <c r="S114" i="2"/>
  <c r="S118" i="2"/>
  <c r="S122" i="2"/>
  <c r="S126" i="2"/>
  <c r="S130" i="2"/>
  <c r="S132" i="2"/>
  <c r="S134" i="2"/>
  <c r="S138" i="2"/>
  <c r="S142" i="2"/>
  <c r="S150" i="2"/>
  <c r="S154" i="2"/>
  <c r="S156" i="2"/>
  <c r="S160" i="2"/>
  <c r="S164" i="2"/>
  <c r="S168" i="2"/>
  <c r="S172" i="2"/>
  <c r="S174" i="2"/>
  <c r="S178" i="2"/>
  <c r="S182" i="2"/>
  <c r="S186" i="2"/>
  <c r="S190" i="2"/>
  <c r="S206" i="2"/>
  <c r="S208" i="2"/>
  <c r="S210" i="2"/>
  <c r="S212" i="2"/>
  <c r="S214" i="2"/>
  <c r="S216" i="2"/>
  <c r="S218" i="2"/>
  <c r="S220" i="2"/>
  <c r="S222" i="2"/>
  <c r="S224" i="2"/>
  <c r="S228" i="2"/>
  <c r="S230" i="2"/>
  <c r="S232" i="2"/>
  <c r="S234" i="2"/>
  <c r="S236" i="2"/>
  <c r="S238" i="2"/>
  <c r="S240" i="2"/>
  <c r="S248" i="2"/>
  <c r="S250" i="2"/>
  <c r="S252" i="2"/>
  <c r="S256" i="2"/>
  <c r="S260" i="2"/>
  <c r="N260" i="2"/>
  <c r="M260" i="2"/>
  <c r="S270" i="2"/>
  <c r="N270" i="2"/>
  <c r="M270" i="2"/>
  <c r="S274" i="2"/>
  <c r="N274" i="2"/>
  <c r="S280" i="2"/>
  <c r="N280" i="2"/>
  <c r="M280" i="2"/>
  <c r="S284" i="2"/>
  <c r="N284" i="2"/>
  <c r="M284" i="2"/>
  <c r="N290" i="2"/>
  <c r="S290" i="2"/>
  <c r="S294" i="2"/>
  <c r="N294" i="2"/>
  <c r="M294" i="2"/>
  <c r="S298" i="2"/>
  <c r="N298" i="2"/>
  <c r="S304" i="2"/>
  <c r="N304" i="2"/>
  <c r="M304" i="2"/>
  <c r="S308" i="2"/>
  <c r="N308" i="2"/>
  <c r="M308" i="2"/>
  <c r="S312" i="2"/>
  <c r="N312" i="2"/>
  <c r="M312" i="2"/>
  <c r="S316" i="2"/>
  <c r="N316" i="2"/>
  <c r="M316" i="2"/>
  <c r="S318" i="2"/>
  <c r="N318" i="2"/>
  <c r="M318" i="2"/>
  <c r="S322" i="2"/>
  <c r="N322" i="2"/>
  <c r="S326" i="2"/>
  <c r="N326" i="2"/>
  <c r="M326" i="2"/>
  <c r="S330" i="2"/>
  <c r="N330" i="2"/>
  <c r="N334" i="2"/>
  <c r="M334" i="2"/>
  <c r="S334" i="2"/>
  <c r="S338" i="2"/>
  <c r="N338" i="2"/>
  <c r="S340" i="2"/>
  <c r="N340" i="2"/>
  <c r="M340" i="2"/>
  <c r="S344" i="2"/>
  <c r="N344" i="2"/>
  <c r="M344" i="2"/>
  <c r="S348" i="2"/>
  <c r="N348" i="2"/>
  <c r="M348" i="2"/>
  <c r="S352" i="2"/>
  <c r="N352" i="2"/>
  <c r="M352" i="2"/>
  <c r="S356" i="2"/>
  <c r="N356" i="2"/>
  <c r="M356" i="2"/>
  <c r="S362" i="2"/>
  <c r="N362" i="2"/>
  <c r="S366" i="2"/>
  <c r="N366" i="2"/>
  <c r="M366" i="2"/>
  <c r="S370" i="2"/>
  <c r="N370" i="2"/>
  <c r="N374" i="2"/>
  <c r="S374" i="2"/>
  <c r="M374" i="2"/>
  <c r="S380" i="2"/>
  <c r="N380" i="2"/>
  <c r="M380" i="2"/>
  <c r="S386" i="2"/>
  <c r="N386" i="2"/>
  <c r="S390" i="2"/>
  <c r="N390" i="2"/>
  <c r="M390" i="2"/>
  <c r="S394" i="2"/>
  <c r="N394" i="2"/>
  <c r="S396" i="2"/>
  <c r="N396" i="2"/>
  <c r="M396" i="2"/>
  <c r="S400" i="2"/>
  <c r="N400" i="2"/>
  <c r="M400" i="2"/>
  <c r="S404" i="2"/>
  <c r="N404" i="2"/>
  <c r="M404" i="2"/>
  <c r="S408" i="2"/>
  <c r="N408" i="2"/>
  <c r="M408" i="2"/>
  <c r="S414" i="2"/>
  <c r="N414" i="2"/>
  <c r="M414" i="2"/>
  <c r="N418" i="2"/>
  <c r="S418" i="2"/>
  <c r="S424" i="2"/>
  <c r="N424" i="2"/>
  <c r="M424" i="2"/>
  <c r="S430" i="2"/>
  <c r="N430" i="2"/>
  <c r="M430" i="2"/>
  <c r="S436" i="2"/>
  <c r="N436" i="2"/>
  <c r="M436" i="2"/>
  <c r="S440" i="2"/>
  <c r="N440" i="2"/>
  <c r="M440" i="2"/>
  <c r="S444" i="2"/>
  <c r="N444" i="2"/>
  <c r="M444" i="2"/>
  <c r="S450" i="2"/>
  <c r="N450" i="2"/>
  <c r="S454" i="2"/>
  <c r="N454" i="2"/>
  <c r="M454" i="2"/>
  <c r="S460" i="2"/>
  <c r="N460" i="2"/>
  <c r="M460" i="2"/>
  <c r="S464" i="2"/>
  <c r="N464" i="2"/>
  <c r="M464" i="2"/>
  <c r="S468" i="2"/>
  <c r="N468" i="2"/>
  <c r="M468" i="2"/>
  <c r="S472" i="2"/>
  <c r="N472" i="2"/>
  <c r="M472" i="2"/>
  <c r="S478" i="2"/>
  <c r="N478" i="2"/>
  <c r="M478" i="2"/>
  <c r="S482" i="2"/>
  <c r="N482" i="2"/>
  <c r="S486" i="2"/>
  <c r="N486" i="2"/>
  <c r="M486" i="2"/>
  <c r="S488" i="2"/>
  <c r="N488" i="2"/>
  <c r="M488" i="2"/>
  <c r="S490" i="2"/>
  <c r="N490" i="2"/>
  <c r="S492" i="2"/>
  <c r="N492" i="2"/>
  <c r="M492" i="2"/>
  <c r="S496" i="2"/>
  <c r="N496" i="2"/>
  <c r="M496" i="2"/>
  <c r="S498" i="2"/>
  <c r="N498" i="2"/>
  <c r="S500" i="2"/>
  <c r="N500" i="2"/>
  <c r="M500" i="2"/>
  <c r="N502" i="2"/>
  <c r="M502" i="2"/>
  <c r="S504" i="2"/>
  <c r="N504" i="2"/>
  <c r="M504" i="2"/>
  <c r="S506" i="2"/>
  <c r="N506" i="2"/>
  <c r="S508" i="2"/>
  <c r="N508" i="2"/>
  <c r="M508" i="2"/>
  <c r="S510" i="2"/>
  <c r="N510" i="2"/>
  <c r="M510" i="2"/>
  <c r="S512" i="2"/>
  <c r="N512" i="2"/>
  <c r="M512" i="2"/>
  <c r="S514" i="2"/>
  <c r="N514" i="2"/>
  <c r="S516" i="2"/>
  <c r="N516" i="2"/>
  <c r="M516" i="2"/>
  <c r="S518" i="2"/>
  <c r="N518" i="2"/>
  <c r="M518" i="2"/>
  <c r="S520" i="2"/>
  <c r="N520" i="2"/>
  <c r="M520" i="2"/>
  <c r="S522" i="2"/>
  <c r="N522" i="2"/>
  <c r="S524" i="2"/>
  <c r="N524" i="2"/>
  <c r="M524" i="2"/>
  <c r="S526" i="2"/>
  <c r="N526" i="2"/>
  <c r="M526" i="2"/>
  <c r="S528" i="2"/>
  <c r="N528" i="2"/>
  <c r="M528" i="2"/>
  <c r="S530" i="2"/>
  <c r="N530" i="2"/>
  <c r="S532" i="2"/>
  <c r="N532" i="2"/>
  <c r="M532" i="2"/>
  <c r="S534" i="2"/>
  <c r="N534" i="2"/>
  <c r="M534" i="2"/>
  <c r="S536" i="2"/>
  <c r="N536" i="2"/>
  <c r="M536" i="2"/>
  <c r="S538" i="2"/>
  <c r="N538" i="2"/>
  <c r="S540" i="2"/>
  <c r="N540" i="2"/>
  <c r="M540" i="2"/>
  <c r="S542" i="2"/>
  <c r="N542" i="2"/>
  <c r="M542" i="2"/>
  <c r="S544" i="2"/>
  <c r="N544" i="2"/>
  <c r="M544" i="2"/>
  <c r="S546" i="2"/>
  <c r="N546" i="2"/>
  <c r="S548" i="2"/>
  <c r="N548" i="2"/>
  <c r="M548" i="2"/>
  <c r="S550" i="2"/>
  <c r="N550" i="2"/>
  <c r="M550" i="2"/>
  <c r="S552" i="2"/>
  <c r="N552" i="2"/>
  <c r="M552" i="2"/>
  <c r="S554" i="2"/>
  <c r="N554" i="2"/>
  <c r="S556" i="2"/>
  <c r="N556" i="2"/>
  <c r="M556" i="2"/>
  <c r="S558" i="2"/>
  <c r="N558" i="2"/>
  <c r="M558" i="2"/>
  <c r="S560" i="2"/>
  <c r="N560" i="2"/>
  <c r="M560" i="2"/>
  <c r="S562" i="2"/>
  <c r="N562" i="2"/>
  <c r="S564" i="2"/>
  <c r="N564" i="2"/>
  <c r="M564" i="2"/>
  <c r="S566" i="2"/>
  <c r="N566" i="2"/>
  <c r="M566" i="2"/>
  <c r="S568" i="2"/>
  <c r="N568" i="2"/>
  <c r="M568" i="2"/>
  <c r="S570" i="2"/>
  <c r="N570" i="2"/>
  <c r="S572" i="2"/>
  <c r="N572" i="2"/>
  <c r="M572" i="2"/>
  <c r="S574" i="2"/>
  <c r="N574" i="2"/>
  <c r="M574" i="2"/>
  <c r="S576" i="2"/>
  <c r="N576" i="2"/>
  <c r="M576" i="2"/>
  <c r="S578" i="2"/>
  <c r="N578" i="2"/>
  <c r="S580" i="2"/>
  <c r="N580" i="2"/>
  <c r="M580" i="2"/>
  <c r="S582" i="2"/>
  <c r="N582" i="2"/>
  <c r="M582" i="2"/>
  <c r="S584" i="2"/>
  <c r="N584" i="2"/>
  <c r="M584" i="2"/>
  <c r="S586" i="2"/>
  <c r="N586" i="2"/>
  <c r="S588" i="2"/>
  <c r="N588" i="2"/>
  <c r="M588" i="2"/>
  <c r="S590" i="2"/>
  <c r="N590" i="2"/>
  <c r="M590" i="2"/>
  <c r="S592" i="2"/>
  <c r="N592" i="2"/>
  <c r="M592" i="2"/>
  <c r="S594" i="2"/>
  <c r="N594" i="2"/>
  <c r="S596" i="2"/>
  <c r="N596" i="2"/>
  <c r="M596" i="2"/>
  <c r="S598" i="2"/>
  <c r="N598" i="2"/>
  <c r="M598" i="2"/>
  <c r="S600" i="2"/>
  <c r="N600" i="2"/>
  <c r="M600" i="2"/>
  <c r="S602" i="2"/>
  <c r="N602" i="2"/>
  <c r="S604" i="2"/>
  <c r="N604" i="2"/>
  <c r="M604" i="2"/>
  <c r="S606" i="2"/>
  <c r="N606" i="2"/>
  <c r="M606" i="2"/>
  <c r="S608" i="2"/>
  <c r="N608" i="2"/>
  <c r="M608" i="2"/>
  <c r="S610" i="2"/>
  <c r="N610" i="2"/>
  <c r="S612" i="2"/>
  <c r="N612" i="2"/>
  <c r="M612" i="2"/>
  <c r="S614" i="2"/>
  <c r="N614" i="2"/>
  <c r="M614" i="2"/>
  <c r="S616" i="2"/>
  <c r="N616" i="2"/>
  <c r="M616" i="2"/>
  <c r="S618" i="2"/>
  <c r="N618" i="2"/>
  <c r="S620" i="2"/>
  <c r="N620" i="2"/>
  <c r="M620" i="2"/>
  <c r="S622" i="2"/>
  <c r="N622" i="2"/>
  <c r="M622" i="2"/>
  <c r="S624" i="2"/>
  <c r="N624" i="2"/>
  <c r="M624" i="2"/>
  <c r="S626" i="2"/>
  <c r="N626" i="2"/>
  <c r="M626" i="2"/>
  <c r="S628" i="2"/>
  <c r="N628" i="2"/>
  <c r="M628" i="2"/>
  <c r="S630" i="2"/>
  <c r="N630" i="2"/>
  <c r="M630" i="2"/>
  <c r="S632" i="2"/>
  <c r="N632" i="2"/>
  <c r="M632" i="2"/>
  <c r="S634" i="2"/>
  <c r="N634" i="2"/>
  <c r="M634" i="2"/>
  <c r="S636" i="2"/>
  <c r="N636" i="2"/>
  <c r="M636" i="2"/>
  <c r="S638" i="2"/>
  <c r="N638" i="2"/>
  <c r="M638" i="2"/>
  <c r="S640" i="2"/>
  <c r="N640" i="2"/>
  <c r="M640" i="2"/>
  <c r="S642" i="2"/>
  <c r="N642" i="2"/>
  <c r="M642" i="2"/>
  <c r="S644" i="2"/>
  <c r="N644" i="2"/>
  <c r="M644" i="2"/>
  <c r="S646" i="2"/>
  <c r="N646" i="2"/>
  <c r="M646" i="2"/>
  <c r="S648" i="2"/>
  <c r="N648" i="2"/>
  <c r="M648" i="2"/>
  <c r="S650" i="2"/>
  <c r="N650" i="2"/>
  <c r="M650" i="2"/>
  <c r="S652" i="2"/>
  <c r="N652" i="2"/>
  <c r="M652" i="2"/>
  <c r="S654" i="2"/>
  <c r="N654" i="2"/>
  <c r="M654" i="2"/>
  <c r="S656" i="2"/>
  <c r="N656" i="2"/>
  <c r="M656" i="2"/>
  <c r="S658" i="2"/>
  <c r="N658" i="2"/>
  <c r="M658" i="2"/>
  <c r="S660" i="2"/>
  <c r="N660" i="2"/>
  <c r="M660" i="2"/>
  <c r="S662" i="2"/>
  <c r="N662" i="2"/>
  <c r="M662" i="2"/>
  <c r="S664" i="2"/>
  <c r="N664" i="2"/>
  <c r="M664" i="2"/>
  <c r="S666" i="2"/>
  <c r="N666" i="2"/>
  <c r="M666" i="2"/>
  <c r="S668" i="2"/>
  <c r="N668" i="2"/>
  <c r="M668" i="2"/>
  <c r="N670" i="2"/>
  <c r="M670" i="2"/>
  <c r="S670" i="2"/>
  <c r="S672" i="2"/>
  <c r="N672" i="2"/>
  <c r="M672" i="2"/>
  <c r="S674" i="2"/>
  <c r="N674" i="2"/>
  <c r="M674" i="2"/>
  <c r="S676" i="2"/>
  <c r="N676" i="2"/>
  <c r="M676" i="2"/>
  <c r="S678" i="2"/>
  <c r="N678" i="2"/>
  <c r="M678" i="2"/>
  <c r="S680" i="2"/>
  <c r="N680" i="2"/>
  <c r="M680" i="2"/>
  <c r="S682" i="2"/>
  <c r="N682" i="2"/>
  <c r="M682" i="2"/>
  <c r="S684" i="2"/>
  <c r="N684" i="2"/>
  <c r="M684" i="2"/>
  <c r="S686" i="2"/>
  <c r="N686" i="2"/>
  <c r="M686" i="2"/>
  <c r="S688" i="2"/>
  <c r="N688" i="2"/>
  <c r="M688" i="2"/>
  <c r="S690" i="2"/>
  <c r="N690" i="2"/>
  <c r="M690" i="2"/>
  <c r="S692" i="2"/>
  <c r="N692" i="2"/>
  <c r="M692" i="2"/>
  <c r="S694" i="2"/>
  <c r="N694" i="2"/>
  <c r="M694" i="2"/>
  <c r="S696" i="2"/>
  <c r="N696" i="2"/>
  <c r="M696" i="2"/>
  <c r="S698" i="2"/>
  <c r="N698" i="2"/>
  <c r="M698" i="2"/>
  <c r="S700" i="2"/>
  <c r="N700" i="2"/>
  <c r="M700" i="2"/>
  <c r="S702" i="2"/>
  <c r="N702" i="2"/>
  <c r="M702" i="2"/>
  <c r="S704" i="2"/>
  <c r="N704" i="2"/>
  <c r="M704" i="2"/>
  <c r="S706" i="2"/>
  <c r="N706" i="2"/>
  <c r="M706" i="2"/>
  <c r="S708" i="2"/>
  <c r="N708" i="2"/>
  <c r="M708" i="2"/>
  <c r="S710" i="2"/>
  <c r="N710" i="2"/>
  <c r="M710" i="2"/>
  <c r="S712" i="2"/>
  <c r="N712" i="2"/>
  <c r="M712" i="2"/>
  <c r="S714" i="2"/>
  <c r="N714" i="2"/>
  <c r="M714" i="2"/>
  <c r="S716" i="2"/>
  <c r="N716" i="2"/>
  <c r="M716" i="2"/>
  <c r="S718" i="2"/>
  <c r="N718" i="2"/>
  <c r="M718" i="2"/>
  <c r="S720" i="2"/>
  <c r="N720" i="2"/>
  <c r="M720" i="2"/>
  <c r="S722" i="2"/>
  <c r="N722" i="2"/>
  <c r="M722" i="2"/>
  <c r="S724" i="2"/>
  <c r="N724" i="2"/>
  <c r="M724" i="2"/>
  <c r="S726" i="2"/>
  <c r="N726" i="2"/>
  <c r="M726" i="2"/>
  <c r="S728" i="2"/>
  <c r="N728" i="2"/>
  <c r="M728" i="2"/>
  <c r="S730" i="2"/>
  <c r="N730" i="2"/>
  <c r="M730" i="2"/>
  <c r="S732" i="2"/>
  <c r="N732" i="2"/>
  <c r="M732" i="2"/>
  <c r="S734" i="2"/>
  <c r="N734" i="2"/>
  <c r="M734" i="2"/>
  <c r="S736" i="2"/>
  <c r="N736" i="2"/>
  <c r="M736" i="2"/>
  <c r="S738" i="2"/>
  <c r="N738" i="2"/>
  <c r="M738" i="2"/>
  <c r="S740" i="2"/>
  <c r="N740" i="2"/>
  <c r="M740" i="2"/>
  <c r="S742" i="2"/>
  <c r="N742" i="2"/>
  <c r="M742" i="2"/>
  <c r="S744" i="2"/>
  <c r="N744" i="2"/>
  <c r="M744" i="2"/>
  <c r="S746" i="2"/>
  <c r="N746" i="2"/>
  <c r="M746" i="2"/>
  <c r="S748" i="2"/>
  <c r="N748" i="2"/>
  <c r="M748" i="2"/>
  <c r="S750" i="2"/>
  <c r="N750" i="2"/>
  <c r="M750" i="2"/>
  <c r="S752" i="2"/>
  <c r="N752" i="2"/>
  <c r="M752" i="2"/>
  <c r="S754" i="2"/>
  <c r="N754" i="2"/>
  <c r="M754" i="2"/>
  <c r="S756" i="2"/>
  <c r="N756" i="2"/>
  <c r="M756" i="2"/>
  <c r="S758" i="2"/>
  <c r="N758" i="2"/>
  <c r="M758" i="2"/>
  <c r="S760" i="2"/>
  <c r="N760" i="2"/>
  <c r="M760" i="2"/>
  <c r="S762" i="2"/>
  <c r="N762" i="2"/>
  <c r="M762" i="2"/>
  <c r="S764" i="2"/>
  <c r="N764" i="2"/>
  <c r="M764" i="2"/>
  <c r="S766" i="2"/>
  <c r="N766" i="2"/>
  <c r="M766" i="2"/>
  <c r="S768" i="2"/>
  <c r="N768" i="2"/>
  <c r="M768" i="2"/>
  <c r="S770" i="2"/>
  <c r="N770" i="2"/>
  <c r="M770" i="2"/>
  <c r="S772" i="2"/>
  <c r="N772" i="2"/>
  <c r="M772" i="2"/>
  <c r="S774" i="2"/>
  <c r="N774" i="2"/>
  <c r="M774" i="2"/>
  <c r="S776" i="2"/>
  <c r="N776" i="2"/>
  <c r="M776" i="2"/>
  <c r="S778" i="2"/>
  <c r="N778" i="2"/>
  <c r="M778" i="2"/>
  <c r="S780" i="2"/>
  <c r="N780" i="2"/>
  <c r="M780" i="2"/>
  <c r="S782" i="2"/>
  <c r="N782" i="2"/>
  <c r="M782" i="2"/>
  <c r="S784" i="2"/>
  <c r="N784" i="2"/>
  <c r="M784" i="2"/>
  <c r="S786" i="2"/>
  <c r="N786" i="2"/>
  <c r="M786" i="2"/>
  <c r="S788" i="2"/>
  <c r="N788" i="2"/>
  <c r="M788" i="2"/>
  <c r="S790" i="2"/>
  <c r="N790" i="2"/>
  <c r="M790" i="2"/>
  <c r="S792" i="2"/>
  <c r="N792" i="2"/>
  <c r="M792" i="2"/>
  <c r="S794" i="2"/>
  <c r="N794" i="2"/>
  <c r="M794" i="2"/>
  <c r="S796" i="2"/>
  <c r="N796" i="2"/>
  <c r="M796" i="2"/>
  <c r="S798" i="2"/>
  <c r="N798" i="2"/>
  <c r="M798" i="2"/>
  <c r="S800" i="2"/>
  <c r="N800" i="2"/>
  <c r="M800" i="2"/>
  <c r="S802" i="2"/>
  <c r="N802" i="2"/>
  <c r="M802" i="2"/>
  <c r="S804" i="2"/>
  <c r="N804" i="2"/>
  <c r="M804" i="2"/>
  <c r="S806" i="2"/>
  <c r="N806" i="2"/>
  <c r="M806" i="2"/>
  <c r="S808" i="2"/>
  <c r="N808" i="2"/>
  <c r="M808" i="2"/>
  <c r="S810" i="2"/>
  <c r="N810" i="2"/>
  <c r="M810" i="2"/>
  <c r="S812" i="2"/>
  <c r="N812" i="2"/>
  <c r="M812" i="2"/>
  <c r="N814" i="2"/>
  <c r="S814" i="2"/>
  <c r="M814" i="2"/>
  <c r="S816" i="2"/>
  <c r="N816" i="2"/>
  <c r="M816" i="2"/>
  <c r="S818" i="2"/>
  <c r="N818" i="2"/>
  <c r="M818" i="2"/>
  <c r="S820" i="2"/>
  <c r="N820" i="2"/>
  <c r="M820" i="2"/>
  <c r="S822" i="2"/>
  <c r="N822" i="2"/>
  <c r="M822" i="2"/>
  <c r="S824" i="2"/>
  <c r="N824" i="2"/>
  <c r="M824" i="2"/>
  <c r="S826" i="2"/>
  <c r="N826" i="2"/>
  <c r="M826" i="2"/>
  <c r="S828" i="2"/>
  <c r="N828" i="2"/>
  <c r="M828" i="2"/>
  <c r="S830" i="2"/>
  <c r="N830" i="2"/>
  <c r="M830" i="2"/>
  <c r="S832" i="2"/>
  <c r="N832" i="2"/>
  <c r="M832" i="2"/>
  <c r="S834" i="2"/>
  <c r="N834" i="2"/>
  <c r="M834" i="2"/>
  <c r="S836" i="2"/>
  <c r="N836" i="2"/>
  <c r="M836" i="2"/>
  <c r="S838" i="2"/>
  <c r="N838" i="2"/>
  <c r="M838" i="2"/>
  <c r="S840" i="2"/>
  <c r="N840" i="2"/>
  <c r="M840" i="2"/>
  <c r="S842" i="2"/>
  <c r="N842" i="2"/>
  <c r="M842" i="2"/>
  <c r="S844" i="2"/>
  <c r="N844" i="2"/>
  <c r="M844" i="2"/>
  <c r="S846" i="2"/>
  <c r="N846" i="2"/>
  <c r="M846" i="2"/>
  <c r="S848" i="2"/>
  <c r="N848" i="2"/>
  <c r="M848" i="2"/>
  <c r="S850" i="2"/>
  <c r="N850" i="2"/>
  <c r="M850" i="2"/>
  <c r="S852" i="2"/>
  <c r="N852" i="2"/>
  <c r="M852" i="2"/>
  <c r="S854" i="2"/>
  <c r="N854" i="2"/>
  <c r="M854" i="2"/>
  <c r="S856" i="2"/>
  <c r="N856" i="2"/>
  <c r="M856" i="2"/>
  <c r="S858" i="2"/>
  <c r="N858" i="2"/>
  <c r="M858" i="2"/>
  <c r="S860" i="2"/>
  <c r="N860" i="2"/>
  <c r="M860" i="2"/>
  <c r="S862" i="2"/>
  <c r="N862" i="2"/>
  <c r="M862" i="2"/>
  <c r="S864" i="2"/>
  <c r="N864" i="2"/>
  <c r="M864" i="2"/>
  <c r="S866" i="2"/>
  <c r="N866" i="2"/>
  <c r="M866" i="2"/>
  <c r="S868" i="2"/>
  <c r="N868" i="2"/>
  <c r="M868" i="2"/>
  <c r="S870" i="2"/>
  <c r="N870" i="2"/>
  <c r="M870" i="2"/>
  <c r="S872" i="2"/>
  <c r="N872" i="2"/>
  <c r="M872" i="2"/>
  <c r="S874" i="2"/>
  <c r="N874" i="2"/>
  <c r="M874" i="2"/>
  <c r="S876" i="2"/>
  <c r="N876" i="2"/>
  <c r="M876" i="2"/>
  <c r="S878" i="2"/>
  <c r="N878" i="2"/>
  <c r="M878" i="2"/>
  <c r="S880" i="2"/>
  <c r="N880" i="2"/>
  <c r="M880" i="2"/>
  <c r="S882" i="2"/>
  <c r="N882" i="2"/>
  <c r="M882" i="2"/>
  <c r="S884" i="2"/>
  <c r="N884" i="2"/>
  <c r="M884" i="2"/>
  <c r="S886" i="2"/>
  <c r="N886" i="2"/>
  <c r="M886" i="2"/>
  <c r="S888" i="2"/>
  <c r="N888" i="2"/>
  <c r="M888" i="2"/>
  <c r="S890" i="2"/>
  <c r="N890" i="2"/>
  <c r="M890" i="2"/>
  <c r="S892" i="2"/>
  <c r="N892" i="2"/>
  <c r="M892" i="2"/>
  <c r="S894" i="2"/>
  <c r="N894" i="2"/>
  <c r="M894" i="2"/>
  <c r="S896" i="2"/>
  <c r="N896" i="2"/>
  <c r="M896" i="2"/>
  <c r="S898" i="2"/>
  <c r="N898" i="2"/>
  <c r="M898" i="2"/>
  <c r="S900" i="2"/>
  <c r="N900" i="2"/>
  <c r="M900" i="2"/>
  <c r="S902" i="2"/>
  <c r="N902" i="2"/>
  <c r="M902" i="2"/>
  <c r="S904" i="2"/>
  <c r="N904" i="2"/>
  <c r="M904" i="2"/>
  <c r="S906" i="2"/>
  <c r="N906" i="2"/>
  <c r="M906" i="2"/>
  <c r="S908" i="2"/>
  <c r="N908" i="2"/>
  <c r="M908" i="2"/>
  <c r="S910" i="2"/>
  <c r="N910" i="2"/>
  <c r="M910" i="2"/>
  <c r="S912" i="2"/>
  <c r="N912" i="2"/>
  <c r="M912" i="2"/>
  <c r="S914" i="2"/>
  <c r="N914" i="2"/>
  <c r="M914" i="2"/>
  <c r="S916" i="2"/>
  <c r="N916" i="2"/>
  <c r="M916" i="2"/>
  <c r="S918" i="2"/>
  <c r="N918" i="2"/>
  <c r="M918" i="2"/>
  <c r="S920" i="2"/>
  <c r="N920" i="2"/>
  <c r="M920" i="2"/>
  <c r="S922" i="2"/>
  <c r="N922" i="2"/>
  <c r="M922" i="2"/>
  <c r="S924" i="2"/>
  <c r="N924" i="2"/>
  <c r="M924" i="2"/>
  <c r="S926" i="2"/>
  <c r="N926" i="2"/>
  <c r="M926" i="2"/>
  <c r="S928" i="2"/>
  <c r="N928" i="2"/>
  <c r="M928" i="2"/>
  <c r="S930" i="2"/>
  <c r="N930" i="2"/>
  <c r="M930" i="2"/>
  <c r="S932" i="2"/>
  <c r="N932" i="2"/>
  <c r="M932" i="2"/>
  <c r="S934" i="2"/>
  <c r="N934" i="2"/>
  <c r="M934" i="2"/>
  <c r="S936" i="2"/>
  <c r="N936" i="2"/>
  <c r="M936" i="2"/>
  <c r="S938" i="2"/>
  <c r="N938" i="2"/>
  <c r="M938" i="2"/>
  <c r="S940" i="2"/>
  <c r="N940" i="2"/>
  <c r="M940" i="2"/>
  <c r="S942" i="2"/>
  <c r="N942" i="2"/>
  <c r="M942" i="2"/>
  <c r="S944" i="2"/>
  <c r="N944" i="2"/>
  <c r="M944" i="2"/>
  <c r="S946" i="2"/>
  <c r="N946" i="2"/>
  <c r="M946" i="2"/>
  <c r="S948" i="2"/>
  <c r="N948" i="2"/>
  <c r="M948" i="2"/>
  <c r="S950" i="2"/>
  <c r="N950" i="2"/>
  <c r="M950" i="2"/>
  <c r="S952" i="2"/>
  <c r="N952" i="2"/>
  <c r="M952" i="2"/>
  <c r="S954" i="2"/>
  <c r="N954" i="2"/>
  <c r="M954" i="2"/>
  <c r="S956" i="2"/>
  <c r="N956" i="2"/>
  <c r="M956" i="2"/>
  <c r="S958" i="2"/>
  <c r="N958" i="2"/>
  <c r="M958" i="2"/>
  <c r="S960" i="2"/>
  <c r="N960" i="2"/>
  <c r="M960" i="2"/>
  <c r="S962" i="2"/>
  <c r="N962" i="2"/>
  <c r="M962" i="2"/>
  <c r="S964" i="2"/>
  <c r="N964" i="2"/>
  <c r="M964" i="2"/>
  <c r="S966" i="2"/>
  <c r="N966" i="2"/>
  <c r="M966" i="2"/>
  <c r="S968" i="2"/>
  <c r="N968" i="2"/>
  <c r="M968" i="2"/>
  <c r="S970" i="2"/>
  <c r="N970" i="2"/>
  <c r="M970" i="2"/>
  <c r="S972" i="2"/>
  <c r="N972" i="2"/>
  <c r="M972" i="2"/>
  <c r="S974" i="2"/>
  <c r="N974" i="2"/>
  <c r="M974" i="2"/>
  <c r="S976" i="2"/>
  <c r="N976" i="2"/>
  <c r="M976" i="2"/>
  <c r="S978" i="2"/>
  <c r="N978" i="2"/>
  <c r="M978" i="2"/>
  <c r="S980" i="2"/>
  <c r="N980" i="2"/>
  <c r="M980" i="2"/>
  <c r="S982" i="2"/>
  <c r="N982" i="2"/>
  <c r="M982" i="2"/>
  <c r="S984" i="2"/>
  <c r="N984" i="2"/>
  <c r="M984" i="2"/>
  <c r="S986" i="2"/>
  <c r="N986" i="2"/>
  <c r="M986" i="2"/>
  <c r="S988" i="2"/>
  <c r="N988" i="2"/>
  <c r="M988" i="2"/>
  <c r="S990" i="2"/>
  <c r="N990" i="2"/>
  <c r="M990" i="2"/>
  <c r="S992" i="2"/>
  <c r="N992" i="2"/>
  <c r="M992" i="2"/>
  <c r="S994" i="2"/>
  <c r="N994" i="2"/>
  <c r="M994" i="2"/>
  <c r="S996" i="2"/>
  <c r="N996" i="2"/>
  <c r="M996" i="2"/>
  <c r="S998" i="2"/>
  <c r="N998" i="2"/>
  <c r="M998" i="2"/>
  <c r="S1000" i="2"/>
  <c r="N1000" i="2"/>
  <c r="M1000" i="2"/>
  <c r="S1002" i="2"/>
  <c r="N1002" i="2"/>
  <c r="M1002" i="2"/>
  <c r="S1004" i="2"/>
  <c r="N1004" i="2"/>
  <c r="M1004" i="2"/>
  <c r="S1006" i="2"/>
  <c r="N1006" i="2"/>
  <c r="M1006" i="2"/>
  <c r="S1008" i="2"/>
  <c r="N1008" i="2"/>
  <c r="M1008" i="2"/>
  <c r="S1010" i="2"/>
  <c r="N1010" i="2"/>
  <c r="M1010" i="2"/>
  <c r="S1012" i="2"/>
  <c r="N1012" i="2"/>
  <c r="M1012" i="2"/>
  <c r="S1014" i="2"/>
  <c r="N1014" i="2"/>
  <c r="M1014" i="2"/>
  <c r="S1016" i="2"/>
  <c r="N1016" i="2"/>
  <c r="M1016" i="2"/>
  <c r="S1018" i="2"/>
  <c r="N1018" i="2"/>
  <c r="M1018" i="2"/>
  <c r="S1020" i="2"/>
  <c r="N1020" i="2"/>
  <c r="M1020" i="2"/>
  <c r="S1022" i="2"/>
  <c r="N1022" i="2"/>
  <c r="M1022" i="2"/>
  <c r="S1024" i="2"/>
  <c r="N1024" i="2"/>
  <c r="M1024" i="2"/>
  <c r="N16" i="2"/>
  <c r="N20" i="2"/>
  <c r="N24" i="2"/>
  <c r="N44" i="2"/>
  <c r="N48" i="2"/>
  <c r="N52" i="2"/>
  <c r="N56" i="2"/>
  <c r="N60" i="2"/>
  <c r="N64" i="2"/>
  <c r="N80" i="2"/>
  <c r="N84" i="2"/>
  <c r="N88" i="2"/>
  <c r="N92" i="2"/>
  <c r="N96" i="2"/>
  <c r="N100" i="2"/>
  <c r="N112" i="2"/>
  <c r="N132" i="2"/>
  <c r="N156" i="2"/>
  <c r="N160" i="2"/>
  <c r="N164" i="2"/>
  <c r="N168" i="2"/>
  <c r="N172" i="2"/>
  <c r="N208" i="2"/>
  <c r="N212" i="2"/>
  <c r="N216" i="2"/>
  <c r="N220" i="2"/>
  <c r="N224" i="2"/>
  <c r="N228" i="2"/>
  <c r="N232" i="2"/>
  <c r="N236" i="2"/>
  <c r="N240" i="2"/>
  <c r="N248" i="2"/>
  <c r="N252" i="2"/>
  <c r="N256" i="2"/>
  <c r="M298" i="2"/>
  <c r="M330" i="2"/>
  <c r="M362" i="2"/>
  <c r="M394" i="2"/>
  <c r="M490" i="2"/>
  <c r="M522" i="2"/>
  <c r="M554" i="2"/>
  <c r="M586" i="2"/>
  <c r="M597" i="2"/>
  <c r="M618" i="2"/>
  <c r="M633" i="2"/>
  <c r="M649" i="2"/>
  <c r="M665" i="2"/>
  <c r="M681" i="2"/>
  <c r="M697" i="2"/>
  <c r="M713" i="2"/>
  <c r="M729" i="2"/>
  <c r="M745" i="2"/>
  <c r="M761" i="2"/>
  <c r="M777" i="2"/>
  <c r="M793" i="2"/>
  <c r="M809" i="2"/>
  <c r="M825" i="2"/>
  <c r="M841" i="2"/>
  <c r="M857" i="2"/>
  <c r="M873" i="2"/>
  <c r="M889" i="2"/>
  <c r="M905" i="2"/>
  <c r="M921" i="2"/>
  <c r="M937" i="2"/>
  <c r="M953" i="2"/>
  <c r="M969" i="2"/>
  <c r="M985" i="2"/>
  <c r="M1001" i="2"/>
  <c r="M1017" i="2"/>
  <c r="Q92" i="2"/>
  <c r="O92" i="2" s="1"/>
  <c r="P103" i="2"/>
  <c r="O103" i="2" s="1"/>
  <c r="Q124" i="2"/>
  <c r="O124" i="2" s="1"/>
  <c r="P135" i="2"/>
  <c r="O135" i="2" s="1"/>
  <c r="Q156" i="2"/>
  <c r="P167" i="2"/>
  <c r="O167" i="2" s="1"/>
  <c r="Q188" i="2"/>
  <c r="O188" i="2" s="1"/>
  <c r="P199" i="2"/>
  <c r="O199" i="2" s="1"/>
  <c r="Q220" i="2"/>
  <c r="O220" i="2" s="1"/>
  <c r="P231" i="2"/>
  <c r="O231" i="2" s="1"/>
  <c r="Q252" i="2"/>
  <c r="O252" i="2" s="1"/>
  <c r="P263" i="2"/>
  <c r="O263" i="2" s="1"/>
  <c r="Q284" i="2"/>
  <c r="O284" i="2" s="1"/>
  <c r="P295" i="2"/>
  <c r="O295" i="2" s="1"/>
  <c r="Q624" i="2"/>
  <c r="O624" i="2" s="1"/>
  <c r="Q688" i="2"/>
  <c r="O688" i="2" s="1"/>
  <c r="P740" i="2"/>
  <c r="O740" i="2" s="1"/>
  <c r="P804" i="2"/>
  <c r="O804" i="2" s="1"/>
  <c r="P868" i="2"/>
  <c r="O868" i="2" s="1"/>
  <c r="P932" i="2"/>
  <c r="O932" i="2" s="1"/>
  <c r="S162" i="2"/>
  <c r="Q91" i="2"/>
  <c r="Q99" i="2"/>
  <c r="Q107" i="2"/>
  <c r="Q115" i="2"/>
  <c r="Q123" i="2"/>
  <c r="Q131" i="2"/>
  <c r="Q139" i="2"/>
  <c r="Q147" i="2"/>
  <c r="Q155" i="2"/>
  <c r="Q163" i="2"/>
  <c r="Q171" i="2"/>
  <c r="Q179" i="2"/>
  <c r="Q187" i="2"/>
  <c r="Q195" i="2"/>
  <c r="Q203" i="2"/>
  <c r="Q211" i="2"/>
  <c r="Q219" i="2"/>
  <c r="Q227" i="2"/>
  <c r="Q235" i="2"/>
  <c r="Q243" i="2"/>
  <c r="Q251" i="2"/>
  <c r="Q259" i="2"/>
  <c r="Q267" i="2"/>
  <c r="Q275" i="2"/>
  <c r="Q283" i="2"/>
  <c r="Q291" i="2"/>
  <c r="Q299" i="2"/>
  <c r="M6" i="2"/>
  <c r="M10" i="2"/>
  <c r="M14" i="2"/>
  <c r="M18" i="2"/>
  <c r="M22" i="2"/>
  <c r="M26" i="2"/>
  <c r="M42" i="2"/>
  <c r="M46" i="2"/>
  <c r="M50" i="2"/>
  <c r="M54" i="2"/>
  <c r="M58" i="2"/>
  <c r="M62" i="2"/>
  <c r="M66" i="2"/>
  <c r="M70" i="2"/>
  <c r="M74" i="2"/>
  <c r="M78" i="2"/>
  <c r="M102" i="2"/>
  <c r="M106" i="2"/>
  <c r="M114" i="2"/>
  <c r="M118" i="2"/>
  <c r="M122" i="2"/>
  <c r="M126" i="2"/>
  <c r="M130" i="2"/>
  <c r="M134" i="2"/>
  <c r="M138" i="2"/>
  <c r="M142" i="2"/>
  <c r="M150" i="2"/>
  <c r="M154" i="2"/>
  <c r="M162" i="2"/>
  <c r="M174" i="2"/>
  <c r="M178" i="2"/>
  <c r="M182" i="2"/>
  <c r="M186" i="2"/>
  <c r="M190" i="2"/>
  <c r="M206" i="2"/>
  <c r="M210" i="2"/>
  <c r="M214" i="2"/>
  <c r="M218" i="2"/>
  <c r="M222" i="2"/>
  <c r="M230" i="2"/>
  <c r="M234" i="2"/>
  <c r="M238" i="2"/>
  <c r="M250" i="2"/>
  <c r="M290" i="2"/>
  <c r="M322" i="2"/>
  <c r="M386" i="2"/>
  <c r="M418" i="2"/>
  <c r="M450" i="2"/>
  <c r="M482" i="2"/>
  <c r="M514" i="2"/>
  <c r="M546" i="2"/>
  <c r="M578" i="2"/>
  <c r="M610" i="2"/>
  <c r="M621" i="2"/>
  <c r="M637" i="2"/>
  <c r="M653" i="2"/>
  <c r="M669" i="2"/>
  <c r="M685" i="2"/>
  <c r="M701" i="2"/>
  <c r="M717" i="2"/>
  <c r="M733" i="2"/>
  <c r="M749" i="2"/>
  <c r="M765" i="2"/>
  <c r="M781" i="2"/>
  <c r="M797" i="2"/>
  <c r="M813" i="2"/>
  <c r="M829" i="2"/>
  <c r="M845" i="2"/>
  <c r="M861" i="2"/>
  <c r="M877" i="2"/>
  <c r="M893" i="2"/>
  <c r="M909" i="2"/>
  <c r="M925" i="2"/>
  <c r="M941" i="2"/>
  <c r="M957" i="2"/>
  <c r="M973" i="2"/>
  <c r="M989" i="2"/>
  <c r="M1005" i="2"/>
  <c r="M1021" i="2"/>
  <c r="Q5" i="2"/>
  <c r="P95" i="2"/>
  <c r="O95" i="2" s="1"/>
  <c r="Q116" i="2"/>
  <c r="O116" i="2" s="1"/>
  <c r="P127" i="2"/>
  <c r="O127" i="2" s="1"/>
  <c r="Q148" i="2"/>
  <c r="O148" i="2" s="1"/>
  <c r="P159" i="2"/>
  <c r="O159" i="2" s="1"/>
  <c r="Q180" i="2"/>
  <c r="P191" i="2"/>
  <c r="O191" i="2" s="1"/>
  <c r="Q212" i="2"/>
  <c r="O212" i="2" s="1"/>
  <c r="P223" i="2"/>
  <c r="O223" i="2" s="1"/>
  <c r="Q244" i="2"/>
  <c r="O244" i="2" s="1"/>
  <c r="P255" i="2"/>
  <c r="O255" i="2" s="1"/>
  <c r="Q276" i="2"/>
  <c r="O276" i="2" s="1"/>
  <c r="P287" i="2"/>
  <c r="O287" i="2" s="1"/>
  <c r="Q608" i="2"/>
  <c r="O608" i="2" s="1"/>
  <c r="Q672" i="2"/>
  <c r="O672" i="2" s="1"/>
  <c r="P756" i="2"/>
  <c r="O756" i="2" s="1"/>
  <c r="P820" i="2"/>
  <c r="O820" i="2" s="1"/>
  <c r="P884" i="2"/>
  <c r="O884" i="2" s="1"/>
  <c r="P948" i="2"/>
  <c r="O948" i="2" s="1"/>
  <c r="Q16" i="2"/>
  <c r="P16" i="2"/>
  <c r="Q18" i="2"/>
  <c r="P18" i="2"/>
  <c r="Q22" i="2"/>
  <c r="P22" i="2"/>
  <c r="Q24" i="2"/>
  <c r="P24" i="2"/>
  <c r="Q30" i="2"/>
  <c r="P30" i="2"/>
  <c r="Q38" i="2"/>
  <c r="P38" i="2"/>
  <c r="Q40" i="2"/>
  <c r="P40" i="2"/>
  <c r="Q46" i="2"/>
  <c r="P46" i="2"/>
  <c r="Q52" i="2"/>
  <c r="P52" i="2"/>
  <c r="Q54" i="2"/>
  <c r="P54" i="2"/>
  <c r="Q60" i="2"/>
  <c r="P60" i="2"/>
  <c r="Q62" i="2"/>
  <c r="P62" i="2"/>
  <c r="Q64" i="2"/>
  <c r="P64" i="2"/>
  <c r="Q70" i="2"/>
  <c r="P70" i="2"/>
  <c r="Q72" i="2"/>
  <c r="P72" i="2"/>
  <c r="Q76" i="2"/>
  <c r="P76" i="2"/>
  <c r="Q80" i="2"/>
  <c r="P80" i="2"/>
  <c r="Q86" i="2"/>
  <c r="P86" i="2"/>
  <c r="Q88" i="2"/>
  <c r="P88" i="2"/>
  <c r="Q90" i="2"/>
  <c r="P90" i="2"/>
  <c r="Q98" i="2"/>
  <c r="P98" i="2"/>
  <c r="O100" i="2"/>
  <c r="Q106" i="2"/>
  <c r="P106" i="2"/>
  <c r="O106" i="2" s="1"/>
  <c r="Q114" i="2"/>
  <c r="P114" i="2"/>
  <c r="P120" i="2"/>
  <c r="Q120" i="2"/>
  <c r="Q122" i="2"/>
  <c r="P122" i="2"/>
  <c r="Q130" i="2"/>
  <c r="P130" i="2"/>
  <c r="P136" i="2"/>
  <c r="Q136" i="2"/>
  <c r="Q138" i="2"/>
  <c r="P138" i="2"/>
  <c r="P144" i="2"/>
  <c r="O144" i="2" s="1"/>
  <c r="Q144" i="2"/>
  <c r="P152" i="2"/>
  <c r="Q152" i="2"/>
  <c r="Q154" i="2"/>
  <c r="P154" i="2"/>
  <c r="O156" i="2"/>
  <c r="Q162" i="2"/>
  <c r="P162" i="2"/>
  <c r="O162" i="2" s="1"/>
  <c r="Q170" i="2"/>
  <c r="P170" i="2"/>
  <c r="P176" i="2"/>
  <c r="Q176" i="2"/>
  <c r="O180" i="2"/>
  <c r="Q186" i="2"/>
  <c r="P186" i="2"/>
  <c r="P192" i="2"/>
  <c r="Q192" i="2"/>
  <c r="Q206" i="2"/>
  <c r="P206" i="2"/>
  <c r="O206" i="2" s="1"/>
  <c r="P208" i="2"/>
  <c r="Q208" i="2"/>
  <c r="P216" i="2"/>
  <c r="Q216" i="2"/>
  <c r="P224" i="2"/>
  <c r="Q224" i="2"/>
  <c r="Q226" i="2"/>
  <c r="P226" i="2"/>
  <c r="P232" i="2"/>
  <c r="Q232" i="2"/>
  <c r="Q250" i="2"/>
  <c r="P250" i="2"/>
  <c r="O250" i="2" s="1"/>
  <c r="P256" i="2"/>
  <c r="Q256" i="2"/>
  <c r="P264" i="2"/>
  <c r="Q264" i="2"/>
  <c r="Q266" i="2"/>
  <c r="P266" i="2"/>
  <c r="Q270" i="2"/>
  <c r="P270" i="2"/>
  <c r="P272" i="2"/>
  <c r="Q272" i="2"/>
  <c r="Q274" i="2"/>
  <c r="P274" i="2"/>
  <c r="Q278" i="2"/>
  <c r="P278" i="2"/>
  <c r="P280" i="2"/>
  <c r="Q280" i="2"/>
  <c r="Q282" i="2"/>
  <c r="P282" i="2"/>
  <c r="Q286" i="2"/>
  <c r="P286" i="2"/>
  <c r="P288" i="2"/>
  <c r="O288" i="2" s="1"/>
  <c r="Q288" i="2"/>
  <c r="Q290" i="2"/>
  <c r="P290" i="2"/>
  <c r="Q294" i="2"/>
  <c r="P294" i="2"/>
  <c r="P296" i="2"/>
  <c r="Q296" i="2"/>
  <c r="Q298" i="2"/>
  <c r="P298" i="2"/>
  <c r="Q302" i="2"/>
  <c r="P302" i="2"/>
  <c r="P304" i="2"/>
  <c r="O304" i="2" s="1"/>
  <c r="Q304" i="2"/>
  <c r="Q306" i="2"/>
  <c r="P306" i="2"/>
  <c r="Q308" i="2"/>
  <c r="P308" i="2"/>
  <c r="Q310" i="2"/>
  <c r="P310" i="2"/>
  <c r="Q312" i="2"/>
  <c r="P312" i="2"/>
  <c r="Q314" i="2"/>
  <c r="P314" i="2"/>
  <c r="Q316" i="2"/>
  <c r="P316" i="2"/>
  <c r="Q320" i="2"/>
  <c r="P320" i="2"/>
  <c r="Q322" i="2"/>
  <c r="P322" i="2"/>
  <c r="Q328" i="2"/>
  <c r="P328" i="2"/>
  <c r="Q330" i="2"/>
  <c r="P330" i="2"/>
  <c r="Q332" i="2"/>
  <c r="P332" i="2"/>
  <c r="Q334" i="2"/>
  <c r="P334" i="2"/>
  <c r="Q336" i="2"/>
  <c r="P336" i="2"/>
  <c r="Q338" i="2"/>
  <c r="P338" i="2"/>
  <c r="Q344" i="2"/>
  <c r="P344" i="2"/>
  <c r="Q350" i="2"/>
  <c r="P350" i="2"/>
  <c r="Q354" i="2"/>
  <c r="P354" i="2"/>
  <c r="Q360" i="2"/>
  <c r="P360" i="2"/>
  <c r="Q362" i="2"/>
  <c r="P362" i="2"/>
  <c r="Q364" i="2"/>
  <c r="P364" i="2"/>
  <c r="Q366" i="2"/>
  <c r="P366" i="2"/>
  <c r="Q368" i="2"/>
  <c r="P368" i="2"/>
  <c r="Q370" i="2"/>
  <c r="P370" i="2"/>
  <c r="Q372" i="2"/>
  <c r="P372" i="2"/>
  <c r="Q374" i="2"/>
  <c r="P374" i="2"/>
  <c r="Q376" i="2"/>
  <c r="P376" i="2"/>
  <c r="Q378" i="2"/>
  <c r="P378" i="2"/>
  <c r="Q380" i="2"/>
  <c r="P380" i="2"/>
  <c r="Q382" i="2"/>
  <c r="P382" i="2"/>
  <c r="Q384" i="2"/>
  <c r="P384" i="2"/>
  <c r="Q386" i="2"/>
  <c r="P386" i="2"/>
  <c r="Q388" i="2"/>
  <c r="P388" i="2"/>
  <c r="Q390" i="2"/>
  <c r="P390" i="2"/>
  <c r="Q392" i="2"/>
  <c r="P392" i="2"/>
  <c r="Q394" i="2"/>
  <c r="P394" i="2"/>
  <c r="Q396" i="2"/>
  <c r="P396" i="2"/>
  <c r="Q398" i="2"/>
  <c r="P398" i="2"/>
  <c r="Q400" i="2"/>
  <c r="P400" i="2"/>
  <c r="Q402" i="2"/>
  <c r="P402" i="2"/>
  <c r="Q404" i="2"/>
  <c r="P404" i="2"/>
  <c r="Q926" i="2"/>
  <c r="P926" i="2"/>
  <c r="Q928" i="2"/>
  <c r="P928" i="2"/>
  <c r="Q934" i="2"/>
  <c r="P934" i="2"/>
  <c r="Q936" i="2"/>
  <c r="P936" i="2"/>
  <c r="Q942" i="2"/>
  <c r="P942" i="2"/>
  <c r="Q944" i="2"/>
  <c r="P944" i="2"/>
  <c r="P950" i="2"/>
  <c r="Q950" i="2"/>
  <c r="P952" i="2"/>
  <c r="O952" i="2" s="1"/>
  <c r="Q952" i="2"/>
  <c r="P958" i="2"/>
  <c r="Q958" i="2"/>
  <c r="P960" i="2"/>
  <c r="O960" i="2" s="1"/>
  <c r="Q960" i="2"/>
  <c r="P966" i="2"/>
  <c r="Q966" i="2"/>
  <c r="P968" i="2"/>
  <c r="O968" i="2" s="1"/>
  <c r="Q968" i="2"/>
  <c r="P974" i="2"/>
  <c r="Q974" i="2"/>
  <c r="P976" i="2"/>
  <c r="O976" i="2" s="1"/>
  <c r="Q976" i="2"/>
  <c r="P982" i="2"/>
  <c r="Q982" i="2"/>
  <c r="P984" i="2"/>
  <c r="O984" i="2" s="1"/>
  <c r="Q984" i="2"/>
  <c r="P990" i="2"/>
  <c r="Q990" i="2"/>
  <c r="P992" i="2"/>
  <c r="O992" i="2" s="1"/>
  <c r="Q992" i="2"/>
  <c r="P998" i="2"/>
  <c r="Q998" i="2"/>
  <c r="P1000" i="2"/>
  <c r="O1000" i="2" s="1"/>
  <c r="Q1000" i="2"/>
  <c r="P1010" i="2"/>
  <c r="Q1010" i="2"/>
  <c r="P1012" i="2"/>
  <c r="O1012" i="2" s="1"/>
  <c r="Q1012" i="2"/>
  <c r="P1014" i="2"/>
  <c r="Q1014" i="2"/>
  <c r="P1016" i="2"/>
  <c r="O1016" i="2" s="1"/>
  <c r="Q1016" i="2"/>
  <c r="M20" i="2"/>
  <c r="M28" i="2"/>
  <c r="M36" i="2"/>
  <c r="M44" i="2"/>
  <c r="M52" i="2"/>
  <c r="M60" i="2"/>
  <c r="M68" i="2"/>
  <c r="M76" i="2"/>
  <c r="M84" i="2"/>
  <c r="M92" i="2"/>
  <c r="M100" i="2"/>
  <c r="M108" i="2"/>
  <c r="M116" i="2"/>
  <c r="M124" i="2"/>
  <c r="M132" i="2"/>
  <c r="M140" i="2"/>
  <c r="M148" i="2"/>
  <c r="M156" i="2"/>
  <c r="M164" i="2"/>
  <c r="M172" i="2"/>
  <c r="M184" i="2"/>
  <c r="M188" i="2"/>
  <c r="M196" i="2"/>
  <c r="M204" i="2"/>
  <c r="M212" i="2"/>
  <c r="M220" i="2"/>
  <c r="M228" i="2"/>
  <c r="M236" i="2"/>
  <c r="M244" i="2"/>
  <c r="M252" i="2"/>
  <c r="M306" i="2"/>
  <c r="M370" i="2"/>
  <c r="M434" i="2"/>
  <c r="M498" i="2"/>
  <c r="M594" i="2"/>
  <c r="M645" i="2"/>
  <c r="M693" i="2"/>
  <c r="M725" i="2"/>
  <c r="M757" i="2"/>
  <c r="M773" i="2"/>
  <c r="M805" i="2"/>
  <c r="M837" i="2"/>
  <c r="M869" i="2"/>
  <c r="M901" i="2"/>
  <c r="M949" i="2"/>
  <c r="M981" i="2"/>
  <c r="M997" i="2"/>
  <c r="P143" i="2"/>
  <c r="O143" i="2" s="1"/>
  <c r="Q164" i="2"/>
  <c r="O164" i="2" s="1"/>
  <c r="P207" i="2"/>
  <c r="O207" i="2" s="1"/>
  <c r="Q228" i="2"/>
  <c r="O228" i="2" s="1"/>
  <c r="P271" i="2"/>
  <c r="O271" i="2" s="1"/>
  <c r="Q292" i="2"/>
  <c r="O292" i="2" s="1"/>
  <c r="Q704" i="2"/>
  <c r="O704" i="2" s="1"/>
  <c r="P788" i="2"/>
  <c r="O788" i="2" s="1"/>
  <c r="S42" i="2"/>
  <c r="P3" i="2"/>
  <c r="Q3" i="2"/>
  <c r="P15" i="2"/>
  <c r="O15" i="2" s="1"/>
  <c r="Q15" i="2"/>
  <c r="P7" i="2"/>
  <c r="Q7" i="2"/>
  <c r="O5" i="2"/>
  <c r="S28" i="2"/>
  <c r="S30" i="2"/>
  <c r="S32" i="2"/>
  <c r="S34" i="2"/>
  <c r="S36" i="2"/>
  <c r="S38" i="2"/>
  <c r="S40" i="2"/>
  <c r="S68" i="2"/>
  <c r="S72" i="2"/>
  <c r="S76" i="2"/>
  <c r="S82" i="2"/>
  <c r="S86" i="2"/>
  <c r="S90" i="2"/>
  <c r="S94" i="2"/>
  <c r="S98" i="2"/>
  <c r="S104" i="2"/>
  <c r="S108" i="2"/>
  <c r="S110" i="2"/>
  <c r="S116" i="2"/>
  <c r="S120" i="2"/>
  <c r="S124" i="2"/>
  <c r="S128" i="2"/>
  <c r="S136" i="2"/>
  <c r="S140" i="2"/>
  <c r="S144" i="2"/>
  <c r="S146" i="2"/>
  <c r="S148" i="2"/>
  <c r="S152" i="2"/>
  <c r="S158" i="2"/>
  <c r="S166" i="2"/>
  <c r="S170" i="2"/>
  <c r="S176" i="2"/>
  <c r="S180" i="2"/>
  <c r="S184" i="2"/>
  <c r="S188" i="2"/>
  <c r="S192" i="2"/>
  <c r="S194" i="2"/>
  <c r="S196" i="2"/>
  <c r="S198" i="2"/>
  <c r="S200" i="2"/>
  <c r="S202" i="2"/>
  <c r="S204" i="2"/>
  <c r="S226" i="2"/>
  <c r="S242" i="2"/>
  <c r="S244" i="2"/>
  <c r="S246" i="2"/>
  <c r="S254" i="2"/>
  <c r="S258" i="2"/>
  <c r="N258" i="2"/>
  <c r="S262" i="2"/>
  <c r="N262" i="2"/>
  <c r="M262" i="2"/>
  <c r="S264" i="2"/>
  <c r="N264" i="2"/>
  <c r="M264" i="2"/>
  <c r="S266" i="2"/>
  <c r="N266" i="2"/>
  <c r="S268" i="2"/>
  <c r="N268" i="2"/>
  <c r="M268" i="2"/>
  <c r="S272" i="2"/>
  <c r="N272" i="2"/>
  <c r="M272" i="2"/>
  <c r="S276" i="2"/>
  <c r="N276" i="2"/>
  <c r="M276" i="2"/>
  <c r="S278" i="2"/>
  <c r="N278" i="2"/>
  <c r="M278" i="2"/>
  <c r="S282" i="2"/>
  <c r="N282" i="2"/>
  <c r="S286" i="2"/>
  <c r="N286" i="2"/>
  <c r="M286" i="2"/>
  <c r="S288" i="2"/>
  <c r="N288" i="2"/>
  <c r="M288" i="2"/>
  <c r="S292" i="2"/>
  <c r="N292" i="2"/>
  <c r="M292" i="2"/>
  <c r="S296" i="2"/>
  <c r="N296" i="2"/>
  <c r="M296" i="2"/>
  <c r="S300" i="2"/>
  <c r="N300" i="2"/>
  <c r="M300" i="2"/>
  <c r="S302" i="2"/>
  <c r="N302" i="2"/>
  <c r="M302" i="2"/>
  <c r="S306" i="2"/>
  <c r="N306" i="2"/>
  <c r="S310" i="2"/>
  <c r="N310" i="2"/>
  <c r="M310" i="2"/>
  <c r="S314" i="2"/>
  <c r="N314" i="2"/>
  <c r="S320" i="2"/>
  <c r="N320" i="2"/>
  <c r="M320" i="2"/>
  <c r="S324" i="2"/>
  <c r="N324" i="2"/>
  <c r="M324" i="2"/>
  <c r="S328" i="2"/>
  <c r="N328" i="2"/>
  <c r="M328" i="2"/>
  <c r="S332" i="2"/>
  <c r="N332" i="2"/>
  <c r="M332" i="2"/>
  <c r="S336" i="2"/>
  <c r="N336" i="2"/>
  <c r="M336" i="2"/>
  <c r="S342" i="2"/>
  <c r="N342" i="2"/>
  <c r="M342" i="2"/>
  <c r="S346" i="2"/>
  <c r="N346" i="2"/>
  <c r="S350" i="2"/>
  <c r="N350" i="2"/>
  <c r="M350" i="2"/>
  <c r="S354" i="2"/>
  <c r="N354" i="2"/>
  <c r="S358" i="2"/>
  <c r="N358" i="2"/>
  <c r="M358" i="2"/>
  <c r="S360" i="2"/>
  <c r="N360" i="2"/>
  <c r="M360" i="2"/>
  <c r="S364" i="2"/>
  <c r="N364" i="2"/>
  <c r="M364" i="2"/>
  <c r="S368" i="2"/>
  <c r="N368" i="2"/>
  <c r="M368" i="2"/>
  <c r="S372" i="2"/>
  <c r="N372" i="2"/>
  <c r="M372" i="2"/>
  <c r="S376" i="2"/>
  <c r="N376" i="2"/>
  <c r="M376" i="2"/>
  <c r="S378" i="2"/>
  <c r="N378" i="2"/>
  <c r="S382" i="2"/>
  <c r="N382" i="2"/>
  <c r="M382" i="2"/>
  <c r="S384" i="2"/>
  <c r="N384" i="2"/>
  <c r="M384" i="2"/>
  <c r="S388" i="2"/>
  <c r="N388" i="2"/>
  <c r="M388" i="2"/>
  <c r="S392" i="2"/>
  <c r="N392" i="2"/>
  <c r="M392" i="2"/>
  <c r="S398" i="2"/>
  <c r="N398" i="2"/>
  <c r="M398" i="2"/>
  <c r="S402" i="2"/>
  <c r="N402" i="2"/>
  <c r="S406" i="2"/>
  <c r="N406" i="2"/>
  <c r="M406" i="2"/>
  <c r="S410" i="2"/>
  <c r="N410" i="2"/>
  <c r="S412" i="2"/>
  <c r="N412" i="2"/>
  <c r="M412" i="2"/>
  <c r="S416" i="2"/>
  <c r="N416" i="2"/>
  <c r="M416" i="2"/>
  <c r="S420" i="2"/>
  <c r="N420" i="2"/>
  <c r="M420" i="2"/>
  <c r="S422" i="2"/>
  <c r="N422" i="2"/>
  <c r="M422" i="2"/>
  <c r="S426" i="2"/>
  <c r="N426" i="2"/>
  <c r="S428" i="2"/>
  <c r="N428" i="2"/>
  <c r="M428" i="2"/>
  <c r="S432" i="2"/>
  <c r="N432" i="2"/>
  <c r="M432" i="2"/>
  <c r="S434" i="2"/>
  <c r="N434" i="2"/>
  <c r="S438" i="2"/>
  <c r="N438" i="2"/>
  <c r="M438" i="2"/>
  <c r="S442" i="2"/>
  <c r="N442" i="2"/>
  <c r="S446" i="2"/>
  <c r="N446" i="2"/>
  <c r="M446" i="2"/>
  <c r="S448" i="2"/>
  <c r="N448" i="2"/>
  <c r="M448" i="2"/>
  <c r="S452" i="2"/>
  <c r="N452" i="2"/>
  <c r="M452" i="2"/>
  <c r="S456" i="2"/>
  <c r="N456" i="2"/>
  <c r="M456" i="2"/>
  <c r="S458" i="2"/>
  <c r="N458" i="2"/>
  <c r="S462" i="2"/>
  <c r="N462" i="2"/>
  <c r="M462" i="2"/>
  <c r="S466" i="2"/>
  <c r="N466" i="2"/>
  <c r="S470" i="2"/>
  <c r="N470" i="2"/>
  <c r="M470" i="2"/>
  <c r="S474" i="2"/>
  <c r="N474" i="2"/>
  <c r="S476" i="2"/>
  <c r="N476" i="2"/>
  <c r="M476" i="2"/>
  <c r="S480" i="2"/>
  <c r="N480" i="2"/>
  <c r="M480" i="2"/>
  <c r="S484" i="2"/>
  <c r="N484" i="2"/>
  <c r="M484" i="2"/>
  <c r="S494" i="2"/>
  <c r="N494" i="2"/>
  <c r="M494" i="2"/>
  <c r="S3" i="2"/>
  <c r="P14" i="2"/>
  <c r="O14" i="2" s="1"/>
  <c r="Q14" i="2"/>
  <c r="Q12" i="2"/>
  <c r="P12" i="2"/>
  <c r="P10" i="2"/>
  <c r="O10" i="2" s="1"/>
  <c r="Q10" i="2"/>
  <c r="Q8" i="2"/>
  <c r="O8" i="2" s="1"/>
  <c r="P6" i="2"/>
  <c r="Q6" i="2"/>
  <c r="Q4" i="2"/>
  <c r="P4" i="2"/>
  <c r="O4" i="2" s="1"/>
  <c r="S17" i="2"/>
  <c r="N17" i="2"/>
  <c r="M17" i="2"/>
  <c r="S19" i="2"/>
  <c r="N19" i="2"/>
  <c r="M19" i="2"/>
  <c r="S21" i="2"/>
  <c r="N21" i="2"/>
  <c r="M21" i="2"/>
  <c r="S23" i="2"/>
  <c r="N23" i="2"/>
  <c r="M23" i="2"/>
  <c r="S25" i="2"/>
  <c r="N25" i="2"/>
  <c r="M25" i="2"/>
  <c r="S27" i="2"/>
  <c r="N27" i="2"/>
  <c r="M27" i="2"/>
  <c r="S29" i="2"/>
  <c r="N29" i="2"/>
  <c r="M29" i="2"/>
  <c r="S31" i="2"/>
  <c r="N31" i="2"/>
  <c r="M31" i="2"/>
  <c r="S33" i="2"/>
  <c r="N33" i="2"/>
  <c r="M33" i="2"/>
  <c r="S35" i="2"/>
  <c r="N35" i="2"/>
  <c r="M35" i="2"/>
  <c r="S37" i="2"/>
  <c r="N37" i="2"/>
  <c r="M37" i="2"/>
  <c r="S39" i="2"/>
  <c r="N39" i="2"/>
  <c r="M39" i="2"/>
  <c r="S41" i="2"/>
  <c r="N41" i="2"/>
  <c r="M41" i="2"/>
  <c r="S43" i="2"/>
  <c r="N43" i="2"/>
  <c r="M43" i="2"/>
  <c r="N45" i="2"/>
  <c r="M45" i="2"/>
  <c r="S45" i="2"/>
  <c r="S47" i="2"/>
  <c r="N47" i="2"/>
  <c r="M47" i="2"/>
  <c r="S49" i="2"/>
  <c r="N49" i="2"/>
  <c r="M49" i="2"/>
  <c r="S51" i="2"/>
  <c r="N51" i="2"/>
  <c r="M51" i="2"/>
  <c r="S53" i="2"/>
  <c r="N53" i="2"/>
  <c r="M53" i="2"/>
  <c r="S55" i="2"/>
  <c r="N55" i="2"/>
  <c r="M55" i="2"/>
  <c r="S57" i="2"/>
  <c r="N57" i="2"/>
  <c r="M57" i="2"/>
  <c r="S59" i="2"/>
  <c r="N59" i="2"/>
  <c r="M59" i="2"/>
  <c r="S61" i="2"/>
  <c r="N61" i="2"/>
  <c r="M61" i="2"/>
  <c r="S63" i="2"/>
  <c r="N63" i="2"/>
  <c r="M63" i="2"/>
  <c r="S65" i="2"/>
  <c r="N65" i="2"/>
  <c r="M65" i="2"/>
  <c r="S67" i="2"/>
  <c r="N67" i="2"/>
  <c r="M67" i="2"/>
  <c r="S69" i="2"/>
  <c r="N69" i="2"/>
  <c r="M69" i="2"/>
  <c r="S71" i="2"/>
  <c r="N71" i="2"/>
  <c r="M71" i="2"/>
  <c r="S73" i="2"/>
  <c r="N73" i="2"/>
  <c r="M73" i="2"/>
  <c r="S75" i="2"/>
  <c r="N75" i="2"/>
  <c r="M75" i="2"/>
  <c r="S77" i="2"/>
  <c r="N77" i="2"/>
  <c r="M77" i="2"/>
  <c r="S79" i="2"/>
  <c r="N79" i="2"/>
  <c r="M79" i="2"/>
  <c r="S81" i="2"/>
  <c r="N81" i="2"/>
  <c r="M81" i="2"/>
  <c r="S83" i="2"/>
  <c r="N83" i="2"/>
  <c r="M83" i="2"/>
  <c r="S85" i="2"/>
  <c r="N85" i="2"/>
  <c r="M85" i="2"/>
  <c r="S87" i="2"/>
  <c r="N87" i="2"/>
  <c r="M87" i="2"/>
  <c r="S89" i="2"/>
  <c r="N89" i="2"/>
  <c r="M89" i="2"/>
  <c r="S91" i="2"/>
  <c r="N91" i="2"/>
  <c r="M91" i="2"/>
  <c r="S93" i="2"/>
  <c r="N93" i="2"/>
  <c r="M93" i="2"/>
  <c r="S95" i="2"/>
  <c r="N95" i="2"/>
  <c r="M95" i="2"/>
  <c r="S97" i="2"/>
  <c r="N97" i="2"/>
  <c r="M97" i="2"/>
  <c r="N99" i="2"/>
  <c r="S99" i="2"/>
  <c r="M99" i="2"/>
  <c r="S101" i="2"/>
  <c r="N101" i="2"/>
  <c r="M101" i="2"/>
  <c r="S103" i="2"/>
  <c r="N103" i="2"/>
  <c r="M103" i="2"/>
  <c r="S105" i="2"/>
  <c r="N105" i="2"/>
  <c r="M105" i="2"/>
  <c r="S107" i="2"/>
  <c r="N107" i="2"/>
  <c r="M107" i="2"/>
  <c r="S109" i="2"/>
  <c r="N109" i="2"/>
  <c r="M109" i="2"/>
  <c r="S111" i="2"/>
  <c r="N111" i="2"/>
  <c r="M111" i="2"/>
  <c r="S113" i="2"/>
  <c r="N113" i="2"/>
  <c r="M113" i="2"/>
  <c r="S115" i="2"/>
  <c r="N115" i="2"/>
  <c r="M115" i="2"/>
  <c r="S117" i="2"/>
  <c r="N117" i="2"/>
  <c r="M117" i="2"/>
  <c r="S119" i="2"/>
  <c r="N119" i="2"/>
  <c r="M119" i="2"/>
  <c r="S121" i="2"/>
  <c r="N121" i="2"/>
  <c r="M121" i="2"/>
  <c r="S123" i="2"/>
  <c r="N123" i="2"/>
  <c r="M123" i="2"/>
  <c r="S125" i="2"/>
  <c r="N125" i="2"/>
  <c r="M125" i="2"/>
  <c r="S127" i="2"/>
  <c r="N127" i="2"/>
  <c r="M127" i="2"/>
  <c r="S129" i="2"/>
  <c r="N129" i="2"/>
  <c r="M129" i="2"/>
  <c r="S131" i="2"/>
  <c r="N131" i="2"/>
  <c r="M131" i="2"/>
  <c r="S133" i="2"/>
  <c r="N133" i="2"/>
  <c r="M133" i="2"/>
  <c r="S135" i="2"/>
  <c r="N135" i="2"/>
  <c r="M135" i="2"/>
  <c r="S137" i="2"/>
  <c r="N137" i="2"/>
  <c r="M137" i="2"/>
  <c r="S139" i="2"/>
  <c r="N139" i="2"/>
  <c r="M139" i="2"/>
  <c r="S141" i="2"/>
  <c r="N141" i="2"/>
  <c r="M141" i="2"/>
  <c r="S143" i="2"/>
  <c r="N143" i="2"/>
  <c r="M143" i="2"/>
  <c r="S145" i="2"/>
  <c r="N145" i="2"/>
  <c r="M145" i="2"/>
  <c r="S147" i="2"/>
  <c r="N147" i="2"/>
  <c r="M147" i="2"/>
  <c r="S149" i="2"/>
  <c r="N149" i="2"/>
  <c r="M149" i="2"/>
  <c r="S151" i="2"/>
  <c r="N151" i="2"/>
  <c r="M151" i="2"/>
  <c r="S153" i="2"/>
  <c r="N153" i="2"/>
  <c r="M153" i="2"/>
  <c r="S155" i="2"/>
  <c r="N155" i="2"/>
  <c r="M155" i="2"/>
  <c r="S157" i="2"/>
  <c r="N157" i="2"/>
  <c r="M157" i="2"/>
  <c r="S159" i="2"/>
  <c r="N159" i="2"/>
  <c r="M159" i="2"/>
  <c r="S161" i="2"/>
  <c r="N161" i="2"/>
  <c r="M161" i="2"/>
  <c r="N163" i="2"/>
  <c r="M163" i="2"/>
  <c r="S163" i="2"/>
  <c r="S165" i="2"/>
  <c r="N165" i="2"/>
  <c r="M165" i="2"/>
  <c r="S167" i="2"/>
  <c r="N167" i="2"/>
  <c r="M167" i="2"/>
  <c r="S169" i="2"/>
  <c r="N169" i="2"/>
  <c r="M169" i="2"/>
  <c r="S171" i="2"/>
  <c r="N171" i="2"/>
  <c r="M171" i="2"/>
  <c r="S173" i="2"/>
  <c r="N173" i="2"/>
  <c r="M173" i="2"/>
  <c r="S175" i="2"/>
  <c r="N175" i="2"/>
  <c r="M175" i="2"/>
  <c r="S177" i="2"/>
  <c r="N177" i="2"/>
  <c r="M177" i="2"/>
  <c r="S179" i="2"/>
  <c r="N179" i="2"/>
  <c r="M179" i="2"/>
  <c r="S181" i="2"/>
  <c r="N181" i="2"/>
  <c r="M181" i="2"/>
  <c r="S183" i="2"/>
  <c r="N183" i="2"/>
  <c r="M183" i="2"/>
  <c r="S185" i="2"/>
  <c r="N185" i="2"/>
  <c r="M185" i="2"/>
  <c r="S187" i="2"/>
  <c r="N187" i="2"/>
  <c r="M187" i="2"/>
  <c r="S189" i="2"/>
  <c r="N189" i="2"/>
  <c r="M189" i="2"/>
  <c r="S191" i="2"/>
  <c r="N191" i="2"/>
  <c r="M191" i="2"/>
  <c r="S193" i="2"/>
  <c r="N193" i="2"/>
  <c r="M193" i="2"/>
  <c r="S195" i="2"/>
  <c r="N195" i="2"/>
  <c r="M195" i="2"/>
  <c r="S197" i="2"/>
  <c r="N197" i="2"/>
  <c r="M197" i="2"/>
  <c r="S199" i="2"/>
  <c r="N199" i="2"/>
  <c r="M199" i="2"/>
  <c r="S201" i="2"/>
  <c r="N201" i="2"/>
  <c r="M201" i="2"/>
  <c r="S203" i="2"/>
  <c r="N203" i="2"/>
  <c r="M203" i="2"/>
  <c r="S205" i="2"/>
  <c r="N205" i="2"/>
  <c r="M205" i="2"/>
  <c r="S207" i="2"/>
  <c r="N207" i="2"/>
  <c r="M207" i="2"/>
  <c r="S209" i="2"/>
  <c r="N209" i="2"/>
  <c r="M209" i="2"/>
  <c r="S211" i="2"/>
  <c r="N211" i="2"/>
  <c r="M211" i="2"/>
  <c r="S213" i="2"/>
  <c r="N213" i="2"/>
  <c r="M213" i="2"/>
  <c r="S215" i="2"/>
  <c r="N215" i="2"/>
  <c r="M215" i="2"/>
  <c r="S217" i="2"/>
  <c r="N217" i="2"/>
  <c r="M217" i="2"/>
  <c r="S219" i="2"/>
  <c r="N219" i="2"/>
  <c r="M219" i="2"/>
  <c r="S221" i="2"/>
  <c r="N221" i="2"/>
  <c r="M221" i="2"/>
  <c r="S223" i="2"/>
  <c r="N223" i="2"/>
  <c r="M223" i="2"/>
  <c r="S225" i="2"/>
  <c r="N225" i="2"/>
  <c r="M225" i="2"/>
  <c r="S227" i="2"/>
  <c r="N227" i="2"/>
  <c r="M227" i="2"/>
  <c r="S229" i="2"/>
  <c r="N229" i="2"/>
  <c r="M229" i="2"/>
  <c r="S231" i="2"/>
  <c r="N231" i="2"/>
  <c r="M231" i="2"/>
  <c r="S233" i="2"/>
  <c r="N233" i="2"/>
  <c r="M233" i="2"/>
  <c r="S235" i="2"/>
  <c r="N235" i="2"/>
  <c r="M235" i="2"/>
  <c r="S237" i="2"/>
  <c r="N237" i="2"/>
  <c r="M237" i="2"/>
  <c r="S239" i="2"/>
  <c r="N239" i="2"/>
  <c r="M239" i="2"/>
  <c r="S241" i="2"/>
  <c r="N241" i="2"/>
  <c r="M241" i="2"/>
  <c r="S243" i="2"/>
  <c r="N243" i="2"/>
  <c r="M243" i="2"/>
  <c r="S245" i="2"/>
  <c r="N245" i="2"/>
  <c r="M245" i="2"/>
  <c r="S247" i="2"/>
  <c r="N247" i="2"/>
  <c r="M247" i="2"/>
  <c r="S249" i="2"/>
  <c r="N249" i="2"/>
  <c r="M249" i="2"/>
  <c r="S251" i="2"/>
  <c r="N251" i="2"/>
  <c r="M251" i="2"/>
  <c r="S253" i="2"/>
  <c r="N253" i="2"/>
  <c r="M253" i="2"/>
  <c r="S255" i="2"/>
  <c r="N255" i="2"/>
  <c r="M255" i="2"/>
  <c r="S257" i="2"/>
  <c r="N257" i="2"/>
  <c r="M257" i="2"/>
  <c r="S259" i="2"/>
  <c r="N259" i="2"/>
  <c r="M259" i="2"/>
  <c r="S261" i="2"/>
  <c r="N261" i="2"/>
  <c r="S263" i="2"/>
  <c r="M263" i="2"/>
  <c r="S265" i="2"/>
  <c r="N265" i="2"/>
  <c r="M265" i="2"/>
  <c r="S267" i="2"/>
  <c r="N267" i="2"/>
  <c r="M267" i="2"/>
  <c r="S269" i="2"/>
  <c r="N269" i="2"/>
  <c r="S271" i="2"/>
  <c r="M271" i="2"/>
  <c r="S273" i="2"/>
  <c r="N273" i="2"/>
  <c r="M273" i="2"/>
  <c r="S275" i="2"/>
  <c r="N275" i="2"/>
  <c r="M275" i="2"/>
  <c r="S277" i="2"/>
  <c r="N277" i="2"/>
  <c r="S279" i="2"/>
  <c r="M279" i="2"/>
  <c r="S281" i="2"/>
  <c r="N281" i="2"/>
  <c r="M281" i="2"/>
  <c r="S283" i="2"/>
  <c r="N283" i="2"/>
  <c r="M283" i="2"/>
  <c r="S285" i="2"/>
  <c r="N285" i="2"/>
  <c r="S287" i="2"/>
  <c r="M287" i="2"/>
  <c r="S289" i="2"/>
  <c r="N289" i="2"/>
  <c r="M289" i="2"/>
  <c r="S291" i="2"/>
  <c r="N291" i="2"/>
  <c r="M291" i="2"/>
  <c r="S293" i="2"/>
  <c r="N293" i="2"/>
  <c r="S295" i="2"/>
  <c r="M295" i="2"/>
  <c r="S297" i="2"/>
  <c r="N297" i="2"/>
  <c r="M297" i="2"/>
  <c r="S299" i="2"/>
  <c r="N299" i="2"/>
  <c r="M299" i="2"/>
  <c r="S301" i="2"/>
  <c r="N301" i="2"/>
  <c r="S303" i="2"/>
  <c r="M303" i="2"/>
  <c r="S305" i="2"/>
  <c r="N305" i="2"/>
  <c r="M305" i="2"/>
  <c r="S307" i="2"/>
  <c r="N307" i="2"/>
  <c r="M307" i="2"/>
  <c r="S309" i="2"/>
  <c r="N309" i="2"/>
  <c r="S311" i="2"/>
  <c r="M311" i="2"/>
  <c r="S313" i="2"/>
  <c r="N313" i="2"/>
  <c r="M313" i="2"/>
  <c r="S315" i="2"/>
  <c r="N315" i="2"/>
  <c r="M315" i="2"/>
  <c r="S317" i="2"/>
  <c r="N317" i="2"/>
  <c r="S319" i="2"/>
  <c r="M319" i="2"/>
  <c r="S321" i="2"/>
  <c r="N321" i="2"/>
  <c r="M321" i="2"/>
  <c r="S323" i="2"/>
  <c r="N323" i="2"/>
  <c r="M323" i="2"/>
  <c r="S325" i="2"/>
  <c r="N325" i="2"/>
  <c r="S327" i="2"/>
  <c r="M327" i="2"/>
  <c r="S329" i="2"/>
  <c r="N329" i="2"/>
  <c r="M329" i="2"/>
  <c r="N331" i="2"/>
  <c r="M331" i="2"/>
  <c r="S333" i="2"/>
  <c r="N333" i="2"/>
  <c r="S335" i="2"/>
  <c r="M335" i="2"/>
  <c r="S337" i="2"/>
  <c r="N337" i="2"/>
  <c r="M337" i="2"/>
  <c r="S339" i="2"/>
  <c r="N339" i="2"/>
  <c r="M339" i="2"/>
  <c r="S341" i="2"/>
  <c r="N341" i="2"/>
  <c r="S343" i="2"/>
  <c r="M343" i="2"/>
  <c r="S345" i="2"/>
  <c r="N345" i="2"/>
  <c r="M345" i="2"/>
  <c r="S347" i="2"/>
  <c r="N347" i="2"/>
  <c r="M347" i="2"/>
  <c r="S349" i="2"/>
  <c r="N349" i="2"/>
  <c r="S351" i="2"/>
  <c r="M351" i="2"/>
  <c r="S353" i="2"/>
  <c r="N353" i="2"/>
  <c r="M353" i="2"/>
  <c r="S355" i="2"/>
  <c r="N355" i="2"/>
  <c r="M355" i="2"/>
  <c r="S357" i="2"/>
  <c r="N357" i="2"/>
  <c r="S359" i="2"/>
  <c r="M359" i="2"/>
  <c r="S361" i="2"/>
  <c r="N361" i="2"/>
  <c r="M361" i="2"/>
  <c r="S363" i="2"/>
  <c r="N363" i="2"/>
  <c r="M363" i="2"/>
  <c r="S365" i="2"/>
  <c r="N365" i="2"/>
  <c r="S367" i="2"/>
  <c r="M367" i="2"/>
  <c r="S369" i="2"/>
  <c r="N369" i="2"/>
  <c r="M369" i="2"/>
  <c r="S371" i="2"/>
  <c r="N371" i="2"/>
  <c r="M371" i="2"/>
  <c r="S373" i="2"/>
  <c r="N373" i="2"/>
  <c r="S375" i="2"/>
  <c r="M375" i="2"/>
  <c r="S377" i="2"/>
  <c r="N377" i="2"/>
  <c r="M377" i="2"/>
  <c r="S379" i="2"/>
  <c r="N379" i="2"/>
  <c r="M379" i="2"/>
  <c r="S381" i="2"/>
  <c r="N381" i="2"/>
  <c r="S383" i="2"/>
  <c r="M383" i="2"/>
  <c r="S385" i="2"/>
  <c r="N385" i="2"/>
  <c r="M385" i="2"/>
  <c r="S387" i="2"/>
  <c r="N387" i="2"/>
  <c r="M387" i="2"/>
  <c r="S389" i="2"/>
  <c r="N389" i="2"/>
  <c r="S391" i="2"/>
  <c r="M391" i="2"/>
  <c r="S393" i="2"/>
  <c r="N393" i="2"/>
  <c r="M393" i="2"/>
  <c r="S395" i="2"/>
  <c r="N395" i="2"/>
  <c r="M395" i="2"/>
  <c r="S397" i="2"/>
  <c r="N397" i="2"/>
  <c r="S399" i="2"/>
  <c r="M399" i="2"/>
  <c r="S401" i="2"/>
  <c r="N401" i="2"/>
  <c r="M401" i="2"/>
  <c r="S403" i="2"/>
  <c r="N403" i="2"/>
  <c r="M403" i="2"/>
  <c r="S405" i="2"/>
  <c r="N405" i="2"/>
  <c r="S407" i="2"/>
  <c r="M407" i="2"/>
  <c r="S409" i="2"/>
  <c r="N409" i="2"/>
  <c r="M409" i="2"/>
  <c r="S411" i="2"/>
  <c r="N411" i="2"/>
  <c r="M411" i="2"/>
  <c r="S413" i="2"/>
  <c r="N413" i="2"/>
  <c r="S415" i="2"/>
  <c r="M415" i="2"/>
  <c r="S417" i="2"/>
  <c r="N417" i="2"/>
  <c r="M417" i="2"/>
  <c r="S419" i="2"/>
  <c r="N419" i="2"/>
  <c r="M419" i="2"/>
  <c r="S421" i="2"/>
  <c r="N421" i="2"/>
  <c r="S423" i="2"/>
  <c r="M423" i="2"/>
  <c r="S425" i="2"/>
  <c r="N425" i="2"/>
  <c r="M425" i="2"/>
  <c r="S427" i="2"/>
  <c r="N427" i="2"/>
  <c r="M427" i="2"/>
  <c r="S429" i="2"/>
  <c r="N429" i="2"/>
  <c r="S431" i="2"/>
  <c r="M431" i="2"/>
  <c r="S433" i="2"/>
  <c r="N433" i="2"/>
  <c r="M433" i="2"/>
  <c r="S435" i="2"/>
  <c r="N435" i="2"/>
  <c r="M435" i="2"/>
  <c r="S437" i="2"/>
  <c r="N437" i="2"/>
  <c r="S439" i="2"/>
  <c r="M439" i="2"/>
  <c r="S441" i="2"/>
  <c r="N441" i="2"/>
  <c r="M441" i="2"/>
  <c r="S443" i="2"/>
  <c r="N443" i="2"/>
  <c r="M443" i="2"/>
  <c r="S445" i="2"/>
  <c r="N445" i="2"/>
  <c r="S447" i="2"/>
  <c r="M447" i="2"/>
  <c r="S449" i="2"/>
  <c r="N449" i="2"/>
  <c r="M449" i="2"/>
  <c r="S451" i="2"/>
  <c r="N451" i="2"/>
  <c r="M451" i="2"/>
  <c r="S453" i="2"/>
  <c r="N453" i="2"/>
  <c r="S455" i="2"/>
  <c r="M455" i="2"/>
  <c r="S457" i="2"/>
  <c r="N457" i="2"/>
  <c r="M457" i="2"/>
  <c r="S459" i="2"/>
  <c r="N459" i="2"/>
  <c r="M459" i="2"/>
  <c r="S461" i="2"/>
  <c r="N461" i="2"/>
  <c r="S463" i="2"/>
  <c r="M463" i="2"/>
  <c r="S465" i="2"/>
  <c r="N465" i="2"/>
  <c r="M465" i="2"/>
  <c r="S467" i="2"/>
  <c r="N467" i="2"/>
  <c r="M467" i="2"/>
  <c r="S469" i="2"/>
  <c r="N469" i="2"/>
  <c r="S471" i="2"/>
  <c r="M471" i="2"/>
  <c r="S473" i="2"/>
  <c r="N473" i="2"/>
  <c r="M473" i="2"/>
  <c r="S475" i="2"/>
  <c r="N475" i="2"/>
  <c r="M475" i="2"/>
  <c r="S477" i="2"/>
  <c r="N477" i="2"/>
  <c r="S479" i="2"/>
  <c r="M479" i="2"/>
  <c r="S481" i="2"/>
  <c r="N481" i="2"/>
  <c r="M481" i="2"/>
  <c r="S483" i="2"/>
  <c r="N483" i="2"/>
  <c r="M483" i="2"/>
  <c r="S485" i="2"/>
  <c r="N485" i="2"/>
  <c r="S487" i="2"/>
  <c r="M487" i="2"/>
  <c r="S489" i="2"/>
  <c r="N489" i="2"/>
  <c r="M489" i="2"/>
  <c r="S491" i="2"/>
  <c r="N491" i="2"/>
  <c r="M491" i="2"/>
  <c r="S493" i="2"/>
  <c r="N493" i="2"/>
  <c r="S495" i="2"/>
  <c r="M495" i="2"/>
  <c r="S497" i="2"/>
  <c r="N497" i="2"/>
  <c r="M497" i="2"/>
  <c r="S499" i="2"/>
  <c r="N499" i="2"/>
  <c r="M499" i="2"/>
  <c r="S501" i="2"/>
  <c r="N501" i="2"/>
  <c r="S503" i="2"/>
  <c r="M503" i="2"/>
  <c r="S505" i="2"/>
  <c r="N505" i="2"/>
  <c r="M505" i="2"/>
  <c r="S507" i="2"/>
  <c r="N507" i="2"/>
  <c r="M507" i="2"/>
  <c r="S509" i="2"/>
  <c r="N509" i="2"/>
  <c r="S511" i="2"/>
  <c r="M511" i="2"/>
  <c r="M513" i="2"/>
  <c r="N515" i="2"/>
  <c r="N517" i="2"/>
  <c r="M521" i="2"/>
  <c r="N523" i="2"/>
  <c r="N525" i="2"/>
  <c r="M529" i="2"/>
  <c r="N531" i="2"/>
  <c r="N533" i="2"/>
  <c r="M537" i="2"/>
  <c r="N539" i="2"/>
  <c r="N541" i="2"/>
  <c r="M545" i="2"/>
  <c r="N547" i="2"/>
  <c r="N549" i="2"/>
  <c r="M553" i="2"/>
  <c r="N555" i="2"/>
  <c r="N557" i="2"/>
  <c r="M561" i="2"/>
  <c r="N563" i="2"/>
  <c r="N565" i="2"/>
  <c r="M569" i="2"/>
  <c r="N571" i="2"/>
  <c r="N573" i="2"/>
  <c r="M577" i="2"/>
  <c r="N579" i="2"/>
  <c r="N581" i="2"/>
  <c r="M585" i="2"/>
  <c r="N587" i="2"/>
  <c r="N589" i="2"/>
  <c r="M593" i="2"/>
  <c r="N595" i="2"/>
  <c r="M601" i="2"/>
  <c r="N603" i="2"/>
  <c r="M609" i="2"/>
  <c r="N611" i="2"/>
  <c r="M617" i="2"/>
  <c r="N619" i="2"/>
  <c r="M623" i="2"/>
  <c r="M627" i="2"/>
  <c r="M631" i="2"/>
  <c r="M635" i="2"/>
  <c r="M639" i="2"/>
  <c r="M643" i="2"/>
  <c r="M647" i="2"/>
  <c r="M651" i="2"/>
  <c r="M655" i="2"/>
  <c r="M659" i="2"/>
  <c r="M663" i="2"/>
  <c r="M667" i="2"/>
  <c r="M671" i="2"/>
  <c r="M675" i="2"/>
  <c r="S677" i="2"/>
  <c r="M679" i="2"/>
  <c r="M683" i="2"/>
  <c r="M687" i="2"/>
  <c r="M691" i="2"/>
  <c r="M695" i="2"/>
  <c r="M699" i="2"/>
  <c r="M703" i="2"/>
  <c r="M707" i="2"/>
  <c r="M711" i="2"/>
  <c r="M715" i="2"/>
  <c r="M719" i="2"/>
  <c r="M723" i="2"/>
  <c r="M727" i="2"/>
  <c r="M731" i="2"/>
  <c r="M735" i="2"/>
  <c r="M739" i="2"/>
  <c r="M743" i="2"/>
  <c r="M747" i="2"/>
  <c r="M751" i="2"/>
  <c r="M755" i="2"/>
  <c r="M759" i="2"/>
  <c r="M763" i="2"/>
  <c r="M767" i="2"/>
  <c r="M771" i="2"/>
  <c r="M775" i="2"/>
  <c r="M779" i="2"/>
  <c r="M783" i="2"/>
  <c r="M787" i="2"/>
  <c r="M791" i="2"/>
  <c r="M795" i="2"/>
  <c r="M799" i="2"/>
  <c r="M803" i="2"/>
  <c r="M807" i="2"/>
  <c r="M811" i="2"/>
  <c r="M815" i="2"/>
  <c r="M819" i="2"/>
  <c r="M823" i="2"/>
  <c r="M827" i="2"/>
  <c r="M831" i="2"/>
  <c r="M835" i="2"/>
  <c r="M839" i="2"/>
  <c r="M843" i="2"/>
  <c r="M847" i="2"/>
  <c r="M851" i="2"/>
  <c r="M855" i="2"/>
  <c r="M859" i="2"/>
  <c r="M863" i="2"/>
  <c r="M867" i="2"/>
  <c r="M871" i="2"/>
  <c r="M875" i="2"/>
  <c r="M879" i="2"/>
  <c r="M883" i="2"/>
  <c r="M887" i="2"/>
  <c r="M891" i="2"/>
  <c r="M895" i="2"/>
  <c r="M899" i="2"/>
  <c r="M903" i="2"/>
  <c r="M907" i="2"/>
  <c r="M911" i="2"/>
  <c r="M915" i="2"/>
  <c r="M919" i="2"/>
  <c r="M923" i="2"/>
  <c r="M927" i="2"/>
  <c r="M931" i="2"/>
  <c r="M935" i="2"/>
  <c r="M939" i="2"/>
  <c r="M943" i="2"/>
  <c r="M947" i="2"/>
  <c r="M951" i="2"/>
  <c r="M955" i="2"/>
  <c r="M959" i="2"/>
  <c r="M963" i="2"/>
  <c r="M967" i="2"/>
  <c r="M971" i="2"/>
  <c r="M975" i="2"/>
  <c r="M979" i="2"/>
  <c r="M983" i="2"/>
  <c r="M987" i="2"/>
  <c r="M991" i="2"/>
  <c r="M995" i="2"/>
  <c r="M999" i="2"/>
  <c r="M1003" i="2"/>
  <c r="M1007" i="2"/>
  <c r="M1011" i="2"/>
  <c r="M1015" i="2"/>
  <c r="M1019" i="2"/>
  <c r="M1023" i="2"/>
  <c r="N18" i="2"/>
  <c r="N22" i="2"/>
  <c r="N26" i="2"/>
  <c r="N30" i="2"/>
  <c r="N34" i="2"/>
  <c r="N38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N126" i="2"/>
  <c r="N130" i="2"/>
  <c r="N134" i="2"/>
  <c r="N138" i="2"/>
  <c r="N142" i="2"/>
  <c r="N146" i="2"/>
  <c r="N150" i="2"/>
  <c r="N154" i="2"/>
  <c r="N158" i="2"/>
  <c r="N166" i="2"/>
  <c r="N170" i="2"/>
  <c r="N174" i="2"/>
  <c r="N178" i="2"/>
  <c r="N182" i="2"/>
  <c r="N186" i="2"/>
  <c r="N190" i="2"/>
  <c r="N194" i="2"/>
  <c r="N198" i="2"/>
  <c r="N202" i="2"/>
  <c r="N206" i="2"/>
  <c r="N210" i="2"/>
  <c r="N214" i="2"/>
  <c r="N218" i="2"/>
  <c r="N222" i="2"/>
  <c r="N226" i="2"/>
  <c r="N230" i="2"/>
  <c r="N234" i="2"/>
  <c r="N238" i="2"/>
  <c r="N242" i="2"/>
  <c r="N246" i="2"/>
  <c r="N250" i="2"/>
  <c r="N254" i="2"/>
  <c r="M261" i="2"/>
  <c r="N271" i="2"/>
  <c r="M282" i="2"/>
  <c r="M293" i="2"/>
  <c r="N303" i="2"/>
  <c r="M314" i="2"/>
  <c r="M325" i="2"/>
  <c r="N335" i="2"/>
  <c r="M346" i="2"/>
  <c r="M357" i="2"/>
  <c r="N367" i="2"/>
  <c r="M378" i="2"/>
  <c r="M389" i="2"/>
  <c r="N399" i="2"/>
  <c r="M410" i="2"/>
  <c r="M421" i="2"/>
  <c r="N431" i="2"/>
  <c r="M442" i="2"/>
  <c r="M453" i="2"/>
  <c r="N463" i="2"/>
  <c r="M474" i="2"/>
  <c r="M485" i="2"/>
  <c r="N495" i="2"/>
  <c r="M506" i="2"/>
  <c r="M538" i="2"/>
  <c r="M570" i="2"/>
  <c r="M602" i="2"/>
  <c r="M613" i="2"/>
  <c r="M625" i="2"/>
  <c r="M641" i="2"/>
  <c r="M657" i="2"/>
  <c r="M673" i="2"/>
  <c r="M689" i="2"/>
  <c r="M705" i="2"/>
  <c r="M721" i="2"/>
  <c r="M737" i="2"/>
  <c r="M753" i="2"/>
  <c r="M769" i="2"/>
  <c r="M785" i="2"/>
  <c r="M801" i="2"/>
  <c r="M817" i="2"/>
  <c r="M833" i="2"/>
  <c r="M849" i="2"/>
  <c r="M865" i="2"/>
  <c r="M881" i="2"/>
  <c r="M897" i="2"/>
  <c r="M913" i="2"/>
  <c r="M929" i="2"/>
  <c r="M945" i="2"/>
  <c r="M961" i="2"/>
  <c r="M977" i="2"/>
  <c r="M993" i="2"/>
  <c r="M1009" i="2"/>
  <c r="M1025" i="2"/>
  <c r="Q13" i="2"/>
  <c r="O13" i="2" s="1"/>
  <c r="Q108" i="2"/>
  <c r="O108" i="2" s="1"/>
  <c r="P119" i="2"/>
  <c r="O119" i="2" s="1"/>
  <c r="Q140" i="2"/>
  <c r="O140" i="2" s="1"/>
  <c r="P151" i="2"/>
  <c r="O151" i="2" s="1"/>
  <c r="Q172" i="2"/>
  <c r="O172" i="2" s="1"/>
  <c r="P183" i="2"/>
  <c r="O183" i="2" s="1"/>
  <c r="Q204" i="2"/>
  <c r="O204" i="2" s="1"/>
  <c r="P215" i="2"/>
  <c r="O215" i="2" s="1"/>
  <c r="Q236" i="2"/>
  <c r="O236" i="2" s="1"/>
  <c r="P247" i="2"/>
  <c r="O247" i="2" s="1"/>
  <c r="Q268" i="2"/>
  <c r="O268" i="2" s="1"/>
  <c r="P279" i="2"/>
  <c r="O279" i="2" s="1"/>
  <c r="Q300" i="2"/>
  <c r="O300" i="2" s="1"/>
  <c r="Q592" i="2"/>
  <c r="O592" i="2" s="1"/>
  <c r="Q656" i="2"/>
  <c r="O656" i="2" s="1"/>
  <c r="P772" i="2"/>
  <c r="O772" i="2" s="1"/>
  <c r="P836" i="2"/>
  <c r="O836" i="2" s="1"/>
  <c r="P900" i="2"/>
  <c r="O900" i="2" s="1"/>
  <c r="S502" i="2"/>
  <c r="M515" i="2"/>
  <c r="M523" i="2"/>
  <c r="M531" i="2"/>
  <c r="M539" i="2"/>
  <c r="M547" i="2"/>
  <c r="M555" i="2"/>
  <c r="M563" i="2"/>
  <c r="M571" i="2"/>
  <c r="M579" i="2"/>
  <c r="M587" i="2"/>
  <c r="S14" i="2"/>
  <c r="S12" i="2"/>
  <c r="S10" i="2"/>
  <c r="S8" i="2"/>
  <c r="S6" i="2"/>
  <c r="S4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Q83" i="2"/>
  <c r="Q85" i="2"/>
  <c r="Q87" i="2"/>
  <c r="Q89" i="2"/>
  <c r="Q93" i="2"/>
  <c r="P93" i="2"/>
  <c r="Q97" i="2"/>
  <c r="P97" i="2"/>
  <c r="O97" i="2" s="1"/>
  <c r="Q101" i="2"/>
  <c r="P101" i="2"/>
  <c r="Q105" i="2"/>
  <c r="P105" i="2"/>
  <c r="O105" i="2" s="1"/>
  <c r="Q109" i="2"/>
  <c r="P109" i="2"/>
  <c r="Q113" i="2"/>
  <c r="P113" i="2"/>
  <c r="O113" i="2" s="1"/>
  <c r="Q117" i="2"/>
  <c r="P117" i="2"/>
  <c r="Q121" i="2"/>
  <c r="P121" i="2"/>
  <c r="O121" i="2" s="1"/>
  <c r="Q125" i="2"/>
  <c r="P125" i="2"/>
  <c r="Q129" i="2"/>
  <c r="P129" i="2"/>
  <c r="O129" i="2" s="1"/>
  <c r="Q133" i="2"/>
  <c r="P133" i="2"/>
  <c r="Q137" i="2"/>
  <c r="P137" i="2"/>
  <c r="O137" i="2" s="1"/>
  <c r="Q141" i="2"/>
  <c r="P141" i="2"/>
  <c r="Q145" i="2"/>
  <c r="P145" i="2"/>
  <c r="O145" i="2" s="1"/>
  <c r="Q149" i="2"/>
  <c r="P149" i="2"/>
  <c r="Q153" i="2"/>
  <c r="P153" i="2"/>
  <c r="O153" i="2" s="1"/>
  <c r="Q157" i="2"/>
  <c r="P157" i="2"/>
  <c r="Q161" i="2"/>
  <c r="P161" i="2"/>
  <c r="O161" i="2" s="1"/>
  <c r="Q165" i="2"/>
  <c r="P165" i="2"/>
  <c r="Q169" i="2"/>
  <c r="P169" i="2"/>
  <c r="O169" i="2" s="1"/>
  <c r="Q173" i="2"/>
  <c r="P173" i="2"/>
  <c r="Q177" i="2"/>
  <c r="P177" i="2"/>
  <c r="O177" i="2" s="1"/>
  <c r="Q181" i="2"/>
  <c r="P181" i="2"/>
  <c r="Q185" i="2"/>
  <c r="P185" i="2"/>
  <c r="O185" i="2" s="1"/>
  <c r="Q189" i="2"/>
  <c r="P189" i="2"/>
  <c r="Q193" i="2"/>
  <c r="P193" i="2"/>
  <c r="O193" i="2" s="1"/>
  <c r="Q197" i="2"/>
  <c r="P197" i="2"/>
  <c r="Q201" i="2"/>
  <c r="P201" i="2"/>
  <c r="O201" i="2" s="1"/>
  <c r="Q205" i="2"/>
  <c r="P205" i="2"/>
  <c r="Q209" i="2"/>
  <c r="P209" i="2"/>
  <c r="O209" i="2" s="1"/>
  <c r="Q213" i="2"/>
  <c r="P213" i="2"/>
  <c r="Q217" i="2"/>
  <c r="P217" i="2"/>
  <c r="O217" i="2" s="1"/>
  <c r="Q221" i="2"/>
  <c r="P221" i="2"/>
  <c r="Q225" i="2"/>
  <c r="P225" i="2"/>
  <c r="O225" i="2" s="1"/>
  <c r="Q229" i="2"/>
  <c r="P229" i="2"/>
  <c r="Q233" i="2"/>
  <c r="P233" i="2"/>
  <c r="O233" i="2" s="1"/>
  <c r="Q237" i="2"/>
  <c r="P237" i="2"/>
  <c r="Q241" i="2"/>
  <c r="P241" i="2"/>
  <c r="O241" i="2" s="1"/>
  <c r="Q245" i="2"/>
  <c r="P245" i="2"/>
  <c r="Q249" i="2"/>
  <c r="P249" i="2"/>
  <c r="O249" i="2" s="1"/>
  <c r="Q253" i="2"/>
  <c r="P253" i="2"/>
  <c r="Q257" i="2"/>
  <c r="P257" i="2"/>
  <c r="O257" i="2" s="1"/>
  <c r="Q261" i="2"/>
  <c r="P261" i="2"/>
  <c r="Q265" i="2"/>
  <c r="P265" i="2"/>
  <c r="O265" i="2" s="1"/>
  <c r="Q269" i="2"/>
  <c r="P269" i="2"/>
  <c r="Q273" i="2"/>
  <c r="P273" i="2"/>
  <c r="O273" i="2" s="1"/>
  <c r="Q277" i="2"/>
  <c r="P277" i="2"/>
  <c r="Q281" i="2"/>
  <c r="P281" i="2"/>
  <c r="O281" i="2" s="1"/>
  <c r="Q285" i="2"/>
  <c r="P285" i="2"/>
  <c r="Q289" i="2"/>
  <c r="P289" i="2"/>
  <c r="O289" i="2" s="1"/>
  <c r="Q293" i="2"/>
  <c r="P293" i="2"/>
  <c r="Q297" i="2"/>
  <c r="P297" i="2"/>
  <c r="O297" i="2" s="1"/>
  <c r="Q301" i="2"/>
  <c r="P301" i="2"/>
  <c r="Q305" i="2"/>
  <c r="P305" i="2"/>
  <c r="O305" i="2" s="1"/>
  <c r="P307" i="2"/>
  <c r="P309" i="2"/>
  <c r="O309" i="2" s="1"/>
  <c r="P311" i="2"/>
  <c r="P313" i="2"/>
  <c r="O313" i="2" s="1"/>
  <c r="P315" i="2"/>
  <c r="P317" i="2"/>
  <c r="O317" i="2" s="1"/>
  <c r="P319" i="2"/>
  <c r="P321" i="2"/>
  <c r="O321" i="2" s="1"/>
  <c r="P323" i="2"/>
  <c r="P325" i="2"/>
  <c r="O325" i="2" s="1"/>
  <c r="P327" i="2"/>
  <c r="P329" i="2"/>
  <c r="O329" i="2" s="1"/>
  <c r="P331" i="2"/>
  <c r="P333" i="2"/>
  <c r="O333" i="2" s="1"/>
  <c r="P335" i="2"/>
  <c r="P337" i="2"/>
  <c r="O337" i="2" s="1"/>
  <c r="P339" i="2"/>
  <c r="P341" i="2"/>
  <c r="O341" i="2" s="1"/>
  <c r="P343" i="2"/>
  <c r="P345" i="2"/>
  <c r="O345" i="2" s="1"/>
  <c r="P347" i="2"/>
  <c r="P349" i="2"/>
  <c r="O349" i="2" s="1"/>
  <c r="P351" i="2"/>
  <c r="P353" i="2"/>
  <c r="O353" i="2" s="1"/>
  <c r="P355" i="2"/>
  <c r="P357" i="2"/>
  <c r="O357" i="2" s="1"/>
  <c r="P359" i="2"/>
  <c r="P361" i="2"/>
  <c r="O361" i="2" s="1"/>
  <c r="P363" i="2"/>
  <c r="P365" i="2"/>
  <c r="O365" i="2" s="1"/>
  <c r="P367" i="2"/>
  <c r="P369" i="2"/>
  <c r="O369" i="2" s="1"/>
  <c r="P371" i="2"/>
  <c r="P373" i="2"/>
  <c r="O373" i="2" s="1"/>
  <c r="P375" i="2"/>
  <c r="P377" i="2"/>
  <c r="O377" i="2" s="1"/>
  <c r="P379" i="2"/>
  <c r="P381" i="2"/>
  <c r="O381" i="2" s="1"/>
  <c r="P383" i="2"/>
  <c r="P385" i="2"/>
  <c r="O385" i="2" s="1"/>
  <c r="P387" i="2"/>
  <c r="P389" i="2"/>
  <c r="O389" i="2" s="1"/>
  <c r="P391" i="2"/>
  <c r="P393" i="2"/>
  <c r="O393" i="2" s="1"/>
  <c r="P395" i="2"/>
  <c r="P397" i="2"/>
  <c r="O397" i="2" s="1"/>
  <c r="P399" i="2"/>
  <c r="P401" i="2"/>
  <c r="O401" i="2" s="1"/>
  <c r="P403" i="2"/>
  <c r="P405" i="2"/>
  <c r="O405" i="2" s="1"/>
  <c r="P407" i="2"/>
  <c r="P409" i="2"/>
  <c r="O409" i="2" s="1"/>
  <c r="P411" i="2"/>
  <c r="P413" i="2"/>
  <c r="O413" i="2" s="1"/>
  <c r="P415" i="2"/>
  <c r="P417" i="2"/>
  <c r="O417" i="2" s="1"/>
  <c r="P419" i="2"/>
  <c r="P421" i="2"/>
  <c r="O421" i="2" s="1"/>
  <c r="P423" i="2"/>
  <c r="P425" i="2"/>
  <c r="O425" i="2" s="1"/>
  <c r="P427" i="2"/>
  <c r="P429" i="2"/>
  <c r="O429" i="2" s="1"/>
  <c r="P431" i="2"/>
  <c r="P433" i="2"/>
  <c r="O433" i="2" s="1"/>
  <c r="P435" i="2"/>
  <c r="P437" i="2"/>
  <c r="O437" i="2" s="1"/>
  <c r="P439" i="2"/>
  <c r="P441" i="2"/>
  <c r="O441" i="2" s="1"/>
  <c r="P443" i="2"/>
  <c r="P445" i="2"/>
  <c r="O445" i="2" s="1"/>
  <c r="P447" i="2"/>
  <c r="P449" i="2"/>
  <c r="O449" i="2" s="1"/>
  <c r="P451" i="2"/>
  <c r="P453" i="2"/>
  <c r="O453" i="2" s="1"/>
  <c r="P455" i="2"/>
  <c r="P457" i="2"/>
  <c r="O457" i="2" s="1"/>
  <c r="P459" i="2"/>
  <c r="P461" i="2"/>
  <c r="O461" i="2" s="1"/>
  <c r="P463" i="2"/>
  <c r="P465" i="2"/>
  <c r="O465" i="2" s="1"/>
  <c r="P467" i="2"/>
  <c r="P469" i="2"/>
  <c r="O469" i="2" s="1"/>
  <c r="P471" i="2"/>
  <c r="P473" i="2"/>
  <c r="O473" i="2" s="1"/>
  <c r="P475" i="2"/>
  <c r="P477" i="2"/>
  <c r="O477" i="2" s="1"/>
  <c r="P479" i="2"/>
  <c r="P481" i="2"/>
  <c r="O481" i="2" s="1"/>
  <c r="P483" i="2"/>
  <c r="P485" i="2"/>
  <c r="O485" i="2" s="1"/>
  <c r="P487" i="2"/>
  <c r="P489" i="2"/>
  <c r="O489" i="2" s="1"/>
  <c r="P491" i="2"/>
  <c r="P493" i="2"/>
  <c r="O493" i="2" s="1"/>
  <c r="P495" i="2"/>
  <c r="P497" i="2"/>
  <c r="O497" i="2" s="1"/>
  <c r="P499" i="2"/>
  <c r="P501" i="2"/>
  <c r="O501" i="2" s="1"/>
  <c r="P503" i="2"/>
  <c r="P505" i="2"/>
  <c r="O505" i="2" s="1"/>
  <c r="P507" i="2"/>
  <c r="P509" i="2"/>
  <c r="O509" i="2" s="1"/>
  <c r="P511" i="2"/>
  <c r="P513" i="2"/>
  <c r="O513" i="2" s="1"/>
  <c r="P515" i="2"/>
  <c r="P517" i="2"/>
  <c r="O517" i="2" s="1"/>
  <c r="P519" i="2"/>
  <c r="P521" i="2"/>
  <c r="O521" i="2" s="1"/>
  <c r="P523" i="2"/>
  <c r="P525" i="2"/>
  <c r="O525" i="2" s="1"/>
  <c r="P527" i="2"/>
  <c r="P529" i="2"/>
  <c r="O529" i="2" s="1"/>
  <c r="P531" i="2"/>
  <c r="P533" i="2"/>
  <c r="O533" i="2" s="1"/>
  <c r="P535" i="2"/>
  <c r="P537" i="2"/>
  <c r="O537" i="2" s="1"/>
  <c r="P539" i="2"/>
  <c r="P541" i="2"/>
  <c r="O541" i="2" s="1"/>
  <c r="P543" i="2"/>
  <c r="P545" i="2"/>
  <c r="O545" i="2" s="1"/>
  <c r="P547" i="2"/>
  <c r="P549" i="2"/>
  <c r="O549" i="2" s="1"/>
  <c r="P551" i="2"/>
  <c r="P553" i="2"/>
  <c r="O553" i="2" s="1"/>
  <c r="P555" i="2"/>
  <c r="P557" i="2"/>
  <c r="O557" i="2" s="1"/>
  <c r="P559" i="2"/>
  <c r="P561" i="2"/>
  <c r="O561" i="2" s="1"/>
  <c r="P563" i="2"/>
  <c r="P565" i="2"/>
  <c r="O565" i="2" s="1"/>
  <c r="Q565" i="2"/>
  <c r="P567" i="2"/>
  <c r="Q567" i="2"/>
  <c r="P569" i="2"/>
  <c r="P571" i="2"/>
  <c r="Q571" i="2"/>
  <c r="P573" i="2"/>
  <c r="Q573" i="2"/>
  <c r="P575" i="2"/>
  <c r="Q575" i="2"/>
  <c r="P577" i="2"/>
  <c r="O577" i="2" s="1"/>
  <c r="P579" i="2"/>
  <c r="O579" i="2" s="1"/>
  <c r="Q579" i="2"/>
  <c r="P581" i="2"/>
  <c r="Q581" i="2"/>
  <c r="P583" i="2"/>
  <c r="O583" i="2" s="1"/>
  <c r="Q583" i="2"/>
  <c r="P585" i="2"/>
  <c r="P587" i="2"/>
  <c r="Q587" i="2"/>
  <c r="P589" i="2"/>
  <c r="Q589" i="2"/>
  <c r="P591" i="2"/>
  <c r="Q591" i="2"/>
  <c r="P593" i="2"/>
  <c r="O593" i="2" s="1"/>
  <c r="P595" i="2"/>
  <c r="Q595" i="2"/>
  <c r="P597" i="2"/>
  <c r="O597" i="2" s="1"/>
  <c r="Q597" i="2"/>
  <c r="P599" i="2"/>
  <c r="Q599" i="2"/>
  <c r="P601" i="2"/>
  <c r="P603" i="2"/>
  <c r="Q603" i="2"/>
  <c r="P605" i="2"/>
  <c r="Q605" i="2"/>
  <c r="P607" i="2"/>
  <c r="Q607" i="2"/>
  <c r="P609" i="2"/>
  <c r="O609" i="2" s="1"/>
  <c r="P611" i="2"/>
  <c r="O611" i="2" s="1"/>
  <c r="Q611" i="2"/>
  <c r="P613" i="2"/>
  <c r="Q613" i="2"/>
  <c r="P615" i="2"/>
  <c r="O615" i="2" s="1"/>
  <c r="Q615" i="2"/>
  <c r="P617" i="2"/>
  <c r="P619" i="2"/>
  <c r="Q619" i="2"/>
  <c r="P621" i="2"/>
  <c r="Q621" i="2"/>
  <c r="P623" i="2"/>
  <c r="Q623" i="2"/>
  <c r="P625" i="2"/>
  <c r="O625" i="2" s="1"/>
  <c r="P627" i="2"/>
  <c r="Q627" i="2"/>
  <c r="P629" i="2"/>
  <c r="O629" i="2" s="1"/>
  <c r="Q629" i="2"/>
  <c r="P631" i="2"/>
  <c r="Q631" i="2"/>
  <c r="P633" i="2"/>
  <c r="P635" i="2"/>
  <c r="Q635" i="2"/>
  <c r="P637" i="2"/>
  <c r="Q637" i="2"/>
  <c r="P639" i="2"/>
  <c r="Q639" i="2"/>
  <c r="P641" i="2"/>
  <c r="O641" i="2" s="1"/>
  <c r="P643" i="2"/>
  <c r="O643" i="2" s="1"/>
  <c r="Q643" i="2"/>
  <c r="P645" i="2"/>
  <c r="Q645" i="2"/>
  <c r="P647" i="2"/>
  <c r="O647" i="2" s="1"/>
  <c r="Q647" i="2"/>
  <c r="P649" i="2"/>
  <c r="P651" i="2"/>
  <c r="Q651" i="2"/>
  <c r="P653" i="2"/>
  <c r="Q653" i="2"/>
  <c r="P655" i="2"/>
  <c r="Q655" i="2"/>
  <c r="P657" i="2"/>
  <c r="O657" i="2" s="1"/>
  <c r="P659" i="2"/>
  <c r="Q659" i="2"/>
  <c r="P661" i="2"/>
  <c r="O661" i="2" s="1"/>
  <c r="Q661" i="2"/>
  <c r="P663" i="2"/>
  <c r="Q663" i="2"/>
  <c r="P665" i="2"/>
  <c r="P667" i="2"/>
  <c r="Q667" i="2"/>
  <c r="P669" i="2"/>
  <c r="Q669" i="2"/>
  <c r="P671" i="2"/>
  <c r="Q671" i="2"/>
  <c r="P673" i="2"/>
  <c r="O673" i="2" s="1"/>
  <c r="P675" i="2"/>
  <c r="O675" i="2" s="1"/>
  <c r="Q675" i="2"/>
  <c r="P677" i="2"/>
  <c r="Q677" i="2"/>
  <c r="P679" i="2"/>
  <c r="O679" i="2" s="1"/>
  <c r="Q679" i="2"/>
  <c r="P681" i="2"/>
  <c r="P683" i="2"/>
  <c r="Q683" i="2"/>
  <c r="P685" i="2"/>
  <c r="Q685" i="2"/>
  <c r="P687" i="2"/>
  <c r="Q687" i="2"/>
  <c r="P689" i="2"/>
  <c r="O689" i="2" s="1"/>
  <c r="P691" i="2"/>
  <c r="Q691" i="2"/>
  <c r="P693" i="2"/>
  <c r="O693" i="2" s="1"/>
  <c r="Q693" i="2"/>
  <c r="P695" i="2"/>
  <c r="Q695" i="2"/>
  <c r="P697" i="2"/>
  <c r="P699" i="2"/>
  <c r="Q699" i="2"/>
  <c r="P701" i="2"/>
  <c r="Q701" i="2"/>
  <c r="P703" i="2"/>
  <c r="Q703" i="2"/>
  <c r="P705" i="2"/>
  <c r="O705" i="2" s="1"/>
  <c r="P707" i="2"/>
  <c r="O707" i="2" s="1"/>
  <c r="Q707" i="2"/>
  <c r="P709" i="2"/>
  <c r="Q709" i="2"/>
  <c r="P711" i="2"/>
  <c r="O711" i="2" s="1"/>
  <c r="Q711" i="2"/>
  <c r="P713" i="2"/>
  <c r="P715" i="2"/>
  <c r="Q715" i="2"/>
  <c r="P717" i="2"/>
  <c r="Q717" i="2"/>
  <c r="P719" i="2"/>
  <c r="P721" i="2"/>
  <c r="O721" i="2" s="1"/>
  <c r="Q721" i="2"/>
  <c r="P723" i="2"/>
  <c r="O723" i="2" s="1"/>
  <c r="P725" i="2"/>
  <c r="Q725" i="2"/>
  <c r="P727" i="2"/>
  <c r="P729" i="2"/>
  <c r="Q729" i="2"/>
  <c r="P731" i="2"/>
  <c r="O731" i="2" s="1"/>
  <c r="P733" i="2"/>
  <c r="Q733" i="2"/>
  <c r="Q735" i="2"/>
  <c r="P735" i="2"/>
  <c r="Q737" i="2"/>
  <c r="P737" i="2"/>
  <c r="O737" i="2" s="1"/>
  <c r="Q739" i="2"/>
  <c r="P739" i="2"/>
  <c r="Q741" i="2"/>
  <c r="P741" i="2"/>
  <c r="O741" i="2" s="1"/>
  <c r="Q743" i="2"/>
  <c r="P743" i="2"/>
  <c r="Q745" i="2"/>
  <c r="P745" i="2"/>
  <c r="O745" i="2" s="1"/>
  <c r="Q747" i="2"/>
  <c r="P747" i="2"/>
  <c r="Q749" i="2"/>
  <c r="P749" i="2"/>
  <c r="O749" i="2" s="1"/>
  <c r="Q751" i="2"/>
  <c r="P751" i="2"/>
  <c r="Q753" i="2"/>
  <c r="P753" i="2"/>
  <c r="O753" i="2" s="1"/>
  <c r="Q755" i="2"/>
  <c r="P755" i="2"/>
  <c r="Q757" i="2"/>
  <c r="P757" i="2"/>
  <c r="O757" i="2" s="1"/>
  <c r="Q759" i="2"/>
  <c r="P759" i="2"/>
  <c r="Q761" i="2"/>
  <c r="P761" i="2"/>
  <c r="O761" i="2" s="1"/>
  <c r="Q763" i="2"/>
  <c r="P763" i="2"/>
  <c r="Q765" i="2"/>
  <c r="P765" i="2"/>
  <c r="O765" i="2" s="1"/>
  <c r="Q767" i="2"/>
  <c r="P767" i="2"/>
  <c r="Q769" i="2"/>
  <c r="P769" i="2"/>
  <c r="O769" i="2" s="1"/>
  <c r="Q771" i="2"/>
  <c r="P771" i="2"/>
  <c r="Q773" i="2"/>
  <c r="P773" i="2"/>
  <c r="O773" i="2" s="1"/>
  <c r="Q775" i="2"/>
  <c r="P775" i="2"/>
  <c r="Q777" i="2"/>
  <c r="P777" i="2"/>
  <c r="O777" i="2" s="1"/>
  <c r="Q779" i="2"/>
  <c r="P779" i="2"/>
  <c r="Q781" i="2"/>
  <c r="P781" i="2"/>
  <c r="O781" i="2" s="1"/>
  <c r="Q783" i="2"/>
  <c r="P783" i="2"/>
  <c r="Q785" i="2"/>
  <c r="P785" i="2"/>
  <c r="O785" i="2" s="1"/>
  <c r="Q787" i="2"/>
  <c r="P787" i="2"/>
  <c r="Q789" i="2"/>
  <c r="P789" i="2"/>
  <c r="O789" i="2" s="1"/>
  <c r="Q791" i="2"/>
  <c r="P791" i="2"/>
  <c r="Q793" i="2"/>
  <c r="P793" i="2"/>
  <c r="O793" i="2" s="1"/>
  <c r="Q795" i="2"/>
  <c r="P795" i="2"/>
  <c r="Q797" i="2"/>
  <c r="P797" i="2"/>
  <c r="O797" i="2" s="1"/>
  <c r="Q799" i="2"/>
  <c r="P799" i="2"/>
  <c r="Q801" i="2"/>
  <c r="P801" i="2"/>
  <c r="O801" i="2" s="1"/>
  <c r="Q803" i="2"/>
  <c r="P803" i="2"/>
  <c r="Q805" i="2"/>
  <c r="P805" i="2"/>
  <c r="O805" i="2" s="1"/>
  <c r="Q807" i="2"/>
  <c r="P807" i="2"/>
  <c r="Q809" i="2"/>
  <c r="P809" i="2"/>
  <c r="O809" i="2" s="1"/>
  <c r="Q811" i="2"/>
  <c r="P811" i="2"/>
  <c r="Q813" i="2"/>
  <c r="P813" i="2"/>
  <c r="O813" i="2" s="1"/>
  <c r="Q815" i="2"/>
  <c r="P815" i="2"/>
  <c r="Q817" i="2"/>
  <c r="P817" i="2"/>
  <c r="O817" i="2" s="1"/>
  <c r="Q819" i="2"/>
  <c r="P819" i="2"/>
  <c r="Q821" i="2"/>
  <c r="P821" i="2"/>
  <c r="O821" i="2" s="1"/>
  <c r="Q823" i="2"/>
  <c r="P823" i="2"/>
  <c r="Q825" i="2"/>
  <c r="P825" i="2"/>
  <c r="O825" i="2" s="1"/>
  <c r="Q827" i="2"/>
  <c r="P827" i="2"/>
  <c r="Q829" i="2"/>
  <c r="P829" i="2"/>
  <c r="O829" i="2" s="1"/>
  <c r="Q831" i="2"/>
  <c r="P831" i="2"/>
  <c r="Q833" i="2"/>
  <c r="P833" i="2"/>
  <c r="O833" i="2" s="1"/>
  <c r="Q835" i="2"/>
  <c r="P835" i="2"/>
  <c r="Q837" i="2"/>
  <c r="P837" i="2"/>
  <c r="O837" i="2" s="1"/>
  <c r="Q839" i="2"/>
  <c r="P839" i="2"/>
  <c r="Q841" i="2"/>
  <c r="P841" i="2"/>
  <c r="O841" i="2" s="1"/>
  <c r="Q843" i="2"/>
  <c r="P843" i="2"/>
  <c r="Q845" i="2"/>
  <c r="P845" i="2"/>
  <c r="O845" i="2" s="1"/>
  <c r="Q847" i="2"/>
  <c r="P847" i="2"/>
  <c r="Q849" i="2"/>
  <c r="P849" i="2"/>
  <c r="O849" i="2" s="1"/>
  <c r="Q851" i="2"/>
  <c r="P851" i="2"/>
  <c r="Q853" i="2"/>
  <c r="P853" i="2"/>
  <c r="O853" i="2" s="1"/>
  <c r="Q855" i="2"/>
  <c r="P855" i="2"/>
  <c r="Q857" i="2"/>
  <c r="P857" i="2"/>
  <c r="O857" i="2" s="1"/>
  <c r="Q859" i="2"/>
  <c r="P859" i="2"/>
  <c r="Q861" i="2"/>
  <c r="P861" i="2"/>
  <c r="O861" i="2" s="1"/>
  <c r="Q863" i="2"/>
  <c r="P863" i="2"/>
  <c r="Q865" i="2"/>
  <c r="P865" i="2"/>
  <c r="O865" i="2" s="1"/>
  <c r="Q867" i="2"/>
  <c r="P867" i="2"/>
  <c r="Q869" i="2"/>
  <c r="P869" i="2"/>
  <c r="O869" i="2" s="1"/>
  <c r="Q871" i="2"/>
  <c r="P871" i="2"/>
  <c r="Q873" i="2"/>
  <c r="P873" i="2"/>
  <c r="O873" i="2" s="1"/>
  <c r="Q875" i="2"/>
  <c r="P875" i="2"/>
  <c r="Q877" i="2"/>
  <c r="P877" i="2"/>
  <c r="O877" i="2" s="1"/>
  <c r="Q879" i="2"/>
  <c r="P879" i="2"/>
  <c r="Q881" i="2"/>
  <c r="P881" i="2"/>
  <c r="O881" i="2" s="1"/>
  <c r="Q883" i="2"/>
  <c r="P883" i="2"/>
  <c r="Q885" i="2"/>
  <c r="P885" i="2"/>
  <c r="O885" i="2" s="1"/>
  <c r="Q887" i="2"/>
  <c r="P887" i="2"/>
  <c r="Q889" i="2"/>
  <c r="P889" i="2"/>
  <c r="O889" i="2" s="1"/>
  <c r="Q891" i="2"/>
  <c r="P891" i="2"/>
  <c r="Q893" i="2"/>
  <c r="P893" i="2"/>
  <c r="O893" i="2" s="1"/>
  <c r="Q895" i="2"/>
  <c r="P895" i="2"/>
  <c r="Q897" i="2"/>
  <c r="P897" i="2"/>
  <c r="O897" i="2" s="1"/>
  <c r="Q899" i="2"/>
  <c r="P899" i="2"/>
  <c r="Q901" i="2"/>
  <c r="P901" i="2"/>
  <c r="O901" i="2" s="1"/>
  <c r="Q903" i="2"/>
  <c r="P903" i="2"/>
  <c r="Q905" i="2"/>
  <c r="P905" i="2"/>
  <c r="O905" i="2" s="1"/>
  <c r="Q907" i="2"/>
  <c r="P907" i="2"/>
  <c r="Q909" i="2"/>
  <c r="P909" i="2"/>
  <c r="O909" i="2" s="1"/>
  <c r="Q911" i="2"/>
  <c r="P911" i="2"/>
  <c r="Q913" i="2"/>
  <c r="P913" i="2"/>
  <c r="O913" i="2" s="1"/>
  <c r="Q915" i="2"/>
  <c r="P915" i="2"/>
  <c r="Q917" i="2"/>
  <c r="P917" i="2"/>
  <c r="O917" i="2" s="1"/>
  <c r="Q919" i="2"/>
  <c r="P919" i="2"/>
  <c r="Q921" i="2"/>
  <c r="P921" i="2"/>
  <c r="O921" i="2" s="1"/>
  <c r="Q923" i="2"/>
  <c r="P923" i="2"/>
  <c r="Q925" i="2"/>
  <c r="P925" i="2"/>
  <c r="O925" i="2" s="1"/>
  <c r="Q927" i="2"/>
  <c r="P927" i="2"/>
  <c r="Q929" i="2"/>
  <c r="P929" i="2"/>
  <c r="O929" i="2" s="1"/>
  <c r="Q931" i="2"/>
  <c r="P931" i="2"/>
  <c r="Q933" i="2"/>
  <c r="P933" i="2"/>
  <c r="O933" i="2" s="1"/>
  <c r="Q935" i="2"/>
  <c r="P935" i="2"/>
  <c r="Q937" i="2"/>
  <c r="P937" i="2"/>
  <c r="O937" i="2" s="1"/>
  <c r="Q939" i="2"/>
  <c r="P939" i="2"/>
  <c r="Q941" i="2"/>
  <c r="P941" i="2"/>
  <c r="O941" i="2" s="1"/>
  <c r="Q943" i="2"/>
  <c r="P943" i="2"/>
  <c r="Q945" i="2"/>
  <c r="P945" i="2"/>
  <c r="O945" i="2" s="1"/>
  <c r="Q947" i="2"/>
  <c r="P947" i="2"/>
  <c r="P949" i="2"/>
  <c r="Q949" i="2"/>
  <c r="P951" i="2"/>
  <c r="Q951" i="2"/>
  <c r="P953" i="2"/>
  <c r="Q953" i="2"/>
  <c r="P955" i="2"/>
  <c r="Q955" i="2"/>
  <c r="P957" i="2"/>
  <c r="Q957" i="2"/>
  <c r="P959" i="2"/>
  <c r="Q959" i="2"/>
  <c r="P961" i="2"/>
  <c r="Q961" i="2"/>
  <c r="P963" i="2"/>
  <c r="Q963" i="2"/>
  <c r="P965" i="2"/>
  <c r="Q965" i="2"/>
  <c r="P967" i="2"/>
  <c r="Q967" i="2"/>
  <c r="P969" i="2"/>
  <c r="O969" i="2" s="1"/>
  <c r="P971" i="2"/>
  <c r="Q971" i="2"/>
  <c r="P973" i="2"/>
  <c r="O973" i="2" s="1"/>
  <c r="Q973" i="2"/>
  <c r="P975" i="2"/>
  <c r="Q975" i="2"/>
  <c r="P977" i="2"/>
  <c r="O977" i="2" s="1"/>
  <c r="Q977" i="2"/>
  <c r="P979" i="2"/>
  <c r="Q979" i="2"/>
  <c r="P981" i="2"/>
  <c r="O981" i="2" s="1"/>
  <c r="Q981" i="2"/>
  <c r="P983" i="2"/>
  <c r="Q983" i="2"/>
  <c r="P985" i="2"/>
  <c r="O985" i="2" s="1"/>
  <c r="Q985" i="2"/>
  <c r="P987" i="2"/>
  <c r="Q987" i="2"/>
  <c r="P989" i="2"/>
  <c r="O989" i="2" s="1"/>
  <c r="Q989" i="2"/>
  <c r="P991" i="2"/>
  <c r="Q991" i="2"/>
  <c r="P993" i="2"/>
  <c r="O993" i="2" s="1"/>
  <c r="Q993" i="2"/>
  <c r="P995" i="2"/>
  <c r="Q995" i="2"/>
  <c r="P997" i="2"/>
  <c r="O997" i="2" s="1"/>
  <c r="Q997" i="2"/>
  <c r="P999" i="2"/>
  <c r="Q999" i="2"/>
  <c r="P1001" i="2"/>
  <c r="O1001" i="2" s="1"/>
  <c r="P1003" i="2"/>
  <c r="Q1003" i="2"/>
  <c r="P1005" i="2"/>
  <c r="Q1005" i="2"/>
  <c r="P1007" i="2"/>
  <c r="Q1007" i="2"/>
  <c r="P1009" i="2"/>
  <c r="Q1009" i="2"/>
  <c r="P1011" i="2"/>
  <c r="Q1011" i="2"/>
  <c r="P1013" i="2"/>
  <c r="Q1013" i="2"/>
  <c r="P1015" i="2"/>
  <c r="Q1015" i="2"/>
  <c r="P1017" i="2"/>
  <c r="Q1017" i="2"/>
  <c r="P1019" i="2"/>
  <c r="Q1019" i="2"/>
  <c r="P1021" i="2"/>
  <c r="Q1021" i="2"/>
  <c r="P1023" i="2"/>
  <c r="Q1023" i="2"/>
  <c r="Q1025" i="2"/>
  <c r="P1025" i="2"/>
  <c r="P91" i="2"/>
  <c r="O91" i="2" s="1"/>
  <c r="P99" i="2"/>
  <c r="P107" i="2"/>
  <c r="O107" i="2" s="1"/>
  <c r="P115" i="2"/>
  <c r="O115" i="2" s="1"/>
  <c r="P123" i="2"/>
  <c r="O123" i="2" s="1"/>
  <c r="P131" i="2"/>
  <c r="P139" i="2"/>
  <c r="O139" i="2" s="1"/>
  <c r="P147" i="2"/>
  <c r="O147" i="2" s="1"/>
  <c r="P155" i="2"/>
  <c r="O155" i="2" s="1"/>
  <c r="P163" i="2"/>
  <c r="P171" i="2"/>
  <c r="O171" i="2" s="1"/>
  <c r="P179" i="2"/>
  <c r="O179" i="2" s="1"/>
  <c r="P187" i="2"/>
  <c r="O187" i="2" s="1"/>
  <c r="P195" i="2"/>
  <c r="P203" i="2"/>
  <c r="O203" i="2" s="1"/>
  <c r="P211" i="2"/>
  <c r="O211" i="2" s="1"/>
  <c r="P219" i="2"/>
  <c r="O219" i="2" s="1"/>
  <c r="P227" i="2"/>
  <c r="P235" i="2"/>
  <c r="O235" i="2" s="1"/>
  <c r="P243" i="2"/>
  <c r="O243" i="2" s="1"/>
  <c r="P251" i="2"/>
  <c r="O251" i="2" s="1"/>
  <c r="P259" i="2"/>
  <c r="P267" i="2"/>
  <c r="O267" i="2" s="1"/>
  <c r="P275" i="2"/>
  <c r="O275" i="2" s="1"/>
  <c r="P283" i="2"/>
  <c r="O283" i="2" s="1"/>
  <c r="P291" i="2"/>
  <c r="P299" i="2"/>
  <c r="O299" i="2" s="1"/>
  <c r="Q307" i="2"/>
  <c r="Q311" i="2"/>
  <c r="Q315" i="2"/>
  <c r="Q319" i="2"/>
  <c r="Q323" i="2"/>
  <c r="Q327" i="2"/>
  <c r="Q331" i="2"/>
  <c r="Q335" i="2"/>
  <c r="Q339" i="2"/>
  <c r="Q343" i="2"/>
  <c r="Q347" i="2"/>
  <c r="Q351" i="2"/>
  <c r="Q355" i="2"/>
  <c r="Q359" i="2"/>
  <c r="Q363" i="2"/>
  <c r="Q367" i="2"/>
  <c r="Q371" i="2"/>
  <c r="Q375" i="2"/>
  <c r="Q379" i="2"/>
  <c r="Q383" i="2"/>
  <c r="Q387" i="2"/>
  <c r="Q391" i="2"/>
  <c r="Q395" i="2"/>
  <c r="Q399" i="2"/>
  <c r="Q403" i="2"/>
  <c r="Q407" i="2"/>
  <c r="Q411" i="2"/>
  <c r="Q415" i="2"/>
  <c r="Q419" i="2"/>
  <c r="Q423" i="2"/>
  <c r="Q427" i="2"/>
  <c r="Q431" i="2"/>
  <c r="Q435" i="2"/>
  <c r="Q439" i="2"/>
  <c r="Q443" i="2"/>
  <c r="Q447" i="2"/>
  <c r="Q451" i="2"/>
  <c r="Q455" i="2"/>
  <c r="Q459" i="2"/>
  <c r="Q463" i="2"/>
  <c r="Q467" i="2"/>
  <c r="Q471" i="2"/>
  <c r="Q475" i="2"/>
  <c r="Q479" i="2"/>
  <c r="Q483" i="2"/>
  <c r="Q487" i="2"/>
  <c r="Q491" i="2"/>
  <c r="Q495" i="2"/>
  <c r="Q499" i="2"/>
  <c r="Q503" i="2"/>
  <c r="Q507" i="2"/>
  <c r="Q511" i="2"/>
  <c r="Q515" i="2"/>
  <c r="Q519" i="2"/>
  <c r="Q523" i="2"/>
  <c r="Q527" i="2"/>
  <c r="Q531" i="2"/>
  <c r="Q535" i="2"/>
  <c r="Q539" i="2"/>
  <c r="Q543" i="2"/>
  <c r="Q547" i="2"/>
  <c r="Q551" i="2"/>
  <c r="Q555" i="2"/>
  <c r="Q559" i="2"/>
  <c r="Q563" i="2"/>
  <c r="Q1001" i="2"/>
  <c r="S513" i="2"/>
  <c r="S515" i="2"/>
  <c r="S517" i="2"/>
  <c r="S519" i="2"/>
  <c r="S521" i="2"/>
  <c r="S523" i="2"/>
  <c r="S525" i="2"/>
  <c r="S527" i="2"/>
  <c r="S529" i="2"/>
  <c r="S531" i="2"/>
  <c r="S533" i="2"/>
  <c r="S535" i="2"/>
  <c r="S537" i="2"/>
  <c r="S539" i="2"/>
  <c r="S541" i="2"/>
  <c r="S543" i="2"/>
  <c r="S545" i="2"/>
  <c r="S547" i="2"/>
  <c r="S549" i="2"/>
  <c r="S551" i="2"/>
  <c r="S553" i="2"/>
  <c r="S555" i="2"/>
  <c r="S557" i="2"/>
  <c r="S559" i="2"/>
  <c r="S561" i="2"/>
  <c r="S563" i="2"/>
  <c r="S565" i="2"/>
  <c r="S567" i="2"/>
  <c r="S569" i="2"/>
  <c r="S571" i="2"/>
  <c r="S573" i="2"/>
  <c r="S575" i="2"/>
  <c r="S577" i="2"/>
  <c r="S579" i="2"/>
  <c r="S581" i="2"/>
  <c r="S583" i="2"/>
  <c r="S585" i="2"/>
  <c r="S587" i="2"/>
  <c r="S589" i="2"/>
  <c r="S591" i="2"/>
  <c r="S593" i="2"/>
  <c r="S595" i="2"/>
  <c r="S597" i="2"/>
  <c r="S599" i="2"/>
  <c r="S601" i="2"/>
  <c r="S603" i="2"/>
  <c r="S605" i="2"/>
  <c r="S607" i="2"/>
  <c r="S609" i="2"/>
  <c r="S611" i="2"/>
  <c r="S613" i="2"/>
  <c r="S615" i="2"/>
  <c r="S617" i="2"/>
  <c r="S619" i="2"/>
  <c r="S621" i="2"/>
  <c r="S623" i="2"/>
  <c r="S625" i="2"/>
  <c r="S627" i="2"/>
  <c r="S629" i="2"/>
  <c r="S631" i="2"/>
  <c r="S633" i="2"/>
  <c r="S635" i="2"/>
  <c r="S637" i="2"/>
  <c r="S639" i="2"/>
  <c r="S641" i="2"/>
  <c r="S643" i="2"/>
  <c r="S645" i="2"/>
  <c r="S647" i="2"/>
  <c r="S649" i="2"/>
  <c r="S651" i="2"/>
  <c r="S653" i="2"/>
  <c r="S655" i="2"/>
  <c r="S657" i="2"/>
  <c r="S659" i="2"/>
  <c r="S661" i="2"/>
  <c r="S663" i="2"/>
  <c r="S665" i="2"/>
  <c r="S667" i="2"/>
  <c r="S669" i="2"/>
  <c r="S671" i="2"/>
  <c r="S673" i="2"/>
  <c r="S675" i="2"/>
  <c r="S679" i="2"/>
  <c r="S681" i="2"/>
  <c r="S683" i="2"/>
  <c r="S685" i="2"/>
  <c r="S687" i="2"/>
  <c r="S689" i="2"/>
  <c r="S691" i="2"/>
  <c r="S693" i="2"/>
  <c r="S695" i="2"/>
  <c r="S697" i="2"/>
  <c r="S699" i="2"/>
  <c r="S701" i="2"/>
  <c r="S703" i="2"/>
  <c r="S705" i="2"/>
  <c r="S707" i="2"/>
  <c r="S709" i="2"/>
  <c r="S711" i="2"/>
  <c r="S713" i="2"/>
  <c r="S715" i="2"/>
  <c r="S717" i="2"/>
  <c r="S719" i="2"/>
  <c r="S721" i="2"/>
  <c r="S723" i="2"/>
  <c r="S725" i="2"/>
  <c r="S727" i="2"/>
  <c r="S729" i="2"/>
  <c r="S731" i="2"/>
  <c r="S733" i="2"/>
  <c r="S735" i="2"/>
  <c r="S737" i="2"/>
  <c r="S739" i="2"/>
  <c r="S741" i="2"/>
  <c r="S743" i="2"/>
  <c r="S745" i="2"/>
  <c r="S747" i="2"/>
  <c r="S749" i="2"/>
  <c r="S751" i="2"/>
  <c r="S753" i="2"/>
  <c r="S755" i="2"/>
  <c r="S757" i="2"/>
  <c r="S759" i="2"/>
  <c r="S761" i="2"/>
  <c r="S763" i="2"/>
  <c r="S765" i="2"/>
  <c r="S767" i="2"/>
  <c r="S769" i="2"/>
  <c r="S771" i="2"/>
  <c r="S773" i="2"/>
  <c r="S775" i="2"/>
  <c r="S777" i="2"/>
  <c r="S779" i="2"/>
  <c r="S781" i="2"/>
  <c r="S783" i="2"/>
  <c r="S785" i="2"/>
  <c r="S787" i="2"/>
  <c r="S789" i="2"/>
  <c r="S791" i="2"/>
  <c r="S793" i="2"/>
  <c r="S795" i="2"/>
  <c r="S797" i="2"/>
  <c r="S799" i="2"/>
  <c r="S801" i="2"/>
  <c r="S803" i="2"/>
  <c r="S805" i="2"/>
  <c r="S807" i="2"/>
  <c r="S809" i="2"/>
  <c r="S811" i="2"/>
  <c r="S813" i="2"/>
  <c r="S815" i="2"/>
  <c r="S817" i="2"/>
  <c r="S819" i="2"/>
  <c r="S821" i="2"/>
  <c r="S823" i="2"/>
  <c r="S825" i="2"/>
  <c r="S827" i="2"/>
  <c r="S829" i="2"/>
  <c r="S831" i="2"/>
  <c r="S833" i="2"/>
  <c r="S835" i="2"/>
  <c r="S837" i="2"/>
  <c r="S839" i="2"/>
  <c r="S841" i="2"/>
  <c r="S843" i="2"/>
  <c r="S845" i="2"/>
  <c r="S847" i="2"/>
  <c r="S849" i="2"/>
  <c r="S851" i="2"/>
  <c r="S853" i="2"/>
  <c r="S855" i="2"/>
  <c r="S857" i="2"/>
  <c r="S859" i="2"/>
  <c r="S861" i="2"/>
  <c r="S863" i="2"/>
  <c r="S865" i="2"/>
  <c r="S867" i="2"/>
  <c r="S869" i="2"/>
  <c r="S871" i="2"/>
  <c r="S873" i="2"/>
  <c r="S875" i="2"/>
  <c r="S877" i="2"/>
  <c r="S879" i="2"/>
  <c r="S881" i="2"/>
  <c r="S883" i="2"/>
  <c r="S885" i="2"/>
  <c r="S887" i="2"/>
  <c r="S889" i="2"/>
  <c r="S891" i="2"/>
  <c r="S893" i="2"/>
  <c r="S895" i="2"/>
  <c r="S897" i="2"/>
  <c r="S899" i="2"/>
  <c r="S901" i="2"/>
  <c r="S903" i="2"/>
  <c r="S905" i="2"/>
  <c r="S907" i="2"/>
  <c r="S909" i="2"/>
  <c r="S911" i="2"/>
  <c r="S913" i="2"/>
  <c r="S915" i="2"/>
  <c r="S917" i="2"/>
  <c r="S919" i="2"/>
  <c r="S921" i="2"/>
  <c r="S923" i="2"/>
  <c r="S925" i="2"/>
  <c r="S927" i="2"/>
  <c r="S929" i="2"/>
  <c r="S931" i="2"/>
  <c r="S933" i="2"/>
  <c r="S935" i="2"/>
  <c r="S937" i="2"/>
  <c r="S939" i="2"/>
  <c r="S941" i="2"/>
  <c r="S943" i="2"/>
  <c r="S945" i="2"/>
  <c r="S947" i="2"/>
  <c r="S949" i="2"/>
  <c r="S951" i="2"/>
  <c r="S953" i="2"/>
  <c r="S955" i="2"/>
  <c r="S957" i="2"/>
  <c r="S959" i="2"/>
  <c r="S961" i="2"/>
  <c r="S963" i="2"/>
  <c r="S965" i="2"/>
  <c r="S967" i="2"/>
  <c r="S969" i="2"/>
  <c r="S971" i="2"/>
  <c r="S973" i="2"/>
  <c r="S975" i="2"/>
  <c r="S977" i="2"/>
  <c r="S979" i="2"/>
  <c r="S981" i="2"/>
  <c r="S983" i="2"/>
  <c r="S985" i="2"/>
  <c r="S987" i="2"/>
  <c r="S989" i="2"/>
  <c r="S991" i="2"/>
  <c r="S993" i="2"/>
  <c r="S995" i="2"/>
  <c r="S997" i="2"/>
  <c r="S999" i="2"/>
  <c r="S1001" i="2"/>
  <c r="S1003" i="2"/>
  <c r="S1005" i="2"/>
  <c r="S1007" i="2"/>
  <c r="S1009" i="2"/>
  <c r="S1011" i="2"/>
  <c r="S1013" i="2"/>
  <c r="S1015" i="2"/>
  <c r="S1017" i="2"/>
  <c r="S1019" i="2"/>
  <c r="S1021" i="2"/>
  <c r="S1023" i="2"/>
  <c r="S1025" i="2"/>
  <c r="N513" i="2"/>
  <c r="M519" i="2"/>
  <c r="N521" i="2"/>
  <c r="M527" i="2"/>
  <c r="N529" i="2"/>
  <c r="M535" i="2"/>
  <c r="N537" i="2"/>
  <c r="M543" i="2"/>
  <c r="N545" i="2"/>
  <c r="M551" i="2"/>
  <c r="N553" i="2"/>
  <c r="M559" i="2"/>
  <c r="N561" i="2"/>
  <c r="M567" i="2"/>
  <c r="N569" i="2"/>
  <c r="M575" i="2"/>
  <c r="N577" i="2"/>
  <c r="M583" i="2"/>
  <c r="N585" i="2"/>
  <c r="M591" i="2"/>
  <c r="N593" i="2"/>
  <c r="M599" i="2"/>
  <c r="N601" i="2"/>
  <c r="M607" i="2"/>
  <c r="N609" i="2"/>
  <c r="M615" i="2"/>
  <c r="N617" i="2"/>
  <c r="N623" i="2"/>
  <c r="N627" i="2"/>
  <c r="N631" i="2"/>
  <c r="N635" i="2"/>
  <c r="N639" i="2"/>
  <c r="N643" i="2"/>
  <c r="N647" i="2"/>
  <c r="N651" i="2"/>
  <c r="N655" i="2"/>
  <c r="N659" i="2"/>
  <c r="N663" i="2"/>
  <c r="N667" i="2"/>
  <c r="N671" i="2"/>
  <c r="N675" i="2"/>
  <c r="N679" i="2"/>
  <c r="N683" i="2"/>
  <c r="N687" i="2"/>
  <c r="N691" i="2"/>
  <c r="N695" i="2"/>
  <c r="N699" i="2"/>
  <c r="N703" i="2"/>
  <c r="N707" i="2"/>
  <c r="N711" i="2"/>
  <c r="N715" i="2"/>
  <c r="N719" i="2"/>
  <c r="N723" i="2"/>
  <c r="N727" i="2"/>
  <c r="N731" i="2"/>
  <c r="N735" i="2"/>
  <c r="N739" i="2"/>
  <c r="N743" i="2"/>
  <c r="N747" i="2"/>
  <c r="N751" i="2"/>
  <c r="N755" i="2"/>
  <c r="N759" i="2"/>
  <c r="N763" i="2"/>
  <c r="N767" i="2"/>
  <c r="N771" i="2"/>
  <c r="N775" i="2"/>
  <c r="N779" i="2"/>
  <c r="N783" i="2"/>
  <c r="N787" i="2"/>
  <c r="N791" i="2"/>
  <c r="N795" i="2"/>
  <c r="N799" i="2"/>
  <c r="N803" i="2"/>
  <c r="N807" i="2"/>
  <c r="N811" i="2"/>
  <c r="N815" i="2"/>
  <c r="N819" i="2"/>
  <c r="N823" i="2"/>
  <c r="N827" i="2"/>
  <c r="N831" i="2"/>
  <c r="N835" i="2"/>
  <c r="N839" i="2"/>
  <c r="N843" i="2"/>
  <c r="N847" i="2"/>
  <c r="N851" i="2"/>
  <c r="N855" i="2"/>
  <c r="N859" i="2"/>
  <c r="N863" i="2"/>
  <c r="N867" i="2"/>
  <c r="N871" i="2"/>
  <c r="N875" i="2"/>
  <c r="N879" i="2"/>
  <c r="N883" i="2"/>
  <c r="N887" i="2"/>
  <c r="N891" i="2"/>
  <c r="N895" i="2"/>
  <c r="N899" i="2"/>
  <c r="N903" i="2"/>
  <c r="N907" i="2"/>
  <c r="N911" i="2"/>
  <c r="N915" i="2"/>
  <c r="N919" i="2"/>
  <c r="N923" i="2"/>
  <c r="N927" i="2"/>
  <c r="N931" i="2"/>
  <c r="N935" i="2"/>
  <c r="N939" i="2"/>
  <c r="N943" i="2"/>
  <c r="N947" i="2"/>
  <c r="N951" i="2"/>
  <c r="N955" i="2"/>
  <c r="N959" i="2"/>
  <c r="N963" i="2"/>
  <c r="N967" i="2"/>
  <c r="N971" i="2"/>
  <c r="N975" i="2"/>
  <c r="N979" i="2"/>
  <c r="N983" i="2"/>
  <c r="N987" i="2"/>
  <c r="N991" i="2"/>
  <c r="N995" i="2"/>
  <c r="N999" i="2"/>
  <c r="N1003" i="2"/>
  <c r="N1007" i="2"/>
  <c r="N1011" i="2"/>
  <c r="N1015" i="2"/>
  <c r="N1019" i="2"/>
  <c r="N1023" i="2"/>
  <c r="P17" i="2"/>
  <c r="O17" i="2" s="1"/>
  <c r="P19" i="2"/>
  <c r="O19" i="2" s="1"/>
  <c r="P21" i="2"/>
  <c r="O21" i="2" s="1"/>
  <c r="P23" i="2"/>
  <c r="O23" i="2" s="1"/>
  <c r="P25" i="2"/>
  <c r="O25" i="2" s="1"/>
  <c r="P27" i="2"/>
  <c r="O27" i="2" s="1"/>
  <c r="P29" i="2"/>
  <c r="O29" i="2" s="1"/>
  <c r="P31" i="2"/>
  <c r="O31" i="2" s="1"/>
  <c r="P33" i="2"/>
  <c r="O33" i="2" s="1"/>
  <c r="P35" i="2"/>
  <c r="O35" i="2" s="1"/>
  <c r="P37" i="2"/>
  <c r="O37" i="2" s="1"/>
  <c r="P39" i="2"/>
  <c r="O39" i="2" s="1"/>
  <c r="P41" i="2"/>
  <c r="O41" i="2" s="1"/>
  <c r="P43" i="2"/>
  <c r="O43" i="2" s="1"/>
  <c r="P45" i="2"/>
  <c r="O45" i="2" s="1"/>
  <c r="P47" i="2"/>
  <c r="O47" i="2" s="1"/>
  <c r="P49" i="2"/>
  <c r="O49" i="2" s="1"/>
  <c r="P51" i="2"/>
  <c r="O51" i="2" s="1"/>
  <c r="P53" i="2"/>
  <c r="O53" i="2" s="1"/>
  <c r="P55" i="2"/>
  <c r="O55" i="2" s="1"/>
  <c r="P57" i="2"/>
  <c r="O57" i="2" s="1"/>
  <c r="P59" i="2"/>
  <c r="O59" i="2" s="1"/>
  <c r="P61" i="2"/>
  <c r="O61" i="2" s="1"/>
  <c r="P63" i="2"/>
  <c r="O63" i="2" s="1"/>
  <c r="P65" i="2"/>
  <c r="O65" i="2" s="1"/>
  <c r="P67" i="2"/>
  <c r="O67" i="2" s="1"/>
  <c r="P69" i="2"/>
  <c r="O69" i="2" s="1"/>
  <c r="P71" i="2"/>
  <c r="O71" i="2" s="1"/>
  <c r="P73" i="2"/>
  <c r="O73" i="2" s="1"/>
  <c r="P75" i="2"/>
  <c r="O75" i="2" s="1"/>
  <c r="P77" i="2"/>
  <c r="O77" i="2" s="1"/>
  <c r="P79" i="2"/>
  <c r="O79" i="2" s="1"/>
  <c r="P81" i="2"/>
  <c r="O81" i="2" s="1"/>
  <c r="P83" i="2"/>
  <c r="O83" i="2" s="1"/>
  <c r="P85" i="2"/>
  <c r="O85" i="2" s="1"/>
  <c r="P87" i="2"/>
  <c r="O87" i="2" s="1"/>
  <c r="P89" i="2"/>
  <c r="O89" i="2" s="1"/>
  <c r="Q569" i="2"/>
  <c r="Q585" i="2"/>
  <c r="Q601" i="2"/>
  <c r="Q617" i="2"/>
  <c r="Q633" i="2"/>
  <c r="Q649" i="2"/>
  <c r="Q665" i="2"/>
  <c r="Q681" i="2"/>
  <c r="Q697" i="2"/>
  <c r="Q713" i="2"/>
  <c r="Q719" i="2"/>
  <c r="Q727" i="2"/>
  <c r="N3" i="2"/>
  <c r="M3" i="2"/>
  <c r="O266" i="2" l="1"/>
  <c r="O152" i="2"/>
  <c r="O604" i="2"/>
  <c r="O600" i="2"/>
  <c r="O596" i="2"/>
  <c r="O1025" i="2"/>
  <c r="O947" i="2"/>
  <c r="O943" i="2"/>
  <c r="O939" i="2"/>
  <c r="O935" i="2"/>
  <c r="O931" i="2"/>
  <c r="O927" i="2"/>
  <c r="O923" i="2"/>
  <c r="O919" i="2"/>
  <c r="O915" i="2"/>
  <c r="O911" i="2"/>
  <c r="O907" i="2"/>
  <c r="O903" i="2"/>
  <c r="O899" i="2"/>
  <c r="O895" i="2"/>
  <c r="O891" i="2"/>
  <c r="O887" i="2"/>
  <c r="O883" i="2"/>
  <c r="O879" i="2"/>
  <c r="O875" i="2"/>
  <c r="O871" i="2"/>
  <c r="O867" i="2"/>
  <c r="O863" i="2"/>
  <c r="O859" i="2"/>
  <c r="O855" i="2"/>
  <c r="O851" i="2"/>
  <c r="O847" i="2"/>
  <c r="O843" i="2"/>
  <c r="O839" i="2"/>
  <c r="O835" i="2"/>
  <c r="O831" i="2"/>
  <c r="O827" i="2"/>
  <c r="O823" i="2"/>
  <c r="O819" i="2"/>
  <c r="O815" i="2"/>
  <c r="O811" i="2"/>
  <c r="O807" i="2"/>
  <c r="O803" i="2"/>
  <c r="O799" i="2"/>
  <c r="O795" i="2"/>
  <c r="O791" i="2"/>
  <c r="O787" i="2"/>
  <c r="O783" i="2"/>
  <c r="O779" i="2"/>
  <c r="O775" i="2"/>
  <c r="O771" i="2"/>
  <c r="O767" i="2"/>
  <c r="O763" i="2"/>
  <c r="O759" i="2"/>
  <c r="O755" i="2"/>
  <c r="O751" i="2"/>
  <c r="O747" i="2"/>
  <c r="O743" i="2"/>
  <c r="O739" i="2"/>
  <c r="O735" i="2"/>
  <c r="O301" i="2"/>
  <c r="O293" i="2"/>
  <c r="O285" i="2"/>
  <c r="O277" i="2"/>
  <c r="O269" i="2"/>
  <c r="O261" i="2"/>
  <c r="O253" i="2"/>
  <c r="O245" i="2"/>
  <c r="O237" i="2"/>
  <c r="O229" i="2"/>
  <c r="O221" i="2"/>
  <c r="O213" i="2"/>
  <c r="O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574" i="2"/>
  <c r="O570" i="2"/>
  <c r="O566" i="2"/>
  <c r="O248" i="2"/>
  <c r="O999" i="2"/>
  <c r="O995" i="2"/>
  <c r="O991" i="2"/>
  <c r="O987" i="2"/>
  <c r="O983" i="2"/>
  <c r="O979" i="2"/>
  <c r="O975" i="2"/>
  <c r="O971" i="2"/>
  <c r="O729" i="2"/>
  <c r="O709" i="2"/>
  <c r="O695" i="2"/>
  <c r="O691" i="2"/>
  <c r="O677" i="2"/>
  <c r="O663" i="2"/>
  <c r="O659" i="2"/>
  <c r="O645" i="2"/>
  <c r="O631" i="2"/>
  <c r="O627" i="2"/>
  <c r="O613" i="2"/>
  <c r="O599" i="2"/>
  <c r="O595" i="2"/>
  <c r="O581" i="2"/>
  <c r="O567" i="2"/>
  <c r="O7" i="2"/>
  <c r="O3" i="2"/>
  <c r="O1014" i="2"/>
  <c r="O1010" i="2"/>
  <c r="O998" i="2"/>
  <c r="O990" i="2"/>
  <c r="O982" i="2"/>
  <c r="O974" i="2"/>
  <c r="O966" i="2"/>
  <c r="O958" i="2"/>
  <c r="O950" i="2"/>
  <c r="O697" i="2"/>
  <c r="O633" i="2"/>
  <c r="O569" i="2"/>
  <c r="O272" i="2"/>
  <c r="O256" i="2"/>
  <c r="O138" i="2"/>
  <c r="O88" i="2"/>
  <c r="O80" i="2"/>
  <c r="O72" i="2"/>
  <c r="O64" i="2"/>
  <c r="O60" i="2"/>
  <c r="O52" i="2"/>
  <c r="O40" i="2"/>
  <c r="O30" i="2"/>
  <c r="O22" i="2"/>
  <c r="O16" i="2"/>
  <c r="O702" i="2"/>
  <c r="O698" i="2"/>
  <c r="O694" i="2"/>
  <c r="O690" i="2"/>
  <c r="O638" i="2"/>
  <c r="O634" i="2"/>
  <c r="O630" i="2"/>
  <c r="O626" i="2"/>
  <c r="O210" i="2"/>
  <c r="O194" i="2"/>
  <c r="O178" i="2"/>
  <c r="O150" i="2"/>
  <c r="O559" i="2"/>
  <c r="O543" i="2"/>
  <c r="O527" i="2"/>
  <c r="O511" i="2"/>
  <c r="O495" i="2"/>
  <c r="O479" i="2"/>
  <c r="O463" i="2"/>
  <c r="O447" i="2"/>
  <c r="O431" i="2"/>
  <c r="O415" i="2"/>
  <c r="O399" i="2"/>
  <c r="O383" i="2"/>
  <c r="O367" i="2"/>
  <c r="O298" i="2"/>
  <c r="O294" i="2"/>
  <c r="O282" i="2"/>
  <c r="O278" i="2"/>
  <c r="O224" i="2"/>
  <c r="O122" i="2"/>
  <c r="O90" i="2"/>
  <c r="O86" i="2"/>
  <c r="O76" i="2"/>
  <c r="O70" i="2"/>
  <c r="O62" i="2"/>
  <c r="O54" i="2"/>
  <c r="O46" i="2"/>
  <c r="O38" i="2"/>
  <c r="O24" i="2"/>
  <c r="O18" i="2"/>
  <c r="O668" i="2"/>
  <c r="O664" i="2"/>
  <c r="O660" i="2"/>
  <c r="O564" i="2"/>
  <c r="O560" i="2"/>
  <c r="O556" i="2"/>
  <c r="O552" i="2"/>
  <c r="O548" i="2"/>
  <c r="O544" i="2"/>
  <c r="O540" i="2"/>
  <c r="O536" i="2"/>
  <c r="O532" i="2"/>
  <c r="O528" i="2"/>
  <c r="O524" i="2"/>
  <c r="O520" i="2"/>
  <c r="O516" i="2"/>
  <c r="O512" i="2"/>
  <c r="O508" i="2"/>
  <c r="O504" i="2"/>
  <c r="O500" i="2"/>
  <c r="O496" i="2"/>
  <c r="O492" i="2"/>
  <c r="O488" i="2"/>
  <c r="O484" i="2"/>
  <c r="O480" i="2"/>
  <c r="O476" i="2"/>
  <c r="O472" i="2"/>
  <c r="O468" i="2"/>
  <c r="O464" i="2"/>
  <c r="O460" i="2"/>
  <c r="O456" i="2"/>
  <c r="O452" i="2"/>
  <c r="O448" i="2"/>
  <c r="O444" i="2"/>
  <c r="O440" i="2"/>
  <c r="O436" i="2"/>
  <c r="O432" i="2"/>
  <c r="O428" i="2"/>
  <c r="O424" i="2"/>
  <c r="O420" i="2"/>
  <c r="O416" i="2"/>
  <c r="O412" i="2"/>
  <c r="O408" i="2"/>
  <c r="O358" i="2"/>
  <c r="O352" i="2"/>
  <c r="O346" i="2"/>
  <c r="O340" i="2"/>
  <c r="O324" i="2"/>
  <c r="O262" i="2"/>
  <c r="O254" i="2"/>
  <c r="O246" i="2"/>
  <c r="O234" i="2"/>
  <c r="O222" i="2"/>
  <c r="O214" i="2"/>
  <c r="O190" i="2"/>
  <c r="O182" i="2"/>
  <c r="O174" i="2"/>
  <c r="O166" i="2"/>
  <c r="O158" i="2"/>
  <c r="O128" i="2"/>
  <c r="O665" i="2"/>
  <c r="O601" i="2"/>
  <c r="O1021" i="2"/>
  <c r="O1017" i="2"/>
  <c r="O1013" i="2"/>
  <c r="O1009" i="2"/>
  <c r="O1005" i="2"/>
  <c r="O967" i="2"/>
  <c r="O963" i="2"/>
  <c r="O959" i="2"/>
  <c r="O955" i="2"/>
  <c r="O951" i="2"/>
  <c r="O725" i="2"/>
  <c r="O719" i="2"/>
  <c r="O715" i="2"/>
  <c r="O701" i="2"/>
  <c r="O687" i="2"/>
  <c r="O683" i="2"/>
  <c r="O669" i="2"/>
  <c r="O291" i="2"/>
  <c r="O259" i="2"/>
  <c r="O227" i="2"/>
  <c r="O195" i="2"/>
  <c r="O163" i="2"/>
  <c r="O131" i="2"/>
  <c r="O99" i="2"/>
  <c r="O713" i="2"/>
  <c r="O681" i="2"/>
  <c r="O649" i="2"/>
  <c r="O617" i="2"/>
  <c r="O585" i="2"/>
  <c r="O1023" i="2"/>
  <c r="O1019" i="2"/>
  <c r="O1015" i="2"/>
  <c r="O1011" i="2"/>
  <c r="O1007" i="2"/>
  <c r="O1003" i="2"/>
  <c r="O965" i="2"/>
  <c r="O961" i="2"/>
  <c r="O957" i="2"/>
  <c r="O953" i="2"/>
  <c r="O949" i="2"/>
  <c r="O733" i="2"/>
  <c r="O727" i="2"/>
  <c r="O717" i="2"/>
  <c r="O703" i="2"/>
  <c r="O699" i="2"/>
  <c r="O685" i="2"/>
  <c r="O671" i="2"/>
  <c r="O667" i="2"/>
  <c r="O653" i="2"/>
  <c r="O639" i="2"/>
  <c r="O635" i="2"/>
  <c r="O621" i="2"/>
  <c r="O607" i="2"/>
  <c r="O603" i="2"/>
  <c r="O589" i="2"/>
  <c r="O575" i="2"/>
  <c r="O571" i="2"/>
  <c r="O551" i="2"/>
  <c r="O535" i="2"/>
  <c r="O519" i="2"/>
  <c r="O503" i="2"/>
  <c r="O487" i="2"/>
  <c r="O471" i="2"/>
  <c r="O455" i="2"/>
  <c r="O439" i="2"/>
  <c r="O423" i="2"/>
  <c r="O407" i="2"/>
  <c r="O391" i="2"/>
  <c r="O375" i="2"/>
  <c r="O359" i="2"/>
  <c r="O351" i="2"/>
  <c r="O343" i="2"/>
  <c r="O335" i="2"/>
  <c r="O327" i="2"/>
  <c r="O319" i="2"/>
  <c r="O311" i="2"/>
  <c r="O944" i="2"/>
  <c r="O936" i="2"/>
  <c r="O92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0" i="2"/>
  <c r="O338" i="2"/>
  <c r="O334" i="2"/>
  <c r="O330" i="2"/>
  <c r="O322" i="2"/>
  <c r="O316" i="2"/>
  <c r="O312" i="2"/>
  <c r="O308" i="2"/>
  <c r="O296" i="2"/>
  <c r="O290" i="2"/>
  <c r="O286" i="2"/>
  <c r="O264" i="2"/>
  <c r="O226" i="2"/>
  <c r="O208" i="2"/>
  <c r="O192" i="2"/>
  <c r="O170" i="2"/>
  <c r="O136" i="2"/>
  <c r="O120" i="2"/>
  <c r="O98" i="2"/>
  <c r="O11" i="2"/>
  <c r="O1022" i="2"/>
  <c r="O1018" i="2"/>
  <c r="O1006" i="2"/>
  <c r="O1002" i="2"/>
  <c r="O994" i="2"/>
  <c r="O986" i="2"/>
  <c r="O978" i="2"/>
  <c r="O970" i="2"/>
  <c r="O962" i="2"/>
  <c r="O954" i="2"/>
  <c r="O734" i="2"/>
  <c r="O730" i="2"/>
  <c r="O726" i="2"/>
  <c r="O722" i="2"/>
  <c r="O718" i="2"/>
  <c r="O714" i="2"/>
  <c r="O710" i="2"/>
  <c r="O706" i="2"/>
  <c r="O684" i="2"/>
  <c r="O680" i="2"/>
  <c r="O676" i="2"/>
  <c r="O654" i="2"/>
  <c r="O650" i="2"/>
  <c r="O646" i="2"/>
  <c r="O642" i="2"/>
  <c r="O620" i="2"/>
  <c r="O616" i="2"/>
  <c r="O612" i="2"/>
  <c r="O590" i="2"/>
  <c r="O586" i="2"/>
  <c r="O582" i="2"/>
  <c r="O578" i="2"/>
  <c r="O700" i="2"/>
  <c r="O696" i="2"/>
  <c r="O692" i="2"/>
  <c r="O670" i="2"/>
  <c r="O666" i="2"/>
  <c r="O662" i="2"/>
  <c r="O658" i="2"/>
  <c r="O636" i="2"/>
  <c r="O632" i="2"/>
  <c r="O628" i="2"/>
  <c r="O606" i="2"/>
  <c r="O602" i="2"/>
  <c r="O598" i="2"/>
  <c r="O594" i="2"/>
  <c r="O572" i="2"/>
  <c r="O568" i="2"/>
  <c r="O240" i="2"/>
  <c r="O200" i="2"/>
  <c r="O112" i="2"/>
  <c r="O104" i="2"/>
  <c r="O96" i="2"/>
  <c r="O655" i="2"/>
  <c r="O651" i="2"/>
  <c r="O637" i="2"/>
  <c r="O623" i="2"/>
  <c r="O619" i="2"/>
  <c r="O605" i="2"/>
  <c r="O591" i="2"/>
  <c r="O587" i="2"/>
  <c r="O573" i="2"/>
  <c r="O563" i="2"/>
  <c r="O555" i="2"/>
  <c r="O547" i="2"/>
  <c r="O539" i="2"/>
  <c r="O531" i="2"/>
  <c r="O523" i="2"/>
  <c r="O515" i="2"/>
  <c r="O507" i="2"/>
  <c r="O499" i="2"/>
  <c r="O491" i="2"/>
  <c r="O483" i="2"/>
  <c r="O475" i="2"/>
  <c r="O467" i="2"/>
  <c r="O459" i="2"/>
  <c r="O451" i="2"/>
  <c r="O443" i="2"/>
  <c r="O435" i="2"/>
  <c r="O427" i="2"/>
  <c r="O419" i="2"/>
  <c r="O411" i="2"/>
  <c r="O403" i="2"/>
  <c r="O395" i="2"/>
  <c r="O387" i="2"/>
  <c r="O379" i="2"/>
  <c r="O371" i="2"/>
  <c r="O363" i="2"/>
  <c r="O355" i="2"/>
  <c r="O347" i="2"/>
  <c r="O339" i="2"/>
  <c r="O331" i="2"/>
  <c r="O323" i="2"/>
  <c r="O315" i="2"/>
  <c r="O307" i="2"/>
  <c r="O6" i="2"/>
  <c r="O12" i="2"/>
  <c r="O942" i="2"/>
  <c r="O934" i="2"/>
  <c r="O926" i="2"/>
  <c r="O402" i="2"/>
  <c r="O398" i="2"/>
  <c r="O394" i="2"/>
  <c r="O390" i="2"/>
  <c r="O386" i="2"/>
  <c r="O382" i="2"/>
  <c r="O378" i="2"/>
  <c r="O374" i="2"/>
  <c r="O370" i="2"/>
  <c r="O366" i="2"/>
  <c r="O362" i="2"/>
  <c r="O354" i="2"/>
  <c r="O344" i="2"/>
  <c r="O336" i="2"/>
  <c r="O332" i="2"/>
  <c r="O328" i="2"/>
  <c r="O320" i="2"/>
  <c r="O314" i="2"/>
  <c r="O310" i="2"/>
  <c r="O306" i="2"/>
  <c r="O302" i="2"/>
  <c r="O280" i="2"/>
  <c r="O274" i="2"/>
  <c r="O270" i="2"/>
  <c r="O232" i="2"/>
  <c r="O216" i="2"/>
  <c r="O186" i="2"/>
  <c r="O176" i="2"/>
  <c r="O154" i="2"/>
  <c r="O130" i="2"/>
  <c r="O114" i="2"/>
  <c r="O9" i="2"/>
  <c r="O1020" i="2"/>
  <c r="O1008" i="2"/>
  <c r="O1004" i="2"/>
  <c r="O996" i="2"/>
  <c r="O988" i="2"/>
  <c r="O980" i="2"/>
  <c r="O972" i="2"/>
  <c r="O964" i="2"/>
  <c r="O956" i="2"/>
  <c r="O732" i="2"/>
  <c r="O728" i="2"/>
  <c r="O724" i="2"/>
  <c r="O720" i="2"/>
  <c r="O716" i="2"/>
  <c r="O712" i="2"/>
  <c r="O708" i="2"/>
  <c r="O686" i="2"/>
  <c r="O682" i="2"/>
  <c r="O678" i="2"/>
  <c r="O674" i="2"/>
  <c r="O652" i="2"/>
  <c r="O648" i="2"/>
  <c r="O644" i="2"/>
  <c r="O622" i="2"/>
  <c r="O618" i="2"/>
  <c r="O614" i="2"/>
  <c r="O610" i="2"/>
  <c r="O588" i="2"/>
  <c r="O584" i="2"/>
  <c r="O580" i="2"/>
  <c r="O562" i="2"/>
  <c r="O558" i="2"/>
  <c r="O554" i="2"/>
  <c r="O550" i="2"/>
  <c r="O546" i="2"/>
  <c r="O542" i="2"/>
  <c r="O538" i="2"/>
  <c r="O534" i="2"/>
  <c r="O530" i="2"/>
  <c r="O526" i="2"/>
  <c r="O522" i="2"/>
  <c r="O518" i="2"/>
  <c r="O514" i="2"/>
  <c r="O510" i="2"/>
  <c r="O506" i="2"/>
  <c r="O502" i="2"/>
  <c r="O498" i="2"/>
  <c r="O494" i="2"/>
  <c r="O490" i="2"/>
  <c r="O486" i="2"/>
  <c r="O482" i="2"/>
  <c r="O478" i="2"/>
  <c r="O474" i="2"/>
  <c r="O470" i="2"/>
  <c r="O466" i="2"/>
  <c r="O462" i="2"/>
  <c r="O458" i="2"/>
  <c r="O454" i="2"/>
  <c r="O450" i="2"/>
  <c r="O446" i="2"/>
  <c r="O442" i="2"/>
  <c r="O438" i="2"/>
  <c r="O434" i="2"/>
  <c r="O430" i="2"/>
  <c r="O426" i="2"/>
  <c r="O422" i="2"/>
  <c r="O418" i="2"/>
  <c r="O414" i="2"/>
  <c r="O410" i="2"/>
  <c r="O406" i="2"/>
  <c r="O356" i="2"/>
  <c r="O348" i="2"/>
  <c r="O342" i="2"/>
  <c r="O326" i="2"/>
  <c r="O318" i="2"/>
  <c r="O258" i="2"/>
  <c r="O242" i="2"/>
  <c r="O238" i="2"/>
  <c r="O230" i="2"/>
  <c r="O218" i="2"/>
  <c r="O202" i="2"/>
  <c r="O198" i="2"/>
  <c r="O184" i="2"/>
  <c r="O168" i="2"/>
  <c r="O160" i="2"/>
  <c r="O142" i="2"/>
  <c r="O118" i="2"/>
  <c r="O110" i="2"/>
  <c r="O102" i="2"/>
  <c r="O94" i="2"/>
  <c r="O82" i="2"/>
  <c r="O74" i="2"/>
  <c r="O66" i="2"/>
  <c r="O56" i="2"/>
  <c r="O48" i="2"/>
  <c r="O42" i="2"/>
  <c r="O34" i="2"/>
  <c r="O28" i="2"/>
  <c r="O20" i="2"/>
</calcChain>
</file>

<file path=xl/sharedStrings.xml><?xml version="1.0" encoding="utf-8"?>
<sst xmlns="http://schemas.openxmlformats.org/spreadsheetml/2006/main" count="66" uniqueCount="60">
  <si>
    <t>Iniciativa</t>
  </si>
  <si>
    <t>Programa</t>
  </si>
  <si>
    <t>Componentes</t>
  </si>
  <si>
    <t>Presupuesto</t>
  </si>
  <si>
    <t>Ingresos</t>
  </si>
  <si>
    <t>VPN</t>
  </si>
  <si>
    <t>TIR</t>
  </si>
  <si>
    <t>Payback</t>
  </si>
  <si>
    <t>Duración</t>
  </si>
  <si>
    <t>Social</t>
  </si>
  <si>
    <t>A</t>
  </si>
  <si>
    <t>B</t>
  </si>
  <si>
    <t>D</t>
  </si>
  <si>
    <t>C</t>
  </si>
  <si>
    <t>Innova</t>
  </si>
  <si>
    <t>E1, E2 y E3</t>
  </si>
  <si>
    <t>F</t>
  </si>
  <si>
    <t>Fintech</t>
  </si>
  <si>
    <t>G1</t>
  </si>
  <si>
    <t>G2</t>
  </si>
  <si>
    <t>G3</t>
  </si>
  <si>
    <t>H</t>
  </si>
  <si>
    <t>Sistema Reducción Costos</t>
  </si>
  <si>
    <t>Creación Producto B</t>
  </si>
  <si>
    <t>Campaña Publicitaria Producto B o C</t>
  </si>
  <si>
    <t>Creación Producto Alternativo C</t>
  </si>
  <si>
    <t>Programa de Innovación</t>
  </si>
  <si>
    <t>Imperativo Legal</t>
  </si>
  <si>
    <t>Iniciativa 1</t>
  </si>
  <si>
    <t>Iniciativa 2</t>
  </si>
  <si>
    <t>Iniciativa 3</t>
  </si>
  <si>
    <t>Operación Adicional Iniciativa 1</t>
  </si>
  <si>
    <t>Se trata de una mezcla de tecnología y procesos que busca reducir costos de operación, pérdidas y gastos administrativo-financieros</t>
  </si>
  <si>
    <t>Es un producto que los clientes vienen proponiendo desde hace años, pero que la organización no ha implementado porque otras organizaciones similares parecen haber fracasado con él</t>
  </si>
  <si>
    <t>Parece ser necesario para el éxito del nuevo producto, ya sea B o C</t>
  </si>
  <si>
    <t>El presidente de la organización parece haber descubierto, en uno de sus viajes a otro país, que existe un producto alternativo a B, igualmente recibido por los clientes, pero más fácil de implementar</t>
  </si>
  <si>
    <t>Esta es una propuesta del área de Recursos Humanos. Tal parece que este tipo de programas, bien conducido, puede no solo ser rentable sino también contribuir a la satisfacción de los empleados</t>
  </si>
  <si>
    <t>Es un tema de país. El Estado ha definido una nueva forma de contribución, que afecta directamente los costos de la organización y podría competir por recursos necesarios para realizar otras iniciativas</t>
  </si>
  <si>
    <t>No sabe mucho de él más que se trata de una iniciativa del negocio financiero</t>
  </si>
  <si>
    <t>Sabe que se trata de una iniciativa del negocio de salud</t>
  </si>
  <si>
    <t>Sabe que se trata de una iniciativa del negocio educacional</t>
  </si>
  <si>
    <t>Esto es necesario para que la iniciativa 1 alcance los beneficios que ha declarado puede obtener</t>
  </si>
  <si>
    <t>Descripción</t>
  </si>
  <si>
    <t>Portafolio</t>
  </si>
  <si>
    <t>Crecimiento</t>
  </si>
  <si>
    <t>Participación de mercado</t>
  </si>
  <si>
    <t>Rentabilidad</t>
  </si>
  <si>
    <t>Responsabilidad social</t>
  </si>
  <si>
    <t>Satisfacción del cliente</t>
  </si>
  <si>
    <t>Impacto Estratégico</t>
  </si>
  <si>
    <t>Regla Publicidad</t>
  </si>
  <si>
    <t>Regla Producto Alternativo</t>
  </si>
  <si>
    <t>Regla Imperativo Legal</t>
  </si>
  <si>
    <t>Factibilidad</t>
  </si>
  <si>
    <t>Descripción Portafolio</t>
  </si>
  <si>
    <t>Portafolio #</t>
  </si>
  <si>
    <t>Vacío</t>
  </si>
  <si>
    <t>ID</t>
  </si>
  <si>
    <t>Impacto Portafolio</t>
  </si>
  <si>
    <t>Costo Portafolio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</si>
</sst>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3" style="3" bestFit="1" customWidth="1"/>
    <col min="2" max="2" width="34.7109375" customWidth="1"/>
    <col min="3" max="3" width="77.42578125" customWidth="1"/>
    <col min="4" max="4" width="10.7109375" customWidth="1"/>
    <col min="5" max="5" width="13.42578125" bestFit="1" customWidth="1"/>
    <col min="6" max="6" width="12.140625" bestFit="1" customWidth="1"/>
    <col min="13" max="13" width="11.85546875" bestFit="1" customWidth="1"/>
    <col min="14" max="14" width="23.5703125" bestFit="1" customWidth="1"/>
    <col min="15" max="15" width="12.28515625" bestFit="1" customWidth="1"/>
    <col min="16" max="16" width="21.28515625" bestFit="1" customWidth="1"/>
    <col min="17" max="17" width="21.5703125" bestFit="1" customWidth="1"/>
  </cols>
  <sheetData>
    <row r="1" spans="1:18" x14ac:dyDescent="0.25">
      <c r="A1" s="3" t="s">
        <v>57</v>
      </c>
      <c r="B1" t="s">
        <v>0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</row>
    <row r="2" spans="1:18" ht="30" x14ac:dyDescent="0.25">
      <c r="A2" s="3">
        <v>1</v>
      </c>
      <c r="B2" s="2" t="s">
        <v>22</v>
      </c>
      <c r="C2" s="2" t="s">
        <v>32</v>
      </c>
      <c r="E2" t="s">
        <v>10</v>
      </c>
      <c r="F2">
        <v>1000</v>
      </c>
      <c r="G2">
        <v>0</v>
      </c>
      <c r="H2">
        <v>200</v>
      </c>
      <c r="I2" s="1">
        <v>0.12</v>
      </c>
      <c r="J2">
        <v>12</v>
      </c>
      <c r="K2">
        <v>18</v>
      </c>
      <c r="L2">
        <v>0</v>
      </c>
      <c r="M2">
        <v>0</v>
      </c>
      <c r="N2">
        <v>1</v>
      </c>
      <c r="O2">
        <v>3</v>
      </c>
      <c r="P2">
        <v>0</v>
      </c>
      <c r="Q2">
        <v>4</v>
      </c>
      <c r="R2">
        <f>Priorización!$A$2*Iniciativas!M2+Priorización!$B$2*Iniciativas!N2+Priorización!$C$2*Iniciativas!O2+Priorización!$D$2*Iniciativas!P2+Priorización!$E$2*Iniciativas!Q2</f>
        <v>0.9</v>
      </c>
    </row>
    <row r="3" spans="1:18" ht="45" x14ac:dyDescent="0.25">
      <c r="A3" s="3">
        <v>2</v>
      </c>
      <c r="B3" s="2" t="s">
        <v>23</v>
      </c>
      <c r="C3" s="2" t="s">
        <v>33</v>
      </c>
      <c r="E3" t="s">
        <v>11</v>
      </c>
      <c r="F3">
        <v>5000</v>
      </c>
      <c r="G3">
        <v>6000</v>
      </c>
      <c r="H3">
        <v>2000</v>
      </c>
      <c r="I3" s="1">
        <v>0.1</v>
      </c>
      <c r="J3">
        <v>20</v>
      </c>
      <c r="K3">
        <v>32</v>
      </c>
      <c r="L3">
        <v>0</v>
      </c>
      <c r="M3">
        <v>4</v>
      </c>
      <c r="N3">
        <v>4</v>
      </c>
      <c r="O3">
        <v>2</v>
      </c>
      <c r="P3">
        <v>0</v>
      </c>
      <c r="Q3">
        <v>4</v>
      </c>
      <c r="R3">
        <f>Priorización!$A$2*Iniciativas!M3+Priorización!$B$2*Iniciativas!N3+Priorización!$C$2*Iniciativas!O3+Priorización!$D$2*Iniciativas!P3+Priorización!$E$2*Iniciativas!Q3</f>
        <v>2.6</v>
      </c>
    </row>
    <row r="4" spans="1:18" x14ac:dyDescent="0.25">
      <c r="A4" s="3">
        <v>3</v>
      </c>
      <c r="B4" s="2" t="s">
        <v>24</v>
      </c>
      <c r="C4" s="2" t="s">
        <v>34</v>
      </c>
      <c r="E4" t="s">
        <v>12</v>
      </c>
      <c r="F4">
        <v>1000</v>
      </c>
      <c r="G4">
        <v>0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f>Priorización!$A$2*Iniciativas!M4+Priorización!$B$2*Iniciativas!N4+Priorización!$C$2*Iniciativas!O4+Priorización!$D$2*Iniciativas!P4+Priorización!$E$2*Iniciativas!Q4</f>
        <v>0.4</v>
      </c>
    </row>
    <row r="5" spans="1:18" ht="45" x14ac:dyDescent="0.25">
      <c r="A5" s="3">
        <v>4</v>
      </c>
      <c r="B5" s="2" t="s">
        <v>25</v>
      </c>
      <c r="C5" s="2" t="s">
        <v>35</v>
      </c>
      <c r="E5" t="s">
        <v>13</v>
      </c>
      <c r="F5">
        <v>6000</v>
      </c>
      <c r="G5">
        <v>8000</v>
      </c>
      <c r="H5">
        <v>2500</v>
      </c>
      <c r="I5" s="1">
        <v>0.08</v>
      </c>
      <c r="J5">
        <v>6</v>
      </c>
      <c r="K5">
        <v>20</v>
      </c>
      <c r="L5">
        <v>0</v>
      </c>
      <c r="M5">
        <v>5</v>
      </c>
      <c r="N5">
        <v>5</v>
      </c>
      <c r="O5">
        <v>1</v>
      </c>
      <c r="P5">
        <v>0</v>
      </c>
      <c r="Q5">
        <v>4</v>
      </c>
      <c r="R5">
        <f>Priorización!$A$2*Iniciativas!M5+Priorización!$B$2*Iniciativas!N5+Priorización!$C$2*Iniciativas!O5+Priorización!$D$2*Iniciativas!P5+Priorización!$E$2*Iniciativas!Q5</f>
        <v>3</v>
      </c>
    </row>
    <row r="6" spans="1:18" ht="45" x14ac:dyDescent="0.25">
      <c r="A6" s="3">
        <v>5</v>
      </c>
      <c r="B6" s="2" t="s">
        <v>26</v>
      </c>
      <c r="C6" s="2" t="s">
        <v>36</v>
      </c>
      <c r="D6" t="s">
        <v>14</v>
      </c>
      <c r="E6" t="s">
        <v>15</v>
      </c>
      <c r="F6">
        <v>1000</v>
      </c>
      <c r="G6">
        <v>0</v>
      </c>
      <c r="H6">
        <v>2000</v>
      </c>
      <c r="I6" s="1">
        <v>0.2</v>
      </c>
      <c r="J6">
        <v>18</v>
      </c>
      <c r="K6">
        <v>48</v>
      </c>
      <c r="L6">
        <v>500</v>
      </c>
      <c r="M6">
        <v>0</v>
      </c>
      <c r="N6">
        <v>1</v>
      </c>
      <c r="O6">
        <v>5</v>
      </c>
      <c r="P6">
        <v>5</v>
      </c>
      <c r="Q6">
        <v>5</v>
      </c>
      <c r="R6">
        <f>Priorización!$A$2*Iniciativas!M6+Priorización!$B$2*Iniciativas!N6+Priorización!$C$2*Iniciativas!O6+Priorización!$D$2*Iniciativas!P6+Priorización!$E$2*Iniciativas!Q6</f>
        <v>2.7</v>
      </c>
    </row>
    <row r="7" spans="1:18" ht="45" x14ac:dyDescent="0.25">
      <c r="A7" s="3">
        <v>6</v>
      </c>
      <c r="B7" s="2" t="s">
        <v>27</v>
      </c>
      <c r="C7" s="2" t="s">
        <v>37</v>
      </c>
      <c r="E7" t="s">
        <v>16</v>
      </c>
      <c r="F7">
        <v>3000</v>
      </c>
      <c r="G7">
        <v>0</v>
      </c>
      <c r="L7">
        <v>200</v>
      </c>
      <c r="M7">
        <v>0</v>
      </c>
      <c r="N7">
        <v>0</v>
      </c>
      <c r="O7">
        <v>0</v>
      </c>
      <c r="P7">
        <v>2</v>
      </c>
      <c r="Q7">
        <v>4</v>
      </c>
      <c r="R7">
        <f>Priorización!$A$2*Iniciativas!M7+Priorización!$B$2*Iniciativas!N7+Priorización!$C$2*Iniciativas!O7+Priorización!$D$2*Iniciativas!P7+Priorización!$E$2*Iniciativas!Q7</f>
        <v>1</v>
      </c>
    </row>
    <row r="8" spans="1:18" x14ac:dyDescent="0.25">
      <c r="A8" s="3">
        <v>7</v>
      </c>
      <c r="B8" s="2" t="s">
        <v>28</v>
      </c>
      <c r="C8" s="2" t="s">
        <v>38</v>
      </c>
      <c r="D8" t="s">
        <v>17</v>
      </c>
      <c r="E8" t="s">
        <v>18</v>
      </c>
      <c r="F8">
        <v>500</v>
      </c>
      <c r="G8">
        <v>1000</v>
      </c>
      <c r="H8">
        <v>500</v>
      </c>
      <c r="I8" s="1">
        <v>0.09</v>
      </c>
      <c r="J8">
        <v>10</v>
      </c>
      <c r="K8">
        <v>20</v>
      </c>
      <c r="L8">
        <v>100</v>
      </c>
      <c r="M8">
        <v>1</v>
      </c>
      <c r="N8">
        <v>1</v>
      </c>
      <c r="O8">
        <v>2</v>
      </c>
      <c r="P8">
        <v>1</v>
      </c>
      <c r="Q8">
        <v>1</v>
      </c>
      <c r="R8">
        <f>Priorización!$A$2*Iniciativas!M8+Priorización!$B$2*Iniciativas!N8+Priorización!$C$2*Iniciativas!O8+Priorización!$D$2*Iniciativas!P8+Priorización!$E$2*Iniciativas!Q8</f>
        <v>1.1000000000000001</v>
      </c>
    </row>
    <row r="9" spans="1:18" x14ac:dyDescent="0.25">
      <c r="A9" s="3">
        <v>8</v>
      </c>
      <c r="B9" s="2" t="s">
        <v>29</v>
      </c>
      <c r="C9" s="2" t="s">
        <v>39</v>
      </c>
      <c r="E9" t="s">
        <v>19</v>
      </c>
      <c r="F9">
        <v>1000</v>
      </c>
      <c r="G9">
        <v>1800</v>
      </c>
      <c r="H9">
        <v>800</v>
      </c>
      <c r="I9" s="1">
        <v>0.11</v>
      </c>
      <c r="J9">
        <v>11</v>
      </c>
      <c r="K9">
        <v>20</v>
      </c>
      <c r="L9">
        <v>200</v>
      </c>
      <c r="M9">
        <v>2</v>
      </c>
      <c r="N9">
        <v>2</v>
      </c>
      <c r="O9">
        <v>3</v>
      </c>
      <c r="P9">
        <v>2</v>
      </c>
      <c r="Q9">
        <v>1</v>
      </c>
      <c r="R9">
        <f>Priorización!$A$2*Iniciativas!M9+Priorización!$B$2*Iniciativas!N9+Priorización!$C$2*Iniciativas!O9+Priorización!$D$2*Iniciativas!P9+Priorización!$E$2*Iniciativas!Q9</f>
        <v>2</v>
      </c>
    </row>
    <row r="10" spans="1:18" x14ac:dyDescent="0.25">
      <c r="A10" s="3">
        <v>9</v>
      </c>
      <c r="B10" s="2" t="s">
        <v>30</v>
      </c>
      <c r="C10" s="2" t="s">
        <v>40</v>
      </c>
      <c r="E10" t="s">
        <v>20</v>
      </c>
      <c r="F10">
        <v>2000</v>
      </c>
      <c r="G10">
        <v>3000</v>
      </c>
      <c r="H10">
        <v>1000</v>
      </c>
      <c r="I10" s="1">
        <v>0.18</v>
      </c>
      <c r="J10">
        <v>15</v>
      </c>
      <c r="K10">
        <v>20</v>
      </c>
      <c r="L10">
        <v>300</v>
      </c>
      <c r="M10">
        <v>3</v>
      </c>
      <c r="N10">
        <v>2</v>
      </c>
      <c r="O10">
        <v>4</v>
      </c>
      <c r="P10">
        <v>3</v>
      </c>
      <c r="Q10">
        <v>1</v>
      </c>
      <c r="R10">
        <f>Priorización!$A$2*Iniciativas!M10+Priorización!$B$2*Iniciativas!N10+Priorización!$C$2*Iniciativas!O10+Priorización!$D$2*Iniciativas!P10+Priorización!$E$2*Iniciativas!Q10</f>
        <v>2.6999999999999997</v>
      </c>
    </row>
    <row r="11" spans="1:18" ht="30" x14ac:dyDescent="0.25">
      <c r="A11" s="3">
        <v>10</v>
      </c>
      <c r="B11" s="2" t="s">
        <v>31</v>
      </c>
      <c r="C11" s="2" t="s">
        <v>41</v>
      </c>
      <c r="D11" t="s">
        <v>17</v>
      </c>
      <c r="E11" t="s">
        <v>21</v>
      </c>
      <c r="F11">
        <v>500</v>
      </c>
      <c r="G11">
        <v>1000</v>
      </c>
      <c r="H11">
        <v>300</v>
      </c>
      <c r="I11" s="1">
        <v>0.05</v>
      </c>
      <c r="J11">
        <v>20</v>
      </c>
      <c r="K11">
        <v>12</v>
      </c>
      <c r="L11">
        <v>0</v>
      </c>
      <c r="M11">
        <v>2</v>
      </c>
      <c r="N11">
        <v>1</v>
      </c>
      <c r="O11">
        <v>1</v>
      </c>
      <c r="P11">
        <v>1</v>
      </c>
      <c r="Q11">
        <v>2</v>
      </c>
      <c r="R11">
        <f>Priorización!$A$2*Iniciativas!M11+Priorización!$B$2*Iniciativas!N11+Priorización!$C$2*Iniciativas!O11+Priorización!$D$2*Iniciativas!P11+Priorización!$E$2*Iniciativas!Q11</f>
        <v>1.4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889D-D0EA-41A3-A6AE-0C72335A0305}">
  <dimension ref="A1:S1025"/>
  <sheetViews>
    <sheetView tabSelected="1" workbookViewId="0">
      <selection activeCell="M1" sqref="M1:M1048576"/>
    </sheetView>
  </sheetViews>
  <sheetFormatPr baseColWidth="10" defaultRowHeight="15" x14ac:dyDescent="0.25"/>
  <cols>
    <col min="2" max="2" width="15.85546875" bestFit="1" customWidth="1"/>
    <col min="3" max="12" width="2.7109375" customWidth="1"/>
    <col min="15" max="15" width="11.85546875" bestFit="1" customWidth="1"/>
    <col min="16" max="16" width="15.5703125" bestFit="1" customWidth="1"/>
    <col min="17" max="17" width="25" bestFit="1" customWidth="1"/>
    <col min="18" max="18" width="21.28515625" bestFit="1" customWidth="1"/>
  </cols>
  <sheetData>
    <row r="1" spans="1:19" x14ac:dyDescent="0.25">
      <c r="A1" t="s">
        <v>55</v>
      </c>
      <c r="B1" t="s">
        <v>43</v>
      </c>
      <c r="C1">
        <v>10</v>
      </c>
      <c r="D1">
        <v>9</v>
      </c>
      <c r="E1">
        <v>8</v>
      </c>
      <c r="F1">
        <v>7</v>
      </c>
      <c r="G1">
        <v>6</v>
      </c>
      <c r="H1">
        <v>5</v>
      </c>
      <c r="I1">
        <v>4</v>
      </c>
      <c r="J1">
        <v>3</v>
      </c>
      <c r="K1">
        <v>2</v>
      </c>
      <c r="L1">
        <v>1</v>
      </c>
      <c r="M1" t="s">
        <v>59</v>
      </c>
      <c r="N1" t="s">
        <v>58</v>
      </c>
      <c r="O1" t="s">
        <v>53</v>
      </c>
      <c r="P1" t="s">
        <v>50</v>
      </c>
      <c r="Q1" t="s">
        <v>51</v>
      </c>
      <c r="R1" t="s">
        <v>52</v>
      </c>
      <c r="S1" t="s">
        <v>54</v>
      </c>
    </row>
    <row r="2" spans="1:19" x14ac:dyDescent="0.25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VLOOKUP(C$1,Iniciativas!$A$1:$R$11,6,FALSE)*C2+VLOOKUP(D$1,Iniciativas!$A$1:$R$11,6,FALSE)*D2+VLOOKUP(E$1,Iniciativas!$A$1:$R$11,6,FALSE)*E2+VLOOKUP(F$1,Iniciativas!$A$1:$R$11,6,FALSE)*F2+VLOOKUP(G$1,Iniciativas!$A$1:$R$11,6,FALSE)*G2+VLOOKUP(H$1,Iniciativas!$A$1:$R$11,6,FALSE)*H2+VLOOKUP(I$1,Iniciativas!$A$1:$R$11,6,FALSE)*I2+VLOOKUP(J$1,Iniciativas!$A$1:$R$11,6,FALSE)*J2+VLOOKUP(K$1,Iniciativas!$A$1:$R$11,6,FALSE)*K2+VLOOKUP(L$1,Iniciativas!$A$1:$R$11,6,FALSE)*L2</f>
        <v>0</v>
      </c>
      <c r="N2">
        <f>VLOOKUP(C$1,Iniciativas!$A$1:$R$11,18,FALSE)*C2+VLOOKUP(D$1,Iniciativas!$A$1:$R$11,18,FALSE)*D2+VLOOKUP(E$1,Iniciativas!$A$1:$R$11,18,FALSE)*E2+VLOOKUP(F$1,Iniciativas!$A$1:$R$11,18,FALSE)*F2+VLOOKUP(G$1,Iniciativas!$A$1:$R$11,18,FALSE)*G2+VLOOKUP(H$1,Iniciativas!$A$1:$R$11,18,FALSE)*H2+VLOOKUP(I$1,Iniciativas!$A$1:$R$11,18,FALSE)*I2+VLOOKUP(J$1,Iniciativas!$A$1:$R$11,18,FALSE)*J2+VLOOKUP(K$1,Iniciativas!$A$1:$R$11,18,FALSE)*K2+VLOOKUP(L$1,Iniciativas!$A$1:$R$11,18,FALSE)*L2</f>
        <v>0</v>
      </c>
      <c r="O2" t="b">
        <f>AND(P2,Q2,R2)</f>
        <v>0</v>
      </c>
      <c r="P2" t="b">
        <f>IF(OR(K2=1,I2=1),IF(J2=1,TRUE, FALSE),TRUE)</f>
        <v>1</v>
      </c>
      <c r="Q2" t="b">
        <f>IF(AND(K2=1,I2=1), FALSE, TRUE)</f>
        <v>1</v>
      </c>
      <c r="R2" t="b">
        <f>IF(G2=1, TRUE, FALSE)</f>
        <v>0</v>
      </c>
      <c r="S2" t="s">
        <v>56</v>
      </c>
    </row>
    <row r="3" spans="1:19" x14ac:dyDescent="0.25">
      <c r="A3">
        <v>1</v>
      </c>
      <c r="B3" t="str">
        <f t="shared" ref="B3:B66" si="0">TRIM(IF(C3=1," "&amp;C$1,"")&amp;IF(D3=1," "&amp;D$1,"")&amp;IF(E3=1," "&amp;E$1,"")&amp;IF(F3=1," "&amp;F$1,"")&amp;IF(G3=1," "&amp;G$1,"")&amp;IF(H3=1," "&amp;H$1,"")&amp;IF(I3=1," "&amp;I$1,"")&amp;IF(J3=1," "&amp;J$1,"")&amp;IF(K3=1," "&amp;K$1,"")&amp;IF(L3=1," "&amp;L$1,""))</f>
        <v>1</v>
      </c>
      <c r="C3">
        <f>INT($A3/(2^(C$1-1)))</f>
        <v>0</v>
      </c>
      <c r="D3">
        <f>INT(MOD($A3,2^(C$1-1))/(2^(D$1-1)))</f>
        <v>0</v>
      </c>
      <c r="E3">
        <f t="shared" ref="E3:L3" si="1">INT(MOD($A3,2^(D$1-1))/(2^(E$1-1)))</f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1</v>
      </c>
      <c r="M3">
        <f>VLOOKUP(C$1,Iniciativas!$A$1:$R$11,6,FALSE)*C3+VLOOKUP(D$1,Iniciativas!$A$1:$R$11,6,FALSE)*D3+VLOOKUP(E$1,Iniciativas!$A$1:$R$11,6,FALSE)*E3+VLOOKUP(F$1,Iniciativas!$A$1:$R$11,6,FALSE)*F3+VLOOKUP(G$1,Iniciativas!$A$1:$R$11,6,FALSE)*G3+VLOOKUP(H$1,Iniciativas!$A$1:$R$11,6,FALSE)*H3+VLOOKUP(I$1,Iniciativas!$A$1:$R$11,6,FALSE)*I3+VLOOKUP(J$1,Iniciativas!$A$1:$R$11,6,FALSE)*J3+VLOOKUP(K$1,Iniciativas!$A$1:$R$11,6,FALSE)*K3+VLOOKUP(L$1,Iniciativas!$A$1:$R$11,6,FALSE)*L3</f>
        <v>1000</v>
      </c>
      <c r="N3">
        <f>VLOOKUP(C$1,Iniciativas!$A$1:$R$11,18,FALSE)*C3+VLOOKUP(D$1,Iniciativas!$A$1:$R$11,18,FALSE)*D3+VLOOKUP(E$1,Iniciativas!$A$1:$R$11,18,FALSE)*E3+VLOOKUP(F$1,Iniciativas!$A$1:$R$11,18,FALSE)*F3+VLOOKUP(G$1,Iniciativas!$A$1:$R$11,18,FALSE)*G3+VLOOKUP(H$1,Iniciativas!$A$1:$R$11,18,FALSE)*H3+VLOOKUP(I$1,Iniciativas!$A$1:$R$11,18,FALSE)*I3+VLOOKUP(J$1,Iniciativas!$A$1:$R$11,18,FALSE)*J3+VLOOKUP(K$1,Iniciativas!$A$1:$R$11,18,FALSE)*K3+VLOOKUP(L$1,Iniciativas!$A$1:$R$11,18,FALSE)*L3</f>
        <v>0.9</v>
      </c>
      <c r="O3" t="b">
        <f t="shared" ref="O3:O66" si="2">AND(P3,Q3,R3)</f>
        <v>0</v>
      </c>
      <c r="P3" t="b">
        <f>IF(OR(K3=1,I3=1),IF(J3=1,TRUE, FALSE),TRUE)</f>
        <v>1</v>
      </c>
      <c r="Q3" t="b">
        <f>IF(AND(K3=1,I3=1), FALSE, TRUE)</f>
        <v>1</v>
      </c>
      <c r="R3" t="b">
        <f>IF(G3=1, TRUE, FALSE)</f>
        <v>0</v>
      </c>
      <c r="S3" t="str">
        <f>TRIM(IF(C3=1," "&amp;VLOOKUP(C$1,Iniciativas!$A$1:$R$11,2,FALSE),"")&amp;IF(D3=1," "&amp;VLOOKUP(D$1,Iniciativas!$A$1:$R$11,2,FALSE),"")&amp;IF(E3=1," "&amp;VLOOKUP(E$1,Iniciativas!$A$1:$R$11,2,FALSE),"")&amp;IF(F3=1," "&amp;VLOOKUP(F$1,Iniciativas!$A$1:$R$11,2,FALSE),"")&amp;IF(G3=1," "&amp;VLOOKUP(G$1,Iniciativas!$A$1:$R$11,2,FALSE),"")&amp;IF(H3=1," "&amp;VLOOKUP(H$1,Iniciativas!$A$1:$R$11,2,FALSE),"")&amp;IF(I3=1," "&amp;VLOOKUP(I$1,Iniciativas!$A$1:$R$11,2,FALSE),"")&amp;IF(J3=1," "&amp;VLOOKUP(J$1,Iniciativas!$A$1:$R$11,2,FALSE),"")&amp;IF(K3=1," "&amp;VLOOKUP(K$1,Iniciativas!$A$1:$R$11,2,FALSE),"")&amp;IF(L3=1," "&amp;VLOOKUP(L$1,Iniciativas!$A$1:$R$11,2,FALSE),""))</f>
        <v>Sistema Reducción Costos</v>
      </c>
    </row>
    <row r="4" spans="1:19" x14ac:dyDescent="0.25">
      <c r="A4">
        <v>2</v>
      </c>
      <c r="B4" t="str">
        <f t="shared" si="0"/>
        <v>2</v>
      </c>
      <c r="C4">
        <f t="shared" ref="C4:C67" si="3">INT($A4/(2^(C$1-1)))</f>
        <v>0</v>
      </c>
      <c r="D4">
        <f t="shared" ref="D4:L4" si="4">INT(MOD($A4,2^(C$1-1))/(2^(D$1-1)))</f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1</v>
      </c>
      <c r="L4">
        <f t="shared" si="4"/>
        <v>0</v>
      </c>
      <c r="M4">
        <f>VLOOKUP(C$1,Iniciativas!$A$1:$R$11,6,FALSE)*C4+VLOOKUP(D$1,Iniciativas!$A$1:$R$11,6,FALSE)*D4+VLOOKUP(E$1,Iniciativas!$A$1:$R$11,6,FALSE)*E4+VLOOKUP(F$1,Iniciativas!$A$1:$R$11,6,FALSE)*F4+VLOOKUP(G$1,Iniciativas!$A$1:$R$11,6,FALSE)*G4+VLOOKUP(H$1,Iniciativas!$A$1:$R$11,6,FALSE)*H4+VLOOKUP(I$1,Iniciativas!$A$1:$R$11,6,FALSE)*I4+VLOOKUP(J$1,Iniciativas!$A$1:$R$11,6,FALSE)*J4+VLOOKUP(K$1,Iniciativas!$A$1:$R$11,6,FALSE)*K4+VLOOKUP(L$1,Iniciativas!$A$1:$R$11,6,FALSE)*L4</f>
        <v>5000</v>
      </c>
      <c r="N4">
        <f>VLOOKUP(C$1,Iniciativas!$A$1:$R$11,18,FALSE)*C4+VLOOKUP(D$1,Iniciativas!$A$1:$R$11,18,FALSE)*D4+VLOOKUP(E$1,Iniciativas!$A$1:$R$11,18,FALSE)*E4+VLOOKUP(F$1,Iniciativas!$A$1:$R$11,18,FALSE)*F4+VLOOKUP(G$1,Iniciativas!$A$1:$R$11,18,FALSE)*G4+VLOOKUP(H$1,Iniciativas!$A$1:$R$11,18,FALSE)*H4+VLOOKUP(I$1,Iniciativas!$A$1:$R$11,18,FALSE)*I4+VLOOKUP(J$1,Iniciativas!$A$1:$R$11,18,FALSE)*J4+VLOOKUP(K$1,Iniciativas!$A$1:$R$11,18,FALSE)*K4+VLOOKUP(L$1,Iniciativas!$A$1:$R$11,18,FALSE)*L4</f>
        <v>2.6</v>
      </c>
      <c r="O4" t="b">
        <f t="shared" si="2"/>
        <v>0</v>
      </c>
      <c r="P4" t="b">
        <f>IF(OR(K4=1,I4=1),IF(J4=1,TRUE, FALSE),TRUE)</f>
        <v>0</v>
      </c>
      <c r="Q4" t="b">
        <f>IF(AND(K4=1,I4=1), FALSE, TRUE)</f>
        <v>1</v>
      </c>
      <c r="R4" t="b">
        <f>IF(G4=1, TRUE, FALSE)</f>
        <v>0</v>
      </c>
      <c r="S4" t="str">
        <f>TRIM(IF(C4=1," "&amp;VLOOKUP(C$1,Iniciativas!$A$1:$R$11,2,FALSE),"")&amp;IF(D4=1," "&amp;VLOOKUP(D$1,Iniciativas!$A$1:$R$11,2,FALSE),"")&amp;IF(E4=1," "&amp;VLOOKUP(E$1,Iniciativas!$A$1:$R$11,2,FALSE),"")&amp;IF(F4=1," "&amp;VLOOKUP(F$1,Iniciativas!$A$1:$R$11,2,FALSE),"")&amp;IF(G4=1," "&amp;VLOOKUP(G$1,Iniciativas!$A$1:$R$11,2,FALSE),"")&amp;IF(H4=1," "&amp;VLOOKUP(H$1,Iniciativas!$A$1:$R$11,2,FALSE),"")&amp;IF(I4=1," "&amp;VLOOKUP(I$1,Iniciativas!$A$1:$R$11,2,FALSE),"")&amp;IF(J4=1," "&amp;VLOOKUP(J$1,Iniciativas!$A$1:$R$11,2,FALSE),"")&amp;IF(K4=1," "&amp;VLOOKUP(K$1,Iniciativas!$A$1:$R$11,2,FALSE),"")&amp;IF(L4=1," "&amp;VLOOKUP(L$1,Iniciativas!$A$1:$R$11,2,FALSE),""))</f>
        <v>Creación Producto B</v>
      </c>
    </row>
    <row r="5" spans="1:19" x14ac:dyDescent="0.25">
      <c r="A5">
        <v>3</v>
      </c>
      <c r="B5" t="str">
        <f t="shared" si="0"/>
        <v>2 1</v>
      </c>
      <c r="C5">
        <f t="shared" si="3"/>
        <v>0</v>
      </c>
      <c r="D5">
        <f t="shared" ref="D5:L5" si="5">INT(MOD($A5,2^(C$1-1))/(2^(D$1-1)))</f>
        <v>0</v>
      </c>
      <c r="E5">
        <f t="shared" si="5"/>
        <v>0</v>
      </c>
      <c r="F5">
        <f t="shared" si="5"/>
        <v>0</v>
      </c>
      <c r="G5">
        <f t="shared" si="5"/>
        <v>0</v>
      </c>
      <c r="H5">
        <f t="shared" si="5"/>
        <v>0</v>
      </c>
      <c r="I5">
        <f t="shared" si="5"/>
        <v>0</v>
      </c>
      <c r="J5">
        <f t="shared" si="5"/>
        <v>0</v>
      </c>
      <c r="K5">
        <f t="shared" si="5"/>
        <v>1</v>
      </c>
      <c r="L5">
        <f t="shared" si="5"/>
        <v>1</v>
      </c>
      <c r="M5">
        <f>VLOOKUP(C$1,Iniciativas!$A$1:$R$11,6,FALSE)*C5+VLOOKUP(D$1,Iniciativas!$A$1:$R$11,6,FALSE)*D5+VLOOKUP(E$1,Iniciativas!$A$1:$R$11,6,FALSE)*E5+VLOOKUP(F$1,Iniciativas!$A$1:$R$11,6,FALSE)*F5+VLOOKUP(G$1,Iniciativas!$A$1:$R$11,6,FALSE)*G5+VLOOKUP(H$1,Iniciativas!$A$1:$R$11,6,FALSE)*H5+VLOOKUP(I$1,Iniciativas!$A$1:$R$11,6,FALSE)*I5+VLOOKUP(J$1,Iniciativas!$A$1:$R$11,6,FALSE)*J5+VLOOKUP(K$1,Iniciativas!$A$1:$R$11,6,FALSE)*K5+VLOOKUP(L$1,Iniciativas!$A$1:$R$11,6,FALSE)*L5</f>
        <v>6000</v>
      </c>
      <c r="N5">
        <f>VLOOKUP(C$1,Iniciativas!$A$1:$R$11,18,FALSE)*C5+VLOOKUP(D$1,Iniciativas!$A$1:$R$11,18,FALSE)*D5+VLOOKUP(E$1,Iniciativas!$A$1:$R$11,18,FALSE)*E5+VLOOKUP(F$1,Iniciativas!$A$1:$R$11,18,FALSE)*F5+VLOOKUP(G$1,Iniciativas!$A$1:$R$11,18,FALSE)*G5+VLOOKUP(H$1,Iniciativas!$A$1:$R$11,18,FALSE)*H5+VLOOKUP(I$1,Iniciativas!$A$1:$R$11,18,FALSE)*I5+VLOOKUP(J$1,Iniciativas!$A$1:$R$11,18,FALSE)*J5+VLOOKUP(K$1,Iniciativas!$A$1:$R$11,18,FALSE)*K5+VLOOKUP(L$1,Iniciativas!$A$1:$R$11,18,FALSE)*L5</f>
        <v>3.5</v>
      </c>
      <c r="O5" t="b">
        <f t="shared" si="2"/>
        <v>0</v>
      </c>
      <c r="P5" t="b">
        <f>IF(OR(K5=1,I5=1),IF(J5=1,TRUE, FALSE),TRUE)</f>
        <v>0</v>
      </c>
      <c r="Q5" t="b">
        <f>IF(AND(K5=1,I5=1), FALSE, TRUE)</f>
        <v>1</v>
      </c>
      <c r="R5" t="b">
        <f>IF(G5=1, TRUE, FALSE)</f>
        <v>0</v>
      </c>
      <c r="S5" t="str">
        <f>TRIM(IF(C5=1," "&amp;VLOOKUP(C$1,Iniciativas!$A$1:$R$11,2,FALSE),"")&amp;IF(D5=1," "&amp;VLOOKUP(D$1,Iniciativas!$A$1:$R$11,2,FALSE),"")&amp;IF(E5=1," "&amp;VLOOKUP(E$1,Iniciativas!$A$1:$R$11,2,FALSE),"")&amp;IF(F5=1," "&amp;VLOOKUP(F$1,Iniciativas!$A$1:$R$11,2,FALSE),"")&amp;IF(G5=1," "&amp;VLOOKUP(G$1,Iniciativas!$A$1:$R$11,2,FALSE),"")&amp;IF(H5=1," "&amp;VLOOKUP(H$1,Iniciativas!$A$1:$R$11,2,FALSE),"")&amp;IF(I5=1," "&amp;VLOOKUP(I$1,Iniciativas!$A$1:$R$11,2,FALSE),"")&amp;IF(J5=1," "&amp;VLOOKUP(J$1,Iniciativas!$A$1:$R$11,2,FALSE),"")&amp;IF(K5=1," "&amp;VLOOKUP(K$1,Iniciativas!$A$1:$R$11,2,FALSE),"")&amp;IF(L5=1," "&amp;VLOOKUP(L$1,Iniciativas!$A$1:$R$11,2,FALSE),""))</f>
        <v>Creación Producto B Sistema Reducción Costos</v>
      </c>
    </row>
    <row r="6" spans="1:19" x14ac:dyDescent="0.25">
      <c r="A6">
        <v>4</v>
      </c>
      <c r="B6" t="str">
        <f t="shared" si="0"/>
        <v>3</v>
      </c>
      <c r="C6">
        <f t="shared" si="3"/>
        <v>0</v>
      </c>
      <c r="D6">
        <f t="shared" ref="D6:L6" si="6">INT(MOD($A6,2^(C$1-1))/(2^(D$1-1)))</f>
        <v>0</v>
      </c>
      <c r="E6">
        <f t="shared" si="6"/>
        <v>0</v>
      </c>
      <c r="F6">
        <f t="shared" si="6"/>
        <v>0</v>
      </c>
      <c r="G6">
        <f t="shared" si="6"/>
        <v>0</v>
      </c>
      <c r="H6">
        <f t="shared" si="6"/>
        <v>0</v>
      </c>
      <c r="I6">
        <f t="shared" si="6"/>
        <v>0</v>
      </c>
      <c r="J6">
        <f t="shared" si="6"/>
        <v>1</v>
      </c>
      <c r="K6">
        <f t="shared" si="6"/>
        <v>0</v>
      </c>
      <c r="L6">
        <f t="shared" si="6"/>
        <v>0</v>
      </c>
      <c r="M6">
        <f>VLOOKUP(C$1,Iniciativas!$A$1:$R$11,6,FALSE)*C6+VLOOKUP(D$1,Iniciativas!$A$1:$R$11,6,FALSE)*D6+VLOOKUP(E$1,Iniciativas!$A$1:$R$11,6,FALSE)*E6+VLOOKUP(F$1,Iniciativas!$A$1:$R$11,6,FALSE)*F6+VLOOKUP(G$1,Iniciativas!$A$1:$R$11,6,FALSE)*G6+VLOOKUP(H$1,Iniciativas!$A$1:$R$11,6,FALSE)*H6+VLOOKUP(I$1,Iniciativas!$A$1:$R$11,6,FALSE)*I6+VLOOKUP(J$1,Iniciativas!$A$1:$R$11,6,FALSE)*J6+VLOOKUP(K$1,Iniciativas!$A$1:$R$11,6,FALSE)*K6+VLOOKUP(L$1,Iniciativas!$A$1:$R$11,6,FALSE)*L6</f>
        <v>1000</v>
      </c>
      <c r="N6">
        <f>VLOOKUP(C$1,Iniciativas!$A$1:$R$11,18,FALSE)*C6+VLOOKUP(D$1,Iniciativas!$A$1:$R$11,18,FALSE)*D6+VLOOKUP(E$1,Iniciativas!$A$1:$R$11,18,FALSE)*E6+VLOOKUP(F$1,Iniciativas!$A$1:$R$11,18,FALSE)*F6+VLOOKUP(G$1,Iniciativas!$A$1:$R$11,18,FALSE)*G6+VLOOKUP(H$1,Iniciativas!$A$1:$R$11,18,FALSE)*H6+VLOOKUP(I$1,Iniciativas!$A$1:$R$11,18,FALSE)*I6+VLOOKUP(J$1,Iniciativas!$A$1:$R$11,18,FALSE)*J6+VLOOKUP(K$1,Iniciativas!$A$1:$R$11,18,FALSE)*K6+VLOOKUP(L$1,Iniciativas!$A$1:$R$11,18,FALSE)*L6</f>
        <v>0.4</v>
      </c>
      <c r="O6" t="b">
        <f t="shared" si="2"/>
        <v>0</v>
      </c>
      <c r="P6" t="b">
        <f>IF(OR(K6=1,I6=1),IF(J6=1,TRUE, FALSE),TRUE)</f>
        <v>1</v>
      </c>
      <c r="Q6" t="b">
        <f>IF(AND(K6=1,I6=1), FALSE, TRUE)</f>
        <v>1</v>
      </c>
      <c r="R6" t="b">
        <f>IF(G6=1, TRUE, FALSE)</f>
        <v>0</v>
      </c>
      <c r="S6" t="str">
        <f>TRIM(IF(C6=1," "&amp;VLOOKUP(C$1,Iniciativas!$A$1:$R$11,2,FALSE),"")&amp;IF(D6=1," "&amp;VLOOKUP(D$1,Iniciativas!$A$1:$R$11,2,FALSE),"")&amp;IF(E6=1," "&amp;VLOOKUP(E$1,Iniciativas!$A$1:$R$11,2,FALSE),"")&amp;IF(F6=1," "&amp;VLOOKUP(F$1,Iniciativas!$A$1:$R$11,2,FALSE),"")&amp;IF(G6=1," "&amp;VLOOKUP(G$1,Iniciativas!$A$1:$R$11,2,FALSE),"")&amp;IF(H6=1," "&amp;VLOOKUP(H$1,Iniciativas!$A$1:$R$11,2,FALSE),"")&amp;IF(I6=1," "&amp;VLOOKUP(I$1,Iniciativas!$A$1:$R$11,2,FALSE),"")&amp;IF(J6=1," "&amp;VLOOKUP(J$1,Iniciativas!$A$1:$R$11,2,FALSE),"")&amp;IF(K6=1," "&amp;VLOOKUP(K$1,Iniciativas!$A$1:$R$11,2,FALSE),"")&amp;IF(L6=1," "&amp;VLOOKUP(L$1,Iniciativas!$A$1:$R$11,2,FALSE),""))</f>
        <v>Campaña Publicitaria Producto B o C</v>
      </c>
    </row>
    <row r="7" spans="1:19" x14ac:dyDescent="0.25">
      <c r="A7">
        <v>5</v>
      </c>
      <c r="B7" t="str">
        <f t="shared" si="0"/>
        <v>3 1</v>
      </c>
      <c r="C7">
        <f t="shared" si="3"/>
        <v>0</v>
      </c>
      <c r="D7">
        <f t="shared" ref="D7:L7" si="7">INT(MOD($A7,2^(C$1-1))/(2^(D$1-1)))</f>
        <v>0</v>
      </c>
      <c r="E7">
        <f t="shared" si="7"/>
        <v>0</v>
      </c>
      <c r="F7">
        <f t="shared" si="7"/>
        <v>0</v>
      </c>
      <c r="G7">
        <f t="shared" si="7"/>
        <v>0</v>
      </c>
      <c r="H7">
        <f t="shared" si="7"/>
        <v>0</v>
      </c>
      <c r="I7">
        <f t="shared" si="7"/>
        <v>0</v>
      </c>
      <c r="J7">
        <f t="shared" si="7"/>
        <v>1</v>
      </c>
      <c r="K7">
        <f t="shared" si="7"/>
        <v>0</v>
      </c>
      <c r="L7">
        <f t="shared" si="7"/>
        <v>1</v>
      </c>
      <c r="M7">
        <f>VLOOKUP(C$1,Iniciativas!$A$1:$R$11,6,FALSE)*C7+VLOOKUP(D$1,Iniciativas!$A$1:$R$11,6,FALSE)*D7+VLOOKUP(E$1,Iniciativas!$A$1:$R$11,6,FALSE)*E7+VLOOKUP(F$1,Iniciativas!$A$1:$R$11,6,FALSE)*F7+VLOOKUP(G$1,Iniciativas!$A$1:$R$11,6,FALSE)*G7+VLOOKUP(H$1,Iniciativas!$A$1:$R$11,6,FALSE)*H7+VLOOKUP(I$1,Iniciativas!$A$1:$R$11,6,FALSE)*I7+VLOOKUP(J$1,Iniciativas!$A$1:$R$11,6,FALSE)*J7+VLOOKUP(K$1,Iniciativas!$A$1:$R$11,6,FALSE)*K7+VLOOKUP(L$1,Iniciativas!$A$1:$R$11,6,FALSE)*L7</f>
        <v>2000</v>
      </c>
      <c r="N7">
        <f>VLOOKUP(C$1,Iniciativas!$A$1:$R$11,18,FALSE)*C7+VLOOKUP(D$1,Iniciativas!$A$1:$R$11,18,FALSE)*D7+VLOOKUP(E$1,Iniciativas!$A$1:$R$11,18,FALSE)*E7+VLOOKUP(F$1,Iniciativas!$A$1:$R$11,18,FALSE)*F7+VLOOKUP(G$1,Iniciativas!$A$1:$R$11,18,FALSE)*G7+VLOOKUP(H$1,Iniciativas!$A$1:$R$11,18,FALSE)*H7+VLOOKUP(I$1,Iniciativas!$A$1:$R$11,18,FALSE)*I7+VLOOKUP(J$1,Iniciativas!$A$1:$R$11,18,FALSE)*J7+VLOOKUP(K$1,Iniciativas!$A$1:$R$11,18,FALSE)*K7+VLOOKUP(L$1,Iniciativas!$A$1:$R$11,18,FALSE)*L7</f>
        <v>1.3</v>
      </c>
      <c r="O7" t="b">
        <f t="shared" si="2"/>
        <v>0</v>
      </c>
      <c r="P7" t="b">
        <f>IF(OR(K7=1,I7=1),IF(J7=1,TRUE, FALSE),TRUE)</f>
        <v>1</v>
      </c>
      <c r="Q7" t="b">
        <f>IF(AND(K7=1,I7=1), FALSE, TRUE)</f>
        <v>1</v>
      </c>
      <c r="R7" t="b">
        <f>IF(G7=1, TRUE, FALSE)</f>
        <v>0</v>
      </c>
      <c r="S7" t="str">
        <f>TRIM(IF(C7=1," "&amp;VLOOKUP(C$1,Iniciativas!$A$1:$R$11,2,FALSE),"")&amp;IF(D7=1," "&amp;VLOOKUP(D$1,Iniciativas!$A$1:$R$11,2,FALSE),"")&amp;IF(E7=1," "&amp;VLOOKUP(E$1,Iniciativas!$A$1:$R$11,2,FALSE),"")&amp;IF(F7=1," "&amp;VLOOKUP(F$1,Iniciativas!$A$1:$R$11,2,FALSE),"")&amp;IF(G7=1," "&amp;VLOOKUP(G$1,Iniciativas!$A$1:$R$11,2,FALSE),"")&amp;IF(H7=1," "&amp;VLOOKUP(H$1,Iniciativas!$A$1:$R$11,2,FALSE),"")&amp;IF(I7=1," "&amp;VLOOKUP(I$1,Iniciativas!$A$1:$R$11,2,FALSE),"")&amp;IF(J7=1," "&amp;VLOOKUP(J$1,Iniciativas!$A$1:$R$11,2,FALSE),"")&amp;IF(K7=1," "&amp;VLOOKUP(K$1,Iniciativas!$A$1:$R$11,2,FALSE),"")&amp;IF(L7=1," "&amp;VLOOKUP(L$1,Iniciativas!$A$1:$R$11,2,FALSE),""))</f>
        <v>Campaña Publicitaria Producto B o C Sistema Reducción Costos</v>
      </c>
    </row>
    <row r="8" spans="1:19" x14ac:dyDescent="0.25">
      <c r="A8">
        <v>6</v>
      </c>
      <c r="B8" t="str">
        <f t="shared" si="0"/>
        <v>3 2</v>
      </c>
      <c r="C8">
        <f t="shared" si="3"/>
        <v>0</v>
      </c>
      <c r="D8">
        <f t="shared" ref="D8:L8" si="8">INT(MOD($A8,2^(C$1-1))/(2^(D$1-1)))</f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si="8"/>
        <v>0</v>
      </c>
      <c r="J8">
        <f t="shared" si="8"/>
        <v>1</v>
      </c>
      <c r="K8">
        <f t="shared" si="8"/>
        <v>1</v>
      </c>
      <c r="L8">
        <f t="shared" si="8"/>
        <v>0</v>
      </c>
      <c r="M8">
        <f>VLOOKUP(C$1,Iniciativas!$A$1:$R$11,6,FALSE)*C8+VLOOKUP(D$1,Iniciativas!$A$1:$R$11,6,FALSE)*D8+VLOOKUP(E$1,Iniciativas!$A$1:$R$11,6,FALSE)*E8+VLOOKUP(F$1,Iniciativas!$A$1:$R$11,6,FALSE)*F8+VLOOKUP(G$1,Iniciativas!$A$1:$R$11,6,FALSE)*G8+VLOOKUP(H$1,Iniciativas!$A$1:$R$11,6,FALSE)*H8+VLOOKUP(I$1,Iniciativas!$A$1:$R$11,6,FALSE)*I8+VLOOKUP(J$1,Iniciativas!$A$1:$R$11,6,FALSE)*J8+VLOOKUP(K$1,Iniciativas!$A$1:$R$11,6,FALSE)*K8+VLOOKUP(L$1,Iniciativas!$A$1:$R$11,6,FALSE)*L8</f>
        <v>6000</v>
      </c>
      <c r="N8">
        <f>VLOOKUP(C$1,Iniciativas!$A$1:$R$11,18,FALSE)*C8+VLOOKUP(D$1,Iniciativas!$A$1:$R$11,18,FALSE)*D8+VLOOKUP(E$1,Iniciativas!$A$1:$R$11,18,FALSE)*E8+VLOOKUP(F$1,Iniciativas!$A$1:$R$11,18,FALSE)*F8+VLOOKUP(G$1,Iniciativas!$A$1:$R$11,18,FALSE)*G8+VLOOKUP(H$1,Iniciativas!$A$1:$R$11,18,FALSE)*H8+VLOOKUP(I$1,Iniciativas!$A$1:$R$11,18,FALSE)*I8+VLOOKUP(J$1,Iniciativas!$A$1:$R$11,18,FALSE)*J8+VLOOKUP(K$1,Iniciativas!$A$1:$R$11,18,FALSE)*K8+VLOOKUP(L$1,Iniciativas!$A$1:$R$11,18,FALSE)*L8</f>
        <v>3</v>
      </c>
      <c r="O8" t="b">
        <f t="shared" si="2"/>
        <v>0</v>
      </c>
      <c r="P8" t="b">
        <f>IF(OR(K8=1,I8=1),IF(J8=1,TRUE, FALSE),TRUE)</f>
        <v>1</v>
      </c>
      <c r="Q8" t="b">
        <f>IF(AND(K8=1,I8=1), FALSE, TRUE)</f>
        <v>1</v>
      </c>
      <c r="R8" t="b">
        <f>IF(G8=1, TRUE, FALSE)</f>
        <v>0</v>
      </c>
      <c r="S8" t="str">
        <f>TRIM(IF(C8=1," "&amp;VLOOKUP(C$1,Iniciativas!$A$1:$R$11,2,FALSE),"")&amp;IF(D8=1," "&amp;VLOOKUP(D$1,Iniciativas!$A$1:$R$11,2,FALSE),"")&amp;IF(E8=1," "&amp;VLOOKUP(E$1,Iniciativas!$A$1:$R$11,2,FALSE),"")&amp;IF(F8=1," "&amp;VLOOKUP(F$1,Iniciativas!$A$1:$R$11,2,FALSE),"")&amp;IF(G8=1," "&amp;VLOOKUP(G$1,Iniciativas!$A$1:$R$11,2,FALSE),"")&amp;IF(H8=1," "&amp;VLOOKUP(H$1,Iniciativas!$A$1:$R$11,2,FALSE),"")&amp;IF(I8=1," "&amp;VLOOKUP(I$1,Iniciativas!$A$1:$R$11,2,FALSE),"")&amp;IF(J8=1," "&amp;VLOOKUP(J$1,Iniciativas!$A$1:$R$11,2,FALSE),"")&amp;IF(K8=1," "&amp;VLOOKUP(K$1,Iniciativas!$A$1:$R$11,2,FALSE),"")&amp;IF(L8=1," "&amp;VLOOKUP(L$1,Iniciativas!$A$1:$R$11,2,FALSE),""))</f>
        <v>Campaña Publicitaria Producto B o C Creación Producto B</v>
      </c>
    </row>
    <row r="9" spans="1:19" x14ac:dyDescent="0.25">
      <c r="A9">
        <v>7</v>
      </c>
      <c r="B9" t="str">
        <f t="shared" si="0"/>
        <v>3 2 1</v>
      </c>
      <c r="C9">
        <f t="shared" si="3"/>
        <v>0</v>
      </c>
      <c r="D9">
        <f t="shared" ref="D9:L9" si="9">INT(MOD($A9,2^(C$1-1))/(2^(D$1-1)))</f>
        <v>0</v>
      </c>
      <c r="E9">
        <f t="shared" si="9"/>
        <v>0</v>
      </c>
      <c r="F9">
        <f t="shared" si="9"/>
        <v>0</v>
      </c>
      <c r="G9">
        <f t="shared" si="9"/>
        <v>0</v>
      </c>
      <c r="H9">
        <f t="shared" si="9"/>
        <v>0</v>
      </c>
      <c r="I9">
        <f t="shared" si="9"/>
        <v>0</v>
      </c>
      <c r="J9">
        <f t="shared" si="9"/>
        <v>1</v>
      </c>
      <c r="K9">
        <f t="shared" si="9"/>
        <v>1</v>
      </c>
      <c r="L9">
        <f t="shared" si="9"/>
        <v>1</v>
      </c>
      <c r="M9">
        <f>VLOOKUP(C$1,Iniciativas!$A$1:$R$11,6,FALSE)*C9+VLOOKUP(D$1,Iniciativas!$A$1:$R$11,6,FALSE)*D9+VLOOKUP(E$1,Iniciativas!$A$1:$R$11,6,FALSE)*E9+VLOOKUP(F$1,Iniciativas!$A$1:$R$11,6,FALSE)*F9+VLOOKUP(G$1,Iniciativas!$A$1:$R$11,6,FALSE)*G9+VLOOKUP(H$1,Iniciativas!$A$1:$R$11,6,FALSE)*H9+VLOOKUP(I$1,Iniciativas!$A$1:$R$11,6,FALSE)*I9+VLOOKUP(J$1,Iniciativas!$A$1:$R$11,6,FALSE)*J9+VLOOKUP(K$1,Iniciativas!$A$1:$R$11,6,FALSE)*K9+VLOOKUP(L$1,Iniciativas!$A$1:$R$11,6,FALSE)*L9</f>
        <v>7000</v>
      </c>
      <c r="N9">
        <f>VLOOKUP(C$1,Iniciativas!$A$1:$R$11,18,FALSE)*C9+VLOOKUP(D$1,Iniciativas!$A$1:$R$11,18,FALSE)*D9+VLOOKUP(E$1,Iniciativas!$A$1:$R$11,18,FALSE)*E9+VLOOKUP(F$1,Iniciativas!$A$1:$R$11,18,FALSE)*F9+VLOOKUP(G$1,Iniciativas!$A$1:$R$11,18,FALSE)*G9+VLOOKUP(H$1,Iniciativas!$A$1:$R$11,18,FALSE)*H9+VLOOKUP(I$1,Iniciativas!$A$1:$R$11,18,FALSE)*I9+VLOOKUP(J$1,Iniciativas!$A$1:$R$11,18,FALSE)*J9+VLOOKUP(K$1,Iniciativas!$A$1:$R$11,18,FALSE)*K9+VLOOKUP(L$1,Iniciativas!$A$1:$R$11,18,FALSE)*L9</f>
        <v>3.9</v>
      </c>
      <c r="O9" t="b">
        <f t="shared" si="2"/>
        <v>0</v>
      </c>
      <c r="P9" t="b">
        <f>IF(OR(K9=1,I9=1),IF(J9=1,TRUE, FALSE),TRUE)</f>
        <v>1</v>
      </c>
      <c r="Q9" t="b">
        <f>IF(AND(K9=1,I9=1), FALSE, TRUE)</f>
        <v>1</v>
      </c>
      <c r="R9" t="b">
        <f>IF(G9=1, TRUE, FALSE)</f>
        <v>0</v>
      </c>
      <c r="S9" t="str">
        <f>TRIM(IF(C9=1," "&amp;VLOOKUP(C$1,Iniciativas!$A$1:$R$11,2,FALSE),"")&amp;IF(D9=1," "&amp;VLOOKUP(D$1,Iniciativas!$A$1:$R$11,2,FALSE),"")&amp;IF(E9=1," "&amp;VLOOKUP(E$1,Iniciativas!$A$1:$R$11,2,FALSE),"")&amp;IF(F9=1," "&amp;VLOOKUP(F$1,Iniciativas!$A$1:$R$11,2,FALSE),"")&amp;IF(G9=1," "&amp;VLOOKUP(G$1,Iniciativas!$A$1:$R$11,2,FALSE),"")&amp;IF(H9=1," "&amp;VLOOKUP(H$1,Iniciativas!$A$1:$R$11,2,FALSE),"")&amp;IF(I9=1," "&amp;VLOOKUP(I$1,Iniciativas!$A$1:$R$11,2,FALSE),"")&amp;IF(J9=1," "&amp;VLOOKUP(J$1,Iniciativas!$A$1:$R$11,2,FALSE),"")&amp;IF(K9=1," "&amp;VLOOKUP(K$1,Iniciativas!$A$1:$R$11,2,FALSE),"")&amp;IF(L9=1," "&amp;VLOOKUP(L$1,Iniciativas!$A$1:$R$11,2,FALSE),""))</f>
        <v>Campaña Publicitaria Producto B o C Creación Producto B Sistema Reducción Costos</v>
      </c>
    </row>
    <row r="10" spans="1:19" x14ac:dyDescent="0.25">
      <c r="A10">
        <v>8</v>
      </c>
      <c r="B10" t="str">
        <f t="shared" si="0"/>
        <v>4</v>
      </c>
      <c r="C10">
        <f t="shared" si="3"/>
        <v>0</v>
      </c>
      <c r="D10">
        <f t="shared" ref="D10:L10" si="10">INT(MOD($A10,2^(C$1-1))/(2^(D$1-1)))</f>
        <v>0</v>
      </c>
      <c r="E10">
        <f t="shared" si="10"/>
        <v>0</v>
      </c>
      <c r="F10">
        <f t="shared" si="10"/>
        <v>0</v>
      </c>
      <c r="G10">
        <f t="shared" si="10"/>
        <v>0</v>
      </c>
      <c r="H10">
        <f t="shared" si="10"/>
        <v>0</v>
      </c>
      <c r="I10">
        <f t="shared" si="10"/>
        <v>1</v>
      </c>
      <c r="J10">
        <f t="shared" si="10"/>
        <v>0</v>
      </c>
      <c r="K10">
        <f t="shared" si="10"/>
        <v>0</v>
      </c>
      <c r="L10">
        <f t="shared" si="10"/>
        <v>0</v>
      </c>
      <c r="M10">
        <f>VLOOKUP(C$1,Iniciativas!$A$1:$R$11,6,FALSE)*C10+VLOOKUP(D$1,Iniciativas!$A$1:$R$11,6,FALSE)*D10+VLOOKUP(E$1,Iniciativas!$A$1:$R$11,6,FALSE)*E10+VLOOKUP(F$1,Iniciativas!$A$1:$R$11,6,FALSE)*F10+VLOOKUP(G$1,Iniciativas!$A$1:$R$11,6,FALSE)*G10+VLOOKUP(H$1,Iniciativas!$A$1:$R$11,6,FALSE)*H10+VLOOKUP(I$1,Iniciativas!$A$1:$R$11,6,FALSE)*I10+VLOOKUP(J$1,Iniciativas!$A$1:$R$11,6,FALSE)*J10+VLOOKUP(K$1,Iniciativas!$A$1:$R$11,6,FALSE)*K10+VLOOKUP(L$1,Iniciativas!$A$1:$R$11,6,FALSE)*L10</f>
        <v>6000</v>
      </c>
      <c r="N10">
        <f>VLOOKUP(C$1,Iniciativas!$A$1:$R$11,18,FALSE)*C10+VLOOKUP(D$1,Iniciativas!$A$1:$R$11,18,FALSE)*D10+VLOOKUP(E$1,Iniciativas!$A$1:$R$11,18,FALSE)*E10+VLOOKUP(F$1,Iniciativas!$A$1:$R$11,18,FALSE)*F10+VLOOKUP(G$1,Iniciativas!$A$1:$R$11,18,FALSE)*G10+VLOOKUP(H$1,Iniciativas!$A$1:$R$11,18,FALSE)*H10+VLOOKUP(I$1,Iniciativas!$A$1:$R$11,18,FALSE)*I10+VLOOKUP(J$1,Iniciativas!$A$1:$R$11,18,FALSE)*J10+VLOOKUP(K$1,Iniciativas!$A$1:$R$11,18,FALSE)*K10+VLOOKUP(L$1,Iniciativas!$A$1:$R$11,18,FALSE)*L10</f>
        <v>3</v>
      </c>
      <c r="O10" t="b">
        <f t="shared" si="2"/>
        <v>0</v>
      </c>
      <c r="P10" t="b">
        <f>IF(OR(K10=1,I10=1),IF(J10=1,TRUE, FALSE),TRUE)</f>
        <v>0</v>
      </c>
      <c r="Q10" t="b">
        <f>IF(AND(K10=1,I10=1), FALSE, TRUE)</f>
        <v>1</v>
      </c>
      <c r="R10" t="b">
        <f>IF(G10=1, TRUE, FALSE)</f>
        <v>0</v>
      </c>
      <c r="S10" t="str">
        <f>TRIM(IF(C10=1," "&amp;VLOOKUP(C$1,Iniciativas!$A$1:$R$11,2,FALSE),"")&amp;IF(D10=1," "&amp;VLOOKUP(D$1,Iniciativas!$A$1:$R$11,2,FALSE),"")&amp;IF(E10=1," "&amp;VLOOKUP(E$1,Iniciativas!$A$1:$R$11,2,FALSE),"")&amp;IF(F10=1," "&amp;VLOOKUP(F$1,Iniciativas!$A$1:$R$11,2,FALSE),"")&amp;IF(G10=1," "&amp;VLOOKUP(G$1,Iniciativas!$A$1:$R$11,2,FALSE),"")&amp;IF(H10=1," "&amp;VLOOKUP(H$1,Iniciativas!$A$1:$R$11,2,FALSE),"")&amp;IF(I10=1," "&amp;VLOOKUP(I$1,Iniciativas!$A$1:$R$11,2,FALSE),"")&amp;IF(J10=1," "&amp;VLOOKUP(J$1,Iniciativas!$A$1:$R$11,2,FALSE),"")&amp;IF(K10=1," "&amp;VLOOKUP(K$1,Iniciativas!$A$1:$R$11,2,FALSE),"")&amp;IF(L10=1," "&amp;VLOOKUP(L$1,Iniciativas!$A$1:$R$11,2,FALSE),""))</f>
        <v>Creación Producto Alternativo C</v>
      </c>
    </row>
    <row r="11" spans="1:19" x14ac:dyDescent="0.25">
      <c r="A11">
        <v>9</v>
      </c>
      <c r="B11" t="str">
        <f t="shared" si="0"/>
        <v>4 1</v>
      </c>
      <c r="C11">
        <f t="shared" si="3"/>
        <v>0</v>
      </c>
      <c r="D11">
        <f t="shared" ref="D11:L11" si="11">INT(MOD($A11,2^(C$1-1))/(2^(D$1-1)))</f>
        <v>0</v>
      </c>
      <c r="E11">
        <f t="shared" si="11"/>
        <v>0</v>
      </c>
      <c r="F11">
        <f t="shared" si="11"/>
        <v>0</v>
      </c>
      <c r="G11">
        <f t="shared" si="11"/>
        <v>0</v>
      </c>
      <c r="H11">
        <f t="shared" si="11"/>
        <v>0</v>
      </c>
      <c r="I11">
        <f t="shared" si="11"/>
        <v>1</v>
      </c>
      <c r="J11">
        <f t="shared" si="11"/>
        <v>0</v>
      </c>
      <c r="K11">
        <f t="shared" si="11"/>
        <v>0</v>
      </c>
      <c r="L11">
        <f t="shared" si="11"/>
        <v>1</v>
      </c>
      <c r="M11">
        <f>VLOOKUP(C$1,Iniciativas!$A$1:$R$11,6,FALSE)*C11+VLOOKUP(D$1,Iniciativas!$A$1:$R$11,6,FALSE)*D11+VLOOKUP(E$1,Iniciativas!$A$1:$R$11,6,FALSE)*E11+VLOOKUP(F$1,Iniciativas!$A$1:$R$11,6,FALSE)*F11+VLOOKUP(G$1,Iniciativas!$A$1:$R$11,6,FALSE)*G11+VLOOKUP(H$1,Iniciativas!$A$1:$R$11,6,FALSE)*H11+VLOOKUP(I$1,Iniciativas!$A$1:$R$11,6,FALSE)*I11+VLOOKUP(J$1,Iniciativas!$A$1:$R$11,6,FALSE)*J11+VLOOKUP(K$1,Iniciativas!$A$1:$R$11,6,FALSE)*K11+VLOOKUP(L$1,Iniciativas!$A$1:$R$11,6,FALSE)*L11</f>
        <v>7000</v>
      </c>
      <c r="N11">
        <f>VLOOKUP(C$1,Iniciativas!$A$1:$R$11,18,FALSE)*C11+VLOOKUP(D$1,Iniciativas!$A$1:$R$11,18,FALSE)*D11+VLOOKUP(E$1,Iniciativas!$A$1:$R$11,18,FALSE)*E11+VLOOKUP(F$1,Iniciativas!$A$1:$R$11,18,FALSE)*F11+VLOOKUP(G$1,Iniciativas!$A$1:$R$11,18,FALSE)*G11+VLOOKUP(H$1,Iniciativas!$A$1:$R$11,18,FALSE)*H11+VLOOKUP(I$1,Iniciativas!$A$1:$R$11,18,FALSE)*I11+VLOOKUP(J$1,Iniciativas!$A$1:$R$11,18,FALSE)*J11+VLOOKUP(K$1,Iniciativas!$A$1:$R$11,18,FALSE)*K11+VLOOKUP(L$1,Iniciativas!$A$1:$R$11,18,FALSE)*L11</f>
        <v>3.9</v>
      </c>
      <c r="O11" t="b">
        <f t="shared" si="2"/>
        <v>0</v>
      </c>
      <c r="P11" t="b">
        <f>IF(OR(K11=1,I11=1),IF(J11=1,TRUE, FALSE),TRUE)</f>
        <v>0</v>
      </c>
      <c r="Q11" t="b">
        <f>IF(AND(K11=1,I11=1), FALSE, TRUE)</f>
        <v>1</v>
      </c>
      <c r="R11" t="b">
        <f>IF(G11=1, TRUE, FALSE)</f>
        <v>0</v>
      </c>
      <c r="S11" t="str">
        <f>TRIM(IF(C11=1," "&amp;VLOOKUP(C$1,Iniciativas!$A$1:$R$11,2,FALSE),"")&amp;IF(D11=1," "&amp;VLOOKUP(D$1,Iniciativas!$A$1:$R$11,2,FALSE),"")&amp;IF(E11=1," "&amp;VLOOKUP(E$1,Iniciativas!$A$1:$R$11,2,FALSE),"")&amp;IF(F11=1," "&amp;VLOOKUP(F$1,Iniciativas!$A$1:$R$11,2,FALSE),"")&amp;IF(G11=1," "&amp;VLOOKUP(G$1,Iniciativas!$A$1:$R$11,2,FALSE),"")&amp;IF(H11=1," "&amp;VLOOKUP(H$1,Iniciativas!$A$1:$R$11,2,FALSE),"")&amp;IF(I11=1," "&amp;VLOOKUP(I$1,Iniciativas!$A$1:$R$11,2,FALSE),"")&amp;IF(J11=1," "&amp;VLOOKUP(J$1,Iniciativas!$A$1:$R$11,2,FALSE),"")&amp;IF(K11=1," "&amp;VLOOKUP(K$1,Iniciativas!$A$1:$R$11,2,FALSE),"")&amp;IF(L11=1," "&amp;VLOOKUP(L$1,Iniciativas!$A$1:$R$11,2,FALSE),""))</f>
        <v>Creación Producto Alternativo C Sistema Reducción Costos</v>
      </c>
    </row>
    <row r="12" spans="1:19" x14ac:dyDescent="0.25">
      <c r="A12">
        <v>10</v>
      </c>
      <c r="B12" t="str">
        <f t="shared" si="0"/>
        <v>4 2</v>
      </c>
      <c r="C12">
        <f t="shared" si="3"/>
        <v>0</v>
      </c>
      <c r="D12">
        <f t="shared" ref="D12:L12" si="12">INT(MOD($A12,2^(C$1-1))/(2^(D$1-1)))</f>
        <v>0</v>
      </c>
      <c r="E12">
        <f t="shared" si="12"/>
        <v>0</v>
      </c>
      <c r="F12">
        <f t="shared" si="12"/>
        <v>0</v>
      </c>
      <c r="G12">
        <f t="shared" si="12"/>
        <v>0</v>
      </c>
      <c r="H12">
        <f t="shared" si="12"/>
        <v>0</v>
      </c>
      <c r="I12">
        <f t="shared" si="12"/>
        <v>1</v>
      </c>
      <c r="J12">
        <f t="shared" si="12"/>
        <v>0</v>
      </c>
      <c r="K12">
        <f t="shared" si="12"/>
        <v>1</v>
      </c>
      <c r="L12">
        <f t="shared" si="12"/>
        <v>0</v>
      </c>
      <c r="M12">
        <f>VLOOKUP(C$1,Iniciativas!$A$1:$R$11,6,FALSE)*C12+VLOOKUP(D$1,Iniciativas!$A$1:$R$11,6,FALSE)*D12+VLOOKUP(E$1,Iniciativas!$A$1:$R$11,6,FALSE)*E12+VLOOKUP(F$1,Iniciativas!$A$1:$R$11,6,FALSE)*F12+VLOOKUP(G$1,Iniciativas!$A$1:$R$11,6,FALSE)*G12+VLOOKUP(H$1,Iniciativas!$A$1:$R$11,6,FALSE)*H12+VLOOKUP(I$1,Iniciativas!$A$1:$R$11,6,FALSE)*I12+VLOOKUP(J$1,Iniciativas!$A$1:$R$11,6,FALSE)*J12+VLOOKUP(K$1,Iniciativas!$A$1:$R$11,6,FALSE)*K12+VLOOKUP(L$1,Iniciativas!$A$1:$R$11,6,FALSE)*L12</f>
        <v>11000</v>
      </c>
      <c r="N12">
        <f>VLOOKUP(C$1,Iniciativas!$A$1:$R$11,18,FALSE)*C12+VLOOKUP(D$1,Iniciativas!$A$1:$R$11,18,FALSE)*D12+VLOOKUP(E$1,Iniciativas!$A$1:$R$11,18,FALSE)*E12+VLOOKUP(F$1,Iniciativas!$A$1:$R$11,18,FALSE)*F12+VLOOKUP(G$1,Iniciativas!$A$1:$R$11,18,FALSE)*G12+VLOOKUP(H$1,Iniciativas!$A$1:$R$11,18,FALSE)*H12+VLOOKUP(I$1,Iniciativas!$A$1:$R$11,18,FALSE)*I12+VLOOKUP(J$1,Iniciativas!$A$1:$R$11,18,FALSE)*J12+VLOOKUP(K$1,Iniciativas!$A$1:$R$11,18,FALSE)*K12+VLOOKUP(L$1,Iniciativas!$A$1:$R$11,18,FALSE)*L12</f>
        <v>5.6</v>
      </c>
      <c r="O12" t="b">
        <f t="shared" si="2"/>
        <v>0</v>
      </c>
      <c r="P12" t="b">
        <f>IF(OR(K12=1,I12=1),IF(J12=1,TRUE, FALSE),TRUE)</f>
        <v>0</v>
      </c>
      <c r="Q12" t="b">
        <f>IF(AND(K12=1,I12=1), FALSE, TRUE)</f>
        <v>0</v>
      </c>
      <c r="R12" t="b">
        <f>IF(G12=1, TRUE, FALSE)</f>
        <v>0</v>
      </c>
      <c r="S12" t="str">
        <f>TRIM(IF(C12=1," "&amp;VLOOKUP(C$1,Iniciativas!$A$1:$R$11,2,FALSE),"")&amp;IF(D12=1," "&amp;VLOOKUP(D$1,Iniciativas!$A$1:$R$11,2,FALSE),"")&amp;IF(E12=1," "&amp;VLOOKUP(E$1,Iniciativas!$A$1:$R$11,2,FALSE),"")&amp;IF(F12=1," "&amp;VLOOKUP(F$1,Iniciativas!$A$1:$R$11,2,FALSE),"")&amp;IF(G12=1," "&amp;VLOOKUP(G$1,Iniciativas!$A$1:$R$11,2,FALSE),"")&amp;IF(H12=1," "&amp;VLOOKUP(H$1,Iniciativas!$A$1:$R$11,2,FALSE),"")&amp;IF(I12=1," "&amp;VLOOKUP(I$1,Iniciativas!$A$1:$R$11,2,FALSE),"")&amp;IF(J12=1," "&amp;VLOOKUP(J$1,Iniciativas!$A$1:$R$11,2,FALSE),"")&amp;IF(K12=1," "&amp;VLOOKUP(K$1,Iniciativas!$A$1:$R$11,2,FALSE),"")&amp;IF(L12=1," "&amp;VLOOKUP(L$1,Iniciativas!$A$1:$R$11,2,FALSE),""))</f>
        <v>Creación Producto Alternativo C Creación Producto B</v>
      </c>
    </row>
    <row r="13" spans="1:19" x14ac:dyDescent="0.25">
      <c r="A13">
        <v>11</v>
      </c>
      <c r="B13" t="str">
        <f t="shared" si="0"/>
        <v>4 2 1</v>
      </c>
      <c r="C13">
        <f t="shared" si="3"/>
        <v>0</v>
      </c>
      <c r="D13">
        <f t="shared" ref="D13:L13" si="13">INT(MOD($A13,2^(C$1-1))/(2^(D$1-1)))</f>
        <v>0</v>
      </c>
      <c r="E13">
        <f t="shared" si="13"/>
        <v>0</v>
      </c>
      <c r="F13">
        <f t="shared" si="13"/>
        <v>0</v>
      </c>
      <c r="G13">
        <f t="shared" si="13"/>
        <v>0</v>
      </c>
      <c r="H13">
        <f t="shared" si="13"/>
        <v>0</v>
      </c>
      <c r="I13">
        <f t="shared" si="13"/>
        <v>1</v>
      </c>
      <c r="J13">
        <f t="shared" si="13"/>
        <v>0</v>
      </c>
      <c r="K13">
        <f t="shared" si="13"/>
        <v>1</v>
      </c>
      <c r="L13">
        <f t="shared" si="13"/>
        <v>1</v>
      </c>
      <c r="M13">
        <f>VLOOKUP(C$1,Iniciativas!$A$1:$R$11,6,FALSE)*C13+VLOOKUP(D$1,Iniciativas!$A$1:$R$11,6,FALSE)*D13+VLOOKUP(E$1,Iniciativas!$A$1:$R$11,6,FALSE)*E13+VLOOKUP(F$1,Iniciativas!$A$1:$R$11,6,FALSE)*F13+VLOOKUP(G$1,Iniciativas!$A$1:$R$11,6,FALSE)*G13+VLOOKUP(H$1,Iniciativas!$A$1:$R$11,6,FALSE)*H13+VLOOKUP(I$1,Iniciativas!$A$1:$R$11,6,FALSE)*I13+VLOOKUP(J$1,Iniciativas!$A$1:$R$11,6,FALSE)*J13+VLOOKUP(K$1,Iniciativas!$A$1:$R$11,6,FALSE)*K13+VLOOKUP(L$1,Iniciativas!$A$1:$R$11,6,FALSE)*L13</f>
        <v>12000</v>
      </c>
      <c r="N13">
        <f>VLOOKUP(C$1,Iniciativas!$A$1:$R$11,18,FALSE)*C13+VLOOKUP(D$1,Iniciativas!$A$1:$R$11,18,FALSE)*D13+VLOOKUP(E$1,Iniciativas!$A$1:$R$11,18,FALSE)*E13+VLOOKUP(F$1,Iniciativas!$A$1:$R$11,18,FALSE)*F13+VLOOKUP(G$1,Iniciativas!$A$1:$R$11,18,FALSE)*G13+VLOOKUP(H$1,Iniciativas!$A$1:$R$11,18,FALSE)*H13+VLOOKUP(I$1,Iniciativas!$A$1:$R$11,18,FALSE)*I13+VLOOKUP(J$1,Iniciativas!$A$1:$R$11,18,FALSE)*J13+VLOOKUP(K$1,Iniciativas!$A$1:$R$11,18,FALSE)*K13+VLOOKUP(L$1,Iniciativas!$A$1:$R$11,18,FALSE)*L13</f>
        <v>6.5</v>
      </c>
      <c r="O13" t="b">
        <f t="shared" si="2"/>
        <v>0</v>
      </c>
      <c r="P13" t="b">
        <f>IF(OR(K13=1,I13=1),IF(J13=1,TRUE, FALSE),TRUE)</f>
        <v>0</v>
      </c>
      <c r="Q13" t="b">
        <f>IF(AND(K13=1,I13=1), FALSE, TRUE)</f>
        <v>0</v>
      </c>
      <c r="R13" t="b">
        <f>IF(G13=1, TRUE, FALSE)</f>
        <v>0</v>
      </c>
      <c r="S13" t="str">
        <f>TRIM(IF(C13=1," "&amp;VLOOKUP(C$1,Iniciativas!$A$1:$R$11,2,FALSE),"")&amp;IF(D13=1," "&amp;VLOOKUP(D$1,Iniciativas!$A$1:$R$11,2,FALSE),"")&amp;IF(E13=1," "&amp;VLOOKUP(E$1,Iniciativas!$A$1:$R$11,2,FALSE),"")&amp;IF(F13=1," "&amp;VLOOKUP(F$1,Iniciativas!$A$1:$R$11,2,FALSE),"")&amp;IF(G13=1," "&amp;VLOOKUP(G$1,Iniciativas!$A$1:$R$11,2,FALSE),"")&amp;IF(H13=1," "&amp;VLOOKUP(H$1,Iniciativas!$A$1:$R$11,2,FALSE),"")&amp;IF(I13=1," "&amp;VLOOKUP(I$1,Iniciativas!$A$1:$R$11,2,FALSE),"")&amp;IF(J13=1," "&amp;VLOOKUP(J$1,Iniciativas!$A$1:$R$11,2,FALSE),"")&amp;IF(K13=1," "&amp;VLOOKUP(K$1,Iniciativas!$A$1:$R$11,2,FALSE),"")&amp;IF(L13=1," "&amp;VLOOKUP(L$1,Iniciativas!$A$1:$R$11,2,FALSE),""))</f>
        <v>Creación Producto Alternativo C Creación Producto B Sistema Reducción Costos</v>
      </c>
    </row>
    <row r="14" spans="1:19" x14ac:dyDescent="0.25">
      <c r="A14">
        <v>12</v>
      </c>
      <c r="B14" t="str">
        <f t="shared" si="0"/>
        <v>4 3</v>
      </c>
      <c r="C14">
        <f t="shared" si="3"/>
        <v>0</v>
      </c>
      <c r="D14">
        <f t="shared" ref="D14:L14" si="14">INT(MOD($A14,2^(C$1-1))/(2^(D$1-1)))</f>
        <v>0</v>
      </c>
      <c r="E14">
        <f t="shared" si="14"/>
        <v>0</v>
      </c>
      <c r="F14">
        <f t="shared" si="14"/>
        <v>0</v>
      </c>
      <c r="G14">
        <f t="shared" si="14"/>
        <v>0</v>
      </c>
      <c r="H14">
        <f t="shared" si="14"/>
        <v>0</v>
      </c>
      <c r="I14">
        <f t="shared" si="14"/>
        <v>1</v>
      </c>
      <c r="J14">
        <f t="shared" si="14"/>
        <v>1</v>
      </c>
      <c r="K14">
        <f t="shared" si="14"/>
        <v>0</v>
      </c>
      <c r="L14">
        <f t="shared" si="14"/>
        <v>0</v>
      </c>
      <c r="M14">
        <f>VLOOKUP(C$1,Iniciativas!$A$1:$R$11,6,FALSE)*C14+VLOOKUP(D$1,Iniciativas!$A$1:$R$11,6,FALSE)*D14+VLOOKUP(E$1,Iniciativas!$A$1:$R$11,6,FALSE)*E14+VLOOKUP(F$1,Iniciativas!$A$1:$R$11,6,FALSE)*F14+VLOOKUP(G$1,Iniciativas!$A$1:$R$11,6,FALSE)*G14+VLOOKUP(H$1,Iniciativas!$A$1:$R$11,6,FALSE)*H14+VLOOKUP(I$1,Iniciativas!$A$1:$R$11,6,FALSE)*I14+VLOOKUP(J$1,Iniciativas!$A$1:$R$11,6,FALSE)*J14+VLOOKUP(K$1,Iniciativas!$A$1:$R$11,6,FALSE)*K14+VLOOKUP(L$1,Iniciativas!$A$1:$R$11,6,FALSE)*L14</f>
        <v>7000</v>
      </c>
      <c r="N14">
        <f>VLOOKUP(C$1,Iniciativas!$A$1:$R$11,18,FALSE)*C14+VLOOKUP(D$1,Iniciativas!$A$1:$R$11,18,FALSE)*D14+VLOOKUP(E$1,Iniciativas!$A$1:$R$11,18,FALSE)*E14+VLOOKUP(F$1,Iniciativas!$A$1:$R$11,18,FALSE)*F14+VLOOKUP(G$1,Iniciativas!$A$1:$R$11,18,FALSE)*G14+VLOOKUP(H$1,Iniciativas!$A$1:$R$11,18,FALSE)*H14+VLOOKUP(I$1,Iniciativas!$A$1:$R$11,18,FALSE)*I14+VLOOKUP(J$1,Iniciativas!$A$1:$R$11,18,FALSE)*J14+VLOOKUP(K$1,Iniciativas!$A$1:$R$11,18,FALSE)*K14+VLOOKUP(L$1,Iniciativas!$A$1:$R$11,18,FALSE)*L14</f>
        <v>3.4</v>
      </c>
      <c r="O14" t="b">
        <f t="shared" si="2"/>
        <v>0</v>
      </c>
      <c r="P14" t="b">
        <f>IF(OR(K14=1,I14=1),IF(J14=1,TRUE, FALSE),TRUE)</f>
        <v>1</v>
      </c>
      <c r="Q14" t="b">
        <f>IF(AND(K14=1,I14=1), FALSE, TRUE)</f>
        <v>1</v>
      </c>
      <c r="R14" t="b">
        <f>IF(G14=1, TRUE, FALSE)</f>
        <v>0</v>
      </c>
      <c r="S14" t="str">
        <f>TRIM(IF(C14=1," "&amp;VLOOKUP(C$1,Iniciativas!$A$1:$R$11,2,FALSE),"")&amp;IF(D14=1," "&amp;VLOOKUP(D$1,Iniciativas!$A$1:$R$11,2,FALSE),"")&amp;IF(E14=1," "&amp;VLOOKUP(E$1,Iniciativas!$A$1:$R$11,2,FALSE),"")&amp;IF(F14=1," "&amp;VLOOKUP(F$1,Iniciativas!$A$1:$R$11,2,FALSE),"")&amp;IF(G14=1," "&amp;VLOOKUP(G$1,Iniciativas!$A$1:$R$11,2,FALSE),"")&amp;IF(H14=1," "&amp;VLOOKUP(H$1,Iniciativas!$A$1:$R$11,2,FALSE),"")&amp;IF(I14=1," "&amp;VLOOKUP(I$1,Iniciativas!$A$1:$R$11,2,FALSE),"")&amp;IF(J14=1," "&amp;VLOOKUP(J$1,Iniciativas!$A$1:$R$11,2,FALSE),"")&amp;IF(K14=1," "&amp;VLOOKUP(K$1,Iniciativas!$A$1:$R$11,2,FALSE),"")&amp;IF(L14=1," "&amp;VLOOKUP(L$1,Iniciativas!$A$1:$R$11,2,FALSE),""))</f>
        <v>Creación Producto Alternativo C Campaña Publicitaria Producto B o C</v>
      </c>
    </row>
    <row r="15" spans="1:19" x14ac:dyDescent="0.25">
      <c r="A15">
        <v>13</v>
      </c>
      <c r="B15" t="str">
        <f t="shared" si="0"/>
        <v>4 3 1</v>
      </c>
      <c r="C15">
        <f t="shared" si="3"/>
        <v>0</v>
      </c>
      <c r="D15">
        <f t="shared" ref="D15:L15" si="15">INT(MOD($A15,2^(C$1-1))/(2^(D$1-1)))</f>
        <v>0</v>
      </c>
      <c r="E15">
        <f t="shared" si="15"/>
        <v>0</v>
      </c>
      <c r="F15">
        <f t="shared" si="15"/>
        <v>0</v>
      </c>
      <c r="G15">
        <f t="shared" si="15"/>
        <v>0</v>
      </c>
      <c r="H15">
        <f t="shared" si="15"/>
        <v>0</v>
      </c>
      <c r="I15">
        <f t="shared" si="15"/>
        <v>1</v>
      </c>
      <c r="J15">
        <f t="shared" si="15"/>
        <v>1</v>
      </c>
      <c r="K15">
        <f t="shared" si="15"/>
        <v>0</v>
      </c>
      <c r="L15">
        <f t="shared" si="15"/>
        <v>1</v>
      </c>
      <c r="M15">
        <f>VLOOKUP(C$1,Iniciativas!$A$1:$R$11,6,FALSE)*C15+VLOOKUP(D$1,Iniciativas!$A$1:$R$11,6,FALSE)*D15+VLOOKUP(E$1,Iniciativas!$A$1:$R$11,6,FALSE)*E15+VLOOKUP(F$1,Iniciativas!$A$1:$R$11,6,FALSE)*F15+VLOOKUP(G$1,Iniciativas!$A$1:$R$11,6,FALSE)*G15+VLOOKUP(H$1,Iniciativas!$A$1:$R$11,6,FALSE)*H15+VLOOKUP(I$1,Iniciativas!$A$1:$R$11,6,FALSE)*I15+VLOOKUP(J$1,Iniciativas!$A$1:$R$11,6,FALSE)*J15+VLOOKUP(K$1,Iniciativas!$A$1:$R$11,6,FALSE)*K15+VLOOKUP(L$1,Iniciativas!$A$1:$R$11,6,FALSE)*L15</f>
        <v>8000</v>
      </c>
      <c r="N15">
        <f>VLOOKUP(C$1,Iniciativas!$A$1:$R$11,18,FALSE)*C15+VLOOKUP(D$1,Iniciativas!$A$1:$R$11,18,FALSE)*D15+VLOOKUP(E$1,Iniciativas!$A$1:$R$11,18,FALSE)*E15+VLOOKUP(F$1,Iniciativas!$A$1:$R$11,18,FALSE)*F15+VLOOKUP(G$1,Iniciativas!$A$1:$R$11,18,FALSE)*G15+VLOOKUP(H$1,Iniciativas!$A$1:$R$11,18,FALSE)*H15+VLOOKUP(I$1,Iniciativas!$A$1:$R$11,18,FALSE)*I15+VLOOKUP(J$1,Iniciativas!$A$1:$R$11,18,FALSE)*J15+VLOOKUP(K$1,Iniciativas!$A$1:$R$11,18,FALSE)*K15+VLOOKUP(L$1,Iniciativas!$A$1:$R$11,18,FALSE)*L15</f>
        <v>4.3</v>
      </c>
      <c r="O15" t="b">
        <f t="shared" si="2"/>
        <v>0</v>
      </c>
      <c r="P15" t="b">
        <f>IF(OR(K15=1,I15=1),IF(J15=1,TRUE, FALSE),TRUE)</f>
        <v>1</v>
      </c>
      <c r="Q15" t="b">
        <f>IF(AND(K15=1,I15=1), FALSE, TRUE)</f>
        <v>1</v>
      </c>
      <c r="R15" t="b">
        <f>IF(G15=1, TRUE, FALSE)</f>
        <v>0</v>
      </c>
      <c r="S15" t="str">
        <f>TRIM(IF(C15=1," "&amp;VLOOKUP(C$1,Iniciativas!$A$1:$R$11,2,FALSE),"")&amp;IF(D15=1," "&amp;VLOOKUP(D$1,Iniciativas!$A$1:$R$11,2,FALSE),"")&amp;IF(E15=1," "&amp;VLOOKUP(E$1,Iniciativas!$A$1:$R$11,2,FALSE),"")&amp;IF(F15=1," "&amp;VLOOKUP(F$1,Iniciativas!$A$1:$R$11,2,FALSE),"")&amp;IF(G15=1," "&amp;VLOOKUP(G$1,Iniciativas!$A$1:$R$11,2,FALSE),"")&amp;IF(H15=1," "&amp;VLOOKUP(H$1,Iniciativas!$A$1:$R$11,2,FALSE),"")&amp;IF(I15=1," "&amp;VLOOKUP(I$1,Iniciativas!$A$1:$R$11,2,FALSE),"")&amp;IF(J15=1," "&amp;VLOOKUP(J$1,Iniciativas!$A$1:$R$11,2,FALSE),"")&amp;IF(K15=1," "&amp;VLOOKUP(K$1,Iniciativas!$A$1:$R$11,2,FALSE),"")&amp;IF(L15=1," "&amp;VLOOKUP(L$1,Iniciativas!$A$1:$R$11,2,FALSE),""))</f>
        <v>Creación Producto Alternativo C Campaña Publicitaria Producto B o C Sistema Reducción Costos</v>
      </c>
    </row>
    <row r="16" spans="1:19" x14ac:dyDescent="0.25">
      <c r="A16">
        <v>14</v>
      </c>
      <c r="B16" t="str">
        <f t="shared" si="0"/>
        <v>4 3 2</v>
      </c>
      <c r="C16">
        <f t="shared" si="3"/>
        <v>0</v>
      </c>
      <c r="D16">
        <f t="shared" ref="D16:L16" si="16">INT(MOD($A16,2^(C$1-1))/(2^(D$1-1)))</f>
        <v>0</v>
      </c>
      <c r="E16">
        <f t="shared" si="16"/>
        <v>0</v>
      </c>
      <c r="F16">
        <f t="shared" si="16"/>
        <v>0</v>
      </c>
      <c r="G16">
        <f t="shared" si="16"/>
        <v>0</v>
      </c>
      <c r="H16">
        <f t="shared" si="16"/>
        <v>0</v>
      </c>
      <c r="I16">
        <f t="shared" si="16"/>
        <v>1</v>
      </c>
      <c r="J16">
        <f t="shared" si="16"/>
        <v>1</v>
      </c>
      <c r="K16">
        <f t="shared" si="16"/>
        <v>1</v>
      </c>
      <c r="L16">
        <f t="shared" si="16"/>
        <v>0</v>
      </c>
      <c r="M16">
        <f>VLOOKUP(C$1,Iniciativas!$A$1:$R$11,6,FALSE)*C16+VLOOKUP(D$1,Iniciativas!$A$1:$R$11,6,FALSE)*D16+VLOOKUP(E$1,Iniciativas!$A$1:$R$11,6,FALSE)*E16+VLOOKUP(F$1,Iniciativas!$A$1:$R$11,6,FALSE)*F16+VLOOKUP(G$1,Iniciativas!$A$1:$R$11,6,FALSE)*G16+VLOOKUP(H$1,Iniciativas!$A$1:$R$11,6,FALSE)*H16+VLOOKUP(I$1,Iniciativas!$A$1:$R$11,6,FALSE)*I16+VLOOKUP(J$1,Iniciativas!$A$1:$R$11,6,FALSE)*J16+VLOOKUP(K$1,Iniciativas!$A$1:$R$11,6,FALSE)*K16+VLOOKUP(L$1,Iniciativas!$A$1:$R$11,6,FALSE)*L16</f>
        <v>12000</v>
      </c>
      <c r="N16">
        <f>VLOOKUP(C$1,Iniciativas!$A$1:$R$11,18,FALSE)*C16+VLOOKUP(D$1,Iniciativas!$A$1:$R$11,18,FALSE)*D16+VLOOKUP(E$1,Iniciativas!$A$1:$R$11,18,FALSE)*E16+VLOOKUP(F$1,Iniciativas!$A$1:$R$11,18,FALSE)*F16+VLOOKUP(G$1,Iniciativas!$A$1:$R$11,18,FALSE)*G16+VLOOKUP(H$1,Iniciativas!$A$1:$R$11,18,FALSE)*H16+VLOOKUP(I$1,Iniciativas!$A$1:$R$11,18,FALSE)*I16+VLOOKUP(J$1,Iniciativas!$A$1:$R$11,18,FALSE)*J16+VLOOKUP(K$1,Iniciativas!$A$1:$R$11,18,FALSE)*K16+VLOOKUP(L$1,Iniciativas!$A$1:$R$11,18,FALSE)*L16</f>
        <v>6</v>
      </c>
      <c r="O16" t="b">
        <f t="shared" si="2"/>
        <v>0</v>
      </c>
      <c r="P16" t="b">
        <f>IF(OR(K16=1,I16=1),IF(J16=1,TRUE, FALSE),TRUE)</f>
        <v>1</v>
      </c>
      <c r="Q16" t="b">
        <f>IF(AND(K16=1,I16=1), FALSE, TRUE)</f>
        <v>0</v>
      </c>
      <c r="R16" t="b">
        <f>IF(G16=1, TRUE, FALSE)</f>
        <v>0</v>
      </c>
      <c r="S16" t="str">
        <f>TRIM(IF(C16=1," "&amp;VLOOKUP(C$1,Iniciativas!$A$1:$R$11,2,FALSE),"")&amp;IF(D16=1," "&amp;VLOOKUP(D$1,Iniciativas!$A$1:$R$11,2,FALSE),"")&amp;IF(E16=1," "&amp;VLOOKUP(E$1,Iniciativas!$A$1:$R$11,2,FALSE),"")&amp;IF(F16=1," "&amp;VLOOKUP(F$1,Iniciativas!$A$1:$R$11,2,FALSE),"")&amp;IF(G16=1," "&amp;VLOOKUP(G$1,Iniciativas!$A$1:$R$11,2,FALSE),"")&amp;IF(H16=1," "&amp;VLOOKUP(H$1,Iniciativas!$A$1:$R$11,2,FALSE),"")&amp;IF(I16=1," "&amp;VLOOKUP(I$1,Iniciativas!$A$1:$R$11,2,FALSE),"")&amp;IF(J16=1," "&amp;VLOOKUP(J$1,Iniciativas!$A$1:$R$11,2,FALSE),"")&amp;IF(K16=1," "&amp;VLOOKUP(K$1,Iniciativas!$A$1:$R$11,2,FALSE),"")&amp;IF(L16=1," "&amp;VLOOKUP(L$1,Iniciativas!$A$1:$R$11,2,FALSE),""))</f>
        <v>Creación Producto Alternativo C Campaña Publicitaria Producto B o C Creación Producto B</v>
      </c>
    </row>
    <row r="17" spans="1:19" x14ac:dyDescent="0.25">
      <c r="A17">
        <v>15</v>
      </c>
      <c r="B17" t="str">
        <f t="shared" si="0"/>
        <v>4 3 2 1</v>
      </c>
      <c r="C17">
        <f t="shared" si="3"/>
        <v>0</v>
      </c>
      <c r="D17">
        <f t="shared" ref="D17:L17" si="17">INT(MOD($A17,2^(C$1-1))/(2^(D$1-1)))</f>
        <v>0</v>
      </c>
      <c r="E17">
        <f t="shared" si="17"/>
        <v>0</v>
      </c>
      <c r="F17">
        <f t="shared" si="17"/>
        <v>0</v>
      </c>
      <c r="G17">
        <f t="shared" si="17"/>
        <v>0</v>
      </c>
      <c r="H17">
        <f t="shared" si="17"/>
        <v>0</v>
      </c>
      <c r="I17">
        <f t="shared" si="17"/>
        <v>1</v>
      </c>
      <c r="J17">
        <f t="shared" si="17"/>
        <v>1</v>
      </c>
      <c r="K17">
        <f t="shared" si="17"/>
        <v>1</v>
      </c>
      <c r="L17">
        <f t="shared" si="17"/>
        <v>1</v>
      </c>
      <c r="M17">
        <f>VLOOKUP(C$1,Iniciativas!$A$1:$R$11,6,FALSE)*C17+VLOOKUP(D$1,Iniciativas!$A$1:$R$11,6,FALSE)*D17+VLOOKUP(E$1,Iniciativas!$A$1:$R$11,6,FALSE)*E17+VLOOKUP(F$1,Iniciativas!$A$1:$R$11,6,FALSE)*F17+VLOOKUP(G$1,Iniciativas!$A$1:$R$11,6,FALSE)*G17+VLOOKUP(H$1,Iniciativas!$A$1:$R$11,6,FALSE)*H17+VLOOKUP(I$1,Iniciativas!$A$1:$R$11,6,FALSE)*I17+VLOOKUP(J$1,Iniciativas!$A$1:$R$11,6,FALSE)*J17+VLOOKUP(K$1,Iniciativas!$A$1:$R$11,6,FALSE)*K17+VLOOKUP(L$1,Iniciativas!$A$1:$R$11,6,FALSE)*L17</f>
        <v>13000</v>
      </c>
      <c r="N17">
        <f>VLOOKUP(C$1,Iniciativas!$A$1:$R$11,18,FALSE)*C17+VLOOKUP(D$1,Iniciativas!$A$1:$R$11,18,FALSE)*D17+VLOOKUP(E$1,Iniciativas!$A$1:$R$11,18,FALSE)*E17+VLOOKUP(F$1,Iniciativas!$A$1:$R$11,18,FALSE)*F17+VLOOKUP(G$1,Iniciativas!$A$1:$R$11,18,FALSE)*G17+VLOOKUP(H$1,Iniciativas!$A$1:$R$11,18,FALSE)*H17+VLOOKUP(I$1,Iniciativas!$A$1:$R$11,18,FALSE)*I17+VLOOKUP(J$1,Iniciativas!$A$1:$R$11,18,FALSE)*J17+VLOOKUP(K$1,Iniciativas!$A$1:$R$11,18,FALSE)*K17+VLOOKUP(L$1,Iniciativas!$A$1:$R$11,18,FALSE)*L17</f>
        <v>6.9</v>
      </c>
      <c r="O17" t="b">
        <f t="shared" si="2"/>
        <v>0</v>
      </c>
      <c r="P17" t="b">
        <f>IF(OR(K17=1,I17=1),IF(J17=1,TRUE, FALSE),TRUE)</f>
        <v>1</v>
      </c>
      <c r="Q17" t="b">
        <f>IF(AND(K17=1,I17=1), FALSE, TRUE)</f>
        <v>0</v>
      </c>
      <c r="R17" t="b">
        <f>IF(G17=1, TRUE, FALSE)</f>
        <v>0</v>
      </c>
      <c r="S17" t="str">
        <f>TRIM(IF(C17=1," "&amp;VLOOKUP(C$1,Iniciativas!$A$1:$R$11,2,FALSE),"")&amp;IF(D17=1," "&amp;VLOOKUP(D$1,Iniciativas!$A$1:$R$11,2,FALSE),"")&amp;IF(E17=1," "&amp;VLOOKUP(E$1,Iniciativas!$A$1:$R$11,2,FALSE),"")&amp;IF(F17=1," "&amp;VLOOKUP(F$1,Iniciativas!$A$1:$R$11,2,FALSE),"")&amp;IF(G17=1," "&amp;VLOOKUP(G$1,Iniciativas!$A$1:$R$11,2,FALSE),"")&amp;IF(H17=1," "&amp;VLOOKUP(H$1,Iniciativas!$A$1:$R$11,2,FALSE),"")&amp;IF(I17=1," "&amp;VLOOKUP(I$1,Iniciativas!$A$1:$R$11,2,FALSE),"")&amp;IF(J17=1," "&amp;VLOOKUP(J$1,Iniciativas!$A$1:$R$11,2,FALSE),"")&amp;IF(K17=1," "&amp;VLOOKUP(K$1,Iniciativas!$A$1:$R$11,2,FALSE),"")&amp;IF(L17=1," "&amp;VLOOKUP(L$1,Iniciativas!$A$1:$R$11,2,FALSE),""))</f>
        <v>Creación Producto Alternativo C Campaña Publicitaria Producto B o C Creación Producto B Sistema Reducción Costos</v>
      </c>
    </row>
    <row r="18" spans="1:19" x14ac:dyDescent="0.25">
      <c r="A18">
        <v>16</v>
      </c>
      <c r="B18" t="str">
        <f t="shared" si="0"/>
        <v>5</v>
      </c>
      <c r="C18">
        <f t="shared" si="3"/>
        <v>0</v>
      </c>
      <c r="D18">
        <f t="shared" ref="D18:L18" si="18">INT(MOD($A18,2^(C$1-1))/(2^(D$1-1)))</f>
        <v>0</v>
      </c>
      <c r="E18">
        <f t="shared" si="18"/>
        <v>0</v>
      </c>
      <c r="F18">
        <f t="shared" si="18"/>
        <v>0</v>
      </c>
      <c r="G18">
        <f t="shared" si="18"/>
        <v>0</v>
      </c>
      <c r="H18">
        <f t="shared" si="18"/>
        <v>1</v>
      </c>
      <c r="I18">
        <f t="shared" si="18"/>
        <v>0</v>
      </c>
      <c r="J18">
        <f t="shared" si="18"/>
        <v>0</v>
      </c>
      <c r="K18">
        <f t="shared" si="18"/>
        <v>0</v>
      </c>
      <c r="L18">
        <f t="shared" si="18"/>
        <v>0</v>
      </c>
      <c r="M18">
        <f>VLOOKUP(C$1,Iniciativas!$A$1:$R$11,6,FALSE)*C18+VLOOKUP(D$1,Iniciativas!$A$1:$R$11,6,FALSE)*D18+VLOOKUP(E$1,Iniciativas!$A$1:$R$11,6,FALSE)*E18+VLOOKUP(F$1,Iniciativas!$A$1:$R$11,6,FALSE)*F18+VLOOKUP(G$1,Iniciativas!$A$1:$R$11,6,FALSE)*G18+VLOOKUP(H$1,Iniciativas!$A$1:$R$11,6,FALSE)*H18+VLOOKUP(I$1,Iniciativas!$A$1:$R$11,6,FALSE)*I18+VLOOKUP(J$1,Iniciativas!$A$1:$R$11,6,FALSE)*J18+VLOOKUP(K$1,Iniciativas!$A$1:$R$11,6,FALSE)*K18+VLOOKUP(L$1,Iniciativas!$A$1:$R$11,6,FALSE)*L18</f>
        <v>1000</v>
      </c>
      <c r="N18">
        <f>VLOOKUP(C$1,Iniciativas!$A$1:$R$11,18,FALSE)*C18+VLOOKUP(D$1,Iniciativas!$A$1:$R$11,18,FALSE)*D18+VLOOKUP(E$1,Iniciativas!$A$1:$R$11,18,FALSE)*E18+VLOOKUP(F$1,Iniciativas!$A$1:$R$11,18,FALSE)*F18+VLOOKUP(G$1,Iniciativas!$A$1:$R$11,18,FALSE)*G18+VLOOKUP(H$1,Iniciativas!$A$1:$R$11,18,FALSE)*H18+VLOOKUP(I$1,Iniciativas!$A$1:$R$11,18,FALSE)*I18+VLOOKUP(J$1,Iniciativas!$A$1:$R$11,18,FALSE)*J18+VLOOKUP(K$1,Iniciativas!$A$1:$R$11,18,FALSE)*K18+VLOOKUP(L$1,Iniciativas!$A$1:$R$11,18,FALSE)*L18</f>
        <v>2.7</v>
      </c>
      <c r="O18" t="b">
        <f t="shared" si="2"/>
        <v>0</v>
      </c>
      <c r="P18" t="b">
        <f>IF(OR(K18=1,I18=1),IF(J18=1,TRUE, FALSE),TRUE)</f>
        <v>1</v>
      </c>
      <c r="Q18" t="b">
        <f>IF(AND(K18=1,I18=1), FALSE, TRUE)</f>
        <v>1</v>
      </c>
      <c r="R18" t="b">
        <f>IF(G18=1, TRUE, FALSE)</f>
        <v>0</v>
      </c>
      <c r="S18" t="str">
        <f>TRIM(IF(C18=1," "&amp;VLOOKUP(C$1,Iniciativas!$A$1:$R$11,2,FALSE),"")&amp;IF(D18=1," "&amp;VLOOKUP(D$1,Iniciativas!$A$1:$R$11,2,FALSE),"")&amp;IF(E18=1," "&amp;VLOOKUP(E$1,Iniciativas!$A$1:$R$11,2,FALSE),"")&amp;IF(F18=1," "&amp;VLOOKUP(F$1,Iniciativas!$A$1:$R$11,2,FALSE),"")&amp;IF(G18=1," "&amp;VLOOKUP(G$1,Iniciativas!$A$1:$R$11,2,FALSE),"")&amp;IF(H18=1," "&amp;VLOOKUP(H$1,Iniciativas!$A$1:$R$11,2,FALSE),"")&amp;IF(I18=1," "&amp;VLOOKUP(I$1,Iniciativas!$A$1:$R$11,2,FALSE),"")&amp;IF(J18=1," "&amp;VLOOKUP(J$1,Iniciativas!$A$1:$R$11,2,FALSE),"")&amp;IF(K18=1," "&amp;VLOOKUP(K$1,Iniciativas!$A$1:$R$11,2,FALSE),"")&amp;IF(L18=1," "&amp;VLOOKUP(L$1,Iniciativas!$A$1:$R$11,2,FALSE),""))</f>
        <v>Programa de Innovación</v>
      </c>
    </row>
    <row r="19" spans="1:19" x14ac:dyDescent="0.25">
      <c r="A19">
        <v>17</v>
      </c>
      <c r="B19" t="str">
        <f t="shared" si="0"/>
        <v>5 1</v>
      </c>
      <c r="C19">
        <f t="shared" si="3"/>
        <v>0</v>
      </c>
      <c r="D19">
        <f t="shared" ref="D19:L19" si="19">INT(MOD($A19,2^(C$1-1))/(2^(D$1-1)))</f>
        <v>0</v>
      </c>
      <c r="E19">
        <f t="shared" si="19"/>
        <v>0</v>
      </c>
      <c r="F19">
        <f t="shared" si="19"/>
        <v>0</v>
      </c>
      <c r="G19">
        <f t="shared" si="19"/>
        <v>0</v>
      </c>
      <c r="H19">
        <f t="shared" si="19"/>
        <v>1</v>
      </c>
      <c r="I19">
        <f t="shared" si="19"/>
        <v>0</v>
      </c>
      <c r="J19">
        <f t="shared" si="19"/>
        <v>0</v>
      </c>
      <c r="K19">
        <f t="shared" si="19"/>
        <v>0</v>
      </c>
      <c r="L19">
        <f t="shared" si="19"/>
        <v>1</v>
      </c>
      <c r="M19">
        <f>VLOOKUP(C$1,Iniciativas!$A$1:$R$11,6,FALSE)*C19+VLOOKUP(D$1,Iniciativas!$A$1:$R$11,6,FALSE)*D19+VLOOKUP(E$1,Iniciativas!$A$1:$R$11,6,FALSE)*E19+VLOOKUP(F$1,Iniciativas!$A$1:$R$11,6,FALSE)*F19+VLOOKUP(G$1,Iniciativas!$A$1:$R$11,6,FALSE)*G19+VLOOKUP(H$1,Iniciativas!$A$1:$R$11,6,FALSE)*H19+VLOOKUP(I$1,Iniciativas!$A$1:$R$11,6,FALSE)*I19+VLOOKUP(J$1,Iniciativas!$A$1:$R$11,6,FALSE)*J19+VLOOKUP(K$1,Iniciativas!$A$1:$R$11,6,FALSE)*K19+VLOOKUP(L$1,Iniciativas!$A$1:$R$11,6,FALSE)*L19</f>
        <v>2000</v>
      </c>
      <c r="N19">
        <f>VLOOKUP(C$1,Iniciativas!$A$1:$R$11,18,FALSE)*C19+VLOOKUP(D$1,Iniciativas!$A$1:$R$11,18,FALSE)*D19+VLOOKUP(E$1,Iniciativas!$A$1:$R$11,18,FALSE)*E19+VLOOKUP(F$1,Iniciativas!$A$1:$R$11,18,FALSE)*F19+VLOOKUP(G$1,Iniciativas!$A$1:$R$11,18,FALSE)*G19+VLOOKUP(H$1,Iniciativas!$A$1:$R$11,18,FALSE)*H19+VLOOKUP(I$1,Iniciativas!$A$1:$R$11,18,FALSE)*I19+VLOOKUP(J$1,Iniciativas!$A$1:$R$11,18,FALSE)*J19+VLOOKUP(K$1,Iniciativas!$A$1:$R$11,18,FALSE)*K19+VLOOKUP(L$1,Iniciativas!$A$1:$R$11,18,FALSE)*L19</f>
        <v>3.6</v>
      </c>
      <c r="O19" t="b">
        <f t="shared" si="2"/>
        <v>0</v>
      </c>
      <c r="P19" t="b">
        <f>IF(OR(K19=1,I19=1),IF(J19=1,TRUE, FALSE),TRUE)</f>
        <v>1</v>
      </c>
      <c r="Q19" t="b">
        <f>IF(AND(K19=1,I19=1), FALSE, TRUE)</f>
        <v>1</v>
      </c>
      <c r="R19" t="b">
        <f>IF(G19=1, TRUE, FALSE)</f>
        <v>0</v>
      </c>
      <c r="S19" t="str">
        <f>TRIM(IF(C19=1," "&amp;VLOOKUP(C$1,Iniciativas!$A$1:$R$11,2,FALSE),"")&amp;IF(D19=1," "&amp;VLOOKUP(D$1,Iniciativas!$A$1:$R$11,2,FALSE),"")&amp;IF(E19=1," "&amp;VLOOKUP(E$1,Iniciativas!$A$1:$R$11,2,FALSE),"")&amp;IF(F19=1," "&amp;VLOOKUP(F$1,Iniciativas!$A$1:$R$11,2,FALSE),"")&amp;IF(G19=1," "&amp;VLOOKUP(G$1,Iniciativas!$A$1:$R$11,2,FALSE),"")&amp;IF(H19=1," "&amp;VLOOKUP(H$1,Iniciativas!$A$1:$R$11,2,FALSE),"")&amp;IF(I19=1," "&amp;VLOOKUP(I$1,Iniciativas!$A$1:$R$11,2,FALSE),"")&amp;IF(J19=1," "&amp;VLOOKUP(J$1,Iniciativas!$A$1:$R$11,2,FALSE),"")&amp;IF(K19=1," "&amp;VLOOKUP(K$1,Iniciativas!$A$1:$R$11,2,FALSE),"")&amp;IF(L19=1," "&amp;VLOOKUP(L$1,Iniciativas!$A$1:$R$11,2,FALSE),""))</f>
        <v>Programa de Innovación Sistema Reducción Costos</v>
      </c>
    </row>
    <row r="20" spans="1:19" x14ac:dyDescent="0.25">
      <c r="A20">
        <v>18</v>
      </c>
      <c r="B20" t="str">
        <f t="shared" si="0"/>
        <v>5 2</v>
      </c>
      <c r="C20">
        <f t="shared" si="3"/>
        <v>0</v>
      </c>
      <c r="D20">
        <f t="shared" ref="D20:L20" si="20">INT(MOD($A20,2^(C$1-1))/(2^(D$1-1)))</f>
        <v>0</v>
      </c>
      <c r="E20">
        <f t="shared" si="20"/>
        <v>0</v>
      </c>
      <c r="F20">
        <f t="shared" si="20"/>
        <v>0</v>
      </c>
      <c r="G20">
        <f t="shared" si="20"/>
        <v>0</v>
      </c>
      <c r="H20">
        <f t="shared" si="20"/>
        <v>1</v>
      </c>
      <c r="I20">
        <f t="shared" si="20"/>
        <v>0</v>
      </c>
      <c r="J20">
        <f t="shared" si="20"/>
        <v>0</v>
      </c>
      <c r="K20">
        <f t="shared" si="20"/>
        <v>1</v>
      </c>
      <c r="L20">
        <f t="shared" si="20"/>
        <v>0</v>
      </c>
      <c r="M20">
        <f>VLOOKUP(C$1,Iniciativas!$A$1:$R$11,6,FALSE)*C20+VLOOKUP(D$1,Iniciativas!$A$1:$R$11,6,FALSE)*D20+VLOOKUP(E$1,Iniciativas!$A$1:$R$11,6,FALSE)*E20+VLOOKUP(F$1,Iniciativas!$A$1:$R$11,6,FALSE)*F20+VLOOKUP(G$1,Iniciativas!$A$1:$R$11,6,FALSE)*G20+VLOOKUP(H$1,Iniciativas!$A$1:$R$11,6,FALSE)*H20+VLOOKUP(I$1,Iniciativas!$A$1:$R$11,6,FALSE)*I20+VLOOKUP(J$1,Iniciativas!$A$1:$R$11,6,FALSE)*J20+VLOOKUP(K$1,Iniciativas!$A$1:$R$11,6,FALSE)*K20+VLOOKUP(L$1,Iniciativas!$A$1:$R$11,6,FALSE)*L20</f>
        <v>6000</v>
      </c>
      <c r="N20">
        <f>VLOOKUP(C$1,Iniciativas!$A$1:$R$11,18,FALSE)*C20+VLOOKUP(D$1,Iniciativas!$A$1:$R$11,18,FALSE)*D20+VLOOKUP(E$1,Iniciativas!$A$1:$R$11,18,FALSE)*E20+VLOOKUP(F$1,Iniciativas!$A$1:$R$11,18,FALSE)*F20+VLOOKUP(G$1,Iniciativas!$A$1:$R$11,18,FALSE)*G20+VLOOKUP(H$1,Iniciativas!$A$1:$R$11,18,FALSE)*H20+VLOOKUP(I$1,Iniciativas!$A$1:$R$11,18,FALSE)*I20+VLOOKUP(J$1,Iniciativas!$A$1:$R$11,18,FALSE)*J20+VLOOKUP(K$1,Iniciativas!$A$1:$R$11,18,FALSE)*K20+VLOOKUP(L$1,Iniciativas!$A$1:$R$11,18,FALSE)*L20</f>
        <v>5.3000000000000007</v>
      </c>
      <c r="O20" t="b">
        <f t="shared" si="2"/>
        <v>0</v>
      </c>
      <c r="P20" t="b">
        <f>IF(OR(K20=1,I20=1),IF(J20=1,TRUE, FALSE),TRUE)</f>
        <v>0</v>
      </c>
      <c r="Q20" t="b">
        <f>IF(AND(K20=1,I20=1), FALSE, TRUE)</f>
        <v>1</v>
      </c>
      <c r="R20" t="b">
        <f>IF(G20=1, TRUE, FALSE)</f>
        <v>0</v>
      </c>
      <c r="S20" t="str">
        <f>TRIM(IF(C20=1," "&amp;VLOOKUP(C$1,Iniciativas!$A$1:$R$11,2,FALSE),"")&amp;IF(D20=1," "&amp;VLOOKUP(D$1,Iniciativas!$A$1:$R$11,2,FALSE),"")&amp;IF(E20=1," "&amp;VLOOKUP(E$1,Iniciativas!$A$1:$R$11,2,FALSE),"")&amp;IF(F20=1," "&amp;VLOOKUP(F$1,Iniciativas!$A$1:$R$11,2,FALSE),"")&amp;IF(G20=1," "&amp;VLOOKUP(G$1,Iniciativas!$A$1:$R$11,2,FALSE),"")&amp;IF(H20=1," "&amp;VLOOKUP(H$1,Iniciativas!$A$1:$R$11,2,FALSE),"")&amp;IF(I20=1," "&amp;VLOOKUP(I$1,Iniciativas!$A$1:$R$11,2,FALSE),"")&amp;IF(J20=1," "&amp;VLOOKUP(J$1,Iniciativas!$A$1:$R$11,2,FALSE),"")&amp;IF(K20=1," "&amp;VLOOKUP(K$1,Iniciativas!$A$1:$R$11,2,FALSE),"")&amp;IF(L20=1," "&amp;VLOOKUP(L$1,Iniciativas!$A$1:$R$11,2,FALSE),""))</f>
        <v>Programa de Innovación Creación Producto B</v>
      </c>
    </row>
    <row r="21" spans="1:19" x14ac:dyDescent="0.25">
      <c r="A21">
        <v>19</v>
      </c>
      <c r="B21" t="str">
        <f t="shared" si="0"/>
        <v>5 2 1</v>
      </c>
      <c r="C21">
        <f t="shared" si="3"/>
        <v>0</v>
      </c>
      <c r="D21">
        <f t="shared" ref="D21:L21" si="21">INT(MOD($A21,2^(C$1-1))/(2^(D$1-1)))</f>
        <v>0</v>
      </c>
      <c r="E21">
        <f t="shared" si="21"/>
        <v>0</v>
      </c>
      <c r="F21">
        <f t="shared" si="21"/>
        <v>0</v>
      </c>
      <c r="G21">
        <f t="shared" si="21"/>
        <v>0</v>
      </c>
      <c r="H21">
        <f t="shared" si="21"/>
        <v>1</v>
      </c>
      <c r="I21">
        <f t="shared" si="21"/>
        <v>0</v>
      </c>
      <c r="J21">
        <f t="shared" si="21"/>
        <v>0</v>
      </c>
      <c r="K21">
        <f t="shared" si="21"/>
        <v>1</v>
      </c>
      <c r="L21">
        <f t="shared" si="21"/>
        <v>1</v>
      </c>
      <c r="M21">
        <f>VLOOKUP(C$1,Iniciativas!$A$1:$R$11,6,FALSE)*C21+VLOOKUP(D$1,Iniciativas!$A$1:$R$11,6,FALSE)*D21+VLOOKUP(E$1,Iniciativas!$A$1:$R$11,6,FALSE)*E21+VLOOKUP(F$1,Iniciativas!$A$1:$R$11,6,FALSE)*F21+VLOOKUP(G$1,Iniciativas!$A$1:$R$11,6,FALSE)*G21+VLOOKUP(H$1,Iniciativas!$A$1:$R$11,6,FALSE)*H21+VLOOKUP(I$1,Iniciativas!$A$1:$R$11,6,FALSE)*I21+VLOOKUP(J$1,Iniciativas!$A$1:$R$11,6,FALSE)*J21+VLOOKUP(K$1,Iniciativas!$A$1:$R$11,6,FALSE)*K21+VLOOKUP(L$1,Iniciativas!$A$1:$R$11,6,FALSE)*L21</f>
        <v>7000</v>
      </c>
      <c r="N21">
        <f>VLOOKUP(C$1,Iniciativas!$A$1:$R$11,18,FALSE)*C21+VLOOKUP(D$1,Iniciativas!$A$1:$R$11,18,FALSE)*D21+VLOOKUP(E$1,Iniciativas!$A$1:$R$11,18,FALSE)*E21+VLOOKUP(F$1,Iniciativas!$A$1:$R$11,18,FALSE)*F21+VLOOKUP(G$1,Iniciativas!$A$1:$R$11,18,FALSE)*G21+VLOOKUP(H$1,Iniciativas!$A$1:$R$11,18,FALSE)*H21+VLOOKUP(I$1,Iniciativas!$A$1:$R$11,18,FALSE)*I21+VLOOKUP(J$1,Iniciativas!$A$1:$R$11,18,FALSE)*J21+VLOOKUP(K$1,Iniciativas!$A$1:$R$11,18,FALSE)*K21+VLOOKUP(L$1,Iniciativas!$A$1:$R$11,18,FALSE)*L21</f>
        <v>6.2000000000000011</v>
      </c>
      <c r="O21" t="b">
        <f t="shared" si="2"/>
        <v>0</v>
      </c>
      <c r="P21" t="b">
        <f>IF(OR(K21=1,I21=1),IF(J21=1,TRUE, FALSE),TRUE)</f>
        <v>0</v>
      </c>
      <c r="Q21" t="b">
        <f>IF(AND(K21=1,I21=1), FALSE, TRUE)</f>
        <v>1</v>
      </c>
      <c r="R21" t="b">
        <f>IF(G21=1, TRUE, FALSE)</f>
        <v>0</v>
      </c>
      <c r="S21" t="str">
        <f>TRIM(IF(C21=1," "&amp;VLOOKUP(C$1,Iniciativas!$A$1:$R$11,2,FALSE),"")&amp;IF(D21=1," "&amp;VLOOKUP(D$1,Iniciativas!$A$1:$R$11,2,FALSE),"")&amp;IF(E21=1," "&amp;VLOOKUP(E$1,Iniciativas!$A$1:$R$11,2,FALSE),"")&amp;IF(F21=1," "&amp;VLOOKUP(F$1,Iniciativas!$A$1:$R$11,2,FALSE),"")&amp;IF(G21=1," "&amp;VLOOKUP(G$1,Iniciativas!$A$1:$R$11,2,FALSE),"")&amp;IF(H21=1," "&amp;VLOOKUP(H$1,Iniciativas!$A$1:$R$11,2,FALSE),"")&amp;IF(I21=1," "&amp;VLOOKUP(I$1,Iniciativas!$A$1:$R$11,2,FALSE),"")&amp;IF(J21=1," "&amp;VLOOKUP(J$1,Iniciativas!$A$1:$R$11,2,FALSE),"")&amp;IF(K21=1," "&amp;VLOOKUP(K$1,Iniciativas!$A$1:$R$11,2,FALSE),"")&amp;IF(L21=1," "&amp;VLOOKUP(L$1,Iniciativas!$A$1:$R$11,2,FALSE),""))</f>
        <v>Programa de Innovación Creación Producto B Sistema Reducción Costos</v>
      </c>
    </row>
    <row r="22" spans="1:19" x14ac:dyDescent="0.25">
      <c r="A22">
        <v>20</v>
      </c>
      <c r="B22" t="str">
        <f t="shared" si="0"/>
        <v>5 3</v>
      </c>
      <c r="C22">
        <f t="shared" si="3"/>
        <v>0</v>
      </c>
      <c r="D22">
        <f t="shared" ref="D22:L22" si="22">INT(MOD($A22,2^(C$1-1))/(2^(D$1-1)))</f>
        <v>0</v>
      </c>
      <c r="E22">
        <f t="shared" si="22"/>
        <v>0</v>
      </c>
      <c r="F22">
        <f t="shared" si="22"/>
        <v>0</v>
      </c>
      <c r="G22">
        <f t="shared" si="22"/>
        <v>0</v>
      </c>
      <c r="H22">
        <f t="shared" si="22"/>
        <v>1</v>
      </c>
      <c r="I22">
        <f t="shared" si="22"/>
        <v>0</v>
      </c>
      <c r="J22">
        <f t="shared" si="22"/>
        <v>1</v>
      </c>
      <c r="K22">
        <f t="shared" si="22"/>
        <v>0</v>
      </c>
      <c r="L22">
        <f t="shared" si="22"/>
        <v>0</v>
      </c>
      <c r="M22">
        <f>VLOOKUP(C$1,Iniciativas!$A$1:$R$11,6,FALSE)*C22+VLOOKUP(D$1,Iniciativas!$A$1:$R$11,6,FALSE)*D22+VLOOKUP(E$1,Iniciativas!$A$1:$R$11,6,FALSE)*E22+VLOOKUP(F$1,Iniciativas!$A$1:$R$11,6,FALSE)*F22+VLOOKUP(G$1,Iniciativas!$A$1:$R$11,6,FALSE)*G22+VLOOKUP(H$1,Iniciativas!$A$1:$R$11,6,FALSE)*H22+VLOOKUP(I$1,Iniciativas!$A$1:$R$11,6,FALSE)*I22+VLOOKUP(J$1,Iniciativas!$A$1:$R$11,6,FALSE)*J22+VLOOKUP(K$1,Iniciativas!$A$1:$R$11,6,FALSE)*K22+VLOOKUP(L$1,Iniciativas!$A$1:$R$11,6,FALSE)*L22</f>
        <v>2000</v>
      </c>
      <c r="N22">
        <f>VLOOKUP(C$1,Iniciativas!$A$1:$R$11,18,FALSE)*C22+VLOOKUP(D$1,Iniciativas!$A$1:$R$11,18,FALSE)*D22+VLOOKUP(E$1,Iniciativas!$A$1:$R$11,18,FALSE)*E22+VLOOKUP(F$1,Iniciativas!$A$1:$R$11,18,FALSE)*F22+VLOOKUP(G$1,Iniciativas!$A$1:$R$11,18,FALSE)*G22+VLOOKUP(H$1,Iniciativas!$A$1:$R$11,18,FALSE)*H22+VLOOKUP(I$1,Iniciativas!$A$1:$R$11,18,FALSE)*I22+VLOOKUP(J$1,Iniciativas!$A$1:$R$11,18,FALSE)*J22+VLOOKUP(K$1,Iniciativas!$A$1:$R$11,18,FALSE)*K22+VLOOKUP(L$1,Iniciativas!$A$1:$R$11,18,FALSE)*L22</f>
        <v>3.1</v>
      </c>
      <c r="O22" t="b">
        <f t="shared" si="2"/>
        <v>0</v>
      </c>
      <c r="P22" t="b">
        <f>IF(OR(K22=1,I22=1),IF(J22=1,TRUE, FALSE),TRUE)</f>
        <v>1</v>
      </c>
      <c r="Q22" t="b">
        <f>IF(AND(K22=1,I22=1), FALSE, TRUE)</f>
        <v>1</v>
      </c>
      <c r="R22" t="b">
        <f>IF(G22=1, TRUE, FALSE)</f>
        <v>0</v>
      </c>
      <c r="S22" t="str">
        <f>TRIM(IF(C22=1," "&amp;VLOOKUP(C$1,Iniciativas!$A$1:$R$11,2,FALSE),"")&amp;IF(D22=1," "&amp;VLOOKUP(D$1,Iniciativas!$A$1:$R$11,2,FALSE),"")&amp;IF(E22=1," "&amp;VLOOKUP(E$1,Iniciativas!$A$1:$R$11,2,FALSE),"")&amp;IF(F22=1," "&amp;VLOOKUP(F$1,Iniciativas!$A$1:$R$11,2,FALSE),"")&amp;IF(G22=1," "&amp;VLOOKUP(G$1,Iniciativas!$A$1:$R$11,2,FALSE),"")&amp;IF(H22=1," "&amp;VLOOKUP(H$1,Iniciativas!$A$1:$R$11,2,FALSE),"")&amp;IF(I22=1," "&amp;VLOOKUP(I$1,Iniciativas!$A$1:$R$11,2,FALSE),"")&amp;IF(J22=1," "&amp;VLOOKUP(J$1,Iniciativas!$A$1:$R$11,2,FALSE),"")&amp;IF(K22=1," "&amp;VLOOKUP(K$1,Iniciativas!$A$1:$R$11,2,FALSE),"")&amp;IF(L22=1," "&amp;VLOOKUP(L$1,Iniciativas!$A$1:$R$11,2,FALSE),""))</f>
        <v>Programa de Innovación Campaña Publicitaria Producto B o C</v>
      </c>
    </row>
    <row r="23" spans="1:19" x14ac:dyDescent="0.25">
      <c r="A23">
        <v>21</v>
      </c>
      <c r="B23" t="str">
        <f t="shared" si="0"/>
        <v>5 3 1</v>
      </c>
      <c r="C23">
        <f t="shared" si="3"/>
        <v>0</v>
      </c>
      <c r="D23">
        <f t="shared" ref="D23:L23" si="23">INT(MOD($A23,2^(C$1-1))/(2^(D$1-1)))</f>
        <v>0</v>
      </c>
      <c r="E23">
        <f t="shared" si="23"/>
        <v>0</v>
      </c>
      <c r="F23">
        <f t="shared" si="23"/>
        <v>0</v>
      </c>
      <c r="G23">
        <f t="shared" si="23"/>
        <v>0</v>
      </c>
      <c r="H23">
        <f t="shared" si="23"/>
        <v>1</v>
      </c>
      <c r="I23">
        <f t="shared" si="23"/>
        <v>0</v>
      </c>
      <c r="J23">
        <f t="shared" si="23"/>
        <v>1</v>
      </c>
      <c r="K23">
        <f t="shared" si="23"/>
        <v>0</v>
      </c>
      <c r="L23">
        <f t="shared" si="23"/>
        <v>1</v>
      </c>
      <c r="M23">
        <f>VLOOKUP(C$1,Iniciativas!$A$1:$R$11,6,FALSE)*C23+VLOOKUP(D$1,Iniciativas!$A$1:$R$11,6,FALSE)*D23+VLOOKUP(E$1,Iniciativas!$A$1:$R$11,6,FALSE)*E23+VLOOKUP(F$1,Iniciativas!$A$1:$R$11,6,FALSE)*F23+VLOOKUP(G$1,Iniciativas!$A$1:$R$11,6,FALSE)*G23+VLOOKUP(H$1,Iniciativas!$A$1:$R$11,6,FALSE)*H23+VLOOKUP(I$1,Iniciativas!$A$1:$R$11,6,FALSE)*I23+VLOOKUP(J$1,Iniciativas!$A$1:$R$11,6,FALSE)*J23+VLOOKUP(K$1,Iniciativas!$A$1:$R$11,6,FALSE)*K23+VLOOKUP(L$1,Iniciativas!$A$1:$R$11,6,FALSE)*L23</f>
        <v>3000</v>
      </c>
      <c r="N23">
        <f>VLOOKUP(C$1,Iniciativas!$A$1:$R$11,18,FALSE)*C23+VLOOKUP(D$1,Iniciativas!$A$1:$R$11,18,FALSE)*D23+VLOOKUP(E$1,Iniciativas!$A$1:$R$11,18,FALSE)*E23+VLOOKUP(F$1,Iniciativas!$A$1:$R$11,18,FALSE)*F23+VLOOKUP(G$1,Iniciativas!$A$1:$R$11,18,FALSE)*G23+VLOOKUP(H$1,Iniciativas!$A$1:$R$11,18,FALSE)*H23+VLOOKUP(I$1,Iniciativas!$A$1:$R$11,18,FALSE)*I23+VLOOKUP(J$1,Iniciativas!$A$1:$R$11,18,FALSE)*J23+VLOOKUP(K$1,Iniciativas!$A$1:$R$11,18,FALSE)*K23+VLOOKUP(L$1,Iniciativas!$A$1:$R$11,18,FALSE)*L23</f>
        <v>4</v>
      </c>
      <c r="O23" t="b">
        <f t="shared" si="2"/>
        <v>0</v>
      </c>
      <c r="P23" t="b">
        <f>IF(OR(K23=1,I23=1),IF(J23=1,TRUE, FALSE),TRUE)</f>
        <v>1</v>
      </c>
      <c r="Q23" t="b">
        <f>IF(AND(K23=1,I23=1), FALSE, TRUE)</f>
        <v>1</v>
      </c>
      <c r="R23" t="b">
        <f>IF(G23=1, TRUE, FALSE)</f>
        <v>0</v>
      </c>
      <c r="S23" t="str">
        <f>TRIM(IF(C23=1," "&amp;VLOOKUP(C$1,Iniciativas!$A$1:$R$11,2,FALSE),"")&amp;IF(D23=1," "&amp;VLOOKUP(D$1,Iniciativas!$A$1:$R$11,2,FALSE),"")&amp;IF(E23=1," "&amp;VLOOKUP(E$1,Iniciativas!$A$1:$R$11,2,FALSE),"")&amp;IF(F23=1," "&amp;VLOOKUP(F$1,Iniciativas!$A$1:$R$11,2,FALSE),"")&amp;IF(G23=1," "&amp;VLOOKUP(G$1,Iniciativas!$A$1:$R$11,2,FALSE),"")&amp;IF(H23=1," "&amp;VLOOKUP(H$1,Iniciativas!$A$1:$R$11,2,FALSE),"")&amp;IF(I23=1," "&amp;VLOOKUP(I$1,Iniciativas!$A$1:$R$11,2,FALSE),"")&amp;IF(J23=1," "&amp;VLOOKUP(J$1,Iniciativas!$A$1:$R$11,2,FALSE),"")&amp;IF(K23=1," "&amp;VLOOKUP(K$1,Iniciativas!$A$1:$R$11,2,FALSE),"")&amp;IF(L23=1," "&amp;VLOOKUP(L$1,Iniciativas!$A$1:$R$11,2,FALSE),""))</f>
        <v>Programa de Innovación Campaña Publicitaria Producto B o C Sistema Reducción Costos</v>
      </c>
    </row>
    <row r="24" spans="1:19" x14ac:dyDescent="0.25">
      <c r="A24">
        <v>22</v>
      </c>
      <c r="B24" t="str">
        <f t="shared" si="0"/>
        <v>5 3 2</v>
      </c>
      <c r="C24">
        <f t="shared" si="3"/>
        <v>0</v>
      </c>
      <c r="D24">
        <f t="shared" ref="D24:L24" si="24">INT(MOD($A24,2^(C$1-1))/(2^(D$1-1)))</f>
        <v>0</v>
      </c>
      <c r="E24">
        <f t="shared" si="24"/>
        <v>0</v>
      </c>
      <c r="F24">
        <f t="shared" si="24"/>
        <v>0</v>
      </c>
      <c r="G24">
        <f t="shared" si="24"/>
        <v>0</v>
      </c>
      <c r="H24">
        <f t="shared" si="24"/>
        <v>1</v>
      </c>
      <c r="I24">
        <f t="shared" si="24"/>
        <v>0</v>
      </c>
      <c r="J24">
        <f t="shared" si="24"/>
        <v>1</v>
      </c>
      <c r="K24">
        <f t="shared" si="24"/>
        <v>1</v>
      </c>
      <c r="L24">
        <f t="shared" si="24"/>
        <v>0</v>
      </c>
      <c r="M24">
        <f>VLOOKUP(C$1,Iniciativas!$A$1:$R$11,6,FALSE)*C24+VLOOKUP(D$1,Iniciativas!$A$1:$R$11,6,FALSE)*D24+VLOOKUP(E$1,Iniciativas!$A$1:$R$11,6,FALSE)*E24+VLOOKUP(F$1,Iniciativas!$A$1:$R$11,6,FALSE)*F24+VLOOKUP(G$1,Iniciativas!$A$1:$R$11,6,FALSE)*G24+VLOOKUP(H$1,Iniciativas!$A$1:$R$11,6,FALSE)*H24+VLOOKUP(I$1,Iniciativas!$A$1:$R$11,6,FALSE)*I24+VLOOKUP(J$1,Iniciativas!$A$1:$R$11,6,FALSE)*J24+VLOOKUP(K$1,Iniciativas!$A$1:$R$11,6,FALSE)*K24+VLOOKUP(L$1,Iniciativas!$A$1:$R$11,6,FALSE)*L24</f>
        <v>7000</v>
      </c>
      <c r="N24">
        <f>VLOOKUP(C$1,Iniciativas!$A$1:$R$11,18,FALSE)*C24+VLOOKUP(D$1,Iniciativas!$A$1:$R$11,18,FALSE)*D24+VLOOKUP(E$1,Iniciativas!$A$1:$R$11,18,FALSE)*E24+VLOOKUP(F$1,Iniciativas!$A$1:$R$11,18,FALSE)*F24+VLOOKUP(G$1,Iniciativas!$A$1:$R$11,18,FALSE)*G24+VLOOKUP(H$1,Iniciativas!$A$1:$R$11,18,FALSE)*H24+VLOOKUP(I$1,Iniciativas!$A$1:$R$11,18,FALSE)*I24+VLOOKUP(J$1,Iniciativas!$A$1:$R$11,18,FALSE)*J24+VLOOKUP(K$1,Iniciativas!$A$1:$R$11,18,FALSE)*K24+VLOOKUP(L$1,Iniciativas!$A$1:$R$11,18,FALSE)*L24</f>
        <v>5.7</v>
      </c>
      <c r="O24" t="b">
        <f t="shared" si="2"/>
        <v>0</v>
      </c>
      <c r="P24" t="b">
        <f>IF(OR(K24=1,I24=1),IF(J24=1,TRUE, FALSE),TRUE)</f>
        <v>1</v>
      </c>
      <c r="Q24" t="b">
        <f>IF(AND(K24=1,I24=1), FALSE, TRUE)</f>
        <v>1</v>
      </c>
      <c r="R24" t="b">
        <f>IF(G24=1, TRUE, FALSE)</f>
        <v>0</v>
      </c>
      <c r="S24" t="str">
        <f>TRIM(IF(C24=1," "&amp;VLOOKUP(C$1,Iniciativas!$A$1:$R$11,2,FALSE),"")&amp;IF(D24=1," "&amp;VLOOKUP(D$1,Iniciativas!$A$1:$R$11,2,FALSE),"")&amp;IF(E24=1," "&amp;VLOOKUP(E$1,Iniciativas!$A$1:$R$11,2,FALSE),"")&amp;IF(F24=1," "&amp;VLOOKUP(F$1,Iniciativas!$A$1:$R$11,2,FALSE),"")&amp;IF(G24=1," "&amp;VLOOKUP(G$1,Iniciativas!$A$1:$R$11,2,FALSE),"")&amp;IF(H24=1," "&amp;VLOOKUP(H$1,Iniciativas!$A$1:$R$11,2,FALSE),"")&amp;IF(I24=1," "&amp;VLOOKUP(I$1,Iniciativas!$A$1:$R$11,2,FALSE),"")&amp;IF(J24=1," "&amp;VLOOKUP(J$1,Iniciativas!$A$1:$R$11,2,FALSE),"")&amp;IF(K24=1," "&amp;VLOOKUP(K$1,Iniciativas!$A$1:$R$11,2,FALSE),"")&amp;IF(L24=1," "&amp;VLOOKUP(L$1,Iniciativas!$A$1:$R$11,2,FALSE),""))</f>
        <v>Programa de Innovación Campaña Publicitaria Producto B o C Creación Producto B</v>
      </c>
    </row>
    <row r="25" spans="1:19" x14ac:dyDescent="0.25">
      <c r="A25">
        <v>23</v>
      </c>
      <c r="B25" t="str">
        <f t="shared" si="0"/>
        <v>5 3 2 1</v>
      </c>
      <c r="C25">
        <f t="shared" si="3"/>
        <v>0</v>
      </c>
      <c r="D25">
        <f t="shared" ref="D25:L25" si="25">INT(MOD($A25,2^(C$1-1))/(2^(D$1-1)))</f>
        <v>0</v>
      </c>
      <c r="E25">
        <f t="shared" si="25"/>
        <v>0</v>
      </c>
      <c r="F25">
        <f t="shared" si="25"/>
        <v>0</v>
      </c>
      <c r="G25">
        <f t="shared" si="25"/>
        <v>0</v>
      </c>
      <c r="H25">
        <f t="shared" si="25"/>
        <v>1</v>
      </c>
      <c r="I25">
        <f t="shared" si="25"/>
        <v>0</v>
      </c>
      <c r="J25">
        <f t="shared" si="25"/>
        <v>1</v>
      </c>
      <c r="K25">
        <f t="shared" si="25"/>
        <v>1</v>
      </c>
      <c r="L25">
        <f t="shared" si="25"/>
        <v>1</v>
      </c>
      <c r="M25">
        <f>VLOOKUP(C$1,Iniciativas!$A$1:$R$11,6,FALSE)*C25+VLOOKUP(D$1,Iniciativas!$A$1:$R$11,6,FALSE)*D25+VLOOKUP(E$1,Iniciativas!$A$1:$R$11,6,FALSE)*E25+VLOOKUP(F$1,Iniciativas!$A$1:$R$11,6,FALSE)*F25+VLOOKUP(G$1,Iniciativas!$A$1:$R$11,6,FALSE)*G25+VLOOKUP(H$1,Iniciativas!$A$1:$R$11,6,FALSE)*H25+VLOOKUP(I$1,Iniciativas!$A$1:$R$11,6,FALSE)*I25+VLOOKUP(J$1,Iniciativas!$A$1:$R$11,6,FALSE)*J25+VLOOKUP(K$1,Iniciativas!$A$1:$R$11,6,FALSE)*K25+VLOOKUP(L$1,Iniciativas!$A$1:$R$11,6,FALSE)*L25</f>
        <v>8000</v>
      </c>
      <c r="N25">
        <f>VLOOKUP(C$1,Iniciativas!$A$1:$R$11,18,FALSE)*C25+VLOOKUP(D$1,Iniciativas!$A$1:$R$11,18,FALSE)*D25+VLOOKUP(E$1,Iniciativas!$A$1:$R$11,18,FALSE)*E25+VLOOKUP(F$1,Iniciativas!$A$1:$R$11,18,FALSE)*F25+VLOOKUP(G$1,Iniciativas!$A$1:$R$11,18,FALSE)*G25+VLOOKUP(H$1,Iniciativas!$A$1:$R$11,18,FALSE)*H25+VLOOKUP(I$1,Iniciativas!$A$1:$R$11,18,FALSE)*I25+VLOOKUP(J$1,Iniciativas!$A$1:$R$11,18,FALSE)*J25+VLOOKUP(K$1,Iniciativas!$A$1:$R$11,18,FALSE)*K25+VLOOKUP(L$1,Iniciativas!$A$1:$R$11,18,FALSE)*L25</f>
        <v>6.6000000000000005</v>
      </c>
      <c r="O25" t="b">
        <f t="shared" si="2"/>
        <v>0</v>
      </c>
      <c r="P25" t="b">
        <f>IF(OR(K25=1,I25=1),IF(J25=1,TRUE, FALSE),TRUE)</f>
        <v>1</v>
      </c>
      <c r="Q25" t="b">
        <f>IF(AND(K25=1,I25=1), FALSE, TRUE)</f>
        <v>1</v>
      </c>
      <c r="R25" t="b">
        <f>IF(G25=1, TRUE, FALSE)</f>
        <v>0</v>
      </c>
      <c r="S25" t="str">
        <f>TRIM(IF(C25=1," "&amp;VLOOKUP(C$1,Iniciativas!$A$1:$R$11,2,FALSE),"")&amp;IF(D25=1," "&amp;VLOOKUP(D$1,Iniciativas!$A$1:$R$11,2,FALSE),"")&amp;IF(E25=1," "&amp;VLOOKUP(E$1,Iniciativas!$A$1:$R$11,2,FALSE),"")&amp;IF(F25=1," "&amp;VLOOKUP(F$1,Iniciativas!$A$1:$R$11,2,FALSE),"")&amp;IF(G25=1," "&amp;VLOOKUP(G$1,Iniciativas!$A$1:$R$11,2,FALSE),"")&amp;IF(H25=1," "&amp;VLOOKUP(H$1,Iniciativas!$A$1:$R$11,2,FALSE),"")&amp;IF(I25=1," "&amp;VLOOKUP(I$1,Iniciativas!$A$1:$R$11,2,FALSE),"")&amp;IF(J25=1," "&amp;VLOOKUP(J$1,Iniciativas!$A$1:$R$11,2,FALSE),"")&amp;IF(K25=1," "&amp;VLOOKUP(K$1,Iniciativas!$A$1:$R$11,2,FALSE),"")&amp;IF(L25=1," "&amp;VLOOKUP(L$1,Iniciativas!$A$1:$R$11,2,FALSE),""))</f>
        <v>Programa de Innovación Campaña Publicitaria Producto B o C Creación Producto B Sistema Reducción Costos</v>
      </c>
    </row>
    <row r="26" spans="1:19" x14ac:dyDescent="0.25">
      <c r="A26">
        <v>24</v>
      </c>
      <c r="B26" t="str">
        <f t="shared" si="0"/>
        <v>5 4</v>
      </c>
      <c r="C26">
        <f t="shared" si="3"/>
        <v>0</v>
      </c>
      <c r="D26">
        <f t="shared" ref="D26:L26" si="26">INT(MOD($A26,2^(C$1-1))/(2^(D$1-1)))</f>
        <v>0</v>
      </c>
      <c r="E26">
        <f t="shared" si="26"/>
        <v>0</v>
      </c>
      <c r="F26">
        <f t="shared" si="26"/>
        <v>0</v>
      </c>
      <c r="G26">
        <f t="shared" si="26"/>
        <v>0</v>
      </c>
      <c r="H26">
        <f t="shared" si="26"/>
        <v>1</v>
      </c>
      <c r="I26">
        <f t="shared" si="26"/>
        <v>1</v>
      </c>
      <c r="J26">
        <f t="shared" si="26"/>
        <v>0</v>
      </c>
      <c r="K26">
        <f t="shared" si="26"/>
        <v>0</v>
      </c>
      <c r="L26">
        <f t="shared" si="26"/>
        <v>0</v>
      </c>
      <c r="M26">
        <f>VLOOKUP(C$1,Iniciativas!$A$1:$R$11,6,FALSE)*C26+VLOOKUP(D$1,Iniciativas!$A$1:$R$11,6,FALSE)*D26+VLOOKUP(E$1,Iniciativas!$A$1:$R$11,6,FALSE)*E26+VLOOKUP(F$1,Iniciativas!$A$1:$R$11,6,FALSE)*F26+VLOOKUP(G$1,Iniciativas!$A$1:$R$11,6,FALSE)*G26+VLOOKUP(H$1,Iniciativas!$A$1:$R$11,6,FALSE)*H26+VLOOKUP(I$1,Iniciativas!$A$1:$R$11,6,FALSE)*I26+VLOOKUP(J$1,Iniciativas!$A$1:$R$11,6,FALSE)*J26+VLOOKUP(K$1,Iniciativas!$A$1:$R$11,6,FALSE)*K26+VLOOKUP(L$1,Iniciativas!$A$1:$R$11,6,FALSE)*L26</f>
        <v>7000</v>
      </c>
      <c r="N26">
        <f>VLOOKUP(C$1,Iniciativas!$A$1:$R$11,18,FALSE)*C26+VLOOKUP(D$1,Iniciativas!$A$1:$R$11,18,FALSE)*D26+VLOOKUP(E$1,Iniciativas!$A$1:$R$11,18,FALSE)*E26+VLOOKUP(F$1,Iniciativas!$A$1:$R$11,18,FALSE)*F26+VLOOKUP(G$1,Iniciativas!$A$1:$R$11,18,FALSE)*G26+VLOOKUP(H$1,Iniciativas!$A$1:$R$11,18,FALSE)*H26+VLOOKUP(I$1,Iniciativas!$A$1:$R$11,18,FALSE)*I26+VLOOKUP(J$1,Iniciativas!$A$1:$R$11,18,FALSE)*J26+VLOOKUP(K$1,Iniciativas!$A$1:$R$11,18,FALSE)*K26+VLOOKUP(L$1,Iniciativas!$A$1:$R$11,18,FALSE)*L26</f>
        <v>5.7</v>
      </c>
      <c r="O26" t="b">
        <f t="shared" si="2"/>
        <v>0</v>
      </c>
      <c r="P26" t="b">
        <f>IF(OR(K26=1,I26=1),IF(J26=1,TRUE, FALSE),TRUE)</f>
        <v>0</v>
      </c>
      <c r="Q26" t="b">
        <f>IF(AND(K26=1,I26=1), FALSE, TRUE)</f>
        <v>1</v>
      </c>
      <c r="R26" t="b">
        <f>IF(G26=1, TRUE, FALSE)</f>
        <v>0</v>
      </c>
      <c r="S26" t="str">
        <f>TRIM(IF(C26=1," "&amp;VLOOKUP(C$1,Iniciativas!$A$1:$R$11,2,FALSE),"")&amp;IF(D26=1," "&amp;VLOOKUP(D$1,Iniciativas!$A$1:$R$11,2,FALSE),"")&amp;IF(E26=1," "&amp;VLOOKUP(E$1,Iniciativas!$A$1:$R$11,2,FALSE),"")&amp;IF(F26=1," "&amp;VLOOKUP(F$1,Iniciativas!$A$1:$R$11,2,FALSE),"")&amp;IF(G26=1," "&amp;VLOOKUP(G$1,Iniciativas!$A$1:$R$11,2,FALSE),"")&amp;IF(H26=1," "&amp;VLOOKUP(H$1,Iniciativas!$A$1:$R$11,2,FALSE),"")&amp;IF(I26=1," "&amp;VLOOKUP(I$1,Iniciativas!$A$1:$R$11,2,FALSE),"")&amp;IF(J26=1," "&amp;VLOOKUP(J$1,Iniciativas!$A$1:$R$11,2,FALSE),"")&amp;IF(K26=1," "&amp;VLOOKUP(K$1,Iniciativas!$A$1:$R$11,2,FALSE),"")&amp;IF(L26=1," "&amp;VLOOKUP(L$1,Iniciativas!$A$1:$R$11,2,FALSE),""))</f>
        <v>Programa de Innovación Creación Producto Alternativo C</v>
      </c>
    </row>
    <row r="27" spans="1:19" x14ac:dyDescent="0.25">
      <c r="A27">
        <v>25</v>
      </c>
      <c r="B27" t="str">
        <f t="shared" si="0"/>
        <v>5 4 1</v>
      </c>
      <c r="C27">
        <f t="shared" si="3"/>
        <v>0</v>
      </c>
      <c r="D27">
        <f t="shared" ref="D27:L27" si="27">INT(MOD($A27,2^(C$1-1))/(2^(D$1-1)))</f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1</v>
      </c>
      <c r="I27">
        <f t="shared" si="27"/>
        <v>1</v>
      </c>
      <c r="J27">
        <f t="shared" si="27"/>
        <v>0</v>
      </c>
      <c r="K27">
        <f t="shared" si="27"/>
        <v>0</v>
      </c>
      <c r="L27">
        <f t="shared" si="27"/>
        <v>1</v>
      </c>
      <c r="M27">
        <f>VLOOKUP(C$1,Iniciativas!$A$1:$R$11,6,FALSE)*C27+VLOOKUP(D$1,Iniciativas!$A$1:$R$11,6,FALSE)*D27+VLOOKUP(E$1,Iniciativas!$A$1:$R$11,6,FALSE)*E27+VLOOKUP(F$1,Iniciativas!$A$1:$R$11,6,FALSE)*F27+VLOOKUP(G$1,Iniciativas!$A$1:$R$11,6,FALSE)*G27+VLOOKUP(H$1,Iniciativas!$A$1:$R$11,6,FALSE)*H27+VLOOKUP(I$1,Iniciativas!$A$1:$R$11,6,FALSE)*I27+VLOOKUP(J$1,Iniciativas!$A$1:$R$11,6,FALSE)*J27+VLOOKUP(K$1,Iniciativas!$A$1:$R$11,6,FALSE)*K27+VLOOKUP(L$1,Iniciativas!$A$1:$R$11,6,FALSE)*L27</f>
        <v>8000</v>
      </c>
      <c r="N27">
        <f>VLOOKUP(C$1,Iniciativas!$A$1:$R$11,18,FALSE)*C27+VLOOKUP(D$1,Iniciativas!$A$1:$R$11,18,FALSE)*D27+VLOOKUP(E$1,Iniciativas!$A$1:$R$11,18,FALSE)*E27+VLOOKUP(F$1,Iniciativas!$A$1:$R$11,18,FALSE)*F27+VLOOKUP(G$1,Iniciativas!$A$1:$R$11,18,FALSE)*G27+VLOOKUP(H$1,Iniciativas!$A$1:$R$11,18,FALSE)*H27+VLOOKUP(I$1,Iniciativas!$A$1:$R$11,18,FALSE)*I27+VLOOKUP(J$1,Iniciativas!$A$1:$R$11,18,FALSE)*J27+VLOOKUP(K$1,Iniciativas!$A$1:$R$11,18,FALSE)*K27+VLOOKUP(L$1,Iniciativas!$A$1:$R$11,18,FALSE)*L27</f>
        <v>6.6000000000000005</v>
      </c>
      <c r="O27" t="b">
        <f t="shared" si="2"/>
        <v>0</v>
      </c>
      <c r="P27" t="b">
        <f>IF(OR(K27=1,I27=1),IF(J27=1,TRUE, FALSE),TRUE)</f>
        <v>0</v>
      </c>
      <c r="Q27" t="b">
        <f>IF(AND(K27=1,I27=1), FALSE, TRUE)</f>
        <v>1</v>
      </c>
      <c r="R27" t="b">
        <f>IF(G27=1, TRUE, FALSE)</f>
        <v>0</v>
      </c>
      <c r="S27" t="str">
        <f>TRIM(IF(C27=1," "&amp;VLOOKUP(C$1,Iniciativas!$A$1:$R$11,2,FALSE),"")&amp;IF(D27=1," "&amp;VLOOKUP(D$1,Iniciativas!$A$1:$R$11,2,FALSE),"")&amp;IF(E27=1," "&amp;VLOOKUP(E$1,Iniciativas!$A$1:$R$11,2,FALSE),"")&amp;IF(F27=1," "&amp;VLOOKUP(F$1,Iniciativas!$A$1:$R$11,2,FALSE),"")&amp;IF(G27=1," "&amp;VLOOKUP(G$1,Iniciativas!$A$1:$R$11,2,FALSE),"")&amp;IF(H27=1," "&amp;VLOOKUP(H$1,Iniciativas!$A$1:$R$11,2,FALSE),"")&amp;IF(I27=1," "&amp;VLOOKUP(I$1,Iniciativas!$A$1:$R$11,2,FALSE),"")&amp;IF(J27=1," "&amp;VLOOKUP(J$1,Iniciativas!$A$1:$R$11,2,FALSE),"")&amp;IF(K27=1," "&amp;VLOOKUP(K$1,Iniciativas!$A$1:$R$11,2,FALSE),"")&amp;IF(L27=1," "&amp;VLOOKUP(L$1,Iniciativas!$A$1:$R$11,2,FALSE),""))</f>
        <v>Programa de Innovación Creación Producto Alternativo C Sistema Reducción Costos</v>
      </c>
    </row>
    <row r="28" spans="1:19" x14ac:dyDescent="0.25">
      <c r="A28">
        <v>26</v>
      </c>
      <c r="B28" t="str">
        <f t="shared" si="0"/>
        <v>5 4 2</v>
      </c>
      <c r="C28">
        <f t="shared" si="3"/>
        <v>0</v>
      </c>
      <c r="D28">
        <f t="shared" ref="D28:L28" si="28">INT(MOD($A28,2^(C$1-1))/(2^(D$1-1)))</f>
        <v>0</v>
      </c>
      <c r="E28">
        <f t="shared" si="28"/>
        <v>0</v>
      </c>
      <c r="F28">
        <f t="shared" si="28"/>
        <v>0</v>
      </c>
      <c r="G28">
        <f t="shared" si="28"/>
        <v>0</v>
      </c>
      <c r="H28">
        <f t="shared" si="28"/>
        <v>1</v>
      </c>
      <c r="I28">
        <f t="shared" si="28"/>
        <v>1</v>
      </c>
      <c r="J28">
        <f t="shared" si="28"/>
        <v>0</v>
      </c>
      <c r="K28">
        <f t="shared" si="28"/>
        <v>1</v>
      </c>
      <c r="L28">
        <f t="shared" si="28"/>
        <v>0</v>
      </c>
      <c r="M28">
        <f>VLOOKUP(C$1,Iniciativas!$A$1:$R$11,6,FALSE)*C28+VLOOKUP(D$1,Iniciativas!$A$1:$R$11,6,FALSE)*D28+VLOOKUP(E$1,Iniciativas!$A$1:$R$11,6,FALSE)*E28+VLOOKUP(F$1,Iniciativas!$A$1:$R$11,6,FALSE)*F28+VLOOKUP(G$1,Iniciativas!$A$1:$R$11,6,FALSE)*G28+VLOOKUP(H$1,Iniciativas!$A$1:$R$11,6,FALSE)*H28+VLOOKUP(I$1,Iniciativas!$A$1:$R$11,6,FALSE)*I28+VLOOKUP(J$1,Iniciativas!$A$1:$R$11,6,FALSE)*J28+VLOOKUP(K$1,Iniciativas!$A$1:$R$11,6,FALSE)*K28+VLOOKUP(L$1,Iniciativas!$A$1:$R$11,6,FALSE)*L28</f>
        <v>12000</v>
      </c>
      <c r="N28">
        <f>VLOOKUP(C$1,Iniciativas!$A$1:$R$11,18,FALSE)*C28+VLOOKUP(D$1,Iniciativas!$A$1:$R$11,18,FALSE)*D28+VLOOKUP(E$1,Iniciativas!$A$1:$R$11,18,FALSE)*E28+VLOOKUP(F$1,Iniciativas!$A$1:$R$11,18,FALSE)*F28+VLOOKUP(G$1,Iniciativas!$A$1:$R$11,18,FALSE)*G28+VLOOKUP(H$1,Iniciativas!$A$1:$R$11,18,FALSE)*H28+VLOOKUP(I$1,Iniciativas!$A$1:$R$11,18,FALSE)*I28+VLOOKUP(J$1,Iniciativas!$A$1:$R$11,18,FALSE)*J28+VLOOKUP(K$1,Iniciativas!$A$1:$R$11,18,FALSE)*K28+VLOOKUP(L$1,Iniciativas!$A$1:$R$11,18,FALSE)*L28</f>
        <v>8.3000000000000007</v>
      </c>
      <c r="O28" t="b">
        <f t="shared" si="2"/>
        <v>0</v>
      </c>
      <c r="P28" t="b">
        <f>IF(OR(K28=1,I28=1),IF(J28=1,TRUE, FALSE),TRUE)</f>
        <v>0</v>
      </c>
      <c r="Q28" t="b">
        <f>IF(AND(K28=1,I28=1), FALSE, TRUE)</f>
        <v>0</v>
      </c>
      <c r="R28" t="b">
        <f>IF(G28=1, TRUE, FALSE)</f>
        <v>0</v>
      </c>
      <c r="S28" t="str">
        <f>TRIM(IF(C28=1," "&amp;VLOOKUP(C$1,Iniciativas!$A$1:$R$11,2,FALSE),"")&amp;IF(D28=1," "&amp;VLOOKUP(D$1,Iniciativas!$A$1:$R$11,2,FALSE),"")&amp;IF(E28=1," "&amp;VLOOKUP(E$1,Iniciativas!$A$1:$R$11,2,FALSE),"")&amp;IF(F28=1," "&amp;VLOOKUP(F$1,Iniciativas!$A$1:$R$11,2,FALSE),"")&amp;IF(G28=1," "&amp;VLOOKUP(G$1,Iniciativas!$A$1:$R$11,2,FALSE),"")&amp;IF(H28=1," "&amp;VLOOKUP(H$1,Iniciativas!$A$1:$R$11,2,FALSE),"")&amp;IF(I28=1," "&amp;VLOOKUP(I$1,Iniciativas!$A$1:$R$11,2,FALSE),"")&amp;IF(J28=1," "&amp;VLOOKUP(J$1,Iniciativas!$A$1:$R$11,2,FALSE),"")&amp;IF(K28=1," "&amp;VLOOKUP(K$1,Iniciativas!$A$1:$R$11,2,FALSE),"")&amp;IF(L28=1," "&amp;VLOOKUP(L$1,Iniciativas!$A$1:$R$11,2,FALSE),""))</f>
        <v>Programa de Innovación Creación Producto Alternativo C Creación Producto B</v>
      </c>
    </row>
    <row r="29" spans="1:19" x14ac:dyDescent="0.25">
      <c r="A29">
        <v>27</v>
      </c>
      <c r="B29" t="str">
        <f t="shared" si="0"/>
        <v>5 4 2 1</v>
      </c>
      <c r="C29">
        <f t="shared" si="3"/>
        <v>0</v>
      </c>
      <c r="D29">
        <f t="shared" ref="D29:L29" si="29">INT(MOD($A29,2^(C$1-1))/(2^(D$1-1)))</f>
        <v>0</v>
      </c>
      <c r="E29">
        <f t="shared" si="29"/>
        <v>0</v>
      </c>
      <c r="F29">
        <f t="shared" si="29"/>
        <v>0</v>
      </c>
      <c r="G29">
        <f t="shared" si="29"/>
        <v>0</v>
      </c>
      <c r="H29">
        <f t="shared" si="29"/>
        <v>1</v>
      </c>
      <c r="I29">
        <f t="shared" si="29"/>
        <v>1</v>
      </c>
      <c r="J29">
        <f t="shared" si="29"/>
        <v>0</v>
      </c>
      <c r="K29">
        <f t="shared" si="29"/>
        <v>1</v>
      </c>
      <c r="L29">
        <f t="shared" si="29"/>
        <v>1</v>
      </c>
      <c r="M29">
        <f>VLOOKUP(C$1,Iniciativas!$A$1:$R$11,6,FALSE)*C29+VLOOKUP(D$1,Iniciativas!$A$1:$R$11,6,FALSE)*D29+VLOOKUP(E$1,Iniciativas!$A$1:$R$11,6,FALSE)*E29+VLOOKUP(F$1,Iniciativas!$A$1:$R$11,6,FALSE)*F29+VLOOKUP(G$1,Iniciativas!$A$1:$R$11,6,FALSE)*G29+VLOOKUP(H$1,Iniciativas!$A$1:$R$11,6,FALSE)*H29+VLOOKUP(I$1,Iniciativas!$A$1:$R$11,6,FALSE)*I29+VLOOKUP(J$1,Iniciativas!$A$1:$R$11,6,FALSE)*J29+VLOOKUP(K$1,Iniciativas!$A$1:$R$11,6,FALSE)*K29+VLOOKUP(L$1,Iniciativas!$A$1:$R$11,6,FALSE)*L29</f>
        <v>13000</v>
      </c>
      <c r="N29">
        <f>VLOOKUP(C$1,Iniciativas!$A$1:$R$11,18,FALSE)*C29+VLOOKUP(D$1,Iniciativas!$A$1:$R$11,18,FALSE)*D29+VLOOKUP(E$1,Iniciativas!$A$1:$R$11,18,FALSE)*E29+VLOOKUP(F$1,Iniciativas!$A$1:$R$11,18,FALSE)*F29+VLOOKUP(G$1,Iniciativas!$A$1:$R$11,18,FALSE)*G29+VLOOKUP(H$1,Iniciativas!$A$1:$R$11,18,FALSE)*H29+VLOOKUP(I$1,Iniciativas!$A$1:$R$11,18,FALSE)*I29+VLOOKUP(J$1,Iniciativas!$A$1:$R$11,18,FALSE)*J29+VLOOKUP(K$1,Iniciativas!$A$1:$R$11,18,FALSE)*K29+VLOOKUP(L$1,Iniciativas!$A$1:$R$11,18,FALSE)*L29</f>
        <v>9.2000000000000011</v>
      </c>
      <c r="O29" t="b">
        <f t="shared" si="2"/>
        <v>0</v>
      </c>
      <c r="P29" t="b">
        <f>IF(OR(K29=1,I29=1),IF(J29=1,TRUE, FALSE),TRUE)</f>
        <v>0</v>
      </c>
      <c r="Q29" t="b">
        <f>IF(AND(K29=1,I29=1), FALSE, TRUE)</f>
        <v>0</v>
      </c>
      <c r="R29" t="b">
        <f>IF(G29=1, TRUE, FALSE)</f>
        <v>0</v>
      </c>
      <c r="S29" t="str">
        <f>TRIM(IF(C29=1," "&amp;VLOOKUP(C$1,Iniciativas!$A$1:$R$11,2,FALSE),"")&amp;IF(D29=1," "&amp;VLOOKUP(D$1,Iniciativas!$A$1:$R$11,2,FALSE),"")&amp;IF(E29=1," "&amp;VLOOKUP(E$1,Iniciativas!$A$1:$R$11,2,FALSE),"")&amp;IF(F29=1," "&amp;VLOOKUP(F$1,Iniciativas!$A$1:$R$11,2,FALSE),"")&amp;IF(G29=1," "&amp;VLOOKUP(G$1,Iniciativas!$A$1:$R$11,2,FALSE),"")&amp;IF(H29=1," "&amp;VLOOKUP(H$1,Iniciativas!$A$1:$R$11,2,FALSE),"")&amp;IF(I29=1," "&amp;VLOOKUP(I$1,Iniciativas!$A$1:$R$11,2,FALSE),"")&amp;IF(J29=1," "&amp;VLOOKUP(J$1,Iniciativas!$A$1:$R$11,2,FALSE),"")&amp;IF(K29=1," "&amp;VLOOKUP(K$1,Iniciativas!$A$1:$R$11,2,FALSE),"")&amp;IF(L29=1," "&amp;VLOOKUP(L$1,Iniciativas!$A$1:$R$11,2,FALSE),""))</f>
        <v>Programa de Innovación Creación Producto Alternativo C Creación Producto B Sistema Reducción Costos</v>
      </c>
    </row>
    <row r="30" spans="1:19" x14ac:dyDescent="0.25">
      <c r="A30">
        <v>28</v>
      </c>
      <c r="B30" t="str">
        <f t="shared" si="0"/>
        <v>5 4 3</v>
      </c>
      <c r="C30">
        <f t="shared" si="3"/>
        <v>0</v>
      </c>
      <c r="D30">
        <f t="shared" ref="D30:L30" si="30">INT(MOD($A30,2^(C$1-1))/(2^(D$1-1)))</f>
        <v>0</v>
      </c>
      <c r="E30">
        <f t="shared" si="30"/>
        <v>0</v>
      </c>
      <c r="F30">
        <f t="shared" si="30"/>
        <v>0</v>
      </c>
      <c r="G30">
        <f t="shared" si="30"/>
        <v>0</v>
      </c>
      <c r="H30">
        <f t="shared" si="30"/>
        <v>1</v>
      </c>
      <c r="I30">
        <f t="shared" si="30"/>
        <v>1</v>
      </c>
      <c r="J30">
        <f t="shared" si="30"/>
        <v>1</v>
      </c>
      <c r="K30">
        <f t="shared" si="30"/>
        <v>0</v>
      </c>
      <c r="L30">
        <f t="shared" si="30"/>
        <v>0</v>
      </c>
      <c r="M30">
        <f>VLOOKUP(C$1,Iniciativas!$A$1:$R$11,6,FALSE)*C30+VLOOKUP(D$1,Iniciativas!$A$1:$R$11,6,FALSE)*D30+VLOOKUP(E$1,Iniciativas!$A$1:$R$11,6,FALSE)*E30+VLOOKUP(F$1,Iniciativas!$A$1:$R$11,6,FALSE)*F30+VLOOKUP(G$1,Iniciativas!$A$1:$R$11,6,FALSE)*G30+VLOOKUP(H$1,Iniciativas!$A$1:$R$11,6,FALSE)*H30+VLOOKUP(I$1,Iniciativas!$A$1:$R$11,6,FALSE)*I30+VLOOKUP(J$1,Iniciativas!$A$1:$R$11,6,FALSE)*J30+VLOOKUP(K$1,Iniciativas!$A$1:$R$11,6,FALSE)*K30+VLOOKUP(L$1,Iniciativas!$A$1:$R$11,6,FALSE)*L30</f>
        <v>8000</v>
      </c>
      <c r="N30">
        <f>VLOOKUP(C$1,Iniciativas!$A$1:$R$11,18,FALSE)*C30+VLOOKUP(D$1,Iniciativas!$A$1:$R$11,18,FALSE)*D30+VLOOKUP(E$1,Iniciativas!$A$1:$R$11,18,FALSE)*E30+VLOOKUP(F$1,Iniciativas!$A$1:$R$11,18,FALSE)*F30+VLOOKUP(G$1,Iniciativas!$A$1:$R$11,18,FALSE)*G30+VLOOKUP(H$1,Iniciativas!$A$1:$R$11,18,FALSE)*H30+VLOOKUP(I$1,Iniciativas!$A$1:$R$11,18,FALSE)*I30+VLOOKUP(J$1,Iniciativas!$A$1:$R$11,18,FALSE)*J30+VLOOKUP(K$1,Iniciativas!$A$1:$R$11,18,FALSE)*K30+VLOOKUP(L$1,Iniciativas!$A$1:$R$11,18,FALSE)*L30</f>
        <v>6.1000000000000005</v>
      </c>
      <c r="O30" t="b">
        <f t="shared" si="2"/>
        <v>0</v>
      </c>
      <c r="P30" t="b">
        <f>IF(OR(K30=1,I30=1),IF(J30=1,TRUE, FALSE),TRUE)</f>
        <v>1</v>
      </c>
      <c r="Q30" t="b">
        <f>IF(AND(K30=1,I30=1), FALSE, TRUE)</f>
        <v>1</v>
      </c>
      <c r="R30" t="b">
        <f>IF(G30=1, TRUE, FALSE)</f>
        <v>0</v>
      </c>
      <c r="S30" t="str">
        <f>TRIM(IF(C30=1," "&amp;VLOOKUP(C$1,Iniciativas!$A$1:$R$11,2,FALSE),"")&amp;IF(D30=1," "&amp;VLOOKUP(D$1,Iniciativas!$A$1:$R$11,2,FALSE),"")&amp;IF(E30=1," "&amp;VLOOKUP(E$1,Iniciativas!$A$1:$R$11,2,FALSE),"")&amp;IF(F30=1," "&amp;VLOOKUP(F$1,Iniciativas!$A$1:$R$11,2,FALSE),"")&amp;IF(G30=1," "&amp;VLOOKUP(G$1,Iniciativas!$A$1:$R$11,2,FALSE),"")&amp;IF(H30=1," "&amp;VLOOKUP(H$1,Iniciativas!$A$1:$R$11,2,FALSE),"")&amp;IF(I30=1," "&amp;VLOOKUP(I$1,Iniciativas!$A$1:$R$11,2,FALSE),"")&amp;IF(J30=1," "&amp;VLOOKUP(J$1,Iniciativas!$A$1:$R$11,2,FALSE),"")&amp;IF(K30=1," "&amp;VLOOKUP(K$1,Iniciativas!$A$1:$R$11,2,FALSE),"")&amp;IF(L30=1," "&amp;VLOOKUP(L$1,Iniciativas!$A$1:$R$11,2,FALSE),""))</f>
        <v>Programa de Innovación Creación Producto Alternativo C Campaña Publicitaria Producto B o C</v>
      </c>
    </row>
    <row r="31" spans="1:19" x14ac:dyDescent="0.25">
      <c r="A31">
        <v>29</v>
      </c>
      <c r="B31" t="str">
        <f t="shared" si="0"/>
        <v>5 4 3 1</v>
      </c>
      <c r="C31">
        <f t="shared" si="3"/>
        <v>0</v>
      </c>
      <c r="D31">
        <f t="shared" ref="D31:L31" si="31">INT(MOD($A31,2^(C$1-1))/(2^(D$1-1)))</f>
        <v>0</v>
      </c>
      <c r="E31">
        <f t="shared" si="31"/>
        <v>0</v>
      </c>
      <c r="F31">
        <f t="shared" si="31"/>
        <v>0</v>
      </c>
      <c r="G31">
        <f t="shared" si="31"/>
        <v>0</v>
      </c>
      <c r="H31">
        <f t="shared" si="31"/>
        <v>1</v>
      </c>
      <c r="I31">
        <f t="shared" si="31"/>
        <v>1</v>
      </c>
      <c r="J31">
        <f t="shared" si="31"/>
        <v>1</v>
      </c>
      <c r="K31">
        <f t="shared" si="31"/>
        <v>0</v>
      </c>
      <c r="L31">
        <f t="shared" si="31"/>
        <v>1</v>
      </c>
      <c r="M31">
        <f>VLOOKUP(C$1,Iniciativas!$A$1:$R$11,6,FALSE)*C31+VLOOKUP(D$1,Iniciativas!$A$1:$R$11,6,FALSE)*D31+VLOOKUP(E$1,Iniciativas!$A$1:$R$11,6,FALSE)*E31+VLOOKUP(F$1,Iniciativas!$A$1:$R$11,6,FALSE)*F31+VLOOKUP(G$1,Iniciativas!$A$1:$R$11,6,FALSE)*G31+VLOOKUP(H$1,Iniciativas!$A$1:$R$11,6,FALSE)*H31+VLOOKUP(I$1,Iniciativas!$A$1:$R$11,6,FALSE)*I31+VLOOKUP(J$1,Iniciativas!$A$1:$R$11,6,FALSE)*J31+VLOOKUP(K$1,Iniciativas!$A$1:$R$11,6,FALSE)*K31+VLOOKUP(L$1,Iniciativas!$A$1:$R$11,6,FALSE)*L31</f>
        <v>9000</v>
      </c>
      <c r="N31">
        <f>VLOOKUP(C$1,Iniciativas!$A$1:$R$11,18,FALSE)*C31+VLOOKUP(D$1,Iniciativas!$A$1:$R$11,18,FALSE)*D31+VLOOKUP(E$1,Iniciativas!$A$1:$R$11,18,FALSE)*E31+VLOOKUP(F$1,Iniciativas!$A$1:$R$11,18,FALSE)*F31+VLOOKUP(G$1,Iniciativas!$A$1:$R$11,18,FALSE)*G31+VLOOKUP(H$1,Iniciativas!$A$1:$R$11,18,FALSE)*H31+VLOOKUP(I$1,Iniciativas!$A$1:$R$11,18,FALSE)*I31+VLOOKUP(J$1,Iniciativas!$A$1:$R$11,18,FALSE)*J31+VLOOKUP(K$1,Iniciativas!$A$1:$R$11,18,FALSE)*K31+VLOOKUP(L$1,Iniciativas!$A$1:$R$11,18,FALSE)*L31</f>
        <v>7.0000000000000009</v>
      </c>
      <c r="O31" t="b">
        <f t="shared" si="2"/>
        <v>0</v>
      </c>
      <c r="P31" t="b">
        <f>IF(OR(K31=1,I31=1),IF(J31=1,TRUE, FALSE),TRUE)</f>
        <v>1</v>
      </c>
      <c r="Q31" t="b">
        <f>IF(AND(K31=1,I31=1), FALSE, TRUE)</f>
        <v>1</v>
      </c>
      <c r="R31" t="b">
        <f>IF(G31=1, TRUE, FALSE)</f>
        <v>0</v>
      </c>
      <c r="S31" t="str">
        <f>TRIM(IF(C31=1," "&amp;VLOOKUP(C$1,Iniciativas!$A$1:$R$11,2,FALSE),"")&amp;IF(D31=1," "&amp;VLOOKUP(D$1,Iniciativas!$A$1:$R$11,2,FALSE),"")&amp;IF(E31=1," "&amp;VLOOKUP(E$1,Iniciativas!$A$1:$R$11,2,FALSE),"")&amp;IF(F31=1," "&amp;VLOOKUP(F$1,Iniciativas!$A$1:$R$11,2,FALSE),"")&amp;IF(G31=1," "&amp;VLOOKUP(G$1,Iniciativas!$A$1:$R$11,2,FALSE),"")&amp;IF(H31=1," "&amp;VLOOKUP(H$1,Iniciativas!$A$1:$R$11,2,FALSE),"")&amp;IF(I31=1," "&amp;VLOOKUP(I$1,Iniciativas!$A$1:$R$11,2,FALSE),"")&amp;IF(J31=1," "&amp;VLOOKUP(J$1,Iniciativas!$A$1:$R$11,2,FALSE),"")&amp;IF(K31=1," "&amp;VLOOKUP(K$1,Iniciativas!$A$1:$R$11,2,FALSE),"")&amp;IF(L31=1," "&amp;VLOOKUP(L$1,Iniciativas!$A$1:$R$11,2,FALSE),""))</f>
        <v>Programa de Innovación Creación Producto Alternativo C Campaña Publicitaria Producto B o C Sistema Reducción Costos</v>
      </c>
    </row>
    <row r="32" spans="1:19" x14ac:dyDescent="0.25">
      <c r="A32">
        <v>30</v>
      </c>
      <c r="B32" t="str">
        <f t="shared" si="0"/>
        <v>5 4 3 2</v>
      </c>
      <c r="C32">
        <f t="shared" si="3"/>
        <v>0</v>
      </c>
      <c r="D32">
        <f t="shared" ref="D32:L32" si="32">INT(MOD($A32,2^(C$1-1))/(2^(D$1-1)))</f>
        <v>0</v>
      </c>
      <c r="E32">
        <f t="shared" si="32"/>
        <v>0</v>
      </c>
      <c r="F32">
        <f t="shared" si="32"/>
        <v>0</v>
      </c>
      <c r="G32">
        <f t="shared" si="32"/>
        <v>0</v>
      </c>
      <c r="H32">
        <f t="shared" si="32"/>
        <v>1</v>
      </c>
      <c r="I32">
        <f t="shared" si="32"/>
        <v>1</v>
      </c>
      <c r="J32">
        <f t="shared" si="32"/>
        <v>1</v>
      </c>
      <c r="K32">
        <f t="shared" si="32"/>
        <v>1</v>
      </c>
      <c r="L32">
        <f t="shared" si="32"/>
        <v>0</v>
      </c>
      <c r="M32">
        <f>VLOOKUP(C$1,Iniciativas!$A$1:$R$11,6,FALSE)*C32+VLOOKUP(D$1,Iniciativas!$A$1:$R$11,6,FALSE)*D32+VLOOKUP(E$1,Iniciativas!$A$1:$R$11,6,FALSE)*E32+VLOOKUP(F$1,Iniciativas!$A$1:$R$11,6,FALSE)*F32+VLOOKUP(G$1,Iniciativas!$A$1:$R$11,6,FALSE)*G32+VLOOKUP(H$1,Iniciativas!$A$1:$R$11,6,FALSE)*H32+VLOOKUP(I$1,Iniciativas!$A$1:$R$11,6,FALSE)*I32+VLOOKUP(J$1,Iniciativas!$A$1:$R$11,6,FALSE)*J32+VLOOKUP(K$1,Iniciativas!$A$1:$R$11,6,FALSE)*K32+VLOOKUP(L$1,Iniciativas!$A$1:$R$11,6,FALSE)*L32</f>
        <v>13000</v>
      </c>
      <c r="N32">
        <f>VLOOKUP(C$1,Iniciativas!$A$1:$R$11,18,FALSE)*C32+VLOOKUP(D$1,Iniciativas!$A$1:$R$11,18,FALSE)*D32+VLOOKUP(E$1,Iniciativas!$A$1:$R$11,18,FALSE)*E32+VLOOKUP(F$1,Iniciativas!$A$1:$R$11,18,FALSE)*F32+VLOOKUP(G$1,Iniciativas!$A$1:$R$11,18,FALSE)*G32+VLOOKUP(H$1,Iniciativas!$A$1:$R$11,18,FALSE)*H32+VLOOKUP(I$1,Iniciativas!$A$1:$R$11,18,FALSE)*I32+VLOOKUP(J$1,Iniciativas!$A$1:$R$11,18,FALSE)*J32+VLOOKUP(K$1,Iniciativas!$A$1:$R$11,18,FALSE)*K32+VLOOKUP(L$1,Iniciativas!$A$1:$R$11,18,FALSE)*L32</f>
        <v>8.7000000000000011</v>
      </c>
      <c r="O32" t="b">
        <f t="shared" si="2"/>
        <v>0</v>
      </c>
      <c r="P32" t="b">
        <f>IF(OR(K32=1,I32=1),IF(J32=1,TRUE, FALSE),TRUE)</f>
        <v>1</v>
      </c>
      <c r="Q32" t="b">
        <f>IF(AND(K32=1,I32=1), FALSE, TRUE)</f>
        <v>0</v>
      </c>
      <c r="R32" t="b">
        <f>IF(G32=1, TRUE, FALSE)</f>
        <v>0</v>
      </c>
      <c r="S32" t="str">
        <f>TRIM(IF(C32=1," "&amp;VLOOKUP(C$1,Iniciativas!$A$1:$R$11,2,FALSE),"")&amp;IF(D32=1," "&amp;VLOOKUP(D$1,Iniciativas!$A$1:$R$11,2,FALSE),"")&amp;IF(E32=1," "&amp;VLOOKUP(E$1,Iniciativas!$A$1:$R$11,2,FALSE),"")&amp;IF(F32=1," "&amp;VLOOKUP(F$1,Iniciativas!$A$1:$R$11,2,FALSE),"")&amp;IF(G32=1," "&amp;VLOOKUP(G$1,Iniciativas!$A$1:$R$11,2,FALSE),"")&amp;IF(H32=1," "&amp;VLOOKUP(H$1,Iniciativas!$A$1:$R$11,2,FALSE),"")&amp;IF(I32=1," "&amp;VLOOKUP(I$1,Iniciativas!$A$1:$R$11,2,FALSE),"")&amp;IF(J32=1," "&amp;VLOOKUP(J$1,Iniciativas!$A$1:$R$11,2,FALSE),"")&amp;IF(K32=1," "&amp;VLOOKUP(K$1,Iniciativas!$A$1:$R$11,2,FALSE),"")&amp;IF(L32=1," "&amp;VLOOKUP(L$1,Iniciativas!$A$1:$R$11,2,FALSE),""))</f>
        <v>Programa de Innovación Creación Producto Alternativo C Campaña Publicitaria Producto B o C Creación Producto B</v>
      </c>
    </row>
    <row r="33" spans="1:19" x14ac:dyDescent="0.25">
      <c r="A33">
        <v>31</v>
      </c>
      <c r="B33" t="str">
        <f t="shared" si="0"/>
        <v>5 4 3 2 1</v>
      </c>
      <c r="C33">
        <f t="shared" si="3"/>
        <v>0</v>
      </c>
      <c r="D33">
        <f t="shared" ref="D33:L33" si="33">INT(MOD($A33,2^(C$1-1))/(2^(D$1-1)))</f>
        <v>0</v>
      </c>
      <c r="E33">
        <f t="shared" si="33"/>
        <v>0</v>
      </c>
      <c r="F33">
        <f t="shared" si="33"/>
        <v>0</v>
      </c>
      <c r="G33">
        <f t="shared" si="33"/>
        <v>0</v>
      </c>
      <c r="H33">
        <f t="shared" si="33"/>
        <v>1</v>
      </c>
      <c r="I33">
        <f t="shared" si="33"/>
        <v>1</v>
      </c>
      <c r="J33">
        <f t="shared" si="33"/>
        <v>1</v>
      </c>
      <c r="K33">
        <f t="shared" si="33"/>
        <v>1</v>
      </c>
      <c r="L33">
        <f t="shared" si="33"/>
        <v>1</v>
      </c>
      <c r="M33">
        <f>VLOOKUP(C$1,Iniciativas!$A$1:$R$11,6,FALSE)*C33+VLOOKUP(D$1,Iniciativas!$A$1:$R$11,6,FALSE)*D33+VLOOKUP(E$1,Iniciativas!$A$1:$R$11,6,FALSE)*E33+VLOOKUP(F$1,Iniciativas!$A$1:$R$11,6,FALSE)*F33+VLOOKUP(G$1,Iniciativas!$A$1:$R$11,6,FALSE)*G33+VLOOKUP(H$1,Iniciativas!$A$1:$R$11,6,FALSE)*H33+VLOOKUP(I$1,Iniciativas!$A$1:$R$11,6,FALSE)*I33+VLOOKUP(J$1,Iniciativas!$A$1:$R$11,6,FALSE)*J33+VLOOKUP(K$1,Iniciativas!$A$1:$R$11,6,FALSE)*K33+VLOOKUP(L$1,Iniciativas!$A$1:$R$11,6,FALSE)*L33</f>
        <v>14000</v>
      </c>
      <c r="N33">
        <f>VLOOKUP(C$1,Iniciativas!$A$1:$R$11,18,FALSE)*C33+VLOOKUP(D$1,Iniciativas!$A$1:$R$11,18,FALSE)*D33+VLOOKUP(E$1,Iniciativas!$A$1:$R$11,18,FALSE)*E33+VLOOKUP(F$1,Iniciativas!$A$1:$R$11,18,FALSE)*F33+VLOOKUP(G$1,Iniciativas!$A$1:$R$11,18,FALSE)*G33+VLOOKUP(H$1,Iniciativas!$A$1:$R$11,18,FALSE)*H33+VLOOKUP(I$1,Iniciativas!$A$1:$R$11,18,FALSE)*I33+VLOOKUP(J$1,Iniciativas!$A$1:$R$11,18,FALSE)*J33+VLOOKUP(K$1,Iniciativas!$A$1:$R$11,18,FALSE)*K33+VLOOKUP(L$1,Iniciativas!$A$1:$R$11,18,FALSE)*L33</f>
        <v>9.6000000000000014</v>
      </c>
      <c r="O33" t="b">
        <f t="shared" si="2"/>
        <v>0</v>
      </c>
      <c r="P33" t="b">
        <f>IF(OR(K33=1,I33=1),IF(J33=1,TRUE, FALSE),TRUE)</f>
        <v>1</v>
      </c>
      <c r="Q33" t="b">
        <f>IF(AND(K33=1,I33=1), FALSE, TRUE)</f>
        <v>0</v>
      </c>
      <c r="R33" t="b">
        <f>IF(G33=1, TRUE, FALSE)</f>
        <v>0</v>
      </c>
      <c r="S33" t="str">
        <f>TRIM(IF(C33=1," "&amp;VLOOKUP(C$1,Iniciativas!$A$1:$R$11,2,FALSE),"")&amp;IF(D33=1," "&amp;VLOOKUP(D$1,Iniciativas!$A$1:$R$11,2,FALSE),"")&amp;IF(E33=1," "&amp;VLOOKUP(E$1,Iniciativas!$A$1:$R$11,2,FALSE),"")&amp;IF(F33=1," "&amp;VLOOKUP(F$1,Iniciativas!$A$1:$R$11,2,FALSE),"")&amp;IF(G33=1," "&amp;VLOOKUP(G$1,Iniciativas!$A$1:$R$11,2,FALSE),"")&amp;IF(H33=1," "&amp;VLOOKUP(H$1,Iniciativas!$A$1:$R$11,2,FALSE),"")&amp;IF(I33=1," "&amp;VLOOKUP(I$1,Iniciativas!$A$1:$R$11,2,FALSE),"")&amp;IF(J33=1," "&amp;VLOOKUP(J$1,Iniciativas!$A$1:$R$11,2,FALSE),"")&amp;IF(K33=1," "&amp;VLOOKUP(K$1,Iniciativas!$A$1:$R$11,2,FALSE),"")&amp;IF(L33=1," "&amp;VLOOKUP(L$1,Iniciativas!$A$1:$R$11,2,FALSE),""))</f>
        <v>Programa de Innovación Creación Producto Alternativo C Campaña Publicitaria Producto B o C Creación Producto B Sistema Reducción Costos</v>
      </c>
    </row>
    <row r="34" spans="1:19" x14ac:dyDescent="0.25">
      <c r="A34">
        <v>32</v>
      </c>
      <c r="B34" t="str">
        <f t="shared" si="0"/>
        <v>6</v>
      </c>
      <c r="C34">
        <f t="shared" si="3"/>
        <v>0</v>
      </c>
      <c r="D34">
        <f t="shared" ref="D34:L34" si="34">INT(MOD($A34,2^(C$1-1))/(2^(D$1-1)))</f>
        <v>0</v>
      </c>
      <c r="E34">
        <f t="shared" si="34"/>
        <v>0</v>
      </c>
      <c r="F34">
        <f t="shared" si="34"/>
        <v>0</v>
      </c>
      <c r="G34">
        <f t="shared" si="34"/>
        <v>1</v>
      </c>
      <c r="H34">
        <f t="shared" si="34"/>
        <v>0</v>
      </c>
      <c r="I34">
        <f t="shared" si="34"/>
        <v>0</v>
      </c>
      <c r="J34">
        <f t="shared" si="34"/>
        <v>0</v>
      </c>
      <c r="K34">
        <f t="shared" si="34"/>
        <v>0</v>
      </c>
      <c r="L34">
        <f t="shared" si="34"/>
        <v>0</v>
      </c>
      <c r="M34">
        <f>VLOOKUP(C$1,Iniciativas!$A$1:$R$11,6,FALSE)*C34+VLOOKUP(D$1,Iniciativas!$A$1:$R$11,6,FALSE)*D34+VLOOKUP(E$1,Iniciativas!$A$1:$R$11,6,FALSE)*E34+VLOOKUP(F$1,Iniciativas!$A$1:$R$11,6,FALSE)*F34+VLOOKUP(G$1,Iniciativas!$A$1:$R$11,6,FALSE)*G34+VLOOKUP(H$1,Iniciativas!$A$1:$R$11,6,FALSE)*H34+VLOOKUP(I$1,Iniciativas!$A$1:$R$11,6,FALSE)*I34+VLOOKUP(J$1,Iniciativas!$A$1:$R$11,6,FALSE)*J34+VLOOKUP(K$1,Iniciativas!$A$1:$R$11,6,FALSE)*K34+VLOOKUP(L$1,Iniciativas!$A$1:$R$11,6,FALSE)*L34</f>
        <v>3000</v>
      </c>
      <c r="N34">
        <f>VLOOKUP(C$1,Iniciativas!$A$1:$R$11,18,FALSE)*C34+VLOOKUP(D$1,Iniciativas!$A$1:$R$11,18,FALSE)*D34+VLOOKUP(E$1,Iniciativas!$A$1:$R$11,18,FALSE)*E34+VLOOKUP(F$1,Iniciativas!$A$1:$R$11,18,FALSE)*F34+VLOOKUP(G$1,Iniciativas!$A$1:$R$11,18,FALSE)*G34+VLOOKUP(H$1,Iniciativas!$A$1:$R$11,18,FALSE)*H34+VLOOKUP(I$1,Iniciativas!$A$1:$R$11,18,FALSE)*I34+VLOOKUP(J$1,Iniciativas!$A$1:$R$11,18,FALSE)*J34+VLOOKUP(K$1,Iniciativas!$A$1:$R$11,18,FALSE)*K34+VLOOKUP(L$1,Iniciativas!$A$1:$R$11,18,FALSE)*L34</f>
        <v>1</v>
      </c>
      <c r="O34" t="b">
        <f t="shared" si="2"/>
        <v>1</v>
      </c>
      <c r="P34" t="b">
        <f>IF(OR(K34=1,I34=1),IF(J34=1,TRUE, FALSE),TRUE)</f>
        <v>1</v>
      </c>
      <c r="Q34" t="b">
        <f>IF(AND(K34=1,I34=1), FALSE, TRUE)</f>
        <v>1</v>
      </c>
      <c r="R34" t="b">
        <f>IF(G34=1, TRUE, FALSE)</f>
        <v>1</v>
      </c>
      <c r="S34" t="str">
        <f>TRIM(IF(C34=1," "&amp;VLOOKUP(C$1,Iniciativas!$A$1:$R$11,2,FALSE),"")&amp;IF(D34=1," "&amp;VLOOKUP(D$1,Iniciativas!$A$1:$R$11,2,FALSE),"")&amp;IF(E34=1," "&amp;VLOOKUP(E$1,Iniciativas!$A$1:$R$11,2,FALSE),"")&amp;IF(F34=1," "&amp;VLOOKUP(F$1,Iniciativas!$A$1:$R$11,2,FALSE),"")&amp;IF(G34=1," "&amp;VLOOKUP(G$1,Iniciativas!$A$1:$R$11,2,FALSE),"")&amp;IF(H34=1," "&amp;VLOOKUP(H$1,Iniciativas!$A$1:$R$11,2,FALSE),"")&amp;IF(I34=1," "&amp;VLOOKUP(I$1,Iniciativas!$A$1:$R$11,2,FALSE),"")&amp;IF(J34=1," "&amp;VLOOKUP(J$1,Iniciativas!$A$1:$R$11,2,FALSE),"")&amp;IF(K34=1," "&amp;VLOOKUP(K$1,Iniciativas!$A$1:$R$11,2,FALSE),"")&amp;IF(L34=1," "&amp;VLOOKUP(L$1,Iniciativas!$A$1:$R$11,2,FALSE),""))</f>
        <v>Imperativo Legal</v>
      </c>
    </row>
    <row r="35" spans="1:19" x14ac:dyDescent="0.25">
      <c r="A35">
        <v>33</v>
      </c>
      <c r="B35" t="str">
        <f t="shared" si="0"/>
        <v>6 1</v>
      </c>
      <c r="C35">
        <f t="shared" si="3"/>
        <v>0</v>
      </c>
      <c r="D35">
        <f t="shared" ref="D35:L35" si="35">INT(MOD($A35,2^(C$1-1))/(2^(D$1-1)))</f>
        <v>0</v>
      </c>
      <c r="E35">
        <f t="shared" si="35"/>
        <v>0</v>
      </c>
      <c r="F35">
        <f t="shared" si="35"/>
        <v>0</v>
      </c>
      <c r="G35">
        <f t="shared" si="35"/>
        <v>1</v>
      </c>
      <c r="H35">
        <f t="shared" si="35"/>
        <v>0</v>
      </c>
      <c r="I35">
        <f t="shared" si="35"/>
        <v>0</v>
      </c>
      <c r="J35">
        <f t="shared" si="35"/>
        <v>0</v>
      </c>
      <c r="K35">
        <f t="shared" si="35"/>
        <v>0</v>
      </c>
      <c r="L35">
        <f t="shared" si="35"/>
        <v>1</v>
      </c>
      <c r="M35">
        <f>VLOOKUP(C$1,Iniciativas!$A$1:$R$11,6,FALSE)*C35+VLOOKUP(D$1,Iniciativas!$A$1:$R$11,6,FALSE)*D35+VLOOKUP(E$1,Iniciativas!$A$1:$R$11,6,FALSE)*E35+VLOOKUP(F$1,Iniciativas!$A$1:$R$11,6,FALSE)*F35+VLOOKUP(G$1,Iniciativas!$A$1:$R$11,6,FALSE)*G35+VLOOKUP(H$1,Iniciativas!$A$1:$R$11,6,FALSE)*H35+VLOOKUP(I$1,Iniciativas!$A$1:$R$11,6,FALSE)*I35+VLOOKUP(J$1,Iniciativas!$A$1:$R$11,6,FALSE)*J35+VLOOKUP(K$1,Iniciativas!$A$1:$R$11,6,FALSE)*K35+VLOOKUP(L$1,Iniciativas!$A$1:$R$11,6,FALSE)*L35</f>
        <v>4000</v>
      </c>
      <c r="N35">
        <f>VLOOKUP(C$1,Iniciativas!$A$1:$R$11,18,FALSE)*C35+VLOOKUP(D$1,Iniciativas!$A$1:$R$11,18,FALSE)*D35+VLOOKUP(E$1,Iniciativas!$A$1:$R$11,18,FALSE)*E35+VLOOKUP(F$1,Iniciativas!$A$1:$R$11,18,FALSE)*F35+VLOOKUP(G$1,Iniciativas!$A$1:$R$11,18,FALSE)*G35+VLOOKUP(H$1,Iniciativas!$A$1:$R$11,18,FALSE)*H35+VLOOKUP(I$1,Iniciativas!$A$1:$R$11,18,FALSE)*I35+VLOOKUP(J$1,Iniciativas!$A$1:$R$11,18,FALSE)*J35+VLOOKUP(K$1,Iniciativas!$A$1:$R$11,18,FALSE)*K35+VLOOKUP(L$1,Iniciativas!$A$1:$R$11,18,FALSE)*L35</f>
        <v>1.9</v>
      </c>
      <c r="O35" t="b">
        <f t="shared" si="2"/>
        <v>1</v>
      </c>
      <c r="P35" t="b">
        <f>IF(OR(K35=1,I35=1),IF(J35=1,TRUE, FALSE),TRUE)</f>
        <v>1</v>
      </c>
      <c r="Q35" t="b">
        <f>IF(AND(K35=1,I35=1), FALSE, TRUE)</f>
        <v>1</v>
      </c>
      <c r="R35" t="b">
        <f>IF(G35=1, TRUE, FALSE)</f>
        <v>1</v>
      </c>
      <c r="S35" t="str">
        <f>TRIM(IF(C35=1," "&amp;VLOOKUP(C$1,Iniciativas!$A$1:$R$11,2,FALSE),"")&amp;IF(D35=1," "&amp;VLOOKUP(D$1,Iniciativas!$A$1:$R$11,2,FALSE),"")&amp;IF(E35=1," "&amp;VLOOKUP(E$1,Iniciativas!$A$1:$R$11,2,FALSE),"")&amp;IF(F35=1," "&amp;VLOOKUP(F$1,Iniciativas!$A$1:$R$11,2,FALSE),"")&amp;IF(G35=1," "&amp;VLOOKUP(G$1,Iniciativas!$A$1:$R$11,2,FALSE),"")&amp;IF(H35=1," "&amp;VLOOKUP(H$1,Iniciativas!$A$1:$R$11,2,FALSE),"")&amp;IF(I35=1," "&amp;VLOOKUP(I$1,Iniciativas!$A$1:$R$11,2,FALSE),"")&amp;IF(J35=1," "&amp;VLOOKUP(J$1,Iniciativas!$A$1:$R$11,2,FALSE),"")&amp;IF(K35=1," "&amp;VLOOKUP(K$1,Iniciativas!$A$1:$R$11,2,FALSE),"")&amp;IF(L35=1," "&amp;VLOOKUP(L$1,Iniciativas!$A$1:$R$11,2,FALSE),""))</f>
        <v>Imperativo Legal Sistema Reducción Costos</v>
      </c>
    </row>
    <row r="36" spans="1:19" x14ac:dyDescent="0.25">
      <c r="A36">
        <v>34</v>
      </c>
      <c r="B36" t="str">
        <f t="shared" si="0"/>
        <v>6 2</v>
      </c>
      <c r="C36">
        <f t="shared" si="3"/>
        <v>0</v>
      </c>
      <c r="D36">
        <f t="shared" ref="D36:L36" si="36">INT(MOD($A36,2^(C$1-1))/(2^(D$1-1)))</f>
        <v>0</v>
      </c>
      <c r="E36">
        <f t="shared" si="36"/>
        <v>0</v>
      </c>
      <c r="F36">
        <f t="shared" si="36"/>
        <v>0</v>
      </c>
      <c r="G36">
        <f t="shared" si="36"/>
        <v>1</v>
      </c>
      <c r="H36">
        <f t="shared" si="36"/>
        <v>0</v>
      </c>
      <c r="I36">
        <f t="shared" si="36"/>
        <v>0</v>
      </c>
      <c r="J36">
        <f t="shared" si="36"/>
        <v>0</v>
      </c>
      <c r="K36">
        <f t="shared" si="36"/>
        <v>1</v>
      </c>
      <c r="L36">
        <f t="shared" si="36"/>
        <v>0</v>
      </c>
      <c r="M36">
        <f>VLOOKUP(C$1,Iniciativas!$A$1:$R$11,6,FALSE)*C36+VLOOKUP(D$1,Iniciativas!$A$1:$R$11,6,FALSE)*D36+VLOOKUP(E$1,Iniciativas!$A$1:$R$11,6,FALSE)*E36+VLOOKUP(F$1,Iniciativas!$A$1:$R$11,6,FALSE)*F36+VLOOKUP(G$1,Iniciativas!$A$1:$R$11,6,FALSE)*G36+VLOOKUP(H$1,Iniciativas!$A$1:$R$11,6,FALSE)*H36+VLOOKUP(I$1,Iniciativas!$A$1:$R$11,6,FALSE)*I36+VLOOKUP(J$1,Iniciativas!$A$1:$R$11,6,FALSE)*J36+VLOOKUP(K$1,Iniciativas!$A$1:$R$11,6,FALSE)*K36+VLOOKUP(L$1,Iniciativas!$A$1:$R$11,6,FALSE)*L36</f>
        <v>8000</v>
      </c>
      <c r="N36">
        <f>VLOOKUP(C$1,Iniciativas!$A$1:$R$11,18,FALSE)*C36+VLOOKUP(D$1,Iniciativas!$A$1:$R$11,18,FALSE)*D36+VLOOKUP(E$1,Iniciativas!$A$1:$R$11,18,FALSE)*E36+VLOOKUP(F$1,Iniciativas!$A$1:$R$11,18,FALSE)*F36+VLOOKUP(G$1,Iniciativas!$A$1:$R$11,18,FALSE)*G36+VLOOKUP(H$1,Iniciativas!$A$1:$R$11,18,FALSE)*H36+VLOOKUP(I$1,Iniciativas!$A$1:$R$11,18,FALSE)*I36+VLOOKUP(J$1,Iniciativas!$A$1:$R$11,18,FALSE)*J36+VLOOKUP(K$1,Iniciativas!$A$1:$R$11,18,FALSE)*K36+VLOOKUP(L$1,Iniciativas!$A$1:$R$11,18,FALSE)*L36</f>
        <v>3.6</v>
      </c>
      <c r="O36" t="b">
        <f t="shared" si="2"/>
        <v>0</v>
      </c>
      <c r="P36" t="b">
        <f>IF(OR(K36=1,I36=1),IF(J36=1,TRUE, FALSE),TRUE)</f>
        <v>0</v>
      </c>
      <c r="Q36" t="b">
        <f>IF(AND(K36=1,I36=1), FALSE, TRUE)</f>
        <v>1</v>
      </c>
      <c r="R36" t="b">
        <f>IF(G36=1, TRUE, FALSE)</f>
        <v>1</v>
      </c>
      <c r="S36" t="str">
        <f>TRIM(IF(C36=1," "&amp;VLOOKUP(C$1,Iniciativas!$A$1:$R$11,2,FALSE),"")&amp;IF(D36=1," "&amp;VLOOKUP(D$1,Iniciativas!$A$1:$R$11,2,FALSE),"")&amp;IF(E36=1," "&amp;VLOOKUP(E$1,Iniciativas!$A$1:$R$11,2,FALSE),"")&amp;IF(F36=1," "&amp;VLOOKUP(F$1,Iniciativas!$A$1:$R$11,2,FALSE),"")&amp;IF(G36=1," "&amp;VLOOKUP(G$1,Iniciativas!$A$1:$R$11,2,FALSE),"")&amp;IF(H36=1," "&amp;VLOOKUP(H$1,Iniciativas!$A$1:$R$11,2,FALSE),"")&amp;IF(I36=1," "&amp;VLOOKUP(I$1,Iniciativas!$A$1:$R$11,2,FALSE),"")&amp;IF(J36=1," "&amp;VLOOKUP(J$1,Iniciativas!$A$1:$R$11,2,FALSE),"")&amp;IF(K36=1," "&amp;VLOOKUP(K$1,Iniciativas!$A$1:$R$11,2,FALSE),"")&amp;IF(L36=1," "&amp;VLOOKUP(L$1,Iniciativas!$A$1:$R$11,2,FALSE),""))</f>
        <v>Imperativo Legal Creación Producto B</v>
      </c>
    </row>
    <row r="37" spans="1:19" x14ac:dyDescent="0.25">
      <c r="A37">
        <v>35</v>
      </c>
      <c r="B37" t="str">
        <f t="shared" si="0"/>
        <v>6 2 1</v>
      </c>
      <c r="C37">
        <f t="shared" si="3"/>
        <v>0</v>
      </c>
      <c r="D37">
        <f t="shared" ref="D37:L37" si="37">INT(MOD($A37,2^(C$1-1))/(2^(D$1-1)))</f>
        <v>0</v>
      </c>
      <c r="E37">
        <f t="shared" si="37"/>
        <v>0</v>
      </c>
      <c r="F37">
        <f t="shared" si="37"/>
        <v>0</v>
      </c>
      <c r="G37">
        <f t="shared" si="37"/>
        <v>1</v>
      </c>
      <c r="H37">
        <f t="shared" si="37"/>
        <v>0</v>
      </c>
      <c r="I37">
        <f t="shared" si="37"/>
        <v>0</v>
      </c>
      <c r="J37">
        <f t="shared" si="37"/>
        <v>0</v>
      </c>
      <c r="K37">
        <f t="shared" si="37"/>
        <v>1</v>
      </c>
      <c r="L37">
        <f t="shared" si="37"/>
        <v>1</v>
      </c>
      <c r="M37">
        <f>VLOOKUP(C$1,Iniciativas!$A$1:$R$11,6,FALSE)*C37+VLOOKUP(D$1,Iniciativas!$A$1:$R$11,6,FALSE)*D37+VLOOKUP(E$1,Iniciativas!$A$1:$R$11,6,FALSE)*E37+VLOOKUP(F$1,Iniciativas!$A$1:$R$11,6,FALSE)*F37+VLOOKUP(G$1,Iniciativas!$A$1:$R$11,6,FALSE)*G37+VLOOKUP(H$1,Iniciativas!$A$1:$R$11,6,FALSE)*H37+VLOOKUP(I$1,Iniciativas!$A$1:$R$11,6,FALSE)*I37+VLOOKUP(J$1,Iniciativas!$A$1:$R$11,6,FALSE)*J37+VLOOKUP(K$1,Iniciativas!$A$1:$R$11,6,FALSE)*K37+VLOOKUP(L$1,Iniciativas!$A$1:$R$11,6,FALSE)*L37</f>
        <v>9000</v>
      </c>
      <c r="N37">
        <f>VLOOKUP(C$1,Iniciativas!$A$1:$R$11,18,FALSE)*C37+VLOOKUP(D$1,Iniciativas!$A$1:$R$11,18,FALSE)*D37+VLOOKUP(E$1,Iniciativas!$A$1:$R$11,18,FALSE)*E37+VLOOKUP(F$1,Iniciativas!$A$1:$R$11,18,FALSE)*F37+VLOOKUP(G$1,Iniciativas!$A$1:$R$11,18,FALSE)*G37+VLOOKUP(H$1,Iniciativas!$A$1:$R$11,18,FALSE)*H37+VLOOKUP(I$1,Iniciativas!$A$1:$R$11,18,FALSE)*I37+VLOOKUP(J$1,Iniciativas!$A$1:$R$11,18,FALSE)*J37+VLOOKUP(K$1,Iniciativas!$A$1:$R$11,18,FALSE)*K37+VLOOKUP(L$1,Iniciativas!$A$1:$R$11,18,FALSE)*L37</f>
        <v>4.5</v>
      </c>
      <c r="O37" t="b">
        <f t="shared" si="2"/>
        <v>0</v>
      </c>
      <c r="P37" t="b">
        <f>IF(OR(K37=1,I37=1),IF(J37=1,TRUE, FALSE),TRUE)</f>
        <v>0</v>
      </c>
      <c r="Q37" t="b">
        <f>IF(AND(K37=1,I37=1), FALSE, TRUE)</f>
        <v>1</v>
      </c>
      <c r="R37" t="b">
        <f>IF(G37=1, TRUE, FALSE)</f>
        <v>1</v>
      </c>
      <c r="S37" t="str">
        <f>TRIM(IF(C37=1," "&amp;VLOOKUP(C$1,Iniciativas!$A$1:$R$11,2,FALSE),"")&amp;IF(D37=1," "&amp;VLOOKUP(D$1,Iniciativas!$A$1:$R$11,2,FALSE),"")&amp;IF(E37=1," "&amp;VLOOKUP(E$1,Iniciativas!$A$1:$R$11,2,FALSE),"")&amp;IF(F37=1," "&amp;VLOOKUP(F$1,Iniciativas!$A$1:$R$11,2,FALSE),"")&amp;IF(G37=1," "&amp;VLOOKUP(G$1,Iniciativas!$A$1:$R$11,2,FALSE),"")&amp;IF(H37=1," "&amp;VLOOKUP(H$1,Iniciativas!$A$1:$R$11,2,FALSE),"")&amp;IF(I37=1," "&amp;VLOOKUP(I$1,Iniciativas!$A$1:$R$11,2,FALSE),"")&amp;IF(J37=1," "&amp;VLOOKUP(J$1,Iniciativas!$A$1:$R$11,2,FALSE),"")&amp;IF(K37=1," "&amp;VLOOKUP(K$1,Iniciativas!$A$1:$R$11,2,FALSE),"")&amp;IF(L37=1," "&amp;VLOOKUP(L$1,Iniciativas!$A$1:$R$11,2,FALSE),""))</f>
        <v>Imperativo Legal Creación Producto B Sistema Reducción Costos</v>
      </c>
    </row>
    <row r="38" spans="1:19" x14ac:dyDescent="0.25">
      <c r="A38">
        <v>36</v>
      </c>
      <c r="B38" t="str">
        <f t="shared" si="0"/>
        <v>6 3</v>
      </c>
      <c r="C38">
        <f t="shared" si="3"/>
        <v>0</v>
      </c>
      <c r="D38">
        <f t="shared" ref="D38:L38" si="38">INT(MOD($A38,2^(C$1-1))/(2^(D$1-1)))</f>
        <v>0</v>
      </c>
      <c r="E38">
        <f t="shared" si="38"/>
        <v>0</v>
      </c>
      <c r="F38">
        <f t="shared" si="38"/>
        <v>0</v>
      </c>
      <c r="G38">
        <f t="shared" si="38"/>
        <v>1</v>
      </c>
      <c r="H38">
        <f t="shared" si="38"/>
        <v>0</v>
      </c>
      <c r="I38">
        <f t="shared" si="38"/>
        <v>0</v>
      </c>
      <c r="J38">
        <f t="shared" si="38"/>
        <v>1</v>
      </c>
      <c r="K38">
        <f t="shared" si="38"/>
        <v>0</v>
      </c>
      <c r="L38">
        <f t="shared" si="38"/>
        <v>0</v>
      </c>
      <c r="M38">
        <f>VLOOKUP(C$1,Iniciativas!$A$1:$R$11,6,FALSE)*C38+VLOOKUP(D$1,Iniciativas!$A$1:$R$11,6,FALSE)*D38+VLOOKUP(E$1,Iniciativas!$A$1:$R$11,6,FALSE)*E38+VLOOKUP(F$1,Iniciativas!$A$1:$R$11,6,FALSE)*F38+VLOOKUP(G$1,Iniciativas!$A$1:$R$11,6,FALSE)*G38+VLOOKUP(H$1,Iniciativas!$A$1:$R$11,6,FALSE)*H38+VLOOKUP(I$1,Iniciativas!$A$1:$R$11,6,FALSE)*I38+VLOOKUP(J$1,Iniciativas!$A$1:$R$11,6,FALSE)*J38+VLOOKUP(K$1,Iniciativas!$A$1:$R$11,6,FALSE)*K38+VLOOKUP(L$1,Iniciativas!$A$1:$R$11,6,FALSE)*L38</f>
        <v>4000</v>
      </c>
      <c r="N38">
        <f>VLOOKUP(C$1,Iniciativas!$A$1:$R$11,18,FALSE)*C38+VLOOKUP(D$1,Iniciativas!$A$1:$R$11,18,FALSE)*D38+VLOOKUP(E$1,Iniciativas!$A$1:$R$11,18,FALSE)*E38+VLOOKUP(F$1,Iniciativas!$A$1:$R$11,18,FALSE)*F38+VLOOKUP(G$1,Iniciativas!$A$1:$R$11,18,FALSE)*G38+VLOOKUP(H$1,Iniciativas!$A$1:$R$11,18,FALSE)*H38+VLOOKUP(I$1,Iniciativas!$A$1:$R$11,18,FALSE)*I38+VLOOKUP(J$1,Iniciativas!$A$1:$R$11,18,FALSE)*J38+VLOOKUP(K$1,Iniciativas!$A$1:$R$11,18,FALSE)*K38+VLOOKUP(L$1,Iniciativas!$A$1:$R$11,18,FALSE)*L38</f>
        <v>1.4</v>
      </c>
      <c r="O38" t="b">
        <f t="shared" si="2"/>
        <v>1</v>
      </c>
      <c r="P38" t="b">
        <f>IF(OR(K38=1,I38=1),IF(J38=1,TRUE, FALSE),TRUE)</f>
        <v>1</v>
      </c>
      <c r="Q38" t="b">
        <f>IF(AND(K38=1,I38=1), FALSE, TRUE)</f>
        <v>1</v>
      </c>
      <c r="R38" t="b">
        <f>IF(G38=1, TRUE, FALSE)</f>
        <v>1</v>
      </c>
      <c r="S38" t="str">
        <f>TRIM(IF(C38=1," "&amp;VLOOKUP(C$1,Iniciativas!$A$1:$R$11,2,FALSE),"")&amp;IF(D38=1," "&amp;VLOOKUP(D$1,Iniciativas!$A$1:$R$11,2,FALSE),"")&amp;IF(E38=1," "&amp;VLOOKUP(E$1,Iniciativas!$A$1:$R$11,2,FALSE),"")&amp;IF(F38=1," "&amp;VLOOKUP(F$1,Iniciativas!$A$1:$R$11,2,FALSE),"")&amp;IF(G38=1," "&amp;VLOOKUP(G$1,Iniciativas!$A$1:$R$11,2,FALSE),"")&amp;IF(H38=1," "&amp;VLOOKUP(H$1,Iniciativas!$A$1:$R$11,2,FALSE),"")&amp;IF(I38=1," "&amp;VLOOKUP(I$1,Iniciativas!$A$1:$R$11,2,FALSE),"")&amp;IF(J38=1," "&amp;VLOOKUP(J$1,Iniciativas!$A$1:$R$11,2,FALSE),"")&amp;IF(K38=1," "&amp;VLOOKUP(K$1,Iniciativas!$A$1:$R$11,2,FALSE),"")&amp;IF(L38=1," "&amp;VLOOKUP(L$1,Iniciativas!$A$1:$R$11,2,FALSE),""))</f>
        <v>Imperativo Legal Campaña Publicitaria Producto B o C</v>
      </c>
    </row>
    <row r="39" spans="1:19" x14ac:dyDescent="0.25">
      <c r="A39">
        <v>37</v>
      </c>
      <c r="B39" t="str">
        <f t="shared" si="0"/>
        <v>6 3 1</v>
      </c>
      <c r="C39">
        <f t="shared" si="3"/>
        <v>0</v>
      </c>
      <c r="D39">
        <f t="shared" ref="D39:L39" si="39">INT(MOD($A39,2^(C$1-1))/(2^(D$1-1)))</f>
        <v>0</v>
      </c>
      <c r="E39">
        <f t="shared" si="39"/>
        <v>0</v>
      </c>
      <c r="F39">
        <f t="shared" si="39"/>
        <v>0</v>
      </c>
      <c r="G39">
        <f t="shared" si="39"/>
        <v>1</v>
      </c>
      <c r="H39">
        <f t="shared" si="39"/>
        <v>0</v>
      </c>
      <c r="I39">
        <f t="shared" si="39"/>
        <v>0</v>
      </c>
      <c r="J39">
        <f t="shared" si="39"/>
        <v>1</v>
      </c>
      <c r="K39">
        <f t="shared" si="39"/>
        <v>0</v>
      </c>
      <c r="L39">
        <f t="shared" si="39"/>
        <v>1</v>
      </c>
      <c r="M39">
        <f>VLOOKUP(C$1,Iniciativas!$A$1:$R$11,6,FALSE)*C39+VLOOKUP(D$1,Iniciativas!$A$1:$R$11,6,FALSE)*D39+VLOOKUP(E$1,Iniciativas!$A$1:$R$11,6,FALSE)*E39+VLOOKUP(F$1,Iniciativas!$A$1:$R$11,6,FALSE)*F39+VLOOKUP(G$1,Iniciativas!$A$1:$R$11,6,FALSE)*G39+VLOOKUP(H$1,Iniciativas!$A$1:$R$11,6,FALSE)*H39+VLOOKUP(I$1,Iniciativas!$A$1:$R$11,6,FALSE)*I39+VLOOKUP(J$1,Iniciativas!$A$1:$R$11,6,FALSE)*J39+VLOOKUP(K$1,Iniciativas!$A$1:$R$11,6,FALSE)*K39+VLOOKUP(L$1,Iniciativas!$A$1:$R$11,6,FALSE)*L39</f>
        <v>5000</v>
      </c>
      <c r="N39">
        <f>VLOOKUP(C$1,Iniciativas!$A$1:$R$11,18,FALSE)*C39+VLOOKUP(D$1,Iniciativas!$A$1:$R$11,18,FALSE)*D39+VLOOKUP(E$1,Iniciativas!$A$1:$R$11,18,FALSE)*E39+VLOOKUP(F$1,Iniciativas!$A$1:$R$11,18,FALSE)*F39+VLOOKUP(G$1,Iniciativas!$A$1:$R$11,18,FALSE)*G39+VLOOKUP(H$1,Iniciativas!$A$1:$R$11,18,FALSE)*H39+VLOOKUP(I$1,Iniciativas!$A$1:$R$11,18,FALSE)*I39+VLOOKUP(J$1,Iniciativas!$A$1:$R$11,18,FALSE)*J39+VLOOKUP(K$1,Iniciativas!$A$1:$R$11,18,FALSE)*K39+VLOOKUP(L$1,Iniciativas!$A$1:$R$11,18,FALSE)*L39</f>
        <v>2.2999999999999998</v>
      </c>
      <c r="O39" t="b">
        <f t="shared" si="2"/>
        <v>1</v>
      </c>
      <c r="P39" t="b">
        <f>IF(OR(K39=1,I39=1),IF(J39=1,TRUE, FALSE),TRUE)</f>
        <v>1</v>
      </c>
      <c r="Q39" t="b">
        <f>IF(AND(K39=1,I39=1), FALSE, TRUE)</f>
        <v>1</v>
      </c>
      <c r="R39" t="b">
        <f>IF(G39=1, TRUE, FALSE)</f>
        <v>1</v>
      </c>
      <c r="S39" t="str">
        <f>TRIM(IF(C39=1," "&amp;VLOOKUP(C$1,Iniciativas!$A$1:$R$11,2,FALSE),"")&amp;IF(D39=1," "&amp;VLOOKUP(D$1,Iniciativas!$A$1:$R$11,2,FALSE),"")&amp;IF(E39=1," "&amp;VLOOKUP(E$1,Iniciativas!$A$1:$R$11,2,FALSE),"")&amp;IF(F39=1," "&amp;VLOOKUP(F$1,Iniciativas!$A$1:$R$11,2,FALSE),"")&amp;IF(G39=1," "&amp;VLOOKUP(G$1,Iniciativas!$A$1:$R$11,2,FALSE),"")&amp;IF(H39=1," "&amp;VLOOKUP(H$1,Iniciativas!$A$1:$R$11,2,FALSE),"")&amp;IF(I39=1," "&amp;VLOOKUP(I$1,Iniciativas!$A$1:$R$11,2,FALSE),"")&amp;IF(J39=1," "&amp;VLOOKUP(J$1,Iniciativas!$A$1:$R$11,2,FALSE),"")&amp;IF(K39=1," "&amp;VLOOKUP(K$1,Iniciativas!$A$1:$R$11,2,FALSE),"")&amp;IF(L39=1," "&amp;VLOOKUP(L$1,Iniciativas!$A$1:$R$11,2,FALSE),""))</f>
        <v>Imperativo Legal Campaña Publicitaria Producto B o C Sistema Reducción Costos</v>
      </c>
    </row>
    <row r="40" spans="1:19" x14ac:dyDescent="0.25">
      <c r="A40">
        <v>38</v>
      </c>
      <c r="B40" t="str">
        <f t="shared" si="0"/>
        <v>6 3 2</v>
      </c>
      <c r="C40">
        <f t="shared" si="3"/>
        <v>0</v>
      </c>
      <c r="D40">
        <f t="shared" ref="D40:L40" si="40">INT(MOD($A40,2^(C$1-1))/(2^(D$1-1)))</f>
        <v>0</v>
      </c>
      <c r="E40">
        <f t="shared" si="40"/>
        <v>0</v>
      </c>
      <c r="F40">
        <f t="shared" si="40"/>
        <v>0</v>
      </c>
      <c r="G40">
        <f t="shared" si="40"/>
        <v>1</v>
      </c>
      <c r="H40">
        <f t="shared" si="40"/>
        <v>0</v>
      </c>
      <c r="I40">
        <f t="shared" si="40"/>
        <v>0</v>
      </c>
      <c r="J40">
        <f t="shared" si="40"/>
        <v>1</v>
      </c>
      <c r="K40">
        <f t="shared" si="40"/>
        <v>1</v>
      </c>
      <c r="L40">
        <f t="shared" si="40"/>
        <v>0</v>
      </c>
      <c r="M40">
        <f>VLOOKUP(C$1,Iniciativas!$A$1:$R$11,6,FALSE)*C40+VLOOKUP(D$1,Iniciativas!$A$1:$R$11,6,FALSE)*D40+VLOOKUP(E$1,Iniciativas!$A$1:$R$11,6,FALSE)*E40+VLOOKUP(F$1,Iniciativas!$A$1:$R$11,6,FALSE)*F40+VLOOKUP(G$1,Iniciativas!$A$1:$R$11,6,FALSE)*G40+VLOOKUP(H$1,Iniciativas!$A$1:$R$11,6,FALSE)*H40+VLOOKUP(I$1,Iniciativas!$A$1:$R$11,6,FALSE)*I40+VLOOKUP(J$1,Iniciativas!$A$1:$R$11,6,FALSE)*J40+VLOOKUP(K$1,Iniciativas!$A$1:$R$11,6,FALSE)*K40+VLOOKUP(L$1,Iniciativas!$A$1:$R$11,6,FALSE)*L40</f>
        <v>9000</v>
      </c>
      <c r="N40">
        <f>VLOOKUP(C$1,Iniciativas!$A$1:$R$11,18,FALSE)*C40+VLOOKUP(D$1,Iniciativas!$A$1:$R$11,18,FALSE)*D40+VLOOKUP(E$1,Iniciativas!$A$1:$R$11,18,FALSE)*E40+VLOOKUP(F$1,Iniciativas!$A$1:$R$11,18,FALSE)*F40+VLOOKUP(G$1,Iniciativas!$A$1:$R$11,18,FALSE)*G40+VLOOKUP(H$1,Iniciativas!$A$1:$R$11,18,FALSE)*H40+VLOOKUP(I$1,Iniciativas!$A$1:$R$11,18,FALSE)*I40+VLOOKUP(J$1,Iniciativas!$A$1:$R$11,18,FALSE)*J40+VLOOKUP(K$1,Iniciativas!$A$1:$R$11,18,FALSE)*K40+VLOOKUP(L$1,Iniciativas!$A$1:$R$11,18,FALSE)*L40</f>
        <v>4</v>
      </c>
      <c r="O40" t="b">
        <f t="shared" si="2"/>
        <v>1</v>
      </c>
      <c r="P40" t="b">
        <f>IF(OR(K40=1,I40=1),IF(J40=1,TRUE, FALSE),TRUE)</f>
        <v>1</v>
      </c>
      <c r="Q40" t="b">
        <f>IF(AND(K40=1,I40=1), FALSE, TRUE)</f>
        <v>1</v>
      </c>
      <c r="R40" t="b">
        <f>IF(G40=1, TRUE, FALSE)</f>
        <v>1</v>
      </c>
      <c r="S40" t="str">
        <f>TRIM(IF(C40=1," "&amp;VLOOKUP(C$1,Iniciativas!$A$1:$R$11,2,FALSE),"")&amp;IF(D40=1," "&amp;VLOOKUP(D$1,Iniciativas!$A$1:$R$11,2,FALSE),"")&amp;IF(E40=1," "&amp;VLOOKUP(E$1,Iniciativas!$A$1:$R$11,2,FALSE),"")&amp;IF(F40=1," "&amp;VLOOKUP(F$1,Iniciativas!$A$1:$R$11,2,FALSE),"")&amp;IF(G40=1," "&amp;VLOOKUP(G$1,Iniciativas!$A$1:$R$11,2,FALSE),"")&amp;IF(H40=1," "&amp;VLOOKUP(H$1,Iniciativas!$A$1:$R$11,2,FALSE),"")&amp;IF(I40=1," "&amp;VLOOKUP(I$1,Iniciativas!$A$1:$R$11,2,FALSE),"")&amp;IF(J40=1," "&amp;VLOOKUP(J$1,Iniciativas!$A$1:$R$11,2,FALSE),"")&amp;IF(K40=1," "&amp;VLOOKUP(K$1,Iniciativas!$A$1:$R$11,2,FALSE),"")&amp;IF(L40=1," "&amp;VLOOKUP(L$1,Iniciativas!$A$1:$R$11,2,FALSE),""))</f>
        <v>Imperativo Legal Campaña Publicitaria Producto B o C Creación Producto B</v>
      </c>
    </row>
    <row r="41" spans="1:19" x14ac:dyDescent="0.25">
      <c r="A41">
        <v>39</v>
      </c>
      <c r="B41" t="str">
        <f t="shared" si="0"/>
        <v>6 3 2 1</v>
      </c>
      <c r="C41">
        <f t="shared" si="3"/>
        <v>0</v>
      </c>
      <c r="D41">
        <f t="shared" ref="D41:L41" si="41">INT(MOD($A41,2^(C$1-1))/(2^(D$1-1)))</f>
        <v>0</v>
      </c>
      <c r="E41">
        <f t="shared" si="41"/>
        <v>0</v>
      </c>
      <c r="F41">
        <f t="shared" si="41"/>
        <v>0</v>
      </c>
      <c r="G41">
        <f t="shared" si="41"/>
        <v>1</v>
      </c>
      <c r="H41">
        <f t="shared" si="41"/>
        <v>0</v>
      </c>
      <c r="I41">
        <f t="shared" si="41"/>
        <v>0</v>
      </c>
      <c r="J41">
        <f t="shared" si="41"/>
        <v>1</v>
      </c>
      <c r="K41">
        <f t="shared" si="41"/>
        <v>1</v>
      </c>
      <c r="L41">
        <f t="shared" si="41"/>
        <v>1</v>
      </c>
      <c r="M41">
        <f>VLOOKUP(C$1,Iniciativas!$A$1:$R$11,6,FALSE)*C41+VLOOKUP(D$1,Iniciativas!$A$1:$R$11,6,FALSE)*D41+VLOOKUP(E$1,Iniciativas!$A$1:$R$11,6,FALSE)*E41+VLOOKUP(F$1,Iniciativas!$A$1:$R$11,6,FALSE)*F41+VLOOKUP(G$1,Iniciativas!$A$1:$R$11,6,FALSE)*G41+VLOOKUP(H$1,Iniciativas!$A$1:$R$11,6,FALSE)*H41+VLOOKUP(I$1,Iniciativas!$A$1:$R$11,6,FALSE)*I41+VLOOKUP(J$1,Iniciativas!$A$1:$R$11,6,FALSE)*J41+VLOOKUP(K$1,Iniciativas!$A$1:$R$11,6,FALSE)*K41+VLOOKUP(L$1,Iniciativas!$A$1:$R$11,6,FALSE)*L41</f>
        <v>10000</v>
      </c>
      <c r="N41">
        <f>VLOOKUP(C$1,Iniciativas!$A$1:$R$11,18,FALSE)*C41+VLOOKUP(D$1,Iniciativas!$A$1:$R$11,18,FALSE)*D41+VLOOKUP(E$1,Iniciativas!$A$1:$R$11,18,FALSE)*E41+VLOOKUP(F$1,Iniciativas!$A$1:$R$11,18,FALSE)*F41+VLOOKUP(G$1,Iniciativas!$A$1:$R$11,18,FALSE)*G41+VLOOKUP(H$1,Iniciativas!$A$1:$R$11,18,FALSE)*H41+VLOOKUP(I$1,Iniciativas!$A$1:$R$11,18,FALSE)*I41+VLOOKUP(J$1,Iniciativas!$A$1:$R$11,18,FALSE)*J41+VLOOKUP(K$1,Iniciativas!$A$1:$R$11,18,FALSE)*K41+VLOOKUP(L$1,Iniciativas!$A$1:$R$11,18,FALSE)*L41</f>
        <v>4.9000000000000004</v>
      </c>
      <c r="O41" t="b">
        <f t="shared" si="2"/>
        <v>1</v>
      </c>
      <c r="P41" t="b">
        <f>IF(OR(K41=1,I41=1),IF(J41=1,TRUE, FALSE),TRUE)</f>
        <v>1</v>
      </c>
      <c r="Q41" t="b">
        <f>IF(AND(K41=1,I41=1), FALSE, TRUE)</f>
        <v>1</v>
      </c>
      <c r="R41" t="b">
        <f>IF(G41=1, TRUE, FALSE)</f>
        <v>1</v>
      </c>
      <c r="S41" t="str">
        <f>TRIM(IF(C41=1," "&amp;VLOOKUP(C$1,Iniciativas!$A$1:$R$11,2,FALSE),"")&amp;IF(D41=1," "&amp;VLOOKUP(D$1,Iniciativas!$A$1:$R$11,2,FALSE),"")&amp;IF(E41=1," "&amp;VLOOKUP(E$1,Iniciativas!$A$1:$R$11,2,FALSE),"")&amp;IF(F41=1," "&amp;VLOOKUP(F$1,Iniciativas!$A$1:$R$11,2,FALSE),"")&amp;IF(G41=1," "&amp;VLOOKUP(G$1,Iniciativas!$A$1:$R$11,2,FALSE),"")&amp;IF(H41=1," "&amp;VLOOKUP(H$1,Iniciativas!$A$1:$R$11,2,FALSE),"")&amp;IF(I41=1," "&amp;VLOOKUP(I$1,Iniciativas!$A$1:$R$11,2,FALSE),"")&amp;IF(J41=1," "&amp;VLOOKUP(J$1,Iniciativas!$A$1:$R$11,2,FALSE),"")&amp;IF(K41=1," "&amp;VLOOKUP(K$1,Iniciativas!$A$1:$R$11,2,FALSE),"")&amp;IF(L41=1," "&amp;VLOOKUP(L$1,Iniciativas!$A$1:$R$11,2,FALSE),""))</f>
        <v>Imperativo Legal Campaña Publicitaria Producto B o C Creación Producto B Sistema Reducción Costos</v>
      </c>
    </row>
    <row r="42" spans="1:19" x14ac:dyDescent="0.25">
      <c r="A42">
        <v>40</v>
      </c>
      <c r="B42" t="str">
        <f t="shared" si="0"/>
        <v>6 4</v>
      </c>
      <c r="C42">
        <f t="shared" si="3"/>
        <v>0</v>
      </c>
      <c r="D42">
        <f t="shared" ref="D42:L42" si="42">INT(MOD($A42,2^(C$1-1))/(2^(D$1-1)))</f>
        <v>0</v>
      </c>
      <c r="E42">
        <f t="shared" si="42"/>
        <v>0</v>
      </c>
      <c r="F42">
        <f t="shared" si="42"/>
        <v>0</v>
      </c>
      <c r="G42">
        <f t="shared" si="42"/>
        <v>1</v>
      </c>
      <c r="H42">
        <f t="shared" si="42"/>
        <v>0</v>
      </c>
      <c r="I42">
        <f t="shared" si="42"/>
        <v>1</v>
      </c>
      <c r="J42">
        <f t="shared" si="42"/>
        <v>0</v>
      </c>
      <c r="K42">
        <f t="shared" si="42"/>
        <v>0</v>
      </c>
      <c r="L42">
        <f t="shared" si="42"/>
        <v>0</v>
      </c>
      <c r="M42">
        <f>VLOOKUP(C$1,Iniciativas!$A$1:$R$11,6,FALSE)*C42+VLOOKUP(D$1,Iniciativas!$A$1:$R$11,6,FALSE)*D42+VLOOKUP(E$1,Iniciativas!$A$1:$R$11,6,FALSE)*E42+VLOOKUP(F$1,Iniciativas!$A$1:$R$11,6,FALSE)*F42+VLOOKUP(G$1,Iniciativas!$A$1:$R$11,6,FALSE)*G42+VLOOKUP(H$1,Iniciativas!$A$1:$R$11,6,FALSE)*H42+VLOOKUP(I$1,Iniciativas!$A$1:$R$11,6,FALSE)*I42+VLOOKUP(J$1,Iniciativas!$A$1:$R$11,6,FALSE)*J42+VLOOKUP(K$1,Iniciativas!$A$1:$R$11,6,FALSE)*K42+VLOOKUP(L$1,Iniciativas!$A$1:$R$11,6,FALSE)*L42</f>
        <v>9000</v>
      </c>
      <c r="N42">
        <f>VLOOKUP(C$1,Iniciativas!$A$1:$R$11,18,FALSE)*C42+VLOOKUP(D$1,Iniciativas!$A$1:$R$11,18,FALSE)*D42+VLOOKUP(E$1,Iniciativas!$A$1:$R$11,18,FALSE)*E42+VLOOKUP(F$1,Iniciativas!$A$1:$R$11,18,FALSE)*F42+VLOOKUP(G$1,Iniciativas!$A$1:$R$11,18,FALSE)*G42+VLOOKUP(H$1,Iniciativas!$A$1:$R$11,18,FALSE)*H42+VLOOKUP(I$1,Iniciativas!$A$1:$R$11,18,FALSE)*I42+VLOOKUP(J$1,Iniciativas!$A$1:$R$11,18,FALSE)*J42+VLOOKUP(K$1,Iniciativas!$A$1:$R$11,18,FALSE)*K42+VLOOKUP(L$1,Iniciativas!$A$1:$R$11,18,FALSE)*L42</f>
        <v>4</v>
      </c>
      <c r="O42" t="b">
        <f t="shared" si="2"/>
        <v>0</v>
      </c>
      <c r="P42" t="b">
        <f>IF(OR(K42=1,I42=1),IF(J42=1,TRUE, FALSE),TRUE)</f>
        <v>0</v>
      </c>
      <c r="Q42" t="b">
        <f>IF(AND(K42=1,I42=1), FALSE, TRUE)</f>
        <v>1</v>
      </c>
      <c r="R42" t="b">
        <f>IF(G42=1, TRUE, FALSE)</f>
        <v>1</v>
      </c>
      <c r="S42" t="str">
        <f>TRIM(IF(C42=1," "&amp;VLOOKUP(C$1,Iniciativas!$A$1:$R$11,2,FALSE),"")&amp;IF(D42=1," "&amp;VLOOKUP(D$1,Iniciativas!$A$1:$R$11,2,FALSE),"")&amp;IF(E42=1," "&amp;VLOOKUP(E$1,Iniciativas!$A$1:$R$11,2,FALSE),"")&amp;IF(F42=1," "&amp;VLOOKUP(F$1,Iniciativas!$A$1:$R$11,2,FALSE),"")&amp;IF(G42=1," "&amp;VLOOKUP(G$1,Iniciativas!$A$1:$R$11,2,FALSE),"")&amp;IF(H42=1," "&amp;VLOOKUP(H$1,Iniciativas!$A$1:$R$11,2,FALSE),"")&amp;IF(I42=1," "&amp;VLOOKUP(I$1,Iniciativas!$A$1:$R$11,2,FALSE),"")&amp;IF(J42=1," "&amp;VLOOKUP(J$1,Iniciativas!$A$1:$R$11,2,FALSE),"")&amp;IF(K42=1," "&amp;VLOOKUP(K$1,Iniciativas!$A$1:$R$11,2,FALSE),"")&amp;IF(L42=1," "&amp;VLOOKUP(L$1,Iniciativas!$A$1:$R$11,2,FALSE),""))</f>
        <v>Imperativo Legal Creación Producto Alternativo C</v>
      </c>
    </row>
    <row r="43" spans="1:19" x14ac:dyDescent="0.25">
      <c r="A43">
        <v>41</v>
      </c>
      <c r="B43" t="str">
        <f t="shared" si="0"/>
        <v>6 4 1</v>
      </c>
      <c r="C43">
        <f t="shared" si="3"/>
        <v>0</v>
      </c>
      <c r="D43">
        <f t="shared" ref="D43:L43" si="43">INT(MOD($A43,2^(C$1-1))/(2^(D$1-1)))</f>
        <v>0</v>
      </c>
      <c r="E43">
        <f t="shared" si="43"/>
        <v>0</v>
      </c>
      <c r="F43">
        <f t="shared" si="43"/>
        <v>0</v>
      </c>
      <c r="G43">
        <f t="shared" si="43"/>
        <v>1</v>
      </c>
      <c r="H43">
        <f t="shared" si="43"/>
        <v>0</v>
      </c>
      <c r="I43">
        <f t="shared" si="43"/>
        <v>1</v>
      </c>
      <c r="J43">
        <f t="shared" si="43"/>
        <v>0</v>
      </c>
      <c r="K43">
        <f t="shared" si="43"/>
        <v>0</v>
      </c>
      <c r="L43">
        <f t="shared" si="43"/>
        <v>1</v>
      </c>
      <c r="M43">
        <f>VLOOKUP(C$1,Iniciativas!$A$1:$R$11,6,FALSE)*C43+VLOOKUP(D$1,Iniciativas!$A$1:$R$11,6,FALSE)*D43+VLOOKUP(E$1,Iniciativas!$A$1:$R$11,6,FALSE)*E43+VLOOKUP(F$1,Iniciativas!$A$1:$R$11,6,FALSE)*F43+VLOOKUP(G$1,Iniciativas!$A$1:$R$11,6,FALSE)*G43+VLOOKUP(H$1,Iniciativas!$A$1:$R$11,6,FALSE)*H43+VLOOKUP(I$1,Iniciativas!$A$1:$R$11,6,FALSE)*I43+VLOOKUP(J$1,Iniciativas!$A$1:$R$11,6,FALSE)*J43+VLOOKUP(K$1,Iniciativas!$A$1:$R$11,6,FALSE)*K43+VLOOKUP(L$1,Iniciativas!$A$1:$R$11,6,FALSE)*L43</f>
        <v>10000</v>
      </c>
      <c r="N43">
        <f>VLOOKUP(C$1,Iniciativas!$A$1:$R$11,18,FALSE)*C43+VLOOKUP(D$1,Iniciativas!$A$1:$R$11,18,FALSE)*D43+VLOOKUP(E$1,Iniciativas!$A$1:$R$11,18,FALSE)*E43+VLOOKUP(F$1,Iniciativas!$A$1:$R$11,18,FALSE)*F43+VLOOKUP(G$1,Iniciativas!$A$1:$R$11,18,FALSE)*G43+VLOOKUP(H$1,Iniciativas!$A$1:$R$11,18,FALSE)*H43+VLOOKUP(I$1,Iniciativas!$A$1:$R$11,18,FALSE)*I43+VLOOKUP(J$1,Iniciativas!$A$1:$R$11,18,FALSE)*J43+VLOOKUP(K$1,Iniciativas!$A$1:$R$11,18,FALSE)*K43+VLOOKUP(L$1,Iniciativas!$A$1:$R$11,18,FALSE)*L43</f>
        <v>4.9000000000000004</v>
      </c>
      <c r="O43" t="b">
        <f t="shared" si="2"/>
        <v>0</v>
      </c>
      <c r="P43" t="b">
        <f>IF(OR(K43=1,I43=1),IF(J43=1,TRUE, FALSE),TRUE)</f>
        <v>0</v>
      </c>
      <c r="Q43" t="b">
        <f>IF(AND(K43=1,I43=1), FALSE, TRUE)</f>
        <v>1</v>
      </c>
      <c r="R43" t="b">
        <f>IF(G43=1, TRUE, FALSE)</f>
        <v>1</v>
      </c>
      <c r="S43" t="str">
        <f>TRIM(IF(C43=1," "&amp;VLOOKUP(C$1,Iniciativas!$A$1:$R$11,2,FALSE),"")&amp;IF(D43=1," "&amp;VLOOKUP(D$1,Iniciativas!$A$1:$R$11,2,FALSE),"")&amp;IF(E43=1," "&amp;VLOOKUP(E$1,Iniciativas!$A$1:$R$11,2,FALSE),"")&amp;IF(F43=1," "&amp;VLOOKUP(F$1,Iniciativas!$A$1:$R$11,2,FALSE),"")&amp;IF(G43=1," "&amp;VLOOKUP(G$1,Iniciativas!$A$1:$R$11,2,FALSE),"")&amp;IF(H43=1," "&amp;VLOOKUP(H$1,Iniciativas!$A$1:$R$11,2,FALSE),"")&amp;IF(I43=1," "&amp;VLOOKUP(I$1,Iniciativas!$A$1:$R$11,2,FALSE),"")&amp;IF(J43=1," "&amp;VLOOKUP(J$1,Iniciativas!$A$1:$R$11,2,FALSE),"")&amp;IF(K43=1," "&amp;VLOOKUP(K$1,Iniciativas!$A$1:$R$11,2,FALSE),"")&amp;IF(L43=1," "&amp;VLOOKUP(L$1,Iniciativas!$A$1:$R$11,2,FALSE),""))</f>
        <v>Imperativo Legal Creación Producto Alternativo C Sistema Reducción Costos</v>
      </c>
    </row>
    <row r="44" spans="1:19" x14ac:dyDescent="0.25">
      <c r="A44">
        <v>42</v>
      </c>
      <c r="B44" t="str">
        <f t="shared" si="0"/>
        <v>6 4 2</v>
      </c>
      <c r="C44">
        <f t="shared" si="3"/>
        <v>0</v>
      </c>
      <c r="D44">
        <f t="shared" ref="D44:L44" si="44">INT(MOD($A44,2^(C$1-1))/(2^(D$1-1)))</f>
        <v>0</v>
      </c>
      <c r="E44">
        <f t="shared" si="44"/>
        <v>0</v>
      </c>
      <c r="F44">
        <f t="shared" si="44"/>
        <v>0</v>
      </c>
      <c r="G44">
        <f t="shared" si="44"/>
        <v>1</v>
      </c>
      <c r="H44">
        <f t="shared" si="44"/>
        <v>0</v>
      </c>
      <c r="I44">
        <f t="shared" si="44"/>
        <v>1</v>
      </c>
      <c r="J44">
        <f t="shared" si="44"/>
        <v>0</v>
      </c>
      <c r="K44">
        <f t="shared" si="44"/>
        <v>1</v>
      </c>
      <c r="L44">
        <f t="shared" si="44"/>
        <v>0</v>
      </c>
      <c r="M44">
        <f>VLOOKUP(C$1,Iniciativas!$A$1:$R$11,6,FALSE)*C44+VLOOKUP(D$1,Iniciativas!$A$1:$R$11,6,FALSE)*D44+VLOOKUP(E$1,Iniciativas!$A$1:$R$11,6,FALSE)*E44+VLOOKUP(F$1,Iniciativas!$A$1:$R$11,6,FALSE)*F44+VLOOKUP(G$1,Iniciativas!$A$1:$R$11,6,FALSE)*G44+VLOOKUP(H$1,Iniciativas!$A$1:$R$11,6,FALSE)*H44+VLOOKUP(I$1,Iniciativas!$A$1:$R$11,6,FALSE)*I44+VLOOKUP(J$1,Iniciativas!$A$1:$R$11,6,FALSE)*J44+VLOOKUP(K$1,Iniciativas!$A$1:$R$11,6,FALSE)*K44+VLOOKUP(L$1,Iniciativas!$A$1:$R$11,6,FALSE)*L44</f>
        <v>14000</v>
      </c>
      <c r="N44">
        <f>VLOOKUP(C$1,Iniciativas!$A$1:$R$11,18,FALSE)*C44+VLOOKUP(D$1,Iniciativas!$A$1:$R$11,18,FALSE)*D44+VLOOKUP(E$1,Iniciativas!$A$1:$R$11,18,FALSE)*E44+VLOOKUP(F$1,Iniciativas!$A$1:$R$11,18,FALSE)*F44+VLOOKUP(G$1,Iniciativas!$A$1:$R$11,18,FALSE)*G44+VLOOKUP(H$1,Iniciativas!$A$1:$R$11,18,FALSE)*H44+VLOOKUP(I$1,Iniciativas!$A$1:$R$11,18,FALSE)*I44+VLOOKUP(J$1,Iniciativas!$A$1:$R$11,18,FALSE)*J44+VLOOKUP(K$1,Iniciativas!$A$1:$R$11,18,FALSE)*K44+VLOOKUP(L$1,Iniciativas!$A$1:$R$11,18,FALSE)*L44</f>
        <v>6.6</v>
      </c>
      <c r="O44" t="b">
        <f t="shared" si="2"/>
        <v>0</v>
      </c>
      <c r="P44" t="b">
        <f>IF(OR(K44=1,I44=1),IF(J44=1,TRUE, FALSE),TRUE)</f>
        <v>0</v>
      </c>
      <c r="Q44" t="b">
        <f>IF(AND(K44=1,I44=1), FALSE, TRUE)</f>
        <v>0</v>
      </c>
      <c r="R44" t="b">
        <f>IF(G44=1, TRUE, FALSE)</f>
        <v>1</v>
      </c>
      <c r="S44" t="str">
        <f>TRIM(IF(C44=1," "&amp;VLOOKUP(C$1,Iniciativas!$A$1:$R$11,2,FALSE),"")&amp;IF(D44=1," "&amp;VLOOKUP(D$1,Iniciativas!$A$1:$R$11,2,FALSE),"")&amp;IF(E44=1," "&amp;VLOOKUP(E$1,Iniciativas!$A$1:$R$11,2,FALSE),"")&amp;IF(F44=1," "&amp;VLOOKUP(F$1,Iniciativas!$A$1:$R$11,2,FALSE),"")&amp;IF(G44=1," "&amp;VLOOKUP(G$1,Iniciativas!$A$1:$R$11,2,FALSE),"")&amp;IF(H44=1," "&amp;VLOOKUP(H$1,Iniciativas!$A$1:$R$11,2,FALSE),"")&amp;IF(I44=1," "&amp;VLOOKUP(I$1,Iniciativas!$A$1:$R$11,2,FALSE),"")&amp;IF(J44=1," "&amp;VLOOKUP(J$1,Iniciativas!$A$1:$R$11,2,FALSE),"")&amp;IF(K44=1," "&amp;VLOOKUP(K$1,Iniciativas!$A$1:$R$11,2,FALSE),"")&amp;IF(L44=1," "&amp;VLOOKUP(L$1,Iniciativas!$A$1:$R$11,2,FALSE),""))</f>
        <v>Imperativo Legal Creación Producto Alternativo C Creación Producto B</v>
      </c>
    </row>
    <row r="45" spans="1:19" x14ac:dyDescent="0.25">
      <c r="A45">
        <v>43</v>
      </c>
      <c r="B45" t="str">
        <f t="shared" si="0"/>
        <v>6 4 2 1</v>
      </c>
      <c r="C45">
        <f t="shared" si="3"/>
        <v>0</v>
      </c>
      <c r="D45">
        <f t="shared" ref="D45:L45" si="45">INT(MOD($A45,2^(C$1-1))/(2^(D$1-1)))</f>
        <v>0</v>
      </c>
      <c r="E45">
        <f t="shared" si="45"/>
        <v>0</v>
      </c>
      <c r="F45">
        <f t="shared" si="45"/>
        <v>0</v>
      </c>
      <c r="G45">
        <f t="shared" si="45"/>
        <v>1</v>
      </c>
      <c r="H45">
        <f t="shared" si="45"/>
        <v>0</v>
      </c>
      <c r="I45">
        <f t="shared" si="45"/>
        <v>1</v>
      </c>
      <c r="J45">
        <f t="shared" si="45"/>
        <v>0</v>
      </c>
      <c r="K45">
        <f t="shared" si="45"/>
        <v>1</v>
      </c>
      <c r="L45">
        <f t="shared" si="45"/>
        <v>1</v>
      </c>
      <c r="M45">
        <f>VLOOKUP(C$1,Iniciativas!$A$1:$R$11,6,FALSE)*C45+VLOOKUP(D$1,Iniciativas!$A$1:$R$11,6,FALSE)*D45+VLOOKUP(E$1,Iniciativas!$A$1:$R$11,6,FALSE)*E45+VLOOKUP(F$1,Iniciativas!$A$1:$R$11,6,FALSE)*F45+VLOOKUP(G$1,Iniciativas!$A$1:$R$11,6,FALSE)*G45+VLOOKUP(H$1,Iniciativas!$A$1:$R$11,6,FALSE)*H45+VLOOKUP(I$1,Iniciativas!$A$1:$R$11,6,FALSE)*I45+VLOOKUP(J$1,Iniciativas!$A$1:$R$11,6,FALSE)*J45+VLOOKUP(K$1,Iniciativas!$A$1:$R$11,6,FALSE)*K45+VLOOKUP(L$1,Iniciativas!$A$1:$R$11,6,FALSE)*L45</f>
        <v>15000</v>
      </c>
      <c r="N45">
        <f>VLOOKUP(C$1,Iniciativas!$A$1:$R$11,18,FALSE)*C45+VLOOKUP(D$1,Iniciativas!$A$1:$R$11,18,FALSE)*D45+VLOOKUP(E$1,Iniciativas!$A$1:$R$11,18,FALSE)*E45+VLOOKUP(F$1,Iniciativas!$A$1:$R$11,18,FALSE)*F45+VLOOKUP(G$1,Iniciativas!$A$1:$R$11,18,FALSE)*G45+VLOOKUP(H$1,Iniciativas!$A$1:$R$11,18,FALSE)*H45+VLOOKUP(I$1,Iniciativas!$A$1:$R$11,18,FALSE)*I45+VLOOKUP(J$1,Iniciativas!$A$1:$R$11,18,FALSE)*J45+VLOOKUP(K$1,Iniciativas!$A$1:$R$11,18,FALSE)*K45+VLOOKUP(L$1,Iniciativas!$A$1:$R$11,18,FALSE)*L45</f>
        <v>7.5</v>
      </c>
      <c r="O45" t="b">
        <f t="shared" si="2"/>
        <v>0</v>
      </c>
      <c r="P45" t="b">
        <f>IF(OR(K45=1,I45=1),IF(J45=1,TRUE, FALSE),TRUE)</f>
        <v>0</v>
      </c>
      <c r="Q45" t="b">
        <f>IF(AND(K45=1,I45=1), FALSE, TRUE)</f>
        <v>0</v>
      </c>
      <c r="R45" t="b">
        <f>IF(G45=1, TRUE, FALSE)</f>
        <v>1</v>
      </c>
      <c r="S45" t="str">
        <f>TRIM(IF(C45=1," "&amp;VLOOKUP(C$1,Iniciativas!$A$1:$R$11,2,FALSE),"")&amp;IF(D45=1," "&amp;VLOOKUP(D$1,Iniciativas!$A$1:$R$11,2,FALSE),"")&amp;IF(E45=1," "&amp;VLOOKUP(E$1,Iniciativas!$A$1:$R$11,2,FALSE),"")&amp;IF(F45=1," "&amp;VLOOKUP(F$1,Iniciativas!$A$1:$R$11,2,FALSE),"")&amp;IF(G45=1," "&amp;VLOOKUP(G$1,Iniciativas!$A$1:$R$11,2,FALSE),"")&amp;IF(H45=1," "&amp;VLOOKUP(H$1,Iniciativas!$A$1:$R$11,2,FALSE),"")&amp;IF(I45=1," "&amp;VLOOKUP(I$1,Iniciativas!$A$1:$R$11,2,FALSE),"")&amp;IF(J45=1," "&amp;VLOOKUP(J$1,Iniciativas!$A$1:$R$11,2,FALSE),"")&amp;IF(K45=1," "&amp;VLOOKUP(K$1,Iniciativas!$A$1:$R$11,2,FALSE),"")&amp;IF(L45=1," "&amp;VLOOKUP(L$1,Iniciativas!$A$1:$R$11,2,FALSE),""))</f>
        <v>Imperativo Legal Creación Producto Alternativo C Creación Producto B Sistema Reducción Costos</v>
      </c>
    </row>
    <row r="46" spans="1:19" x14ac:dyDescent="0.25">
      <c r="A46">
        <v>44</v>
      </c>
      <c r="B46" t="str">
        <f t="shared" si="0"/>
        <v>6 4 3</v>
      </c>
      <c r="C46">
        <f t="shared" si="3"/>
        <v>0</v>
      </c>
      <c r="D46">
        <f t="shared" ref="D46:L46" si="46">INT(MOD($A46,2^(C$1-1))/(2^(D$1-1)))</f>
        <v>0</v>
      </c>
      <c r="E46">
        <f t="shared" si="46"/>
        <v>0</v>
      </c>
      <c r="F46">
        <f t="shared" si="46"/>
        <v>0</v>
      </c>
      <c r="G46">
        <f t="shared" si="46"/>
        <v>1</v>
      </c>
      <c r="H46">
        <f t="shared" si="46"/>
        <v>0</v>
      </c>
      <c r="I46">
        <f t="shared" si="46"/>
        <v>1</v>
      </c>
      <c r="J46">
        <f t="shared" si="46"/>
        <v>1</v>
      </c>
      <c r="K46">
        <f t="shared" si="46"/>
        <v>0</v>
      </c>
      <c r="L46">
        <f t="shared" si="46"/>
        <v>0</v>
      </c>
      <c r="M46">
        <f>VLOOKUP(C$1,Iniciativas!$A$1:$R$11,6,FALSE)*C46+VLOOKUP(D$1,Iniciativas!$A$1:$R$11,6,FALSE)*D46+VLOOKUP(E$1,Iniciativas!$A$1:$R$11,6,FALSE)*E46+VLOOKUP(F$1,Iniciativas!$A$1:$R$11,6,FALSE)*F46+VLOOKUP(G$1,Iniciativas!$A$1:$R$11,6,FALSE)*G46+VLOOKUP(H$1,Iniciativas!$A$1:$R$11,6,FALSE)*H46+VLOOKUP(I$1,Iniciativas!$A$1:$R$11,6,FALSE)*I46+VLOOKUP(J$1,Iniciativas!$A$1:$R$11,6,FALSE)*J46+VLOOKUP(K$1,Iniciativas!$A$1:$R$11,6,FALSE)*K46+VLOOKUP(L$1,Iniciativas!$A$1:$R$11,6,FALSE)*L46</f>
        <v>10000</v>
      </c>
      <c r="N46">
        <f>VLOOKUP(C$1,Iniciativas!$A$1:$R$11,18,FALSE)*C46+VLOOKUP(D$1,Iniciativas!$A$1:$R$11,18,FALSE)*D46+VLOOKUP(E$1,Iniciativas!$A$1:$R$11,18,FALSE)*E46+VLOOKUP(F$1,Iniciativas!$A$1:$R$11,18,FALSE)*F46+VLOOKUP(G$1,Iniciativas!$A$1:$R$11,18,FALSE)*G46+VLOOKUP(H$1,Iniciativas!$A$1:$R$11,18,FALSE)*H46+VLOOKUP(I$1,Iniciativas!$A$1:$R$11,18,FALSE)*I46+VLOOKUP(J$1,Iniciativas!$A$1:$R$11,18,FALSE)*J46+VLOOKUP(K$1,Iniciativas!$A$1:$R$11,18,FALSE)*K46+VLOOKUP(L$1,Iniciativas!$A$1:$R$11,18,FALSE)*L46</f>
        <v>4.4000000000000004</v>
      </c>
      <c r="O46" t="b">
        <f t="shared" si="2"/>
        <v>1</v>
      </c>
      <c r="P46" t="b">
        <f>IF(OR(K46=1,I46=1),IF(J46=1,TRUE, FALSE),TRUE)</f>
        <v>1</v>
      </c>
      <c r="Q46" t="b">
        <f>IF(AND(K46=1,I46=1), FALSE, TRUE)</f>
        <v>1</v>
      </c>
      <c r="R46" t="b">
        <f>IF(G46=1, TRUE, FALSE)</f>
        <v>1</v>
      </c>
      <c r="S46" t="str">
        <f>TRIM(IF(C46=1," "&amp;VLOOKUP(C$1,Iniciativas!$A$1:$R$11,2,FALSE),"")&amp;IF(D46=1," "&amp;VLOOKUP(D$1,Iniciativas!$A$1:$R$11,2,FALSE),"")&amp;IF(E46=1," "&amp;VLOOKUP(E$1,Iniciativas!$A$1:$R$11,2,FALSE),"")&amp;IF(F46=1," "&amp;VLOOKUP(F$1,Iniciativas!$A$1:$R$11,2,FALSE),"")&amp;IF(G46=1," "&amp;VLOOKUP(G$1,Iniciativas!$A$1:$R$11,2,FALSE),"")&amp;IF(H46=1," "&amp;VLOOKUP(H$1,Iniciativas!$A$1:$R$11,2,FALSE),"")&amp;IF(I46=1," "&amp;VLOOKUP(I$1,Iniciativas!$A$1:$R$11,2,FALSE),"")&amp;IF(J46=1," "&amp;VLOOKUP(J$1,Iniciativas!$A$1:$R$11,2,FALSE),"")&amp;IF(K46=1," "&amp;VLOOKUP(K$1,Iniciativas!$A$1:$R$11,2,FALSE),"")&amp;IF(L46=1," "&amp;VLOOKUP(L$1,Iniciativas!$A$1:$R$11,2,FALSE),""))</f>
        <v>Imperativo Legal Creación Producto Alternativo C Campaña Publicitaria Producto B o C</v>
      </c>
    </row>
    <row r="47" spans="1:19" x14ac:dyDescent="0.25">
      <c r="A47">
        <v>45</v>
      </c>
      <c r="B47" t="str">
        <f t="shared" si="0"/>
        <v>6 4 3 1</v>
      </c>
      <c r="C47">
        <f t="shared" si="3"/>
        <v>0</v>
      </c>
      <c r="D47">
        <f t="shared" ref="D47:L47" si="47">INT(MOD($A47,2^(C$1-1))/(2^(D$1-1)))</f>
        <v>0</v>
      </c>
      <c r="E47">
        <f t="shared" si="47"/>
        <v>0</v>
      </c>
      <c r="F47">
        <f t="shared" si="47"/>
        <v>0</v>
      </c>
      <c r="G47">
        <f t="shared" si="47"/>
        <v>1</v>
      </c>
      <c r="H47">
        <f t="shared" si="47"/>
        <v>0</v>
      </c>
      <c r="I47">
        <f t="shared" si="47"/>
        <v>1</v>
      </c>
      <c r="J47">
        <f t="shared" si="47"/>
        <v>1</v>
      </c>
      <c r="K47">
        <f t="shared" si="47"/>
        <v>0</v>
      </c>
      <c r="L47">
        <f t="shared" si="47"/>
        <v>1</v>
      </c>
      <c r="M47">
        <f>VLOOKUP(C$1,Iniciativas!$A$1:$R$11,6,FALSE)*C47+VLOOKUP(D$1,Iniciativas!$A$1:$R$11,6,FALSE)*D47+VLOOKUP(E$1,Iniciativas!$A$1:$R$11,6,FALSE)*E47+VLOOKUP(F$1,Iniciativas!$A$1:$R$11,6,FALSE)*F47+VLOOKUP(G$1,Iniciativas!$A$1:$R$11,6,FALSE)*G47+VLOOKUP(H$1,Iniciativas!$A$1:$R$11,6,FALSE)*H47+VLOOKUP(I$1,Iniciativas!$A$1:$R$11,6,FALSE)*I47+VLOOKUP(J$1,Iniciativas!$A$1:$R$11,6,FALSE)*J47+VLOOKUP(K$1,Iniciativas!$A$1:$R$11,6,FALSE)*K47+VLOOKUP(L$1,Iniciativas!$A$1:$R$11,6,FALSE)*L47</f>
        <v>11000</v>
      </c>
      <c r="N47">
        <f>VLOOKUP(C$1,Iniciativas!$A$1:$R$11,18,FALSE)*C47+VLOOKUP(D$1,Iniciativas!$A$1:$R$11,18,FALSE)*D47+VLOOKUP(E$1,Iniciativas!$A$1:$R$11,18,FALSE)*E47+VLOOKUP(F$1,Iniciativas!$A$1:$R$11,18,FALSE)*F47+VLOOKUP(G$1,Iniciativas!$A$1:$R$11,18,FALSE)*G47+VLOOKUP(H$1,Iniciativas!$A$1:$R$11,18,FALSE)*H47+VLOOKUP(I$1,Iniciativas!$A$1:$R$11,18,FALSE)*I47+VLOOKUP(J$1,Iniciativas!$A$1:$R$11,18,FALSE)*J47+VLOOKUP(K$1,Iniciativas!$A$1:$R$11,18,FALSE)*K47+VLOOKUP(L$1,Iniciativas!$A$1:$R$11,18,FALSE)*L47</f>
        <v>5.3000000000000007</v>
      </c>
      <c r="O47" t="b">
        <f t="shared" si="2"/>
        <v>1</v>
      </c>
      <c r="P47" t="b">
        <f>IF(OR(K47=1,I47=1),IF(J47=1,TRUE, FALSE),TRUE)</f>
        <v>1</v>
      </c>
      <c r="Q47" t="b">
        <f>IF(AND(K47=1,I47=1), FALSE, TRUE)</f>
        <v>1</v>
      </c>
      <c r="R47" t="b">
        <f>IF(G47=1, TRUE, FALSE)</f>
        <v>1</v>
      </c>
      <c r="S47" t="str">
        <f>TRIM(IF(C47=1," "&amp;VLOOKUP(C$1,Iniciativas!$A$1:$R$11,2,FALSE),"")&amp;IF(D47=1," "&amp;VLOOKUP(D$1,Iniciativas!$A$1:$R$11,2,FALSE),"")&amp;IF(E47=1," "&amp;VLOOKUP(E$1,Iniciativas!$A$1:$R$11,2,FALSE),"")&amp;IF(F47=1," "&amp;VLOOKUP(F$1,Iniciativas!$A$1:$R$11,2,FALSE),"")&amp;IF(G47=1," "&amp;VLOOKUP(G$1,Iniciativas!$A$1:$R$11,2,FALSE),"")&amp;IF(H47=1," "&amp;VLOOKUP(H$1,Iniciativas!$A$1:$R$11,2,FALSE),"")&amp;IF(I47=1," "&amp;VLOOKUP(I$1,Iniciativas!$A$1:$R$11,2,FALSE),"")&amp;IF(J47=1," "&amp;VLOOKUP(J$1,Iniciativas!$A$1:$R$11,2,FALSE),"")&amp;IF(K47=1," "&amp;VLOOKUP(K$1,Iniciativas!$A$1:$R$11,2,FALSE),"")&amp;IF(L47=1," "&amp;VLOOKUP(L$1,Iniciativas!$A$1:$R$11,2,FALSE),""))</f>
        <v>Imperativo Legal Creación Producto Alternativo C Campaña Publicitaria Producto B o C Sistema Reducción Costos</v>
      </c>
    </row>
    <row r="48" spans="1:19" x14ac:dyDescent="0.25">
      <c r="A48">
        <v>46</v>
      </c>
      <c r="B48" t="str">
        <f t="shared" si="0"/>
        <v>6 4 3 2</v>
      </c>
      <c r="C48">
        <f t="shared" si="3"/>
        <v>0</v>
      </c>
      <c r="D48">
        <f t="shared" ref="D48:L48" si="48">INT(MOD($A48,2^(C$1-1))/(2^(D$1-1)))</f>
        <v>0</v>
      </c>
      <c r="E48">
        <f t="shared" si="48"/>
        <v>0</v>
      </c>
      <c r="F48">
        <f t="shared" si="48"/>
        <v>0</v>
      </c>
      <c r="G48">
        <f t="shared" si="48"/>
        <v>1</v>
      </c>
      <c r="H48">
        <f t="shared" si="48"/>
        <v>0</v>
      </c>
      <c r="I48">
        <f t="shared" si="48"/>
        <v>1</v>
      </c>
      <c r="J48">
        <f t="shared" si="48"/>
        <v>1</v>
      </c>
      <c r="K48">
        <f t="shared" si="48"/>
        <v>1</v>
      </c>
      <c r="L48">
        <f t="shared" si="48"/>
        <v>0</v>
      </c>
      <c r="M48">
        <f>VLOOKUP(C$1,Iniciativas!$A$1:$R$11,6,FALSE)*C48+VLOOKUP(D$1,Iniciativas!$A$1:$R$11,6,FALSE)*D48+VLOOKUP(E$1,Iniciativas!$A$1:$R$11,6,FALSE)*E48+VLOOKUP(F$1,Iniciativas!$A$1:$R$11,6,FALSE)*F48+VLOOKUP(G$1,Iniciativas!$A$1:$R$11,6,FALSE)*G48+VLOOKUP(H$1,Iniciativas!$A$1:$R$11,6,FALSE)*H48+VLOOKUP(I$1,Iniciativas!$A$1:$R$11,6,FALSE)*I48+VLOOKUP(J$1,Iniciativas!$A$1:$R$11,6,FALSE)*J48+VLOOKUP(K$1,Iniciativas!$A$1:$R$11,6,FALSE)*K48+VLOOKUP(L$1,Iniciativas!$A$1:$R$11,6,FALSE)*L48</f>
        <v>15000</v>
      </c>
      <c r="N48">
        <f>VLOOKUP(C$1,Iniciativas!$A$1:$R$11,18,FALSE)*C48+VLOOKUP(D$1,Iniciativas!$A$1:$R$11,18,FALSE)*D48+VLOOKUP(E$1,Iniciativas!$A$1:$R$11,18,FALSE)*E48+VLOOKUP(F$1,Iniciativas!$A$1:$R$11,18,FALSE)*F48+VLOOKUP(G$1,Iniciativas!$A$1:$R$11,18,FALSE)*G48+VLOOKUP(H$1,Iniciativas!$A$1:$R$11,18,FALSE)*H48+VLOOKUP(I$1,Iniciativas!$A$1:$R$11,18,FALSE)*I48+VLOOKUP(J$1,Iniciativas!$A$1:$R$11,18,FALSE)*J48+VLOOKUP(K$1,Iniciativas!$A$1:$R$11,18,FALSE)*K48+VLOOKUP(L$1,Iniciativas!$A$1:$R$11,18,FALSE)*L48</f>
        <v>7</v>
      </c>
      <c r="O48" t="b">
        <f t="shared" si="2"/>
        <v>0</v>
      </c>
      <c r="P48" t="b">
        <f>IF(OR(K48=1,I48=1),IF(J48=1,TRUE, FALSE),TRUE)</f>
        <v>1</v>
      </c>
      <c r="Q48" t="b">
        <f>IF(AND(K48=1,I48=1), FALSE, TRUE)</f>
        <v>0</v>
      </c>
      <c r="R48" t="b">
        <f>IF(G48=1, TRUE, FALSE)</f>
        <v>1</v>
      </c>
      <c r="S48" t="str">
        <f>TRIM(IF(C48=1," "&amp;VLOOKUP(C$1,Iniciativas!$A$1:$R$11,2,FALSE),"")&amp;IF(D48=1," "&amp;VLOOKUP(D$1,Iniciativas!$A$1:$R$11,2,FALSE),"")&amp;IF(E48=1," "&amp;VLOOKUP(E$1,Iniciativas!$A$1:$R$11,2,FALSE),"")&amp;IF(F48=1," "&amp;VLOOKUP(F$1,Iniciativas!$A$1:$R$11,2,FALSE),"")&amp;IF(G48=1," "&amp;VLOOKUP(G$1,Iniciativas!$A$1:$R$11,2,FALSE),"")&amp;IF(H48=1," "&amp;VLOOKUP(H$1,Iniciativas!$A$1:$R$11,2,FALSE),"")&amp;IF(I48=1," "&amp;VLOOKUP(I$1,Iniciativas!$A$1:$R$11,2,FALSE),"")&amp;IF(J48=1," "&amp;VLOOKUP(J$1,Iniciativas!$A$1:$R$11,2,FALSE),"")&amp;IF(K48=1," "&amp;VLOOKUP(K$1,Iniciativas!$A$1:$R$11,2,FALSE),"")&amp;IF(L48=1," "&amp;VLOOKUP(L$1,Iniciativas!$A$1:$R$11,2,FALSE),""))</f>
        <v>Imperativo Legal Creación Producto Alternativo C Campaña Publicitaria Producto B o C Creación Producto B</v>
      </c>
    </row>
    <row r="49" spans="1:19" x14ac:dyDescent="0.25">
      <c r="A49">
        <v>47</v>
      </c>
      <c r="B49" t="str">
        <f t="shared" si="0"/>
        <v>6 4 3 2 1</v>
      </c>
      <c r="C49">
        <f t="shared" si="3"/>
        <v>0</v>
      </c>
      <c r="D49">
        <f t="shared" ref="D49:L49" si="49">INT(MOD($A49,2^(C$1-1))/(2^(D$1-1)))</f>
        <v>0</v>
      </c>
      <c r="E49">
        <f t="shared" si="49"/>
        <v>0</v>
      </c>
      <c r="F49">
        <f t="shared" si="49"/>
        <v>0</v>
      </c>
      <c r="G49">
        <f t="shared" si="49"/>
        <v>1</v>
      </c>
      <c r="H49">
        <f t="shared" si="49"/>
        <v>0</v>
      </c>
      <c r="I49">
        <f t="shared" si="49"/>
        <v>1</v>
      </c>
      <c r="J49">
        <f t="shared" si="49"/>
        <v>1</v>
      </c>
      <c r="K49">
        <f t="shared" si="49"/>
        <v>1</v>
      </c>
      <c r="L49">
        <f t="shared" si="49"/>
        <v>1</v>
      </c>
      <c r="M49">
        <f>VLOOKUP(C$1,Iniciativas!$A$1:$R$11,6,FALSE)*C49+VLOOKUP(D$1,Iniciativas!$A$1:$R$11,6,FALSE)*D49+VLOOKUP(E$1,Iniciativas!$A$1:$R$11,6,FALSE)*E49+VLOOKUP(F$1,Iniciativas!$A$1:$R$11,6,FALSE)*F49+VLOOKUP(G$1,Iniciativas!$A$1:$R$11,6,FALSE)*G49+VLOOKUP(H$1,Iniciativas!$A$1:$R$11,6,FALSE)*H49+VLOOKUP(I$1,Iniciativas!$A$1:$R$11,6,FALSE)*I49+VLOOKUP(J$1,Iniciativas!$A$1:$R$11,6,FALSE)*J49+VLOOKUP(K$1,Iniciativas!$A$1:$R$11,6,FALSE)*K49+VLOOKUP(L$1,Iniciativas!$A$1:$R$11,6,FALSE)*L49</f>
        <v>16000</v>
      </c>
      <c r="N49">
        <f>VLOOKUP(C$1,Iniciativas!$A$1:$R$11,18,FALSE)*C49+VLOOKUP(D$1,Iniciativas!$A$1:$R$11,18,FALSE)*D49+VLOOKUP(E$1,Iniciativas!$A$1:$R$11,18,FALSE)*E49+VLOOKUP(F$1,Iniciativas!$A$1:$R$11,18,FALSE)*F49+VLOOKUP(G$1,Iniciativas!$A$1:$R$11,18,FALSE)*G49+VLOOKUP(H$1,Iniciativas!$A$1:$R$11,18,FALSE)*H49+VLOOKUP(I$1,Iniciativas!$A$1:$R$11,18,FALSE)*I49+VLOOKUP(J$1,Iniciativas!$A$1:$R$11,18,FALSE)*J49+VLOOKUP(K$1,Iniciativas!$A$1:$R$11,18,FALSE)*K49+VLOOKUP(L$1,Iniciativas!$A$1:$R$11,18,FALSE)*L49</f>
        <v>7.9</v>
      </c>
      <c r="O49" t="b">
        <f t="shared" si="2"/>
        <v>0</v>
      </c>
      <c r="P49" t="b">
        <f>IF(OR(K49=1,I49=1),IF(J49=1,TRUE, FALSE),TRUE)</f>
        <v>1</v>
      </c>
      <c r="Q49" t="b">
        <f>IF(AND(K49=1,I49=1), FALSE, TRUE)</f>
        <v>0</v>
      </c>
      <c r="R49" t="b">
        <f>IF(G49=1, TRUE, FALSE)</f>
        <v>1</v>
      </c>
      <c r="S49" t="str">
        <f>TRIM(IF(C49=1," "&amp;VLOOKUP(C$1,Iniciativas!$A$1:$R$11,2,FALSE),"")&amp;IF(D49=1," "&amp;VLOOKUP(D$1,Iniciativas!$A$1:$R$11,2,FALSE),"")&amp;IF(E49=1," "&amp;VLOOKUP(E$1,Iniciativas!$A$1:$R$11,2,FALSE),"")&amp;IF(F49=1," "&amp;VLOOKUP(F$1,Iniciativas!$A$1:$R$11,2,FALSE),"")&amp;IF(G49=1," "&amp;VLOOKUP(G$1,Iniciativas!$A$1:$R$11,2,FALSE),"")&amp;IF(H49=1," "&amp;VLOOKUP(H$1,Iniciativas!$A$1:$R$11,2,FALSE),"")&amp;IF(I49=1," "&amp;VLOOKUP(I$1,Iniciativas!$A$1:$R$11,2,FALSE),"")&amp;IF(J49=1," "&amp;VLOOKUP(J$1,Iniciativas!$A$1:$R$11,2,FALSE),"")&amp;IF(K49=1," "&amp;VLOOKUP(K$1,Iniciativas!$A$1:$R$11,2,FALSE),"")&amp;IF(L49=1," "&amp;VLOOKUP(L$1,Iniciativas!$A$1:$R$11,2,FALSE),""))</f>
        <v>Imperativo Legal Creación Producto Alternativo C Campaña Publicitaria Producto B o C Creación Producto B Sistema Reducción Costos</v>
      </c>
    </row>
    <row r="50" spans="1:19" x14ac:dyDescent="0.25">
      <c r="A50">
        <v>48</v>
      </c>
      <c r="B50" t="str">
        <f t="shared" si="0"/>
        <v>6 5</v>
      </c>
      <c r="C50">
        <f t="shared" si="3"/>
        <v>0</v>
      </c>
      <c r="D50">
        <f t="shared" ref="D50:L50" si="50">INT(MOD($A50,2^(C$1-1))/(2^(D$1-1)))</f>
        <v>0</v>
      </c>
      <c r="E50">
        <f t="shared" si="50"/>
        <v>0</v>
      </c>
      <c r="F50">
        <f t="shared" si="50"/>
        <v>0</v>
      </c>
      <c r="G50">
        <f t="shared" si="50"/>
        <v>1</v>
      </c>
      <c r="H50">
        <f t="shared" si="50"/>
        <v>1</v>
      </c>
      <c r="I50">
        <f t="shared" si="50"/>
        <v>0</v>
      </c>
      <c r="J50">
        <f t="shared" si="50"/>
        <v>0</v>
      </c>
      <c r="K50">
        <f t="shared" si="50"/>
        <v>0</v>
      </c>
      <c r="L50">
        <f t="shared" si="50"/>
        <v>0</v>
      </c>
      <c r="M50">
        <f>VLOOKUP(C$1,Iniciativas!$A$1:$R$11,6,FALSE)*C50+VLOOKUP(D$1,Iniciativas!$A$1:$R$11,6,FALSE)*D50+VLOOKUP(E$1,Iniciativas!$A$1:$R$11,6,FALSE)*E50+VLOOKUP(F$1,Iniciativas!$A$1:$R$11,6,FALSE)*F50+VLOOKUP(G$1,Iniciativas!$A$1:$R$11,6,FALSE)*G50+VLOOKUP(H$1,Iniciativas!$A$1:$R$11,6,FALSE)*H50+VLOOKUP(I$1,Iniciativas!$A$1:$R$11,6,FALSE)*I50+VLOOKUP(J$1,Iniciativas!$A$1:$R$11,6,FALSE)*J50+VLOOKUP(K$1,Iniciativas!$A$1:$R$11,6,FALSE)*K50+VLOOKUP(L$1,Iniciativas!$A$1:$R$11,6,FALSE)*L50</f>
        <v>4000</v>
      </c>
      <c r="N50">
        <f>VLOOKUP(C$1,Iniciativas!$A$1:$R$11,18,FALSE)*C50+VLOOKUP(D$1,Iniciativas!$A$1:$R$11,18,FALSE)*D50+VLOOKUP(E$1,Iniciativas!$A$1:$R$11,18,FALSE)*E50+VLOOKUP(F$1,Iniciativas!$A$1:$R$11,18,FALSE)*F50+VLOOKUP(G$1,Iniciativas!$A$1:$R$11,18,FALSE)*G50+VLOOKUP(H$1,Iniciativas!$A$1:$R$11,18,FALSE)*H50+VLOOKUP(I$1,Iniciativas!$A$1:$R$11,18,FALSE)*I50+VLOOKUP(J$1,Iniciativas!$A$1:$R$11,18,FALSE)*J50+VLOOKUP(K$1,Iniciativas!$A$1:$R$11,18,FALSE)*K50+VLOOKUP(L$1,Iniciativas!$A$1:$R$11,18,FALSE)*L50</f>
        <v>3.7</v>
      </c>
      <c r="O50" t="b">
        <f t="shared" si="2"/>
        <v>1</v>
      </c>
      <c r="P50" t="b">
        <f>IF(OR(K50=1,I50=1),IF(J50=1,TRUE, FALSE),TRUE)</f>
        <v>1</v>
      </c>
      <c r="Q50" t="b">
        <f>IF(AND(K50=1,I50=1), FALSE, TRUE)</f>
        <v>1</v>
      </c>
      <c r="R50" t="b">
        <f>IF(G50=1, TRUE, FALSE)</f>
        <v>1</v>
      </c>
      <c r="S50" t="str">
        <f>TRIM(IF(C50=1," "&amp;VLOOKUP(C$1,Iniciativas!$A$1:$R$11,2,FALSE),"")&amp;IF(D50=1," "&amp;VLOOKUP(D$1,Iniciativas!$A$1:$R$11,2,FALSE),"")&amp;IF(E50=1," "&amp;VLOOKUP(E$1,Iniciativas!$A$1:$R$11,2,FALSE),"")&amp;IF(F50=1," "&amp;VLOOKUP(F$1,Iniciativas!$A$1:$R$11,2,FALSE),"")&amp;IF(G50=1," "&amp;VLOOKUP(G$1,Iniciativas!$A$1:$R$11,2,FALSE),"")&amp;IF(H50=1," "&amp;VLOOKUP(H$1,Iniciativas!$A$1:$R$11,2,FALSE),"")&amp;IF(I50=1," "&amp;VLOOKUP(I$1,Iniciativas!$A$1:$R$11,2,FALSE),"")&amp;IF(J50=1," "&amp;VLOOKUP(J$1,Iniciativas!$A$1:$R$11,2,FALSE),"")&amp;IF(K50=1," "&amp;VLOOKUP(K$1,Iniciativas!$A$1:$R$11,2,FALSE),"")&amp;IF(L50=1," "&amp;VLOOKUP(L$1,Iniciativas!$A$1:$R$11,2,FALSE),""))</f>
        <v>Imperativo Legal Programa de Innovación</v>
      </c>
    </row>
    <row r="51" spans="1:19" x14ac:dyDescent="0.25">
      <c r="A51">
        <v>49</v>
      </c>
      <c r="B51" t="str">
        <f t="shared" si="0"/>
        <v>6 5 1</v>
      </c>
      <c r="C51">
        <f t="shared" si="3"/>
        <v>0</v>
      </c>
      <c r="D51">
        <f t="shared" ref="D51:L51" si="51">INT(MOD($A51,2^(C$1-1))/(2^(D$1-1)))</f>
        <v>0</v>
      </c>
      <c r="E51">
        <f t="shared" si="51"/>
        <v>0</v>
      </c>
      <c r="F51">
        <f t="shared" si="51"/>
        <v>0</v>
      </c>
      <c r="G51">
        <f t="shared" si="51"/>
        <v>1</v>
      </c>
      <c r="H51">
        <f t="shared" si="51"/>
        <v>1</v>
      </c>
      <c r="I51">
        <f t="shared" si="51"/>
        <v>0</v>
      </c>
      <c r="J51">
        <f t="shared" si="51"/>
        <v>0</v>
      </c>
      <c r="K51">
        <f t="shared" si="51"/>
        <v>0</v>
      </c>
      <c r="L51">
        <f t="shared" si="51"/>
        <v>1</v>
      </c>
      <c r="M51">
        <f>VLOOKUP(C$1,Iniciativas!$A$1:$R$11,6,FALSE)*C51+VLOOKUP(D$1,Iniciativas!$A$1:$R$11,6,FALSE)*D51+VLOOKUP(E$1,Iniciativas!$A$1:$R$11,6,FALSE)*E51+VLOOKUP(F$1,Iniciativas!$A$1:$R$11,6,FALSE)*F51+VLOOKUP(G$1,Iniciativas!$A$1:$R$11,6,FALSE)*G51+VLOOKUP(H$1,Iniciativas!$A$1:$R$11,6,FALSE)*H51+VLOOKUP(I$1,Iniciativas!$A$1:$R$11,6,FALSE)*I51+VLOOKUP(J$1,Iniciativas!$A$1:$R$11,6,FALSE)*J51+VLOOKUP(K$1,Iniciativas!$A$1:$R$11,6,FALSE)*K51+VLOOKUP(L$1,Iniciativas!$A$1:$R$11,6,FALSE)*L51</f>
        <v>5000</v>
      </c>
      <c r="N51">
        <f>VLOOKUP(C$1,Iniciativas!$A$1:$R$11,18,FALSE)*C51+VLOOKUP(D$1,Iniciativas!$A$1:$R$11,18,FALSE)*D51+VLOOKUP(E$1,Iniciativas!$A$1:$R$11,18,FALSE)*E51+VLOOKUP(F$1,Iniciativas!$A$1:$R$11,18,FALSE)*F51+VLOOKUP(G$1,Iniciativas!$A$1:$R$11,18,FALSE)*G51+VLOOKUP(H$1,Iniciativas!$A$1:$R$11,18,FALSE)*H51+VLOOKUP(I$1,Iniciativas!$A$1:$R$11,18,FALSE)*I51+VLOOKUP(J$1,Iniciativas!$A$1:$R$11,18,FALSE)*J51+VLOOKUP(K$1,Iniciativas!$A$1:$R$11,18,FALSE)*K51+VLOOKUP(L$1,Iniciativas!$A$1:$R$11,18,FALSE)*L51</f>
        <v>4.6000000000000005</v>
      </c>
      <c r="O51" t="b">
        <f t="shared" si="2"/>
        <v>1</v>
      </c>
      <c r="P51" t="b">
        <f>IF(OR(K51=1,I51=1),IF(J51=1,TRUE, FALSE),TRUE)</f>
        <v>1</v>
      </c>
      <c r="Q51" t="b">
        <f>IF(AND(K51=1,I51=1), FALSE, TRUE)</f>
        <v>1</v>
      </c>
      <c r="R51" t="b">
        <f>IF(G51=1, TRUE, FALSE)</f>
        <v>1</v>
      </c>
      <c r="S51" t="str">
        <f>TRIM(IF(C51=1," "&amp;VLOOKUP(C$1,Iniciativas!$A$1:$R$11,2,FALSE),"")&amp;IF(D51=1," "&amp;VLOOKUP(D$1,Iniciativas!$A$1:$R$11,2,FALSE),"")&amp;IF(E51=1," "&amp;VLOOKUP(E$1,Iniciativas!$A$1:$R$11,2,FALSE),"")&amp;IF(F51=1," "&amp;VLOOKUP(F$1,Iniciativas!$A$1:$R$11,2,FALSE),"")&amp;IF(G51=1," "&amp;VLOOKUP(G$1,Iniciativas!$A$1:$R$11,2,FALSE),"")&amp;IF(H51=1," "&amp;VLOOKUP(H$1,Iniciativas!$A$1:$R$11,2,FALSE),"")&amp;IF(I51=1," "&amp;VLOOKUP(I$1,Iniciativas!$A$1:$R$11,2,FALSE),"")&amp;IF(J51=1," "&amp;VLOOKUP(J$1,Iniciativas!$A$1:$R$11,2,FALSE),"")&amp;IF(K51=1," "&amp;VLOOKUP(K$1,Iniciativas!$A$1:$R$11,2,FALSE),"")&amp;IF(L51=1," "&amp;VLOOKUP(L$1,Iniciativas!$A$1:$R$11,2,FALSE),""))</f>
        <v>Imperativo Legal Programa de Innovación Sistema Reducción Costos</v>
      </c>
    </row>
    <row r="52" spans="1:19" x14ac:dyDescent="0.25">
      <c r="A52">
        <v>50</v>
      </c>
      <c r="B52" t="str">
        <f t="shared" si="0"/>
        <v>6 5 2</v>
      </c>
      <c r="C52">
        <f t="shared" si="3"/>
        <v>0</v>
      </c>
      <c r="D52">
        <f t="shared" ref="D52:L52" si="52">INT(MOD($A52,2^(C$1-1))/(2^(D$1-1)))</f>
        <v>0</v>
      </c>
      <c r="E52">
        <f t="shared" si="52"/>
        <v>0</v>
      </c>
      <c r="F52">
        <f t="shared" si="52"/>
        <v>0</v>
      </c>
      <c r="G52">
        <f t="shared" si="52"/>
        <v>1</v>
      </c>
      <c r="H52">
        <f t="shared" si="52"/>
        <v>1</v>
      </c>
      <c r="I52">
        <f t="shared" si="52"/>
        <v>0</v>
      </c>
      <c r="J52">
        <f t="shared" si="52"/>
        <v>0</v>
      </c>
      <c r="K52">
        <f t="shared" si="52"/>
        <v>1</v>
      </c>
      <c r="L52">
        <f t="shared" si="52"/>
        <v>0</v>
      </c>
      <c r="M52">
        <f>VLOOKUP(C$1,Iniciativas!$A$1:$R$11,6,FALSE)*C52+VLOOKUP(D$1,Iniciativas!$A$1:$R$11,6,FALSE)*D52+VLOOKUP(E$1,Iniciativas!$A$1:$R$11,6,FALSE)*E52+VLOOKUP(F$1,Iniciativas!$A$1:$R$11,6,FALSE)*F52+VLOOKUP(G$1,Iniciativas!$A$1:$R$11,6,FALSE)*G52+VLOOKUP(H$1,Iniciativas!$A$1:$R$11,6,FALSE)*H52+VLOOKUP(I$1,Iniciativas!$A$1:$R$11,6,FALSE)*I52+VLOOKUP(J$1,Iniciativas!$A$1:$R$11,6,FALSE)*J52+VLOOKUP(K$1,Iniciativas!$A$1:$R$11,6,FALSE)*K52+VLOOKUP(L$1,Iniciativas!$A$1:$R$11,6,FALSE)*L52</f>
        <v>9000</v>
      </c>
      <c r="N52">
        <f>VLOOKUP(C$1,Iniciativas!$A$1:$R$11,18,FALSE)*C52+VLOOKUP(D$1,Iniciativas!$A$1:$R$11,18,FALSE)*D52+VLOOKUP(E$1,Iniciativas!$A$1:$R$11,18,FALSE)*E52+VLOOKUP(F$1,Iniciativas!$A$1:$R$11,18,FALSE)*F52+VLOOKUP(G$1,Iniciativas!$A$1:$R$11,18,FALSE)*G52+VLOOKUP(H$1,Iniciativas!$A$1:$R$11,18,FALSE)*H52+VLOOKUP(I$1,Iniciativas!$A$1:$R$11,18,FALSE)*I52+VLOOKUP(J$1,Iniciativas!$A$1:$R$11,18,FALSE)*J52+VLOOKUP(K$1,Iniciativas!$A$1:$R$11,18,FALSE)*K52+VLOOKUP(L$1,Iniciativas!$A$1:$R$11,18,FALSE)*L52</f>
        <v>6.3000000000000007</v>
      </c>
      <c r="O52" t="b">
        <f t="shared" si="2"/>
        <v>0</v>
      </c>
      <c r="P52" t="b">
        <f>IF(OR(K52=1,I52=1),IF(J52=1,TRUE, FALSE),TRUE)</f>
        <v>0</v>
      </c>
      <c r="Q52" t="b">
        <f>IF(AND(K52=1,I52=1), FALSE, TRUE)</f>
        <v>1</v>
      </c>
      <c r="R52" t="b">
        <f>IF(G52=1, TRUE, FALSE)</f>
        <v>1</v>
      </c>
      <c r="S52" t="str">
        <f>TRIM(IF(C52=1," "&amp;VLOOKUP(C$1,Iniciativas!$A$1:$R$11,2,FALSE),"")&amp;IF(D52=1," "&amp;VLOOKUP(D$1,Iniciativas!$A$1:$R$11,2,FALSE),"")&amp;IF(E52=1," "&amp;VLOOKUP(E$1,Iniciativas!$A$1:$R$11,2,FALSE),"")&amp;IF(F52=1," "&amp;VLOOKUP(F$1,Iniciativas!$A$1:$R$11,2,FALSE),"")&amp;IF(G52=1," "&amp;VLOOKUP(G$1,Iniciativas!$A$1:$R$11,2,FALSE),"")&amp;IF(H52=1," "&amp;VLOOKUP(H$1,Iniciativas!$A$1:$R$11,2,FALSE),"")&amp;IF(I52=1," "&amp;VLOOKUP(I$1,Iniciativas!$A$1:$R$11,2,FALSE),"")&amp;IF(J52=1," "&amp;VLOOKUP(J$1,Iniciativas!$A$1:$R$11,2,FALSE),"")&amp;IF(K52=1," "&amp;VLOOKUP(K$1,Iniciativas!$A$1:$R$11,2,FALSE),"")&amp;IF(L52=1," "&amp;VLOOKUP(L$1,Iniciativas!$A$1:$R$11,2,FALSE),""))</f>
        <v>Imperativo Legal Programa de Innovación Creación Producto B</v>
      </c>
    </row>
    <row r="53" spans="1:19" x14ac:dyDescent="0.25">
      <c r="A53">
        <v>51</v>
      </c>
      <c r="B53" t="str">
        <f t="shared" si="0"/>
        <v>6 5 2 1</v>
      </c>
      <c r="C53">
        <f t="shared" si="3"/>
        <v>0</v>
      </c>
      <c r="D53">
        <f t="shared" ref="D53:L53" si="53">INT(MOD($A53,2^(C$1-1))/(2^(D$1-1)))</f>
        <v>0</v>
      </c>
      <c r="E53">
        <f t="shared" si="53"/>
        <v>0</v>
      </c>
      <c r="F53">
        <f t="shared" si="53"/>
        <v>0</v>
      </c>
      <c r="G53">
        <f t="shared" si="53"/>
        <v>1</v>
      </c>
      <c r="H53">
        <f t="shared" si="53"/>
        <v>1</v>
      </c>
      <c r="I53">
        <f t="shared" si="53"/>
        <v>0</v>
      </c>
      <c r="J53">
        <f t="shared" si="53"/>
        <v>0</v>
      </c>
      <c r="K53">
        <f t="shared" si="53"/>
        <v>1</v>
      </c>
      <c r="L53">
        <f t="shared" si="53"/>
        <v>1</v>
      </c>
      <c r="M53">
        <f>VLOOKUP(C$1,Iniciativas!$A$1:$R$11,6,FALSE)*C53+VLOOKUP(D$1,Iniciativas!$A$1:$R$11,6,FALSE)*D53+VLOOKUP(E$1,Iniciativas!$A$1:$R$11,6,FALSE)*E53+VLOOKUP(F$1,Iniciativas!$A$1:$R$11,6,FALSE)*F53+VLOOKUP(G$1,Iniciativas!$A$1:$R$11,6,FALSE)*G53+VLOOKUP(H$1,Iniciativas!$A$1:$R$11,6,FALSE)*H53+VLOOKUP(I$1,Iniciativas!$A$1:$R$11,6,FALSE)*I53+VLOOKUP(J$1,Iniciativas!$A$1:$R$11,6,FALSE)*J53+VLOOKUP(K$1,Iniciativas!$A$1:$R$11,6,FALSE)*K53+VLOOKUP(L$1,Iniciativas!$A$1:$R$11,6,FALSE)*L53</f>
        <v>10000</v>
      </c>
      <c r="N53">
        <f>VLOOKUP(C$1,Iniciativas!$A$1:$R$11,18,FALSE)*C53+VLOOKUP(D$1,Iniciativas!$A$1:$R$11,18,FALSE)*D53+VLOOKUP(E$1,Iniciativas!$A$1:$R$11,18,FALSE)*E53+VLOOKUP(F$1,Iniciativas!$A$1:$R$11,18,FALSE)*F53+VLOOKUP(G$1,Iniciativas!$A$1:$R$11,18,FALSE)*G53+VLOOKUP(H$1,Iniciativas!$A$1:$R$11,18,FALSE)*H53+VLOOKUP(I$1,Iniciativas!$A$1:$R$11,18,FALSE)*I53+VLOOKUP(J$1,Iniciativas!$A$1:$R$11,18,FALSE)*J53+VLOOKUP(K$1,Iniciativas!$A$1:$R$11,18,FALSE)*K53+VLOOKUP(L$1,Iniciativas!$A$1:$R$11,18,FALSE)*L53</f>
        <v>7.2000000000000011</v>
      </c>
      <c r="O53" t="b">
        <f t="shared" si="2"/>
        <v>0</v>
      </c>
      <c r="P53" t="b">
        <f>IF(OR(K53=1,I53=1),IF(J53=1,TRUE, FALSE),TRUE)</f>
        <v>0</v>
      </c>
      <c r="Q53" t="b">
        <f>IF(AND(K53=1,I53=1), FALSE, TRUE)</f>
        <v>1</v>
      </c>
      <c r="R53" t="b">
        <f>IF(G53=1, TRUE, FALSE)</f>
        <v>1</v>
      </c>
      <c r="S53" t="str">
        <f>TRIM(IF(C53=1," "&amp;VLOOKUP(C$1,Iniciativas!$A$1:$R$11,2,FALSE),"")&amp;IF(D53=1," "&amp;VLOOKUP(D$1,Iniciativas!$A$1:$R$11,2,FALSE),"")&amp;IF(E53=1," "&amp;VLOOKUP(E$1,Iniciativas!$A$1:$R$11,2,FALSE),"")&amp;IF(F53=1," "&amp;VLOOKUP(F$1,Iniciativas!$A$1:$R$11,2,FALSE),"")&amp;IF(G53=1," "&amp;VLOOKUP(G$1,Iniciativas!$A$1:$R$11,2,FALSE),"")&amp;IF(H53=1," "&amp;VLOOKUP(H$1,Iniciativas!$A$1:$R$11,2,FALSE),"")&amp;IF(I53=1," "&amp;VLOOKUP(I$1,Iniciativas!$A$1:$R$11,2,FALSE),"")&amp;IF(J53=1," "&amp;VLOOKUP(J$1,Iniciativas!$A$1:$R$11,2,FALSE),"")&amp;IF(K53=1," "&amp;VLOOKUP(K$1,Iniciativas!$A$1:$R$11,2,FALSE),"")&amp;IF(L53=1," "&amp;VLOOKUP(L$1,Iniciativas!$A$1:$R$11,2,FALSE),""))</f>
        <v>Imperativo Legal Programa de Innovación Creación Producto B Sistema Reducción Costos</v>
      </c>
    </row>
    <row r="54" spans="1:19" x14ac:dyDescent="0.25">
      <c r="A54">
        <v>52</v>
      </c>
      <c r="B54" t="str">
        <f t="shared" si="0"/>
        <v>6 5 3</v>
      </c>
      <c r="C54">
        <f t="shared" si="3"/>
        <v>0</v>
      </c>
      <c r="D54">
        <f t="shared" ref="D54:L54" si="54">INT(MOD($A54,2^(C$1-1))/(2^(D$1-1)))</f>
        <v>0</v>
      </c>
      <c r="E54">
        <f t="shared" si="54"/>
        <v>0</v>
      </c>
      <c r="F54">
        <f t="shared" si="54"/>
        <v>0</v>
      </c>
      <c r="G54">
        <f t="shared" si="54"/>
        <v>1</v>
      </c>
      <c r="H54">
        <f t="shared" si="54"/>
        <v>1</v>
      </c>
      <c r="I54">
        <f t="shared" si="54"/>
        <v>0</v>
      </c>
      <c r="J54">
        <f t="shared" si="54"/>
        <v>1</v>
      </c>
      <c r="K54">
        <f t="shared" si="54"/>
        <v>0</v>
      </c>
      <c r="L54">
        <f t="shared" si="54"/>
        <v>0</v>
      </c>
      <c r="M54">
        <f>VLOOKUP(C$1,Iniciativas!$A$1:$R$11,6,FALSE)*C54+VLOOKUP(D$1,Iniciativas!$A$1:$R$11,6,FALSE)*D54+VLOOKUP(E$1,Iniciativas!$A$1:$R$11,6,FALSE)*E54+VLOOKUP(F$1,Iniciativas!$A$1:$R$11,6,FALSE)*F54+VLOOKUP(G$1,Iniciativas!$A$1:$R$11,6,FALSE)*G54+VLOOKUP(H$1,Iniciativas!$A$1:$R$11,6,FALSE)*H54+VLOOKUP(I$1,Iniciativas!$A$1:$R$11,6,FALSE)*I54+VLOOKUP(J$1,Iniciativas!$A$1:$R$11,6,FALSE)*J54+VLOOKUP(K$1,Iniciativas!$A$1:$R$11,6,FALSE)*K54+VLOOKUP(L$1,Iniciativas!$A$1:$R$11,6,FALSE)*L54</f>
        <v>5000</v>
      </c>
      <c r="N54">
        <f>VLOOKUP(C$1,Iniciativas!$A$1:$R$11,18,FALSE)*C54+VLOOKUP(D$1,Iniciativas!$A$1:$R$11,18,FALSE)*D54+VLOOKUP(E$1,Iniciativas!$A$1:$R$11,18,FALSE)*E54+VLOOKUP(F$1,Iniciativas!$A$1:$R$11,18,FALSE)*F54+VLOOKUP(G$1,Iniciativas!$A$1:$R$11,18,FALSE)*G54+VLOOKUP(H$1,Iniciativas!$A$1:$R$11,18,FALSE)*H54+VLOOKUP(I$1,Iniciativas!$A$1:$R$11,18,FALSE)*I54+VLOOKUP(J$1,Iniciativas!$A$1:$R$11,18,FALSE)*J54+VLOOKUP(K$1,Iniciativas!$A$1:$R$11,18,FALSE)*K54+VLOOKUP(L$1,Iniciativas!$A$1:$R$11,18,FALSE)*L54</f>
        <v>4.1000000000000005</v>
      </c>
      <c r="O54" t="b">
        <f t="shared" si="2"/>
        <v>1</v>
      </c>
      <c r="P54" t="b">
        <f>IF(OR(K54=1,I54=1),IF(J54=1,TRUE, FALSE),TRUE)</f>
        <v>1</v>
      </c>
      <c r="Q54" t="b">
        <f>IF(AND(K54=1,I54=1), FALSE, TRUE)</f>
        <v>1</v>
      </c>
      <c r="R54" t="b">
        <f>IF(G54=1, TRUE, FALSE)</f>
        <v>1</v>
      </c>
      <c r="S54" t="str">
        <f>TRIM(IF(C54=1," "&amp;VLOOKUP(C$1,Iniciativas!$A$1:$R$11,2,FALSE),"")&amp;IF(D54=1," "&amp;VLOOKUP(D$1,Iniciativas!$A$1:$R$11,2,FALSE),"")&amp;IF(E54=1," "&amp;VLOOKUP(E$1,Iniciativas!$A$1:$R$11,2,FALSE),"")&amp;IF(F54=1," "&amp;VLOOKUP(F$1,Iniciativas!$A$1:$R$11,2,FALSE),"")&amp;IF(G54=1," "&amp;VLOOKUP(G$1,Iniciativas!$A$1:$R$11,2,FALSE),"")&amp;IF(H54=1," "&amp;VLOOKUP(H$1,Iniciativas!$A$1:$R$11,2,FALSE),"")&amp;IF(I54=1," "&amp;VLOOKUP(I$1,Iniciativas!$A$1:$R$11,2,FALSE),"")&amp;IF(J54=1," "&amp;VLOOKUP(J$1,Iniciativas!$A$1:$R$11,2,FALSE),"")&amp;IF(K54=1," "&amp;VLOOKUP(K$1,Iniciativas!$A$1:$R$11,2,FALSE),"")&amp;IF(L54=1," "&amp;VLOOKUP(L$1,Iniciativas!$A$1:$R$11,2,FALSE),""))</f>
        <v>Imperativo Legal Programa de Innovación Campaña Publicitaria Producto B o C</v>
      </c>
    </row>
    <row r="55" spans="1:19" x14ac:dyDescent="0.25">
      <c r="A55">
        <v>53</v>
      </c>
      <c r="B55" t="str">
        <f t="shared" si="0"/>
        <v>6 5 3 1</v>
      </c>
      <c r="C55">
        <f t="shared" si="3"/>
        <v>0</v>
      </c>
      <c r="D55">
        <f t="shared" ref="D55:L55" si="55">INT(MOD($A55,2^(C$1-1))/(2^(D$1-1)))</f>
        <v>0</v>
      </c>
      <c r="E55">
        <f t="shared" si="55"/>
        <v>0</v>
      </c>
      <c r="F55">
        <f t="shared" si="55"/>
        <v>0</v>
      </c>
      <c r="G55">
        <f t="shared" si="55"/>
        <v>1</v>
      </c>
      <c r="H55">
        <f t="shared" si="55"/>
        <v>1</v>
      </c>
      <c r="I55">
        <f t="shared" si="55"/>
        <v>0</v>
      </c>
      <c r="J55">
        <f t="shared" si="55"/>
        <v>1</v>
      </c>
      <c r="K55">
        <f t="shared" si="55"/>
        <v>0</v>
      </c>
      <c r="L55">
        <f t="shared" si="55"/>
        <v>1</v>
      </c>
      <c r="M55">
        <f>VLOOKUP(C$1,Iniciativas!$A$1:$R$11,6,FALSE)*C55+VLOOKUP(D$1,Iniciativas!$A$1:$R$11,6,FALSE)*D55+VLOOKUP(E$1,Iniciativas!$A$1:$R$11,6,FALSE)*E55+VLOOKUP(F$1,Iniciativas!$A$1:$R$11,6,FALSE)*F55+VLOOKUP(G$1,Iniciativas!$A$1:$R$11,6,FALSE)*G55+VLOOKUP(H$1,Iniciativas!$A$1:$R$11,6,FALSE)*H55+VLOOKUP(I$1,Iniciativas!$A$1:$R$11,6,FALSE)*I55+VLOOKUP(J$1,Iniciativas!$A$1:$R$11,6,FALSE)*J55+VLOOKUP(K$1,Iniciativas!$A$1:$R$11,6,FALSE)*K55+VLOOKUP(L$1,Iniciativas!$A$1:$R$11,6,FALSE)*L55</f>
        <v>6000</v>
      </c>
      <c r="N55">
        <f>VLOOKUP(C$1,Iniciativas!$A$1:$R$11,18,FALSE)*C55+VLOOKUP(D$1,Iniciativas!$A$1:$R$11,18,FALSE)*D55+VLOOKUP(E$1,Iniciativas!$A$1:$R$11,18,FALSE)*E55+VLOOKUP(F$1,Iniciativas!$A$1:$R$11,18,FALSE)*F55+VLOOKUP(G$1,Iniciativas!$A$1:$R$11,18,FALSE)*G55+VLOOKUP(H$1,Iniciativas!$A$1:$R$11,18,FALSE)*H55+VLOOKUP(I$1,Iniciativas!$A$1:$R$11,18,FALSE)*I55+VLOOKUP(J$1,Iniciativas!$A$1:$R$11,18,FALSE)*J55+VLOOKUP(K$1,Iniciativas!$A$1:$R$11,18,FALSE)*K55+VLOOKUP(L$1,Iniciativas!$A$1:$R$11,18,FALSE)*L55</f>
        <v>5.0000000000000009</v>
      </c>
      <c r="O55" t="b">
        <f t="shared" si="2"/>
        <v>1</v>
      </c>
      <c r="P55" t="b">
        <f>IF(OR(K55=1,I55=1),IF(J55=1,TRUE, FALSE),TRUE)</f>
        <v>1</v>
      </c>
      <c r="Q55" t="b">
        <f>IF(AND(K55=1,I55=1), FALSE, TRUE)</f>
        <v>1</v>
      </c>
      <c r="R55" t="b">
        <f>IF(G55=1, TRUE, FALSE)</f>
        <v>1</v>
      </c>
      <c r="S55" t="str">
        <f>TRIM(IF(C55=1," "&amp;VLOOKUP(C$1,Iniciativas!$A$1:$R$11,2,FALSE),"")&amp;IF(D55=1," "&amp;VLOOKUP(D$1,Iniciativas!$A$1:$R$11,2,FALSE),"")&amp;IF(E55=1," "&amp;VLOOKUP(E$1,Iniciativas!$A$1:$R$11,2,FALSE),"")&amp;IF(F55=1," "&amp;VLOOKUP(F$1,Iniciativas!$A$1:$R$11,2,FALSE),"")&amp;IF(G55=1," "&amp;VLOOKUP(G$1,Iniciativas!$A$1:$R$11,2,FALSE),"")&amp;IF(H55=1," "&amp;VLOOKUP(H$1,Iniciativas!$A$1:$R$11,2,FALSE),"")&amp;IF(I55=1," "&amp;VLOOKUP(I$1,Iniciativas!$A$1:$R$11,2,FALSE),"")&amp;IF(J55=1," "&amp;VLOOKUP(J$1,Iniciativas!$A$1:$R$11,2,FALSE),"")&amp;IF(K55=1," "&amp;VLOOKUP(K$1,Iniciativas!$A$1:$R$11,2,FALSE),"")&amp;IF(L55=1," "&amp;VLOOKUP(L$1,Iniciativas!$A$1:$R$11,2,FALSE),""))</f>
        <v>Imperativo Legal Programa de Innovación Campaña Publicitaria Producto B o C Sistema Reducción Costos</v>
      </c>
    </row>
    <row r="56" spans="1:19" x14ac:dyDescent="0.25">
      <c r="A56">
        <v>54</v>
      </c>
      <c r="B56" t="str">
        <f t="shared" si="0"/>
        <v>6 5 3 2</v>
      </c>
      <c r="C56">
        <f t="shared" si="3"/>
        <v>0</v>
      </c>
      <c r="D56">
        <f t="shared" ref="D56:L56" si="56">INT(MOD($A56,2^(C$1-1))/(2^(D$1-1)))</f>
        <v>0</v>
      </c>
      <c r="E56">
        <f t="shared" si="56"/>
        <v>0</v>
      </c>
      <c r="F56">
        <f t="shared" si="56"/>
        <v>0</v>
      </c>
      <c r="G56">
        <f t="shared" si="56"/>
        <v>1</v>
      </c>
      <c r="H56">
        <f t="shared" si="56"/>
        <v>1</v>
      </c>
      <c r="I56">
        <f t="shared" si="56"/>
        <v>0</v>
      </c>
      <c r="J56">
        <f t="shared" si="56"/>
        <v>1</v>
      </c>
      <c r="K56">
        <f t="shared" si="56"/>
        <v>1</v>
      </c>
      <c r="L56">
        <f t="shared" si="56"/>
        <v>0</v>
      </c>
      <c r="M56">
        <f>VLOOKUP(C$1,Iniciativas!$A$1:$R$11,6,FALSE)*C56+VLOOKUP(D$1,Iniciativas!$A$1:$R$11,6,FALSE)*D56+VLOOKUP(E$1,Iniciativas!$A$1:$R$11,6,FALSE)*E56+VLOOKUP(F$1,Iniciativas!$A$1:$R$11,6,FALSE)*F56+VLOOKUP(G$1,Iniciativas!$A$1:$R$11,6,FALSE)*G56+VLOOKUP(H$1,Iniciativas!$A$1:$R$11,6,FALSE)*H56+VLOOKUP(I$1,Iniciativas!$A$1:$R$11,6,FALSE)*I56+VLOOKUP(J$1,Iniciativas!$A$1:$R$11,6,FALSE)*J56+VLOOKUP(K$1,Iniciativas!$A$1:$R$11,6,FALSE)*K56+VLOOKUP(L$1,Iniciativas!$A$1:$R$11,6,FALSE)*L56</f>
        <v>10000</v>
      </c>
      <c r="N56">
        <f>VLOOKUP(C$1,Iniciativas!$A$1:$R$11,18,FALSE)*C56+VLOOKUP(D$1,Iniciativas!$A$1:$R$11,18,FALSE)*D56+VLOOKUP(E$1,Iniciativas!$A$1:$R$11,18,FALSE)*E56+VLOOKUP(F$1,Iniciativas!$A$1:$R$11,18,FALSE)*F56+VLOOKUP(G$1,Iniciativas!$A$1:$R$11,18,FALSE)*G56+VLOOKUP(H$1,Iniciativas!$A$1:$R$11,18,FALSE)*H56+VLOOKUP(I$1,Iniciativas!$A$1:$R$11,18,FALSE)*I56+VLOOKUP(J$1,Iniciativas!$A$1:$R$11,18,FALSE)*J56+VLOOKUP(K$1,Iniciativas!$A$1:$R$11,18,FALSE)*K56+VLOOKUP(L$1,Iniciativas!$A$1:$R$11,18,FALSE)*L56</f>
        <v>6.7000000000000011</v>
      </c>
      <c r="O56" t="b">
        <f t="shared" si="2"/>
        <v>1</v>
      </c>
      <c r="P56" t="b">
        <f>IF(OR(K56=1,I56=1),IF(J56=1,TRUE, FALSE),TRUE)</f>
        <v>1</v>
      </c>
      <c r="Q56" t="b">
        <f>IF(AND(K56=1,I56=1), FALSE, TRUE)</f>
        <v>1</v>
      </c>
      <c r="R56" t="b">
        <f>IF(G56=1, TRUE, FALSE)</f>
        <v>1</v>
      </c>
      <c r="S56" t="str">
        <f>TRIM(IF(C56=1," "&amp;VLOOKUP(C$1,Iniciativas!$A$1:$R$11,2,FALSE),"")&amp;IF(D56=1," "&amp;VLOOKUP(D$1,Iniciativas!$A$1:$R$11,2,FALSE),"")&amp;IF(E56=1," "&amp;VLOOKUP(E$1,Iniciativas!$A$1:$R$11,2,FALSE),"")&amp;IF(F56=1," "&amp;VLOOKUP(F$1,Iniciativas!$A$1:$R$11,2,FALSE),"")&amp;IF(G56=1," "&amp;VLOOKUP(G$1,Iniciativas!$A$1:$R$11,2,FALSE),"")&amp;IF(H56=1," "&amp;VLOOKUP(H$1,Iniciativas!$A$1:$R$11,2,FALSE),"")&amp;IF(I56=1," "&amp;VLOOKUP(I$1,Iniciativas!$A$1:$R$11,2,FALSE),"")&amp;IF(J56=1," "&amp;VLOOKUP(J$1,Iniciativas!$A$1:$R$11,2,FALSE),"")&amp;IF(K56=1," "&amp;VLOOKUP(K$1,Iniciativas!$A$1:$R$11,2,FALSE),"")&amp;IF(L56=1," "&amp;VLOOKUP(L$1,Iniciativas!$A$1:$R$11,2,FALSE),""))</f>
        <v>Imperativo Legal Programa de Innovación Campaña Publicitaria Producto B o C Creación Producto B</v>
      </c>
    </row>
    <row r="57" spans="1:19" x14ac:dyDescent="0.25">
      <c r="A57">
        <v>55</v>
      </c>
      <c r="B57" t="str">
        <f t="shared" si="0"/>
        <v>6 5 3 2 1</v>
      </c>
      <c r="C57">
        <f t="shared" si="3"/>
        <v>0</v>
      </c>
      <c r="D57">
        <f t="shared" ref="D57:L57" si="57">INT(MOD($A57,2^(C$1-1))/(2^(D$1-1)))</f>
        <v>0</v>
      </c>
      <c r="E57">
        <f t="shared" si="57"/>
        <v>0</v>
      </c>
      <c r="F57">
        <f t="shared" si="57"/>
        <v>0</v>
      </c>
      <c r="G57">
        <f t="shared" si="57"/>
        <v>1</v>
      </c>
      <c r="H57">
        <f t="shared" si="57"/>
        <v>1</v>
      </c>
      <c r="I57">
        <f t="shared" si="57"/>
        <v>0</v>
      </c>
      <c r="J57">
        <f t="shared" si="57"/>
        <v>1</v>
      </c>
      <c r="K57">
        <f t="shared" si="57"/>
        <v>1</v>
      </c>
      <c r="L57">
        <f t="shared" si="57"/>
        <v>1</v>
      </c>
      <c r="M57">
        <f>VLOOKUP(C$1,Iniciativas!$A$1:$R$11,6,FALSE)*C57+VLOOKUP(D$1,Iniciativas!$A$1:$R$11,6,FALSE)*D57+VLOOKUP(E$1,Iniciativas!$A$1:$R$11,6,FALSE)*E57+VLOOKUP(F$1,Iniciativas!$A$1:$R$11,6,FALSE)*F57+VLOOKUP(G$1,Iniciativas!$A$1:$R$11,6,FALSE)*G57+VLOOKUP(H$1,Iniciativas!$A$1:$R$11,6,FALSE)*H57+VLOOKUP(I$1,Iniciativas!$A$1:$R$11,6,FALSE)*I57+VLOOKUP(J$1,Iniciativas!$A$1:$R$11,6,FALSE)*J57+VLOOKUP(K$1,Iniciativas!$A$1:$R$11,6,FALSE)*K57+VLOOKUP(L$1,Iniciativas!$A$1:$R$11,6,FALSE)*L57</f>
        <v>11000</v>
      </c>
      <c r="N57">
        <f>VLOOKUP(C$1,Iniciativas!$A$1:$R$11,18,FALSE)*C57+VLOOKUP(D$1,Iniciativas!$A$1:$R$11,18,FALSE)*D57+VLOOKUP(E$1,Iniciativas!$A$1:$R$11,18,FALSE)*E57+VLOOKUP(F$1,Iniciativas!$A$1:$R$11,18,FALSE)*F57+VLOOKUP(G$1,Iniciativas!$A$1:$R$11,18,FALSE)*G57+VLOOKUP(H$1,Iniciativas!$A$1:$R$11,18,FALSE)*H57+VLOOKUP(I$1,Iniciativas!$A$1:$R$11,18,FALSE)*I57+VLOOKUP(J$1,Iniciativas!$A$1:$R$11,18,FALSE)*J57+VLOOKUP(K$1,Iniciativas!$A$1:$R$11,18,FALSE)*K57+VLOOKUP(L$1,Iniciativas!$A$1:$R$11,18,FALSE)*L57</f>
        <v>7.6000000000000014</v>
      </c>
      <c r="O57" t="b">
        <f t="shared" si="2"/>
        <v>1</v>
      </c>
      <c r="P57" t="b">
        <f>IF(OR(K57=1,I57=1),IF(J57=1,TRUE, FALSE),TRUE)</f>
        <v>1</v>
      </c>
      <c r="Q57" t="b">
        <f>IF(AND(K57=1,I57=1), FALSE, TRUE)</f>
        <v>1</v>
      </c>
      <c r="R57" t="b">
        <f>IF(G57=1, TRUE, FALSE)</f>
        <v>1</v>
      </c>
      <c r="S57" t="str">
        <f>TRIM(IF(C57=1," "&amp;VLOOKUP(C$1,Iniciativas!$A$1:$R$11,2,FALSE),"")&amp;IF(D57=1," "&amp;VLOOKUP(D$1,Iniciativas!$A$1:$R$11,2,FALSE),"")&amp;IF(E57=1," "&amp;VLOOKUP(E$1,Iniciativas!$A$1:$R$11,2,FALSE),"")&amp;IF(F57=1," "&amp;VLOOKUP(F$1,Iniciativas!$A$1:$R$11,2,FALSE),"")&amp;IF(G57=1," "&amp;VLOOKUP(G$1,Iniciativas!$A$1:$R$11,2,FALSE),"")&amp;IF(H57=1," "&amp;VLOOKUP(H$1,Iniciativas!$A$1:$R$11,2,FALSE),"")&amp;IF(I57=1," "&amp;VLOOKUP(I$1,Iniciativas!$A$1:$R$11,2,FALSE),"")&amp;IF(J57=1," "&amp;VLOOKUP(J$1,Iniciativas!$A$1:$R$11,2,FALSE),"")&amp;IF(K57=1," "&amp;VLOOKUP(K$1,Iniciativas!$A$1:$R$11,2,FALSE),"")&amp;IF(L57=1," "&amp;VLOOKUP(L$1,Iniciativas!$A$1:$R$11,2,FALSE),""))</f>
        <v>Imperativo Legal Programa de Innovación Campaña Publicitaria Producto B o C Creación Producto B Sistema Reducción Costos</v>
      </c>
    </row>
    <row r="58" spans="1:19" x14ac:dyDescent="0.25">
      <c r="A58">
        <v>56</v>
      </c>
      <c r="B58" t="str">
        <f t="shared" si="0"/>
        <v>6 5 4</v>
      </c>
      <c r="C58">
        <f t="shared" si="3"/>
        <v>0</v>
      </c>
      <c r="D58">
        <f t="shared" ref="D58:L58" si="58">INT(MOD($A58,2^(C$1-1))/(2^(D$1-1)))</f>
        <v>0</v>
      </c>
      <c r="E58">
        <f t="shared" si="58"/>
        <v>0</v>
      </c>
      <c r="F58">
        <f t="shared" si="58"/>
        <v>0</v>
      </c>
      <c r="G58">
        <f t="shared" si="58"/>
        <v>1</v>
      </c>
      <c r="H58">
        <f t="shared" si="58"/>
        <v>1</v>
      </c>
      <c r="I58">
        <f t="shared" si="58"/>
        <v>1</v>
      </c>
      <c r="J58">
        <f t="shared" si="58"/>
        <v>0</v>
      </c>
      <c r="K58">
        <f t="shared" si="58"/>
        <v>0</v>
      </c>
      <c r="L58">
        <f t="shared" si="58"/>
        <v>0</v>
      </c>
      <c r="M58">
        <f>VLOOKUP(C$1,Iniciativas!$A$1:$R$11,6,FALSE)*C58+VLOOKUP(D$1,Iniciativas!$A$1:$R$11,6,FALSE)*D58+VLOOKUP(E$1,Iniciativas!$A$1:$R$11,6,FALSE)*E58+VLOOKUP(F$1,Iniciativas!$A$1:$R$11,6,FALSE)*F58+VLOOKUP(G$1,Iniciativas!$A$1:$R$11,6,FALSE)*G58+VLOOKUP(H$1,Iniciativas!$A$1:$R$11,6,FALSE)*H58+VLOOKUP(I$1,Iniciativas!$A$1:$R$11,6,FALSE)*I58+VLOOKUP(J$1,Iniciativas!$A$1:$R$11,6,FALSE)*J58+VLOOKUP(K$1,Iniciativas!$A$1:$R$11,6,FALSE)*K58+VLOOKUP(L$1,Iniciativas!$A$1:$R$11,6,FALSE)*L58</f>
        <v>10000</v>
      </c>
      <c r="N58">
        <f>VLOOKUP(C$1,Iniciativas!$A$1:$R$11,18,FALSE)*C58+VLOOKUP(D$1,Iniciativas!$A$1:$R$11,18,FALSE)*D58+VLOOKUP(E$1,Iniciativas!$A$1:$R$11,18,FALSE)*E58+VLOOKUP(F$1,Iniciativas!$A$1:$R$11,18,FALSE)*F58+VLOOKUP(G$1,Iniciativas!$A$1:$R$11,18,FALSE)*G58+VLOOKUP(H$1,Iniciativas!$A$1:$R$11,18,FALSE)*H58+VLOOKUP(I$1,Iniciativas!$A$1:$R$11,18,FALSE)*I58+VLOOKUP(J$1,Iniciativas!$A$1:$R$11,18,FALSE)*J58+VLOOKUP(K$1,Iniciativas!$A$1:$R$11,18,FALSE)*K58+VLOOKUP(L$1,Iniciativas!$A$1:$R$11,18,FALSE)*L58</f>
        <v>6.7</v>
      </c>
      <c r="O58" t="b">
        <f t="shared" si="2"/>
        <v>0</v>
      </c>
      <c r="P58" t="b">
        <f>IF(OR(K58=1,I58=1),IF(J58=1,TRUE, FALSE),TRUE)</f>
        <v>0</v>
      </c>
      <c r="Q58" t="b">
        <f>IF(AND(K58=1,I58=1), FALSE, TRUE)</f>
        <v>1</v>
      </c>
      <c r="R58" t="b">
        <f>IF(G58=1, TRUE, FALSE)</f>
        <v>1</v>
      </c>
      <c r="S58" t="str">
        <f>TRIM(IF(C58=1," "&amp;VLOOKUP(C$1,Iniciativas!$A$1:$R$11,2,FALSE),"")&amp;IF(D58=1," "&amp;VLOOKUP(D$1,Iniciativas!$A$1:$R$11,2,FALSE),"")&amp;IF(E58=1," "&amp;VLOOKUP(E$1,Iniciativas!$A$1:$R$11,2,FALSE),"")&amp;IF(F58=1," "&amp;VLOOKUP(F$1,Iniciativas!$A$1:$R$11,2,FALSE),"")&amp;IF(G58=1," "&amp;VLOOKUP(G$1,Iniciativas!$A$1:$R$11,2,FALSE),"")&amp;IF(H58=1," "&amp;VLOOKUP(H$1,Iniciativas!$A$1:$R$11,2,FALSE),"")&amp;IF(I58=1," "&amp;VLOOKUP(I$1,Iniciativas!$A$1:$R$11,2,FALSE),"")&amp;IF(J58=1," "&amp;VLOOKUP(J$1,Iniciativas!$A$1:$R$11,2,FALSE),"")&amp;IF(K58=1," "&amp;VLOOKUP(K$1,Iniciativas!$A$1:$R$11,2,FALSE),"")&amp;IF(L58=1," "&amp;VLOOKUP(L$1,Iniciativas!$A$1:$R$11,2,FALSE),""))</f>
        <v>Imperativo Legal Programa de Innovación Creación Producto Alternativo C</v>
      </c>
    </row>
    <row r="59" spans="1:19" x14ac:dyDescent="0.25">
      <c r="A59">
        <v>57</v>
      </c>
      <c r="B59" t="str">
        <f t="shared" si="0"/>
        <v>6 5 4 1</v>
      </c>
      <c r="C59">
        <f t="shared" si="3"/>
        <v>0</v>
      </c>
      <c r="D59">
        <f t="shared" ref="D59:L59" si="59">INT(MOD($A59,2^(C$1-1))/(2^(D$1-1)))</f>
        <v>0</v>
      </c>
      <c r="E59">
        <f t="shared" si="59"/>
        <v>0</v>
      </c>
      <c r="F59">
        <f t="shared" si="59"/>
        <v>0</v>
      </c>
      <c r="G59">
        <f t="shared" si="59"/>
        <v>1</v>
      </c>
      <c r="H59">
        <f t="shared" si="59"/>
        <v>1</v>
      </c>
      <c r="I59">
        <f t="shared" si="59"/>
        <v>1</v>
      </c>
      <c r="J59">
        <f t="shared" si="59"/>
        <v>0</v>
      </c>
      <c r="K59">
        <f t="shared" si="59"/>
        <v>0</v>
      </c>
      <c r="L59">
        <f t="shared" si="59"/>
        <v>1</v>
      </c>
      <c r="M59">
        <f>VLOOKUP(C$1,Iniciativas!$A$1:$R$11,6,FALSE)*C59+VLOOKUP(D$1,Iniciativas!$A$1:$R$11,6,FALSE)*D59+VLOOKUP(E$1,Iniciativas!$A$1:$R$11,6,FALSE)*E59+VLOOKUP(F$1,Iniciativas!$A$1:$R$11,6,FALSE)*F59+VLOOKUP(G$1,Iniciativas!$A$1:$R$11,6,FALSE)*G59+VLOOKUP(H$1,Iniciativas!$A$1:$R$11,6,FALSE)*H59+VLOOKUP(I$1,Iniciativas!$A$1:$R$11,6,FALSE)*I59+VLOOKUP(J$1,Iniciativas!$A$1:$R$11,6,FALSE)*J59+VLOOKUP(K$1,Iniciativas!$A$1:$R$11,6,FALSE)*K59+VLOOKUP(L$1,Iniciativas!$A$1:$R$11,6,FALSE)*L59</f>
        <v>11000</v>
      </c>
      <c r="N59">
        <f>VLOOKUP(C$1,Iniciativas!$A$1:$R$11,18,FALSE)*C59+VLOOKUP(D$1,Iniciativas!$A$1:$R$11,18,FALSE)*D59+VLOOKUP(E$1,Iniciativas!$A$1:$R$11,18,FALSE)*E59+VLOOKUP(F$1,Iniciativas!$A$1:$R$11,18,FALSE)*F59+VLOOKUP(G$1,Iniciativas!$A$1:$R$11,18,FALSE)*G59+VLOOKUP(H$1,Iniciativas!$A$1:$R$11,18,FALSE)*H59+VLOOKUP(I$1,Iniciativas!$A$1:$R$11,18,FALSE)*I59+VLOOKUP(J$1,Iniciativas!$A$1:$R$11,18,FALSE)*J59+VLOOKUP(K$1,Iniciativas!$A$1:$R$11,18,FALSE)*K59+VLOOKUP(L$1,Iniciativas!$A$1:$R$11,18,FALSE)*L59</f>
        <v>7.6000000000000005</v>
      </c>
      <c r="O59" t="b">
        <f t="shared" si="2"/>
        <v>0</v>
      </c>
      <c r="P59" t="b">
        <f>IF(OR(K59=1,I59=1),IF(J59=1,TRUE, FALSE),TRUE)</f>
        <v>0</v>
      </c>
      <c r="Q59" t="b">
        <f>IF(AND(K59=1,I59=1), FALSE, TRUE)</f>
        <v>1</v>
      </c>
      <c r="R59" t="b">
        <f>IF(G59=1, TRUE, FALSE)</f>
        <v>1</v>
      </c>
      <c r="S59" t="str">
        <f>TRIM(IF(C59=1," "&amp;VLOOKUP(C$1,Iniciativas!$A$1:$R$11,2,FALSE),"")&amp;IF(D59=1," "&amp;VLOOKUP(D$1,Iniciativas!$A$1:$R$11,2,FALSE),"")&amp;IF(E59=1," "&amp;VLOOKUP(E$1,Iniciativas!$A$1:$R$11,2,FALSE),"")&amp;IF(F59=1," "&amp;VLOOKUP(F$1,Iniciativas!$A$1:$R$11,2,FALSE),"")&amp;IF(G59=1," "&amp;VLOOKUP(G$1,Iniciativas!$A$1:$R$11,2,FALSE),"")&amp;IF(H59=1," "&amp;VLOOKUP(H$1,Iniciativas!$A$1:$R$11,2,FALSE),"")&amp;IF(I59=1," "&amp;VLOOKUP(I$1,Iniciativas!$A$1:$R$11,2,FALSE),"")&amp;IF(J59=1," "&amp;VLOOKUP(J$1,Iniciativas!$A$1:$R$11,2,FALSE),"")&amp;IF(K59=1," "&amp;VLOOKUP(K$1,Iniciativas!$A$1:$R$11,2,FALSE),"")&amp;IF(L59=1," "&amp;VLOOKUP(L$1,Iniciativas!$A$1:$R$11,2,FALSE),""))</f>
        <v>Imperativo Legal Programa de Innovación Creación Producto Alternativo C Sistema Reducción Costos</v>
      </c>
    </row>
    <row r="60" spans="1:19" x14ac:dyDescent="0.25">
      <c r="A60">
        <v>58</v>
      </c>
      <c r="B60" t="str">
        <f t="shared" si="0"/>
        <v>6 5 4 2</v>
      </c>
      <c r="C60">
        <f t="shared" si="3"/>
        <v>0</v>
      </c>
      <c r="D60">
        <f t="shared" ref="D60:L60" si="60">INT(MOD($A60,2^(C$1-1))/(2^(D$1-1)))</f>
        <v>0</v>
      </c>
      <c r="E60">
        <f t="shared" si="60"/>
        <v>0</v>
      </c>
      <c r="F60">
        <f t="shared" si="60"/>
        <v>0</v>
      </c>
      <c r="G60">
        <f t="shared" si="60"/>
        <v>1</v>
      </c>
      <c r="H60">
        <f t="shared" si="60"/>
        <v>1</v>
      </c>
      <c r="I60">
        <f t="shared" si="60"/>
        <v>1</v>
      </c>
      <c r="J60">
        <f t="shared" si="60"/>
        <v>0</v>
      </c>
      <c r="K60">
        <f t="shared" si="60"/>
        <v>1</v>
      </c>
      <c r="L60">
        <f t="shared" si="60"/>
        <v>0</v>
      </c>
      <c r="M60">
        <f>VLOOKUP(C$1,Iniciativas!$A$1:$R$11,6,FALSE)*C60+VLOOKUP(D$1,Iniciativas!$A$1:$R$11,6,FALSE)*D60+VLOOKUP(E$1,Iniciativas!$A$1:$R$11,6,FALSE)*E60+VLOOKUP(F$1,Iniciativas!$A$1:$R$11,6,FALSE)*F60+VLOOKUP(G$1,Iniciativas!$A$1:$R$11,6,FALSE)*G60+VLOOKUP(H$1,Iniciativas!$A$1:$R$11,6,FALSE)*H60+VLOOKUP(I$1,Iniciativas!$A$1:$R$11,6,FALSE)*I60+VLOOKUP(J$1,Iniciativas!$A$1:$R$11,6,FALSE)*J60+VLOOKUP(K$1,Iniciativas!$A$1:$R$11,6,FALSE)*K60+VLOOKUP(L$1,Iniciativas!$A$1:$R$11,6,FALSE)*L60</f>
        <v>15000</v>
      </c>
      <c r="N60">
        <f>VLOOKUP(C$1,Iniciativas!$A$1:$R$11,18,FALSE)*C60+VLOOKUP(D$1,Iniciativas!$A$1:$R$11,18,FALSE)*D60+VLOOKUP(E$1,Iniciativas!$A$1:$R$11,18,FALSE)*E60+VLOOKUP(F$1,Iniciativas!$A$1:$R$11,18,FALSE)*F60+VLOOKUP(G$1,Iniciativas!$A$1:$R$11,18,FALSE)*G60+VLOOKUP(H$1,Iniciativas!$A$1:$R$11,18,FALSE)*H60+VLOOKUP(I$1,Iniciativas!$A$1:$R$11,18,FALSE)*I60+VLOOKUP(J$1,Iniciativas!$A$1:$R$11,18,FALSE)*J60+VLOOKUP(K$1,Iniciativas!$A$1:$R$11,18,FALSE)*K60+VLOOKUP(L$1,Iniciativas!$A$1:$R$11,18,FALSE)*L60</f>
        <v>9.3000000000000007</v>
      </c>
      <c r="O60" t="b">
        <f t="shared" si="2"/>
        <v>0</v>
      </c>
      <c r="P60" t="b">
        <f>IF(OR(K60=1,I60=1),IF(J60=1,TRUE, FALSE),TRUE)</f>
        <v>0</v>
      </c>
      <c r="Q60" t="b">
        <f>IF(AND(K60=1,I60=1), FALSE, TRUE)</f>
        <v>0</v>
      </c>
      <c r="R60" t="b">
        <f>IF(G60=1, TRUE, FALSE)</f>
        <v>1</v>
      </c>
      <c r="S60" t="str">
        <f>TRIM(IF(C60=1," "&amp;VLOOKUP(C$1,Iniciativas!$A$1:$R$11,2,FALSE),"")&amp;IF(D60=1," "&amp;VLOOKUP(D$1,Iniciativas!$A$1:$R$11,2,FALSE),"")&amp;IF(E60=1," "&amp;VLOOKUP(E$1,Iniciativas!$A$1:$R$11,2,FALSE),"")&amp;IF(F60=1," "&amp;VLOOKUP(F$1,Iniciativas!$A$1:$R$11,2,FALSE),"")&amp;IF(G60=1," "&amp;VLOOKUP(G$1,Iniciativas!$A$1:$R$11,2,FALSE),"")&amp;IF(H60=1," "&amp;VLOOKUP(H$1,Iniciativas!$A$1:$R$11,2,FALSE),"")&amp;IF(I60=1," "&amp;VLOOKUP(I$1,Iniciativas!$A$1:$R$11,2,FALSE),"")&amp;IF(J60=1," "&amp;VLOOKUP(J$1,Iniciativas!$A$1:$R$11,2,FALSE),"")&amp;IF(K60=1," "&amp;VLOOKUP(K$1,Iniciativas!$A$1:$R$11,2,FALSE),"")&amp;IF(L60=1," "&amp;VLOOKUP(L$1,Iniciativas!$A$1:$R$11,2,FALSE),""))</f>
        <v>Imperativo Legal Programa de Innovación Creación Producto Alternativo C Creación Producto B</v>
      </c>
    </row>
    <row r="61" spans="1:19" x14ac:dyDescent="0.25">
      <c r="A61">
        <v>59</v>
      </c>
      <c r="B61" t="str">
        <f t="shared" si="0"/>
        <v>6 5 4 2 1</v>
      </c>
      <c r="C61">
        <f t="shared" si="3"/>
        <v>0</v>
      </c>
      <c r="D61">
        <f t="shared" ref="D61:L61" si="61">INT(MOD($A61,2^(C$1-1))/(2^(D$1-1)))</f>
        <v>0</v>
      </c>
      <c r="E61">
        <f t="shared" si="61"/>
        <v>0</v>
      </c>
      <c r="F61">
        <f t="shared" si="61"/>
        <v>0</v>
      </c>
      <c r="G61">
        <f t="shared" si="61"/>
        <v>1</v>
      </c>
      <c r="H61">
        <f t="shared" si="61"/>
        <v>1</v>
      </c>
      <c r="I61">
        <f t="shared" si="61"/>
        <v>1</v>
      </c>
      <c r="J61">
        <f t="shared" si="61"/>
        <v>0</v>
      </c>
      <c r="K61">
        <f t="shared" si="61"/>
        <v>1</v>
      </c>
      <c r="L61">
        <f t="shared" si="61"/>
        <v>1</v>
      </c>
      <c r="M61">
        <f>VLOOKUP(C$1,Iniciativas!$A$1:$R$11,6,FALSE)*C61+VLOOKUP(D$1,Iniciativas!$A$1:$R$11,6,FALSE)*D61+VLOOKUP(E$1,Iniciativas!$A$1:$R$11,6,FALSE)*E61+VLOOKUP(F$1,Iniciativas!$A$1:$R$11,6,FALSE)*F61+VLOOKUP(G$1,Iniciativas!$A$1:$R$11,6,FALSE)*G61+VLOOKUP(H$1,Iniciativas!$A$1:$R$11,6,FALSE)*H61+VLOOKUP(I$1,Iniciativas!$A$1:$R$11,6,FALSE)*I61+VLOOKUP(J$1,Iniciativas!$A$1:$R$11,6,FALSE)*J61+VLOOKUP(K$1,Iniciativas!$A$1:$R$11,6,FALSE)*K61+VLOOKUP(L$1,Iniciativas!$A$1:$R$11,6,FALSE)*L61</f>
        <v>16000</v>
      </c>
      <c r="N61">
        <f>VLOOKUP(C$1,Iniciativas!$A$1:$R$11,18,FALSE)*C61+VLOOKUP(D$1,Iniciativas!$A$1:$R$11,18,FALSE)*D61+VLOOKUP(E$1,Iniciativas!$A$1:$R$11,18,FALSE)*E61+VLOOKUP(F$1,Iniciativas!$A$1:$R$11,18,FALSE)*F61+VLOOKUP(G$1,Iniciativas!$A$1:$R$11,18,FALSE)*G61+VLOOKUP(H$1,Iniciativas!$A$1:$R$11,18,FALSE)*H61+VLOOKUP(I$1,Iniciativas!$A$1:$R$11,18,FALSE)*I61+VLOOKUP(J$1,Iniciativas!$A$1:$R$11,18,FALSE)*J61+VLOOKUP(K$1,Iniciativas!$A$1:$R$11,18,FALSE)*K61+VLOOKUP(L$1,Iniciativas!$A$1:$R$11,18,FALSE)*L61</f>
        <v>10.200000000000001</v>
      </c>
      <c r="O61" t="b">
        <f t="shared" si="2"/>
        <v>0</v>
      </c>
      <c r="P61" t="b">
        <f>IF(OR(K61=1,I61=1),IF(J61=1,TRUE, FALSE),TRUE)</f>
        <v>0</v>
      </c>
      <c r="Q61" t="b">
        <f>IF(AND(K61=1,I61=1), FALSE, TRUE)</f>
        <v>0</v>
      </c>
      <c r="R61" t="b">
        <f>IF(G61=1, TRUE, FALSE)</f>
        <v>1</v>
      </c>
      <c r="S61" t="str">
        <f>TRIM(IF(C61=1," "&amp;VLOOKUP(C$1,Iniciativas!$A$1:$R$11,2,FALSE),"")&amp;IF(D61=1," "&amp;VLOOKUP(D$1,Iniciativas!$A$1:$R$11,2,FALSE),"")&amp;IF(E61=1," "&amp;VLOOKUP(E$1,Iniciativas!$A$1:$R$11,2,FALSE),"")&amp;IF(F61=1," "&amp;VLOOKUP(F$1,Iniciativas!$A$1:$R$11,2,FALSE),"")&amp;IF(G61=1," "&amp;VLOOKUP(G$1,Iniciativas!$A$1:$R$11,2,FALSE),"")&amp;IF(H61=1," "&amp;VLOOKUP(H$1,Iniciativas!$A$1:$R$11,2,FALSE),"")&amp;IF(I61=1," "&amp;VLOOKUP(I$1,Iniciativas!$A$1:$R$11,2,FALSE),"")&amp;IF(J61=1," "&amp;VLOOKUP(J$1,Iniciativas!$A$1:$R$11,2,FALSE),"")&amp;IF(K61=1," "&amp;VLOOKUP(K$1,Iniciativas!$A$1:$R$11,2,FALSE),"")&amp;IF(L61=1," "&amp;VLOOKUP(L$1,Iniciativas!$A$1:$R$11,2,FALSE),""))</f>
        <v>Imperativo Legal Programa de Innovación Creación Producto Alternativo C Creación Producto B Sistema Reducción Costos</v>
      </c>
    </row>
    <row r="62" spans="1:19" x14ac:dyDescent="0.25">
      <c r="A62">
        <v>60</v>
      </c>
      <c r="B62" t="str">
        <f t="shared" si="0"/>
        <v>6 5 4 3</v>
      </c>
      <c r="C62">
        <f t="shared" si="3"/>
        <v>0</v>
      </c>
      <c r="D62">
        <f t="shared" ref="D62:L62" si="62">INT(MOD($A62,2^(C$1-1))/(2^(D$1-1)))</f>
        <v>0</v>
      </c>
      <c r="E62">
        <f t="shared" si="62"/>
        <v>0</v>
      </c>
      <c r="F62">
        <f t="shared" si="62"/>
        <v>0</v>
      </c>
      <c r="G62">
        <f t="shared" si="62"/>
        <v>1</v>
      </c>
      <c r="H62">
        <f t="shared" si="62"/>
        <v>1</v>
      </c>
      <c r="I62">
        <f t="shared" si="62"/>
        <v>1</v>
      </c>
      <c r="J62">
        <f t="shared" si="62"/>
        <v>1</v>
      </c>
      <c r="K62">
        <f t="shared" si="62"/>
        <v>0</v>
      </c>
      <c r="L62">
        <f t="shared" si="62"/>
        <v>0</v>
      </c>
      <c r="M62">
        <f>VLOOKUP(C$1,Iniciativas!$A$1:$R$11,6,FALSE)*C62+VLOOKUP(D$1,Iniciativas!$A$1:$R$11,6,FALSE)*D62+VLOOKUP(E$1,Iniciativas!$A$1:$R$11,6,FALSE)*E62+VLOOKUP(F$1,Iniciativas!$A$1:$R$11,6,FALSE)*F62+VLOOKUP(G$1,Iniciativas!$A$1:$R$11,6,FALSE)*G62+VLOOKUP(H$1,Iniciativas!$A$1:$R$11,6,FALSE)*H62+VLOOKUP(I$1,Iniciativas!$A$1:$R$11,6,FALSE)*I62+VLOOKUP(J$1,Iniciativas!$A$1:$R$11,6,FALSE)*J62+VLOOKUP(K$1,Iniciativas!$A$1:$R$11,6,FALSE)*K62+VLOOKUP(L$1,Iniciativas!$A$1:$R$11,6,FALSE)*L62</f>
        <v>11000</v>
      </c>
      <c r="N62">
        <f>VLOOKUP(C$1,Iniciativas!$A$1:$R$11,18,FALSE)*C62+VLOOKUP(D$1,Iniciativas!$A$1:$R$11,18,FALSE)*D62+VLOOKUP(E$1,Iniciativas!$A$1:$R$11,18,FALSE)*E62+VLOOKUP(F$1,Iniciativas!$A$1:$R$11,18,FALSE)*F62+VLOOKUP(G$1,Iniciativas!$A$1:$R$11,18,FALSE)*G62+VLOOKUP(H$1,Iniciativas!$A$1:$R$11,18,FALSE)*H62+VLOOKUP(I$1,Iniciativas!$A$1:$R$11,18,FALSE)*I62+VLOOKUP(J$1,Iniciativas!$A$1:$R$11,18,FALSE)*J62+VLOOKUP(K$1,Iniciativas!$A$1:$R$11,18,FALSE)*K62+VLOOKUP(L$1,Iniciativas!$A$1:$R$11,18,FALSE)*L62</f>
        <v>7.1000000000000005</v>
      </c>
      <c r="O62" t="b">
        <f t="shared" si="2"/>
        <v>1</v>
      </c>
      <c r="P62" t="b">
        <f>IF(OR(K62=1,I62=1),IF(J62=1,TRUE, FALSE),TRUE)</f>
        <v>1</v>
      </c>
      <c r="Q62" t="b">
        <f>IF(AND(K62=1,I62=1), FALSE, TRUE)</f>
        <v>1</v>
      </c>
      <c r="R62" t="b">
        <f>IF(G62=1, TRUE, FALSE)</f>
        <v>1</v>
      </c>
      <c r="S62" t="str">
        <f>TRIM(IF(C62=1," "&amp;VLOOKUP(C$1,Iniciativas!$A$1:$R$11,2,FALSE),"")&amp;IF(D62=1," "&amp;VLOOKUP(D$1,Iniciativas!$A$1:$R$11,2,FALSE),"")&amp;IF(E62=1," "&amp;VLOOKUP(E$1,Iniciativas!$A$1:$R$11,2,FALSE),"")&amp;IF(F62=1," "&amp;VLOOKUP(F$1,Iniciativas!$A$1:$R$11,2,FALSE),"")&amp;IF(G62=1," "&amp;VLOOKUP(G$1,Iniciativas!$A$1:$R$11,2,FALSE),"")&amp;IF(H62=1," "&amp;VLOOKUP(H$1,Iniciativas!$A$1:$R$11,2,FALSE),"")&amp;IF(I62=1," "&amp;VLOOKUP(I$1,Iniciativas!$A$1:$R$11,2,FALSE),"")&amp;IF(J62=1," "&amp;VLOOKUP(J$1,Iniciativas!$A$1:$R$11,2,FALSE),"")&amp;IF(K62=1," "&amp;VLOOKUP(K$1,Iniciativas!$A$1:$R$11,2,FALSE),"")&amp;IF(L62=1," "&amp;VLOOKUP(L$1,Iniciativas!$A$1:$R$11,2,FALSE),""))</f>
        <v>Imperativo Legal Programa de Innovación Creación Producto Alternativo C Campaña Publicitaria Producto B o C</v>
      </c>
    </row>
    <row r="63" spans="1:19" x14ac:dyDescent="0.25">
      <c r="A63">
        <v>61</v>
      </c>
      <c r="B63" t="str">
        <f t="shared" si="0"/>
        <v>6 5 4 3 1</v>
      </c>
      <c r="C63">
        <f t="shared" si="3"/>
        <v>0</v>
      </c>
      <c r="D63">
        <f t="shared" ref="D63:L63" si="63">INT(MOD($A63,2^(C$1-1))/(2^(D$1-1)))</f>
        <v>0</v>
      </c>
      <c r="E63">
        <f t="shared" si="63"/>
        <v>0</v>
      </c>
      <c r="F63">
        <f t="shared" si="63"/>
        <v>0</v>
      </c>
      <c r="G63">
        <f t="shared" si="63"/>
        <v>1</v>
      </c>
      <c r="H63">
        <f t="shared" si="63"/>
        <v>1</v>
      </c>
      <c r="I63">
        <f t="shared" si="63"/>
        <v>1</v>
      </c>
      <c r="J63">
        <f t="shared" si="63"/>
        <v>1</v>
      </c>
      <c r="K63">
        <f t="shared" si="63"/>
        <v>0</v>
      </c>
      <c r="L63">
        <f t="shared" si="63"/>
        <v>1</v>
      </c>
      <c r="M63">
        <f>VLOOKUP(C$1,Iniciativas!$A$1:$R$11,6,FALSE)*C63+VLOOKUP(D$1,Iniciativas!$A$1:$R$11,6,FALSE)*D63+VLOOKUP(E$1,Iniciativas!$A$1:$R$11,6,FALSE)*E63+VLOOKUP(F$1,Iniciativas!$A$1:$R$11,6,FALSE)*F63+VLOOKUP(G$1,Iniciativas!$A$1:$R$11,6,FALSE)*G63+VLOOKUP(H$1,Iniciativas!$A$1:$R$11,6,FALSE)*H63+VLOOKUP(I$1,Iniciativas!$A$1:$R$11,6,FALSE)*I63+VLOOKUP(J$1,Iniciativas!$A$1:$R$11,6,FALSE)*J63+VLOOKUP(K$1,Iniciativas!$A$1:$R$11,6,FALSE)*K63+VLOOKUP(L$1,Iniciativas!$A$1:$R$11,6,FALSE)*L63</f>
        <v>12000</v>
      </c>
      <c r="N63">
        <f>VLOOKUP(C$1,Iniciativas!$A$1:$R$11,18,FALSE)*C63+VLOOKUP(D$1,Iniciativas!$A$1:$R$11,18,FALSE)*D63+VLOOKUP(E$1,Iniciativas!$A$1:$R$11,18,FALSE)*E63+VLOOKUP(F$1,Iniciativas!$A$1:$R$11,18,FALSE)*F63+VLOOKUP(G$1,Iniciativas!$A$1:$R$11,18,FALSE)*G63+VLOOKUP(H$1,Iniciativas!$A$1:$R$11,18,FALSE)*H63+VLOOKUP(I$1,Iniciativas!$A$1:$R$11,18,FALSE)*I63+VLOOKUP(J$1,Iniciativas!$A$1:$R$11,18,FALSE)*J63+VLOOKUP(K$1,Iniciativas!$A$1:$R$11,18,FALSE)*K63+VLOOKUP(L$1,Iniciativas!$A$1:$R$11,18,FALSE)*L63</f>
        <v>8</v>
      </c>
      <c r="O63" t="b">
        <f t="shared" si="2"/>
        <v>1</v>
      </c>
      <c r="P63" t="b">
        <f>IF(OR(K63=1,I63=1),IF(J63=1,TRUE, FALSE),TRUE)</f>
        <v>1</v>
      </c>
      <c r="Q63" t="b">
        <f>IF(AND(K63=1,I63=1), FALSE, TRUE)</f>
        <v>1</v>
      </c>
      <c r="R63" t="b">
        <f>IF(G63=1, TRUE, FALSE)</f>
        <v>1</v>
      </c>
      <c r="S63" t="str">
        <f>TRIM(IF(C63=1," "&amp;VLOOKUP(C$1,Iniciativas!$A$1:$R$11,2,FALSE),"")&amp;IF(D63=1," "&amp;VLOOKUP(D$1,Iniciativas!$A$1:$R$11,2,FALSE),"")&amp;IF(E63=1," "&amp;VLOOKUP(E$1,Iniciativas!$A$1:$R$11,2,FALSE),"")&amp;IF(F63=1," "&amp;VLOOKUP(F$1,Iniciativas!$A$1:$R$11,2,FALSE),"")&amp;IF(G63=1," "&amp;VLOOKUP(G$1,Iniciativas!$A$1:$R$11,2,FALSE),"")&amp;IF(H63=1," "&amp;VLOOKUP(H$1,Iniciativas!$A$1:$R$11,2,FALSE),"")&amp;IF(I63=1," "&amp;VLOOKUP(I$1,Iniciativas!$A$1:$R$11,2,FALSE),"")&amp;IF(J63=1," "&amp;VLOOKUP(J$1,Iniciativas!$A$1:$R$11,2,FALSE),"")&amp;IF(K63=1," "&amp;VLOOKUP(K$1,Iniciativas!$A$1:$R$11,2,FALSE),"")&amp;IF(L63=1," "&amp;VLOOKUP(L$1,Iniciativas!$A$1:$R$11,2,FALSE),""))</f>
        <v>Imperativo Legal Programa de Innovación Creación Producto Alternativo C Campaña Publicitaria Producto B o C Sistema Reducción Costos</v>
      </c>
    </row>
    <row r="64" spans="1:19" x14ac:dyDescent="0.25">
      <c r="A64">
        <v>62</v>
      </c>
      <c r="B64" t="str">
        <f t="shared" si="0"/>
        <v>6 5 4 3 2</v>
      </c>
      <c r="C64">
        <f t="shared" si="3"/>
        <v>0</v>
      </c>
      <c r="D64">
        <f t="shared" ref="D64:L64" si="64">INT(MOD($A64,2^(C$1-1))/(2^(D$1-1)))</f>
        <v>0</v>
      </c>
      <c r="E64">
        <f t="shared" si="64"/>
        <v>0</v>
      </c>
      <c r="F64">
        <f t="shared" si="64"/>
        <v>0</v>
      </c>
      <c r="G64">
        <f t="shared" si="64"/>
        <v>1</v>
      </c>
      <c r="H64">
        <f t="shared" si="64"/>
        <v>1</v>
      </c>
      <c r="I64">
        <f t="shared" si="64"/>
        <v>1</v>
      </c>
      <c r="J64">
        <f t="shared" si="64"/>
        <v>1</v>
      </c>
      <c r="K64">
        <f t="shared" si="64"/>
        <v>1</v>
      </c>
      <c r="L64">
        <f t="shared" si="64"/>
        <v>0</v>
      </c>
      <c r="M64">
        <f>VLOOKUP(C$1,Iniciativas!$A$1:$R$11,6,FALSE)*C64+VLOOKUP(D$1,Iniciativas!$A$1:$R$11,6,FALSE)*D64+VLOOKUP(E$1,Iniciativas!$A$1:$R$11,6,FALSE)*E64+VLOOKUP(F$1,Iniciativas!$A$1:$R$11,6,FALSE)*F64+VLOOKUP(G$1,Iniciativas!$A$1:$R$11,6,FALSE)*G64+VLOOKUP(H$1,Iniciativas!$A$1:$R$11,6,FALSE)*H64+VLOOKUP(I$1,Iniciativas!$A$1:$R$11,6,FALSE)*I64+VLOOKUP(J$1,Iniciativas!$A$1:$R$11,6,FALSE)*J64+VLOOKUP(K$1,Iniciativas!$A$1:$R$11,6,FALSE)*K64+VLOOKUP(L$1,Iniciativas!$A$1:$R$11,6,FALSE)*L64</f>
        <v>16000</v>
      </c>
      <c r="N64">
        <f>VLOOKUP(C$1,Iniciativas!$A$1:$R$11,18,FALSE)*C64+VLOOKUP(D$1,Iniciativas!$A$1:$R$11,18,FALSE)*D64+VLOOKUP(E$1,Iniciativas!$A$1:$R$11,18,FALSE)*E64+VLOOKUP(F$1,Iniciativas!$A$1:$R$11,18,FALSE)*F64+VLOOKUP(G$1,Iniciativas!$A$1:$R$11,18,FALSE)*G64+VLOOKUP(H$1,Iniciativas!$A$1:$R$11,18,FALSE)*H64+VLOOKUP(I$1,Iniciativas!$A$1:$R$11,18,FALSE)*I64+VLOOKUP(J$1,Iniciativas!$A$1:$R$11,18,FALSE)*J64+VLOOKUP(K$1,Iniciativas!$A$1:$R$11,18,FALSE)*K64+VLOOKUP(L$1,Iniciativas!$A$1:$R$11,18,FALSE)*L64</f>
        <v>9.7000000000000011</v>
      </c>
      <c r="O64" t="b">
        <f t="shared" si="2"/>
        <v>0</v>
      </c>
      <c r="P64" t="b">
        <f>IF(OR(K64=1,I64=1),IF(J64=1,TRUE, FALSE),TRUE)</f>
        <v>1</v>
      </c>
      <c r="Q64" t="b">
        <f>IF(AND(K64=1,I64=1), FALSE, TRUE)</f>
        <v>0</v>
      </c>
      <c r="R64" t="b">
        <f>IF(G64=1, TRUE, FALSE)</f>
        <v>1</v>
      </c>
      <c r="S64" t="str">
        <f>TRIM(IF(C64=1," "&amp;VLOOKUP(C$1,Iniciativas!$A$1:$R$11,2,FALSE),"")&amp;IF(D64=1," "&amp;VLOOKUP(D$1,Iniciativas!$A$1:$R$11,2,FALSE),"")&amp;IF(E64=1," "&amp;VLOOKUP(E$1,Iniciativas!$A$1:$R$11,2,FALSE),"")&amp;IF(F64=1," "&amp;VLOOKUP(F$1,Iniciativas!$A$1:$R$11,2,FALSE),"")&amp;IF(G64=1," "&amp;VLOOKUP(G$1,Iniciativas!$A$1:$R$11,2,FALSE),"")&amp;IF(H64=1," "&amp;VLOOKUP(H$1,Iniciativas!$A$1:$R$11,2,FALSE),"")&amp;IF(I64=1," "&amp;VLOOKUP(I$1,Iniciativas!$A$1:$R$11,2,FALSE),"")&amp;IF(J64=1," "&amp;VLOOKUP(J$1,Iniciativas!$A$1:$R$11,2,FALSE),"")&amp;IF(K64=1," "&amp;VLOOKUP(K$1,Iniciativas!$A$1:$R$11,2,FALSE),"")&amp;IF(L64=1," "&amp;VLOOKUP(L$1,Iniciativas!$A$1:$R$11,2,FALSE),""))</f>
        <v>Imperativo Legal Programa de Innovación Creación Producto Alternativo C Campaña Publicitaria Producto B o C Creación Producto B</v>
      </c>
    </row>
    <row r="65" spans="1:19" x14ac:dyDescent="0.25">
      <c r="A65">
        <v>63</v>
      </c>
      <c r="B65" t="str">
        <f t="shared" si="0"/>
        <v>6 5 4 3 2 1</v>
      </c>
      <c r="C65">
        <f t="shared" si="3"/>
        <v>0</v>
      </c>
      <c r="D65">
        <f t="shared" ref="D65:L65" si="65">INT(MOD($A65,2^(C$1-1))/(2^(D$1-1)))</f>
        <v>0</v>
      </c>
      <c r="E65">
        <f t="shared" si="65"/>
        <v>0</v>
      </c>
      <c r="F65">
        <f t="shared" si="65"/>
        <v>0</v>
      </c>
      <c r="G65">
        <f t="shared" si="65"/>
        <v>1</v>
      </c>
      <c r="H65">
        <f t="shared" si="65"/>
        <v>1</v>
      </c>
      <c r="I65">
        <f t="shared" si="65"/>
        <v>1</v>
      </c>
      <c r="J65">
        <f t="shared" si="65"/>
        <v>1</v>
      </c>
      <c r="K65">
        <f t="shared" si="65"/>
        <v>1</v>
      </c>
      <c r="L65">
        <f t="shared" si="65"/>
        <v>1</v>
      </c>
      <c r="M65">
        <f>VLOOKUP(C$1,Iniciativas!$A$1:$R$11,6,FALSE)*C65+VLOOKUP(D$1,Iniciativas!$A$1:$R$11,6,FALSE)*D65+VLOOKUP(E$1,Iniciativas!$A$1:$R$11,6,FALSE)*E65+VLOOKUP(F$1,Iniciativas!$A$1:$R$11,6,FALSE)*F65+VLOOKUP(G$1,Iniciativas!$A$1:$R$11,6,FALSE)*G65+VLOOKUP(H$1,Iniciativas!$A$1:$R$11,6,FALSE)*H65+VLOOKUP(I$1,Iniciativas!$A$1:$R$11,6,FALSE)*I65+VLOOKUP(J$1,Iniciativas!$A$1:$R$11,6,FALSE)*J65+VLOOKUP(K$1,Iniciativas!$A$1:$R$11,6,FALSE)*K65+VLOOKUP(L$1,Iniciativas!$A$1:$R$11,6,FALSE)*L65</f>
        <v>17000</v>
      </c>
      <c r="N65">
        <f>VLOOKUP(C$1,Iniciativas!$A$1:$R$11,18,FALSE)*C65+VLOOKUP(D$1,Iniciativas!$A$1:$R$11,18,FALSE)*D65+VLOOKUP(E$1,Iniciativas!$A$1:$R$11,18,FALSE)*E65+VLOOKUP(F$1,Iniciativas!$A$1:$R$11,18,FALSE)*F65+VLOOKUP(G$1,Iniciativas!$A$1:$R$11,18,FALSE)*G65+VLOOKUP(H$1,Iniciativas!$A$1:$R$11,18,FALSE)*H65+VLOOKUP(I$1,Iniciativas!$A$1:$R$11,18,FALSE)*I65+VLOOKUP(J$1,Iniciativas!$A$1:$R$11,18,FALSE)*J65+VLOOKUP(K$1,Iniciativas!$A$1:$R$11,18,FALSE)*K65+VLOOKUP(L$1,Iniciativas!$A$1:$R$11,18,FALSE)*L65</f>
        <v>10.600000000000001</v>
      </c>
      <c r="O65" t="b">
        <f t="shared" si="2"/>
        <v>0</v>
      </c>
      <c r="P65" t="b">
        <f>IF(OR(K65=1,I65=1),IF(J65=1,TRUE, FALSE),TRUE)</f>
        <v>1</v>
      </c>
      <c r="Q65" t="b">
        <f>IF(AND(K65=1,I65=1), FALSE, TRUE)</f>
        <v>0</v>
      </c>
      <c r="R65" t="b">
        <f>IF(G65=1, TRUE, FALSE)</f>
        <v>1</v>
      </c>
      <c r="S65" t="str">
        <f>TRIM(IF(C65=1," "&amp;VLOOKUP(C$1,Iniciativas!$A$1:$R$11,2,FALSE),"")&amp;IF(D65=1," "&amp;VLOOKUP(D$1,Iniciativas!$A$1:$R$11,2,FALSE),"")&amp;IF(E65=1," "&amp;VLOOKUP(E$1,Iniciativas!$A$1:$R$11,2,FALSE),"")&amp;IF(F65=1," "&amp;VLOOKUP(F$1,Iniciativas!$A$1:$R$11,2,FALSE),"")&amp;IF(G65=1," "&amp;VLOOKUP(G$1,Iniciativas!$A$1:$R$11,2,FALSE),"")&amp;IF(H65=1," "&amp;VLOOKUP(H$1,Iniciativas!$A$1:$R$11,2,FALSE),"")&amp;IF(I65=1," "&amp;VLOOKUP(I$1,Iniciativas!$A$1:$R$11,2,FALSE),"")&amp;IF(J65=1," "&amp;VLOOKUP(J$1,Iniciativas!$A$1:$R$11,2,FALSE),"")&amp;IF(K65=1," "&amp;VLOOKUP(K$1,Iniciativas!$A$1:$R$11,2,FALSE),"")&amp;IF(L65=1," "&amp;VLOOKUP(L$1,Iniciativas!$A$1:$R$11,2,FALSE),""))</f>
        <v>Imperativo Legal Programa de Innovación Creación Producto Alternativo C Campaña Publicitaria Producto B o C Creación Producto B Sistema Reducción Costos</v>
      </c>
    </row>
    <row r="66" spans="1:19" x14ac:dyDescent="0.25">
      <c r="A66">
        <v>64</v>
      </c>
      <c r="B66" t="str">
        <f t="shared" si="0"/>
        <v>7</v>
      </c>
      <c r="C66">
        <f t="shared" si="3"/>
        <v>0</v>
      </c>
      <c r="D66">
        <f t="shared" ref="D66:L66" si="66">INT(MOD($A66,2^(C$1-1))/(2^(D$1-1)))</f>
        <v>0</v>
      </c>
      <c r="E66">
        <f t="shared" si="66"/>
        <v>0</v>
      </c>
      <c r="F66">
        <f t="shared" si="66"/>
        <v>1</v>
      </c>
      <c r="G66">
        <f t="shared" si="66"/>
        <v>0</v>
      </c>
      <c r="H66">
        <f t="shared" si="66"/>
        <v>0</v>
      </c>
      <c r="I66">
        <f t="shared" si="66"/>
        <v>0</v>
      </c>
      <c r="J66">
        <f t="shared" si="66"/>
        <v>0</v>
      </c>
      <c r="K66">
        <f t="shared" si="66"/>
        <v>0</v>
      </c>
      <c r="L66">
        <f t="shared" si="66"/>
        <v>0</v>
      </c>
      <c r="M66">
        <f>VLOOKUP(C$1,Iniciativas!$A$1:$R$11,6,FALSE)*C66+VLOOKUP(D$1,Iniciativas!$A$1:$R$11,6,FALSE)*D66+VLOOKUP(E$1,Iniciativas!$A$1:$R$11,6,FALSE)*E66+VLOOKUP(F$1,Iniciativas!$A$1:$R$11,6,FALSE)*F66+VLOOKUP(G$1,Iniciativas!$A$1:$R$11,6,FALSE)*G66+VLOOKUP(H$1,Iniciativas!$A$1:$R$11,6,FALSE)*H66+VLOOKUP(I$1,Iniciativas!$A$1:$R$11,6,FALSE)*I66+VLOOKUP(J$1,Iniciativas!$A$1:$R$11,6,FALSE)*J66+VLOOKUP(K$1,Iniciativas!$A$1:$R$11,6,FALSE)*K66+VLOOKUP(L$1,Iniciativas!$A$1:$R$11,6,FALSE)*L66</f>
        <v>500</v>
      </c>
      <c r="N66">
        <f>VLOOKUP(C$1,Iniciativas!$A$1:$R$11,18,FALSE)*C66+VLOOKUP(D$1,Iniciativas!$A$1:$R$11,18,FALSE)*D66+VLOOKUP(E$1,Iniciativas!$A$1:$R$11,18,FALSE)*E66+VLOOKUP(F$1,Iniciativas!$A$1:$R$11,18,FALSE)*F66+VLOOKUP(G$1,Iniciativas!$A$1:$R$11,18,FALSE)*G66+VLOOKUP(H$1,Iniciativas!$A$1:$R$11,18,FALSE)*H66+VLOOKUP(I$1,Iniciativas!$A$1:$R$11,18,FALSE)*I66+VLOOKUP(J$1,Iniciativas!$A$1:$R$11,18,FALSE)*J66+VLOOKUP(K$1,Iniciativas!$A$1:$R$11,18,FALSE)*K66+VLOOKUP(L$1,Iniciativas!$A$1:$R$11,18,FALSE)*L66</f>
        <v>1.1000000000000001</v>
      </c>
      <c r="O66" t="b">
        <f t="shared" si="2"/>
        <v>0</v>
      </c>
      <c r="P66" t="b">
        <f>IF(OR(K66=1,I66=1),IF(J66=1,TRUE, FALSE),TRUE)</f>
        <v>1</v>
      </c>
      <c r="Q66" t="b">
        <f>IF(AND(K66=1,I66=1), FALSE, TRUE)</f>
        <v>1</v>
      </c>
      <c r="R66" t="b">
        <f>IF(G66=1, TRUE, FALSE)</f>
        <v>0</v>
      </c>
      <c r="S66" t="str">
        <f>TRIM(IF(C66=1," "&amp;VLOOKUP(C$1,Iniciativas!$A$1:$R$11,2,FALSE),"")&amp;IF(D66=1," "&amp;VLOOKUP(D$1,Iniciativas!$A$1:$R$11,2,FALSE),"")&amp;IF(E66=1," "&amp;VLOOKUP(E$1,Iniciativas!$A$1:$R$11,2,FALSE),"")&amp;IF(F66=1," "&amp;VLOOKUP(F$1,Iniciativas!$A$1:$R$11,2,FALSE),"")&amp;IF(G66=1," "&amp;VLOOKUP(G$1,Iniciativas!$A$1:$R$11,2,FALSE),"")&amp;IF(H66=1," "&amp;VLOOKUP(H$1,Iniciativas!$A$1:$R$11,2,FALSE),"")&amp;IF(I66=1," "&amp;VLOOKUP(I$1,Iniciativas!$A$1:$R$11,2,FALSE),"")&amp;IF(J66=1," "&amp;VLOOKUP(J$1,Iniciativas!$A$1:$R$11,2,FALSE),"")&amp;IF(K66=1," "&amp;VLOOKUP(K$1,Iniciativas!$A$1:$R$11,2,FALSE),"")&amp;IF(L66=1," "&amp;VLOOKUP(L$1,Iniciativas!$A$1:$R$11,2,FALSE),""))</f>
        <v>Iniciativa 1</v>
      </c>
    </row>
    <row r="67" spans="1:19" x14ac:dyDescent="0.25">
      <c r="A67">
        <v>65</v>
      </c>
      <c r="B67" t="str">
        <f t="shared" ref="B67:B130" si="67">TRIM(IF(C67=1," "&amp;C$1,"")&amp;IF(D67=1," "&amp;D$1,"")&amp;IF(E67=1," "&amp;E$1,"")&amp;IF(F67=1," "&amp;F$1,"")&amp;IF(G67=1," "&amp;G$1,"")&amp;IF(H67=1," "&amp;H$1,"")&amp;IF(I67=1," "&amp;I$1,"")&amp;IF(J67=1," "&amp;J$1,"")&amp;IF(K67=1," "&amp;K$1,"")&amp;IF(L67=1," "&amp;L$1,""))</f>
        <v>7 1</v>
      </c>
      <c r="C67">
        <f t="shared" si="3"/>
        <v>0</v>
      </c>
      <c r="D67">
        <f t="shared" ref="D67:L67" si="68">INT(MOD($A67,2^(C$1-1))/(2^(D$1-1)))</f>
        <v>0</v>
      </c>
      <c r="E67">
        <f t="shared" si="68"/>
        <v>0</v>
      </c>
      <c r="F67">
        <f t="shared" si="68"/>
        <v>1</v>
      </c>
      <c r="G67">
        <f t="shared" si="68"/>
        <v>0</v>
      </c>
      <c r="H67">
        <f t="shared" si="68"/>
        <v>0</v>
      </c>
      <c r="I67">
        <f t="shared" si="68"/>
        <v>0</v>
      </c>
      <c r="J67">
        <f t="shared" si="68"/>
        <v>0</v>
      </c>
      <c r="K67">
        <f t="shared" si="68"/>
        <v>0</v>
      </c>
      <c r="L67">
        <f t="shared" si="68"/>
        <v>1</v>
      </c>
      <c r="M67">
        <f>VLOOKUP(C$1,Iniciativas!$A$1:$R$11,6,FALSE)*C67+VLOOKUP(D$1,Iniciativas!$A$1:$R$11,6,FALSE)*D67+VLOOKUP(E$1,Iniciativas!$A$1:$R$11,6,FALSE)*E67+VLOOKUP(F$1,Iniciativas!$A$1:$R$11,6,FALSE)*F67+VLOOKUP(G$1,Iniciativas!$A$1:$R$11,6,FALSE)*G67+VLOOKUP(H$1,Iniciativas!$A$1:$R$11,6,FALSE)*H67+VLOOKUP(I$1,Iniciativas!$A$1:$R$11,6,FALSE)*I67+VLOOKUP(J$1,Iniciativas!$A$1:$R$11,6,FALSE)*J67+VLOOKUP(K$1,Iniciativas!$A$1:$R$11,6,FALSE)*K67+VLOOKUP(L$1,Iniciativas!$A$1:$R$11,6,FALSE)*L67</f>
        <v>1500</v>
      </c>
      <c r="N67">
        <f>VLOOKUP(C$1,Iniciativas!$A$1:$R$11,18,FALSE)*C67+VLOOKUP(D$1,Iniciativas!$A$1:$R$11,18,FALSE)*D67+VLOOKUP(E$1,Iniciativas!$A$1:$R$11,18,FALSE)*E67+VLOOKUP(F$1,Iniciativas!$A$1:$R$11,18,FALSE)*F67+VLOOKUP(G$1,Iniciativas!$A$1:$R$11,18,FALSE)*G67+VLOOKUP(H$1,Iniciativas!$A$1:$R$11,18,FALSE)*H67+VLOOKUP(I$1,Iniciativas!$A$1:$R$11,18,FALSE)*I67+VLOOKUP(J$1,Iniciativas!$A$1:$R$11,18,FALSE)*J67+VLOOKUP(K$1,Iniciativas!$A$1:$R$11,18,FALSE)*K67+VLOOKUP(L$1,Iniciativas!$A$1:$R$11,18,FALSE)*L67</f>
        <v>2</v>
      </c>
      <c r="O67" t="b">
        <f t="shared" ref="O67:O130" si="69">AND(P67,Q67,R67)</f>
        <v>0</v>
      </c>
      <c r="P67" t="b">
        <f>IF(OR(K67=1,I67=1),IF(J67=1,TRUE, FALSE),TRUE)</f>
        <v>1</v>
      </c>
      <c r="Q67" t="b">
        <f>IF(AND(K67=1,I67=1), FALSE, TRUE)</f>
        <v>1</v>
      </c>
      <c r="R67" t="b">
        <f>IF(G67=1, TRUE, FALSE)</f>
        <v>0</v>
      </c>
      <c r="S67" t="str">
        <f>TRIM(IF(C67=1," "&amp;VLOOKUP(C$1,Iniciativas!$A$1:$R$11,2,FALSE),"")&amp;IF(D67=1," "&amp;VLOOKUP(D$1,Iniciativas!$A$1:$R$11,2,FALSE),"")&amp;IF(E67=1," "&amp;VLOOKUP(E$1,Iniciativas!$A$1:$R$11,2,FALSE),"")&amp;IF(F67=1," "&amp;VLOOKUP(F$1,Iniciativas!$A$1:$R$11,2,FALSE),"")&amp;IF(G67=1," "&amp;VLOOKUP(G$1,Iniciativas!$A$1:$R$11,2,FALSE),"")&amp;IF(H67=1," "&amp;VLOOKUP(H$1,Iniciativas!$A$1:$R$11,2,FALSE),"")&amp;IF(I67=1," "&amp;VLOOKUP(I$1,Iniciativas!$A$1:$R$11,2,FALSE),"")&amp;IF(J67=1," "&amp;VLOOKUP(J$1,Iniciativas!$A$1:$R$11,2,FALSE),"")&amp;IF(K67=1," "&amp;VLOOKUP(K$1,Iniciativas!$A$1:$R$11,2,FALSE),"")&amp;IF(L67=1," "&amp;VLOOKUP(L$1,Iniciativas!$A$1:$R$11,2,FALSE),""))</f>
        <v>Iniciativa 1 Sistema Reducción Costos</v>
      </c>
    </row>
    <row r="68" spans="1:19" x14ac:dyDescent="0.25">
      <c r="A68">
        <v>66</v>
      </c>
      <c r="B68" t="str">
        <f t="shared" si="67"/>
        <v>7 2</v>
      </c>
      <c r="C68">
        <f t="shared" ref="C68:C131" si="70">INT($A68/(2^(C$1-1)))</f>
        <v>0</v>
      </c>
      <c r="D68">
        <f t="shared" ref="D68:L68" si="71">INT(MOD($A68,2^(C$1-1))/(2^(D$1-1)))</f>
        <v>0</v>
      </c>
      <c r="E68">
        <f t="shared" si="71"/>
        <v>0</v>
      </c>
      <c r="F68">
        <f t="shared" si="71"/>
        <v>1</v>
      </c>
      <c r="G68">
        <f t="shared" si="71"/>
        <v>0</v>
      </c>
      <c r="H68">
        <f t="shared" si="71"/>
        <v>0</v>
      </c>
      <c r="I68">
        <f t="shared" si="71"/>
        <v>0</v>
      </c>
      <c r="J68">
        <f t="shared" si="71"/>
        <v>0</v>
      </c>
      <c r="K68">
        <f t="shared" si="71"/>
        <v>1</v>
      </c>
      <c r="L68">
        <f t="shared" si="71"/>
        <v>0</v>
      </c>
      <c r="M68">
        <f>VLOOKUP(C$1,Iniciativas!$A$1:$R$11,6,FALSE)*C68+VLOOKUP(D$1,Iniciativas!$A$1:$R$11,6,FALSE)*D68+VLOOKUP(E$1,Iniciativas!$A$1:$R$11,6,FALSE)*E68+VLOOKUP(F$1,Iniciativas!$A$1:$R$11,6,FALSE)*F68+VLOOKUP(G$1,Iniciativas!$A$1:$R$11,6,FALSE)*G68+VLOOKUP(H$1,Iniciativas!$A$1:$R$11,6,FALSE)*H68+VLOOKUP(I$1,Iniciativas!$A$1:$R$11,6,FALSE)*I68+VLOOKUP(J$1,Iniciativas!$A$1:$R$11,6,FALSE)*J68+VLOOKUP(K$1,Iniciativas!$A$1:$R$11,6,FALSE)*K68+VLOOKUP(L$1,Iniciativas!$A$1:$R$11,6,FALSE)*L68</f>
        <v>5500</v>
      </c>
      <c r="N68">
        <f>VLOOKUP(C$1,Iniciativas!$A$1:$R$11,18,FALSE)*C68+VLOOKUP(D$1,Iniciativas!$A$1:$R$11,18,FALSE)*D68+VLOOKUP(E$1,Iniciativas!$A$1:$R$11,18,FALSE)*E68+VLOOKUP(F$1,Iniciativas!$A$1:$R$11,18,FALSE)*F68+VLOOKUP(G$1,Iniciativas!$A$1:$R$11,18,FALSE)*G68+VLOOKUP(H$1,Iniciativas!$A$1:$R$11,18,FALSE)*H68+VLOOKUP(I$1,Iniciativas!$A$1:$R$11,18,FALSE)*I68+VLOOKUP(J$1,Iniciativas!$A$1:$R$11,18,FALSE)*J68+VLOOKUP(K$1,Iniciativas!$A$1:$R$11,18,FALSE)*K68+VLOOKUP(L$1,Iniciativas!$A$1:$R$11,18,FALSE)*L68</f>
        <v>3.7</v>
      </c>
      <c r="O68" t="b">
        <f t="shared" si="69"/>
        <v>0</v>
      </c>
      <c r="P68" t="b">
        <f>IF(OR(K68=1,I68=1),IF(J68=1,TRUE, FALSE),TRUE)</f>
        <v>0</v>
      </c>
      <c r="Q68" t="b">
        <f>IF(AND(K68=1,I68=1), FALSE, TRUE)</f>
        <v>1</v>
      </c>
      <c r="R68" t="b">
        <f>IF(G68=1, TRUE, FALSE)</f>
        <v>0</v>
      </c>
      <c r="S68" t="str">
        <f>TRIM(IF(C68=1," "&amp;VLOOKUP(C$1,Iniciativas!$A$1:$R$11,2,FALSE),"")&amp;IF(D68=1," "&amp;VLOOKUP(D$1,Iniciativas!$A$1:$R$11,2,FALSE),"")&amp;IF(E68=1," "&amp;VLOOKUP(E$1,Iniciativas!$A$1:$R$11,2,FALSE),"")&amp;IF(F68=1," "&amp;VLOOKUP(F$1,Iniciativas!$A$1:$R$11,2,FALSE),"")&amp;IF(G68=1," "&amp;VLOOKUP(G$1,Iniciativas!$A$1:$R$11,2,FALSE),"")&amp;IF(H68=1," "&amp;VLOOKUP(H$1,Iniciativas!$A$1:$R$11,2,FALSE),"")&amp;IF(I68=1," "&amp;VLOOKUP(I$1,Iniciativas!$A$1:$R$11,2,FALSE),"")&amp;IF(J68=1," "&amp;VLOOKUP(J$1,Iniciativas!$A$1:$R$11,2,FALSE),"")&amp;IF(K68=1," "&amp;VLOOKUP(K$1,Iniciativas!$A$1:$R$11,2,FALSE),"")&amp;IF(L68=1," "&amp;VLOOKUP(L$1,Iniciativas!$A$1:$R$11,2,FALSE),""))</f>
        <v>Iniciativa 1 Creación Producto B</v>
      </c>
    </row>
    <row r="69" spans="1:19" x14ac:dyDescent="0.25">
      <c r="A69">
        <v>67</v>
      </c>
      <c r="B69" t="str">
        <f t="shared" si="67"/>
        <v>7 2 1</v>
      </c>
      <c r="C69">
        <f t="shared" si="70"/>
        <v>0</v>
      </c>
      <c r="D69">
        <f t="shared" ref="D69:L69" si="72">INT(MOD($A69,2^(C$1-1))/(2^(D$1-1)))</f>
        <v>0</v>
      </c>
      <c r="E69">
        <f t="shared" si="72"/>
        <v>0</v>
      </c>
      <c r="F69">
        <f t="shared" si="72"/>
        <v>1</v>
      </c>
      <c r="G69">
        <f t="shared" si="72"/>
        <v>0</v>
      </c>
      <c r="H69">
        <f t="shared" si="72"/>
        <v>0</v>
      </c>
      <c r="I69">
        <f t="shared" si="72"/>
        <v>0</v>
      </c>
      <c r="J69">
        <f t="shared" si="72"/>
        <v>0</v>
      </c>
      <c r="K69">
        <f t="shared" si="72"/>
        <v>1</v>
      </c>
      <c r="L69">
        <f t="shared" si="72"/>
        <v>1</v>
      </c>
      <c r="M69">
        <f>VLOOKUP(C$1,Iniciativas!$A$1:$R$11,6,FALSE)*C69+VLOOKUP(D$1,Iniciativas!$A$1:$R$11,6,FALSE)*D69+VLOOKUP(E$1,Iniciativas!$A$1:$R$11,6,FALSE)*E69+VLOOKUP(F$1,Iniciativas!$A$1:$R$11,6,FALSE)*F69+VLOOKUP(G$1,Iniciativas!$A$1:$R$11,6,FALSE)*G69+VLOOKUP(H$1,Iniciativas!$A$1:$R$11,6,FALSE)*H69+VLOOKUP(I$1,Iniciativas!$A$1:$R$11,6,FALSE)*I69+VLOOKUP(J$1,Iniciativas!$A$1:$R$11,6,FALSE)*J69+VLOOKUP(K$1,Iniciativas!$A$1:$R$11,6,FALSE)*K69+VLOOKUP(L$1,Iniciativas!$A$1:$R$11,6,FALSE)*L69</f>
        <v>6500</v>
      </c>
      <c r="N69">
        <f>VLOOKUP(C$1,Iniciativas!$A$1:$R$11,18,FALSE)*C69+VLOOKUP(D$1,Iniciativas!$A$1:$R$11,18,FALSE)*D69+VLOOKUP(E$1,Iniciativas!$A$1:$R$11,18,FALSE)*E69+VLOOKUP(F$1,Iniciativas!$A$1:$R$11,18,FALSE)*F69+VLOOKUP(G$1,Iniciativas!$A$1:$R$11,18,FALSE)*G69+VLOOKUP(H$1,Iniciativas!$A$1:$R$11,18,FALSE)*H69+VLOOKUP(I$1,Iniciativas!$A$1:$R$11,18,FALSE)*I69+VLOOKUP(J$1,Iniciativas!$A$1:$R$11,18,FALSE)*J69+VLOOKUP(K$1,Iniciativas!$A$1:$R$11,18,FALSE)*K69+VLOOKUP(L$1,Iniciativas!$A$1:$R$11,18,FALSE)*L69</f>
        <v>4.6000000000000005</v>
      </c>
      <c r="O69" t="b">
        <f t="shared" si="69"/>
        <v>0</v>
      </c>
      <c r="P69" t="b">
        <f>IF(OR(K69=1,I69=1),IF(J69=1,TRUE, FALSE),TRUE)</f>
        <v>0</v>
      </c>
      <c r="Q69" t="b">
        <f>IF(AND(K69=1,I69=1), FALSE, TRUE)</f>
        <v>1</v>
      </c>
      <c r="R69" t="b">
        <f>IF(G69=1, TRUE, FALSE)</f>
        <v>0</v>
      </c>
      <c r="S69" t="str">
        <f>TRIM(IF(C69=1," "&amp;VLOOKUP(C$1,Iniciativas!$A$1:$R$11,2,FALSE),"")&amp;IF(D69=1," "&amp;VLOOKUP(D$1,Iniciativas!$A$1:$R$11,2,FALSE),"")&amp;IF(E69=1," "&amp;VLOOKUP(E$1,Iniciativas!$A$1:$R$11,2,FALSE),"")&amp;IF(F69=1," "&amp;VLOOKUP(F$1,Iniciativas!$A$1:$R$11,2,FALSE),"")&amp;IF(G69=1," "&amp;VLOOKUP(G$1,Iniciativas!$A$1:$R$11,2,FALSE),"")&amp;IF(H69=1," "&amp;VLOOKUP(H$1,Iniciativas!$A$1:$R$11,2,FALSE),"")&amp;IF(I69=1," "&amp;VLOOKUP(I$1,Iniciativas!$A$1:$R$11,2,FALSE),"")&amp;IF(J69=1," "&amp;VLOOKUP(J$1,Iniciativas!$A$1:$R$11,2,FALSE),"")&amp;IF(K69=1," "&amp;VLOOKUP(K$1,Iniciativas!$A$1:$R$11,2,FALSE),"")&amp;IF(L69=1," "&amp;VLOOKUP(L$1,Iniciativas!$A$1:$R$11,2,FALSE),""))</f>
        <v>Iniciativa 1 Creación Producto B Sistema Reducción Costos</v>
      </c>
    </row>
    <row r="70" spans="1:19" x14ac:dyDescent="0.25">
      <c r="A70">
        <v>68</v>
      </c>
      <c r="B70" t="str">
        <f t="shared" si="67"/>
        <v>7 3</v>
      </c>
      <c r="C70">
        <f t="shared" si="70"/>
        <v>0</v>
      </c>
      <c r="D70">
        <f t="shared" ref="D70:L70" si="73">INT(MOD($A70,2^(C$1-1))/(2^(D$1-1)))</f>
        <v>0</v>
      </c>
      <c r="E70">
        <f t="shared" si="73"/>
        <v>0</v>
      </c>
      <c r="F70">
        <f t="shared" si="73"/>
        <v>1</v>
      </c>
      <c r="G70">
        <f t="shared" si="73"/>
        <v>0</v>
      </c>
      <c r="H70">
        <f t="shared" si="73"/>
        <v>0</v>
      </c>
      <c r="I70">
        <f t="shared" si="73"/>
        <v>0</v>
      </c>
      <c r="J70">
        <f t="shared" si="73"/>
        <v>1</v>
      </c>
      <c r="K70">
        <f t="shared" si="73"/>
        <v>0</v>
      </c>
      <c r="L70">
        <f t="shared" si="73"/>
        <v>0</v>
      </c>
      <c r="M70">
        <f>VLOOKUP(C$1,Iniciativas!$A$1:$R$11,6,FALSE)*C70+VLOOKUP(D$1,Iniciativas!$A$1:$R$11,6,FALSE)*D70+VLOOKUP(E$1,Iniciativas!$A$1:$R$11,6,FALSE)*E70+VLOOKUP(F$1,Iniciativas!$A$1:$R$11,6,FALSE)*F70+VLOOKUP(G$1,Iniciativas!$A$1:$R$11,6,FALSE)*G70+VLOOKUP(H$1,Iniciativas!$A$1:$R$11,6,FALSE)*H70+VLOOKUP(I$1,Iniciativas!$A$1:$R$11,6,FALSE)*I70+VLOOKUP(J$1,Iniciativas!$A$1:$R$11,6,FALSE)*J70+VLOOKUP(K$1,Iniciativas!$A$1:$R$11,6,FALSE)*K70+VLOOKUP(L$1,Iniciativas!$A$1:$R$11,6,FALSE)*L70</f>
        <v>1500</v>
      </c>
      <c r="N70">
        <f>VLOOKUP(C$1,Iniciativas!$A$1:$R$11,18,FALSE)*C70+VLOOKUP(D$1,Iniciativas!$A$1:$R$11,18,FALSE)*D70+VLOOKUP(E$1,Iniciativas!$A$1:$R$11,18,FALSE)*E70+VLOOKUP(F$1,Iniciativas!$A$1:$R$11,18,FALSE)*F70+VLOOKUP(G$1,Iniciativas!$A$1:$R$11,18,FALSE)*G70+VLOOKUP(H$1,Iniciativas!$A$1:$R$11,18,FALSE)*H70+VLOOKUP(I$1,Iniciativas!$A$1:$R$11,18,FALSE)*I70+VLOOKUP(J$1,Iniciativas!$A$1:$R$11,18,FALSE)*J70+VLOOKUP(K$1,Iniciativas!$A$1:$R$11,18,FALSE)*K70+VLOOKUP(L$1,Iniciativas!$A$1:$R$11,18,FALSE)*L70</f>
        <v>1.5</v>
      </c>
      <c r="O70" t="b">
        <f t="shared" si="69"/>
        <v>0</v>
      </c>
      <c r="P70" t="b">
        <f>IF(OR(K70=1,I70=1),IF(J70=1,TRUE, FALSE),TRUE)</f>
        <v>1</v>
      </c>
      <c r="Q70" t="b">
        <f>IF(AND(K70=1,I70=1), FALSE, TRUE)</f>
        <v>1</v>
      </c>
      <c r="R70" t="b">
        <f>IF(G70=1, TRUE, FALSE)</f>
        <v>0</v>
      </c>
      <c r="S70" t="str">
        <f>TRIM(IF(C70=1," "&amp;VLOOKUP(C$1,Iniciativas!$A$1:$R$11,2,FALSE),"")&amp;IF(D70=1," "&amp;VLOOKUP(D$1,Iniciativas!$A$1:$R$11,2,FALSE),"")&amp;IF(E70=1," "&amp;VLOOKUP(E$1,Iniciativas!$A$1:$R$11,2,FALSE),"")&amp;IF(F70=1," "&amp;VLOOKUP(F$1,Iniciativas!$A$1:$R$11,2,FALSE),"")&amp;IF(G70=1," "&amp;VLOOKUP(G$1,Iniciativas!$A$1:$R$11,2,FALSE),"")&amp;IF(H70=1," "&amp;VLOOKUP(H$1,Iniciativas!$A$1:$R$11,2,FALSE),"")&amp;IF(I70=1," "&amp;VLOOKUP(I$1,Iniciativas!$A$1:$R$11,2,FALSE),"")&amp;IF(J70=1," "&amp;VLOOKUP(J$1,Iniciativas!$A$1:$R$11,2,FALSE),"")&amp;IF(K70=1," "&amp;VLOOKUP(K$1,Iniciativas!$A$1:$R$11,2,FALSE),"")&amp;IF(L70=1," "&amp;VLOOKUP(L$1,Iniciativas!$A$1:$R$11,2,FALSE),""))</f>
        <v>Iniciativa 1 Campaña Publicitaria Producto B o C</v>
      </c>
    </row>
    <row r="71" spans="1:19" x14ac:dyDescent="0.25">
      <c r="A71">
        <v>69</v>
      </c>
      <c r="B71" t="str">
        <f t="shared" si="67"/>
        <v>7 3 1</v>
      </c>
      <c r="C71">
        <f t="shared" si="70"/>
        <v>0</v>
      </c>
      <c r="D71">
        <f t="shared" ref="D71:L71" si="74">INT(MOD($A71,2^(C$1-1))/(2^(D$1-1)))</f>
        <v>0</v>
      </c>
      <c r="E71">
        <f t="shared" si="74"/>
        <v>0</v>
      </c>
      <c r="F71">
        <f t="shared" si="74"/>
        <v>1</v>
      </c>
      <c r="G71">
        <f t="shared" si="74"/>
        <v>0</v>
      </c>
      <c r="H71">
        <f t="shared" si="74"/>
        <v>0</v>
      </c>
      <c r="I71">
        <f t="shared" si="74"/>
        <v>0</v>
      </c>
      <c r="J71">
        <f t="shared" si="74"/>
        <v>1</v>
      </c>
      <c r="K71">
        <f t="shared" si="74"/>
        <v>0</v>
      </c>
      <c r="L71">
        <f t="shared" si="74"/>
        <v>1</v>
      </c>
      <c r="M71">
        <f>VLOOKUP(C$1,Iniciativas!$A$1:$R$11,6,FALSE)*C71+VLOOKUP(D$1,Iniciativas!$A$1:$R$11,6,FALSE)*D71+VLOOKUP(E$1,Iniciativas!$A$1:$R$11,6,FALSE)*E71+VLOOKUP(F$1,Iniciativas!$A$1:$R$11,6,FALSE)*F71+VLOOKUP(G$1,Iniciativas!$A$1:$R$11,6,FALSE)*G71+VLOOKUP(H$1,Iniciativas!$A$1:$R$11,6,FALSE)*H71+VLOOKUP(I$1,Iniciativas!$A$1:$R$11,6,FALSE)*I71+VLOOKUP(J$1,Iniciativas!$A$1:$R$11,6,FALSE)*J71+VLOOKUP(K$1,Iniciativas!$A$1:$R$11,6,FALSE)*K71+VLOOKUP(L$1,Iniciativas!$A$1:$R$11,6,FALSE)*L71</f>
        <v>2500</v>
      </c>
      <c r="N71">
        <f>VLOOKUP(C$1,Iniciativas!$A$1:$R$11,18,FALSE)*C71+VLOOKUP(D$1,Iniciativas!$A$1:$R$11,18,FALSE)*D71+VLOOKUP(E$1,Iniciativas!$A$1:$R$11,18,FALSE)*E71+VLOOKUP(F$1,Iniciativas!$A$1:$R$11,18,FALSE)*F71+VLOOKUP(G$1,Iniciativas!$A$1:$R$11,18,FALSE)*G71+VLOOKUP(H$1,Iniciativas!$A$1:$R$11,18,FALSE)*H71+VLOOKUP(I$1,Iniciativas!$A$1:$R$11,18,FALSE)*I71+VLOOKUP(J$1,Iniciativas!$A$1:$R$11,18,FALSE)*J71+VLOOKUP(K$1,Iniciativas!$A$1:$R$11,18,FALSE)*K71+VLOOKUP(L$1,Iniciativas!$A$1:$R$11,18,FALSE)*L71</f>
        <v>2.4</v>
      </c>
      <c r="O71" t="b">
        <f t="shared" si="69"/>
        <v>0</v>
      </c>
      <c r="P71" t="b">
        <f>IF(OR(K71=1,I71=1),IF(J71=1,TRUE, FALSE),TRUE)</f>
        <v>1</v>
      </c>
      <c r="Q71" t="b">
        <f>IF(AND(K71=1,I71=1), FALSE, TRUE)</f>
        <v>1</v>
      </c>
      <c r="R71" t="b">
        <f>IF(G71=1, TRUE, FALSE)</f>
        <v>0</v>
      </c>
      <c r="S71" t="str">
        <f>TRIM(IF(C71=1," "&amp;VLOOKUP(C$1,Iniciativas!$A$1:$R$11,2,FALSE),"")&amp;IF(D71=1," "&amp;VLOOKUP(D$1,Iniciativas!$A$1:$R$11,2,FALSE),"")&amp;IF(E71=1," "&amp;VLOOKUP(E$1,Iniciativas!$A$1:$R$11,2,FALSE),"")&amp;IF(F71=1," "&amp;VLOOKUP(F$1,Iniciativas!$A$1:$R$11,2,FALSE),"")&amp;IF(G71=1," "&amp;VLOOKUP(G$1,Iniciativas!$A$1:$R$11,2,FALSE),"")&amp;IF(H71=1," "&amp;VLOOKUP(H$1,Iniciativas!$A$1:$R$11,2,FALSE),"")&amp;IF(I71=1," "&amp;VLOOKUP(I$1,Iniciativas!$A$1:$R$11,2,FALSE),"")&amp;IF(J71=1," "&amp;VLOOKUP(J$1,Iniciativas!$A$1:$R$11,2,FALSE),"")&amp;IF(K71=1," "&amp;VLOOKUP(K$1,Iniciativas!$A$1:$R$11,2,FALSE),"")&amp;IF(L71=1," "&amp;VLOOKUP(L$1,Iniciativas!$A$1:$R$11,2,FALSE),""))</f>
        <v>Iniciativa 1 Campaña Publicitaria Producto B o C Sistema Reducción Costos</v>
      </c>
    </row>
    <row r="72" spans="1:19" x14ac:dyDescent="0.25">
      <c r="A72">
        <v>70</v>
      </c>
      <c r="B72" t="str">
        <f t="shared" si="67"/>
        <v>7 3 2</v>
      </c>
      <c r="C72">
        <f t="shared" si="70"/>
        <v>0</v>
      </c>
      <c r="D72">
        <f t="shared" ref="D72:L72" si="75">INT(MOD($A72,2^(C$1-1))/(2^(D$1-1)))</f>
        <v>0</v>
      </c>
      <c r="E72">
        <f t="shared" si="75"/>
        <v>0</v>
      </c>
      <c r="F72">
        <f t="shared" si="75"/>
        <v>1</v>
      </c>
      <c r="G72">
        <f t="shared" si="75"/>
        <v>0</v>
      </c>
      <c r="H72">
        <f t="shared" si="75"/>
        <v>0</v>
      </c>
      <c r="I72">
        <f t="shared" si="75"/>
        <v>0</v>
      </c>
      <c r="J72">
        <f t="shared" si="75"/>
        <v>1</v>
      </c>
      <c r="K72">
        <f t="shared" si="75"/>
        <v>1</v>
      </c>
      <c r="L72">
        <f t="shared" si="75"/>
        <v>0</v>
      </c>
      <c r="M72">
        <f>VLOOKUP(C$1,Iniciativas!$A$1:$R$11,6,FALSE)*C72+VLOOKUP(D$1,Iniciativas!$A$1:$R$11,6,FALSE)*D72+VLOOKUP(E$1,Iniciativas!$A$1:$R$11,6,FALSE)*E72+VLOOKUP(F$1,Iniciativas!$A$1:$R$11,6,FALSE)*F72+VLOOKUP(G$1,Iniciativas!$A$1:$R$11,6,FALSE)*G72+VLOOKUP(H$1,Iniciativas!$A$1:$R$11,6,FALSE)*H72+VLOOKUP(I$1,Iniciativas!$A$1:$R$11,6,FALSE)*I72+VLOOKUP(J$1,Iniciativas!$A$1:$R$11,6,FALSE)*J72+VLOOKUP(K$1,Iniciativas!$A$1:$R$11,6,FALSE)*K72+VLOOKUP(L$1,Iniciativas!$A$1:$R$11,6,FALSE)*L72</f>
        <v>6500</v>
      </c>
      <c r="N72">
        <f>VLOOKUP(C$1,Iniciativas!$A$1:$R$11,18,FALSE)*C72+VLOOKUP(D$1,Iniciativas!$A$1:$R$11,18,FALSE)*D72+VLOOKUP(E$1,Iniciativas!$A$1:$R$11,18,FALSE)*E72+VLOOKUP(F$1,Iniciativas!$A$1:$R$11,18,FALSE)*F72+VLOOKUP(G$1,Iniciativas!$A$1:$R$11,18,FALSE)*G72+VLOOKUP(H$1,Iniciativas!$A$1:$R$11,18,FALSE)*H72+VLOOKUP(I$1,Iniciativas!$A$1:$R$11,18,FALSE)*I72+VLOOKUP(J$1,Iniciativas!$A$1:$R$11,18,FALSE)*J72+VLOOKUP(K$1,Iniciativas!$A$1:$R$11,18,FALSE)*K72+VLOOKUP(L$1,Iniciativas!$A$1:$R$11,18,FALSE)*L72</f>
        <v>4.0999999999999996</v>
      </c>
      <c r="O72" t="b">
        <f t="shared" si="69"/>
        <v>0</v>
      </c>
      <c r="P72" t="b">
        <f>IF(OR(K72=1,I72=1),IF(J72=1,TRUE, FALSE),TRUE)</f>
        <v>1</v>
      </c>
      <c r="Q72" t="b">
        <f>IF(AND(K72=1,I72=1), FALSE, TRUE)</f>
        <v>1</v>
      </c>
      <c r="R72" t="b">
        <f>IF(G72=1, TRUE, FALSE)</f>
        <v>0</v>
      </c>
      <c r="S72" t="str">
        <f>TRIM(IF(C72=1," "&amp;VLOOKUP(C$1,Iniciativas!$A$1:$R$11,2,FALSE),"")&amp;IF(D72=1," "&amp;VLOOKUP(D$1,Iniciativas!$A$1:$R$11,2,FALSE),"")&amp;IF(E72=1," "&amp;VLOOKUP(E$1,Iniciativas!$A$1:$R$11,2,FALSE),"")&amp;IF(F72=1," "&amp;VLOOKUP(F$1,Iniciativas!$A$1:$R$11,2,FALSE),"")&amp;IF(G72=1," "&amp;VLOOKUP(G$1,Iniciativas!$A$1:$R$11,2,FALSE),"")&amp;IF(H72=1," "&amp;VLOOKUP(H$1,Iniciativas!$A$1:$R$11,2,FALSE),"")&amp;IF(I72=1," "&amp;VLOOKUP(I$1,Iniciativas!$A$1:$R$11,2,FALSE),"")&amp;IF(J72=1," "&amp;VLOOKUP(J$1,Iniciativas!$A$1:$R$11,2,FALSE),"")&amp;IF(K72=1," "&amp;VLOOKUP(K$1,Iniciativas!$A$1:$R$11,2,FALSE),"")&amp;IF(L72=1," "&amp;VLOOKUP(L$1,Iniciativas!$A$1:$R$11,2,FALSE),""))</f>
        <v>Iniciativa 1 Campaña Publicitaria Producto B o C Creación Producto B</v>
      </c>
    </row>
    <row r="73" spans="1:19" x14ac:dyDescent="0.25">
      <c r="A73">
        <v>71</v>
      </c>
      <c r="B73" t="str">
        <f t="shared" si="67"/>
        <v>7 3 2 1</v>
      </c>
      <c r="C73">
        <f t="shared" si="70"/>
        <v>0</v>
      </c>
      <c r="D73">
        <f t="shared" ref="D73:L73" si="76">INT(MOD($A73,2^(C$1-1))/(2^(D$1-1)))</f>
        <v>0</v>
      </c>
      <c r="E73">
        <f t="shared" si="76"/>
        <v>0</v>
      </c>
      <c r="F73">
        <f t="shared" si="76"/>
        <v>1</v>
      </c>
      <c r="G73">
        <f t="shared" si="76"/>
        <v>0</v>
      </c>
      <c r="H73">
        <f t="shared" si="76"/>
        <v>0</v>
      </c>
      <c r="I73">
        <f t="shared" si="76"/>
        <v>0</v>
      </c>
      <c r="J73">
        <f t="shared" si="76"/>
        <v>1</v>
      </c>
      <c r="K73">
        <f t="shared" si="76"/>
        <v>1</v>
      </c>
      <c r="L73">
        <f t="shared" si="76"/>
        <v>1</v>
      </c>
      <c r="M73">
        <f>VLOOKUP(C$1,Iniciativas!$A$1:$R$11,6,FALSE)*C73+VLOOKUP(D$1,Iniciativas!$A$1:$R$11,6,FALSE)*D73+VLOOKUP(E$1,Iniciativas!$A$1:$R$11,6,FALSE)*E73+VLOOKUP(F$1,Iniciativas!$A$1:$R$11,6,FALSE)*F73+VLOOKUP(G$1,Iniciativas!$A$1:$R$11,6,FALSE)*G73+VLOOKUP(H$1,Iniciativas!$A$1:$R$11,6,FALSE)*H73+VLOOKUP(I$1,Iniciativas!$A$1:$R$11,6,FALSE)*I73+VLOOKUP(J$1,Iniciativas!$A$1:$R$11,6,FALSE)*J73+VLOOKUP(K$1,Iniciativas!$A$1:$R$11,6,FALSE)*K73+VLOOKUP(L$1,Iniciativas!$A$1:$R$11,6,FALSE)*L73</f>
        <v>7500</v>
      </c>
      <c r="N73">
        <f>VLOOKUP(C$1,Iniciativas!$A$1:$R$11,18,FALSE)*C73+VLOOKUP(D$1,Iniciativas!$A$1:$R$11,18,FALSE)*D73+VLOOKUP(E$1,Iniciativas!$A$1:$R$11,18,FALSE)*E73+VLOOKUP(F$1,Iniciativas!$A$1:$R$11,18,FALSE)*F73+VLOOKUP(G$1,Iniciativas!$A$1:$R$11,18,FALSE)*G73+VLOOKUP(H$1,Iniciativas!$A$1:$R$11,18,FALSE)*H73+VLOOKUP(I$1,Iniciativas!$A$1:$R$11,18,FALSE)*I73+VLOOKUP(J$1,Iniciativas!$A$1:$R$11,18,FALSE)*J73+VLOOKUP(K$1,Iniciativas!$A$1:$R$11,18,FALSE)*K73+VLOOKUP(L$1,Iniciativas!$A$1:$R$11,18,FALSE)*L73</f>
        <v>5</v>
      </c>
      <c r="O73" t="b">
        <f t="shared" si="69"/>
        <v>0</v>
      </c>
      <c r="P73" t="b">
        <f>IF(OR(K73=1,I73=1),IF(J73=1,TRUE, FALSE),TRUE)</f>
        <v>1</v>
      </c>
      <c r="Q73" t="b">
        <f>IF(AND(K73=1,I73=1), FALSE, TRUE)</f>
        <v>1</v>
      </c>
      <c r="R73" t="b">
        <f>IF(G73=1, TRUE, FALSE)</f>
        <v>0</v>
      </c>
      <c r="S73" t="str">
        <f>TRIM(IF(C73=1," "&amp;VLOOKUP(C$1,Iniciativas!$A$1:$R$11,2,FALSE),"")&amp;IF(D73=1," "&amp;VLOOKUP(D$1,Iniciativas!$A$1:$R$11,2,FALSE),"")&amp;IF(E73=1," "&amp;VLOOKUP(E$1,Iniciativas!$A$1:$R$11,2,FALSE),"")&amp;IF(F73=1," "&amp;VLOOKUP(F$1,Iniciativas!$A$1:$R$11,2,FALSE),"")&amp;IF(G73=1," "&amp;VLOOKUP(G$1,Iniciativas!$A$1:$R$11,2,FALSE),"")&amp;IF(H73=1," "&amp;VLOOKUP(H$1,Iniciativas!$A$1:$R$11,2,FALSE),"")&amp;IF(I73=1," "&amp;VLOOKUP(I$1,Iniciativas!$A$1:$R$11,2,FALSE),"")&amp;IF(J73=1," "&amp;VLOOKUP(J$1,Iniciativas!$A$1:$R$11,2,FALSE),"")&amp;IF(K73=1," "&amp;VLOOKUP(K$1,Iniciativas!$A$1:$R$11,2,FALSE),"")&amp;IF(L73=1," "&amp;VLOOKUP(L$1,Iniciativas!$A$1:$R$11,2,FALSE),""))</f>
        <v>Iniciativa 1 Campaña Publicitaria Producto B o C Creación Producto B Sistema Reducción Costos</v>
      </c>
    </row>
    <row r="74" spans="1:19" x14ac:dyDescent="0.25">
      <c r="A74">
        <v>72</v>
      </c>
      <c r="B74" t="str">
        <f t="shared" si="67"/>
        <v>7 4</v>
      </c>
      <c r="C74">
        <f t="shared" si="70"/>
        <v>0</v>
      </c>
      <c r="D74">
        <f t="shared" ref="D74:L74" si="77">INT(MOD($A74,2^(C$1-1))/(2^(D$1-1)))</f>
        <v>0</v>
      </c>
      <c r="E74">
        <f t="shared" si="77"/>
        <v>0</v>
      </c>
      <c r="F74">
        <f t="shared" si="77"/>
        <v>1</v>
      </c>
      <c r="G74">
        <f t="shared" si="77"/>
        <v>0</v>
      </c>
      <c r="H74">
        <f t="shared" si="77"/>
        <v>0</v>
      </c>
      <c r="I74">
        <f t="shared" si="77"/>
        <v>1</v>
      </c>
      <c r="J74">
        <f t="shared" si="77"/>
        <v>0</v>
      </c>
      <c r="K74">
        <f t="shared" si="77"/>
        <v>0</v>
      </c>
      <c r="L74">
        <f t="shared" si="77"/>
        <v>0</v>
      </c>
      <c r="M74">
        <f>VLOOKUP(C$1,Iniciativas!$A$1:$R$11,6,FALSE)*C74+VLOOKUP(D$1,Iniciativas!$A$1:$R$11,6,FALSE)*D74+VLOOKUP(E$1,Iniciativas!$A$1:$R$11,6,FALSE)*E74+VLOOKUP(F$1,Iniciativas!$A$1:$R$11,6,FALSE)*F74+VLOOKUP(G$1,Iniciativas!$A$1:$R$11,6,FALSE)*G74+VLOOKUP(H$1,Iniciativas!$A$1:$R$11,6,FALSE)*H74+VLOOKUP(I$1,Iniciativas!$A$1:$R$11,6,FALSE)*I74+VLOOKUP(J$1,Iniciativas!$A$1:$R$11,6,FALSE)*J74+VLOOKUP(K$1,Iniciativas!$A$1:$R$11,6,FALSE)*K74+VLOOKUP(L$1,Iniciativas!$A$1:$R$11,6,FALSE)*L74</f>
        <v>6500</v>
      </c>
      <c r="N74">
        <f>VLOOKUP(C$1,Iniciativas!$A$1:$R$11,18,FALSE)*C74+VLOOKUP(D$1,Iniciativas!$A$1:$R$11,18,FALSE)*D74+VLOOKUP(E$1,Iniciativas!$A$1:$R$11,18,FALSE)*E74+VLOOKUP(F$1,Iniciativas!$A$1:$R$11,18,FALSE)*F74+VLOOKUP(G$1,Iniciativas!$A$1:$R$11,18,FALSE)*G74+VLOOKUP(H$1,Iniciativas!$A$1:$R$11,18,FALSE)*H74+VLOOKUP(I$1,Iniciativas!$A$1:$R$11,18,FALSE)*I74+VLOOKUP(J$1,Iniciativas!$A$1:$R$11,18,FALSE)*J74+VLOOKUP(K$1,Iniciativas!$A$1:$R$11,18,FALSE)*K74+VLOOKUP(L$1,Iniciativas!$A$1:$R$11,18,FALSE)*L74</f>
        <v>4.0999999999999996</v>
      </c>
      <c r="O74" t="b">
        <f t="shared" si="69"/>
        <v>0</v>
      </c>
      <c r="P74" t="b">
        <f>IF(OR(K74=1,I74=1),IF(J74=1,TRUE, FALSE),TRUE)</f>
        <v>0</v>
      </c>
      <c r="Q74" t="b">
        <f>IF(AND(K74=1,I74=1), FALSE, TRUE)</f>
        <v>1</v>
      </c>
      <c r="R74" t="b">
        <f>IF(G74=1, TRUE, FALSE)</f>
        <v>0</v>
      </c>
      <c r="S74" t="str">
        <f>TRIM(IF(C74=1," "&amp;VLOOKUP(C$1,Iniciativas!$A$1:$R$11,2,FALSE),"")&amp;IF(D74=1," "&amp;VLOOKUP(D$1,Iniciativas!$A$1:$R$11,2,FALSE),"")&amp;IF(E74=1," "&amp;VLOOKUP(E$1,Iniciativas!$A$1:$R$11,2,FALSE),"")&amp;IF(F74=1," "&amp;VLOOKUP(F$1,Iniciativas!$A$1:$R$11,2,FALSE),"")&amp;IF(G74=1," "&amp;VLOOKUP(G$1,Iniciativas!$A$1:$R$11,2,FALSE),"")&amp;IF(H74=1," "&amp;VLOOKUP(H$1,Iniciativas!$A$1:$R$11,2,FALSE),"")&amp;IF(I74=1," "&amp;VLOOKUP(I$1,Iniciativas!$A$1:$R$11,2,FALSE),"")&amp;IF(J74=1," "&amp;VLOOKUP(J$1,Iniciativas!$A$1:$R$11,2,FALSE),"")&amp;IF(K74=1," "&amp;VLOOKUP(K$1,Iniciativas!$A$1:$R$11,2,FALSE),"")&amp;IF(L74=1," "&amp;VLOOKUP(L$1,Iniciativas!$A$1:$R$11,2,FALSE),""))</f>
        <v>Iniciativa 1 Creación Producto Alternativo C</v>
      </c>
    </row>
    <row r="75" spans="1:19" x14ac:dyDescent="0.25">
      <c r="A75">
        <v>73</v>
      </c>
      <c r="B75" t="str">
        <f t="shared" si="67"/>
        <v>7 4 1</v>
      </c>
      <c r="C75">
        <f t="shared" si="70"/>
        <v>0</v>
      </c>
      <c r="D75">
        <f t="shared" ref="D75:L75" si="78">INT(MOD($A75,2^(C$1-1))/(2^(D$1-1)))</f>
        <v>0</v>
      </c>
      <c r="E75">
        <f t="shared" si="78"/>
        <v>0</v>
      </c>
      <c r="F75">
        <f t="shared" si="78"/>
        <v>1</v>
      </c>
      <c r="G75">
        <f t="shared" si="78"/>
        <v>0</v>
      </c>
      <c r="H75">
        <f t="shared" si="78"/>
        <v>0</v>
      </c>
      <c r="I75">
        <f t="shared" si="78"/>
        <v>1</v>
      </c>
      <c r="J75">
        <f t="shared" si="78"/>
        <v>0</v>
      </c>
      <c r="K75">
        <f t="shared" si="78"/>
        <v>0</v>
      </c>
      <c r="L75">
        <f t="shared" si="78"/>
        <v>1</v>
      </c>
      <c r="M75">
        <f>VLOOKUP(C$1,Iniciativas!$A$1:$R$11,6,FALSE)*C75+VLOOKUP(D$1,Iniciativas!$A$1:$R$11,6,FALSE)*D75+VLOOKUP(E$1,Iniciativas!$A$1:$R$11,6,FALSE)*E75+VLOOKUP(F$1,Iniciativas!$A$1:$R$11,6,FALSE)*F75+VLOOKUP(G$1,Iniciativas!$A$1:$R$11,6,FALSE)*G75+VLOOKUP(H$1,Iniciativas!$A$1:$R$11,6,FALSE)*H75+VLOOKUP(I$1,Iniciativas!$A$1:$R$11,6,FALSE)*I75+VLOOKUP(J$1,Iniciativas!$A$1:$R$11,6,FALSE)*J75+VLOOKUP(K$1,Iniciativas!$A$1:$R$11,6,FALSE)*K75+VLOOKUP(L$1,Iniciativas!$A$1:$R$11,6,FALSE)*L75</f>
        <v>7500</v>
      </c>
      <c r="N75">
        <f>VLOOKUP(C$1,Iniciativas!$A$1:$R$11,18,FALSE)*C75+VLOOKUP(D$1,Iniciativas!$A$1:$R$11,18,FALSE)*D75+VLOOKUP(E$1,Iniciativas!$A$1:$R$11,18,FALSE)*E75+VLOOKUP(F$1,Iniciativas!$A$1:$R$11,18,FALSE)*F75+VLOOKUP(G$1,Iniciativas!$A$1:$R$11,18,FALSE)*G75+VLOOKUP(H$1,Iniciativas!$A$1:$R$11,18,FALSE)*H75+VLOOKUP(I$1,Iniciativas!$A$1:$R$11,18,FALSE)*I75+VLOOKUP(J$1,Iniciativas!$A$1:$R$11,18,FALSE)*J75+VLOOKUP(K$1,Iniciativas!$A$1:$R$11,18,FALSE)*K75+VLOOKUP(L$1,Iniciativas!$A$1:$R$11,18,FALSE)*L75</f>
        <v>5</v>
      </c>
      <c r="O75" t="b">
        <f t="shared" si="69"/>
        <v>0</v>
      </c>
      <c r="P75" t="b">
        <f>IF(OR(K75=1,I75=1),IF(J75=1,TRUE, FALSE),TRUE)</f>
        <v>0</v>
      </c>
      <c r="Q75" t="b">
        <f>IF(AND(K75=1,I75=1), FALSE, TRUE)</f>
        <v>1</v>
      </c>
      <c r="R75" t="b">
        <f>IF(G75=1, TRUE, FALSE)</f>
        <v>0</v>
      </c>
      <c r="S75" t="str">
        <f>TRIM(IF(C75=1," "&amp;VLOOKUP(C$1,Iniciativas!$A$1:$R$11,2,FALSE),"")&amp;IF(D75=1," "&amp;VLOOKUP(D$1,Iniciativas!$A$1:$R$11,2,FALSE),"")&amp;IF(E75=1," "&amp;VLOOKUP(E$1,Iniciativas!$A$1:$R$11,2,FALSE),"")&amp;IF(F75=1," "&amp;VLOOKUP(F$1,Iniciativas!$A$1:$R$11,2,FALSE),"")&amp;IF(G75=1," "&amp;VLOOKUP(G$1,Iniciativas!$A$1:$R$11,2,FALSE),"")&amp;IF(H75=1," "&amp;VLOOKUP(H$1,Iniciativas!$A$1:$R$11,2,FALSE),"")&amp;IF(I75=1," "&amp;VLOOKUP(I$1,Iniciativas!$A$1:$R$11,2,FALSE),"")&amp;IF(J75=1," "&amp;VLOOKUP(J$1,Iniciativas!$A$1:$R$11,2,FALSE),"")&amp;IF(K75=1," "&amp;VLOOKUP(K$1,Iniciativas!$A$1:$R$11,2,FALSE),"")&amp;IF(L75=1," "&amp;VLOOKUP(L$1,Iniciativas!$A$1:$R$11,2,FALSE),""))</f>
        <v>Iniciativa 1 Creación Producto Alternativo C Sistema Reducción Costos</v>
      </c>
    </row>
    <row r="76" spans="1:19" x14ac:dyDescent="0.25">
      <c r="A76">
        <v>74</v>
      </c>
      <c r="B76" t="str">
        <f t="shared" si="67"/>
        <v>7 4 2</v>
      </c>
      <c r="C76">
        <f t="shared" si="70"/>
        <v>0</v>
      </c>
      <c r="D76">
        <f t="shared" ref="D76:L76" si="79">INT(MOD($A76,2^(C$1-1))/(2^(D$1-1)))</f>
        <v>0</v>
      </c>
      <c r="E76">
        <f t="shared" si="79"/>
        <v>0</v>
      </c>
      <c r="F76">
        <f t="shared" si="79"/>
        <v>1</v>
      </c>
      <c r="G76">
        <f t="shared" si="79"/>
        <v>0</v>
      </c>
      <c r="H76">
        <f t="shared" si="79"/>
        <v>0</v>
      </c>
      <c r="I76">
        <f t="shared" si="79"/>
        <v>1</v>
      </c>
      <c r="J76">
        <f t="shared" si="79"/>
        <v>0</v>
      </c>
      <c r="K76">
        <f t="shared" si="79"/>
        <v>1</v>
      </c>
      <c r="L76">
        <f t="shared" si="79"/>
        <v>0</v>
      </c>
      <c r="M76">
        <f>VLOOKUP(C$1,Iniciativas!$A$1:$R$11,6,FALSE)*C76+VLOOKUP(D$1,Iniciativas!$A$1:$R$11,6,FALSE)*D76+VLOOKUP(E$1,Iniciativas!$A$1:$R$11,6,FALSE)*E76+VLOOKUP(F$1,Iniciativas!$A$1:$R$11,6,FALSE)*F76+VLOOKUP(G$1,Iniciativas!$A$1:$R$11,6,FALSE)*G76+VLOOKUP(H$1,Iniciativas!$A$1:$R$11,6,FALSE)*H76+VLOOKUP(I$1,Iniciativas!$A$1:$R$11,6,FALSE)*I76+VLOOKUP(J$1,Iniciativas!$A$1:$R$11,6,FALSE)*J76+VLOOKUP(K$1,Iniciativas!$A$1:$R$11,6,FALSE)*K76+VLOOKUP(L$1,Iniciativas!$A$1:$R$11,6,FALSE)*L76</f>
        <v>11500</v>
      </c>
      <c r="N76">
        <f>VLOOKUP(C$1,Iniciativas!$A$1:$R$11,18,FALSE)*C76+VLOOKUP(D$1,Iniciativas!$A$1:$R$11,18,FALSE)*D76+VLOOKUP(E$1,Iniciativas!$A$1:$R$11,18,FALSE)*E76+VLOOKUP(F$1,Iniciativas!$A$1:$R$11,18,FALSE)*F76+VLOOKUP(G$1,Iniciativas!$A$1:$R$11,18,FALSE)*G76+VLOOKUP(H$1,Iniciativas!$A$1:$R$11,18,FALSE)*H76+VLOOKUP(I$1,Iniciativas!$A$1:$R$11,18,FALSE)*I76+VLOOKUP(J$1,Iniciativas!$A$1:$R$11,18,FALSE)*J76+VLOOKUP(K$1,Iniciativas!$A$1:$R$11,18,FALSE)*K76+VLOOKUP(L$1,Iniciativas!$A$1:$R$11,18,FALSE)*L76</f>
        <v>6.6999999999999993</v>
      </c>
      <c r="O76" t="b">
        <f t="shared" si="69"/>
        <v>0</v>
      </c>
      <c r="P76" t="b">
        <f>IF(OR(K76=1,I76=1),IF(J76=1,TRUE, FALSE),TRUE)</f>
        <v>0</v>
      </c>
      <c r="Q76" t="b">
        <f>IF(AND(K76=1,I76=1), FALSE, TRUE)</f>
        <v>0</v>
      </c>
      <c r="R76" t="b">
        <f>IF(G76=1, TRUE, FALSE)</f>
        <v>0</v>
      </c>
      <c r="S76" t="str">
        <f>TRIM(IF(C76=1," "&amp;VLOOKUP(C$1,Iniciativas!$A$1:$R$11,2,FALSE),"")&amp;IF(D76=1," "&amp;VLOOKUP(D$1,Iniciativas!$A$1:$R$11,2,FALSE),"")&amp;IF(E76=1," "&amp;VLOOKUP(E$1,Iniciativas!$A$1:$R$11,2,FALSE),"")&amp;IF(F76=1," "&amp;VLOOKUP(F$1,Iniciativas!$A$1:$R$11,2,FALSE),"")&amp;IF(G76=1," "&amp;VLOOKUP(G$1,Iniciativas!$A$1:$R$11,2,FALSE),"")&amp;IF(H76=1," "&amp;VLOOKUP(H$1,Iniciativas!$A$1:$R$11,2,FALSE),"")&amp;IF(I76=1," "&amp;VLOOKUP(I$1,Iniciativas!$A$1:$R$11,2,FALSE),"")&amp;IF(J76=1," "&amp;VLOOKUP(J$1,Iniciativas!$A$1:$R$11,2,FALSE),"")&amp;IF(K76=1," "&amp;VLOOKUP(K$1,Iniciativas!$A$1:$R$11,2,FALSE),"")&amp;IF(L76=1," "&amp;VLOOKUP(L$1,Iniciativas!$A$1:$R$11,2,FALSE),""))</f>
        <v>Iniciativa 1 Creación Producto Alternativo C Creación Producto B</v>
      </c>
    </row>
    <row r="77" spans="1:19" x14ac:dyDescent="0.25">
      <c r="A77">
        <v>75</v>
      </c>
      <c r="B77" t="str">
        <f t="shared" si="67"/>
        <v>7 4 2 1</v>
      </c>
      <c r="C77">
        <f t="shared" si="70"/>
        <v>0</v>
      </c>
      <c r="D77">
        <f t="shared" ref="D77:L77" si="80">INT(MOD($A77,2^(C$1-1))/(2^(D$1-1)))</f>
        <v>0</v>
      </c>
      <c r="E77">
        <f t="shared" si="80"/>
        <v>0</v>
      </c>
      <c r="F77">
        <f t="shared" si="80"/>
        <v>1</v>
      </c>
      <c r="G77">
        <f t="shared" si="80"/>
        <v>0</v>
      </c>
      <c r="H77">
        <f t="shared" si="80"/>
        <v>0</v>
      </c>
      <c r="I77">
        <f t="shared" si="80"/>
        <v>1</v>
      </c>
      <c r="J77">
        <f t="shared" si="80"/>
        <v>0</v>
      </c>
      <c r="K77">
        <f t="shared" si="80"/>
        <v>1</v>
      </c>
      <c r="L77">
        <f t="shared" si="80"/>
        <v>1</v>
      </c>
      <c r="M77">
        <f>VLOOKUP(C$1,Iniciativas!$A$1:$R$11,6,FALSE)*C77+VLOOKUP(D$1,Iniciativas!$A$1:$R$11,6,FALSE)*D77+VLOOKUP(E$1,Iniciativas!$A$1:$R$11,6,FALSE)*E77+VLOOKUP(F$1,Iniciativas!$A$1:$R$11,6,FALSE)*F77+VLOOKUP(G$1,Iniciativas!$A$1:$R$11,6,FALSE)*G77+VLOOKUP(H$1,Iniciativas!$A$1:$R$11,6,FALSE)*H77+VLOOKUP(I$1,Iniciativas!$A$1:$R$11,6,FALSE)*I77+VLOOKUP(J$1,Iniciativas!$A$1:$R$11,6,FALSE)*J77+VLOOKUP(K$1,Iniciativas!$A$1:$R$11,6,FALSE)*K77+VLOOKUP(L$1,Iniciativas!$A$1:$R$11,6,FALSE)*L77</f>
        <v>12500</v>
      </c>
      <c r="N77">
        <f>VLOOKUP(C$1,Iniciativas!$A$1:$R$11,18,FALSE)*C77+VLOOKUP(D$1,Iniciativas!$A$1:$R$11,18,FALSE)*D77+VLOOKUP(E$1,Iniciativas!$A$1:$R$11,18,FALSE)*E77+VLOOKUP(F$1,Iniciativas!$A$1:$R$11,18,FALSE)*F77+VLOOKUP(G$1,Iniciativas!$A$1:$R$11,18,FALSE)*G77+VLOOKUP(H$1,Iniciativas!$A$1:$R$11,18,FALSE)*H77+VLOOKUP(I$1,Iniciativas!$A$1:$R$11,18,FALSE)*I77+VLOOKUP(J$1,Iniciativas!$A$1:$R$11,18,FALSE)*J77+VLOOKUP(K$1,Iniciativas!$A$1:$R$11,18,FALSE)*K77+VLOOKUP(L$1,Iniciativas!$A$1:$R$11,18,FALSE)*L77</f>
        <v>7.6</v>
      </c>
      <c r="O77" t="b">
        <f t="shared" si="69"/>
        <v>0</v>
      </c>
      <c r="P77" t="b">
        <f>IF(OR(K77=1,I77=1),IF(J77=1,TRUE, FALSE),TRUE)</f>
        <v>0</v>
      </c>
      <c r="Q77" t="b">
        <f>IF(AND(K77=1,I77=1), FALSE, TRUE)</f>
        <v>0</v>
      </c>
      <c r="R77" t="b">
        <f>IF(G77=1, TRUE, FALSE)</f>
        <v>0</v>
      </c>
      <c r="S77" t="str">
        <f>TRIM(IF(C77=1," "&amp;VLOOKUP(C$1,Iniciativas!$A$1:$R$11,2,FALSE),"")&amp;IF(D77=1," "&amp;VLOOKUP(D$1,Iniciativas!$A$1:$R$11,2,FALSE),"")&amp;IF(E77=1," "&amp;VLOOKUP(E$1,Iniciativas!$A$1:$R$11,2,FALSE),"")&amp;IF(F77=1," "&amp;VLOOKUP(F$1,Iniciativas!$A$1:$R$11,2,FALSE),"")&amp;IF(G77=1," "&amp;VLOOKUP(G$1,Iniciativas!$A$1:$R$11,2,FALSE),"")&amp;IF(H77=1," "&amp;VLOOKUP(H$1,Iniciativas!$A$1:$R$11,2,FALSE),"")&amp;IF(I77=1," "&amp;VLOOKUP(I$1,Iniciativas!$A$1:$R$11,2,FALSE),"")&amp;IF(J77=1," "&amp;VLOOKUP(J$1,Iniciativas!$A$1:$R$11,2,FALSE),"")&amp;IF(K77=1," "&amp;VLOOKUP(K$1,Iniciativas!$A$1:$R$11,2,FALSE),"")&amp;IF(L77=1," "&amp;VLOOKUP(L$1,Iniciativas!$A$1:$R$11,2,FALSE),""))</f>
        <v>Iniciativa 1 Creación Producto Alternativo C Creación Producto B Sistema Reducción Costos</v>
      </c>
    </row>
    <row r="78" spans="1:19" x14ac:dyDescent="0.25">
      <c r="A78">
        <v>76</v>
      </c>
      <c r="B78" t="str">
        <f t="shared" si="67"/>
        <v>7 4 3</v>
      </c>
      <c r="C78">
        <f t="shared" si="70"/>
        <v>0</v>
      </c>
      <c r="D78">
        <f t="shared" ref="D78:L78" si="81">INT(MOD($A78,2^(C$1-1))/(2^(D$1-1)))</f>
        <v>0</v>
      </c>
      <c r="E78">
        <f t="shared" si="81"/>
        <v>0</v>
      </c>
      <c r="F78">
        <f t="shared" si="81"/>
        <v>1</v>
      </c>
      <c r="G78">
        <f t="shared" si="81"/>
        <v>0</v>
      </c>
      <c r="H78">
        <f t="shared" si="81"/>
        <v>0</v>
      </c>
      <c r="I78">
        <f t="shared" si="81"/>
        <v>1</v>
      </c>
      <c r="J78">
        <f t="shared" si="81"/>
        <v>1</v>
      </c>
      <c r="K78">
        <f t="shared" si="81"/>
        <v>0</v>
      </c>
      <c r="L78">
        <f t="shared" si="81"/>
        <v>0</v>
      </c>
      <c r="M78">
        <f>VLOOKUP(C$1,Iniciativas!$A$1:$R$11,6,FALSE)*C78+VLOOKUP(D$1,Iniciativas!$A$1:$R$11,6,FALSE)*D78+VLOOKUP(E$1,Iniciativas!$A$1:$R$11,6,FALSE)*E78+VLOOKUP(F$1,Iniciativas!$A$1:$R$11,6,FALSE)*F78+VLOOKUP(G$1,Iniciativas!$A$1:$R$11,6,FALSE)*G78+VLOOKUP(H$1,Iniciativas!$A$1:$R$11,6,FALSE)*H78+VLOOKUP(I$1,Iniciativas!$A$1:$R$11,6,FALSE)*I78+VLOOKUP(J$1,Iniciativas!$A$1:$R$11,6,FALSE)*J78+VLOOKUP(K$1,Iniciativas!$A$1:$R$11,6,FALSE)*K78+VLOOKUP(L$1,Iniciativas!$A$1:$R$11,6,FALSE)*L78</f>
        <v>7500</v>
      </c>
      <c r="N78">
        <f>VLOOKUP(C$1,Iniciativas!$A$1:$R$11,18,FALSE)*C78+VLOOKUP(D$1,Iniciativas!$A$1:$R$11,18,FALSE)*D78+VLOOKUP(E$1,Iniciativas!$A$1:$R$11,18,FALSE)*E78+VLOOKUP(F$1,Iniciativas!$A$1:$R$11,18,FALSE)*F78+VLOOKUP(G$1,Iniciativas!$A$1:$R$11,18,FALSE)*G78+VLOOKUP(H$1,Iniciativas!$A$1:$R$11,18,FALSE)*H78+VLOOKUP(I$1,Iniciativas!$A$1:$R$11,18,FALSE)*I78+VLOOKUP(J$1,Iniciativas!$A$1:$R$11,18,FALSE)*J78+VLOOKUP(K$1,Iniciativas!$A$1:$R$11,18,FALSE)*K78+VLOOKUP(L$1,Iniciativas!$A$1:$R$11,18,FALSE)*L78</f>
        <v>4.5</v>
      </c>
      <c r="O78" t="b">
        <f t="shared" si="69"/>
        <v>0</v>
      </c>
      <c r="P78" t="b">
        <f>IF(OR(K78=1,I78=1),IF(J78=1,TRUE, FALSE),TRUE)</f>
        <v>1</v>
      </c>
      <c r="Q78" t="b">
        <f>IF(AND(K78=1,I78=1), FALSE, TRUE)</f>
        <v>1</v>
      </c>
      <c r="R78" t="b">
        <f>IF(G78=1, TRUE, FALSE)</f>
        <v>0</v>
      </c>
      <c r="S78" t="str">
        <f>TRIM(IF(C78=1," "&amp;VLOOKUP(C$1,Iniciativas!$A$1:$R$11,2,FALSE),"")&amp;IF(D78=1," "&amp;VLOOKUP(D$1,Iniciativas!$A$1:$R$11,2,FALSE),"")&amp;IF(E78=1," "&amp;VLOOKUP(E$1,Iniciativas!$A$1:$R$11,2,FALSE),"")&amp;IF(F78=1," "&amp;VLOOKUP(F$1,Iniciativas!$A$1:$R$11,2,FALSE),"")&amp;IF(G78=1," "&amp;VLOOKUP(G$1,Iniciativas!$A$1:$R$11,2,FALSE),"")&amp;IF(H78=1," "&amp;VLOOKUP(H$1,Iniciativas!$A$1:$R$11,2,FALSE),"")&amp;IF(I78=1," "&amp;VLOOKUP(I$1,Iniciativas!$A$1:$R$11,2,FALSE),"")&amp;IF(J78=1," "&amp;VLOOKUP(J$1,Iniciativas!$A$1:$R$11,2,FALSE),"")&amp;IF(K78=1," "&amp;VLOOKUP(K$1,Iniciativas!$A$1:$R$11,2,FALSE),"")&amp;IF(L78=1," "&amp;VLOOKUP(L$1,Iniciativas!$A$1:$R$11,2,FALSE),""))</f>
        <v>Iniciativa 1 Creación Producto Alternativo C Campaña Publicitaria Producto B o C</v>
      </c>
    </row>
    <row r="79" spans="1:19" x14ac:dyDescent="0.25">
      <c r="A79">
        <v>77</v>
      </c>
      <c r="B79" t="str">
        <f t="shared" si="67"/>
        <v>7 4 3 1</v>
      </c>
      <c r="C79">
        <f t="shared" si="70"/>
        <v>0</v>
      </c>
      <c r="D79">
        <f t="shared" ref="D79:L79" si="82">INT(MOD($A79,2^(C$1-1))/(2^(D$1-1)))</f>
        <v>0</v>
      </c>
      <c r="E79">
        <f t="shared" si="82"/>
        <v>0</v>
      </c>
      <c r="F79">
        <f t="shared" si="82"/>
        <v>1</v>
      </c>
      <c r="G79">
        <f t="shared" si="82"/>
        <v>0</v>
      </c>
      <c r="H79">
        <f t="shared" si="82"/>
        <v>0</v>
      </c>
      <c r="I79">
        <f t="shared" si="82"/>
        <v>1</v>
      </c>
      <c r="J79">
        <f t="shared" si="82"/>
        <v>1</v>
      </c>
      <c r="K79">
        <f t="shared" si="82"/>
        <v>0</v>
      </c>
      <c r="L79">
        <f t="shared" si="82"/>
        <v>1</v>
      </c>
      <c r="M79">
        <f>VLOOKUP(C$1,Iniciativas!$A$1:$R$11,6,FALSE)*C79+VLOOKUP(D$1,Iniciativas!$A$1:$R$11,6,FALSE)*D79+VLOOKUP(E$1,Iniciativas!$A$1:$R$11,6,FALSE)*E79+VLOOKUP(F$1,Iniciativas!$A$1:$R$11,6,FALSE)*F79+VLOOKUP(G$1,Iniciativas!$A$1:$R$11,6,FALSE)*G79+VLOOKUP(H$1,Iniciativas!$A$1:$R$11,6,FALSE)*H79+VLOOKUP(I$1,Iniciativas!$A$1:$R$11,6,FALSE)*I79+VLOOKUP(J$1,Iniciativas!$A$1:$R$11,6,FALSE)*J79+VLOOKUP(K$1,Iniciativas!$A$1:$R$11,6,FALSE)*K79+VLOOKUP(L$1,Iniciativas!$A$1:$R$11,6,FALSE)*L79</f>
        <v>8500</v>
      </c>
      <c r="N79">
        <f>VLOOKUP(C$1,Iniciativas!$A$1:$R$11,18,FALSE)*C79+VLOOKUP(D$1,Iniciativas!$A$1:$R$11,18,FALSE)*D79+VLOOKUP(E$1,Iniciativas!$A$1:$R$11,18,FALSE)*E79+VLOOKUP(F$1,Iniciativas!$A$1:$R$11,18,FALSE)*F79+VLOOKUP(G$1,Iniciativas!$A$1:$R$11,18,FALSE)*G79+VLOOKUP(H$1,Iniciativas!$A$1:$R$11,18,FALSE)*H79+VLOOKUP(I$1,Iniciativas!$A$1:$R$11,18,FALSE)*I79+VLOOKUP(J$1,Iniciativas!$A$1:$R$11,18,FALSE)*J79+VLOOKUP(K$1,Iniciativas!$A$1:$R$11,18,FALSE)*K79+VLOOKUP(L$1,Iniciativas!$A$1:$R$11,18,FALSE)*L79</f>
        <v>5.4</v>
      </c>
      <c r="O79" t="b">
        <f t="shared" si="69"/>
        <v>0</v>
      </c>
      <c r="P79" t="b">
        <f>IF(OR(K79=1,I79=1),IF(J79=1,TRUE, FALSE),TRUE)</f>
        <v>1</v>
      </c>
      <c r="Q79" t="b">
        <f>IF(AND(K79=1,I79=1), FALSE, TRUE)</f>
        <v>1</v>
      </c>
      <c r="R79" t="b">
        <f>IF(G79=1, TRUE, FALSE)</f>
        <v>0</v>
      </c>
      <c r="S79" t="str">
        <f>TRIM(IF(C79=1," "&amp;VLOOKUP(C$1,Iniciativas!$A$1:$R$11,2,FALSE),"")&amp;IF(D79=1," "&amp;VLOOKUP(D$1,Iniciativas!$A$1:$R$11,2,FALSE),"")&amp;IF(E79=1," "&amp;VLOOKUP(E$1,Iniciativas!$A$1:$R$11,2,FALSE),"")&amp;IF(F79=1," "&amp;VLOOKUP(F$1,Iniciativas!$A$1:$R$11,2,FALSE),"")&amp;IF(G79=1," "&amp;VLOOKUP(G$1,Iniciativas!$A$1:$R$11,2,FALSE),"")&amp;IF(H79=1," "&amp;VLOOKUP(H$1,Iniciativas!$A$1:$R$11,2,FALSE),"")&amp;IF(I79=1," "&amp;VLOOKUP(I$1,Iniciativas!$A$1:$R$11,2,FALSE),"")&amp;IF(J79=1," "&amp;VLOOKUP(J$1,Iniciativas!$A$1:$R$11,2,FALSE),"")&amp;IF(K79=1," "&amp;VLOOKUP(K$1,Iniciativas!$A$1:$R$11,2,FALSE),"")&amp;IF(L79=1," "&amp;VLOOKUP(L$1,Iniciativas!$A$1:$R$11,2,FALSE),""))</f>
        <v>Iniciativa 1 Creación Producto Alternativo C Campaña Publicitaria Producto B o C Sistema Reducción Costos</v>
      </c>
    </row>
    <row r="80" spans="1:19" x14ac:dyDescent="0.25">
      <c r="A80">
        <v>78</v>
      </c>
      <c r="B80" t="str">
        <f t="shared" si="67"/>
        <v>7 4 3 2</v>
      </c>
      <c r="C80">
        <f t="shared" si="70"/>
        <v>0</v>
      </c>
      <c r="D80">
        <f t="shared" ref="D80:L80" si="83">INT(MOD($A80,2^(C$1-1))/(2^(D$1-1)))</f>
        <v>0</v>
      </c>
      <c r="E80">
        <f t="shared" si="83"/>
        <v>0</v>
      </c>
      <c r="F80">
        <f t="shared" si="83"/>
        <v>1</v>
      </c>
      <c r="G80">
        <f t="shared" si="83"/>
        <v>0</v>
      </c>
      <c r="H80">
        <f t="shared" si="83"/>
        <v>0</v>
      </c>
      <c r="I80">
        <f t="shared" si="83"/>
        <v>1</v>
      </c>
      <c r="J80">
        <f t="shared" si="83"/>
        <v>1</v>
      </c>
      <c r="K80">
        <f t="shared" si="83"/>
        <v>1</v>
      </c>
      <c r="L80">
        <f t="shared" si="83"/>
        <v>0</v>
      </c>
      <c r="M80">
        <f>VLOOKUP(C$1,Iniciativas!$A$1:$R$11,6,FALSE)*C80+VLOOKUP(D$1,Iniciativas!$A$1:$R$11,6,FALSE)*D80+VLOOKUP(E$1,Iniciativas!$A$1:$R$11,6,FALSE)*E80+VLOOKUP(F$1,Iniciativas!$A$1:$R$11,6,FALSE)*F80+VLOOKUP(G$1,Iniciativas!$A$1:$R$11,6,FALSE)*G80+VLOOKUP(H$1,Iniciativas!$A$1:$R$11,6,FALSE)*H80+VLOOKUP(I$1,Iniciativas!$A$1:$R$11,6,FALSE)*I80+VLOOKUP(J$1,Iniciativas!$A$1:$R$11,6,FALSE)*J80+VLOOKUP(K$1,Iniciativas!$A$1:$R$11,6,FALSE)*K80+VLOOKUP(L$1,Iniciativas!$A$1:$R$11,6,FALSE)*L80</f>
        <v>12500</v>
      </c>
      <c r="N80">
        <f>VLOOKUP(C$1,Iniciativas!$A$1:$R$11,18,FALSE)*C80+VLOOKUP(D$1,Iniciativas!$A$1:$R$11,18,FALSE)*D80+VLOOKUP(E$1,Iniciativas!$A$1:$R$11,18,FALSE)*E80+VLOOKUP(F$1,Iniciativas!$A$1:$R$11,18,FALSE)*F80+VLOOKUP(G$1,Iniciativas!$A$1:$R$11,18,FALSE)*G80+VLOOKUP(H$1,Iniciativas!$A$1:$R$11,18,FALSE)*H80+VLOOKUP(I$1,Iniciativas!$A$1:$R$11,18,FALSE)*I80+VLOOKUP(J$1,Iniciativas!$A$1:$R$11,18,FALSE)*J80+VLOOKUP(K$1,Iniciativas!$A$1:$R$11,18,FALSE)*K80+VLOOKUP(L$1,Iniciativas!$A$1:$R$11,18,FALSE)*L80</f>
        <v>7.1</v>
      </c>
      <c r="O80" t="b">
        <f t="shared" si="69"/>
        <v>0</v>
      </c>
      <c r="P80" t="b">
        <f>IF(OR(K80=1,I80=1),IF(J80=1,TRUE, FALSE),TRUE)</f>
        <v>1</v>
      </c>
      <c r="Q80" t="b">
        <f>IF(AND(K80=1,I80=1), FALSE, TRUE)</f>
        <v>0</v>
      </c>
      <c r="R80" t="b">
        <f>IF(G80=1, TRUE, FALSE)</f>
        <v>0</v>
      </c>
      <c r="S80" t="str">
        <f>TRIM(IF(C80=1," "&amp;VLOOKUP(C$1,Iniciativas!$A$1:$R$11,2,FALSE),"")&amp;IF(D80=1," "&amp;VLOOKUP(D$1,Iniciativas!$A$1:$R$11,2,FALSE),"")&amp;IF(E80=1," "&amp;VLOOKUP(E$1,Iniciativas!$A$1:$R$11,2,FALSE),"")&amp;IF(F80=1," "&amp;VLOOKUP(F$1,Iniciativas!$A$1:$R$11,2,FALSE),"")&amp;IF(G80=1," "&amp;VLOOKUP(G$1,Iniciativas!$A$1:$R$11,2,FALSE),"")&amp;IF(H80=1," "&amp;VLOOKUP(H$1,Iniciativas!$A$1:$R$11,2,FALSE),"")&amp;IF(I80=1," "&amp;VLOOKUP(I$1,Iniciativas!$A$1:$R$11,2,FALSE),"")&amp;IF(J80=1," "&amp;VLOOKUP(J$1,Iniciativas!$A$1:$R$11,2,FALSE),"")&amp;IF(K80=1," "&amp;VLOOKUP(K$1,Iniciativas!$A$1:$R$11,2,FALSE),"")&amp;IF(L80=1," "&amp;VLOOKUP(L$1,Iniciativas!$A$1:$R$11,2,FALSE),""))</f>
        <v>Iniciativa 1 Creación Producto Alternativo C Campaña Publicitaria Producto B o C Creación Producto B</v>
      </c>
    </row>
    <row r="81" spans="1:19" x14ac:dyDescent="0.25">
      <c r="A81">
        <v>79</v>
      </c>
      <c r="B81" t="str">
        <f t="shared" si="67"/>
        <v>7 4 3 2 1</v>
      </c>
      <c r="C81">
        <f t="shared" si="70"/>
        <v>0</v>
      </c>
      <c r="D81">
        <f t="shared" ref="D81:L81" si="84">INT(MOD($A81,2^(C$1-1))/(2^(D$1-1)))</f>
        <v>0</v>
      </c>
      <c r="E81">
        <f t="shared" si="84"/>
        <v>0</v>
      </c>
      <c r="F81">
        <f t="shared" si="84"/>
        <v>1</v>
      </c>
      <c r="G81">
        <f t="shared" si="84"/>
        <v>0</v>
      </c>
      <c r="H81">
        <f t="shared" si="84"/>
        <v>0</v>
      </c>
      <c r="I81">
        <f t="shared" si="84"/>
        <v>1</v>
      </c>
      <c r="J81">
        <f t="shared" si="84"/>
        <v>1</v>
      </c>
      <c r="K81">
        <f t="shared" si="84"/>
        <v>1</v>
      </c>
      <c r="L81">
        <f t="shared" si="84"/>
        <v>1</v>
      </c>
      <c r="M81">
        <f>VLOOKUP(C$1,Iniciativas!$A$1:$R$11,6,FALSE)*C81+VLOOKUP(D$1,Iniciativas!$A$1:$R$11,6,FALSE)*D81+VLOOKUP(E$1,Iniciativas!$A$1:$R$11,6,FALSE)*E81+VLOOKUP(F$1,Iniciativas!$A$1:$R$11,6,FALSE)*F81+VLOOKUP(G$1,Iniciativas!$A$1:$R$11,6,FALSE)*G81+VLOOKUP(H$1,Iniciativas!$A$1:$R$11,6,FALSE)*H81+VLOOKUP(I$1,Iniciativas!$A$1:$R$11,6,FALSE)*I81+VLOOKUP(J$1,Iniciativas!$A$1:$R$11,6,FALSE)*J81+VLOOKUP(K$1,Iniciativas!$A$1:$R$11,6,FALSE)*K81+VLOOKUP(L$1,Iniciativas!$A$1:$R$11,6,FALSE)*L81</f>
        <v>13500</v>
      </c>
      <c r="N81">
        <f>VLOOKUP(C$1,Iniciativas!$A$1:$R$11,18,FALSE)*C81+VLOOKUP(D$1,Iniciativas!$A$1:$R$11,18,FALSE)*D81+VLOOKUP(E$1,Iniciativas!$A$1:$R$11,18,FALSE)*E81+VLOOKUP(F$1,Iniciativas!$A$1:$R$11,18,FALSE)*F81+VLOOKUP(G$1,Iniciativas!$A$1:$R$11,18,FALSE)*G81+VLOOKUP(H$1,Iniciativas!$A$1:$R$11,18,FALSE)*H81+VLOOKUP(I$1,Iniciativas!$A$1:$R$11,18,FALSE)*I81+VLOOKUP(J$1,Iniciativas!$A$1:$R$11,18,FALSE)*J81+VLOOKUP(K$1,Iniciativas!$A$1:$R$11,18,FALSE)*K81+VLOOKUP(L$1,Iniciativas!$A$1:$R$11,18,FALSE)*L81</f>
        <v>8</v>
      </c>
      <c r="O81" t="b">
        <f t="shared" si="69"/>
        <v>0</v>
      </c>
      <c r="P81" t="b">
        <f>IF(OR(K81=1,I81=1),IF(J81=1,TRUE, FALSE),TRUE)</f>
        <v>1</v>
      </c>
      <c r="Q81" t="b">
        <f>IF(AND(K81=1,I81=1), FALSE, TRUE)</f>
        <v>0</v>
      </c>
      <c r="R81" t="b">
        <f>IF(G81=1, TRUE, FALSE)</f>
        <v>0</v>
      </c>
      <c r="S81" t="str">
        <f>TRIM(IF(C81=1," "&amp;VLOOKUP(C$1,Iniciativas!$A$1:$R$11,2,FALSE),"")&amp;IF(D81=1," "&amp;VLOOKUP(D$1,Iniciativas!$A$1:$R$11,2,FALSE),"")&amp;IF(E81=1," "&amp;VLOOKUP(E$1,Iniciativas!$A$1:$R$11,2,FALSE),"")&amp;IF(F81=1," "&amp;VLOOKUP(F$1,Iniciativas!$A$1:$R$11,2,FALSE),"")&amp;IF(G81=1," "&amp;VLOOKUP(G$1,Iniciativas!$A$1:$R$11,2,FALSE),"")&amp;IF(H81=1," "&amp;VLOOKUP(H$1,Iniciativas!$A$1:$R$11,2,FALSE),"")&amp;IF(I81=1," "&amp;VLOOKUP(I$1,Iniciativas!$A$1:$R$11,2,FALSE),"")&amp;IF(J81=1," "&amp;VLOOKUP(J$1,Iniciativas!$A$1:$R$11,2,FALSE),"")&amp;IF(K81=1," "&amp;VLOOKUP(K$1,Iniciativas!$A$1:$R$11,2,FALSE),"")&amp;IF(L81=1," "&amp;VLOOKUP(L$1,Iniciativas!$A$1:$R$11,2,FALSE),""))</f>
        <v>Iniciativa 1 Creación Producto Alternativo C Campaña Publicitaria Producto B o C Creación Producto B Sistema Reducción Costos</v>
      </c>
    </row>
    <row r="82" spans="1:19" x14ac:dyDescent="0.25">
      <c r="A82">
        <v>80</v>
      </c>
      <c r="B82" t="str">
        <f t="shared" si="67"/>
        <v>7 5</v>
      </c>
      <c r="C82">
        <f t="shared" si="70"/>
        <v>0</v>
      </c>
      <c r="D82">
        <f t="shared" ref="D82:L82" si="85">INT(MOD($A82,2^(C$1-1))/(2^(D$1-1)))</f>
        <v>0</v>
      </c>
      <c r="E82">
        <f t="shared" si="85"/>
        <v>0</v>
      </c>
      <c r="F82">
        <f t="shared" si="85"/>
        <v>1</v>
      </c>
      <c r="G82">
        <f t="shared" si="85"/>
        <v>0</v>
      </c>
      <c r="H82">
        <f t="shared" si="85"/>
        <v>1</v>
      </c>
      <c r="I82">
        <f t="shared" si="85"/>
        <v>0</v>
      </c>
      <c r="J82">
        <f t="shared" si="85"/>
        <v>0</v>
      </c>
      <c r="K82">
        <f t="shared" si="85"/>
        <v>0</v>
      </c>
      <c r="L82">
        <f t="shared" si="85"/>
        <v>0</v>
      </c>
      <c r="M82">
        <f>VLOOKUP(C$1,Iniciativas!$A$1:$R$11,6,FALSE)*C82+VLOOKUP(D$1,Iniciativas!$A$1:$R$11,6,FALSE)*D82+VLOOKUP(E$1,Iniciativas!$A$1:$R$11,6,FALSE)*E82+VLOOKUP(F$1,Iniciativas!$A$1:$R$11,6,FALSE)*F82+VLOOKUP(G$1,Iniciativas!$A$1:$R$11,6,FALSE)*G82+VLOOKUP(H$1,Iniciativas!$A$1:$R$11,6,FALSE)*H82+VLOOKUP(I$1,Iniciativas!$A$1:$R$11,6,FALSE)*I82+VLOOKUP(J$1,Iniciativas!$A$1:$R$11,6,FALSE)*J82+VLOOKUP(K$1,Iniciativas!$A$1:$R$11,6,FALSE)*K82+VLOOKUP(L$1,Iniciativas!$A$1:$R$11,6,FALSE)*L82</f>
        <v>1500</v>
      </c>
      <c r="N82">
        <f>VLOOKUP(C$1,Iniciativas!$A$1:$R$11,18,FALSE)*C82+VLOOKUP(D$1,Iniciativas!$A$1:$R$11,18,FALSE)*D82+VLOOKUP(E$1,Iniciativas!$A$1:$R$11,18,FALSE)*E82+VLOOKUP(F$1,Iniciativas!$A$1:$R$11,18,FALSE)*F82+VLOOKUP(G$1,Iniciativas!$A$1:$R$11,18,FALSE)*G82+VLOOKUP(H$1,Iniciativas!$A$1:$R$11,18,FALSE)*H82+VLOOKUP(I$1,Iniciativas!$A$1:$R$11,18,FALSE)*I82+VLOOKUP(J$1,Iniciativas!$A$1:$R$11,18,FALSE)*J82+VLOOKUP(K$1,Iniciativas!$A$1:$R$11,18,FALSE)*K82+VLOOKUP(L$1,Iniciativas!$A$1:$R$11,18,FALSE)*L82</f>
        <v>3.8000000000000003</v>
      </c>
      <c r="O82" t="b">
        <f t="shared" si="69"/>
        <v>0</v>
      </c>
      <c r="P82" t="b">
        <f>IF(OR(K82=1,I82=1),IF(J82=1,TRUE, FALSE),TRUE)</f>
        <v>1</v>
      </c>
      <c r="Q82" t="b">
        <f>IF(AND(K82=1,I82=1), FALSE, TRUE)</f>
        <v>1</v>
      </c>
      <c r="R82" t="b">
        <f>IF(G82=1, TRUE, FALSE)</f>
        <v>0</v>
      </c>
      <c r="S82" t="str">
        <f>TRIM(IF(C82=1," "&amp;VLOOKUP(C$1,Iniciativas!$A$1:$R$11,2,FALSE),"")&amp;IF(D82=1," "&amp;VLOOKUP(D$1,Iniciativas!$A$1:$R$11,2,FALSE),"")&amp;IF(E82=1," "&amp;VLOOKUP(E$1,Iniciativas!$A$1:$R$11,2,FALSE),"")&amp;IF(F82=1," "&amp;VLOOKUP(F$1,Iniciativas!$A$1:$R$11,2,FALSE),"")&amp;IF(G82=1," "&amp;VLOOKUP(G$1,Iniciativas!$A$1:$R$11,2,FALSE),"")&amp;IF(H82=1," "&amp;VLOOKUP(H$1,Iniciativas!$A$1:$R$11,2,FALSE),"")&amp;IF(I82=1," "&amp;VLOOKUP(I$1,Iniciativas!$A$1:$R$11,2,FALSE),"")&amp;IF(J82=1," "&amp;VLOOKUP(J$1,Iniciativas!$A$1:$R$11,2,FALSE),"")&amp;IF(K82=1," "&amp;VLOOKUP(K$1,Iniciativas!$A$1:$R$11,2,FALSE),"")&amp;IF(L82=1," "&amp;VLOOKUP(L$1,Iniciativas!$A$1:$R$11,2,FALSE),""))</f>
        <v>Iniciativa 1 Programa de Innovación</v>
      </c>
    </row>
    <row r="83" spans="1:19" x14ac:dyDescent="0.25">
      <c r="A83">
        <v>81</v>
      </c>
      <c r="B83" t="str">
        <f t="shared" si="67"/>
        <v>7 5 1</v>
      </c>
      <c r="C83">
        <f t="shared" si="70"/>
        <v>0</v>
      </c>
      <c r="D83">
        <f t="shared" ref="D83:L83" si="86">INT(MOD($A83,2^(C$1-1))/(2^(D$1-1)))</f>
        <v>0</v>
      </c>
      <c r="E83">
        <f t="shared" si="86"/>
        <v>0</v>
      </c>
      <c r="F83">
        <f t="shared" si="86"/>
        <v>1</v>
      </c>
      <c r="G83">
        <f t="shared" si="86"/>
        <v>0</v>
      </c>
      <c r="H83">
        <f t="shared" si="86"/>
        <v>1</v>
      </c>
      <c r="I83">
        <f t="shared" si="86"/>
        <v>0</v>
      </c>
      <c r="J83">
        <f t="shared" si="86"/>
        <v>0</v>
      </c>
      <c r="K83">
        <f t="shared" si="86"/>
        <v>0</v>
      </c>
      <c r="L83">
        <f t="shared" si="86"/>
        <v>1</v>
      </c>
      <c r="M83">
        <f>VLOOKUP(C$1,Iniciativas!$A$1:$R$11,6,FALSE)*C83+VLOOKUP(D$1,Iniciativas!$A$1:$R$11,6,FALSE)*D83+VLOOKUP(E$1,Iniciativas!$A$1:$R$11,6,FALSE)*E83+VLOOKUP(F$1,Iniciativas!$A$1:$R$11,6,FALSE)*F83+VLOOKUP(G$1,Iniciativas!$A$1:$R$11,6,FALSE)*G83+VLOOKUP(H$1,Iniciativas!$A$1:$R$11,6,FALSE)*H83+VLOOKUP(I$1,Iniciativas!$A$1:$R$11,6,FALSE)*I83+VLOOKUP(J$1,Iniciativas!$A$1:$R$11,6,FALSE)*J83+VLOOKUP(K$1,Iniciativas!$A$1:$R$11,6,FALSE)*K83+VLOOKUP(L$1,Iniciativas!$A$1:$R$11,6,FALSE)*L83</f>
        <v>2500</v>
      </c>
      <c r="N83">
        <f>VLOOKUP(C$1,Iniciativas!$A$1:$R$11,18,FALSE)*C83+VLOOKUP(D$1,Iniciativas!$A$1:$R$11,18,FALSE)*D83+VLOOKUP(E$1,Iniciativas!$A$1:$R$11,18,FALSE)*E83+VLOOKUP(F$1,Iniciativas!$A$1:$R$11,18,FALSE)*F83+VLOOKUP(G$1,Iniciativas!$A$1:$R$11,18,FALSE)*G83+VLOOKUP(H$1,Iniciativas!$A$1:$R$11,18,FALSE)*H83+VLOOKUP(I$1,Iniciativas!$A$1:$R$11,18,FALSE)*I83+VLOOKUP(J$1,Iniciativas!$A$1:$R$11,18,FALSE)*J83+VLOOKUP(K$1,Iniciativas!$A$1:$R$11,18,FALSE)*K83+VLOOKUP(L$1,Iniciativas!$A$1:$R$11,18,FALSE)*L83</f>
        <v>4.7</v>
      </c>
      <c r="O83" t="b">
        <f t="shared" si="69"/>
        <v>0</v>
      </c>
      <c r="P83" t="b">
        <f>IF(OR(K83=1,I83=1),IF(J83=1,TRUE, FALSE),TRUE)</f>
        <v>1</v>
      </c>
      <c r="Q83" t="b">
        <f>IF(AND(K83=1,I83=1), FALSE, TRUE)</f>
        <v>1</v>
      </c>
      <c r="R83" t="b">
        <f>IF(G83=1, TRUE, FALSE)</f>
        <v>0</v>
      </c>
      <c r="S83" t="str">
        <f>TRIM(IF(C83=1," "&amp;VLOOKUP(C$1,Iniciativas!$A$1:$R$11,2,FALSE),"")&amp;IF(D83=1," "&amp;VLOOKUP(D$1,Iniciativas!$A$1:$R$11,2,FALSE),"")&amp;IF(E83=1," "&amp;VLOOKUP(E$1,Iniciativas!$A$1:$R$11,2,FALSE),"")&amp;IF(F83=1," "&amp;VLOOKUP(F$1,Iniciativas!$A$1:$R$11,2,FALSE),"")&amp;IF(G83=1," "&amp;VLOOKUP(G$1,Iniciativas!$A$1:$R$11,2,FALSE),"")&amp;IF(H83=1," "&amp;VLOOKUP(H$1,Iniciativas!$A$1:$R$11,2,FALSE),"")&amp;IF(I83=1," "&amp;VLOOKUP(I$1,Iniciativas!$A$1:$R$11,2,FALSE),"")&amp;IF(J83=1," "&amp;VLOOKUP(J$1,Iniciativas!$A$1:$R$11,2,FALSE),"")&amp;IF(K83=1," "&amp;VLOOKUP(K$1,Iniciativas!$A$1:$R$11,2,FALSE),"")&amp;IF(L83=1," "&amp;VLOOKUP(L$1,Iniciativas!$A$1:$R$11,2,FALSE),""))</f>
        <v>Iniciativa 1 Programa de Innovación Sistema Reducción Costos</v>
      </c>
    </row>
    <row r="84" spans="1:19" x14ac:dyDescent="0.25">
      <c r="A84">
        <v>82</v>
      </c>
      <c r="B84" t="str">
        <f t="shared" si="67"/>
        <v>7 5 2</v>
      </c>
      <c r="C84">
        <f t="shared" si="70"/>
        <v>0</v>
      </c>
      <c r="D84">
        <f t="shared" ref="D84:L84" si="87">INT(MOD($A84,2^(C$1-1))/(2^(D$1-1)))</f>
        <v>0</v>
      </c>
      <c r="E84">
        <f t="shared" si="87"/>
        <v>0</v>
      </c>
      <c r="F84">
        <f t="shared" si="87"/>
        <v>1</v>
      </c>
      <c r="G84">
        <f t="shared" si="87"/>
        <v>0</v>
      </c>
      <c r="H84">
        <f t="shared" si="87"/>
        <v>1</v>
      </c>
      <c r="I84">
        <f t="shared" si="87"/>
        <v>0</v>
      </c>
      <c r="J84">
        <f t="shared" si="87"/>
        <v>0</v>
      </c>
      <c r="K84">
        <f t="shared" si="87"/>
        <v>1</v>
      </c>
      <c r="L84">
        <f t="shared" si="87"/>
        <v>0</v>
      </c>
      <c r="M84">
        <f>VLOOKUP(C$1,Iniciativas!$A$1:$R$11,6,FALSE)*C84+VLOOKUP(D$1,Iniciativas!$A$1:$R$11,6,FALSE)*D84+VLOOKUP(E$1,Iniciativas!$A$1:$R$11,6,FALSE)*E84+VLOOKUP(F$1,Iniciativas!$A$1:$R$11,6,FALSE)*F84+VLOOKUP(G$1,Iniciativas!$A$1:$R$11,6,FALSE)*G84+VLOOKUP(H$1,Iniciativas!$A$1:$R$11,6,FALSE)*H84+VLOOKUP(I$1,Iniciativas!$A$1:$R$11,6,FALSE)*I84+VLOOKUP(J$1,Iniciativas!$A$1:$R$11,6,FALSE)*J84+VLOOKUP(K$1,Iniciativas!$A$1:$R$11,6,FALSE)*K84+VLOOKUP(L$1,Iniciativas!$A$1:$R$11,6,FALSE)*L84</f>
        <v>6500</v>
      </c>
      <c r="N84">
        <f>VLOOKUP(C$1,Iniciativas!$A$1:$R$11,18,FALSE)*C84+VLOOKUP(D$1,Iniciativas!$A$1:$R$11,18,FALSE)*D84+VLOOKUP(E$1,Iniciativas!$A$1:$R$11,18,FALSE)*E84+VLOOKUP(F$1,Iniciativas!$A$1:$R$11,18,FALSE)*F84+VLOOKUP(G$1,Iniciativas!$A$1:$R$11,18,FALSE)*G84+VLOOKUP(H$1,Iniciativas!$A$1:$R$11,18,FALSE)*H84+VLOOKUP(I$1,Iniciativas!$A$1:$R$11,18,FALSE)*I84+VLOOKUP(J$1,Iniciativas!$A$1:$R$11,18,FALSE)*J84+VLOOKUP(K$1,Iniciativas!$A$1:$R$11,18,FALSE)*K84+VLOOKUP(L$1,Iniciativas!$A$1:$R$11,18,FALSE)*L84</f>
        <v>6.4</v>
      </c>
      <c r="O84" t="b">
        <f t="shared" si="69"/>
        <v>0</v>
      </c>
      <c r="P84" t="b">
        <f>IF(OR(K84=1,I84=1),IF(J84=1,TRUE, FALSE),TRUE)</f>
        <v>0</v>
      </c>
      <c r="Q84" t="b">
        <f>IF(AND(K84=1,I84=1), FALSE, TRUE)</f>
        <v>1</v>
      </c>
      <c r="R84" t="b">
        <f>IF(G84=1, TRUE, FALSE)</f>
        <v>0</v>
      </c>
      <c r="S84" t="str">
        <f>TRIM(IF(C84=1," "&amp;VLOOKUP(C$1,Iniciativas!$A$1:$R$11,2,FALSE),"")&amp;IF(D84=1," "&amp;VLOOKUP(D$1,Iniciativas!$A$1:$R$11,2,FALSE),"")&amp;IF(E84=1," "&amp;VLOOKUP(E$1,Iniciativas!$A$1:$R$11,2,FALSE),"")&amp;IF(F84=1," "&amp;VLOOKUP(F$1,Iniciativas!$A$1:$R$11,2,FALSE),"")&amp;IF(G84=1," "&amp;VLOOKUP(G$1,Iniciativas!$A$1:$R$11,2,FALSE),"")&amp;IF(H84=1," "&amp;VLOOKUP(H$1,Iniciativas!$A$1:$R$11,2,FALSE),"")&amp;IF(I84=1," "&amp;VLOOKUP(I$1,Iniciativas!$A$1:$R$11,2,FALSE),"")&amp;IF(J84=1," "&amp;VLOOKUP(J$1,Iniciativas!$A$1:$R$11,2,FALSE),"")&amp;IF(K84=1," "&amp;VLOOKUP(K$1,Iniciativas!$A$1:$R$11,2,FALSE),"")&amp;IF(L84=1," "&amp;VLOOKUP(L$1,Iniciativas!$A$1:$R$11,2,FALSE),""))</f>
        <v>Iniciativa 1 Programa de Innovación Creación Producto B</v>
      </c>
    </row>
    <row r="85" spans="1:19" x14ac:dyDescent="0.25">
      <c r="A85">
        <v>83</v>
      </c>
      <c r="B85" t="str">
        <f t="shared" si="67"/>
        <v>7 5 2 1</v>
      </c>
      <c r="C85">
        <f t="shared" si="70"/>
        <v>0</v>
      </c>
      <c r="D85">
        <f t="shared" ref="D85:L85" si="88">INT(MOD($A85,2^(C$1-1))/(2^(D$1-1)))</f>
        <v>0</v>
      </c>
      <c r="E85">
        <f t="shared" si="88"/>
        <v>0</v>
      </c>
      <c r="F85">
        <f t="shared" si="88"/>
        <v>1</v>
      </c>
      <c r="G85">
        <f t="shared" si="88"/>
        <v>0</v>
      </c>
      <c r="H85">
        <f t="shared" si="88"/>
        <v>1</v>
      </c>
      <c r="I85">
        <f t="shared" si="88"/>
        <v>0</v>
      </c>
      <c r="J85">
        <f t="shared" si="88"/>
        <v>0</v>
      </c>
      <c r="K85">
        <f t="shared" si="88"/>
        <v>1</v>
      </c>
      <c r="L85">
        <f t="shared" si="88"/>
        <v>1</v>
      </c>
      <c r="M85">
        <f>VLOOKUP(C$1,Iniciativas!$A$1:$R$11,6,FALSE)*C85+VLOOKUP(D$1,Iniciativas!$A$1:$R$11,6,FALSE)*D85+VLOOKUP(E$1,Iniciativas!$A$1:$R$11,6,FALSE)*E85+VLOOKUP(F$1,Iniciativas!$A$1:$R$11,6,FALSE)*F85+VLOOKUP(G$1,Iniciativas!$A$1:$R$11,6,FALSE)*G85+VLOOKUP(H$1,Iniciativas!$A$1:$R$11,6,FALSE)*H85+VLOOKUP(I$1,Iniciativas!$A$1:$R$11,6,FALSE)*I85+VLOOKUP(J$1,Iniciativas!$A$1:$R$11,6,FALSE)*J85+VLOOKUP(K$1,Iniciativas!$A$1:$R$11,6,FALSE)*K85+VLOOKUP(L$1,Iniciativas!$A$1:$R$11,6,FALSE)*L85</f>
        <v>7500</v>
      </c>
      <c r="N85">
        <f>VLOOKUP(C$1,Iniciativas!$A$1:$R$11,18,FALSE)*C85+VLOOKUP(D$1,Iniciativas!$A$1:$R$11,18,FALSE)*D85+VLOOKUP(E$1,Iniciativas!$A$1:$R$11,18,FALSE)*E85+VLOOKUP(F$1,Iniciativas!$A$1:$R$11,18,FALSE)*F85+VLOOKUP(G$1,Iniciativas!$A$1:$R$11,18,FALSE)*G85+VLOOKUP(H$1,Iniciativas!$A$1:$R$11,18,FALSE)*H85+VLOOKUP(I$1,Iniciativas!$A$1:$R$11,18,FALSE)*I85+VLOOKUP(J$1,Iniciativas!$A$1:$R$11,18,FALSE)*J85+VLOOKUP(K$1,Iniciativas!$A$1:$R$11,18,FALSE)*K85+VLOOKUP(L$1,Iniciativas!$A$1:$R$11,18,FALSE)*L85</f>
        <v>7.3000000000000007</v>
      </c>
      <c r="O85" t="b">
        <f t="shared" si="69"/>
        <v>0</v>
      </c>
      <c r="P85" t="b">
        <f>IF(OR(K85=1,I85=1),IF(J85=1,TRUE, FALSE),TRUE)</f>
        <v>0</v>
      </c>
      <c r="Q85" t="b">
        <f>IF(AND(K85=1,I85=1), FALSE, TRUE)</f>
        <v>1</v>
      </c>
      <c r="R85" t="b">
        <f>IF(G85=1, TRUE, FALSE)</f>
        <v>0</v>
      </c>
      <c r="S85" t="str">
        <f>TRIM(IF(C85=1," "&amp;VLOOKUP(C$1,Iniciativas!$A$1:$R$11,2,FALSE),"")&amp;IF(D85=1," "&amp;VLOOKUP(D$1,Iniciativas!$A$1:$R$11,2,FALSE),"")&amp;IF(E85=1," "&amp;VLOOKUP(E$1,Iniciativas!$A$1:$R$11,2,FALSE),"")&amp;IF(F85=1," "&amp;VLOOKUP(F$1,Iniciativas!$A$1:$R$11,2,FALSE),"")&amp;IF(G85=1," "&amp;VLOOKUP(G$1,Iniciativas!$A$1:$R$11,2,FALSE),"")&amp;IF(H85=1," "&amp;VLOOKUP(H$1,Iniciativas!$A$1:$R$11,2,FALSE),"")&amp;IF(I85=1," "&amp;VLOOKUP(I$1,Iniciativas!$A$1:$R$11,2,FALSE),"")&amp;IF(J85=1," "&amp;VLOOKUP(J$1,Iniciativas!$A$1:$R$11,2,FALSE),"")&amp;IF(K85=1," "&amp;VLOOKUP(K$1,Iniciativas!$A$1:$R$11,2,FALSE),"")&amp;IF(L85=1," "&amp;VLOOKUP(L$1,Iniciativas!$A$1:$R$11,2,FALSE),""))</f>
        <v>Iniciativa 1 Programa de Innovación Creación Producto B Sistema Reducción Costos</v>
      </c>
    </row>
    <row r="86" spans="1:19" x14ac:dyDescent="0.25">
      <c r="A86">
        <v>84</v>
      </c>
      <c r="B86" t="str">
        <f t="shared" si="67"/>
        <v>7 5 3</v>
      </c>
      <c r="C86">
        <f t="shared" si="70"/>
        <v>0</v>
      </c>
      <c r="D86">
        <f t="shared" ref="D86:L86" si="89">INT(MOD($A86,2^(C$1-1))/(2^(D$1-1)))</f>
        <v>0</v>
      </c>
      <c r="E86">
        <f t="shared" si="89"/>
        <v>0</v>
      </c>
      <c r="F86">
        <f t="shared" si="89"/>
        <v>1</v>
      </c>
      <c r="G86">
        <f t="shared" si="89"/>
        <v>0</v>
      </c>
      <c r="H86">
        <f t="shared" si="89"/>
        <v>1</v>
      </c>
      <c r="I86">
        <f t="shared" si="89"/>
        <v>0</v>
      </c>
      <c r="J86">
        <f t="shared" si="89"/>
        <v>1</v>
      </c>
      <c r="K86">
        <f t="shared" si="89"/>
        <v>0</v>
      </c>
      <c r="L86">
        <f t="shared" si="89"/>
        <v>0</v>
      </c>
      <c r="M86">
        <f>VLOOKUP(C$1,Iniciativas!$A$1:$R$11,6,FALSE)*C86+VLOOKUP(D$1,Iniciativas!$A$1:$R$11,6,FALSE)*D86+VLOOKUP(E$1,Iniciativas!$A$1:$R$11,6,FALSE)*E86+VLOOKUP(F$1,Iniciativas!$A$1:$R$11,6,FALSE)*F86+VLOOKUP(G$1,Iniciativas!$A$1:$R$11,6,FALSE)*G86+VLOOKUP(H$1,Iniciativas!$A$1:$R$11,6,FALSE)*H86+VLOOKUP(I$1,Iniciativas!$A$1:$R$11,6,FALSE)*I86+VLOOKUP(J$1,Iniciativas!$A$1:$R$11,6,FALSE)*J86+VLOOKUP(K$1,Iniciativas!$A$1:$R$11,6,FALSE)*K86+VLOOKUP(L$1,Iniciativas!$A$1:$R$11,6,FALSE)*L86</f>
        <v>2500</v>
      </c>
      <c r="N86">
        <f>VLOOKUP(C$1,Iniciativas!$A$1:$R$11,18,FALSE)*C86+VLOOKUP(D$1,Iniciativas!$A$1:$R$11,18,FALSE)*D86+VLOOKUP(E$1,Iniciativas!$A$1:$R$11,18,FALSE)*E86+VLOOKUP(F$1,Iniciativas!$A$1:$R$11,18,FALSE)*F86+VLOOKUP(G$1,Iniciativas!$A$1:$R$11,18,FALSE)*G86+VLOOKUP(H$1,Iniciativas!$A$1:$R$11,18,FALSE)*H86+VLOOKUP(I$1,Iniciativas!$A$1:$R$11,18,FALSE)*I86+VLOOKUP(J$1,Iniciativas!$A$1:$R$11,18,FALSE)*J86+VLOOKUP(K$1,Iniciativas!$A$1:$R$11,18,FALSE)*K86+VLOOKUP(L$1,Iniciativas!$A$1:$R$11,18,FALSE)*L86</f>
        <v>4.2</v>
      </c>
      <c r="O86" t="b">
        <f t="shared" si="69"/>
        <v>0</v>
      </c>
      <c r="P86" t="b">
        <f>IF(OR(K86=1,I86=1),IF(J86=1,TRUE, FALSE),TRUE)</f>
        <v>1</v>
      </c>
      <c r="Q86" t="b">
        <f>IF(AND(K86=1,I86=1), FALSE, TRUE)</f>
        <v>1</v>
      </c>
      <c r="R86" t="b">
        <f>IF(G86=1, TRUE, FALSE)</f>
        <v>0</v>
      </c>
      <c r="S86" t="str">
        <f>TRIM(IF(C86=1," "&amp;VLOOKUP(C$1,Iniciativas!$A$1:$R$11,2,FALSE),"")&amp;IF(D86=1," "&amp;VLOOKUP(D$1,Iniciativas!$A$1:$R$11,2,FALSE),"")&amp;IF(E86=1," "&amp;VLOOKUP(E$1,Iniciativas!$A$1:$R$11,2,FALSE),"")&amp;IF(F86=1," "&amp;VLOOKUP(F$1,Iniciativas!$A$1:$R$11,2,FALSE),"")&amp;IF(G86=1," "&amp;VLOOKUP(G$1,Iniciativas!$A$1:$R$11,2,FALSE),"")&amp;IF(H86=1," "&amp;VLOOKUP(H$1,Iniciativas!$A$1:$R$11,2,FALSE),"")&amp;IF(I86=1," "&amp;VLOOKUP(I$1,Iniciativas!$A$1:$R$11,2,FALSE),"")&amp;IF(J86=1," "&amp;VLOOKUP(J$1,Iniciativas!$A$1:$R$11,2,FALSE),"")&amp;IF(K86=1," "&amp;VLOOKUP(K$1,Iniciativas!$A$1:$R$11,2,FALSE),"")&amp;IF(L86=1," "&amp;VLOOKUP(L$1,Iniciativas!$A$1:$R$11,2,FALSE),""))</f>
        <v>Iniciativa 1 Programa de Innovación Campaña Publicitaria Producto B o C</v>
      </c>
    </row>
    <row r="87" spans="1:19" x14ac:dyDescent="0.25">
      <c r="A87">
        <v>85</v>
      </c>
      <c r="B87" t="str">
        <f t="shared" si="67"/>
        <v>7 5 3 1</v>
      </c>
      <c r="C87">
        <f t="shared" si="70"/>
        <v>0</v>
      </c>
      <c r="D87">
        <f t="shared" ref="D87:L87" si="90">INT(MOD($A87,2^(C$1-1))/(2^(D$1-1)))</f>
        <v>0</v>
      </c>
      <c r="E87">
        <f t="shared" si="90"/>
        <v>0</v>
      </c>
      <c r="F87">
        <f t="shared" si="90"/>
        <v>1</v>
      </c>
      <c r="G87">
        <f t="shared" si="90"/>
        <v>0</v>
      </c>
      <c r="H87">
        <f t="shared" si="90"/>
        <v>1</v>
      </c>
      <c r="I87">
        <f t="shared" si="90"/>
        <v>0</v>
      </c>
      <c r="J87">
        <f t="shared" si="90"/>
        <v>1</v>
      </c>
      <c r="K87">
        <f t="shared" si="90"/>
        <v>0</v>
      </c>
      <c r="L87">
        <f t="shared" si="90"/>
        <v>1</v>
      </c>
      <c r="M87">
        <f>VLOOKUP(C$1,Iniciativas!$A$1:$R$11,6,FALSE)*C87+VLOOKUP(D$1,Iniciativas!$A$1:$R$11,6,FALSE)*D87+VLOOKUP(E$1,Iniciativas!$A$1:$R$11,6,FALSE)*E87+VLOOKUP(F$1,Iniciativas!$A$1:$R$11,6,FALSE)*F87+VLOOKUP(G$1,Iniciativas!$A$1:$R$11,6,FALSE)*G87+VLOOKUP(H$1,Iniciativas!$A$1:$R$11,6,FALSE)*H87+VLOOKUP(I$1,Iniciativas!$A$1:$R$11,6,FALSE)*I87+VLOOKUP(J$1,Iniciativas!$A$1:$R$11,6,FALSE)*J87+VLOOKUP(K$1,Iniciativas!$A$1:$R$11,6,FALSE)*K87+VLOOKUP(L$1,Iniciativas!$A$1:$R$11,6,FALSE)*L87</f>
        <v>3500</v>
      </c>
      <c r="N87">
        <f>VLOOKUP(C$1,Iniciativas!$A$1:$R$11,18,FALSE)*C87+VLOOKUP(D$1,Iniciativas!$A$1:$R$11,18,FALSE)*D87+VLOOKUP(E$1,Iniciativas!$A$1:$R$11,18,FALSE)*E87+VLOOKUP(F$1,Iniciativas!$A$1:$R$11,18,FALSE)*F87+VLOOKUP(G$1,Iniciativas!$A$1:$R$11,18,FALSE)*G87+VLOOKUP(H$1,Iniciativas!$A$1:$R$11,18,FALSE)*H87+VLOOKUP(I$1,Iniciativas!$A$1:$R$11,18,FALSE)*I87+VLOOKUP(J$1,Iniciativas!$A$1:$R$11,18,FALSE)*J87+VLOOKUP(K$1,Iniciativas!$A$1:$R$11,18,FALSE)*K87+VLOOKUP(L$1,Iniciativas!$A$1:$R$11,18,FALSE)*L87</f>
        <v>5.1000000000000005</v>
      </c>
      <c r="O87" t="b">
        <f t="shared" si="69"/>
        <v>0</v>
      </c>
      <c r="P87" t="b">
        <f>IF(OR(K87=1,I87=1),IF(J87=1,TRUE, FALSE),TRUE)</f>
        <v>1</v>
      </c>
      <c r="Q87" t="b">
        <f>IF(AND(K87=1,I87=1), FALSE, TRUE)</f>
        <v>1</v>
      </c>
      <c r="R87" t="b">
        <f>IF(G87=1, TRUE, FALSE)</f>
        <v>0</v>
      </c>
      <c r="S87" t="str">
        <f>TRIM(IF(C87=1," "&amp;VLOOKUP(C$1,Iniciativas!$A$1:$R$11,2,FALSE),"")&amp;IF(D87=1," "&amp;VLOOKUP(D$1,Iniciativas!$A$1:$R$11,2,FALSE),"")&amp;IF(E87=1," "&amp;VLOOKUP(E$1,Iniciativas!$A$1:$R$11,2,FALSE),"")&amp;IF(F87=1," "&amp;VLOOKUP(F$1,Iniciativas!$A$1:$R$11,2,FALSE),"")&amp;IF(G87=1," "&amp;VLOOKUP(G$1,Iniciativas!$A$1:$R$11,2,FALSE),"")&amp;IF(H87=1," "&amp;VLOOKUP(H$1,Iniciativas!$A$1:$R$11,2,FALSE),"")&amp;IF(I87=1," "&amp;VLOOKUP(I$1,Iniciativas!$A$1:$R$11,2,FALSE),"")&amp;IF(J87=1," "&amp;VLOOKUP(J$1,Iniciativas!$A$1:$R$11,2,FALSE),"")&amp;IF(K87=1," "&amp;VLOOKUP(K$1,Iniciativas!$A$1:$R$11,2,FALSE),"")&amp;IF(L87=1," "&amp;VLOOKUP(L$1,Iniciativas!$A$1:$R$11,2,FALSE),""))</f>
        <v>Iniciativa 1 Programa de Innovación Campaña Publicitaria Producto B o C Sistema Reducción Costos</v>
      </c>
    </row>
    <row r="88" spans="1:19" x14ac:dyDescent="0.25">
      <c r="A88">
        <v>86</v>
      </c>
      <c r="B88" t="str">
        <f t="shared" si="67"/>
        <v>7 5 3 2</v>
      </c>
      <c r="C88">
        <f t="shared" si="70"/>
        <v>0</v>
      </c>
      <c r="D88">
        <f t="shared" ref="D88:L88" si="91">INT(MOD($A88,2^(C$1-1))/(2^(D$1-1)))</f>
        <v>0</v>
      </c>
      <c r="E88">
        <f t="shared" si="91"/>
        <v>0</v>
      </c>
      <c r="F88">
        <f t="shared" si="91"/>
        <v>1</v>
      </c>
      <c r="G88">
        <f t="shared" si="91"/>
        <v>0</v>
      </c>
      <c r="H88">
        <f t="shared" si="91"/>
        <v>1</v>
      </c>
      <c r="I88">
        <f t="shared" si="91"/>
        <v>0</v>
      </c>
      <c r="J88">
        <f t="shared" si="91"/>
        <v>1</v>
      </c>
      <c r="K88">
        <f t="shared" si="91"/>
        <v>1</v>
      </c>
      <c r="L88">
        <f t="shared" si="91"/>
        <v>0</v>
      </c>
      <c r="M88">
        <f>VLOOKUP(C$1,Iniciativas!$A$1:$R$11,6,FALSE)*C88+VLOOKUP(D$1,Iniciativas!$A$1:$R$11,6,FALSE)*D88+VLOOKUP(E$1,Iniciativas!$A$1:$R$11,6,FALSE)*E88+VLOOKUP(F$1,Iniciativas!$A$1:$R$11,6,FALSE)*F88+VLOOKUP(G$1,Iniciativas!$A$1:$R$11,6,FALSE)*G88+VLOOKUP(H$1,Iniciativas!$A$1:$R$11,6,FALSE)*H88+VLOOKUP(I$1,Iniciativas!$A$1:$R$11,6,FALSE)*I88+VLOOKUP(J$1,Iniciativas!$A$1:$R$11,6,FALSE)*J88+VLOOKUP(K$1,Iniciativas!$A$1:$R$11,6,FALSE)*K88+VLOOKUP(L$1,Iniciativas!$A$1:$R$11,6,FALSE)*L88</f>
        <v>7500</v>
      </c>
      <c r="N88">
        <f>VLOOKUP(C$1,Iniciativas!$A$1:$R$11,18,FALSE)*C88+VLOOKUP(D$1,Iniciativas!$A$1:$R$11,18,FALSE)*D88+VLOOKUP(E$1,Iniciativas!$A$1:$R$11,18,FALSE)*E88+VLOOKUP(F$1,Iniciativas!$A$1:$R$11,18,FALSE)*F88+VLOOKUP(G$1,Iniciativas!$A$1:$R$11,18,FALSE)*G88+VLOOKUP(H$1,Iniciativas!$A$1:$R$11,18,FALSE)*H88+VLOOKUP(I$1,Iniciativas!$A$1:$R$11,18,FALSE)*I88+VLOOKUP(J$1,Iniciativas!$A$1:$R$11,18,FALSE)*J88+VLOOKUP(K$1,Iniciativas!$A$1:$R$11,18,FALSE)*K88+VLOOKUP(L$1,Iniciativas!$A$1:$R$11,18,FALSE)*L88</f>
        <v>6.8000000000000007</v>
      </c>
      <c r="O88" t="b">
        <f t="shared" si="69"/>
        <v>0</v>
      </c>
      <c r="P88" t="b">
        <f>IF(OR(K88=1,I88=1),IF(J88=1,TRUE, FALSE),TRUE)</f>
        <v>1</v>
      </c>
      <c r="Q88" t="b">
        <f>IF(AND(K88=1,I88=1), FALSE, TRUE)</f>
        <v>1</v>
      </c>
      <c r="R88" t="b">
        <f>IF(G88=1, TRUE, FALSE)</f>
        <v>0</v>
      </c>
      <c r="S88" t="str">
        <f>TRIM(IF(C88=1," "&amp;VLOOKUP(C$1,Iniciativas!$A$1:$R$11,2,FALSE),"")&amp;IF(D88=1," "&amp;VLOOKUP(D$1,Iniciativas!$A$1:$R$11,2,FALSE),"")&amp;IF(E88=1," "&amp;VLOOKUP(E$1,Iniciativas!$A$1:$R$11,2,FALSE),"")&amp;IF(F88=1," "&amp;VLOOKUP(F$1,Iniciativas!$A$1:$R$11,2,FALSE),"")&amp;IF(G88=1," "&amp;VLOOKUP(G$1,Iniciativas!$A$1:$R$11,2,FALSE),"")&amp;IF(H88=1," "&amp;VLOOKUP(H$1,Iniciativas!$A$1:$R$11,2,FALSE),"")&amp;IF(I88=1," "&amp;VLOOKUP(I$1,Iniciativas!$A$1:$R$11,2,FALSE),"")&amp;IF(J88=1," "&amp;VLOOKUP(J$1,Iniciativas!$A$1:$R$11,2,FALSE),"")&amp;IF(K88=1," "&amp;VLOOKUP(K$1,Iniciativas!$A$1:$R$11,2,FALSE),"")&amp;IF(L88=1," "&amp;VLOOKUP(L$1,Iniciativas!$A$1:$R$11,2,FALSE),""))</f>
        <v>Iniciativa 1 Programa de Innovación Campaña Publicitaria Producto B o C Creación Producto B</v>
      </c>
    </row>
    <row r="89" spans="1:19" x14ac:dyDescent="0.25">
      <c r="A89">
        <v>87</v>
      </c>
      <c r="B89" t="str">
        <f t="shared" si="67"/>
        <v>7 5 3 2 1</v>
      </c>
      <c r="C89">
        <f t="shared" si="70"/>
        <v>0</v>
      </c>
      <c r="D89">
        <f t="shared" ref="D89:L89" si="92">INT(MOD($A89,2^(C$1-1))/(2^(D$1-1)))</f>
        <v>0</v>
      </c>
      <c r="E89">
        <f t="shared" si="92"/>
        <v>0</v>
      </c>
      <c r="F89">
        <f t="shared" si="92"/>
        <v>1</v>
      </c>
      <c r="G89">
        <f t="shared" si="92"/>
        <v>0</v>
      </c>
      <c r="H89">
        <f t="shared" si="92"/>
        <v>1</v>
      </c>
      <c r="I89">
        <f t="shared" si="92"/>
        <v>0</v>
      </c>
      <c r="J89">
        <f t="shared" si="92"/>
        <v>1</v>
      </c>
      <c r="K89">
        <f t="shared" si="92"/>
        <v>1</v>
      </c>
      <c r="L89">
        <f t="shared" si="92"/>
        <v>1</v>
      </c>
      <c r="M89">
        <f>VLOOKUP(C$1,Iniciativas!$A$1:$R$11,6,FALSE)*C89+VLOOKUP(D$1,Iniciativas!$A$1:$R$11,6,FALSE)*D89+VLOOKUP(E$1,Iniciativas!$A$1:$R$11,6,FALSE)*E89+VLOOKUP(F$1,Iniciativas!$A$1:$R$11,6,FALSE)*F89+VLOOKUP(G$1,Iniciativas!$A$1:$R$11,6,FALSE)*G89+VLOOKUP(H$1,Iniciativas!$A$1:$R$11,6,FALSE)*H89+VLOOKUP(I$1,Iniciativas!$A$1:$R$11,6,FALSE)*I89+VLOOKUP(J$1,Iniciativas!$A$1:$R$11,6,FALSE)*J89+VLOOKUP(K$1,Iniciativas!$A$1:$R$11,6,FALSE)*K89+VLOOKUP(L$1,Iniciativas!$A$1:$R$11,6,FALSE)*L89</f>
        <v>8500</v>
      </c>
      <c r="N89">
        <f>VLOOKUP(C$1,Iniciativas!$A$1:$R$11,18,FALSE)*C89+VLOOKUP(D$1,Iniciativas!$A$1:$R$11,18,FALSE)*D89+VLOOKUP(E$1,Iniciativas!$A$1:$R$11,18,FALSE)*E89+VLOOKUP(F$1,Iniciativas!$A$1:$R$11,18,FALSE)*F89+VLOOKUP(G$1,Iniciativas!$A$1:$R$11,18,FALSE)*G89+VLOOKUP(H$1,Iniciativas!$A$1:$R$11,18,FALSE)*H89+VLOOKUP(I$1,Iniciativas!$A$1:$R$11,18,FALSE)*I89+VLOOKUP(J$1,Iniciativas!$A$1:$R$11,18,FALSE)*J89+VLOOKUP(K$1,Iniciativas!$A$1:$R$11,18,FALSE)*K89+VLOOKUP(L$1,Iniciativas!$A$1:$R$11,18,FALSE)*L89</f>
        <v>7.7000000000000011</v>
      </c>
      <c r="O89" t="b">
        <f t="shared" si="69"/>
        <v>0</v>
      </c>
      <c r="P89" t="b">
        <f>IF(OR(K89=1,I89=1),IF(J89=1,TRUE, FALSE),TRUE)</f>
        <v>1</v>
      </c>
      <c r="Q89" t="b">
        <f>IF(AND(K89=1,I89=1), FALSE, TRUE)</f>
        <v>1</v>
      </c>
      <c r="R89" t="b">
        <f>IF(G89=1, TRUE, FALSE)</f>
        <v>0</v>
      </c>
      <c r="S89" t="str">
        <f>TRIM(IF(C89=1," "&amp;VLOOKUP(C$1,Iniciativas!$A$1:$R$11,2,FALSE),"")&amp;IF(D89=1," "&amp;VLOOKUP(D$1,Iniciativas!$A$1:$R$11,2,FALSE),"")&amp;IF(E89=1," "&amp;VLOOKUP(E$1,Iniciativas!$A$1:$R$11,2,FALSE),"")&amp;IF(F89=1," "&amp;VLOOKUP(F$1,Iniciativas!$A$1:$R$11,2,FALSE),"")&amp;IF(G89=1," "&amp;VLOOKUP(G$1,Iniciativas!$A$1:$R$11,2,FALSE),"")&amp;IF(H89=1," "&amp;VLOOKUP(H$1,Iniciativas!$A$1:$R$11,2,FALSE),"")&amp;IF(I89=1," "&amp;VLOOKUP(I$1,Iniciativas!$A$1:$R$11,2,FALSE),"")&amp;IF(J89=1," "&amp;VLOOKUP(J$1,Iniciativas!$A$1:$R$11,2,FALSE),"")&amp;IF(K89=1," "&amp;VLOOKUP(K$1,Iniciativas!$A$1:$R$11,2,FALSE),"")&amp;IF(L89=1," "&amp;VLOOKUP(L$1,Iniciativas!$A$1:$R$11,2,FALSE),""))</f>
        <v>Iniciativa 1 Programa de Innovación Campaña Publicitaria Producto B o C Creación Producto B Sistema Reducción Costos</v>
      </c>
    </row>
    <row r="90" spans="1:19" x14ac:dyDescent="0.25">
      <c r="A90">
        <v>88</v>
      </c>
      <c r="B90" t="str">
        <f t="shared" si="67"/>
        <v>7 5 4</v>
      </c>
      <c r="C90">
        <f t="shared" si="70"/>
        <v>0</v>
      </c>
      <c r="D90">
        <f t="shared" ref="D90:L90" si="93">INT(MOD($A90,2^(C$1-1))/(2^(D$1-1)))</f>
        <v>0</v>
      </c>
      <c r="E90">
        <f t="shared" si="93"/>
        <v>0</v>
      </c>
      <c r="F90">
        <f t="shared" si="93"/>
        <v>1</v>
      </c>
      <c r="G90">
        <f t="shared" si="93"/>
        <v>0</v>
      </c>
      <c r="H90">
        <f t="shared" si="93"/>
        <v>1</v>
      </c>
      <c r="I90">
        <f t="shared" si="93"/>
        <v>1</v>
      </c>
      <c r="J90">
        <f t="shared" si="93"/>
        <v>0</v>
      </c>
      <c r="K90">
        <f t="shared" si="93"/>
        <v>0</v>
      </c>
      <c r="L90">
        <f t="shared" si="93"/>
        <v>0</v>
      </c>
      <c r="M90">
        <f>VLOOKUP(C$1,Iniciativas!$A$1:$R$11,6,FALSE)*C90+VLOOKUP(D$1,Iniciativas!$A$1:$R$11,6,FALSE)*D90+VLOOKUP(E$1,Iniciativas!$A$1:$R$11,6,FALSE)*E90+VLOOKUP(F$1,Iniciativas!$A$1:$R$11,6,FALSE)*F90+VLOOKUP(G$1,Iniciativas!$A$1:$R$11,6,FALSE)*G90+VLOOKUP(H$1,Iniciativas!$A$1:$R$11,6,FALSE)*H90+VLOOKUP(I$1,Iniciativas!$A$1:$R$11,6,FALSE)*I90+VLOOKUP(J$1,Iniciativas!$A$1:$R$11,6,FALSE)*J90+VLOOKUP(K$1,Iniciativas!$A$1:$R$11,6,FALSE)*K90+VLOOKUP(L$1,Iniciativas!$A$1:$R$11,6,FALSE)*L90</f>
        <v>7500</v>
      </c>
      <c r="N90">
        <f>VLOOKUP(C$1,Iniciativas!$A$1:$R$11,18,FALSE)*C90+VLOOKUP(D$1,Iniciativas!$A$1:$R$11,18,FALSE)*D90+VLOOKUP(E$1,Iniciativas!$A$1:$R$11,18,FALSE)*E90+VLOOKUP(F$1,Iniciativas!$A$1:$R$11,18,FALSE)*F90+VLOOKUP(G$1,Iniciativas!$A$1:$R$11,18,FALSE)*G90+VLOOKUP(H$1,Iniciativas!$A$1:$R$11,18,FALSE)*H90+VLOOKUP(I$1,Iniciativas!$A$1:$R$11,18,FALSE)*I90+VLOOKUP(J$1,Iniciativas!$A$1:$R$11,18,FALSE)*J90+VLOOKUP(K$1,Iniciativas!$A$1:$R$11,18,FALSE)*K90+VLOOKUP(L$1,Iniciativas!$A$1:$R$11,18,FALSE)*L90</f>
        <v>6.8000000000000007</v>
      </c>
      <c r="O90" t="b">
        <f t="shared" si="69"/>
        <v>0</v>
      </c>
      <c r="P90" t="b">
        <f>IF(OR(K90=1,I90=1),IF(J90=1,TRUE, FALSE),TRUE)</f>
        <v>0</v>
      </c>
      <c r="Q90" t="b">
        <f>IF(AND(K90=1,I90=1), FALSE, TRUE)</f>
        <v>1</v>
      </c>
      <c r="R90" t="b">
        <f>IF(G90=1, TRUE, FALSE)</f>
        <v>0</v>
      </c>
      <c r="S90" t="str">
        <f>TRIM(IF(C90=1," "&amp;VLOOKUP(C$1,Iniciativas!$A$1:$R$11,2,FALSE),"")&amp;IF(D90=1," "&amp;VLOOKUP(D$1,Iniciativas!$A$1:$R$11,2,FALSE),"")&amp;IF(E90=1," "&amp;VLOOKUP(E$1,Iniciativas!$A$1:$R$11,2,FALSE),"")&amp;IF(F90=1," "&amp;VLOOKUP(F$1,Iniciativas!$A$1:$R$11,2,FALSE),"")&amp;IF(G90=1," "&amp;VLOOKUP(G$1,Iniciativas!$A$1:$R$11,2,FALSE),"")&amp;IF(H90=1," "&amp;VLOOKUP(H$1,Iniciativas!$A$1:$R$11,2,FALSE),"")&amp;IF(I90=1," "&amp;VLOOKUP(I$1,Iniciativas!$A$1:$R$11,2,FALSE),"")&amp;IF(J90=1," "&amp;VLOOKUP(J$1,Iniciativas!$A$1:$R$11,2,FALSE),"")&amp;IF(K90=1," "&amp;VLOOKUP(K$1,Iniciativas!$A$1:$R$11,2,FALSE),"")&amp;IF(L90=1," "&amp;VLOOKUP(L$1,Iniciativas!$A$1:$R$11,2,FALSE),""))</f>
        <v>Iniciativa 1 Programa de Innovación Creación Producto Alternativo C</v>
      </c>
    </row>
    <row r="91" spans="1:19" x14ac:dyDescent="0.25">
      <c r="A91">
        <v>89</v>
      </c>
      <c r="B91" t="str">
        <f t="shared" si="67"/>
        <v>7 5 4 1</v>
      </c>
      <c r="C91">
        <f t="shared" si="70"/>
        <v>0</v>
      </c>
      <c r="D91">
        <f t="shared" ref="D91:L91" si="94">INT(MOD($A91,2^(C$1-1))/(2^(D$1-1)))</f>
        <v>0</v>
      </c>
      <c r="E91">
        <f t="shared" si="94"/>
        <v>0</v>
      </c>
      <c r="F91">
        <f t="shared" si="94"/>
        <v>1</v>
      </c>
      <c r="G91">
        <f t="shared" si="94"/>
        <v>0</v>
      </c>
      <c r="H91">
        <f t="shared" si="94"/>
        <v>1</v>
      </c>
      <c r="I91">
        <f t="shared" si="94"/>
        <v>1</v>
      </c>
      <c r="J91">
        <f t="shared" si="94"/>
        <v>0</v>
      </c>
      <c r="K91">
        <f t="shared" si="94"/>
        <v>0</v>
      </c>
      <c r="L91">
        <f t="shared" si="94"/>
        <v>1</v>
      </c>
      <c r="M91">
        <f>VLOOKUP(C$1,Iniciativas!$A$1:$R$11,6,FALSE)*C91+VLOOKUP(D$1,Iniciativas!$A$1:$R$11,6,FALSE)*D91+VLOOKUP(E$1,Iniciativas!$A$1:$R$11,6,FALSE)*E91+VLOOKUP(F$1,Iniciativas!$A$1:$R$11,6,FALSE)*F91+VLOOKUP(G$1,Iniciativas!$A$1:$R$11,6,FALSE)*G91+VLOOKUP(H$1,Iniciativas!$A$1:$R$11,6,FALSE)*H91+VLOOKUP(I$1,Iniciativas!$A$1:$R$11,6,FALSE)*I91+VLOOKUP(J$1,Iniciativas!$A$1:$R$11,6,FALSE)*J91+VLOOKUP(K$1,Iniciativas!$A$1:$R$11,6,FALSE)*K91+VLOOKUP(L$1,Iniciativas!$A$1:$R$11,6,FALSE)*L91</f>
        <v>8500</v>
      </c>
      <c r="N91">
        <f>VLOOKUP(C$1,Iniciativas!$A$1:$R$11,18,FALSE)*C91+VLOOKUP(D$1,Iniciativas!$A$1:$R$11,18,FALSE)*D91+VLOOKUP(E$1,Iniciativas!$A$1:$R$11,18,FALSE)*E91+VLOOKUP(F$1,Iniciativas!$A$1:$R$11,18,FALSE)*F91+VLOOKUP(G$1,Iniciativas!$A$1:$R$11,18,FALSE)*G91+VLOOKUP(H$1,Iniciativas!$A$1:$R$11,18,FALSE)*H91+VLOOKUP(I$1,Iniciativas!$A$1:$R$11,18,FALSE)*I91+VLOOKUP(J$1,Iniciativas!$A$1:$R$11,18,FALSE)*J91+VLOOKUP(K$1,Iniciativas!$A$1:$R$11,18,FALSE)*K91+VLOOKUP(L$1,Iniciativas!$A$1:$R$11,18,FALSE)*L91</f>
        <v>7.7000000000000011</v>
      </c>
      <c r="O91" t="b">
        <f t="shared" si="69"/>
        <v>0</v>
      </c>
      <c r="P91" t="b">
        <f>IF(OR(K91=1,I91=1),IF(J91=1,TRUE, FALSE),TRUE)</f>
        <v>0</v>
      </c>
      <c r="Q91" t="b">
        <f>IF(AND(K91=1,I91=1), FALSE, TRUE)</f>
        <v>1</v>
      </c>
      <c r="R91" t="b">
        <f>IF(G91=1, TRUE, FALSE)</f>
        <v>0</v>
      </c>
      <c r="S91" t="str">
        <f>TRIM(IF(C91=1," "&amp;VLOOKUP(C$1,Iniciativas!$A$1:$R$11,2,FALSE),"")&amp;IF(D91=1," "&amp;VLOOKUP(D$1,Iniciativas!$A$1:$R$11,2,FALSE),"")&amp;IF(E91=1," "&amp;VLOOKUP(E$1,Iniciativas!$A$1:$R$11,2,FALSE),"")&amp;IF(F91=1," "&amp;VLOOKUP(F$1,Iniciativas!$A$1:$R$11,2,FALSE),"")&amp;IF(G91=1," "&amp;VLOOKUP(G$1,Iniciativas!$A$1:$R$11,2,FALSE),"")&amp;IF(H91=1," "&amp;VLOOKUP(H$1,Iniciativas!$A$1:$R$11,2,FALSE),"")&amp;IF(I91=1," "&amp;VLOOKUP(I$1,Iniciativas!$A$1:$R$11,2,FALSE),"")&amp;IF(J91=1," "&amp;VLOOKUP(J$1,Iniciativas!$A$1:$R$11,2,FALSE),"")&amp;IF(K91=1," "&amp;VLOOKUP(K$1,Iniciativas!$A$1:$R$11,2,FALSE),"")&amp;IF(L91=1," "&amp;VLOOKUP(L$1,Iniciativas!$A$1:$R$11,2,FALSE),""))</f>
        <v>Iniciativa 1 Programa de Innovación Creación Producto Alternativo C Sistema Reducción Costos</v>
      </c>
    </row>
    <row r="92" spans="1:19" x14ac:dyDescent="0.25">
      <c r="A92">
        <v>90</v>
      </c>
      <c r="B92" t="str">
        <f t="shared" si="67"/>
        <v>7 5 4 2</v>
      </c>
      <c r="C92">
        <f t="shared" si="70"/>
        <v>0</v>
      </c>
      <c r="D92">
        <f t="shared" ref="D92:L92" si="95">INT(MOD($A92,2^(C$1-1))/(2^(D$1-1)))</f>
        <v>0</v>
      </c>
      <c r="E92">
        <f t="shared" si="95"/>
        <v>0</v>
      </c>
      <c r="F92">
        <f t="shared" si="95"/>
        <v>1</v>
      </c>
      <c r="G92">
        <f t="shared" si="95"/>
        <v>0</v>
      </c>
      <c r="H92">
        <f t="shared" si="95"/>
        <v>1</v>
      </c>
      <c r="I92">
        <f t="shared" si="95"/>
        <v>1</v>
      </c>
      <c r="J92">
        <f t="shared" si="95"/>
        <v>0</v>
      </c>
      <c r="K92">
        <f t="shared" si="95"/>
        <v>1</v>
      </c>
      <c r="L92">
        <f t="shared" si="95"/>
        <v>0</v>
      </c>
      <c r="M92">
        <f>VLOOKUP(C$1,Iniciativas!$A$1:$R$11,6,FALSE)*C92+VLOOKUP(D$1,Iniciativas!$A$1:$R$11,6,FALSE)*D92+VLOOKUP(E$1,Iniciativas!$A$1:$R$11,6,FALSE)*E92+VLOOKUP(F$1,Iniciativas!$A$1:$R$11,6,FALSE)*F92+VLOOKUP(G$1,Iniciativas!$A$1:$R$11,6,FALSE)*G92+VLOOKUP(H$1,Iniciativas!$A$1:$R$11,6,FALSE)*H92+VLOOKUP(I$1,Iniciativas!$A$1:$R$11,6,FALSE)*I92+VLOOKUP(J$1,Iniciativas!$A$1:$R$11,6,FALSE)*J92+VLOOKUP(K$1,Iniciativas!$A$1:$R$11,6,FALSE)*K92+VLOOKUP(L$1,Iniciativas!$A$1:$R$11,6,FALSE)*L92</f>
        <v>12500</v>
      </c>
      <c r="N92">
        <f>VLOOKUP(C$1,Iniciativas!$A$1:$R$11,18,FALSE)*C92+VLOOKUP(D$1,Iniciativas!$A$1:$R$11,18,FALSE)*D92+VLOOKUP(E$1,Iniciativas!$A$1:$R$11,18,FALSE)*E92+VLOOKUP(F$1,Iniciativas!$A$1:$R$11,18,FALSE)*F92+VLOOKUP(G$1,Iniciativas!$A$1:$R$11,18,FALSE)*G92+VLOOKUP(H$1,Iniciativas!$A$1:$R$11,18,FALSE)*H92+VLOOKUP(I$1,Iniciativas!$A$1:$R$11,18,FALSE)*I92+VLOOKUP(J$1,Iniciativas!$A$1:$R$11,18,FALSE)*J92+VLOOKUP(K$1,Iniciativas!$A$1:$R$11,18,FALSE)*K92+VLOOKUP(L$1,Iniciativas!$A$1:$R$11,18,FALSE)*L92</f>
        <v>9.4</v>
      </c>
      <c r="O92" t="b">
        <f t="shared" si="69"/>
        <v>0</v>
      </c>
      <c r="P92" t="b">
        <f>IF(OR(K92=1,I92=1),IF(J92=1,TRUE, FALSE),TRUE)</f>
        <v>0</v>
      </c>
      <c r="Q92" t="b">
        <f>IF(AND(K92=1,I92=1), FALSE, TRUE)</f>
        <v>0</v>
      </c>
      <c r="R92" t="b">
        <f>IF(G92=1, TRUE, FALSE)</f>
        <v>0</v>
      </c>
      <c r="S92" t="str">
        <f>TRIM(IF(C92=1," "&amp;VLOOKUP(C$1,Iniciativas!$A$1:$R$11,2,FALSE),"")&amp;IF(D92=1," "&amp;VLOOKUP(D$1,Iniciativas!$A$1:$R$11,2,FALSE),"")&amp;IF(E92=1," "&amp;VLOOKUP(E$1,Iniciativas!$A$1:$R$11,2,FALSE),"")&amp;IF(F92=1," "&amp;VLOOKUP(F$1,Iniciativas!$A$1:$R$11,2,FALSE),"")&amp;IF(G92=1," "&amp;VLOOKUP(G$1,Iniciativas!$A$1:$R$11,2,FALSE),"")&amp;IF(H92=1," "&amp;VLOOKUP(H$1,Iniciativas!$A$1:$R$11,2,FALSE),"")&amp;IF(I92=1," "&amp;VLOOKUP(I$1,Iniciativas!$A$1:$R$11,2,FALSE),"")&amp;IF(J92=1," "&amp;VLOOKUP(J$1,Iniciativas!$A$1:$R$11,2,FALSE),"")&amp;IF(K92=1," "&amp;VLOOKUP(K$1,Iniciativas!$A$1:$R$11,2,FALSE),"")&amp;IF(L92=1," "&amp;VLOOKUP(L$1,Iniciativas!$A$1:$R$11,2,FALSE),""))</f>
        <v>Iniciativa 1 Programa de Innovación Creación Producto Alternativo C Creación Producto B</v>
      </c>
    </row>
    <row r="93" spans="1:19" x14ac:dyDescent="0.25">
      <c r="A93">
        <v>91</v>
      </c>
      <c r="B93" t="str">
        <f t="shared" si="67"/>
        <v>7 5 4 2 1</v>
      </c>
      <c r="C93">
        <f t="shared" si="70"/>
        <v>0</v>
      </c>
      <c r="D93">
        <f t="shared" ref="D93:L93" si="96">INT(MOD($A93,2^(C$1-1))/(2^(D$1-1)))</f>
        <v>0</v>
      </c>
      <c r="E93">
        <f t="shared" si="96"/>
        <v>0</v>
      </c>
      <c r="F93">
        <f t="shared" si="96"/>
        <v>1</v>
      </c>
      <c r="G93">
        <f t="shared" si="96"/>
        <v>0</v>
      </c>
      <c r="H93">
        <f t="shared" si="96"/>
        <v>1</v>
      </c>
      <c r="I93">
        <f t="shared" si="96"/>
        <v>1</v>
      </c>
      <c r="J93">
        <f t="shared" si="96"/>
        <v>0</v>
      </c>
      <c r="K93">
        <f t="shared" si="96"/>
        <v>1</v>
      </c>
      <c r="L93">
        <f t="shared" si="96"/>
        <v>1</v>
      </c>
      <c r="M93">
        <f>VLOOKUP(C$1,Iniciativas!$A$1:$R$11,6,FALSE)*C93+VLOOKUP(D$1,Iniciativas!$A$1:$R$11,6,FALSE)*D93+VLOOKUP(E$1,Iniciativas!$A$1:$R$11,6,FALSE)*E93+VLOOKUP(F$1,Iniciativas!$A$1:$R$11,6,FALSE)*F93+VLOOKUP(G$1,Iniciativas!$A$1:$R$11,6,FALSE)*G93+VLOOKUP(H$1,Iniciativas!$A$1:$R$11,6,FALSE)*H93+VLOOKUP(I$1,Iniciativas!$A$1:$R$11,6,FALSE)*I93+VLOOKUP(J$1,Iniciativas!$A$1:$R$11,6,FALSE)*J93+VLOOKUP(K$1,Iniciativas!$A$1:$R$11,6,FALSE)*K93+VLOOKUP(L$1,Iniciativas!$A$1:$R$11,6,FALSE)*L93</f>
        <v>13500</v>
      </c>
      <c r="N93">
        <f>VLOOKUP(C$1,Iniciativas!$A$1:$R$11,18,FALSE)*C93+VLOOKUP(D$1,Iniciativas!$A$1:$R$11,18,FALSE)*D93+VLOOKUP(E$1,Iniciativas!$A$1:$R$11,18,FALSE)*E93+VLOOKUP(F$1,Iniciativas!$A$1:$R$11,18,FALSE)*F93+VLOOKUP(G$1,Iniciativas!$A$1:$R$11,18,FALSE)*G93+VLOOKUP(H$1,Iniciativas!$A$1:$R$11,18,FALSE)*H93+VLOOKUP(I$1,Iniciativas!$A$1:$R$11,18,FALSE)*I93+VLOOKUP(J$1,Iniciativas!$A$1:$R$11,18,FALSE)*J93+VLOOKUP(K$1,Iniciativas!$A$1:$R$11,18,FALSE)*K93+VLOOKUP(L$1,Iniciativas!$A$1:$R$11,18,FALSE)*L93</f>
        <v>10.3</v>
      </c>
      <c r="O93" t="b">
        <f t="shared" si="69"/>
        <v>0</v>
      </c>
      <c r="P93" t="b">
        <f>IF(OR(K93=1,I93=1),IF(J93=1,TRUE, FALSE),TRUE)</f>
        <v>0</v>
      </c>
      <c r="Q93" t="b">
        <f>IF(AND(K93=1,I93=1), FALSE, TRUE)</f>
        <v>0</v>
      </c>
      <c r="R93" t="b">
        <f>IF(G93=1, TRUE, FALSE)</f>
        <v>0</v>
      </c>
      <c r="S93" t="str">
        <f>TRIM(IF(C93=1," "&amp;VLOOKUP(C$1,Iniciativas!$A$1:$R$11,2,FALSE),"")&amp;IF(D93=1," "&amp;VLOOKUP(D$1,Iniciativas!$A$1:$R$11,2,FALSE),"")&amp;IF(E93=1," "&amp;VLOOKUP(E$1,Iniciativas!$A$1:$R$11,2,FALSE),"")&amp;IF(F93=1," "&amp;VLOOKUP(F$1,Iniciativas!$A$1:$R$11,2,FALSE),"")&amp;IF(G93=1," "&amp;VLOOKUP(G$1,Iniciativas!$A$1:$R$11,2,FALSE),"")&amp;IF(H93=1," "&amp;VLOOKUP(H$1,Iniciativas!$A$1:$R$11,2,FALSE),"")&amp;IF(I93=1," "&amp;VLOOKUP(I$1,Iniciativas!$A$1:$R$11,2,FALSE),"")&amp;IF(J93=1," "&amp;VLOOKUP(J$1,Iniciativas!$A$1:$R$11,2,FALSE),"")&amp;IF(K93=1," "&amp;VLOOKUP(K$1,Iniciativas!$A$1:$R$11,2,FALSE),"")&amp;IF(L93=1," "&amp;VLOOKUP(L$1,Iniciativas!$A$1:$R$11,2,FALSE),""))</f>
        <v>Iniciativa 1 Programa de Innovación Creación Producto Alternativo C Creación Producto B Sistema Reducción Costos</v>
      </c>
    </row>
    <row r="94" spans="1:19" x14ac:dyDescent="0.25">
      <c r="A94">
        <v>92</v>
      </c>
      <c r="B94" t="str">
        <f t="shared" si="67"/>
        <v>7 5 4 3</v>
      </c>
      <c r="C94">
        <f t="shared" si="70"/>
        <v>0</v>
      </c>
      <c r="D94">
        <f t="shared" ref="D94:L94" si="97">INT(MOD($A94,2^(C$1-1))/(2^(D$1-1)))</f>
        <v>0</v>
      </c>
      <c r="E94">
        <f t="shared" si="97"/>
        <v>0</v>
      </c>
      <c r="F94">
        <f t="shared" si="97"/>
        <v>1</v>
      </c>
      <c r="G94">
        <f t="shared" si="97"/>
        <v>0</v>
      </c>
      <c r="H94">
        <f t="shared" si="97"/>
        <v>1</v>
      </c>
      <c r="I94">
        <f t="shared" si="97"/>
        <v>1</v>
      </c>
      <c r="J94">
        <f t="shared" si="97"/>
        <v>1</v>
      </c>
      <c r="K94">
        <f t="shared" si="97"/>
        <v>0</v>
      </c>
      <c r="L94">
        <f t="shared" si="97"/>
        <v>0</v>
      </c>
      <c r="M94">
        <f>VLOOKUP(C$1,Iniciativas!$A$1:$R$11,6,FALSE)*C94+VLOOKUP(D$1,Iniciativas!$A$1:$R$11,6,FALSE)*D94+VLOOKUP(E$1,Iniciativas!$A$1:$R$11,6,FALSE)*E94+VLOOKUP(F$1,Iniciativas!$A$1:$R$11,6,FALSE)*F94+VLOOKUP(G$1,Iniciativas!$A$1:$R$11,6,FALSE)*G94+VLOOKUP(H$1,Iniciativas!$A$1:$R$11,6,FALSE)*H94+VLOOKUP(I$1,Iniciativas!$A$1:$R$11,6,FALSE)*I94+VLOOKUP(J$1,Iniciativas!$A$1:$R$11,6,FALSE)*J94+VLOOKUP(K$1,Iniciativas!$A$1:$R$11,6,FALSE)*K94+VLOOKUP(L$1,Iniciativas!$A$1:$R$11,6,FALSE)*L94</f>
        <v>8500</v>
      </c>
      <c r="N94">
        <f>VLOOKUP(C$1,Iniciativas!$A$1:$R$11,18,FALSE)*C94+VLOOKUP(D$1,Iniciativas!$A$1:$R$11,18,FALSE)*D94+VLOOKUP(E$1,Iniciativas!$A$1:$R$11,18,FALSE)*E94+VLOOKUP(F$1,Iniciativas!$A$1:$R$11,18,FALSE)*F94+VLOOKUP(G$1,Iniciativas!$A$1:$R$11,18,FALSE)*G94+VLOOKUP(H$1,Iniciativas!$A$1:$R$11,18,FALSE)*H94+VLOOKUP(I$1,Iniciativas!$A$1:$R$11,18,FALSE)*I94+VLOOKUP(J$1,Iniciativas!$A$1:$R$11,18,FALSE)*J94+VLOOKUP(K$1,Iniciativas!$A$1:$R$11,18,FALSE)*K94+VLOOKUP(L$1,Iniciativas!$A$1:$R$11,18,FALSE)*L94</f>
        <v>7.2000000000000011</v>
      </c>
      <c r="O94" t="b">
        <f t="shared" si="69"/>
        <v>0</v>
      </c>
      <c r="P94" t="b">
        <f>IF(OR(K94=1,I94=1),IF(J94=1,TRUE, FALSE),TRUE)</f>
        <v>1</v>
      </c>
      <c r="Q94" t="b">
        <f>IF(AND(K94=1,I94=1), FALSE, TRUE)</f>
        <v>1</v>
      </c>
      <c r="R94" t="b">
        <f>IF(G94=1, TRUE, FALSE)</f>
        <v>0</v>
      </c>
      <c r="S94" t="str">
        <f>TRIM(IF(C94=1," "&amp;VLOOKUP(C$1,Iniciativas!$A$1:$R$11,2,FALSE),"")&amp;IF(D94=1," "&amp;VLOOKUP(D$1,Iniciativas!$A$1:$R$11,2,FALSE),"")&amp;IF(E94=1," "&amp;VLOOKUP(E$1,Iniciativas!$A$1:$R$11,2,FALSE),"")&amp;IF(F94=1," "&amp;VLOOKUP(F$1,Iniciativas!$A$1:$R$11,2,FALSE),"")&amp;IF(G94=1," "&amp;VLOOKUP(G$1,Iniciativas!$A$1:$R$11,2,FALSE),"")&amp;IF(H94=1," "&amp;VLOOKUP(H$1,Iniciativas!$A$1:$R$11,2,FALSE),"")&amp;IF(I94=1," "&amp;VLOOKUP(I$1,Iniciativas!$A$1:$R$11,2,FALSE),"")&amp;IF(J94=1," "&amp;VLOOKUP(J$1,Iniciativas!$A$1:$R$11,2,FALSE),"")&amp;IF(K94=1," "&amp;VLOOKUP(K$1,Iniciativas!$A$1:$R$11,2,FALSE),"")&amp;IF(L94=1," "&amp;VLOOKUP(L$1,Iniciativas!$A$1:$R$11,2,FALSE),""))</f>
        <v>Iniciativa 1 Programa de Innovación Creación Producto Alternativo C Campaña Publicitaria Producto B o C</v>
      </c>
    </row>
    <row r="95" spans="1:19" x14ac:dyDescent="0.25">
      <c r="A95">
        <v>93</v>
      </c>
      <c r="B95" t="str">
        <f t="shared" si="67"/>
        <v>7 5 4 3 1</v>
      </c>
      <c r="C95">
        <f t="shared" si="70"/>
        <v>0</v>
      </c>
      <c r="D95">
        <f t="shared" ref="D95:L95" si="98">INT(MOD($A95,2^(C$1-1))/(2^(D$1-1)))</f>
        <v>0</v>
      </c>
      <c r="E95">
        <f t="shared" si="98"/>
        <v>0</v>
      </c>
      <c r="F95">
        <f t="shared" si="98"/>
        <v>1</v>
      </c>
      <c r="G95">
        <f t="shared" si="98"/>
        <v>0</v>
      </c>
      <c r="H95">
        <f t="shared" si="98"/>
        <v>1</v>
      </c>
      <c r="I95">
        <f t="shared" si="98"/>
        <v>1</v>
      </c>
      <c r="J95">
        <f t="shared" si="98"/>
        <v>1</v>
      </c>
      <c r="K95">
        <f t="shared" si="98"/>
        <v>0</v>
      </c>
      <c r="L95">
        <f t="shared" si="98"/>
        <v>1</v>
      </c>
      <c r="M95">
        <f>VLOOKUP(C$1,Iniciativas!$A$1:$R$11,6,FALSE)*C95+VLOOKUP(D$1,Iniciativas!$A$1:$R$11,6,FALSE)*D95+VLOOKUP(E$1,Iniciativas!$A$1:$R$11,6,FALSE)*E95+VLOOKUP(F$1,Iniciativas!$A$1:$R$11,6,FALSE)*F95+VLOOKUP(G$1,Iniciativas!$A$1:$R$11,6,FALSE)*G95+VLOOKUP(H$1,Iniciativas!$A$1:$R$11,6,FALSE)*H95+VLOOKUP(I$1,Iniciativas!$A$1:$R$11,6,FALSE)*I95+VLOOKUP(J$1,Iniciativas!$A$1:$R$11,6,FALSE)*J95+VLOOKUP(K$1,Iniciativas!$A$1:$R$11,6,FALSE)*K95+VLOOKUP(L$1,Iniciativas!$A$1:$R$11,6,FALSE)*L95</f>
        <v>9500</v>
      </c>
      <c r="N95">
        <f>VLOOKUP(C$1,Iniciativas!$A$1:$R$11,18,FALSE)*C95+VLOOKUP(D$1,Iniciativas!$A$1:$R$11,18,FALSE)*D95+VLOOKUP(E$1,Iniciativas!$A$1:$R$11,18,FALSE)*E95+VLOOKUP(F$1,Iniciativas!$A$1:$R$11,18,FALSE)*F95+VLOOKUP(G$1,Iniciativas!$A$1:$R$11,18,FALSE)*G95+VLOOKUP(H$1,Iniciativas!$A$1:$R$11,18,FALSE)*H95+VLOOKUP(I$1,Iniciativas!$A$1:$R$11,18,FALSE)*I95+VLOOKUP(J$1,Iniciativas!$A$1:$R$11,18,FALSE)*J95+VLOOKUP(K$1,Iniciativas!$A$1:$R$11,18,FALSE)*K95+VLOOKUP(L$1,Iniciativas!$A$1:$R$11,18,FALSE)*L95</f>
        <v>8.1000000000000014</v>
      </c>
      <c r="O95" t="b">
        <f t="shared" si="69"/>
        <v>0</v>
      </c>
      <c r="P95" t="b">
        <f>IF(OR(K95=1,I95=1),IF(J95=1,TRUE, FALSE),TRUE)</f>
        <v>1</v>
      </c>
      <c r="Q95" t="b">
        <f>IF(AND(K95=1,I95=1), FALSE, TRUE)</f>
        <v>1</v>
      </c>
      <c r="R95" t="b">
        <f>IF(G95=1, TRUE, FALSE)</f>
        <v>0</v>
      </c>
      <c r="S95" t="str">
        <f>TRIM(IF(C95=1," "&amp;VLOOKUP(C$1,Iniciativas!$A$1:$R$11,2,FALSE),"")&amp;IF(D95=1," "&amp;VLOOKUP(D$1,Iniciativas!$A$1:$R$11,2,FALSE),"")&amp;IF(E95=1," "&amp;VLOOKUP(E$1,Iniciativas!$A$1:$R$11,2,FALSE),"")&amp;IF(F95=1," "&amp;VLOOKUP(F$1,Iniciativas!$A$1:$R$11,2,FALSE),"")&amp;IF(G95=1," "&amp;VLOOKUP(G$1,Iniciativas!$A$1:$R$11,2,FALSE),"")&amp;IF(H95=1," "&amp;VLOOKUP(H$1,Iniciativas!$A$1:$R$11,2,FALSE),"")&amp;IF(I95=1," "&amp;VLOOKUP(I$1,Iniciativas!$A$1:$R$11,2,FALSE),"")&amp;IF(J95=1," "&amp;VLOOKUP(J$1,Iniciativas!$A$1:$R$11,2,FALSE),"")&amp;IF(K95=1," "&amp;VLOOKUP(K$1,Iniciativas!$A$1:$R$11,2,FALSE),"")&amp;IF(L95=1," "&amp;VLOOKUP(L$1,Iniciativas!$A$1:$R$11,2,FALSE),""))</f>
        <v>Iniciativa 1 Programa de Innovación Creación Producto Alternativo C Campaña Publicitaria Producto B o C Sistema Reducción Costos</v>
      </c>
    </row>
    <row r="96" spans="1:19" x14ac:dyDescent="0.25">
      <c r="A96">
        <v>94</v>
      </c>
      <c r="B96" t="str">
        <f t="shared" si="67"/>
        <v>7 5 4 3 2</v>
      </c>
      <c r="C96">
        <f t="shared" si="70"/>
        <v>0</v>
      </c>
      <c r="D96">
        <f t="shared" ref="D96:L96" si="99">INT(MOD($A96,2^(C$1-1))/(2^(D$1-1)))</f>
        <v>0</v>
      </c>
      <c r="E96">
        <f t="shared" si="99"/>
        <v>0</v>
      </c>
      <c r="F96">
        <f t="shared" si="99"/>
        <v>1</v>
      </c>
      <c r="G96">
        <f t="shared" si="99"/>
        <v>0</v>
      </c>
      <c r="H96">
        <f t="shared" si="99"/>
        <v>1</v>
      </c>
      <c r="I96">
        <f t="shared" si="99"/>
        <v>1</v>
      </c>
      <c r="J96">
        <f t="shared" si="99"/>
        <v>1</v>
      </c>
      <c r="K96">
        <f t="shared" si="99"/>
        <v>1</v>
      </c>
      <c r="L96">
        <f t="shared" si="99"/>
        <v>0</v>
      </c>
      <c r="M96">
        <f>VLOOKUP(C$1,Iniciativas!$A$1:$R$11,6,FALSE)*C96+VLOOKUP(D$1,Iniciativas!$A$1:$R$11,6,FALSE)*D96+VLOOKUP(E$1,Iniciativas!$A$1:$R$11,6,FALSE)*E96+VLOOKUP(F$1,Iniciativas!$A$1:$R$11,6,FALSE)*F96+VLOOKUP(G$1,Iniciativas!$A$1:$R$11,6,FALSE)*G96+VLOOKUP(H$1,Iniciativas!$A$1:$R$11,6,FALSE)*H96+VLOOKUP(I$1,Iniciativas!$A$1:$R$11,6,FALSE)*I96+VLOOKUP(J$1,Iniciativas!$A$1:$R$11,6,FALSE)*J96+VLOOKUP(K$1,Iniciativas!$A$1:$R$11,6,FALSE)*K96+VLOOKUP(L$1,Iniciativas!$A$1:$R$11,6,FALSE)*L96</f>
        <v>13500</v>
      </c>
      <c r="N96">
        <f>VLOOKUP(C$1,Iniciativas!$A$1:$R$11,18,FALSE)*C96+VLOOKUP(D$1,Iniciativas!$A$1:$R$11,18,FALSE)*D96+VLOOKUP(E$1,Iniciativas!$A$1:$R$11,18,FALSE)*E96+VLOOKUP(F$1,Iniciativas!$A$1:$R$11,18,FALSE)*F96+VLOOKUP(G$1,Iniciativas!$A$1:$R$11,18,FALSE)*G96+VLOOKUP(H$1,Iniciativas!$A$1:$R$11,18,FALSE)*H96+VLOOKUP(I$1,Iniciativas!$A$1:$R$11,18,FALSE)*I96+VLOOKUP(J$1,Iniciativas!$A$1:$R$11,18,FALSE)*J96+VLOOKUP(K$1,Iniciativas!$A$1:$R$11,18,FALSE)*K96+VLOOKUP(L$1,Iniciativas!$A$1:$R$11,18,FALSE)*L96</f>
        <v>9.8000000000000007</v>
      </c>
      <c r="O96" t="b">
        <f t="shared" si="69"/>
        <v>0</v>
      </c>
      <c r="P96" t="b">
        <f>IF(OR(K96=1,I96=1),IF(J96=1,TRUE, FALSE),TRUE)</f>
        <v>1</v>
      </c>
      <c r="Q96" t="b">
        <f>IF(AND(K96=1,I96=1), FALSE, TRUE)</f>
        <v>0</v>
      </c>
      <c r="R96" t="b">
        <f>IF(G96=1, TRUE, FALSE)</f>
        <v>0</v>
      </c>
      <c r="S96" t="str">
        <f>TRIM(IF(C96=1," "&amp;VLOOKUP(C$1,Iniciativas!$A$1:$R$11,2,FALSE),"")&amp;IF(D96=1," "&amp;VLOOKUP(D$1,Iniciativas!$A$1:$R$11,2,FALSE),"")&amp;IF(E96=1," "&amp;VLOOKUP(E$1,Iniciativas!$A$1:$R$11,2,FALSE),"")&amp;IF(F96=1," "&amp;VLOOKUP(F$1,Iniciativas!$A$1:$R$11,2,FALSE),"")&amp;IF(G96=1," "&amp;VLOOKUP(G$1,Iniciativas!$A$1:$R$11,2,FALSE),"")&amp;IF(H96=1," "&amp;VLOOKUP(H$1,Iniciativas!$A$1:$R$11,2,FALSE),"")&amp;IF(I96=1," "&amp;VLOOKUP(I$1,Iniciativas!$A$1:$R$11,2,FALSE),"")&amp;IF(J96=1," "&amp;VLOOKUP(J$1,Iniciativas!$A$1:$R$11,2,FALSE),"")&amp;IF(K96=1," "&amp;VLOOKUP(K$1,Iniciativas!$A$1:$R$11,2,FALSE),"")&amp;IF(L96=1," "&amp;VLOOKUP(L$1,Iniciativas!$A$1:$R$11,2,FALSE),""))</f>
        <v>Iniciativa 1 Programa de Innovación Creación Producto Alternativo C Campaña Publicitaria Producto B o C Creación Producto B</v>
      </c>
    </row>
    <row r="97" spans="1:19" x14ac:dyDescent="0.25">
      <c r="A97">
        <v>95</v>
      </c>
      <c r="B97" t="str">
        <f t="shared" si="67"/>
        <v>7 5 4 3 2 1</v>
      </c>
      <c r="C97">
        <f t="shared" si="70"/>
        <v>0</v>
      </c>
      <c r="D97">
        <f t="shared" ref="D97:L97" si="100">INT(MOD($A97,2^(C$1-1))/(2^(D$1-1)))</f>
        <v>0</v>
      </c>
      <c r="E97">
        <f t="shared" si="100"/>
        <v>0</v>
      </c>
      <c r="F97">
        <f t="shared" si="100"/>
        <v>1</v>
      </c>
      <c r="G97">
        <f t="shared" si="100"/>
        <v>0</v>
      </c>
      <c r="H97">
        <f t="shared" si="100"/>
        <v>1</v>
      </c>
      <c r="I97">
        <f t="shared" si="100"/>
        <v>1</v>
      </c>
      <c r="J97">
        <f t="shared" si="100"/>
        <v>1</v>
      </c>
      <c r="K97">
        <f t="shared" si="100"/>
        <v>1</v>
      </c>
      <c r="L97">
        <f t="shared" si="100"/>
        <v>1</v>
      </c>
      <c r="M97">
        <f>VLOOKUP(C$1,Iniciativas!$A$1:$R$11,6,FALSE)*C97+VLOOKUP(D$1,Iniciativas!$A$1:$R$11,6,FALSE)*D97+VLOOKUP(E$1,Iniciativas!$A$1:$R$11,6,FALSE)*E97+VLOOKUP(F$1,Iniciativas!$A$1:$R$11,6,FALSE)*F97+VLOOKUP(G$1,Iniciativas!$A$1:$R$11,6,FALSE)*G97+VLOOKUP(H$1,Iniciativas!$A$1:$R$11,6,FALSE)*H97+VLOOKUP(I$1,Iniciativas!$A$1:$R$11,6,FALSE)*I97+VLOOKUP(J$1,Iniciativas!$A$1:$R$11,6,FALSE)*J97+VLOOKUP(K$1,Iniciativas!$A$1:$R$11,6,FALSE)*K97+VLOOKUP(L$1,Iniciativas!$A$1:$R$11,6,FALSE)*L97</f>
        <v>14500</v>
      </c>
      <c r="N97">
        <f>VLOOKUP(C$1,Iniciativas!$A$1:$R$11,18,FALSE)*C97+VLOOKUP(D$1,Iniciativas!$A$1:$R$11,18,FALSE)*D97+VLOOKUP(E$1,Iniciativas!$A$1:$R$11,18,FALSE)*E97+VLOOKUP(F$1,Iniciativas!$A$1:$R$11,18,FALSE)*F97+VLOOKUP(G$1,Iniciativas!$A$1:$R$11,18,FALSE)*G97+VLOOKUP(H$1,Iniciativas!$A$1:$R$11,18,FALSE)*H97+VLOOKUP(I$1,Iniciativas!$A$1:$R$11,18,FALSE)*I97+VLOOKUP(J$1,Iniciativas!$A$1:$R$11,18,FALSE)*J97+VLOOKUP(K$1,Iniciativas!$A$1:$R$11,18,FALSE)*K97+VLOOKUP(L$1,Iniciativas!$A$1:$R$11,18,FALSE)*L97</f>
        <v>10.700000000000001</v>
      </c>
      <c r="O97" t="b">
        <f t="shared" si="69"/>
        <v>0</v>
      </c>
      <c r="P97" t="b">
        <f>IF(OR(K97=1,I97=1),IF(J97=1,TRUE, FALSE),TRUE)</f>
        <v>1</v>
      </c>
      <c r="Q97" t="b">
        <f>IF(AND(K97=1,I97=1), FALSE, TRUE)</f>
        <v>0</v>
      </c>
      <c r="R97" t="b">
        <f>IF(G97=1, TRUE, FALSE)</f>
        <v>0</v>
      </c>
      <c r="S97" t="str">
        <f>TRIM(IF(C97=1," "&amp;VLOOKUP(C$1,Iniciativas!$A$1:$R$11,2,FALSE),"")&amp;IF(D97=1," "&amp;VLOOKUP(D$1,Iniciativas!$A$1:$R$11,2,FALSE),"")&amp;IF(E97=1," "&amp;VLOOKUP(E$1,Iniciativas!$A$1:$R$11,2,FALSE),"")&amp;IF(F97=1," "&amp;VLOOKUP(F$1,Iniciativas!$A$1:$R$11,2,FALSE),"")&amp;IF(G97=1," "&amp;VLOOKUP(G$1,Iniciativas!$A$1:$R$11,2,FALSE),"")&amp;IF(H97=1," "&amp;VLOOKUP(H$1,Iniciativas!$A$1:$R$11,2,FALSE),"")&amp;IF(I97=1," "&amp;VLOOKUP(I$1,Iniciativas!$A$1:$R$11,2,FALSE),"")&amp;IF(J97=1," "&amp;VLOOKUP(J$1,Iniciativas!$A$1:$R$11,2,FALSE),"")&amp;IF(K97=1," "&amp;VLOOKUP(K$1,Iniciativas!$A$1:$R$11,2,FALSE),"")&amp;IF(L97=1," "&amp;VLOOKUP(L$1,Iniciativas!$A$1:$R$11,2,FALSE),""))</f>
        <v>Iniciativa 1 Programa de Innovación Creación Producto Alternativo C Campaña Publicitaria Producto B o C Creación Producto B Sistema Reducción Costos</v>
      </c>
    </row>
    <row r="98" spans="1:19" x14ac:dyDescent="0.25">
      <c r="A98">
        <v>96</v>
      </c>
      <c r="B98" t="str">
        <f t="shared" si="67"/>
        <v>7 6</v>
      </c>
      <c r="C98">
        <f t="shared" si="70"/>
        <v>0</v>
      </c>
      <c r="D98">
        <f t="shared" ref="D98:L98" si="101">INT(MOD($A98,2^(C$1-1))/(2^(D$1-1)))</f>
        <v>0</v>
      </c>
      <c r="E98">
        <f t="shared" si="101"/>
        <v>0</v>
      </c>
      <c r="F98">
        <f t="shared" si="101"/>
        <v>1</v>
      </c>
      <c r="G98">
        <f t="shared" si="101"/>
        <v>1</v>
      </c>
      <c r="H98">
        <f t="shared" si="101"/>
        <v>0</v>
      </c>
      <c r="I98">
        <f t="shared" si="101"/>
        <v>0</v>
      </c>
      <c r="J98">
        <f t="shared" si="101"/>
        <v>0</v>
      </c>
      <c r="K98">
        <f t="shared" si="101"/>
        <v>0</v>
      </c>
      <c r="L98">
        <f t="shared" si="101"/>
        <v>0</v>
      </c>
      <c r="M98">
        <f>VLOOKUP(C$1,Iniciativas!$A$1:$R$11,6,FALSE)*C98+VLOOKUP(D$1,Iniciativas!$A$1:$R$11,6,FALSE)*D98+VLOOKUP(E$1,Iniciativas!$A$1:$R$11,6,FALSE)*E98+VLOOKUP(F$1,Iniciativas!$A$1:$R$11,6,FALSE)*F98+VLOOKUP(G$1,Iniciativas!$A$1:$R$11,6,FALSE)*G98+VLOOKUP(H$1,Iniciativas!$A$1:$R$11,6,FALSE)*H98+VLOOKUP(I$1,Iniciativas!$A$1:$R$11,6,FALSE)*I98+VLOOKUP(J$1,Iniciativas!$A$1:$R$11,6,FALSE)*J98+VLOOKUP(K$1,Iniciativas!$A$1:$R$11,6,FALSE)*K98+VLOOKUP(L$1,Iniciativas!$A$1:$R$11,6,FALSE)*L98</f>
        <v>3500</v>
      </c>
      <c r="N98">
        <f>VLOOKUP(C$1,Iniciativas!$A$1:$R$11,18,FALSE)*C98+VLOOKUP(D$1,Iniciativas!$A$1:$R$11,18,FALSE)*D98+VLOOKUP(E$1,Iniciativas!$A$1:$R$11,18,FALSE)*E98+VLOOKUP(F$1,Iniciativas!$A$1:$R$11,18,FALSE)*F98+VLOOKUP(G$1,Iniciativas!$A$1:$R$11,18,FALSE)*G98+VLOOKUP(H$1,Iniciativas!$A$1:$R$11,18,FALSE)*H98+VLOOKUP(I$1,Iniciativas!$A$1:$R$11,18,FALSE)*I98+VLOOKUP(J$1,Iniciativas!$A$1:$R$11,18,FALSE)*J98+VLOOKUP(K$1,Iniciativas!$A$1:$R$11,18,FALSE)*K98+VLOOKUP(L$1,Iniciativas!$A$1:$R$11,18,FALSE)*L98</f>
        <v>2.1</v>
      </c>
      <c r="O98" t="b">
        <f t="shared" si="69"/>
        <v>1</v>
      </c>
      <c r="P98" t="b">
        <f>IF(OR(K98=1,I98=1),IF(J98=1,TRUE, FALSE),TRUE)</f>
        <v>1</v>
      </c>
      <c r="Q98" t="b">
        <f>IF(AND(K98=1,I98=1), FALSE, TRUE)</f>
        <v>1</v>
      </c>
      <c r="R98" t="b">
        <f>IF(G98=1, TRUE, FALSE)</f>
        <v>1</v>
      </c>
      <c r="S98" t="str">
        <f>TRIM(IF(C98=1," "&amp;VLOOKUP(C$1,Iniciativas!$A$1:$R$11,2,FALSE),"")&amp;IF(D98=1," "&amp;VLOOKUP(D$1,Iniciativas!$A$1:$R$11,2,FALSE),"")&amp;IF(E98=1," "&amp;VLOOKUP(E$1,Iniciativas!$A$1:$R$11,2,FALSE),"")&amp;IF(F98=1," "&amp;VLOOKUP(F$1,Iniciativas!$A$1:$R$11,2,FALSE),"")&amp;IF(G98=1," "&amp;VLOOKUP(G$1,Iniciativas!$A$1:$R$11,2,FALSE),"")&amp;IF(H98=1," "&amp;VLOOKUP(H$1,Iniciativas!$A$1:$R$11,2,FALSE),"")&amp;IF(I98=1," "&amp;VLOOKUP(I$1,Iniciativas!$A$1:$R$11,2,FALSE),"")&amp;IF(J98=1," "&amp;VLOOKUP(J$1,Iniciativas!$A$1:$R$11,2,FALSE),"")&amp;IF(K98=1," "&amp;VLOOKUP(K$1,Iniciativas!$A$1:$R$11,2,FALSE),"")&amp;IF(L98=1," "&amp;VLOOKUP(L$1,Iniciativas!$A$1:$R$11,2,FALSE),""))</f>
        <v>Iniciativa 1 Imperativo Legal</v>
      </c>
    </row>
    <row r="99" spans="1:19" x14ac:dyDescent="0.25">
      <c r="A99">
        <v>97</v>
      </c>
      <c r="B99" t="str">
        <f t="shared" si="67"/>
        <v>7 6 1</v>
      </c>
      <c r="C99">
        <f t="shared" si="70"/>
        <v>0</v>
      </c>
      <c r="D99">
        <f t="shared" ref="D99:L99" si="102">INT(MOD($A99,2^(C$1-1))/(2^(D$1-1)))</f>
        <v>0</v>
      </c>
      <c r="E99">
        <f t="shared" si="102"/>
        <v>0</v>
      </c>
      <c r="F99">
        <f t="shared" si="102"/>
        <v>1</v>
      </c>
      <c r="G99">
        <f t="shared" si="102"/>
        <v>1</v>
      </c>
      <c r="H99">
        <f t="shared" si="102"/>
        <v>0</v>
      </c>
      <c r="I99">
        <f t="shared" si="102"/>
        <v>0</v>
      </c>
      <c r="J99">
        <f t="shared" si="102"/>
        <v>0</v>
      </c>
      <c r="K99">
        <f t="shared" si="102"/>
        <v>0</v>
      </c>
      <c r="L99">
        <f t="shared" si="102"/>
        <v>1</v>
      </c>
      <c r="M99">
        <f>VLOOKUP(C$1,Iniciativas!$A$1:$R$11,6,FALSE)*C99+VLOOKUP(D$1,Iniciativas!$A$1:$R$11,6,FALSE)*D99+VLOOKUP(E$1,Iniciativas!$A$1:$R$11,6,FALSE)*E99+VLOOKUP(F$1,Iniciativas!$A$1:$R$11,6,FALSE)*F99+VLOOKUP(G$1,Iniciativas!$A$1:$R$11,6,FALSE)*G99+VLOOKUP(H$1,Iniciativas!$A$1:$R$11,6,FALSE)*H99+VLOOKUP(I$1,Iniciativas!$A$1:$R$11,6,FALSE)*I99+VLOOKUP(J$1,Iniciativas!$A$1:$R$11,6,FALSE)*J99+VLOOKUP(K$1,Iniciativas!$A$1:$R$11,6,FALSE)*K99+VLOOKUP(L$1,Iniciativas!$A$1:$R$11,6,FALSE)*L99</f>
        <v>4500</v>
      </c>
      <c r="N99">
        <f>VLOOKUP(C$1,Iniciativas!$A$1:$R$11,18,FALSE)*C99+VLOOKUP(D$1,Iniciativas!$A$1:$R$11,18,FALSE)*D99+VLOOKUP(E$1,Iniciativas!$A$1:$R$11,18,FALSE)*E99+VLOOKUP(F$1,Iniciativas!$A$1:$R$11,18,FALSE)*F99+VLOOKUP(G$1,Iniciativas!$A$1:$R$11,18,FALSE)*G99+VLOOKUP(H$1,Iniciativas!$A$1:$R$11,18,FALSE)*H99+VLOOKUP(I$1,Iniciativas!$A$1:$R$11,18,FALSE)*I99+VLOOKUP(J$1,Iniciativas!$A$1:$R$11,18,FALSE)*J99+VLOOKUP(K$1,Iniciativas!$A$1:$R$11,18,FALSE)*K99+VLOOKUP(L$1,Iniciativas!$A$1:$R$11,18,FALSE)*L99</f>
        <v>3</v>
      </c>
      <c r="O99" t="b">
        <f t="shared" si="69"/>
        <v>1</v>
      </c>
      <c r="P99" t="b">
        <f>IF(OR(K99=1,I99=1),IF(J99=1,TRUE, FALSE),TRUE)</f>
        <v>1</v>
      </c>
      <c r="Q99" t="b">
        <f>IF(AND(K99=1,I99=1), FALSE, TRUE)</f>
        <v>1</v>
      </c>
      <c r="R99" t="b">
        <f>IF(G99=1, TRUE, FALSE)</f>
        <v>1</v>
      </c>
      <c r="S99" t="str">
        <f>TRIM(IF(C99=1," "&amp;VLOOKUP(C$1,Iniciativas!$A$1:$R$11,2,FALSE),"")&amp;IF(D99=1," "&amp;VLOOKUP(D$1,Iniciativas!$A$1:$R$11,2,FALSE),"")&amp;IF(E99=1," "&amp;VLOOKUP(E$1,Iniciativas!$A$1:$R$11,2,FALSE),"")&amp;IF(F99=1," "&amp;VLOOKUP(F$1,Iniciativas!$A$1:$R$11,2,FALSE),"")&amp;IF(G99=1," "&amp;VLOOKUP(G$1,Iniciativas!$A$1:$R$11,2,FALSE),"")&amp;IF(H99=1," "&amp;VLOOKUP(H$1,Iniciativas!$A$1:$R$11,2,FALSE),"")&amp;IF(I99=1," "&amp;VLOOKUP(I$1,Iniciativas!$A$1:$R$11,2,FALSE),"")&amp;IF(J99=1," "&amp;VLOOKUP(J$1,Iniciativas!$A$1:$R$11,2,FALSE),"")&amp;IF(K99=1," "&amp;VLOOKUP(K$1,Iniciativas!$A$1:$R$11,2,FALSE),"")&amp;IF(L99=1," "&amp;VLOOKUP(L$1,Iniciativas!$A$1:$R$11,2,FALSE),""))</f>
        <v>Iniciativa 1 Imperativo Legal Sistema Reducción Costos</v>
      </c>
    </row>
    <row r="100" spans="1:19" x14ac:dyDescent="0.25">
      <c r="A100">
        <v>98</v>
      </c>
      <c r="B100" t="str">
        <f t="shared" si="67"/>
        <v>7 6 2</v>
      </c>
      <c r="C100">
        <f t="shared" si="70"/>
        <v>0</v>
      </c>
      <c r="D100">
        <f t="shared" ref="D100:L100" si="103">INT(MOD($A100,2^(C$1-1))/(2^(D$1-1)))</f>
        <v>0</v>
      </c>
      <c r="E100">
        <f t="shared" si="103"/>
        <v>0</v>
      </c>
      <c r="F100">
        <f t="shared" si="103"/>
        <v>1</v>
      </c>
      <c r="G100">
        <f t="shared" si="103"/>
        <v>1</v>
      </c>
      <c r="H100">
        <f t="shared" si="103"/>
        <v>0</v>
      </c>
      <c r="I100">
        <f t="shared" si="103"/>
        <v>0</v>
      </c>
      <c r="J100">
        <f t="shared" si="103"/>
        <v>0</v>
      </c>
      <c r="K100">
        <f t="shared" si="103"/>
        <v>1</v>
      </c>
      <c r="L100">
        <f t="shared" si="103"/>
        <v>0</v>
      </c>
      <c r="M100">
        <f>VLOOKUP(C$1,Iniciativas!$A$1:$R$11,6,FALSE)*C100+VLOOKUP(D$1,Iniciativas!$A$1:$R$11,6,FALSE)*D100+VLOOKUP(E$1,Iniciativas!$A$1:$R$11,6,FALSE)*E100+VLOOKUP(F$1,Iniciativas!$A$1:$R$11,6,FALSE)*F100+VLOOKUP(G$1,Iniciativas!$A$1:$R$11,6,FALSE)*G100+VLOOKUP(H$1,Iniciativas!$A$1:$R$11,6,FALSE)*H100+VLOOKUP(I$1,Iniciativas!$A$1:$R$11,6,FALSE)*I100+VLOOKUP(J$1,Iniciativas!$A$1:$R$11,6,FALSE)*J100+VLOOKUP(K$1,Iniciativas!$A$1:$R$11,6,FALSE)*K100+VLOOKUP(L$1,Iniciativas!$A$1:$R$11,6,FALSE)*L100</f>
        <v>8500</v>
      </c>
      <c r="N100">
        <f>VLOOKUP(C$1,Iniciativas!$A$1:$R$11,18,FALSE)*C100+VLOOKUP(D$1,Iniciativas!$A$1:$R$11,18,FALSE)*D100+VLOOKUP(E$1,Iniciativas!$A$1:$R$11,18,FALSE)*E100+VLOOKUP(F$1,Iniciativas!$A$1:$R$11,18,FALSE)*F100+VLOOKUP(G$1,Iniciativas!$A$1:$R$11,18,FALSE)*G100+VLOOKUP(H$1,Iniciativas!$A$1:$R$11,18,FALSE)*H100+VLOOKUP(I$1,Iniciativas!$A$1:$R$11,18,FALSE)*I100+VLOOKUP(J$1,Iniciativas!$A$1:$R$11,18,FALSE)*J100+VLOOKUP(K$1,Iniciativas!$A$1:$R$11,18,FALSE)*K100+VLOOKUP(L$1,Iniciativas!$A$1:$R$11,18,FALSE)*L100</f>
        <v>4.7</v>
      </c>
      <c r="O100" t="b">
        <f t="shared" si="69"/>
        <v>0</v>
      </c>
      <c r="P100" t="b">
        <f>IF(OR(K100=1,I100=1),IF(J100=1,TRUE, FALSE),TRUE)</f>
        <v>0</v>
      </c>
      <c r="Q100" t="b">
        <f>IF(AND(K100=1,I100=1), FALSE, TRUE)</f>
        <v>1</v>
      </c>
      <c r="R100" t="b">
        <f>IF(G100=1, TRUE, FALSE)</f>
        <v>1</v>
      </c>
      <c r="S100" t="str">
        <f>TRIM(IF(C100=1," "&amp;VLOOKUP(C$1,Iniciativas!$A$1:$R$11,2,FALSE),"")&amp;IF(D100=1," "&amp;VLOOKUP(D$1,Iniciativas!$A$1:$R$11,2,FALSE),"")&amp;IF(E100=1," "&amp;VLOOKUP(E$1,Iniciativas!$A$1:$R$11,2,FALSE),"")&amp;IF(F100=1," "&amp;VLOOKUP(F$1,Iniciativas!$A$1:$R$11,2,FALSE),"")&amp;IF(G100=1," "&amp;VLOOKUP(G$1,Iniciativas!$A$1:$R$11,2,FALSE),"")&amp;IF(H100=1," "&amp;VLOOKUP(H$1,Iniciativas!$A$1:$R$11,2,FALSE),"")&amp;IF(I100=1," "&amp;VLOOKUP(I$1,Iniciativas!$A$1:$R$11,2,FALSE),"")&amp;IF(J100=1," "&amp;VLOOKUP(J$1,Iniciativas!$A$1:$R$11,2,FALSE),"")&amp;IF(K100=1," "&amp;VLOOKUP(K$1,Iniciativas!$A$1:$R$11,2,FALSE),"")&amp;IF(L100=1," "&amp;VLOOKUP(L$1,Iniciativas!$A$1:$R$11,2,FALSE),""))</f>
        <v>Iniciativa 1 Imperativo Legal Creación Producto B</v>
      </c>
    </row>
    <row r="101" spans="1:19" x14ac:dyDescent="0.25">
      <c r="A101">
        <v>99</v>
      </c>
      <c r="B101" t="str">
        <f t="shared" si="67"/>
        <v>7 6 2 1</v>
      </c>
      <c r="C101">
        <f t="shared" si="70"/>
        <v>0</v>
      </c>
      <c r="D101">
        <f t="shared" ref="D101:L101" si="104">INT(MOD($A101,2^(C$1-1))/(2^(D$1-1)))</f>
        <v>0</v>
      </c>
      <c r="E101">
        <f t="shared" si="104"/>
        <v>0</v>
      </c>
      <c r="F101">
        <f t="shared" si="104"/>
        <v>1</v>
      </c>
      <c r="G101">
        <f t="shared" si="104"/>
        <v>1</v>
      </c>
      <c r="H101">
        <f t="shared" si="104"/>
        <v>0</v>
      </c>
      <c r="I101">
        <f t="shared" si="104"/>
        <v>0</v>
      </c>
      <c r="J101">
        <f t="shared" si="104"/>
        <v>0</v>
      </c>
      <c r="K101">
        <f t="shared" si="104"/>
        <v>1</v>
      </c>
      <c r="L101">
        <f t="shared" si="104"/>
        <v>1</v>
      </c>
      <c r="M101">
        <f>VLOOKUP(C$1,Iniciativas!$A$1:$R$11,6,FALSE)*C101+VLOOKUP(D$1,Iniciativas!$A$1:$R$11,6,FALSE)*D101+VLOOKUP(E$1,Iniciativas!$A$1:$R$11,6,FALSE)*E101+VLOOKUP(F$1,Iniciativas!$A$1:$R$11,6,FALSE)*F101+VLOOKUP(G$1,Iniciativas!$A$1:$R$11,6,FALSE)*G101+VLOOKUP(H$1,Iniciativas!$A$1:$R$11,6,FALSE)*H101+VLOOKUP(I$1,Iniciativas!$A$1:$R$11,6,FALSE)*I101+VLOOKUP(J$1,Iniciativas!$A$1:$R$11,6,FALSE)*J101+VLOOKUP(K$1,Iniciativas!$A$1:$R$11,6,FALSE)*K101+VLOOKUP(L$1,Iniciativas!$A$1:$R$11,6,FALSE)*L101</f>
        <v>9500</v>
      </c>
      <c r="N101">
        <f>VLOOKUP(C$1,Iniciativas!$A$1:$R$11,18,FALSE)*C101+VLOOKUP(D$1,Iniciativas!$A$1:$R$11,18,FALSE)*D101+VLOOKUP(E$1,Iniciativas!$A$1:$R$11,18,FALSE)*E101+VLOOKUP(F$1,Iniciativas!$A$1:$R$11,18,FALSE)*F101+VLOOKUP(G$1,Iniciativas!$A$1:$R$11,18,FALSE)*G101+VLOOKUP(H$1,Iniciativas!$A$1:$R$11,18,FALSE)*H101+VLOOKUP(I$1,Iniciativas!$A$1:$R$11,18,FALSE)*I101+VLOOKUP(J$1,Iniciativas!$A$1:$R$11,18,FALSE)*J101+VLOOKUP(K$1,Iniciativas!$A$1:$R$11,18,FALSE)*K101+VLOOKUP(L$1,Iniciativas!$A$1:$R$11,18,FALSE)*L101</f>
        <v>5.6000000000000005</v>
      </c>
      <c r="O101" t="b">
        <f t="shared" si="69"/>
        <v>0</v>
      </c>
      <c r="P101" t="b">
        <f>IF(OR(K101=1,I101=1),IF(J101=1,TRUE, FALSE),TRUE)</f>
        <v>0</v>
      </c>
      <c r="Q101" t="b">
        <f>IF(AND(K101=1,I101=1), FALSE, TRUE)</f>
        <v>1</v>
      </c>
      <c r="R101" t="b">
        <f>IF(G101=1, TRUE, FALSE)</f>
        <v>1</v>
      </c>
      <c r="S101" t="str">
        <f>TRIM(IF(C101=1," "&amp;VLOOKUP(C$1,Iniciativas!$A$1:$R$11,2,FALSE),"")&amp;IF(D101=1," "&amp;VLOOKUP(D$1,Iniciativas!$A$1:$R$11,2,FALSE),"")&amp;IF(E101=1," "&amp;VLOOKUP(E$1,Iniciativas!$A$1:$R$11,2,FALSE),"")&amp;IF(F101=1," "&amp;VLOOKUP(F$1,Iniciativas!$A$1:$R$11,2,FALSE),"")&amp;IF(G101=1," "&amp;VLOOKUP(G$1,Iniciativas!$A$1:$R$11,2,FALSE),"")&amp;IF(H101=1," "&amp;VLOOKUP(H$1,Iniciativas!$A$1:$R$11,2,FALSE),"")&amp;IF(I101=1," "&amp;VLOOKUP(I$1,Iniciativas!$A$1:$R$11,2,FALSE),"")&amp;IF(J101=1," "&amp;VLOOKUP(J$1,Iniciativas!$A$1:$R$11,2,FALSE),"")&amp;IF(K101=1," "&amp;VLOOKUP(K$1,Iniciativas!$A$1:$R$11,2,FALSE),"")&amp;IF(L101=1," "&amp;VLOOKUP(L$1,Iniciativas!$A$1:$R$11,2,FALSE),""))</f>
        <v>Iniciativa 1 Imperativo Legal Creación Producto B Sistema Reducción Costos</v>
      </c>
    </row>
    <row r="102" spans="1:19" x14ac:dyDescent="0.25">
      <c r="A102">
        <v>100</v>
      </c>
      <c r="B102" t="str">
        <f t="shared" si="67"/>
        <v>7 6 3</v>
      </c>
      <c r="C102">
        <f t="shared" si="70"/>
        <v>0</v>
      </c>
      <c r="D102">
        <f t="shared" ref="D102:L102" si="105">INT(MOD($A102,2^(C$1-1))/(2^(D$1-1)))</f>
        <v>0</v>
      </c>
      <c r="E102">
        <f t="shared" si="105"/>
        <v>0</v>
      </c>
      <c r="F102">
        <f t="shared" si="105"/>
        <v>1</v>
      </c>
      <c r="G102">
        <f t="shared" si="105"/>
        <v>1</v>
      </c>
      <c r="H102">
        <f t="shared" si="105"/>
        <v>0</v>
      </c>
      <c r="I102">
        <f t="shared" si="105"/>
        <v>0</v>
      </c>
      <c r="J102">
        <f t="shared" si="105"/>
        <v>1</v>
      </c>
      <c r="K102">
        <f t="shared" si="105"/>
        <v>0</v>
      </c>
      <c r="L102">
        <f t="shared" si="105"/>
        <v>0</v>
      </c>
      <c r="M102">
        <f>VLOOKUP(C$1,Iniciativas!$A$1:$R$11,6,FALSE)*C102+VLOOKUP(D$1,Iniciativas!$A$1:$R$11,6,FALSE)*D102+VLOOKUP(E$1,Iniciativas!$A$1:$R$11,6,FALSE)*E102+VLOOKUP(F$1,Iniciativas!$A$1:$R$11,6,FALSE)*F102+VLOOKUP(G$1,Iniciativas!$A$1:$R$11,6,FALSE)*G102+VLOOKUP(H$1,Iniciativas!$A$1:$R$11,6,FALSE)*H102+VLOOKUP(I$1,Iniciativas!$A$1:$R$11,6,FALSE)*I102+VLOOKUP(J$1,Iniciativas!$A$1:$R$11,6,FALSE)*J102+VLOOKUP(K$1,Iniciativas!$A$1:$R$11,6,FALSE)*K102+VLOOKUP(L$1,Iniciativas!$A$1:$R$11,6,FALSE)*L102</f>
        <v>4500</v>
      </c>
      <c r="N102">
        <f>VLOOKUP(C$1,Iniciativas!$A$1:$R$11,18,FALSE)*C102+VLOOKUP(D$1,Iniciativas!$A$1:$R$11,18,FALSE)*D102+VLOOKUP(E$1,Iniciativas!$A$1:$R$11,18,FALSE)*E102+VLOOKUP(F$1,Iniciativas!$A$1:$R$11,18,FALSE)*F102+VLOOKUP(G$1,Iniciativas!$A$1:$R$11,18,FALSE)*G102+VLOOKUP(H$1,Iniciativas!$A$1:$R$11,18,FALSE)*H102+VLOOKUP(I$1,Iniciativas!$A$1:$R$11,18,FALSE)*I102+VLOOKUP(J$1,Iniciativas!$A$1:$R$11,18,FALSE)*J102+VLOOKUP(K$1,Iniciativas!$A$1:$R$11,18,FALSE)*K102+VLOOKUP(L$1,Iniciativas!$A$1:$R$11,18,FALSE)*L102</f>
        <v>2.5</v>
      </c>
      <c r="O102" t="b">
        <f t="shared" si="69"/>
        <v>1</v>
      </c>
      <c r="P102" t="b">
        <f>IF(OR(K102=1,I102=1),IF(J102=1,TRUE, FALSE),TRUE)</f>
        <v>1</v>
      </c>
      <c r="Q102" t="b">
        <f>IF(AND(K102=1,I102=1), FALSE, TRUE)</f>
        <v>1</v>
      </c>
      <c r="R102" t="b">
        <f>IF(G102=1, TRUE, FALSE)</f>
        <v>1</v>
      </c>
      <c r="S102" t="str">
        <f>TRIM(IF(C102=1," "&amp;VLOOKUP(C$1,Iniciativas!$A$1:$R$11,2,FALSE),"")&amp;IF(D102=1," "&amp;VLOOKUP(D$1,Iniciativas!$A$1:$R$11,2,FALSE),"")&amp;IF(E102=1," "&amp;VLOOKUP(E$1,Iniciativas!$A$1:$R$11,2,FALSE),"")&amp;IF(F102=1," "&amp;VLOOKUP(F$1,Iniciativas!$A$1:$R$11,2,FALSE),"")&amp;IF(G102=1," "&amp;VLOOKUP(G$1,Iniciativas!$A$1:$R$11,2,FALSE),"")&amp;IF(H102=1," "&amp;VLOOKUP(H$1,Iniciativas!$A$1:$R$11,2,FALSE),"")&amp;IF(I102=1," "&amp;VLOOKUP(I$1,Iniciativas!$A$1:$R$11,2,FALSE),"")&amp;IF(J102=1," "&amp;VLOOKUP(J$1,Iniciativas!$A$1:$R$11,2,FALSE),"")&amp;IF(K102=1," "&amp;VLOOKUP(K$1,Iniciativas!$A$1:$R$11,2,FALSE),"")&amp;IF(L102=1," "&amp;VLOOKUP(L$1,Iniciativas!$A$1:$R$11,2,FALSE),""))</f>
        <v>Iniciativa 1 Imperativo Legal Campaña Publicitaria Producto B o C</v>
      </c>
    </row>
    <row r="103" spans="1:19" x14ac:dyDescent="0.25">
      <c r="A103">
        <v>101</v>
      </c>
      <c r="B103" t="str">
        <f t="shared" si="67"/>
        <v>7 6 3 1</v>
      </c>
      <c r="C103">
        <f t="shared" si="70"/>
        <v>0</v>
      </c>
      <c r="D103">
        <f t="shared" ref="D103:L103" si="106">INT(MOD($A103,2^(C$1-1))/(2^(D$1-1)))</f>
        <v>0</v>
      </c>
      <c r="E103">
        <f t="shared" si="106"/>
        <v>0</v>
      </c>
      <c r="F103">
        <f t="shared" si="106"/>
        <v>1</v>
      </c>
      <c r="G103">
        <f t="shared" si="106"/>
        <v>1</v>
      </c>
      <c r="H103">
        <f t="shared" si="106"/>
        <v>0</v>
      </c>
      <c r="I103">
        <f t="shared" si="106"/>
        <v>0</v>
      </c>
      <c r="J103">
        <f t="shared" si="106"/>
        <v>1</v>
      </c>
      <c r="K103">
        <f t="shared" si="106"/>
        <v>0</v>
      </c>
      <c r="L103">
        <f t="shared" si="106"/>
        <v>1</v>
      </c>
      <c r="M103">
        <f>VLOOKUP(C$1,Iniciativas!$A$1:$R$11,6,FALSE)*C103+VLOOKUP(D$1,Iniciativas!$A$1:$R$11,6,FALSE)*D103+VLOOKUP(E$1,Iniciativas!$A$1:$R$11,6,FALSE)*E103+VLOOKUP(F$1,Iniciativas!$A$1:$R$11,6,FALSE)*F103+VLOOKUP(G$1,Iniciativas!$A$1:$R$11,6,FALSE)*G103+VLOOKUP(H$1,Iniciativas!$A$1:$R$11,6,FALSE)*H103+VLOOKUP(I$1,Iniciativas!$A$1:$R$11,6,FALSE)*I103+VLOOKUP(J$1,Iniciativas!$A$1:$R$11,6,FALSE)*J103+VLOOKUP(K$1,Iniciativas!$A$1:$R$11,6,FALSE)*K103+VLOOKUP(L$1,Iniciativas!$A$1:$R$11,6,FALSE)*L103</f>
        <v>5500</v>
      </c>
      <c r="N103">
        <f>VLOOKUP(C$1,Iniciativas!$A$1:$R$11,18,FALSE)*C103+VLOOKUP(D$1,Iniciativas!$A$1:$R$11,18,FALSE)*D103+VLOOKUP(E$1,Iniciativas!$A$1:$R$11,18,FALSE)*E103+VLOOKUP(F$1,Iniciativas!$A$1:$R$11,18,FALSE)*F103+VLOOKUP(G$1,Iniciativas!$A$1:$R$11,18,FALSE)*G103+VLOOKUP(H$1,Iniciativas!$A$1:$R$11,18,FALSE)*H103+VLOOKUP(I$1,Iniciativas!$A$1:$R$11,18,FALSE)*I103+VLOOKUP(J$1,Iniciativas!$A$1:$R$11,18,FALSE)*J103+VLOOKUP(K$1,Iniciativas!$A$1:$R$11,18,FALSE)*K103+VLOOKUP(L$1,Iniciativas!$A$1:$R$11,18,FALSE)*L103</f>
        <v>3.4</v>
      </c>
      <c r="O103" t="b">
        <f t="shared" si="69"/>
        <v>1</v>
      </c>
      <c r="P103" t="b">
        <f>IF(OR(K103=1,I103=1),IF(J103=1,TRUE, FALSE),TRUE)</f>
        <v>1</v>
      </c>
      <c r="Q103" t="b">
        <f>IF(AND(K103=1,I103=1), FALSE, TRUE)</f>
        <v>1</v>
      </c>
      <c r="R103" t="b">
        <f>IF(G103=1, TRUE, FALSE)</f>
        <v>1</v>
      </c>
      <c r="S103" t="str">
        <f>TRIM(IF(C103=1," "&amp;VLOOKUP(C$1,Iniciativas!$A$1:$R$11,2,FALSE),"")&amp;IF(D103=1," "&amp;VLOOKUP(D$1,Iniciativas!$A$1:$R$11,2,FALSE),"")&amp;IF(E103=1," "&amp;VLOOKUP(E$1,Iniciativas!$A$1:$R$11,2,FALSE),"")&amp;IF(F103=1," "&amp;VLOOKUP(F$1,Iniciativas!$A$1:$R$11,2,FALSE),"")&amp;IF(G103=1," "&amp;VLOOKUP(G$1,Iniciativas!$A$1:$R$11,2,FALSE),"")&amp;IF(H103=1," "&amp;VLOOKUP(H$1,Iniciativas!$A$1:$R$11,2,FALSE),"")&amp;IF(I103=1," "&amp;VLOOKUP(I$1,Iniciativas!$A$1:$R$11,2,FALSE),"")&amp;IF(J103=1," "&amp;VLOOKUP(J$1,Iniciativas!$A$1:$R$11,2,FALSE),"")&amp;IF(K103=1," "&amp;VLOOKUP(K$1,Iniciativas!$A$1:$R$11,2,FALSE),"")&amp;IF(L103=1," "&amp;VLOOKUP(L$1,Iniciativas!$A$1:$R$11,2,FALSE),""))</f>
        <v>Iniciativa 1 Imperativo Legal Campaña Publicitaria Producto B o C Sistema Reducción Costos</v>
      </c>
    </row>
    <row r="104" spans="1:19" x14ac:dyDescent="0.25">
      <c r="A104">
        <v>102</v>
      </c>
      <c r="B104" t="str">
        <f t="shared" si="67"/>
        <v>7 6 3 2</v>
      </c>
      <c r="C104">
        <f t="shared" si="70"/>
        <v>0</v>
      </c>
      <c r="D104">
        <f t="shared" ref="D104:L104" si="107">INT(MOD($A104,2^(C$1-1))/(2^(D$1-1)))</f>
        <v>0</v>
      </c>
      <c r="E104">
        <f t="shared" si="107"/>
        <v>0</v>
      </c>
      <c r="F104">
        <f t="shared" si="107"/>
        <v>1</v>
      </c>
      <c r="G104">
        <f t="shared" si="107"/>
        <v>1</v>
      </c>
      <c r="H104">
        <f t="shared" si="107"/>
        <v>0</v>
      </c>
      <c r="I104">
        <f t="shared" si="107"/>
        <v>0</v>
      </c>
      <c r="J104">
        <f t="shared" si="107"/>
        <v>1</v>
      </c>
      <c r="K104">
        <f t="shared" si="107"/>
        <v>1</v>
      </c>
      <c r="L104">
        <f t="shared" si="107"/>
        <v>0</v>
      </c>
      <c r="M104">
        <f>VLOOKUP(C$1,Iniciativas!$A$1:$R$11,6,FALSE)*C104+VLOOKUP(D$1,Iniciativas!$A$1:$R$11,6,FALSE)*D104+VLOOKUP(E$1,Iniciativas!$A$1:$R$11,6,FALSE)*E104+VLOOKUP(F$1,Iniciativas!$A$1:$R$11,6,FALSE)*F104+VLOOKUP(G$1,Iniciativas!$A$1:$R$11,6,FALSE)*G104+VLOOKUP(H$1,Iniciativas!$A$1:$R$11,6,FALSE)*H104+VLOOKUP(I$1,Iniciativas!$A$1:$R$11,6,FALSE)*I104+VLOOKUP(J$1,Iniciativas!$A$1:$R$11,6,FALSE)*J104+VLOOKUP(K$1,Iniciativas!$A$1:$R$11,6,FALSE)*K104+VLOOKUP(L$1,Iniciativas!$A$1:$R$11,6,FALSE)*L104</f>
        <v>9500</v>
      </c>
      <c r="N104">
        <f>VLOOKUP(C$1,Iniciativas!$A$1:$R$11,18,FALSE)*C104+VLOOKUP(D$1,Iniciativas!$A$1:$R$11,18,FALSE)*D104+VLOOKUP(E$1,Iniciativas!$A$1:$R$11,18,FALSE)*E104+VLOOKUP(F$1,Iniciativas!$A$1:$R$11,18,FALSE)*F104+VLOOKUP(G$1,Iniciativas!$A$1:$R$11,18,FALSE)*G104+VLOOKUP(H$1,Iniciativas!$A$1:$R$11,18,FALSE)*H104+VLOOKUP(I$1,Iniciativas!$A$1:$R$11,18,FALSE)*I104+VLOOKUP(J$1,Iniciativas!$A$1:$R$11,18,FALSE)*J104+VLOOKUP(K$1,Iniciativas!$A$1:$R$11,18,FALSE)*K104+VLOOKUP(L$1,Iniciativas!$A$1:$R$11,18,FALSE)*L104</f>
        <v>5.0999999999999996</v>
      </c>
      <c r="O104" t="b">
        <f t="shared" si="69"/>
        <v>1</v>
      </c>
      <c r="P104" t="b">
        <f>IF(OR(K104=1,I104=1),IF(J104=1,TRUE, FALSE),TRUE)</f>
        <v>1</v>
      </c>
      <c r="Q104" t="b">
        <f>IF(AND(K104=1,I104=1), FALSE, TRUE)</f>
        <v>1</v>
      </c>
      <c r="R104" t="b">
        <f>IF(G104=1, TRUE, FALSE)</f>
        <v>1</v>
      </c>
      <c r="S104" t="str">
        <f>TRIM(IF(C104=1," "&amp;VLOOKUP(C$1,Iniciativas!$A$1:$R$11,2,FALSE),"")&amp;IF(D104=1," "&amp;VLOOKUP(D$1,Iniciativas!$A$1:$R$11,2,FALSE),"")&amp;IF(E104=1," "&amp;VLOOKUP(E$1,Iniciativas!$A$1:$R$11,2,FALSE),"")&amp;IF(F104=1," "&amp;VLOOKUP(F$1,Iniciativas!$A$1:$R$11,2,FALSE),"")&amp;IF(G104=1," "&amp;VLOOKUP(G$1,Iniciativas!$A$1:$R$11,2,FALSE),"")&amp;IF(H104=1," "&amp;VLOOKUP(H$1,Iniciativas!$A$1:$R$11,2,FALSE),"")&amp;IF(I104=1," "&amp;VLOOKUP(I$1,Iniciativas!$A$1:$R$11,2,FALSE),"")&amp;IF(J104=1," "&amp;VLOOKUP(J$1,Iniciativas!$A$1:$R$11,2,FALSE),"")&amp;IF(K104=1," "&amp;VLOOKUP(K$1,Iniciativas!$A$1:$R$11,2,FALSE),"")&amp;IF(L104=1," "&amp;VLOOKUP(L$1,Iniciativas!$A$1:$R$11,2,FALSE),""))</f>
        <v>Iniciativa 1 Imperativo Legal Campaña Publicitaria Producto B o C Creación Producto B</v>
      </c>
    </row>
    <row r="105" spans="1:19" x14ac:dyDescent="0.25">
      <c r="A105">
        <v>103</v>
      </c>
      <c r="B105" t="str">
        <f t="shared" si="67"/>
        <v>7 6 3 2 1</v>
      </c>
      <c r="C105">
        <f t="shared" si="70"/>
        <v>0</v>
      </c>
      <c r="D105">
        <f t="shared" ref="D105:L105" si="108">INT(MOD($A105,2^(C$1-1))/(2^(D$1-1)))</f>
        <v>0</v>
      </c>
      <c r="E105">
        <f t="shared" si="108"/>
        <v>0</v>
      </c>
      <c r="F105">
        <f t="shared" si="108"/>
        <v>1</v>
      </c>
      <c r="G105">
        <f t="shared" si="108"/>
        <v>1</v>
      </c>
      <c r="H105">
        <f t="shared" si="108"/>
        <v>0</v>
      </c>
      <c r="I105">
        <f t="shared" si="108"/>
        <v>0</v>
      </c>
      <c r="J105">
        <f t="shared" si="108"/>
        <v>1</v>
      </c>
      <c r="K105">
        <f t="shared" si="108"/>
        <v>1</v>
      </c>
      <c r="L105">
        <f t="shared" si="108"/>
        <v>1</v>
      </c>
      <c r="M105">
        <f>VLOOKUP(C$1,Iniciativas!$A$1:$R$11,6,FALSE)*C105+VLOOKUP(D$1,Iniciativas!$A$1:$R$11,6,FALSE)*D105+VLOOKUP(E$1,Iniciativas!$A$1:$R$11,6,FALSE)*E105+VLOOKUP(F$1,Iniciativas!$A$1:$R$11,6,FALSE)*F105+VLOOKUP(G$1,Iniciativas!$A$1:$R$11,6,FALSE)*G105+VLOOKUP(H$1,Iniciativas!$A$1:$R$11,6,FALSE)*H105+VLOOKUP(I$1,Iniciativas!$A$1:$R$11,6,FALSE)*I105+VLOOKUP(J$1,Iniciativas!$A$1:$R$11,6,FALSE)*J105+VLOOKUP(K$1,Iniciativas!$A$1:$R$11,6,FALSE)*K105+VLOOKUP(L$1,Iniciativas!$A$1:$R$11,6,FALSE)*L105</f>
        <v>10500</v>
      </c>
      <c r="N105">
        <f>VLOOKUP(C$1,Iniciativas!$A$1:$R$11,18,FALSE)*C105+VLOOKUP(D$1,Iniciativas!$A$1:$R$11,18,FALSE)*D105+VLOOKUP(E$1,Iniciativas!$A$1:$R$11,18,FALSE)*E105+VLOOKUP(F$1,Iniciativas!$A$1:$R$11,18,FALSE)*F105+VLOOKUP(G$1,Iniciativas!$A$1:$R$11,18,FALSE)*G105+VLOOKUP(H$1,Iniciativas!$A$1:$R$11,18,FALSE)*H105+VLOOKUP(I$1,Iniciativas!$A$1:$R$11,18,FALSE)*I105+VLOOKUP(J$1,Iniciativas!$A$1:$R$11,18,FALSE)*J105+VLOOKUP(K$1,Iniciativas!$A$1:$R$11,18,FALSE)*K105+VLOOKUP(L$1,Iniciativas!$A$1:$R$11,18,FALSE)*L105</f>
        <v>6</v>
      </c>
      <c r="O105" t="b">
        <f t="shared" si="69"/>
        <v>1</v>
      </c>
      <c r="P105" t="b">
        <f>IF(OR(K105=1,I105=1),IF(J105=1,TRUE, FALSE),TRUE)</f>
        <v>1</v>
      </c>
      <c r="Q105" t="b">
        <f>IF(AND(K105=1,I105=1), FALSE, TRUE)</f>
        <v>1</v>
      </c>
      <c r="R105" t="b">
        <f>IF(G105=1, TRUE, FALSE)</f>
        <v>1</v>
      </c>
      <c r="S105" t="str">
        <f>TRIM(IF(C105=1," "&amp;VLOOKUP(C$1,Iniciativas!$A$1:$R$11,2,FALSE),"")&amp;IF(D105=1," "&amp;VLOOKUP(D$1,Iniciativas!$A$1:$R$11,2,FALSE),"")&amp;IF(E105=1," "&amp;VLOOKUP(E$1,Iniciativas!$A$1:$R$11,2,FALSE),"")&amp;IF(F105=1," "&amp;VLOOKUP(F$1,Iniciativas!$A$1:$R$11,2,FALSE),"")&amp;IF(G105=1," "&amp;VLOOKUP(G$1,Iniciativas!$A$1:$R$11,2,FALSE),"")&amp;IF(H105=1," "&amp;VLOOKUP(H$1,Iniciativas!$A$1:$R$11,2,FALSE),"")&amp;IF(I105=1," "&amp;VLOOKUP(I$1,Iniciativas!$A$1:$R$11,2,FALSE),"")&amp;IF(J105=1," "&amp;VLOOKUP(J$1,Iniciativas!$A$1:$R$11,2,FALSE),"")&amp;IF(K105=1," "&amp;VLOOKUP(K$1,Iniciativas!$A$1:$R$11,2,FALSE),"")&amp;IF(L105=1," "&amp;VLOOKUP(L$1,Iniciativas!$A$1:$R$11,2,FALSE),""))</f>
        <v>Iniciativa 1 Imperativo Legal Campaña Publicitaria Producto B o C Creación Producto B Sistema Reducción Costos</v>
      </c>
    </row>
    <row r="106" spans="1:19" x14ac:dyDescent="0.25">
      <c r="A106">
        <v>104</v>
      </c>
      <c r="B106" t="str">
        <f t="shared" si="67"/>
        <v>7 6 4</v>
      </c>
      <c r="C106">
        <f t="shared" si="70"/>
        <v>0</v>
      </c>
      <c r="D106">
        <f t="shared" ref="D106:L106" si="109">INT(MOD($A106,2^(C$1-1))/(2^(D$1-1)))</f>
        <v>0</v>
      </c>
      <c r="E106">
        <f t="shared" si="109"/>
        <v>0</v>
      </c>
      <c r="F106">
        <f t="shared" si="109"/>
        <v>1</v>
      </c>
      <c r="G106">
        <f t="shared" si="109"/>
        <v>1</v>
      </c>
      <c r="H106">
        <f t="shared" si="109"/>
        <v>0</v>
      </c>
      <c r="I106">
        <f t="shared" si="109"/>
        <v>1</v>
      </c>
      <c r="J106">
        <f t="shared" si="109"/>
        <v>0</v>
      </c>
      <c r="K106">
        <f t="shared" si="109"/>
        <v>0</v>
      </c>
      <c r="L106">
        <f t="shared" si="109"/>
        <v>0</v>
      </c>
      <c r="M106">
        <f>VLOOKUP(C$1,Iniciativas!$A$1:$R$11,6,FALSE)*C106+VLOOKUP(D$1,Iniciativas!$A$1:$R$11,6,FALSE)*D106+VLOOKUP(E$1,Iniciativas!$A$1:$R$11,6,FALSE)*E106+VLOOKUP(F$1,Iniciativas!$A$1:$R$11,6,FALSE)*F106+VLOOKUP(G$1,Iniciativas!$A$1:$R$11,6,FALSE)*G106+VLOOKUP(H$1,Iniciativas!$A$1:$R$11,6,FALSE)*H106+VLOOKUP(I$1,Iniciativas!$A$1:$R$11,6,FALSE)*I106+VLOOKUP(J$1,Iniciativas!$A$1:$R$11,6,FALSE)*J106+VLOOKUP(K$1,Iniciativas!$A$1:$R$11,6,FALSE)*K106+VLOOKUP(L$1,Iniciativas!$A$1:$R$11,6,FALSE)*L106</f>
        <v>9500</v>
      </c>
      <c r="N106">
        <f>VLOOKUP(C$1,Iniciativas!$A$1:$R$11,18,FALSE)*C106+VLOOKUP(D$1,Iniciativas!$A$1:$R$11,18,FALSE)*D106+VLOOKUP(E$1,Iniciativas!$A$1:$R$11,18,FALSE)*E106+VLOOKUP(F$1,Iniciativas!$A$1:$R$11,18,FALSE)*F106+VLOOKUP(G$1,Iniciativas!$A$1:$R$11,18,FALSE)*G106+VLOOKUP(H$1,Iniciativas!$A$1:$R$11,18,FALSE)*H106+VLOOKUP(I$1,Iniciativas!$A$1:$R$11,18,FALSE)*I106+VLOOKUP(J$1,Iniciativas!$A$1:$R$11,18,FALSE)*J106+VLOOKUP(K$1,Iniciativas!$A$1:$R$11,18,FALSE)*K106+VLOOKUP(L$1,Iniciativas!$A$1:$R$11,18,FALSE)*L106</f>
        <v>5.0999999999999996</v>
      </c>
      <c r="O106" t="b">
        <f t="shared" si="69"/>
        <v>0</v>
      </c>
      <c r="P106" t="b">
        <f>IF(OR(K106=1,I106=1),IF(J106=1,TRUE, FALSE),TRUE)</f>
        <v>0</v>
      </c>
      <c r="Q106" t="b">
        <f>IF(AND(K106=1,I106=1), FALSE, TRUE)</f>
        <v>1</v>
      </c>
      <c r="R106" t="b">
        <f>IF(G106=1, TRUE, FALSE)</f>
        <v>1</v>
      </c>
      <c r="S106" t="str">
        <f>TRIM(IF(C106=1," "&amp;VLOOKUP(C$1,Iniciativas!$A$1:$R$11,2,FALSE),"")&amp;IF(D106=1," "&amp;VLOOKUP(D$1,Iniciativas!$A$1:$R$11,2,FALSE),"")&amp;IF(E106=1," "&amp;VLOOKUP(E$1,Iniciativas!$A$1:$R$11,2,FALSE),"")&amp;IF(F106=1," "&amp;VLOOKUP(F$1,Iniciativas!$A$1:$R$11,2,FALSE),"")&amp;IF(G106=1," "&amp;VLOOKUP(G$1,Iniciativas!$A$1:$R$11,2,FALSE),"")&amp;IF(H106=1," "&amp;VLOOKUP(H$1,Iniciativas!$A$1:$R$11,2,FALSE),"")&amp;IF(I106=1," "&amp;VLOOKUP(I$1,Iniciativas!$A$1:$R$11,2,FALSE),"")&amp;IF(J106=1," "&amp;VLOOKUP(J$1,Iniciativas!$A$1:$R$11,2,FALSE),"")&amp;IF(K106=1," "&amp;VLOOKUP(K$1,Iniciativas!$A$1:$R$11,2,FALSE),"")&amp;IF(L106=1," "&amp;VLOOKUP(L$1,Iniciativas!$A$1:$R$11,2,FALSE),""))</f>
        <v>Iniciativa 1 Imperativo Legal Creación Producto Alternativo C</v>
      </c>
    </row>
    <row r="107" spans="1:19" x14ac:dyDescent="0.25">
      <c r="A107">
        <v>105</v>
      </c>
      <c r="B107" t="str">
        <f t="shared" si="67"/>
        <v>7 6 4 1</v>
      </c>
      <c r="C107">
        <f t="shared" si="70"/>
        <v>0</v>
      </c>
      <c r="D107">
        <f t="shared" ref="D107:L107" si="110">INT(MOD($A107,2^(C$1-1))/(2^(D$1-1)))</f>
        <v>0</v>
      </c>
      <c r="E107">
        <f t="shared" si="110"/>
        <v>0</v>
      </c>
      <c r="F107">
        <f t="shared" si="110"/>
        <v>1</v>
      </c>
      <c r="G107">
        <f t="shared" si="110"/>
        <v>1</v>
      </c>
      <c r="H107">
        <f t="shared" si="110"/>
        <v>0</v>
      </c>
      <c r="I107">
        <f t="shared" si="110"/>
        <v>1</v>
      </c>
      <c r="J107">
        <f t="shared" si="110"/>
        <v>0</v>
      </c>
      <c r="K107">
        <f t="shared" si="110"/>
        <v>0</v>
      </c>
      <c r="L107">
        <f t="shared" si="110"/>
        <v>1</v>
      </c>
      <c r="M107">
        <f>VLOOKUP(C$1,Iniciativas!$A$1:$R$11,6,FALSE)*C107+VLOOKUP(D$1,Iniciativas!$A$1:$R$11,6,FALSE)*D107+VLOOKUP(E$1,Iniciativas!$A$1:$R$11,6,FALSE)*E107+VLOOKUP(F$1,Iniciativas!$A$1:$R$11,6,FALSE)*F107+VLOOKUP(G$1,Iniciativas!$A$1:$R$11,6,FALSE)*G107+VLOOKUP(H$1,Iniciativas!$A$1:$R$11,6,FALSE)*H107+VLOOKUP(I$1,Iniciativas!$A$1:$R$11,6,FALSE)*I107+VLOOKUP(J$1,Iniciativas!$A$1:$R$11,6,FALSE)*J107+VLOOKUP(K$1,Iniciativas!$A$1:$R$11,6,FALSE)*K107+VLOOKUP(L$1,Iniciativas!$A$1:$R$11,6,FALSE)*L107</f>
        <v>10500</v>
      </c>
      <c r="N107">
        <f>VLOOKUP(C$1,Iniciativas!$A$1:$R$11,18,FALSE)*C107+VLOOKUP(D$1,Iniciativas!$A$1:$R$11,18,FALSE)*D107+VLOOKUP(E$1,Iniciativas!$A$1:$R$11,18,FALSE)*E107+VLOOKUP(F$1,Iniciativas!$A$1:$R$11,18,FALSE)*F107+VLOOKUP(G$1,Iniciativas!$A$1:$R$11,18,FALSE)*G107+VLOOKUP(H$1,Iniciativas!$A$1:$R$11,18,FALSE)*H107+VLOOKUP(I$1,Iniciativas!$A$1:$R$11,18,FALSE)*I107+VLOOKUP(J$1,Iniciativas!$A$1:$R$11,18,FALSE)*J107+VLOOKUP(K$1,Iniciativas!$A$1:$R$11,18,FALSE)*K107+VLOOKUP(L$1,Iniciativas!$A$1:$R$11,18,FALSE)*L107</f>
        <v>6</v>
      </c>
      <c r="O107" t="b">
        <f t="shared" si="69"/>
        <v>0</v>
      </c>
      <c r="P107" t="b">
        <f>IF(OR(K107=1,I107=1),IF(J107=1,TRUE, FALSE),TRUE)</f>
        <v>0</v>
      </c>
      <c r="Q107" t="b">
        <f>IF(AND(K107=1,I107=1), FALSE, TRUE)</f>
        <v>1</v>
      </c>
      <c r="R107" t="b">
        <f>IF(G107=1, TRUE, FALSE)</f>
        <v>1</v>
      </c>
      <c r="S107" t="str">
        <f>TRIM(IF(C107=1," "&amp;VLOOKUP(C$1,Iniciativas!$A$1:$R$11,2,FALSE),"")&amp;IF(D107=1," "&amp;VLOOKUP(D$1,Iniciativas!$A$1:$R$11,2,FALSE),"")&amp;IF(E107=1," "&amp;VLOOKUP(E$1,Iniciativas!$A$1:$R$11,2,FALSE),"")&amp;IF(F107=1," "&amp;VLOOKUP(F$1,Iniciativas!$A$1:$R$11,2,FALSE),"")&amp;IF(G107=1," "&amp;VLOOKUP(G$1,Iniciativas!$A$1:$R$11,2,FALSE),"")&amp;IF(H107=1," "&amp;VLOOKUP(H$1,Iniciativas!$A$1:$R$11,2,FALSE),"")&amp;IF(I107=1," "&amp;VLOOKUP(I$1,Iniciativas!$A$1:$R$11,2,FALSE),"")&amp;IF(J107=1," "&amp;VLOOKUP(J$1,Iniciativas!$A$1:$R$11,2,FALSE),"")&amp;IF(K107=1," "&amp;VLOOKUP(K$1,Iniciativas!$A$1:$R$11,2,FALSE),"")&amp;IF(L107=1," "&amp;VLOOKUP(L$1,Iniciativas!$A$1:$R$11,2,FALSE),""))</f>
        <v>Iniciativa 1 Imperativo Legal Creación Producto Alternativo C Sistema Reducción Costos</v>
      </c>
    </row>
    <row r="108" spans="1:19" x14ac:dyDescent="0.25">
      <c r="A108">
        <v>106</v>
      </c>
      <c r="B108" t="str">
        <f t="shared" si="67"/>
        <v>7 6 4 2</v>
      </c>
      <c r="C108">
        <f t="shared" si="70"/>
        <v>0</v>
      </c>
      <c r="D108">
        <f t="shared" ref="D108:L108" si="111">INT(MOD($A108,2^(C$1-1))/(2^(D$1-1)))</f>
        <v>0</v>
      </c>
      <c r="E108">
        <f t="shared" si="111"/>
        <v>0</v>
      </c>
      <c r="F108">
        <f t="shared" si="111"/>
        <v>1</v>
      </c>
      <c r="G108">
        <f t="shared" si="111"/>
        <v>1</v>
      </c>
      <c r="H108">
        <f t="shared" si="111"/>
        <v>0</v>
      </c>
      <c r="I108">
        <f t="shared" si="111"/>
        <v>1</v>
      </c>
      <c r="J108">
        <f t="shared" si="111"/>
        <v>0</v>
      </c>
      <c r="K108">
        <f t="shared" si="111"/>
        <v>1</v>
      </c>
      <c r="L108">
        <f t="shared" si="111"/>
        <v>0</v>
      </c>
      <c r="M108">
        <f>VLOOKUP(C$1,Iniciativas!$A$1:$R$11,6,FALSE)*C108+VLOOKUP(D$1,Iniciativas!$A$1:$R$11,6,FALSE)*D108+VLOOKUP(E$1,Iniciativas!$A$1:$R$11,6,FALSE)*E108+VLOOKUP(F$1,Iniciativas!$A$1:$R$11,6,FALSE)*F108+VLOOKUP(G$1,Iniciativas!$A$1:$R$11,6,FALSE)*G108+VLOOKUP(H$1,Iniciativas!$A$1:$R$11,6,FALSE)*H108+VLOOKUP(I$1,Iniciativas!$A$1:$R$11,6,FALSE)*I108+VLOOKUP(J$1,Iniciativas!$A$1:$R$11,6,FALSE)*J108+VLOOKUP(K$1,Iniciativas!$A$1:$R$11,6,FALSE)*K108+VLOOKUP(L$1,Iniciativas!$A$1:$R$11,6,FALSE)*L108</f>
        <v>14500</v>
      </c>
      <c r="N108">
        <f>VLOOKUP(C$1,Iniciativas!$A$1:$R$11,18,FALSE)*C108+VLOOKUP(D$1,Iniciativas!$A$1:$R$11,18,FALSE)*D108+VLOOKUP(E$1,Iniciativas!$A$1:$R$11,18,FALSE)*E108+VLOOKUP(F$1,Iniciativas!$A$1:$R$11,18,FALSE)*F108+VLOOKUP(G$1,Iniciativas!$A$1:$R$11,18,FALSE)*G108+VLOOKUP(H$1,Iniciativas!$A$1:$R$11,18,FALSE)*H108+VLOOKUP(I$1,Iniciativas!$A$1:$R$11,18,FALSE)*I108+VLOOKUP(J$1,Iniciativas!$A$1:$R$11,18,FALSE)*J108+VLOOKUP(K$1,Iniciativas!$A$1:$R$11,18,FALSE)*K108+VLOOKUP(L$1,Iniciativas!$A$1:$R$11,18,FALSE)*L108</f>
        <v>7.6999999999999993</v>
      </c>
      <c r="O108" t="b">
        <f t="shared" si="69"/>
        <v>0</v>
      </c>
      <c r="P108" t="b">
        <f>IF(OR(K108=1,I108=1),IF(J108=1,TRUE, FALSE),TRUE)</f>
        <v>0</v>
      </c>
      <c r="Q108" t="b">
        <f>IF(AND(K108=1,I108=1), FALSE, TRUE)</f>
        <v>0</v>
      </c>
      <c r="R108" t="b">
        <f>IF(G108=1, TRUE, FALSE)</f>
        <v>1</v>
      </c>
      <c r="S108" t="str">
        <f>TRIM(IF(C108=1," "&amp;VLOOKUP(C$1,Iniciativas!$A$1:$R$11,2,FALSE),"")&amp;IF(D108=1," "&amp;VLOOKUP(D$1,Iniciativas!$A$1:$R$11,2,FALSE),"")&amp;IF(E108=1," "&amp;VLOOKUP(E$1,Iniciativas!$A$1:$R$11,2,FALSE),"")&amp;IF(F108=1," "&amp;VLOOKUP(F$1,Iniciativas!$A$1:$R$11,2,FALSE),"")&amp;IF(G108=1," "&amp;VLOOKUP(G$1,Iniciativas!$A$1:$R$11,2,FALSE),"")&amp;IF(H108=1," "&amp;VLOOKUP(H$1,Iniciativas!$A$1:$R$11,2,FALSE),"")&amp;IF(I108=1," "&amp;VLOOKUP(I$1,Iniciativas!$A$1:$R$11,2,FALSE),"")&amp;IF(J108=1," "&amp;VLOOKUP(J$1,Iniciativas!$A$1:$R$11,2,FALSE),"")&amp;IF(K108=1," "&amp;VLOOKUP(K$1,Iniciativas!$A$1:$R$11,2,FALSE),"")&amp;IF(L108=1," "&amp;VLOOKUP(L$1,Iniciativas!$A$1:$R$11,2,FALSE),""))</f>
        <v>Iniciativa 1 Imperativo Legal Creación Producto Alternativo C Creación Producto B</v>
      </c>
    </row>
    <row r="109" spans="1:19" x14ac:dyDescent="0.25">
      <c r="A109">
        <v>107</v>
      </c>
      <c r="B109" t="str">
        <f t="shared" si="67"/>
        <v>7 6 4 2 1</v>
      </c>
      <c r="C109">
        <f t="shared" si="70"/>
        <v>0</v>
      </c>
      <c r="D109">
        <f t="shared" ref="D109:L109" si="112">INT(MOD($A109,2^(C$1-1))/(2^(D$1-1)))</f>
        <v>0</v>
      </c>
      <c r="E109">
        <f t="shared" si="112"/>
        <v>0</v>
      </c>
      <c r="F109">
        <f t="shared" si="112"/>
        <v>1</v>
      </c>
      <c r="G109">
        <f t="shared" si="112"/>
        <v>1</v>
      </c>
      <c r="H109">
        <f t="shared" si="112"/>
        <v>0</v>
      </c>
      <c r="I109">
        <f t="shared" si="112"/>
        <v>1</v>
      </c>
      <c r="J109">
        <f t="shared" si="112"/>
        <v>0</v>
      </c>
      <c r="K109">
        <f t="shared" si="112"/>
        <v>1</v>
      </c>
      <c r="L109">
        <f t="shared" si="112"/>
        <v>1</v>
      </c>
      <c r="M109">
        <f>VLOOKUP(C$1,Iniciativas!$A$1:$R$11,6,FALSE)*C109+VLOOKUP(D$1,Iniciativas!$A$1:$R$11,6,FALSE)*D109+VLOOKUP(E$1,Iniciativas!$A$1:$R$11,6,FALSE)*E109+VLOOKUP(F$1,Iniciativas!$A$1:$R$11,6,FALSE)*F109+VLOOKUP(G$1,Iniciativas!$A$1:$R$11,6,FALSE)*G109+VLOOKUP(H$1,Iniciativas!$A$1:$R$11,6,FALSE)*H109+VLOOKUP(I$1,Iniciativas!$A$1:$R$11,6,FALSE)*I109+VLOOKUP(J$1,Iniciativas!$A$1:$R$11,6,FALSE)*J109+VLOOKUP(K$1,Iniciativas!$A$1:$R$11,6,FALSE)*K109+VLOOKUP(L$1,Iniciativas!$A$1:$R$11,6,FALSE)*L109</f>
        <v>15500</v>
      </c>
      <c r="N109">
        <f>VLOOKUP(C$1,Iniciativas!$A$1:$R$11,18,FALSE)*C109+VLOOKUP(D$1,Iniciativas!$A$1:$R$11,18,FALSE)*D109+VLOOKUP(E$1,Iniciativas!$A$1:$R$11,18,FALSE)*E109+VLOOKUP(F$1,Iniciativas!$A$1:$R$11,18,FALSE)*F109+VLOOKUP(G$1,Iniciativas!$A$1:$R$11,18,FALSE)*G109+VLOOKUP(H$1,Iniciativas!$A$1:$R$11,18,FALSE)*H109+VLOOKUP(I$1,Iniciativas!$A$1:$R$11,18,FALSE)*I109+VLOOKUP(J$1,Iniciativas!$A$1:$R$11,18,FALSE)*J109+VLOOKUP(K$1,Iniciativas!$A$1:$R$11,18,FALSE)*K109+VLOOKUP(L$1,Iniciativas!$A$1:$R$11,18,FALSE)*L109</f>
        <v>8.6</v>
      </c>
      <c r="O109" t="b">
        <f t="shared" si="69"/>
        <v>0</v>
      </c>
      <c r="P109" t="b">
        <f>IF(OR(K109=1,I109=1),IF(J109=1,TRUE, FALSE),TRUE)</f>
        <v>0</v>
      </c>
      <c r="Q109" t="b">
        <f>IF(AND(K109=1,I109=1), FALSE, TRUE)</f>
        <v>0</v>
      </c>
      <c r="R109" t="b">
        <f>IF(G109=1, TRUE, FALSE)</f>
        <v>1</v>
      </c>
      <c r="S109" t="str">
        <f>TRIM(IF(C109=1," "&amp;VLOOKUP(C$1,Iniciativas!$A$1:$R$11,2,FALSE),"")&amp;IF(D109=1," "&amp;VLOOKUP(D$1,Iniciativas!$A$1:$R$11,2,FALSE),"")&amp;IF(E109=1," "&amp;VLOOKUP(E$1,Iniciativas!$A$1:$R$11,2,FALSE),"")&amp;IF(F109=1," "&amp;VLOOKUP(F$1,Iniciativas!$A$1:$R$11,2,FALSE),"")&amp;IF(G109=1," "&amp;VLOOKUP(G$1,Iniciativas!$A$1:$R$11,2,FALSE),"")&amp;IF(H109=1," "&amp;VLOOKUP(H$1,Iniciativas!$A$1:$R$11,2,FALSE),"")&amp;IF(I109=1," "&amp;VLOOKUP(I$1,Iniciativas!$A$1:$R$11,2,FALSE),"")&amp;IF(J109=1," "&amp;VLOOKUP(J$1,Iniciativas!$A$1:$R$11,2,FALSE),"")&amp;IF(K109=1," "&amp;VLOOKUP(K$1,Iniciativas!$A$1:$R$11,2,FALSE),"")&amp;IF(L109=1," "&amp;VLOOKUP(L$1,Iniciativas!$A$1:$R$11,2,FALSE),""))</f>
        <v>Iniciativa 1 Imperativo Legal Creación Producto Alternativo C Creación Producto B Sistema Reducción Costos</v>
      </c>
    </row>
    <row r="110" spans="1:19" x14ac:dyDescent="0.25">
      <c r="A110">
        <v>108</v>
      </c>
      <c r="B110" t="str">
        <f t="shared" si="67"/>
        <v>7 6 4 3</v>
      </c>
      <c r="C110">
        <f t="shared" si="70"/>
        <v>0</v>
      </c>
      <c r="D110">
        <f t="shared" ref="D110:L110" si="113">INT(MOD($A110,2^(C$1-1))/(2^(D$1-1)))</f>
        <v>0</v>
      </c>
      <c r="E110">
        <f t="shared" si="113"/>
        <v>0</v>
      </c>
      <c r="F110">
        <f t="shared" si="113"/>
        <v>1</v>
      </c>
      <c r="G110">
        <f t="shared" si="113"/>
        <v>1</v>
      </c>
      <c r="H110">
        <f t="shared" si="113"/>
        <v>0</v>
      </c>
      <c r="I110">
        <f t="shared" si="113"/>
        <v>1</v>
      </c>
      <c r="J110">
        <f t="shared" si="113"/>
        <v>1</v>
      </c>
      <c r="K110">
        <f t="shared" si="113"/>
        <v>0</v>
      </c>
      <c r="L110">
        <f t="shared" si="113"/>
        <v>0</v>
      </c>
      <c r="M110">
        <f>VLOOKUP(C$1,Iniciativas!$A$1:$R$11,6,FALSE)*C110+VLOOKUP(D$1,Iniciativas!$A$1:$R$11,6,FALSE)*D110+VLOOKUP(E$1,Iniciativas!$A$1:$R$11,6,FALSE)*E110+VLOOKUP(F$1,Iniciativas!$A$1:$R$11,6,FALSE)*F110+VLOOKUP(G$1,Iniciativas!$A$1:$R$11,6,FALSE)*G110+VLOOKUP(H$1,Iniciativas!$A$1:$R$11,6,FALSE)*H110+VLOOKUP(I$1,Iniciativas!$A$1:$R$11,6,FALSE)*I110+VLOOKUP(J$1,Iniciativas!$A$1:$R$11,6,FALSE)*J110+VLOOKUP(K$1,Iniciativas!$A$1:$R$11,6,FALSE)*K110+VLOOKUP(L$1,Iniciativas!$A$1:$R$11,6,FALSE)*L110</f>
        <v>10500</v>
      </c>
      <c r="N110">
        <f>VLOOKUP(C$1,Iniciativas!$A$1:$R$11,18,FALSE)*C110+VLOOKUP(D$1,Iniciativas!$A$1:$R$11,18,FALSE)*D110+VLOOKUP(E$1,Iniciativas!$A$1:$R$11,18,FALSE)*E110+VLOOKUP(F$1,Iniciativas!$A$1:$R$11,18,FALSE)*F110+VLOOKUP(G$1,Iniciativas!$A$1:$R$11,18,FALSE)*G110+VLOOKUP(H$1,Iniciativas!$A$1:$R$11,18,FALSE)*H110+VLOOKUP(I$1,Iniciativas!$A$1:$R$11,18,FALSE)*I110+VLOOKUP(J$1,Iniciativas!$A$1:$R$11,18,FALSE)*J110+VLOOKUP(K$1,Iniciativas!$A$1:$R$11,18,FALSE)*K110+VLOOKUP(L$1,Iniciativas!$A$1:$R$11,18,FALSE)*L110</f>
        <v>5.5</v>
      </c>
      <c r="O110" t="b">
        <f t="shared" si="69"/>
        <v>1</v>
      </c>
      <c r="P110" t="b">
        <f>IF(OR(K110=1,I110=1),IF(J110=1,TRUE, FALSE),TRUE)</f>
        <v>1</v>
      </c>
      <c r="Q110" t="b">
        <f>IF(AND(K110=1,I110=1), FALSE, TRUE)</f>
        <v>1</v>
      </c>
      <c r="R110" t="b">
        <f>IF(G110=1, TRUE, FALSE)</f>
        <v>1</v>
      </c>
      <c r="S110" t="str">
        <f>TRIM(IF(C110=1," "&amp;VLOOKUP(C$1,Iniciativas!$A$1:$R$11,2,FALSE),"")&amp;IF(D110=1," "&amp;VLOOKUP(D$1,Iniciativas!$A$1:$R$11,2,FALSE),"")&amp;IF(E110=1," "&amp;VLOOKUP(E$1,Iniciativas!$A$1:$R$11,2,FALSE),"")&amp;IF(F110=1," "&amp;VLOOKUP(F$1,Iniciativas!$A$1:$R$11,2,FALSE),"")&amp;IF(G110=1," "&amp;VLOOKUP(G$1,Iniciativas!$A$1:$R$11,2,FALSE),"")&amp;IF(H110=1," "&amp;VLOOKUP(H$1,Iniciativas!$A$1:$R$11,2,FALSE),"")&amp;IF(I110=1," "&amp;VLOOKUP(I$1,Iniciativas!$A$1:$R$11,2,FALSE),"")&amp;IF(J110=1," "&amp;VLOOKUP(J$1,Iniciativas!$A$1:$R$11,2,FALSE),"")&amp;IF(K110=1," "&amp;VLOOKUP(K$1,Iniciativas!$A$1:$R$11,2,FALSE),"")&amp;IF(L110=1," "&amp;VLOOKUP(L$1,Iniciativas!$A$1:$R$11,2,FALSE),""))</f>
        <v>Iniciativa 1 Imperativo Legal Creación Producto Alternativo C Campaña Publicitaria Producto B o C</v>
      </c>
    </row>
    <row r="111" spans="1:19" x14ac:dyDescent="0.25">
      <c r="A111">
        <v>109</v>
      </c>
      <c r="B111" t="str">
        <f t="shared" si="67"/>
        <v>7 6 4 3 1</v>
      </c>
      <c r="C111">
        <f t="shared" si="70"/>
        <v>0</v>
      </c>
      <c r="D111">
        <f t="shared" ref="D111:L111" si="114">INT(MOD($A111,2^(C$1-1))/(2^(D$1-1)))</f>
        <v>0</v>
      </c>
      <c r="E111">
        <f t="shared" si="114"/>
        <v>0</v>
      </c>
      <c r="F111">
        <f t="shared" si="114"/>
        <v>1</v>
      </c>
      <c r="G111">
        <f t="shared" si="114"/>
        <v>1</v>
      </c>
      <c r="H111">
        <f t="shared" si="114"/>
        <v>0</v>
      </c>
      <c r="I111">
        <f t="shared" si="114"/>
        <v>1</v>
      </c>
      <c r="J111">
        <f t="shared" si="114"/>
        <v>1</v>
      </c>
      <c r="K111">
        <f t="shared" si="114"/>
        <v>0</v>
      </c>
      <c r="L111">
        <f t="shared" si="114"/>
        <v>1</v>
      </c>
      <c r="M111">
        <f>VLOOKUP(C$1,Iniciativas!$A$1:$R$11,6,FALSE)*C111+VLOOKUP(D$1,Iniciativas!$A$1:$R$11,6,FALSE)*D111+VLOOKUP(E$1,Iniciativas!$A$1:$R$11,6,FALSE)*E111+VLOOKUP(F$1,Iniciativas!$A$1:$R$11,6,FALSE)*F111+VLOOKUP(G$1,Iniciativas!$A$1:$R$11,6,FALSE)*G111+VLOOKUP(H$1,Iniciativas!$A$1:$R$11,6,FALSE)*H111+VLOOKUP(I$1,Iniciativas!$A$1:$R$11,6,FALSE)*I111+VLOOKUP(J$1,Iniciativas!$A$1:$R$11,6,FALSE)*J111+VLOOKUP(K$1,Iniciativas!$A$1:$R$11,6,FALSE)*K111+VLOOKUP(L$1,Iniciativas!$A$1:$R$11,6,FALSE)*L111</f>
        <v>11500</v>
      </c>
      <c r="N111">
        <f>VLOOKUP(C$1,Iniciativas!$A$1:$R$11,18,FALSE)*C111+VLOOKUP(D$1,Iniciativas!$A$1:$R$11,18,FALSE)*D111+VLOOKUP(E$1,Iniciativas!$A$1:$R$11,18,FALSE)*E111+VLOOKUP(F$1,Iniciativas!$A$1:$R$11,18,FALSE)*F111+VLOOKUP(G$1,Iniciativas!$A$1:$R$11,18,FALSE)*G111+VLOOKUP(H$1,Iniciativas!$A$1:$R$11,18,FALSE)*H111+VLOOKUP(I$1,Iniciativas!$A$1:$R$11,18,FALSE)*I111+VLOOKUP(J$1,Iniciativas!$A$1:$R$11,18,FALSE)*J111+VLOOKUP(K$1,Iniciativas!$A$1:$R$11,18,FALSE)*K111+VLOOKUP(L$1,Iniciativas!$A$1:$R$11,18,FALSE)*L111</f>
        <v>6.4</v>
      </c>
      <c r="O111" t="b">
        <f t="shared" si="69"/>
        <v>1</v>
      </c>
      <c r="P111" t="b">
        <f>IF(OR(K111=1,I111=1),IF(J111=1,TRUE, FALSE),TRUE)</f>
        <v>1</v>
      </c>
      <c r="Q111" t="b">
        <f>IF(AND(K111=1,I111=1), FALSE, TRUE)</f>
        <v>1</v>
      </c>
      <c r="R111" t="b">
        <f>IF(G111=1, TRUE, FALSE)</f>
        <v>1</v>
      </c>
      <c r="S111" t="str">
        <f>TRIM(IF(C111=1," "&amp;VLOOKUP(C$1,Iniciativas!$A$1:$R$11,2,FALSE),"")&amp;IF(D111=1," "&amp;VLOOKUP(D$1,Iniciativas!$A$1:$R$11,2,FALSE),"")&amp;IF(E111=1," "&amp;VLOOKUP(E$1,Iniciativas!$A$1:$R$11,2,FALSE),"")&amp;IF(F111=1," "&amp;VLOOKUP(F$1,Iniciativas!$A$1:$R$11,2,FALSE),"")&amp;IF(G111=1," "&amp;VLOOKUP(G$1,Iniciativas!$A$1:$R$11,2,FALSE),"")&amp;IF(H111=1," "&amp;VLOOKUP(H$1,Iniciativas!$A$1:$R$11,2,FALSE),"")&amp;IF(I111=1," "&amp;VLOOKUP(I$1,Iniciativas!$A$1:$R$11,2,FALSE),"")&amp;IF(J111=1," "&amp;VLOOKUP(J$1,Iniciativas!$A$1:$R$11,2,FALSE),"")&amp;IF(K111=1," "&amp;VLOOKUP(K$1,Iniciativas!$A$1:$R$11,2,FALSE),"")&amp;IF(L111=1," "&amp;VLOOKUP(L$1,Iniciativas!$A$1:$R$11,2,FALSE),""))</f>
        <v>Iniciativa 1 Imperativo Legal Creación Producto Alternativo C Campaña Publicitaria Producto B o C Sistema Reducción Costos</v>
      </c>
    </row>
    <row r="112" spans="1:19" x14ac:dyDescent="0.25">
      <c r="A112">
        <v>110</v>
      </c>
      <c r="B112" t="str">
        <f t="shared" si="67"/>
        <v>7 6 4 3 2</v>
      </c>
      <c r="C112">
        <f t="shared" si="70"/>
        <v>0</v>
      </c>
      <c r="D112">
        <f t="shared" ref="D112:L112" si="115">INT(MOD($A112,2^(C$1-1))/(2^(D$1-1)))</f>
        <v>0</v>
      </c>
      <c r="E112">
        <f t="shared" si="115"/>
        <v>0</v>
      </c>
      <c r="F112">
        <f t="shared" si="115"/>
        <v>1</v>
      </c>
      <c r="G112">
        <f t="shared" si="115"/>
        <v>1</v>
      </c>
      <c r="H112">
        <f t="shared" si="115"/>
        <v>0</v>
      </c>
      <c r="I112">
        <f t="shared" si="115"/>
        <v>1</v>
      </c>
      <c r="J112">
        <f t="shared" si="115"/>
        <v>1</v>
      </c>
      <c r="K112">
        <f t="shared" si="115"/>
        <v>1</v>
      </c>
      <c r="L112">
        <f t="shared" si="115"/>
        <v>0</v>
      </c>
      <c r="M112">
        <f>VLOOKUP(C$1,Iniciativas!$A$1:$R$11,6,FALSE)*C112+VLOOKUP(D$1,Iniciativas!$A$1:$R$11,6,FALSE)*D112+VLOOKUP(E$1,Iniciativas!$A$1:$R$11,6,FALSE)*E112+VLOOKUP(F$1,Iniciativas!$A$1:$R$11,6,FALSE)*F112+VLOOKUP(G$1,Iniciativas!$A$1:$R$11,6,FALSE)*G112+VLOOKUP(H$1,Iniciativas!$A$1:$R$11,6,FALSE)*H112+VLOOKUP(I$1,Iniciativas!$A$1:$R$11,6,FALSE)*I112+VLOOKUP(J$1,Iniciativas!$A$1:$R$11,6,FALSE)*J112+VLOOKUP(K$1,Iniciativas!$A$1:$R$11,6,FALSE)*K112+VLOOKUP(L$1,Iniciativas!$A$1:$R$11,6,FALSE)*L112</f>
        <v>15500</v>
      </c>
      <c r="N112">
        <f>VLOOKUP(C$1,Iniciativas!$A$1:$R$11,18,FALSE)*C112+VLOOKUP(D$1,Iniciativas!$A$1:$R$11,18,FALSE)*D112+VLOOKUP(E$1,Iniciativas!$A$1:$R$11,18,FALSE)*E112+VLOOKUP(F$1,Iniciativas!$A$1:$R$11,18,FALSE)*F112+VLOOKUP(G$1,Iniciativas!$A$1:$R$11,18,FALSE)*G112+VLOOKUP(H$1,Iniciativas!$A$1:$R$11,18,FALSE)*H112+VLOOKUP(I$1,Iniciativas!$A$1:$R$11,18,FALSE)*I112+VLOOKUP(J$1,Iniciativas!$A$1:$R$11,18,FALSE)*J112+VLOOKUP(K$1,Iniciativas!$A$1:$R$11,18,FALSE)*K112+VLOOKUP(L$1,Iniciativas!$A$1:$R$11,18,FALSE)*L112</f>
        <v>8.1</v>
      </c>
      <c r="O112" t="b">
        <f t="shared" si="69"/>
        <v>0</v>
      </c>
      <c r="P112" t="b">
        <f>IF(OR(K112=1,I112=1),IF(J112=1,TRUE, FALSE),TRUE)</f>
        <v>1</v>
      </c>
      <c r="Q112" t="b">
        <f>IF(AND(K112=1,I112=1), FALSE, TRUE)</f>
        <v>0</v>
      </c>
      <c r="R112" t="b">
        <f>IF(G112=1, TRUE, FALSE)</f>
        <v>1</v>
      </c>
      <c r="S112" t="str">
        <f>TRIM(IF(C112=1," "&amp;VLOOKUP(C$1,Iniciativas!$A$1:$R$11,2,FALSE),"")&amp;IF(D112=1," "&amp;VLOOKUP(D$1,Iniciativas!$A$1:$R$11,2,FALSE),"")&amp;IF(E112=1," "&amp;VLOOKUP(E$1,Iniciativas!$A$1:$R$11,2,FALSE),"")&amp;IF(F112=1," "&amp;VLOOKUP(F$1,Iniciativas!$A$1:$R$11,2,FALSE),"")&amp;IF(G112=1," "&amp;VLOOKUP(G$1,Iniciativas!$A$1:$R$11,2,FALSE),"")&amp;IF(H112=1," "&amp;VLOOKUP(H$1,Iniciativas!$A$1:$R$11,2,FALSE),"")&amp;IF(I112=1," "&amp;VLOOKUP(I$1,Iniciativas!$A$1:$R$11,2,FALSE),"")&amp;IF(J112=1," "&amp;VLOOKUP(J$1,Iniciativas!$A$1:$R$11,2,FALSE),"")&amp;IF(K112=1," "&amp;VLOOKUP(K$1,Iniciativas!$A$1:$R$11,2,FALSE),"")&amp;IF(L112=1," "&amp;VLOOKUP(L$1,Iniciativas!$A$1:$R$11,2,FALSE),""))</f>
        <v>Iniciativa 1 Imperativo Legal Creación Producto Alternativo C Campaña Publicitaria Producto B o C Creación Producto B</v>
      </c>
    </row>
    <row r="113" spans="1:19" x14ac:dyDescent="0.25">
      <c r="A113">
        <v>111</v>
      </c>
      <c r="B113" t="str">
        <f t="shared" si="67"/>
        <v>7 6 4 3 2 1</v>
      </c>
      <c r="C113">
        <f t="shared" si="70"/>
        <v>0</v>
      </c>
      <c r="D113">
        <f t="shared" ref="D113:L113" si="116">INT(MOD($A113,2^(C$1-1))/(2^(D$1-1)))</f>
        <v>0</v>
      </c>
      <c r="E113">
        <f t="shared" si="116"/>
        <v>0</v>
      </c>
      <c r="F113">
        <f t="shared" si="116"/>
        <v>1</v>
      </c>
      <c r="G113">
        <f t="shared" si="116"/>
        <v>1</v>
      </c>
      <c r="H113">
        <f t="shared" si="116"/>
        <v>0</v>
      </c>
      <c r="I113">
        <f t="shared" si="116"/>
        <v>1</v>
      </c>
      <c r="J113">
        <f t="shared" si="116"/>
        <v>1</v>
      </c>
      <c r="K113">
        <f t="shared" si="116"/>
        <v>1</v>
      </c>
      <c r="L113">
        <f t="shared" si="116"/>
        <v>1</v>
      </c>
      <c r="M113">
        <f>VLOOKUP(C$1,Iniciativas!$A$1:$R$11,6,FALSE)*C113+VLOOKUP(D$1,Iniciativas!$A$1:$R$11,6,FALSE)*D113+VLOOKUP(E$1,Iniciativas!$A$1:$R$11,6,FALSE)*E113+VLOOKUP(F$1,Iniciativas!$A$1:$R$11,6,FALSE)*F113+VLOOKUP(G$1,Iniciativas!$A$1:$R$11,6,FALSE)*G113+VLOOKUP(H$1,Iniciativas!$A$1:$R$11,6,FALSE)*H113+VLOOKUP(I$1,Iniciativas!$A$1:$R$11,6,FALSE)*I113+VLOOKUP(J$1,Iniciativas!$A$1:$R$11,6,FALSE)*J113+VLOOKUP(K$1,Iniciativas!$A$1:$R$11,6,FALSE)*K113+VLOOKUP(L$1,Iniciativas!$A$1:$R$11,6,FALSE)*L113</f>
        <v>16500</v>
      </c>
      <c r="N113">
        <f>VLOOKUP(C$1,Iniciativas!$A$1:$R$11,18,FALSE)*C113+VLOOKUP(D$1,Iniciativas!$A$1:$R$11,18,FALSE)*D113+VLOOKUP(E$1,Iniciativas!$A$1:$R$11,18,FALSE)*E113+VLOOKUP(F$1,Iniciativas!$A$1:$R$11,18,FALSE)*F113+VLOOKUP(G$1,Iniciativas!$A$1:$R$11,18,FALSE)*G113+VLOOKUP(H$1,Iniciativas!$A$1:$R$11,18,FALSE)*H113+VLOOKUP(I$1,Iniciativas!$A$1:$R$11,18,FALSE)*I113+VLOOKUP(J$1,Iniciativas!$A$1:$R$11,18,FALSE)*J113+VLOOKUP(K$1,Iniciativas!$A$1:$R$11,18,FALSE)*K113+VLOOKUP(L$1,Iniciativas!$A$1:$R$11,18,FALSE)*L113</f>
        <v>9</v>
      </c>
      <c r="O113" t="b">
        <f t="shared" si="69"/>
        <v>0</v>
      </c>
      <c r="P113" t="b">
        <f>IF(OR(K113=1,I113=1),IF(J113=1,TRUE, FALSE),TRUE)</f>
        <v>1</v>
      </c>
      <c r="Q113" t="b">
        <f>IF(AND(K113=1,I113=1), FALSE, TRUE)</f>
        <v>0</v>
      </c>
      <c r="R113" t="b">
        <f>IF(G113=1, TRUE, FALSE)</f>
        <v>1</v>
      </c>
      <c r="S113" t="str">
        <f>TRIM(IF(C113=1," "&amp;VLOOKUP(C$1,Iniciativas!$A$1:$R$11,2,FALSE),"")&amp;IF(D113=1," "&amp;VLOOKUP(D$1,Iniciativas!$A$1:$R$11,2,FALSE),"")&amp;IF(E113=1," "&amp;VLOOKUP(E$1,Iniciativas!$A$1:$R$11,2,FALSE),"")&amp;IF(F113=1," "&amp;VLOOKUP(F$1,Iniciativas!$A$1:$R$11,2,FALSE),"")&amp;IF(G113=1," "&amp;VLOOKUP(G$1,Iniciativas!$A$1:$R$11,2,FALSE),"")&amp;IF(H113=1," "&amp;VLOOKUP(H$1,Iniciativas!$A$1:$R$11,2,FALSE),"")&amp;IF(I113=1," "&amp;VLOOKUP(I$1,Iniciativas!$A$1:$R$11,2,FALSE),"")&amp;IF(J113=1," "&amp;VLOOKUP(J$1,Iniciativas!$A$1:$R$11,2,FALSE),"")&amp;IF(K113=1," "&amp;VLOOKUP(K$1,Iniciativas!$A$1:$R$11,2,FALSE),"")&amp;IF(L113=1," "&amp;VLOOKUP(L$1,Iniciativas!$A$1:$R$11,2,FALSE),""))</f>
        <v>Iniciativa 1 Imperativo Legal Creación Producto Alternativo C Campaña Publicitaria Producto B o C Creación Producto B Sistema Reducción Costos</v>
      </c>
    </row>
    <row r="114" spans="1:19" x14ac:dyDescent="0.25">
      <c r="A114">
        <v>112</v>
      </c>
      <c r="B114" t="str">
        <f t="shared" si="67"/>
        <v>7 6 5</v>
      </c>
      <c r="C114">
        <f t="shared" si="70"/>
        <v>0</v>
      </c>
      <c r="D114">
        <f t="shared" ref="D114:L114" si="117">INT(MOD($A114,2^(C$1-1))/(2^(D$1-1)))</f>
        <v>0</v>
      </c>
      <c r="E114">
        <f t="shared" si="117"/>
        <v>0</v>
      </c>
      <c r="F114">
        <f t="shared" si="117"/>
        <v>1</v>
      </c>
      <c r="G114">
        <f t="shared" si="117"/>
        <v>1</v>
      </c>
      <c r="H114">
        <f t="shared" si="117"/>
        <v>1</v>
      </c>
      <c r="I114">
        <f t="shared" si="117"/>
        <v>0</v>
      </c>
      <c r="J114">
        <f t="shared" si="117"/>
        <v>0</v>
      </c>
      <c r="K114">
        <f t="shared" si="117"/>
        <v>0</v>
      </c>
      <c r="L114">
        <f t="shared" si="117"/>
        <v>0</v>
      </c>
      <c r="M114">
        <f>VLOOKUP(C$1,Iniciativas!$A$1:$R$11,6,FALSE)*C114+VLOOKUP(D$1,Iniciativas!$A$1:$R$11,6,FALSE)*D114+VLOOKUP(E$1,Iniciativas!$A$1:$R$11,6,FALSE)*E114+VLOOKUP(F$1,Iniciativas!$A$1:$R$11,6,FALSE)*F114+VLOOKUP(G$1,Iniciativas!$A$1:$R$11,6,FALSE)*G114+VLOOKUP(H$1,Iniciativas!$A$1:$R$11,6,FALSE)*H114+VLOOKUP(I$1,Iniciativas!$A$1:$R$11,6,FALSE)*I114+VLOOKUP(J$1,Iniciativas!$A$1:$R$11,6,FALSE)*J114+VLOOKUP(K$1,Iniciativas!$A$1:$R$11,6,FALSE)*K114+VLOOKUP(L$1,Iniciativas!$A$1:$R$11,6,FALSE)*L114</f>
        <v>4500</v>
      </c>
      <c r="N114">
        <f>VLOOKUP(C$1,Iniciativas!$A$1:$R$11,18,FALSE)*C114+VLOOKUP(D$1,Iniciativas!$A$1:$R$11,18,FALSE)*D114+VLOOKUP(E$1,Iniciativas!$A$1:$R$11,18,FALSE)*E114+VLOOKUP(F$1,Iniciativas!$A$1:$R$11,18,FALSE)*F114+VLOOKUP(G$1,Iniciativas!$A$1:$R$11,18,FALSE)*G114+VLOOKUP(H$1,Iniciativas!$A$1:$R$11,18,FALSE)*H114+VLOOKUP(I$1,Iniciativas!$A$1:$R$11,18,FALSE)*I114+VLOOKUP(J$1,Iniciativas!$A$1:$R$11,18,FALSE)*J114+VLOOKUP(K$1,Iniciativas!$A$1:$R$11,18,FALSE)*K114+VLOOKUP(L$1,Iniciativas!$A$1:$R$11,18,FALSE)*L114</f>
        <v>4.8000000000000007</v>
      </c>
      <c r="O114" t="b">
        <f t="shared" si="69"/>
        <v>1</v>
      </c>
      <c r="P114" t="b">
        <f>IF(OR(K114=1,I114=1),IF(J114=1,TRUE, FALSE),TRUE)</f>
        <v>1</v>
      </c>
      <c r="Q114" t="b">
        <f>IF(AND(K114=1,I114=1), FALSE, TRUE)</f>
        <v>1</v>
      </c>
      <c r="R114" t="b">
        <f>IF(G114=1, TRUE, FALSE)</f>
        <v>1</v>
      </c>
      <c r="S114" t="str">
        <f>TRIM(IF(C114=1," "&amp;VLOOKUP(C$1,Iniciativas!$A$1:$R$11,2,FALSE),"")&amp;IF(D114=1," "&amp;VLOOKUP(D$1,Iniciativas!$A$1:$R$11,2,FALSE),"")&amp;IF(E114=1," "&amp;VLOOKUP(E$1,Iniciativas!$A$1:$R$11,2,FALSE),"")&amp;IF(F114=1," "&amp;VLOOKUP(F$1,Iniciativas!$A$1:$R$11,2,FALSE),"")&amp;IF(G114=1," "&amp;VLOOKUP(G$1,Iniciativas!$A$1:$R$11,2,FALSE),"")&amp;IF(H114=1," "&amp;VLOOKUP(H$1,Iniciativas!$A$1:$R$11,2,FALSE),"")&amp;IF(I114=1," "&amp;VLOOKUP(I$1,Iniciativas!$A$1:$R$11,2,FALSE),"")&amp;IF(J114=1," "&amp;VLOOKUP(J$1,Iniciativas!$A$1:$R$11,2,FALSE),"")&amp;IF(K114=1," "&amp;VLOOKUP(K$1,Iniciativas!$A$1:$R$11,2,FALSE),"")&amp;IF(L114=1," "&amp;VLOOKUP(L$1,Iniciativas!$A$1:$R$11,2,FALSE),""))</f>
        <v>Iniciativa 1 Imperativo Legal Programa de Innovación</v>
      </c>
    </row>
    <row r="115" spans="1:19" x14ac:dyDescent="0.25">
      <c r="A115">
        <v>113</v>
      </c>
      <c r="B115" t="str">
        <f t="shared" si="67"/>
        <v>7 6 5 1</v>
      </c>
      <c r="C115">
        <f t="shared" si="70"/>
        <v>0</v>
      </c>
      <c r="D115">
        <f t="shared" ref="D115:L115" si="118">INT(MOD($A115,2^(C$1-1))/(2^(D$1-1)))</f>
        <v>0</v>
      </c>
      <c r="E115">
        <f t="shared" si="118"/>
        <v>0</v>
      </c>
      <c r="F115">
        <f t="shared" si="118"/>
        <v>1</v>
      </c>
      <c r="G115">
        <f t="shared" si="118"/>
        <v>1</v>
      </c>
      <c r="H115">
        <f t="shared" si="118"/>
        <v>1</v>
      </c>
      <c r="I115">
        <f t="shared" si="118"/>
        <v>0</v>
      </c>
      <c r="J115">
        <f t="shared" si="118"/>
        <v>0</v>
      </c>
      <c r="K115">
        <f t="shared" si="118"/>
        <v>0</v>
      </c>
      <c r="L115">
        <f t="shared" si="118"/>
        <v>1</v>
      </c>
      <c r="M115">
        <f>VLOOKUP(C$1,Iniciativas!$A$1:$R$11,6,FALSE)*C115+VLOOKUP(D$1,Iniciativas!$A$1:$R$11,6,FALSE)*D115+VLOOKUP(E$1,Iniciativas!$A$1:$R$11,6,FALSE)*E115+VLOOKUP(F$1,Iniciativas!$A$1:$R$11,6,FALSE)*F115+VLOOKUP(G$1,Iniciativas!$A$1:$R$11,6,FALSE)*G115+VLOOKUP(H$1,Iniciativas!$A$1:$R$11,6,FALSE)*H115+VLOOKUP(I$1,Iniciativas!$A$1:$R$11,6,FALSE)*I115+VLOOKUP(J$1,Iniciativas!$A$1:$R$11,6,FALSE)*J115+VLOOKUP(K$1,Iniciativas!$A$1:$R$11,6,FALSE)*K115+VLOOKUP(L$1,Iniciativas!$A$1:$R$11,6,FALSE)*L115</f>
        <v>5500</v>
      </c>
      <c r="N115">
        <f>VLOOKUP(C$1,Iniciativas!$A$1:$R$11,18,FALSE)*C115+VLOOKUP(D$1,Iniciativas!$A$1:$R$11,18,FALSE)*D115+VLOOKUP(E$1,Iniciativas!$A$1:$R$11,18,FALSE)*E115+VLOOKUP(F$1,Iniciativas!$A$1:$R$11,18,FALSE)*F115+VLOOKUP(G$1,Iniciativas!$A$1:$R$11,18,FALSE)*G115+VLOOKUP(H$1,Iniciativas!$A$1:$R$11,18,FALSE)*H115+VLOOKUP(I$1,Iniciativas!$A$1:$R$11,18,FALSE)*I115+VLOOKUP(J$1,Iniciativas!$A$1:$R$11,18,FALSE)*J115+VLOOKUP(K$1,Iniciativas!$A$1:$R$11,18,FALSE)*K115+VLOOKUP(L$1,Iniciativas!$A$1:$R$11,18,FALSE)*L115</f>
        <v>5.7000000000000011</v>
      </c>
      <c r="O115" t="b">
        <f t="shared" si="69"/>
        <v>1</v>
      </c>
      <c r="P115" t="b">
        <f>IF(OR(K115=1,I115=1),IF(J115=1,TRUE, FALSE),TRUE)</f>
        <v>1</v>
      </c>
      <c r="Q115" t="b">
        <f>IF(AND(K115=1,I115=1), FALSE, TRUE)</f>
        <v>1</v>
      </c>
      <c r="R115" t="b">
        <f>IF(G115=1, TRUE, FALSE)</f>
        <v>1</v>
      </c>
      <c r="S115" t="str">
        <f>TRIM(IF(C115=1," "&amp;VLOOKUP(C$1,Iniciativas!$A$1:$R$11,2,FALSE),"")&amp;IF(D115=1," "&amp;VLOOKUP(D$1,Iniciativas!$A$1:$R$11,2,FALSE),"")&amp;IF(E115=1," "&amp;VLOOKUP(E$1,Iniciativas!$A$1:$R$11,2,FALSE),"")&amp;IF(F115=1," "&amp;VLOOKUP(F$1,Iniciativas!$A$1:$R$11,2,FALSE),"")&amp;IF(G115=1," "&amp;VLOOKUP(G$1,Iniciativas!$A$1:$R$11,2,FALSE),"")&amp;IF(H115=1," "&amp;VLOOKUP(H$1,Iniciativas!$A$1:$R$11,2,FALSE),"")&amp;IF(I115=1," "&amp;VLOOKUP(I$1,Iniciativas!$A$1:$R$11,2,FALSE),"")&amp;IF(J115=1," "&amp;VLOOKUP(J$1,Iniciativas!$A$1:$R$11,2,FALSE),"")&amp;IF(K115=1," "&amp;VLOOKUP(K$1,Iniciativas!$A$1:$R$11,2,FALSE),"")&amp;IF(L115=1," "&amp;VLOOKUP(L$1,Iniciativas!$A$1:$R$11,2,FALSE),""))</f>
        <v>Iniciativa 1 Imperativo Legal Programa de Innovación Sistema Reducción Costos</v>
      </c>
    </row>
    <row r="116" spans="1:19" x14ac:dyDescent="0.25">
      <c r="A116">
        <v>114</v>
      </c>
      <c r="B116" t="str">
        <f t="shared" si="67"/>
        <v>7 6 5 2</v>
      </c>
      <c r="C116">
        <f t="shared" si="70"/>
        <v>0</v>
      </c>
      <c r="D116">
        <f t="shared" ref="D116:L116" si="119">INT(MOD($A116,2^(C$1-1))/(2^(D$1-1)))</f>
        <v>0</v>
      </c>
      <c r="E116">
        <f t="shared" si="119"/>
        <v>0</v>
      </c>
      <c r="F116">
        <f t="shared" si="119"/>
        <v>1</v>
      </c>
      <c r="G116">
        <f t="shared" si="119"/>
        <v>1</v>
      </c>
      <c r="H116">
        <f t="shared" si="119"/>
        <v>1</v>
      </c>
      <c r="I116">
        <f t="shared" si="119"/>
        <v>0</v>
      </c>
      <c r="J116">
        <f t="shared" si="119"/>
        <v>0</v>
      </c>
      <c r="K116">
        <f t="shared" si="119"/>
        <v>1</v>
      </c>
      <c r="L116">
        <f t="shared" si="119"/>
        <v>0</v>
      </c>
      <c r="M116">
        <f>VLOOKUP(C$1,Iniciativas!$A$1:$R$11,6,FALSE)*C116+VLOOKUP(D$1,Iniciativas!$A$1:$R$11,6,FALSE)*D116+VLOOKUP(E$1,Iniciativas!$A$1:$R$11,6,FALSE)*E116+VLOOKUP(F$1,Iniciativas!$A$1:$R$11,6,FALSE)*F116+VLOOKUP(G$1,Iniciativas!$A$1:$R$11,6,FALSE)*G116+VLOOKUP(H$1,Iniciativas!$A$1:$R$11,6,FALSE)*H116+VLOOKUP(I$1,Iniciativas!$A$1:$R$11,6,FALSE)*I116+VLOOKUP(J$1,Iniciativas!$A$1:$R$11,6,FALSE)*J116+VLOOKUP(K$1,Iniciativas!$A$1:$R$11,6,FALSE)*K116+VLOOKUP(L$1,Iniciativas!$A$1:$R$11,6,FALSE)*L116</f>
        <v>9500</v>
      </c>
      <c r="N116">
        <f>VLOOKUP(C$1,Iniciativas!$A$1:$R$11,18,FALSE)*C116+VLOOKUP(D$1,Iniciativas!$A$1:$R$11,18,FALSE)*D116+VLOOKUP(E$1,Iniciativas!$A$1:$R$11,18,FALSE)*E116+VLOOKUP(F$1,Iniciativas!$A$1:$R$11,18,FALSE)*F116+VLOOKUP(G$1,Iniciativas!$A$1:$R$11,18,FALSE)*G116+VLOOKUP(H$1,Iniciativas!$A$1:$R$11,18,FALSE)*H116+VLOOKUP(I$1,Iniciativas!$A$1:$R$11,18,FALSE)*I116+VLOOKUP(J$1,Iniciativas!$A$1:$R$11,18,FALSE)*J116+VLOOKUP(K$1,Iniciativas!$A$1:$R$11,18,FALSE)*K116+VLOOKUP(L$1,Iniciativas!$A$1:$R$11,18,FALSE)*L116</f>
        <v>7.4</v>
      </c>
      <c r="O116" t="b">
        <f t="shared" si="69"/>
        <v>0</v>
      </c>
      <c r="P116" t="b">
        <f>IF(OR(K116=1,I116=1),IF(J116=1,TRUE, FALSE),TRUE)</f>
        <v>0</v>
      </c>
      <c r="Q116" t="b">
        <f>IF(AND(K116=1,I116=1), FALSE, TRUE)</f>
        <v>1</v>
      </c>
      <c r="R116" t="b">
        <f>IF(G116=1, TRUE, FALSE)</f>
        <v>1</v>
      </c>
      <c r="S116" t="str">
        <f>TRIM(IF(C116=1," "&amp;VLOOKUP(C$1,Iniciativas!$A$1:$R$11,2,FALSE),"")&amp;IF(D116=1," "&amp;VLOOKUP(D$1,Iniciativas!$A$1:$R$11,2,FALSE),"")&amp;IF(E116=1," "&amp;VLOOKUP(E$1,Iniciativas!$A$1:$R$11,2,FALSE),"")&amp;IF(F116=1," "&amp;VLOOKUP(F$1,Iniciativas!$A$1:$R$11,2,FALSE),"")&amp;IF(G116=1," "&amp;VLOOKUP(G$1,Iniciativas!$A$1:$R$11,2,FALSE),"")&amp;IF(H116=1," "&amp;VLOOKUP(H$1,Iniciativas!$A$1:$R$11,2,FALSE),"")&amp;IF(I116=1," "&amp;VLOOKUP(I$1,Iniciativas!$A$1:$R$11,2,FALSE),"")&amp;IF(J116=1," "&amp;VLOOKUP(J$1,Iniciativas!$A$1:$R$11,2,FALSE),"")&amp;IF(K116=1," "&amp;VLOOKUP(K$1,Iniciativas!$A$1:$R$11,2,FALSE),"")&amp;IF(L116=1," "&amp;VLOOKUP(L$1,Iniciativas!$A$1:$R$11,2,FALSE),""))</f>
        <v>Iniciativa 1 Imperativo Legal Programa de Innovación Creación Producto B</v>
      </c>
    </row>
    <row r="117" spans="1:19" x14ac:dyDescent="0.25">
      <c r="A117">
        <v>115</v>
      </c>
      <c r="B117" t="str">
        <f t="shared" si="67"/>
        <v>7 6 5 2 1</v>
      </c>
      <c r="C117">
        <f t="shared" si="70"/>
        <v>0</v>
      </c>
      <c r="D117">
        <f t="shared" ref="D117:L117" si="120">INT(MOD($A117,2^(C$1-1))/(2^(D$1-1)))</f>
        <v>0</v>
      </c>
      <c r="E117">
        <f t="shared" si="120"/>
        <v>0</v>
      </c>
      <c r="F117">
        <f t="shared" si="120"/>
        <v>1</v>
      </c>
      <c r="G117">
        <f t="shared" si="120"/>
        <v>1</v>
      </c>
      <c r="H117">
        <f t="shared" si="120"/>
        <v>1</v>
      </c>
      <c r="I117">
        <f t="shared" si="120"/>
        <v>0</v>
      </c>
      <c r="J117">
        <f t="shared" si="120"/>
        <v>0</v>
      </c>
      <c r="K117">
        <f t="shared" si="120"/>
        <v>1</v>
      </c>
      <c r="L117">
        <f t="shared" si="120"/>
        <v>1</v>
      </c>
      <c r="M117">
        <f>VLOOKUP(C$1,Iniciativas!$A$1:$R$11,6,FALSE)*C117+VLOOKUP(D$1,Iniciativas!$A$1:$R$11,6,FALSE)*D117+VLOOKUP(E$1,Iniciativas!$A$1:$R$11,6,FALSE)*E117+VLOOKUP(F$1,Iniciativas!$A$1:$R$11,6,FALSE)*F117+VLOOKUP(G$1,Iniciativas!$A$1:$R$11,6,FALSE)*G117+VLOOKUP(H$1,Iniciativas!$A$1:$R$11,6,FALSE)*H117+VLOOKUP(I$1,Iniciativas!$A$1:$R$11,6,FALSE)*I117+VLOOKUP(J$1,Iniciativas!$A$1:$R$11,6,FALSE)*J117+VLOOKUP(K$1,Iniciativas!$A$1:$R$11,6,FALSE)*K117+VLOOKUP(L$1,Iniciativas!$A$1:$R$11,6,FALSE)*L117</f>
        <v>10500</v>
      </c>
      <c r="N117">
        <f>VLOOKUP(C$1,Iniciativas!$A$1:$R$11,18,FALSE)*C117+VLOOKUP(D$1,Iniciativas!$A$1:$R$11,18,FALSE)*D117+VLOOKUP(E$1,Iniciativas!$A$1:$R$11,18,FALSE)*E117+VLOOKUP(F$1,Iniciativas!$A$1:$R$11,18,FALSE)*F117+VLOOKUP(G$1,Iniciativas!$A$1:$R$11,18,FALSE)*G117+VLOOKUP(H$1,Iniciativas!$A$1:$R$11,18,FALSE)*H117+VLOOKUP(I$1,Iniciativas!$A$1:$R$11,18,FALSE)*I117+VLOOKUP(J$1,Iniciativas!$A$1:$R$11,18,FALSE)*J117+VLOOKUP(K$1,Iniciativas!$A$1:$R$11,18,FALSE)*K117+VLOOKUP(L$1,Iniciativas!$A$1:$R$11,18,FALSE)*L117</f>
        <v>8.3000000000000007</v>
      </c>
      <c r="O117" t="b">
        <f t="shared" si="69"/>
        <v>0</v>
      </c>
      <c r="P117" t="b">
        <f>IF(OR(K117=1,I117=1),IF(J117=1,TRUE, FALSE),TRUE)</f>
        <v>0</v>
      </c>
      <c r="Q117" t="b">
        <f>IF(AND(K117=1,I117=1), FALSE, TRUE)</f>
        <v>1</v>
      </c>
      <c r="R117" t="b">
        <f>IF(G117=1, TRUE, FALSE)</f>
        <v>1</v>
      </c>
      <c r="S117" t="str">
        <f>TRIM(IF(C117=1," "&amp;VLOOKUP(C$1,Iniciativas!$A$1:$R$11,2,FALSE),"")&amp;IF(D117=1," "&amp;VLOOKUP(D$1,Iniciativas!$A$1:$R$11,2,FALSE),"")&amp;IF(E117=1," "&amp;VLOOKUP(E$1,Iniciativas!$A$1:$R$11,2,FALSE),"")&amp;IF(F117=1," "&amp;VLOOKUP(F$1,Iniciativas!$A$1:$R$11,2,FALSE),"")&amp;IF(G117=1," "&amp;VLOOKUP(G$1,Iniciativas!$A$1:$R$11,2,FALSE),"")&amp;IF(H117=1," "&amp;VLOOKUP(H$1,Iniciativas!$A$1:$R$11,2,FALSE),"")&amp;IF(I117=1," "&amp;VLOOKUP(I$1,Iniciativas!$A$1:$R$11,2,FALSE),"")&amp;IF(J117=1," "&amp;VLOOKUP(J$1,Iniciativas!$A$1:$R$11,2,FALSE),"")&amp;IF(K117=1," "&amp;VLOOKUP(K$1,Iniciativas!$A$1:$R$11,2,FALSE),"")&amp;IF(L117=1," "&amp;VLOOKUP(L$1,Iniciativas!$A$1:$R$11,2,FALSE),""))</f>
        <v>Iniciativa 1 Imperativo Legal Programa de Innovación Creación Producto B Sistema Reducción Costos</v>
      </c>
    </row>
    <row r="118" spans="1:19" x14ac:dyDescent="0.25">
      <c r="A118">
        <v>116</v>
      </c>
      <c r="B118" t="str">
        <f t="shared" si="67"/>
        <v>7 6 5 3</v>
      </c>
      <c r="C118">
        <f t="shared" si="70"/>
        <v>0</v>
      </c>
      <c r="D118">
        <f t="shared" ref="D118:L118" si="121">INT(MOD($A118,2^(C$1-1))/(2^(D$1-1)))</f>
        <v>0</v>
      </c>
      <c r="E118">
        <f t="shared" si="121"/>
        <v>0</v>
      </c>
      <c r="F118">
        <f t="shared" si="121"/>
        <v>1</v>
      </c>
      <c r="G118">
        <f t="shared" si="121"/>
        <v>1</v>
      </c>
      <c r="H118">
        <f t="shared" si="121"/>
        <v>1</v>
      </c>
      <c r="I118">
        <f t="shared" si="121"/>
        <v>0</v>
      </c>
      <c r="J118">
        <f t="shared" si="121"/>
        <v>1</v>
      </c>
      <c r="K118">
        <f t="shared" si="121"/>
        <v>0</v>
      </c>
      <c r="L118">
        <f t="shared" si="121"/>
        <v>0</v>
      </c>
      <c r="M118">
        <f>VLOOKUP(C$1,Iniciativas!$A$1:$R$11,6,FALSE)*C118+VLOOKUP(D$1,Iniciativas!$A$1:$R$11,6,FALSE)*D118+VLOOKUP(E$1,Iniciativas!$A$1:$R$11,6,FALSE)*E118+VLOOKUP(F$1,Iniciativas!$A$1:$R$11,6,FALSE)*F118+VLOOKUP(G$1,Iniciativas!$A$1:$R$11,6,FALSE)*G118+VLOOKUP(H$1,Iniciativas!$A$1:$R$11,6,FALSE)*H118+VLOOKUP(I$1,Iniciativas!$A$1:$R$11,6,FALSE)*I118+VLOOKUP(J$1,Iniciativas!$A$1:$R$11,6,FALSE)*J118+VLOOKUP(K$1,Iniciativas!$A$1:$R$11,6,FALSE)*K118+VLOOKUP(L$1,Iniciativas!$A$1:$R$11,6,FALSE)*L118</f>
        <v>5500</v>
      </c>
      <c r="N118">
        <f>VLOOKUP(C$1,Iniciativas!$A$1:$R$11,18,FALSE)*C118+VLOOKUP(D$1,Iniciativas!$A$1:$R$11,18,FALSE)*D118+VLOOKUP(E$1,Iniciativas!$A$1:$R$11,18,FALSE)*E118+VLOOKUP(F$1,Iniciativas!$A$1:$R$11,18,FALSE)*F118+VLOOKUP(G$1,Iniciativas!$A$1:$R$11,18,FALSE)*G118+VLOOKUP(H$1,Iniciativas!$A$1:$R$11,18,FALSE)*H118+VLOOKUP(I$1,Iniciativas!$A$1:$R$11,18,FALSE)*I118+VLOOKUP(J$1,Iniciativas!$A$1:$R$11,18,FALSE)*J118+VLOOKUP(K$1,Iniciativas!$A$1:$R$11,18,FALSE)*K118+VLOOKUP(L$1,Iniciativas!$A$1:$R$11,18,FALSE)*L118</f>
        <v>5.2000000000000011</v>
      </c>
      <c r="O118" t="b">
        <f t="shared" si="69"/>
        <v>1</v>
      </c>
      <c r="P118" t="b">
        <f>IF(OR(K118=1,I118=1),IF(J118=1,TRUE, FALSE),TRUE)</f>
        <v>1</v>
      </c>
      <c r="Q118" t="b">
        <f>IF(AND(K118=1,I118=1), FALSE, TRUE)</f>
        <v>1</v>
      </c>
      <c r="R118" t="b">
        <f>IF(G118=1, TRUE, FALSE)</f>
        <v>1</v>
      </c>
      <c r="S118" t="str">
        <f>TRIM(IF(C118=1," "&amp;VLOOKUP(C$1,Iniciativas!$A$1:$R$11,2,FALSE),"")&amp;IF(D118=1," "&amp;VLOOKUP(D$1,Iniciativas!$A$1:$R$11,2,FALSE),"")&amp;IF(E118=1," "&amp;VLOOKUP(E$1,Iniciativas!$A$1:$R$11,2,FALSE),"")&amp;IF(F118=1," "&amp;VLOOKUP(F$1,Iniciativas!$A$1:$R$11,2,FALSE),"")&amp;IF(G118=1," "&amp;VLOOKUP(G$1,Iniciativas!$A$1:$R$11,2,FALSE),"")&amp;IF(H118=1," "&amp;VLOOKUP(H$1,Iniciativas!$A$1:$R$11,2,FALSE),"")&amp;IF(I118=1," "&amp;VLOOKUP(I$1,Iniciativas!$A$1:$R$11,2,FALSE),"")&amp;IF(J118=1," "&amp;VLOOKUP(J$1,Iniciativas!$A$1:$R$11,2,FALSE),"")&amp;IF(K118=1," "&amp;VLOOKUP(K$1,Iniciativas!$A$1:$R$11,2,FALSE),"")&amp;IF(L118=1," "&amp;VLOOKUP(L$1,Iniciativas!$A$1:$R$11,2,FALSE),""))</f>
        <v>Iniciativa 1 Imperativo Legal Programa de Innovación Campaña Publicitaria Producto B o C</v>
      </c>
    </row>
    <row r="119" spans="1:19" x14ac:dyDescent="0.25">
      <c r="A119">
        <v>117</v>
      </c>
      <c r="B119" t="str">
        <f t="shared" si="67"/>
        <v>7 6 5 3 1</v>
      </c>
      <c r="C119">
        <f t="shared" si="70"/>
        <v>0</v>
      </c>
      <c r="D119">
        <f t="shared" ref="D119:L119" si="122">INT(MOD($A119,2^(C$1-1))/(2^(D$1-1)))</f>
        <v>0</v>
      </c>
      <c r="E119">
        <f t="shared" si="122"/>
        <v>0</v>
      </c>
      <c r="F119">
        <f t="shared" si="122"/>
        <v>1</v>
      </c>
      <c r="G119">
        <f t="shared" si="122"/>
        <v>1</v>
      </c>
      <c r="H119">
        <f t="shared" si="122"/>
        <v>1</v>
      </c>
      <c r="I119">
        <f t="shared" si="122"/>
        <v>0</v>
      </c>
      <c r="J119">
        <f t="shared" si="122"/>
        <v>1</v>
      </c>
      <c r="K119">
        <f t="shared" si="122"/>
        <v>0</v>
      </c>
      <c r="L119">
        <f t="shared" si="122"/>
        <v>1</v>
      </c>
      <c r="M119">
        <f>VLOOKUP(C$1,Iniciativas!$A$1:$R$11,6,FALSE)*C119+VLOOKUP(D$1,Iniciativas!$A$1:$R$11,6,FALSE)*D119+VLOOKUP(E$1,Iniciativas!$A$1:$R$11,6,FALSE)*E119+VLOOKUP(F$1,Iniciativas!$A$1:$R$11,6,FALSE)*F119+VLOOKUP(G$1,Iniciativas!$A$1:$R$11,6,FALSE)*G119+VLOOKUP(H$1,Iniciativas!$A$1:$R$11,6,FALSE)*H119+VLOOKUP(I$1,Iniciativas!$A$1:$R$11,6,FALSE)*I119+VLOOKUP(J$1,Iniciativas!$A$1:$R$11,6,FALSE)*J119+VLOOKUP(K$1,Iniciativas!$A$1:$R$11,6,FALSE)*K119+VLOOKUP(L$1,Iniciativas!$A$1:$R$11,6,FALSE)*L119</f>
        <v>6500</v>
      </c>
      <c r="N119">
        <f>VLOOKUP(C$1,Iniciativas!$A$1:$R$11,18,FALSE)*C119+VLOOKUP(D$1,Iniciativas!$A$1:$R$11,18,FALSE)*D119+VLOOKUP(E$1,Iniciativas!$A$1:$R$11,18,FALSE)*E119+VLOOKUP(F$1,Iniciativas!$A$1:$R$11,18,FALSE)*F119+VLOOKUP(G$1,Iniciativas!$A$1:$R$11,18,FALSE)*G119+VLOOKUP(H$1,Iniciativas!$A$1:$R$11,18,FALSE)*H119+VLOOKUP(I$1,Iniciativas!$A$1:$R$11,18,FALSE)*I119+VLOOKUP(J$1,Iniciativas!$A$1:$R$11,18,FALSE)*J119+VLOOKUP(K$1,Iniciativas!$A$1:$R$11,18,FALSE)*K119+VLOOKUP(L$1,Iniciativas!$A$1:$R$11,18,FALSE)*L119</f>
        <v>6.1000000000000014</v>
      </c>
      <c r="O119" t="b">
        <f t="shared" si="69"/>
        <v>1</v>
      </c>
      <c r="P119" t="b">
        <f>IF(OR(K119=1,I119=1),IF(J119=1,TRUE, FALSE),TRUE)</f>
        <v>1</v>
      </c>
      <c r="Q119" t="b">
        <f>IF(AND(K119=1,I119=1), FALSE, TRUE)</f>
        <v>1</v>
      </c>
      <c r="R119" t="b">
        <f>IF(G119=1, TRUE, FALSE)</f>
        <v>1</v>
      </c>
      <c r="S119" t="str">
        <f>TRIM(IF(C119=1," "&amp;VLOOKUP(C$1,Iniciativas!$A$1:$R$11,2,FALSE),"")&amp;IF(D119=1," "&amp;VLOOKUP(D$1,Iniciativas!$A$1:$R$11,2,FALSE),"")&amp;IF(E119=1," "&amp;VLOOKUP(E$1,Iniciativas!$A$1:$R$11,2,FALSE),"")&amp;IF(F119=1," "&amp;VLOOKUP(F$1,Iniciativas!$A$1:$R$11,2,FALSE),"")&amp;IF(G119=1," "&amp;VLOOKUP(G$1,Iniciativas!$A$1:$R$11,2,FALSE),"")&amp;IF(H119=1," "&amp;VLOOKUP(H$1,Iniciativas!$A$1:$R$11,2,FALSE),"")&amp;IF(I119=1," "&amp;VLOOKUP(I$1,Iniciativas!$A$1:$R$11,2,FALSE),"")&amp;IF(J119=1," "&amp;VLOOKUP(J$1,Iniciativas!$A$1:$R$11,2,FALSE),"")&amp;IF(K119=1," "&amp;VLOOKUP(K$1,Iniciativas!$A$1:$R$11,2,FALSE),"")&amp;IF(L119=1," "&amp;VLOOKUP(L$1,Iniciativas!$A$1:$R$11,2,FALSE),""))</f>
        <v>Iniciativa 1 Imperativo Legal Programa de Innovación Campaña Publicitaria Producto B o C Sistema Reducción Costos</v>
      </c>
    </row>
    <row r="120" spans="1:19" x14ac:dyDescent="0.25">
      <c r="A120">
        <v>118</v>
      </c>
      <c r="B120" t="str">
        <f t="shared" si="67"/>
        <v>7 6 5 3 2</v>
      </c>
      <c r="C120">
        <f t="shared" si="70"/>
        <v>0</v>
      </c>
      <c r="D120">
        <f t="shared" ref="D120:L120" si="123">INT(MOD($A120,2^(C$1-1))/(2^(D$1-1)))</f>
        <v>0</v>
      </c>
      <c r="E120">
        <f t="shared" si="123"/>
        <v>0</v>
      </c>
      <c r="F120">
        <f t="shared" si="123"/>
        <v>1</v>
      </c>
      <c r="G120">
        <f t="shared" si="123"/>
        <v>1</v>
      </c>
      <c r="H120">
        <f t="shared" si="123"/>
        <v>1</v>
      </c>
      <c r="I120">
        <f t="shared" si="123"/>
        <v>0</v>
      </c>
      <c r="J120">
        <f t="shared" si="123"/>
        <v>1</v>
      </c>
      <c r="K120">
        <f t="shared" si="123"/>
        <v>1</v>
      </c>
      <c r="L120">
        <f t="shared" si="123"/>
        <v>0</v>
      </c>
      <c r="M120">
        <f>VLOOKUP(C$1,Iniciativas!$A$1:$R$11,6,FALSE)*C120+VLOOKUP(D$1,Iniciativas!$A$1:$R$11,6,FALSE)*D120+VLOOKUP(E$1,Iniciativas!$A$1:$R$11,6,FALSE)*E120+VLOOKUP(F$1,Iniciativas!$A$1:$R$11,6,FALSE)*F120+VLOOKUP(G$1,Iniciativas!$A$1:$R$11,6,FALSE)*G120+VLOOKUP(H$1,Iniciativas!$A$1:$R$11,6,FALSE)*H120+VLOOKUP(I$1,Iniciativas!$A$1:$R$11,6,FALSE)*I120+VLOOKUP(J$1,Iniciativas!$A$1:$R$11,6,FALSE)*J120+VLOOKUP(K$1,Iniciativas!$A$1:$R$11,6,FALSE)*K120+VLOOKUP(L$1,Iniciativas!$A$1:$R$11,6,FALSE)*L120</f>
        <v>10500</v>
      </c>
      <c r="N120">
        <f>VLOOKUP(C$1,Iniciativas!$A$1:$R$11,18,FALSE)*C120+VLOOKUP(D$1,Iniciativas!$A$1:$R$11,18,FALSE)*D120+VLOOKUP(E$1,Iniciativas!$A$1:$R$11,18,FALSE)*E120+VLOOKUP(F$1,Iniciativas!$A$1:$R$11,18,FALSE)*F120+VLOOKUP(G$1,Iniciativas!$A$1:$R$11,18,FALSE)*G120+VLOOKUP(H$1,Iniciativas!$A$1:$R$11,18,FALSE)*H120+VLOOKUP(I$1,Iniciativas!$A$1:$R$11,18,FALSE)*I120+VLOOKUP(J$1,Iniciativas!$A$1:$R$11,18,FALSE)*J120+VLOOKUP(K$1,Iniciativas!$A$1:$R$11,18,FALSE)*K120+VLOOKUP(L$1,Iniciativas!$A$1:$R$11,18,FALSE)*L120</f>
        <v>7.8000000000000007</v>
      </c>
      <c r="O120" t="b">
        <f t="shared" si="69"/>
        <v>1</v>
      </c>
      <c r="P120" t="b">
        <f>IF(OR(K120=1,I120=1),IF(J120=1,TRUE, FALSE),TRUE)</f>
        <v>1</v>
      </c>
      <c r="Q120" t="b">
        <f>IF(AND(K120=1,I120=1), FALSE, TRUE)</f>
        <v>1</v>
      </c>
      <c r="R120" t="b">
        <f>IF(G120=1, TRUE, FALSE)</f>
        <v>1</v>
      </c>
      <c r="S120" t="str">
        <f>TRIM(IF(C120=1," "&amp;VLOOKUP(C$1,Iniciativas!$A$1:$R$11,2,FALSE),"")&amp;IF(D120=1," "&amp;VLOOKUP(D$1,Iniciativas!$A$1:$R$11,2,FALSE),"")&amp;IF(E120=1," "&amp;VLOOKUP(E$1,Iniciativas!$A$1:$R$11,2,FALSE),"")&amp;IF(F120=1," "&amp;VLOOKUP(F$1,Iniciativas!$A$1:$R$11,2,FALSE),"")&amp;IF(G120=1," "&amp;VLOOKUP(G$1,Iniciativas!$A$1:$R$11,2,FALSE),"")&amp;IF(H120=1," "&amp;VLOOKUP(H$1,Iniciativas!$A$1:$R$11,2,FALSE),"")&amp;IF(I120=1," "&amp;VLOOKUP(I$1,Iniciativas!$A$1:$R$11,2,FALSE),"")&amp;IF(J120=1," "&amp;VLOOKUP(J$1,Iniciativas!$A$1:$R$11,2,FALSE),"")&amp;IF(K120=1," "&amp;VLOOKUP(K$1,Iniciativas!$A$1:$R$11,2,FALSE),"")&amp;IF(L120=1," "&amp;VLOOKUP(L$1,Iniciativas!$A$1:$R$11,2,FALSE),""))</f>
        <v>Iniciativa 1 Imperativo Legal Programa de Innovación Campaña Publicitaria Producto B o C Creación Producto B</v>
      </c>
    </row>
    <row r="121" spans="1:19" x14ac:dyDescent="0.25">
      <c r="A121">
        <v>119</v>
      </c>
      <c r="B121" t="str">
        <f t="shared" si="67"/>
        <v>7 6 5 3 2 1</v>
      </c>
      <c r="C121">
        <f t="shared" si="70"/>
        <v>0</v>
      </c>
      <c r="D121">
        <f t="shared" ref="D121:L121" si="124">INT(MOD($A121,2^(C$1-1))/(2^(D$1-1)))</f>
        <v>0</v>
      </c>
      <c r="E121">
        <f t="shared" si="124"/>
        <v>0</v>
      </c>
      <c r="F121">
        <f t="shared" si="124"/>
        <v>1</v>
      </c>
      <c r="G121">
        <f t="shared" si="124"/>
        <v>1</v>
      </c>
      <c r="H121">
        <f t="shared" si="124"/>
        <v>1</v>
      </c>
      <c r="I121">
        <f t="shared" si="124"/>
        <v>0</v>
      </c>
      <c r="J121">
        <f t="shared" si="124"/>
        <v>1</v>
      </c>
      <c r="K121">
        <f t="shared" si="124"/>
        <v>1</v>
      </c>
      <c r="L121">
        <f t="shared" si="124"/>
        <v>1</v>
      </c>
      <c r="M121">
        <f>VLOOKUP(C$1,Iniciativas!$A$1:$R$11,6,FALSE)*C121+VLOOKUP(D$1,Iniciativas!$A$1:$R$11,6,FALSE)*D121+VLOOKUP(E$1,Iniciativas!$A$1:$R$11,6,FALSE)*E121+VLOOKUP(F$1,Iniciativas!$A$1:$R$11,6,FALSE)*F121+VLOOKUP(G$1,Iniciativas!$A$1:$R$11,6,FALSE)*G121+VLOOKUP(H$1,Iniciativas!$A$1:$R$11,6,FALSE)*H121+VLOOKUP(I$1,Iniciativas!$A$1:$R$11,6,FALSE)*I121+VLOOKUP(J$1,Iniciativas!$A$1:$R$11,6,FALSE)*J121+VLOOKUP(K$1,Iniciativas!$A$1:$R$11,6,FALSE)*K121+VLOOKUP(L$1,Iniciativas!$A$1:$R$11,6,FALSE)*L121</f>
        <v>11500</v>
      </c>
      <c r="N121">
        <f>VLOOKUP(C$1,Iniciativas!$A$1:$R$11,18,FALSE)*C121+VLOOKUP(D$1,Iniciativas!$A$1:$R$11,18,FALSE)*D121+VLOOKUP(E$1,Iniciativas!$A$1:$R$11,18,FALSE)*E121+VLOOKUP(F$1,Iniciativas!$A$1:$R$11,18,FALSE)*F121+VLOOKUP(G$1,Iniciativas!$A$1:$R$11,18,FALSE)*G121+VLOOKUP(H$1,Iniciativas!$A$1:$R$11,18,FALSE)*H121+VLOOKUP(I$1,Iniciativas!$A$1:$R$11,18,FALSE)*I121+VLOOKUP(J$1,Iniciativas!$A$1:$R$11,18,FALSE)*J121+VLOOKUP(K$1,Iniciativas!$A$1:$R$11,18,FALSE)*K121+VLOOKUP(L$1,Iniciativas!$A$1:$R$11,18,FALSE)*L121</f>
        <v>8.7000000000000011</v>
      </c>
      <c r="O121" t="b">
        <f t="shared" si="69"/>
        <v>1</v>
      </c>
      <c r="P121" t="b">
        <f>IF(OR(K121=1,I121=1),IF(J121=1,TRUE, FALSE),TRUE)</f>
        <v>1</v>
      </c>
      <c r="Q121" t="b">
        <f>IF(AND(K121=1,I121=1), FALSE, TRUE)</f>
        <v>1</v>
      </c>
      <c r="R121" t="b">
        <f>IF(G121=1, TRUE, FALSE)</f>
        <v>1</v>
      </c>
      <c r="S121" t="str">
        <f>TRIM(IF(C121=1," "&amp;VLOOKUP(C$1,Iniciativas!$A$1:$R$11,2,FALSE),"")&amp;IF(D121=1," "&amp;VLOOKUP(D$1,Iniciativas!$A$1:$R$11,2,FALSE),"")&amp;IF(E121=1," "&amp;VLOOKUP(E$1,Iniciativas!$A$1:$R$11,2,FALSE),"")&amp;IF(F121=1," "&amp;VLOOKUP(F$1,Iniciativas!$A$1:$R$11,2,FALSE),"")&amp;IF(G121=1," "&amp;VLOOKUP(G$1,Iniciativas!$A$1:$R$11,2,FALSE),"")&amp;IF(H121=1," "&amp;VLOOKUP(H$1,Iniciativas!$A$1:$R$11,2,FALSE),"")&amp;IF(I121=1," "&amp;VLOOKUP(I$1,Iniciativas!$A$1:$R$11,2,FALSE),"")&amp;IF(J121=1," "&amp;VLOOKUP(J$1,Iniciativas!$A$1:$R$11,2,FALSE),"")&amp;IF(K121=1," "&amp;VLOOKUP(K$1,Iniciativas!$A$1:$R$11,2,FALSE),"")&amp;IF(L121=1," "&amp;VLOOKUP(L$1,Iniciativas!$A$1:$R$11,2,FALSE),""))</f>
        <v>Iniciativa 1 Imperativo Legal Programa de Innovación Campaña Publicitaria Producto B o C Creación Producto B Sistema Reducción Costos</v>
      </c>
    </row>
    <row r="122" spans="1:19" x14ac:dyDescent="0.25">
      <c r="A122">
        <v>120</v>
      </c>
      <c r="B122" t="str">
        <f t="shared" si="67"/>
        <v>7 6 5 4</v>
      </c>
      <c r="C122">
        <f t="shared" si="70"/>
        <v>0</v>
      </c>
      <c r="D122">
        <f t="shared" ref="D122:L122" si="125">INT(MOD($A122,2^(C$1-1))/(2^(D$1-1)))</f>
        <v>0</v>
      </c>
      <c r="E122">
        <f t="shared" si="125"/>
        <v>0</v>
      </c>
      <c r="F122">
        <f t="shared" si="125"/>
        <v>1</v>
      </c>
      <c r="G122">
        <f t="shared" si="125"/>
        <v>1</v>
      </c>
      <c r="H122">
        <f t="shared" si="125"/>
        <v>1</v>
      </c>
      <c r="I122">
        <f t="shared" si="125"/>
        <v>1</v>
      </c>
      <c r="J122">
        <f t="shared" si="125"/>
        <v>0</v>
      </c>
      <c r="K122">
        <f t="shared" si="125"/>
        <v>0</v>
      </c>
      <c r="L122">
        <f t="shared" si="125"/>
        <v>0</v>
      </c>
      <c r="M122">
        <f>VLOOKUP(C$1,Iniciativas!$A$1:$R$11,6,FALSE)*C122+VLOOKUP(D$1,Iniciativas!$A$1:$R$11,6,FALSE)*D122+VLOOKUP(E$1,Iniciativas!$A$1:$R$11,6,FALSE)*E122+VLOOKUP(F$1,Iniciativas!$A$1:$R$11,6,FALSE)*F122+VLOOKUP(G$1,Iniciativas!$A$1:$R$11,6,FALSE)*G122+VLOOKUP(H$1,Iniciativas!$A$1:$R$11,6,FALSE)*H122+VLOOKUP(I$1,Iniciativas!$A$1:$R$11,6,FALSE)*I122+VLOOKUP(J$1,Iniciativas!$A$1:$R$11,6,FALSE)*J122+VLOOKUP(K$1,Iniciativas!$A$1:$R$11,6,FALSE)*K122+VLOOKUP(L$1,Iniciativas!$A$1:$R$11,6,FALSE)*L122</f>
        <v>10500</v>
      </c>
      <c r="N122">
        <f>VLOOKUP(C$1,Iniciativas!$A$1:$R$11,18,FALSE)*C122+VLOOKUP(D$1,Iniciativas!$A$1:$R$11,18,FALSE)*D122+VLOOKUP(E$1,Iniciativas!$A$1:$R$11,18,FALSE)*E122+VLOOKUP(F$1,Iniciativas!$A$1:$R$11,18,FALSE)*F122+VLOOKUP(G$1,Iniciativas!$A$1:$R$11,18,FALSE)*G122+VLOOKUP(H$1,Iniciativas!$A$1:$R$11,18,FALSE)*H122+VLOOKUP(I$1,Iniciativas!$A$1:$R$11,18,FALSE)*I122+VLOOKUP(J$1,Iniciativas!$A$1:$R$11,18,FALSE)*J122+VLOOKUP(K$1,Iniciativas!$A$1:$R$11,18,FALSE)*K122+VLOOKUP(L$1,Iniciativas!$A$1:$R$11,18,FALSE)*L122</f>
        <v>7.8000000000000007</v>
      </c>
      <c r="O122" t="b">
        <f t="shared" si="69"/>
        <v>0</v>
      </c>
      <c r="P122" t="b">
        <f>IF(OR(K122=1,I122=1),IF(J122=1,TRUE, FALSE),TRUE)</f>
        <v>0</v>
      </c>
      <c r="Q122" t="b">
        <f>IF(AND(K122=1,I122=1), FALSE, TRUE)</f>
        <v>1</v>
      </c>
      <c r="R122" t="b">
        <f>IF(G122=1, TRUE, FALSE)</f>
        <v>1</v>
      </c>
      <c r="S122" t="str">
        <f>TRIM(IF(C122=1," "&amp;VLOOKUP(C$1,Iniciativas!$A$1:$R$11,2,FALSE),"")&amp;IF(D122=1," "&amp;VLOOKUP(D$1,Iniciativas!$A$1:$R$11,2,FALSE),"")&amp;IF(E122=1," "&amp;VLOOKUP(E$1,Iniciativas!$A$1:$R$11,2,FALSE),"")&amp;IF(F122=1," "&amp;VLOOKUP(F$1,Iniciativas!$A$1:$R$11,2,FALSE),"")&amp;IF(G122=1," "&amp;VLOOKUP(G$1,Iniciativas!$A$1:$R$11,2,FALSE),"")&amp;IF(H122=1," "&amp;VLOOKUP(H$1,Iniciativas!$A$1:$R$11,2,FALSE),"")&amp;IF(I122=1," "&amp;VLOOKUP(I$1,Iniciativas!$A$1:$R$11,2,FALSE),"")&amp;IF(J122=1," "&amp;VLOOKUP(J$1,Iniciativas!$A$1:$R$11,2,FALSE),"")&amp;IF(K122=1," "&amp;VLOOKUP(K$1,Iniciativas!$A$1:$R$11,2,FALSE),"")&amp;IF(L122=1," "&amp;VLOOKUP(L$1,Iniciativas!$A$1:$R$11,2,FALSE),""))</f>
        <v>Iniciativa 1 Imperativo Legal Programa de Innovación Creación Producto Alternativo C</v>
      </c>
    </row>
    <row r="123" spans="1:19" x14ac:dyDescent="0.25">
      <c r="A123">
        <v>121</v>
      </c>
      <c r="B123" t="str">
        <f t="shared" si="67"/>
        <v>7 6 5 4 1</v>
      </c>
      <c r="C123">
        <f t="shared" si="70"/>
        <v>0</v>
      </c>
      <c r="D123">
        <f t="shared" ref="D123:L123" si="126">INT(MOD($A123,2^(C$1-1))/(2^(D$1-1)))</f>
        <v>0</v>
      </c>
      <c r="E123">
        <f t="shared" si="126"/>
        <v>0</v>
      </c>
      <c r="F123">
        <f t="shared" si="126"/>
        <v>1</v>
      </c>
      <c r="G123">
        <f t="shared" si="126"/>
        <v>1</v>
      </c>
      <c r="H123">
        <f t="shared" si="126"/>
        <v>1</v>
      </c>
      <c r="I123">
        <f t="shared" si="126"/>
        <v>1</v>
      </c>
      <c r="J123">
        <f t="shared" si="126"/>
        <v>0</v>
      </c>
      <c r="K123">
        <f t="shared" si="126"/>
        <v>0</v>
      </c>
      <c r="L123">
        <f t="shared" si="126"/>
        <v>1</v>
      </c>
      <c r="M123">
        <f>VLOOKUP(C$1,Iniciativas!$A$1:$R$11,6,FALSE)*C123+VLOOKUP(D$1,Iniciativas!$A$1:$R$11,6,FALSE)*D123+VLOOKUP(E$1,Iniciativas!$A$1:$R$11,6,FALSE)*E123+VLOOKUP(F$1,Iniciativas!$A$1:$R$11,6,FALSE)*F123+VLOOKUP(G$1,Iniciativas!$A$1:$R$11,6,FALSE)*G123+VLOOKUP(H$1,Iniciativas!$A$1:$R$11,6,FALSE)*H123+VLOOKUP(I$1,Iniciativas!$A$1:$R$11,6,FALSE)*I123+VLOOKUP(J$1,Iniciativas!$A$1:$R$11,6,FALSE)*J123+VLOOKUP(K$1,Iniciativas!$A$1:$R$11,6,FALSE)*K123+VLOOKUP(L$1,Iniciativas!$A$1:$R$11,6,FALSE)*L123</f>
        <v>11500</v>
      </c>
      <c r="N123">
        <f>VLOOKUP(C$1,Iniciativas!$A$1:$R$11,18,FALSE)*C123+VLOOKUP(D$1,Iniciativas!$A$1:$R$11,18,FALSE)*D123+VLOOKUP(E$1,Iniciativas!$A$1:$R$11,18,FALSE)*E123+VLOOKUP(F$1,Iniciativas!$A$1:$R$11,18,FALSE)*F123+VLOOKUP(G$1,Iniciativas!$A$1:$R$11,18,FALSE)*G123+VLOOKUP(H$1,Iniciativas!$A$1:$R$11,18,FALSE)*H123+VLOOKUP(I$1,Iniciativas!$A$1:$R$11,18,FALSE)*I123+VLOOKUP(J$1,Iniciativas!$A$1:$R$11,18,FALSE)*J123+VLOOKUP(K$1,Iniciativas!$A$1:$R$11,18,FALSE)*K123+VLOOKUP(L$1,Iniciativas!$A$1:$R$11,18,FALSE)*L123</f>
        <v>8.7000000000000011</v>
      </c>
      <c r="O123" t="b">
        <f t="shared" si="69"/>
        <v>0</v>
      </c>
      <c r="P123" t="b">
        <f>IF(OR(K123=1,I123=1),IF(J123=1,TRUE, FALSE),TRUE)</f>
        <v>0</v>
      </c>
      <c r="Q123" t="b">
        <f>IF(AND(K123=1,I123=1), FALSE, TRUE)</f>
        <v>1</v>
      </c>
      <c r="R123" t="b">
        <f>IF(G123=1, TRUE, FALSE)</f>
        <v>1</v>
      </c>
      <c r="S123" t="str">
        <f>TRIM(IF(C123=1," "&amp;VLOOKUP(C$1,Iniciativas!$A$1:$R$11,2,FALSE),"")&amp;IF(D123=1," "&amp;VLOOKUP(D$1,Iniciativas!$A$1:$R$11,2,FALSE),"")&amp;IF(E123=1," "&amp;VLOOKUP(E$1,Iniciativas!$A$1:$R$11,2,FALSE),"")&amp;IF(F123=1," "&amp;VLOOKUP(F$1,Iniciativas!$A$1:$R$11,2,FALSE),"")&amp;IF(G123=1," "&amp;VLOOKUP(G$1,Iniciativas!$A$1:$R$11,2,FALSE),"")&amp;IF(H123=1," "&amp;VLOOKUP(H$1,Iniciativas!$A$1:$R$11,2,FALSE),"")&amp;IF(I123=1," "&amp;VLOOKUP(I$1,Iniciativas!$A$1:$R$11,2,FALSE),"")&amp;IF(J123=1," "&amp;VLOOKUP(J$1,Iniciativas!$A$1:$R$11,2,FALSE),"")&amp;IF(K123=1," "&amp;VLOOKUP(K$1,Iniciativas!$A$1:$R$11,2,FALSE),"")&amp;IF(L123=1," "&amp;VLOOKUP(L$1,Iniciativas!$A$1:$R$11,2,FALSE),""))</f>
        <v>Iniciativa 1 Imperativo Legal Programa de Innovación Creación Producto Alternativo C Sistema Reducción Costos</v>
      </c>
    </row>
    <row r="124" spans="1:19" x14ac:dyDescent="0.25">
      <c r="A124">
        <v>122</v>
      </c>
      <c r="B124" t="str">
        <f t="shared" si="67"/>
        <v>7 6 5 4 2</v>
      </c>
      <c r="C124">
        <f t="shared" si="70"/>
        <v>0</v>
      </c>
      <c r="D124">
        <f t="shared" ref="D124:L124" si="127">INT(MOD($A124,2^(C$1-1))/(2^(D$1-1)))</f>
        <v>0</v>
      </c>
      <c r="E124">
        <f t="shared" si="127"/>
        <v>0</v>
      </c>
      <c r="F124">
        <f t="shared" si="127"/>
        <v>1</v>
      </c>
      <c r="G124">
        <f t="shared" si="127"/>
        <v>1</v>
      </c>
      <c r="H124">
        <f t="shared" si="127"/>
        <v>1</v>
      </c>
      <c r="I124">
        <f t="shared" si="127"/>
        <v>1</v>
      </c>
      <c r="J124">
        <f t="shared" si="127"/>
        <v>0</v>
      </c>
      <c r="K124">
        <f t="shared" si="127"/>
        <v>1</v>
      </c>
      <c r="L124">
        <f t="shared" si="127"/>
        <v>0</v>
      </c>
      <c r="M124">
        <f>VLOOKUP(C$1,Iniciativas!$A$1:$R$11,6,FALSE)*C124+VLOOKUP(D$1,Iniciativas!$A$1:$R$11,6,FALSE)*D124+VLOOKUP(E$1,Iniciativas!$A$1:$R$11,6,FALSE)*E124+VLOOKUP(F$1,Iniciativas!$A$1:$R$11,6,FALSE)*F124+VLOOKUP(G$1,Iniciativas!$A$1:$R$11,6,FALSE)*G124+VLOOKUP(H$1,Iniciativas!$A$1:$R$11,6,FALSE)*H124+VLOOKUP(I$1,Iniciativas!$A$1:$R$11,6,FALSE)*I124+VLOOKUP(J$1,Iniciativas!$A$1:$R$11,6,FALSE)*J124+VLOOKUP(K$1,Iniciativas!$A$1:$R$11,6,FALSE)*K124+VLOOKUP(L$1,Iniciativas!$A$1:$R$11,6,FALSE)*L124</f>
        <v>15500</v>
      </c>
      <c r="N124">
        <f>VLOOKUP(C$1,Iniciativas!$A$1:$R$11,18,FALSE)*C124+VLOOKUP(D$1,Iniciativas!$A$1:$R$11,18,FALSE)*D124+VLOOKUP(E$1,Iniciativas!$A$1:$R$11,18,FALSE)*E124+VLOOKUP(F$1,Iniciativas!$A$1:$R$11,18,FALSE)*F124+VLOOKUP(G$1,Iniciativas!$A$1:$R$11,18,FALSE)*G124+VLOOKUP(H$1,Iniciativas!$A$1:$R$11,18,FALSE)*H124+VLOOKUP(I$1,Iniciativas!$A$1:$R$11,18,FALSE)*I124+VLOOKUP(J$1,Iniciativas!$A$1:$R$11,18,FALSE)*J124+VLOOKUP(K$1,Iniciativas!$A$1:$R$11,18,FALSE)*K124+VLOOKUP(L$1,Iniciativas!$A$1:$R$11,18,FALSE)*L124</f>
        <v>10.4</v>
      </c>
      <c r="O124" t="b">
        <f t="shared" si="69"/>
        <v>0</v>
      </c>
      <c r="P124" t="b">
        <f>IF(OR(K124=1,I124=1),IF(J124=1,TRUE, FALSE),TRUE)</f>
        <v>0</v>
      </c>
      <c r="Q124" t="b">
        <f>IF(AND(K124=1,I124=1), FALSE, TRUE)</f>
        <v>0</v>
      </c>
      <c r="R124" t="b">
        <f>IF(G124=1, TRUE, FALSE)</f>
        <v>1</v>
      </c>
      <c r="S124" t="str">
        <f>TRIM(IF(C124=1," "&amp;VLOOKUP(C$1,Iniciativas!$A$1:$R$11,2,FALSE),"")&amp;IF(D124=1," "&amp;VLOOKUP(D$1,Iniciativas!$A$1:$R$11,2,FALSE),"")&amp;IF(E124=1," "&amp;VLOOKUP(E$1,Iniciativas!$A$1:$R$11,2,FALSE),"")&amp;IF(F124=1," "&amp;VLOOKUP(F$1,Iniciativas!$A$1:$R$11,2,FALSE),"")&amp;IF(G124=1," "&amp;VLOOKUP(G$1,Iniciativas!$A$1:$R$11,2,FALSE),"")&amp;IF(H124=1," "&amp;VLOOKUP(H$1,Iniciativas!$A$1:$R$11,2,FALSE),"")&amp;IF(I124=1," "&amp;VLOOKUP(I$1,Iniciativas!$A$1:$R$11,2,FALSE),"")&amp;IF(J124=1," "&amp;VLOOKUP(J$1,Iniciativas!$A$1:$R$11,2,FALSE),"")&amp;IF(K124=1," "&amp;VLOOKUP(K$1,Iniciativas!$A$1:$R$11,2,FALSE),"")&amp;IF(L124=1," "&amp;VLOOKUP(L$1,Iniciativas!$A$1:$R$11,2,FALSE),""))</f>
        <v>Iniciativa 1 Imperativo Legal Programa de Innovación Creación Producto Alternativo C Creación Producto B</v>
      </c>
    </row>
    <row r="125" spans="1:19" x14ac:dyDescent="0.25">
      <c r="A125">
        <v>123</v>
      </c>
      <c r="B125" t="str">
        <f t="shared" si="67"/>
        <v>7 6 5 4 2 1</v>
      </c>
      <c r="C125">
        <f t="shared" si="70"/>
        <v>0</v>
      </c>
      <c r="D125">
        <f t="shared" ref="D125:L125" si="128">INT(MOD($A125,2^(C$1-1))/(2^(D$1-1)))</f>
        <v>0</v>
      </c>
      <c r="E125">
        <f t="shared" si="128"/>
        <v>0</v>
      </c>
      <c r="F125">
        <f t="shared" si="128"/>
        <v>1</v>
      </c>
      <c r="G125">
        <f t="shared" si="128"/>
        <v>1</v>
      </c>
      <c r="H125">
        <f t="shared" si="128"/>
        <v>1</v>
      </c>
      <c r="I125">
        <f t="shared" si="128"/>
        <v>1</v>
      </c>
      <c r="J125">
        <f t="shared" si="128"/>
        <v>0</v>
      </c>
      <c r="K125">
        <f t="shared" si="128"/>
        <v>1</v>
      </c>
      <c r="L125">
        <f t="shared" si="128"/>
        <v>1</v>
      </c>
      <c r="M125">
        <f>VLOOKUP(C$1,Iniciativas!$A$1:$R$11,6,FALSE)*C125+VLOOKUP(D$1,Iniciativas!$A$1:$R$11,6,FALSE)*D125+VLOOKUP(E$1,Iniciativas!$A$1:$R$11,6,FALSE)*E125+VLOOKUP(F$1,Iniciativas!$A$1:$R$11,6,FALSE)*F125+VLOOKUP(G$1,Iniciativas!$A$1:$R$11,6,FALSE)*G125+VLOOKUP(H$1,Iniciativas!$A$1:$R$11,6,FALSE)*H125+VLOOKUP(I$1,Iniciativas!$A$1:$R$11,6,FALSE)*I125+VLOOKUP(J$1,Iniciativas!$A$1:$R$11,6,FALSE)*J125+VLOOKUP(K$1,Iniciativas!$A$1:$R$11,6,FALSE)*K125+VLOOKUP(L$1,Iniciativas!$A$1:$R$11,6,FALSE)*L125</f>
        <v>16500</v>
      </c>
      <c r="N125">
        <f>VLOOKUP(C$1,Iniciativas!$A$1:$R$11,18,FALSE)*C125+VLOOKUP(D$1,Iniciativas!$A$1:$R$11,18,FALSE)*D125+VLOOKUP(E$1,Iniciativas!$A$1:$R$11,18,FALSE)*E125+VLOOKUP(F$1,Iniciativas!$A$1:$R$11,18,FALSE)*F125+VLOOKUP(G$1,Iniciativas!$A$1:$R$11,18,FALSE)*G125+VLOOKUP(H$1,Iniciativas!$A$1:$R$11,18,FALSE)*H125+VLOOKUP(I$1,Iniciativas!$A$1:$R$11,18,FALSE)*I125+VLOOKUP(J$1,Iniciativas!$A$1:$R$11,18,FALSE)*J125+VLOOKUP(K$1,Iniciativas!$A$1:$R$11,18,FALSE)*K125+VLOOKUP(L$1,Iniciativas!$A$1:$R$11,18,FALSE)*L125</f>
        <v>11.3</v>
      </c>
      <c r="O125" t="b">
        <f t="shared" si="69"/>
        <v>0</v>
      </c>
      <c r="P125" t="b">
        <f>IF(OR(K125=1,I125=1),IF(J125=1,TRUE, FALSE),TRUE)</f>
        <v>0</v>
      </c>
      <c r="Q125" t="b">
        <f>IF(AND(K125=1,I125=1), FALSE, TRUE)</f>
        <v>0</v>
      </c>
      <c r="R125" t="b">
        <f>IF(G125=1, TRUE, FALSE)</f>
        <v>1</v>
      </c>
      <c r="S125" t="str">
        <f>TRIM(IF(C125=1," "&amp;VLOOKUP(C$1,Iniciativas!$A$1:$R$11,2,FALSE),"")&amp;IF(D125=1," "&amp;VLOOKUP(D$1,Iniciativas!$A$1:$R$11,2,FALSE),"")&amp;IF(E125=1," "&amp;VLOOKUP(E$1,Iniciativas!$A$1:$R$11,2,FALSE),"")&amp;IF(F125=1," "&amp;VLOOKUP(F$1,Iniciativas!$A$1:$R$11,2,FALSE),"")&amp;IF(G125=1," "&amp;VLOOKUP(G$1,Iniciativas!$A$1:$R$11,2,FALSE),"")&amp;IF(H125=1," "&amp;VLOOKUP(H$1,Iniciativas!$A$1:$R$11,2,FALSE),"")&amp;IF(I125=1," "&amp;VLOOKUP(I$1,Iniciativas!$A$1:$R$11,2,FALSE),"")&amp;IF(J125=1," "&amp;VLOOKUP(J$1,Iniciativas!$A$1:$R$11,2,FALSE),"")&amp;IF(K125=1," "&amp;VLOOKUP(K$1,Iniciativas!$A$1:$R$11,2,FALSE),"")&amp;IF(L125=1," "&amp;VLOOKUP(L$1,Iniciativas!$A$1:$R$11,2,FALSE),""))</f>
        <v>Iniciativa 1 Imperativo Legal Programa de Innovación Creación Producto Alternativo C Creación Producto B Sistema Reducción Costos</v>
      </c>
    </row>
    <row r="126" spans="1:19" x14ac:dyDescent="0.25">
      <c r="A126">
        <v>124</v>
      </c>
      <c r="B126" t="str">
        <f t="shared" si="67"/>
        <v>7 6 5 4 3</v>
      </c>
      <c r="C126">
        <f t="shared" si="70"/>
        <v>0</v>
      </c>
      <c r="D126">
        <f t="shared" ref="D126:L126" si="129">INT(MOD($A126,2^(C$1-1))/(2^(D$1-1)))</f>
        <v>0</v>
      </c>
      <c r="E126">
        <f t="shared" si="129"/>
        <v>0</v>
      </c>
      <c r="F126">
        <f t="shared" si="129"/>
        <v>1</v>
      </c>
      <c r="G126">
        <f t="shared" si="129"/>
        <v>1</v>
      </c>
      <c r="H126">
        <f t="shared" si="129"/>
        <v>1</v>
      </c>
      <c r="I126">
        <f t="shared" si="129"/>
        <v>1</v>
      </c>
      <c r="J126">
        <f t="shared" si="129"/>
        <v>1</v>
      </c>
      <c r="K126">
        <f t="shared" si="129"/>
        <v>0</v>
      </c>
      <c r="L126">
        <f t="shared" si="129"/>
        <v>0</v>
      </c>
      <c r="M126">
        <f>VLOOKUP(C$1,Iniciativas!$A$1:$R$11,6,FALSE)*C126+VLOOKUP(D$1,Iniciativas!$A$1:$R$11,6,FALSE)*D126+VLOOKUP(E$1,Iniciativas!$A$1:$R$11,6,FALSE)*E126+VLOOKUP(F$1,Iniciativas!$A$1:$R$11,6,FALSE)*F126+VLOOKUP(G$1,Iniciativas!$A$1:$R$11,6,FALSE)*G126+VLOOKUP(H$1,Iniciativas!$A$1:$R$11,6,FALSE)*H126+VLOOKUP(I$1,Iniciativas!$A$1:$R$11,6,FALSE)*I126+VLOOKUP(J$1,Iniciativas!$A$1:$R$11,6,FALSE)*J126+VLOOKUP(K$1,Iniciativas!$A$1:$R$11,6,FALSE)*K126+VLOOKUP(L$1,Iniciativas!$A$1:$R$11,6,FALSE)*L126</f>
        <v>11500</v>
      </c>
      <c r="N126">
        <f>VLOOKUP(C$1,Iniciativas!$A$1:$R$11,18,FALSE)*C126+VLOOKUP(D$1,Iniciativas!$A$1:$R$11,18,FALSE)*D126+VLOOKUP(E$1,Iniciativas!$A$1:$R$11,18,FALSE)*E126+VLOOKUP(F$1,Iniciativas!$A$1:$R$11,18,FALSE)*F126+VLOOKUP(G$1,Iniciativas!$A$1:$R$11,18,FALSE)*G126+VLOOKUP(H$1,Iniciativas!$A$1:$R$11,18,FALSE)*H126+VLOOKUP(I$1,Iniciativas!$A$1:$R$11,18,FALSE)*I126+VLOOKUP(J$1,Iniciativas!$A$1:$R$11,18,FALSE)*J126+VLOOKUP(K$1,Iniciativas!$A$1:$R$11,18,FALSE)*K126+VLOOKUP(L$1,Iniciativas!$A$1:$R$11,18,FALSE)*L126</f>
        <v>8.2000000000000011</v>
      </c>
      <c r="O126" t="b">
        <f t="shared" si="69"/>
        <v>1</v>
      </c>
      <c r="P126" t="b">
        <f>IF(OR(K126=1,I126=1),IF(J126=1,TRUE, FALSE),TRUE)</f>
        <v>1</v>
      </c>
      <c r="Q126" t="b">
        <f>IF(AND(K126=1,I126=1), FALSE, TRUE)</f>
        <v>1</v>
      </c>
      <c r="R126" t="b">
        <f>IF(G126=1, TRUE, FALSE)</f>
        <v>1</v>
      </c>
      <c r="S126" t="str">
        <f>TRIM(IF(C126=1," "&amp;VLOOKUP(C$1,Iniciativas!$A$1:$R$11,2,FALSE),"")&amp;IF(D126=1," "&amp;VLOOKUP(D$1,Iniciativas!$A$1:$R$11,2,FALSE),"")&amp;IF(E126=1," "&amp;VLOOKUP(E$1,Iniciativas!$A$1:$R$11,2,FALSE),"")&amp;IF(F126=1," "&amp;VLOOKUP(F$1,Iniciativas!$A$1:$R$11,2,FALSE),"")&amp;IF(G126=1," "&amp;VLOOKUP(G$1,Iniciativas!$A$1:$R$11,2,FALSE),"")&amp;IF(H126=1," "&amp;VLOOKUP(H$1,Iniciativas!$A$1:$R$11,2,FALSE),"")&amp;IF(I126=1," "&amp;VLOOKUP(I$1,Iniciativas!$A$1:$R$11,2,FALSE),"")&amp;IF(J126=1," "&amp;VLOOKUP(J$1,Iniciativas!$A$1:$R$11,2,FALSE),"")&amp;IF(K126=1," "&amp;VLOOKUP(K$1,Iniciativas!$A$1:$R$11,2,FALSE),"")&amp;IF(L126=1," "&amp;VLOOKUP(L$1,Iniciativas!$A$1:$R$11,2,FALSE),""))</f>
        <v>Iniciativa 1 Imperativo Legal Programa de Innovación Creación Producto Alternativo C Campaña Publicitaria Producto B o C</v>
      </c>
    </row>
    <row r="127" spans="1:19" x14ac:dyDescent="0.25">
      <c r="A127">
        <v>125</v>
      </c>
      <c r="B127" t="str">
        <f t="shared" si="67"/>
        <v>7 6 5 4 3 1</v>
      </c>
      <c r="C127">
        <f t="shared" si="70"/>
        <v>0</v>
      </c>
      <c r="D127">
        <f t="shared" ref="D127:L127" si="130">INT(MOD($A127,2^(C$1-1))/(2^(D$1-1)))</f>
        <v>0</v>
      </c>
      <c r="E127">
        <f t="shared" si="130"/>
        <v>0</v>
      </c>
      <c r="F127">
        <f t="shared" si="130"/>
        <v>1</v>
      </c>
      <c r="G127">
        <f t="shared" si="130"/>
        <v>1</v>
      </c>
      <c r="H127">
        <f t="shared" si="130"/>
        <v>1</v>
      </c>
      <c r="I127">
        <f t="shared" si="130"/>
        <v>1</v>
      </c>
      <c r="J127">
        <f t="shared" si="130"/>
        <v>1</v>
      </c>
      <c r="K127">
        <f t="shared" si="130"/>
        <v>0</v>
      </c>
      <c r="L127">
        <f t="shared" si="130"/>
        <v>1</v>
      </c>
      <c r="M127">
        <f>VLOOKUP(C$1,Iniciativas!$A$1:$R$11,6,FALSE)*C127+VLOOKUP(D$1,Iniciativas!$A$1:$R$11,6,FALSE)*D127+VLOOKUP(E$1,Iniciativas!$A$1:$R$11,6,FALSE)*E127+VLOOKUP(F$1,Iniciativas!$A$1:$R$11,6,FALSE)*F127+VLOOKUP(G$1,Iniciativas!$A$1:$R$11,6,FALSE)*G127+VLOOKUP(H$1,Iniciativas!$A$1:$R$11,6,FALSE)*H127+VLOOKUP(I$1,Iniciativas!$A$1:$R$11,6,FALSE)*I127+VLOOKUP(J$1,Iniciativas!$A$1:$R$11,6,FALSE)*J127+VLOOKUP(K$1,Iniciativas!$A$1:$R$11,6,FALSE)*K127+VLOOKUP(L$1,Iniciativas!$A$1:$R$11,6,FALSE)*L127</f>
        <v>12500</v>
      </c>
      <c r="N127">
        <f>VLOOKUP(C$1,Iniciativas!$A$1:$R$11,18,FALSE)*C127+VLOOKUP(D$1,Iniciativas!$A$1:$R$11,18,FALSE)*D127+VLOOKUP(E$1,Iniciativas!$A$1:$R$11,18,FALSE)*E127+VLOOKUP(F$1,Iniciativas!$A$1:$R$11,18,FALSE)*F127+VLOOKUP(G$1,Iniciativas!$A$1:$R$11,18,FALSE)*G127+VLOOKUP(H$1,Iniciativas!$A$1:$R$11,18,FALSE)*H127+VLOOKUP(I$1,Iniciativas!$A$1:$R$11,18,FALSE)*I127+VLOOKUP(J$1,Iniciativas!$A$1:$R$11,18,FALSE)*J127+VLOOKUP(K$1,Iniciativas!$A$1:$R$11,18,FALSE)*K127+VLOOKUP(L$1,Iniciativas!$A$1:$R$11,18,FALSE)*L127</f>
        <v>9.1000000000000014</v>
      </c>
      <c r="O127" t="b">
        <f t="shared" si="69"/>
        <v>1</v>
      </c>
      <c r="P127" t="b">
        <f>IF(OR(K127=1,I127=1),IF(J127=1,TRUE, FALSE),TRUE)</f>
        <v>1</v>
      </c>
      <c r="Q127" t="b">
        <f>IF(AND(K127=1,I127=1), FALSE, TRUE)</f>
        <v>1</v>
      </c>
      <c r="R127" t="b">
        <f>IF(G127=1, TRUE, FALSE)</f>
        <v>1</v>
      </c>
      <c r="S127" t="str">
        <f>TRIM(IF(C127=1," "&amp;VLOOKUP(C$1,Iniciativas!$A$1:$R$11,2,FALSE),"")&amp;IF(D127=1," "&amp;VLOOKUP(D$1,Iniciativas!$A$1:$R$11,2,FALSE),"")&amp;IF(E127=1," "&amp;VLOOKUP(E$1,Iniciativas!$A$1:$R$11,2,FALSE),"")&amp;IF(F127=1," "&amp;VLOOKUP(F$1,Iniciativas!$A$1:$R$11,2,FALSE),"")&amp;IF(G127=1," "&amp;VLOOKUP(G$1,Iniciativas!$A$1:$R$11,2,FALSE),"")&amp;IF(H127=1," "&amp;VLOOKUP(H$1,Iniciativas!$A$1:$R$11,2,FALSE),"")&amp;IF(I127=1," "&amp;VLOOKUP(I$1,Iniciativas!$A$1:$R$11,2,FALSE),"")&amp;IF(J127=1," "&amp;VLOOKUP(J$1,Iniciativas!$A$1:$R$11,2,FALSE),"")&amp;IF(K127=1," "&amp;VLOOKUP(K$1,Iniciativas!$A$1:$R$11,2,FALSE),"")&amp;IF(L127=1," "&amp;VLOOKUP(L$1,Iniciativas!$A$1:$R$11,2,FALSE),""))</f>
        <v>Iniciativa 1 Imperativo Legal Programa de Innovación Creación Producto Alternativo C Campaña Publicitaria Producto B o C Sistema Reducción Costos</v>
      </c>
    </row>
    <row r="128" spans="1:19" x14ac:dyDescent="0.25">
      <c r="A128">
        <v>126</v>
      </c>
      <c r="B128" t="str">
        <f t="shared" si="67"/>
        <v>7 6 5 4 3 2</v>
      </c>
      <c r="C128">
        <f t="shared" si="70"/>
        <v>0</v>
      </c>
      <c r="D128">
        <f t="shared" ref="D128:L128" si="131">INT(MOD($A128,2^(C$1-1))/(2^(D$1-1)))</f>
        <v>0</v>
      </c>
      <c r="E128">
        <f t="shared" si="131"/>
        <v>0</v>
      </c>
      <c r="F128">
        <f t="shared" si="131"/>
        <v>1</v>
      </c>
      <c r="G128">
        <f t="shared" si="131"/>
        <v>1</v>
      </c>
      <c r="H128">
        <f t="shared" si="131"/>
        <v>1</v>
      </c>
      <c r="I128">
        <f t="shared" si="131"/>
        <v>1</v>
      </c>
      <c r="J128">
        <f t="shared" si="131"/>
        <v>1</v>
      </c>
      <c r="K128">
        <f t="shared" si="131"/>
        <v>1</v>
      </c>
      <c r="L128">
        <f t="shared" si="131"/>
        <v>0</v>
      </c>
      <c r="M128">
        <f>VLOOKUP(C$1,Iniciativas!$A$1:$R$11,6,FALSE)*C128+VLOOKUP(D$1,Iniciativas!$A$1:$R$11,6,FALSE)*D128+VLOOKUP(E$1,Iniciativas!$A$1:$R$11,6,FALSE)*E128+VLOOKUP(F$1,Iniciativas!$A$1:$R$11,6,FALSE)*F128+VLOOKUP(G$1,Iniciativas!$A$1:$R$11,6,FALSE)*G128+VLOOKUP(H$1,Iniciativas!$A$1:$R$11,6,FALSE)*H128+VLOOKUP(I$1,Iniciativas!$A$1:$R$11,6,FALSE)*I128+VLOOKUP(J$1,Iniciativas!$A$1:$R$11,6,FALSE)*J128+VLOOKUP(K$1,Iniciativas!$A$1:$R$11,6,FALSE)*K128+VLOOKUP(L$1,Iniciativas!$A$1:$R$11,6,FALSE)*L128</f>
        <v>16500</v>
      </c>
      <c r="N128">
        <f>VLOOKUP(C$1,Iniciativas!$A$1:$R$11,18,FALSE)*C128+VLOOKUP(D$1,Iniciativas!$A$1:$R$11,18,FALSE)*D128+VLOOKUP(E$1,Iniciativas!$A$1:$R$11,18,FALSE)*E128+VLOOKUP(F$1,Iniciativas!$A$1:$R$11,18,FALSE)*F128+VLOOKUP(G$1,Iniciativas!$A$1:$R$11,18,FALSE)*G128+VLOOKUP(H$1,Iniciativas!$A$1:$R$11,18,FALSE)*H128+VLOOKUP(I$1,Iniciativas!$A$1:$R$11,18,FALSE)*I128+VLOOKUP(J$1,Iniciativas!$A$1:$R$11,18,FALSE)*J128+VLOOKUP(K$1,Iniciativas!$A$1:$R$11,18,FALSE)*K128+VLOOKUP(L$1,Iniciativas!$A$1:$R$11,18,FALSE)*L128</f>
        <v>10.8</v>
      </c>
      <c r="O128" t="b">
        <f t="shared" si="69"/>
        <v>0</v>
      </c>
      <c r="P128" t="b">
        <f>IF(OR(K128=1,I128=1),IF(J128=1,TRUE, FALSE),TRUE)</f>
        <v>1</v>
      </c>
      <c r="Q128" t="b">
        <f>IF(AND(K128=1,I128=1), FALSE, TRUE)</f>
        <v>0</v>
      </c>
      <c r="R128" t="b">
        <f>IF(G128=1, TRUE, FALSE)</f>
        <v>1</v>
      </c>
      <c r="S128" t="str">
        <f>TRIM(IF(C128=1," "&amp;VLOOKUP(C$1,Iniciativas!$A$1:$R$11,2,FALSE),"")&amp;IF(D128=1," "&amp;VLOOKUP(D$1,Iniciativas!$A$1:$R$11,2,FALSE),"")&amp;IF(E128=1," "&amp;VLOOKUP(E$1,Iniciativas!$A$1:$R$11,2,FALSE),"")&amp;IF(F128=1," "&amp;VLOOKUP(F$1,Iniciativas!$A$1:$R$11,2,FALSE),"")&amp;IF(G128=1," "&amp;VLOOKUP(G$1,Iniciativas!$A$1:$R$11,2,FALSE),"")&amp;IF(H128=1," "&amp;VLOOKUP(H$1,Iniciativas!$A$1:$R$11,2,FALSE),"")&amp;IF(I128=1," "&amp;VLOOKUP(I$1,Iniciativas!$A$1:$R$11,2,FALSE),"")&amp;IF(J128=1," "&amp;VLOOKUP(J$1,Iniciativas!$A$1:$R$11,2,FALSE),"")&amp;IF(K128=1," "&amp;VLOOKUP(K$1,Iniciativas!$A$1:$R$11,2,FALSE),"")&amp;IF(L128=1," "&amp;VLOOKUP(L$1,Iniciativas!$A$1:$R$11,2,FALSE),""))</f>
        <v>Iniciativa 1 Imperativo Legal Programa de Innovación Creación Producto Alternativo C Campaña Publicitaria Producto B o C Creación Producto B</v>
      </c>
    </row>
    <row r="129" spans="1:19" x14ac:dyDescent="0.25">
      <c r="A129">
        <v>127</v>
      </c>
      <c r="B129" t="str">
        <f t="shared" si="67"/>
        <v>7 6 5 4 3 2 1</v>
      </c>
      <c r="C129">
        <f t="shared" si="70"/>
        <v>0</v>
      </c>
      <c r="D129">
        <f t="shared" ref="D129:L129" si="132">INT(MOD($A129,2^(C$1-1))/(2^(D$1-1)))</f>
        <v>0</v>
      </c>
      <c r="E129">
        <f t="shared" si="132"/>
        <v>0</v>
      </c>
      <c r="F129">
        <f t="shared" si="132"/>
        <v>1</v>
      </c>
      <c r="G129">
        <f t="shared" si="132"/>
        <v>1</v>
      </c>
      <c r="H129">
        <f t="shared" si="132"/>
        <v>1</v>
      </c>
      <c r="I129">
        <f t="shared" si="132"/>
        <v>1</v>
      </c>
      <c r="J129">
        <f t="shared" si="132"/>
        <v>1</v>
      </c>
      <c r="K129">
        <f t="shared" si="132"/>
        <v>1</v>
      </c>
      <c r="L129">
        <f t="shared" si="132"/>
        <v>1</v>
      </c>
      <c r="M129">
        <f>VLOOKUP(C$1,Iniciativas!$A$1:$R$11,6,FALSE)*C129+VLOOKUP(D$1,Iniciativas!$A$1:$R$11,6,FALSE)*D129+VLOOKUP(E$1,Iniciativas!$A$1:$R$11,6,FALSE)*E129+VLOOKUP(F$1,Iniciativas!$A$1:$R$11,6,FALSE)*F129+VLOOKUP(G$1,Iniciativas!$A$1:$R$11,6,FALSE)*G129+VLOOKUP(H$1,Iniciativas!$A$1:$R$11,6,FALSE)*H129+VLOOKUP(I$1,Iniciativas!$A$1:$R$11,6,FALSE)*I129+VLOOKUP(J$1,Iniciativas!$A$1:$R$11,6,FALSE)*J129+VLOOKUP(K$1,Iniciativas!$A$1:$R$11,6,FALSE)*K129+VLOOKUP(L$1,Iniciativas!$A$1:$R$11,6,FALSE)*L129</f>
        <v>17500</v>
      </c>
      <c r="N129">
        <f>VLOOKUP(C$1,Iniciativas!$A$1:$R$11,18,FALSE)*C129+VLOOKUP(D$1,Iniciativas!$A$1:$R$11,18,FALSE)*D129+VLOOKUP(E$1,Iniciativas!$A$1:$R$11,18,FALSE)*E129+VLOOKUP(F$1,Iniciativas!$A$1:$R$11,18,FALSE)*F129+VLOOKUP(G$1,Iniciativas!$A$1:$R$11,18,FALSE)*G129+VLOOKUP(H$1,Iniciativas!$A$1:$R$11,18,FALSE)*H129+VLOOKUP(I$1,Iniciativas!$A$1:$R$11,18,FALSE)*I129+VLOOKUP(J$1,Iniciativas!$A$1:$R$11,18,FALSE)*J129+VLOOKUP(K$1,Iniciativas!$A$1:$R$11,18,FALSE)*K129+VLOOKUP(L$1,Iniciativas!$A$1:$R$11,18,FALSE)*L129</f>
        <v>11.700000000000001</v>
      </c>
      <c r="O129" t="b">
        <f t="shared" si="69"/>
        <v>0</v>
      </c>
      <c r="P129" t="b">
        <f>IF(OR(K129=1,I129=1),IF(J129=1,TRUE, FALSE),TRUE)</f>
        <v>1</v>
      </c>
      <c r="Q129" t="b">
        <f>IF(AND(K129=1,I129=1), FALSE, TRUE)</f>
        <v>0</v>
      </c>
      <c r="R129" t="b">
        <f>IF(G129=1, TRUE, FALSE)</f>
        <v>1</v>
      </c>
      <c r="S129" t="str">
        <f>TRIM(IF(C129=1," "&amp;VLOOKUP(C$1,Iniciativas!$A$1:$R$11,2,FALSE),"")&amp;IF(D129=1," "&amp;VLOOKUP(D$1,Iniciativas!$A$1:$R$11,2,FALSE),"")&amp;IF(E129=1," "&amp;VLOOKUP(E$1,Iniciativas!$A$1:$R$11,2,FALSE),"")&amp;IF(F129=1," "&amp;VLOOKUP(F$1,Iniciativas!$A$1:$R$11,2,FALSE),"")&amp;IF(G129=1," "&amp;VLOOKUP(G$1,Iniciativas!$A$1:$R$11,2,FALSE),"")&amp;IF(H129=1," "&amp;VLOOKUP(H$1,Iniciativas!$A$1:$R$11,2,FALSE),"")&amp;IF(I129=1," "&amp;VLOOKUP(I$1,Iniciativas!$A$1:$R$11,2,FALSE),"")&amp;IF(J129=1," "&amp;VLOOKUP(J$1,Iniciativas!$A$1:$R$11,2,FALSE),"")&amp;IF(K129=1," "&amp;VLOOKUP(K$1,Iniciativas!$A$1:$R$11,2,FALSE),"")&amp;IF(L129=1," "&amp;VLOOKUP(L$1,Iniciativas!$A$1:$R$11,2,FALSE),""))</f>
        <v>Iniciativa 1 Imperativo Legal Programa de Innovación Creación Producto Alternativo C Campaña Publicitaria Producto B o C Creación Producto B Sistema Reducción Costos</v>
      </c>
    </row>
    <row r="130" spans="1:19" x14ac:dyDescent="0.25">
      <c r="A130">
        <v>128</v>
      </c>
      <c r="B130" t="str">
        <f t="shared" si="67"/>
        <v>8</v>
      </c>
      <c r="C130">
        <f t="shared" si="70"/>
        <v>0</v>
      </c>
      <c r="D130">
        <f t="shared" ref="D130:L130" si="133">INT(MOD($A130,2^(C$1-1))/(2^(D$1-1)))</f>
        <v>0</v>
      </c>
      <c r="E130">
        <f t="shared" si="133"/>
        <v>1</v>
      </c>
      <c r="F130">
        <f t="shared" si="133"/>
        <v>0</v>
      </c>
      <c r="G130">
        <f t="shared" si="133"/>
        <v>0</v>
      </c>
      <c r="H130">
        <f t="shared" si="133"/>
        <v>0</v>
      </c>
      <c r="I130">
        <f t="shared" si="133"/>
        <v>0</v>
      </c>
      <c r="J130">
        <f t="shared" si="133"/>
        <v>0</v>
      </c>
      <c r="K130">
        <f t="shared" si="133"/>
        <v>0</v>
      </c>
      <c r="L130">
        <f t="shared" si="133"/>
        <v>0</v>
      </c>
      <c r="M130">
        <f>VLOOKUP(C$1,Iniciativas!$A$1:$R$11,6,FALSE)*C130+VLOOKUP(D$1,Iniciativas!$A$1:$R$11,6,FALSE)*D130+VLOOKUP(E$1,Iniciativas!$A$1:$R$11,6,FALSE)*E130+VLOOKUP(F$1,Iniciativas!$A$1:$R$11,6,FALSE)*F130+VLOOKUP(G$1,Iniciativas!$A$1:$R$11,6,FALSE)*G130+VLOOKUP(H$1,Iniciativas!$A$1:$R$11,6,FALSE)*H130+VLOOKUP(I$1,Iniciativas!$A$1:$R$11,6,FALSE)*I130+VLOOKUP(J$1,Iniciativas!$A$1:$R$11,6,FALSE)*J130+VLOOKUP(K$1,Iniciativas!$A$1:$R$11,6,FALSE)*K130+VLOOKUP(L$1,Iniciativas!$A$1:$R$11,6,FALSE)*L130</f>
        <v>1000</v>
      </c>
      <c r="N130">
        <f>VLOOKUP(C$1,Iniciativas!$A$1:$R$11,18,FALSE)*C130+VLOOKUP(D$1,Iniciativas!$A$1:$R$11,18,FALSE)*D130+VLOOKUP(E$1,Iniciativas!$A$1:$R$11,18,FALSE)*E130+VLOOKUP(F$1,Iniciativas!$A$1:$R$11,18,FALSE)*F130+VLOOKUP(G$1,Iniciativas!$A$1:$R$11,18,FALSE)*G130+VLOOKUP(H$1,Iniciativas!$A$1:$R$11,18,FALSE)*H130+VLOOKUP(I$1,Iniciativas!$A$1:$R$11,18,FALSE)*I130+VLOOKUP(J$1,Iniciativas!$A$1:$R$11,18,FALSE)*J130+VLOOKUP(K$1,Iniciativas!$A$1:$R$11,18,FALSE)*K130+VLOOKUP(L$1,Iniciativas!$A$1:$R$11,18,FALSE)*L130</f>
        <v>2</v>
      </c>
      <c r="O130" t="b">
        <f t="shared" si="69"/>
        <v>0</v>
      </c>
      <c r="P130" t="b">
        <f>IF(OR(K130=1,I130=1),IF(J130=1,TRUE, FALSE),TRUE)</f>
        <v>1</v>
      </c>
      <c r="Q130" t="b">
        <f>IF(AND(K130=1,I130=1), FALSE, TRUE)</f>
        <v>1</v>
      </c>
      <c r="R130" t="b">
        <f>IF(G130=1, TRUE, FALSE)</f>
        <v>0</v>
      </c>
      <c r="S130" t="str">
        <f>TRIM(IF(C130=1," "&amp;VLOOKUP(C$1,Iniciativas!$A$1:$R$11,2,FALSE),"")&amp;IF(D130=1," "&amp;VLOOKUP(D$1,Iniciativas!$A$1:$R$11,2,FALSE),"")&amp;IF(E130=1," "&amp;VLOOKUP(E$1,Iniciativas!$A$1:$R$11,2,FALSE),"")&amp;IF(F130=1," "&amp;VLOOKUP(F$1,Iniciativas!$A$1:$R$11,2,FALSE),"")&amp;IF(G130=1," "&amp;VLOOKUP(G$1,Iniciativas!$A$1:$R$11,2,FALSE),"")&amp;IF(H130=1," "&amp;VLOOKUP(H$1,Iniciativas!$A$1:$R$11,2,FALSE),"")&amp;IF(I130=1," "&amp;VLOOKUP(I$1,Iniciativas!$A$1:$R$11,2,FALSE),"")&amp;IF(J130=1," "&amp;VLOOKUP(J$1,Iniciativas!$A$1:$R$11,2,FALSE),"")&amp;IF(K130=1," "&amp;VLOOKUP(K$1,Iniciativas!$A$1:$R$11,2,FALSE),"")&amp;IF(L130=1," "&amp;VLOOKUP(L$1,Iniciativas!$A$1:$R$11,2,FALSE),""))</f>
        <v>Iniciativa 2</v>
      </c>
    </row>
    <row r="131" spans="1:19" x14ac:dyDescent="0.25">
      <c r="A131">
        <v>129</v>
      </c>
      <c r="B131" t="str">
        <f t="shared" ref="B131:B194" si="134">TRIM(IF(C131=1," "&amp;C$1,"")&amp;IF(D131=1," "&amp;D$1,"")&amp;IF(E131=1," "&amp;E$1,"")&amp;IF(F131=1," "&amp;F$1,"")&amp;IF(G131=1," "&amp;G$1,"")&amp;IF(H131=1," "&amp;H$1,"")&amp;IF(I131=1," "&amp;I$1,"")&amp;IF(J131=1," "&amp;J$1,"")&amp;IF(K131=1," "&amp;K$1,"")&amp;IF(L131=1," "&amp;L$1,""))</f>
        <v>8 1</v>
      </c>
      <c r="C131">
        <f t="shared" si="70"/>
        <v>0</v>
      </c>
      <c r="D131">
        <f t="shared" ref="D131:L131" si="135">INT(MOD($A131,2^(C$1-1))/(2^(D$1-1)))</f>
        <v>0</v>
      </c>
      <c r="E131">
        <f t="shared" si="135"/>
        <v>1</v>
      </c>
      <c r="F131">
        <f t="shared" si="135"/>
        <v>0</v>
      </c>
      <c r="G131">
        <f t="shared" si="135"/>
        <v>0</v>
      </c>
      <c r="H131">
        <f t="shared" si="135"/>
        <v>0</v>
      </c>
      <c r="I131">
        <f t="shared" si="135"/>
        <v>0</v>
      </c>
      <c r="J131">
        <f t="shared" si="135"/>
        <v>0</v>
      </c>
      <c r="K131">
        <f t="shared" si="135"/>
        <v>0</v>
      </c>
      <c r="L131">
        <f t="shared" si="135"/>
        <v>1</v>
      </c>
      <c r="M131">
        <f>VLOOKUP(C$1,Iniciativas!$A$1:$R$11,6,FALSE)*C131+VLOOKUP(D$1,Iniciativas!$A$1:$R$11,6,FALSE)*D131+VLOOKUP(E$1,Iniciativas!$A$1:$R$11,6,FALSE)*E131+VLOOKUP(F$1,Iniciativas!$A$1:$R$11,6,FALSE)*F131+VLOOKUP(G$1,Iniciativas!$A$1:$R$11,6,FALSE)*G131+VLOOKUP(H$1,Iniciativas!$A$1:$R$11,6,FALSE)*H131+VLOOKUP(I$1,Iniciativas!$A$1:$R$11,6,FALSE)*I131+VLOOKUP(J$1,Iniciativas!$A$1:$R$11,6,FALSE)*J131+VLOOKUP(K$1,Iniciativas!$A$1:$R$11,6,FALSE)*K131+VLOOKUP(L$1,Iniciativas!$A$1:$R$11,6,FALSE)*L131</f>
        <v>2000</v>
      </c>
      <c r="N131">
        <f>VLOOKUP(C$1,Iniciativas!$A$1:$R$11,18,FALSE)*C131+VLOOKUP(D$1,Iniciativas!$A$1:$R$11,18,FALSE)*D131+VLOOKUP(E$1,Iniciativas!$A$1:$R$11,18,FALSE)*E131+VLOOKUP(F$1,Iniciativas!$A$1:$R$11,18,FALSE)*F131+VLOOKUP(G$1,Iniciativas!$A$1:$R$11,18,FALSE)*G131+VLOOKUP(H$1,Iniciativas!$A$1:$R$11,18,FALSE)*H131+VLOOKUP(I$1,Iniciativas!$A$1:$R$11,18,FALSE)*I131+VLOOKUP(J$1,Iniciativas!$A$1:$R$11,18,FALSE)*J131+VLOOKUP(K$1,Iniciativas!$A$1:$R$11,18,FALSE)*K131+VLOOKUP(L$1,Iniciativas!$A$1:$R$11,18,FALSE)*L131</f>
        <v>2.9</v>
      </c>
      <c r="O131" t="b">
        <f t="shared" ref="O131:O194" si="136">AND(P131,Q131,R131)</f>
        <v>0</v>
      </c>
      <c r="P131" t="b">
        <f>IF(OR(K131=1,I131=1),IF(J131=1,TRUE, FALSE),TRUE)</f>
        <v>1</v>
      </c>
      <c r="Q131" t="b">
        <f>IF(AND(K131=1,I131=1), FALSE, TRUE)</f>
        <v>1</v>
      </c>
      <c r="R131" t="b">
        <f>IF(G131=1, TRUE, FALSE)</f>
        <v>0</v>
      </c>
      <c r="S131" t="str">
        <f>TRIM(IF(C131=1," "&amp;VLOOKUP(C$1,Iniciativas!$A$1:$R$11,2,FALSE),"")&amp;IF(D131=1," "&amp;VLOOKUP(D$1,Iniciativas!$A$1:$R$11,2,FALSE),"")&amp;IF(E131=1," "&amp;VLOOKUP(E$1,Iniciativas!$A$1:$R$11,2,FALSE),"")&amp;IF(F131=1," "&amp;VLOOKUP(F$1,Iniciativas!$A$1:$R$11,2,FALSE),"")&amp;IF(G131=1," "&amp;VLOOKUP(G$1,Iniciativas!$A$1:$R$11,2,FALSE),"")&amp;IF(H131=1," "&amp;VLOOKUP(H$1,Iniciativas!$A$1:$R$11,2,FALSE),"")&amp;IF(I131=1," "&amp;VLOOKUP(I$1,Iniciativas!$A$1:$R$11,2,FALSE),"")&amp;IF(J131=1," "&amp;VLOOKUP(J$1,Iniciativas!$A$1:$R$11,2,FALSE),"")&amp;IF(K131=1," "&amp;VLOOKUP(K$1,Iniciativas!$A$1:$R$11,2,FALSE),"")&amp;IF(L131=1," "&amp;VLOOKUP(L$1,Iniciativas!$A$1:$R$11,2,FALSE),""))</f>
        <v>Iniciativa 2 Sistema Reducción Costos</v>
      </c>
    </row>
    <row r="132" spans="1:19" x14ac:dyDescent="0.25">
      <c r="A132">
        <v>130</v>
      </c>
      <c r="B132" t="str">
        <f t="shared" si="134"/>
        <v>8 2</v>
      </c>
      <c r="C132">
        <f t="shared" ref="C132:C195" si="137">INT($A132/(2^(C$1-1)))</f>
        <v>0</v>
      </c>
      <c r="D132">
        <f t="shared" ref="D132:L132" si="138">INT(MOD($A132,2^(C$1-1))/(2^(D$1-1)))</f>
        <v>0</v>
      </c>
      <c r="E132">
        <f t="shared" si="138"/>
        <v>1</v>
      </c>
      <c r="F132">
        <f t="shared" si="138"/>
        <v>0</v>
      </c>
      <c r="G132">
        <f t="shared" si="138"/>
        <v>0</v>
      </c>
      <c r="H132">
        <f t="shared" si="138"/>
        <v>0</v>
      </c>
      <c r="I132">
        <f t="shared" si="138"/>
        <v>0</v>
      </c>
      <c r="J132">
        <f t="shared" si="138"/>
        <v>0</v>
      </c>
      <c r="K132">
        <f t="shared" si="138"/>
        <v>1</v>
      </c>
      <c r="L132">
        <f t="shared" si="138"/>
        <v>0</v>
      </c>
      <c r="M132">
        <f>VLOOKUP(C$1,Iniciativas!$A$1:$R$11,6,FALSE)*C132+VLOOKUP(D$1,Iniciativas!$A$1:$R$11,6,FALSE)*D132+VLOOKUP(E$1,Iniciativas!$A$1:$R$11,6,FALSE)*E132+VLOOKUP(F$1,Iniciativas!$A$1:$R$11,6,FALSE)*F132+VLOOKUP(G$1,Iniciativas!$A$1:$R$11,6,FALSE)*G132+VLOOKUP(H$1,Iniciativas!$A$1:$R$11,6,FALSE)*H132+VLOOKUP(I$1,Iniciativas!$A$1:$R$11,6,FALSE)*I132+VLOOKUP(J$1,Iniciativas!$A$1:$R$11,6,FALSE)*J132+VLOOKUP(K$1,Iniciativas!$A$1:$R$11,6,FALSE)*K132+VLOOKUP(L$1,Iniciativas!$A$1:$R$11,6,FALSE)*L132</f>
        <v>6000</v>
      </c>
      <c r="N132">
        <f>VLOOKUP(C$1,Iniciativas!$A$1:$R$11,18,FALSE)*C132+VLOOKUP(D$1,Iniciativas!$A$1:$R$11,18,FALSE)*D132+VLOOKUP(E$1,Iniciativas!$A$1:$R$11,18,FALSE)*E132+VLOOKUP(F$1,Iniciativas!$A$1:$R$11,18,FALSE)*F132+VLOOKUP(G$1,Iniciativas!$A$1:$R$11,18,FALSE)*G132+VLOOKUP(H$1,Iniciativas!$A$1:$R$11,18,FALSE)*H132+VLOOKUP(I$1,Iniciativas!$A$1:$R$11,18,FALSE)*I132+VLOOKUP(J$1,Iniciativas!$A$1:$R$11,18,FALSE)*J132+VLOOKUP(K$1,Iniciativas!$A$1:$R$11,18,FALSE)*K132+VLOOKUP(L$1,Iniciativas!$A$1:$R$11,18,FALSE)*L132</f>
        <v>4.5999999999999996</v>
      </c>
      <c r="O132" t="b">
        <f t="shared" si="136"/>
        <v>0</v>
      </c>
      <c r="P132" t="b">
        <f>IF(OR(K132=1,I132=1),IF(J132=1,TRUE, FALSE),TRUE)</f>
        <v>0</v>
      </c>
      <c r="Q132" t="b">
        <f>IF(AND(K132=1,I132=1), FALSE, TRUE)</f>
        <v>1</v>
      </c>
      <c r="R132" t="b">
        <f>IF(G132=1, TRUE, FALSE)</f>
        <v>0</v>
      </c>
      <c r="S132" t="str">
        <f>TRIM(IF(C132=1," "&amp;VLOOKUP(C$1,Iniciativas!$A$1:$R$11,2,FALSE),"")&amp;IF(D132=1," "&amp;VLOOKUP(D$1,Iniciativas!$A$1:$R$11,2,FALSE),"")&amp;IF(E132=1," "&amp;VLOOKUP(E$1,Iniciativas!$A$1:$R$11,2,FALSE),"")&amp;IF(F132=1," "&amp;VLOOKUP(F$1,Iniciativas!$A$1:$R$11,2,FALSE),"")&amp;IF(G132=1," "&amp;VLOOKUP(G$1,Iniciativas!$A$1:$R$11,2,FALSE),"")&amp;IF(H132=1," "&amp;VLOOKUP(H$1,Iniciativas!$A$1:$R$11,2,FALSE),"")&amp;IF(I132=1," "&amp;VLOOKUP(I$1,Iniciativas!$A$1:$R$11,2,FALSE),"")&amp;IF(J132=1," "&amp;VLOOKUP(J$1,Iniciativas!$A$1:$R$11,2,FALSE),"")&amp;IF(K132=1," "&amp;VLOOKUP(K$1,Iniciativas!$A$1:$R$11,2,FALSE),"")&amp;IF(L132=1," "&amp;VLOOKUP(L$1,Iniciativas!$A$1:$R$11,2,FALSE),""))</f>
        <v>Iniciativa 2 Creación Producto B</v>
      </c>
    </row>
    <row r="133" spans="1:19" x14ac:dyDescent="0.25">
      <c r="A133">
        <v>131</v>
      </c>
      <c r="B133" t="str">
        <f t="shared" si="134"/>
        <v>8 2 1</v>
      </c>
      <c r="C133">
        <f t="shared" si="137"/>
        <v>0</v>
      </c>
      <c r="D133">
        <f t="shared" ref="D133:L133" si="139">INT(MOD($A133,2^(C$1-1))/(2^(D$1-1)))</f>
        <v>0</v>
      </c>
      <c r="E133">
        <f t="shared" si="139"/>
        <v>1</v>
      </c>
      <c r="F133">
        <f t="shared" si="139"/>
        <v>0</v>
      </c>
      <c r="G133">
        <f t="shared" si="139"/>
        <v>0</v>
      </c>
      <c r="H133">
        <f t="shared" si="139"/>
        <v>0</v>
      </c>
      <c r="I133">
        <f t="shared" si="139"/>
        <v>0</v>
      </c>
      <c r="J133">
        <f t="shared" si="139"/>
        <v>0</v>
      </c>
      <c r="K133">
        <f t="shared" si="139"/>
        <v>1</v>
      </c>
      <c r="L133">
        <f t="shared" si="139"/>
        <v>1</v>
      </c>
      <c r="M133">
        <f>VLOOKUP(C$1,Iniciativas!$A$1:$R$11,6,FALSE)*C133+VLOOKUP(D$1,Iniciativas!$A$1:$R$11,6,FALSE)*D133+VLOOKUP(E$1,Iniciativas!$A$1:$R$11,6,FALSE)*E133+VLOOKUP(F$1,Iniciativas!$A$1:$R$11,6,FALSE)*F133+VLOOKUP(G$1,Iniciativas!$A$1:$R$11,6,FALSE)*G133+VLOOKUP(H$1,Iniciativas!$A$1:$R$11,6,FALSE)*H133+VLOOKUP(I$1,Iniciativas!$A$1:$R$11,6,FALSE)*I133+VLOOKUP(J$1,Iniciativas!$A$1:$R$11,6,FALSE)*J133+VLOOKUP(K$1,Iniciativas!$A$1:$R$11,6,FALSE)*K133+VLOOKUP(L$1,Iniciativas!$A$1:$R$11,6,FALSE)*L133</f>
        <v>7000</v>
      </c>
      <c r="N133">
        <f>VLOOKUP(C$1,Iniciativas!$A$1:$R$11,18,FALSE)*C133+VLOOKUP(D$1,Iniciativas!$A$1:$R$11,18,FALSE)*D133+VLOOKUP(E$1,Iniciativas!$A$1:$R$11,18,FALSE)*E133+VLOOKUP(F$1,Iniciativas!$A$1:$R$11,18,FALSE)*F133+VLOOKUP(G$1,Iniciativas!$A$1:$R$11,18,FALSE)*G133+VLOOKUP(H$1,Iniciativas!$A$1:$R$11,18,FALSE)*H133+VLOOKUP(I$1,Iniciativas!$A$1:$R$11,18,FALSE)*I133+VLOOKUP(J$1,Iniciativas!$A$1:$R$11,18,FALSE)*J133+VLOOKUP(K$1,Iniciativas!$A$1:$R$11,18,FALSE)*K133+VLOOKUP(L$1,Iniciativas!$A$1:$R$11,18,FALSE)*L133</f>
        <v>5.5</v>
      </c>
      <c r="O133" t="b">
        <f t="shared" si="136"/>
        <v>0</v>
      </c>
      <c r="P133" t="b">
        <f>IF(OR(K133=1,I133=1),IF(J133=1,TRUE, FALSE),TRUE)</f>
        <v>0</v>
      </c>
      <c r="Q133" t="b">
        <f>IF(AND(K133=1,I133=1), FALSE, TRUE)</f>
        <v>1</v>
      </c>
      <c r="R133" t="b">
        <f>IF(G133=1, TRUE, FALSE)</f>
        <v>0</v>
      </c>
      <c r="S133" t="str">
        <f>TRIM(IF(C133=1," "&amp;VLOOKUP(C$1,Iniciativas!$A$1:$R$11,2,FALSE),"")&amp;IF(D133=1," "&amp;VLOOKUP(D$1,Iniciativas!$A$1:$R$11,2,FALSE),"")&amp;IF(E133=1," "&amp;VLOOKUP(E$1,Iniciativas!$A$1:$R$11,2,FALSE),"")&amp;IF(F133=1," "&amp;VLOOKUP(F$1,Iniciativas!$A$1:$R$11,2,FALSE),"")&amp;IF(G133=1," "&amp;VLOOKUP(G$1,Iniciativas!$A$1:$R$11,2,FALSE),"")&amp;IF(H133=1," "&amp;VLOOKUP(H$1,Iniciativas!$A$1:$R$11,2,FALSE),"")&amp;IF(I133=1," "&amp;VLOOKUP(I$1,Iniciativas!$A$1:$R$11,2,FALSE),"")&amp;IF(J133=1," "&amp;VLOOKUP(J$1,Iniciativas!$A$1:$R$11,2,FALSE),"")&amp;IF(K133=1," "&amp;VLOOKUP(K$1,Iniciativas!$A$1:$R$11,2,FALSE),"")&amp;IF(L133=1," "&amp;VLOOKUP(L$1,Iniciativas!$A$1:$R$11,2,FALSE),""))</f>
        <v>Iniciativa 2 Creación Producto B Sistema Reducción Costos</v>
      </c>
    </row>
    <row r="134" spans="1:19" x14ac:dyDescent="0.25">
      <c r="A134">
        <v>132</v>
      </c>
      <c r="B134" t="str">
        <f t="shared" si="134"/>
        <v>8 3</v>
      </c>
      <c r="C134">
        <f t="shared" si="137"/>
        <v>0</v>
      </c>
      <c r="D134">
        <f t="shared" ref="D134:L134" si="140">INT(MOD($A134,2^(C$1-1))/(2^(D$1-1)))</f>
        <v>0</v>
      </c>
      <c r="E134">
        <f t="shared" si="140"/>
        <v>1</v>
      </c>
      <c r="F134">
        <f t="shared" si="140"/>
        <v>0</v>
      </c>
      <c r="G134">
        <f t="shared" si="140"/>
        <v>0</v>
      </c>
      <c r="H134">
        <f t="shared" si="140"/>
        <v>0</v>
      </c>
      <c r="I134">
        <f t="shared" si="140"/>
        <v>0</v>
      </c>
      <c r="J134">
        <f t="shared" si="140"/>
        <v>1</v>
      </c>
      <c r="K134">
        <f t="shared" si="140"/>
        <v>0</v>
      </c>
      <c r="L134">
        <f t="shared" si="140"/>
        <v>0</v>
      </c>
      <c r="M134">
        <f>VLOOKUP(C$1,Iniciativas!$A$1:$R$11,6,FALSE)*C134+VLOOKUP(D$1,Iniciativas!$A$1:$R$11,6,FALSE)*D134+VLOOKUP(E$1,Iniciativas!$A$1:$R$11,6,FALSE)*E134+VLOOKUP(F$1,Iniciativas!$A$1:$R$11,6,FALSE)*F134+VLOOKUP(G$1,Iniciativas!$A$1:$R$11,6,FALSE)*G134+VLOOKUP(H$1,Iniciativas!$A$1:$R$11,6,FALSE)*H134+VLOOKUP(I$1,Iniciativas!$A$1:$R$11,6,FALSE)*I134+VLOOKUP(J$1,Iniciativas!$A$1:$R$11,6,FALSE)*J134+VLOOKUP(K$1,Iniciativas!$A$1:$R$11,6,FALSE)*K134+VLOOKUP(L$1,Iniciativas!$A$1:$R$11,6,FALSE)*L134</f>
        <v>2000</v>
      </c>
      <c r="N134">
        <f>VLOOKUP(C$1,Iniciativas!$A$1:$R$11,18,FALSE)*C134+VLOOKUP(D$1,Iniciativas!$A$1:$R$11,18,FALSE)*D134+VLOOKUP(E$1,Iniciativas!$A$1:$R$11,18,FALSE)*E134+VLOOKUP(F$1,Iniciativas!$A$1:$R$11,18,FALSE)*F134+VLOOKUP(G$1,Iniciativas!$A$1:$R$11,18,FALSE)*G134+VLOOKUP(H$1,Iniciativas!$A$1:$R$11,18,FALSE)*H134+VLOOKUP(I$1,Iniciativas!$A$1:$R$11,18,FALSE)*I134+VLOOKUP(J$1,Iniciativas!$A$1:$R$11,18,FALSE)*J134+VLOOKUP(K$1,Iniciativas!$A$1:$R$11,18,FALSE)*K134+VLOOKUP(L$1,Iniciativas!$A$1:$R$11,18,FALSE)*L134</f>
        <v>2.4</v>
      </c>
      <c r="O134" t="b">
        <f t="shared" si="136"/>
        <v>0</v>
      </c>
      <c r="P134" t="b">
        <f>IF(OR(K134=1,I134=1),IF(J134=1,TRUE, FALSE),TRUE)</f>
        <v>1</v>
      </c>
      <c r="Q134" t="b">
        <f>IF(AND(K134=1,I134=1), FALSE, TRUE)</f>
        <v>1</v>
      </c>
      <c r="R134" t="b">
        <f>IF(G134=1, TRUE, FALSE)</f>
        <v>0</v>
      </c>
      <c r="S134" t="str">
        <f>TRIM(IF(C134=1," "&amp;VLOOKUP(C$1,Iniciativas!$A$1:$R$11,2,FALSE),"")&amp;IF(D134=1," "&amp;VLOOKUP(D$1,Iniciativas!$A$1:$R$11,2,FALSE),"")&amp;IF(E134=1," "&amp;VLOOKUP(E$1,Iniciativas!$A$1:$R$11,2,FALSE),"")&amp;IF(F134=1," "&amp;VLOOKUP(F$1,Iniciativas!$A$1:$R$11,2,FALSE),"")&amp;IF(G134=1," "&amp;VLOOKUP(G$1,Iniciativas!$A$1:$R$11,2,FALSE),"")&amp;IF(H134=1," "&amp;VLOOKUP(H$1,Iniciativas!$A$1:$R$11,2,FALSE),"")&amp;IF(I134=1," "&amp;VLOOKUP(I$1,Iniciativas!$A$1:$R$11,2,FALSE),"")&amp;IF(J134=1," "&amp;VLOOKUP(J$1,Iniciativas!$A$1:$R$11,2,FALSE),"")&amp;IF(K134=1," "&amp;VLOOKUP(K$1,Iniciativas!$A$1:$R$11,2,FALSE),"")&amp;IF(L134=1," "&amp;VLOOKUP(L$1,Iniciativas!$A$1:$R$11,2,FALSE),""))</f>
        <v>Iniciativa 2 Campaña Publicitaria Producto B o C</v>
      </c>
    </row>
    <row r="135" spans="1:19" x14ac:dyDescent="0.25">
      <c r="A135">
        <v>133</v>
      </c>
      <c r="B135" t="str">
        <f t="shared" si="134"/>
        <v>8 3 1</v>
      </c>
      <c r="C135">
        <f t="shared" si="137"/>
        <v>0</v>
      </c>
      <c r="D135">
        <f t="shared" ref="D135:L135" si="141">INT(MOD($A135,2^(C$1-1))/(2^(D$1-1)))</f>
        <v>0</v>
      </c>
      <c r="E135">
        <f t="shared" si="141"/>
        <v>1</v>
      </c>
      <c r="F135">
        <f t="shared" si="141"/>
        <v>0</v>
      </c>
      <c r="G135">
        <f t="shared" si="141"/>
        <v>0</v>
      </c>
      <c r="H135">
        <f t="shared" si="141"/>
        <v>0</v>
      </c>
      <c r="I135">
        <f t="shared" si="141"/>
        <v>0</v>
      </c>
      <c r="J135">
        <f t="shared" si="141"/>
        <v>1</v>
      </c>
      <c r="K135">
        <f t="shared" si="141"/>
        <v>0</v>
      </c>
      <c r="L135">
        <f t="shared" si="141"/>
        <v>1</v>
      </c>
      <c r="M135">
        <f>VLOOKUP(C$1,Iniciativas!$A$1:$R$11,6,FALSE)*C135+VLOOKUP(D$1,Iniciativas!$A$1:$R$11,6,FALSE)*D135+VLOOKUP(E$1,Iniciativas!$A$1:$R$11,6,FALSE)*E135+VLOOKUP(F$1,Iniciativas!$A$1:$R$11,6,FALSE)*F135+VLOOKUP(G$1,Iniciativas!$A$1:$R$11,6,FALSE)*G135+VLOOKUP(H$1,Iniciativas!$A$1:$R$11,6,FALSE)*H135+VLOOKUP(I$1,Iniciativas!$A$1:$R$11,6,FALSE)*I135+VLOOKUP(J$1,Iniciativas!$A$1:$R$11,6,FALSE)*J135+VLOOKUP(K$1,Iniciativas!$A$1:$R$11,6,FALSE)*K135+VLOOKUP(L$1,Iniciativas!$A$1:$R$11,6,FALSE)*L135</f>
        <v>3000</v>
      </c>
      <c r="N135">
        <f>VLOOKUP(C$1,Iniciativas!$A$1:$R$11,18,FALSE)*C135+VLOOKUP(D$1,Iniciativas!$A$1:$R$11,18,FALSE)*D135+VLOOKUP(E$1,Iniciativas!$A$1:$R$11,18,FALSE)*E135+VLOOKUP(F$1,Iniciativas!$A$1:$R$11,18,FALSE)*F135+VLOOKUP(G$1,Iniciativas!$A$1:$R$11,18,FALSE)*G135+VLOOKUP(H$1,Iniciativas!$A$1:$R$11,18,FALSE)*H135+VLOOKUP(I$1,Iniciativas!$A$1:$R$11,18,FALSE)*I135+VLOOKUP(J$1,Iniciativas!$A$1:$R$11,18,FALSE)*J135+VLOOKUP(K$1,Iniciativas!$A$1:$R$11,18,FALSE)*K135+VLOOKUP(L$1,Iniciativas!$A$1:$R$11,18,FALSE)*L135</f>
        <v>3.3</v>
      </c>
      <c r="O135" t="b">
        <f t="shared" si="136"/>
        <v>0</v>
      </c>
      <c r="P135" t="b">
        <f>IF(OR(K135=1,I135=1),IF(J135=1,TRUE, FALSE),TRUE)</f>
        <v>1</v>
      </c>
      <c r="Q135" t="b">
        <f>IF(AND(K135=1,I135=1), FALSE, TRUE)</f>
        <v>1</v>
      </c>
      <c r="R135" t="b">
        <f>IF(G135=1, TRUE, FALSE)</f>
        <v>0</v>
      </c>
      <c r="S135" t="str">
        <f>TRIM(IF(C135=1," "&amp;VLOOKUP(C$1,Iniciativas!$A$1:$R$11,2,FALSE),"")&amp;IF(D135=1," "&amp;VLOOKUP(D$1,Iniciativas!$A$1:$R$11,2,FALSE),"")&amp;IF(E135=1," "&amp;VLOOKUP(E$1,Iniciativas!$A$1:$R$11,2,FALSE),"")&amp;IF(F135=1," "&amp;VLOOKUP(F$1,Iniciativas!$A$1:$R$11,2,FALSE),"")&amp;IF(G135=1," "&amp;VLOOKUP(G$1,Iniciativas!$A$1:$R$11,2,FALSE),"")&amp;IF(H135=1," "&amp;VLOOKUP(H$1,Iniciativas!$A$1:$R$11,2,FALSE),"")&amp;IF(I135=1," "&amp;VLOOKUP(I$1,Iniciativas!$A$1:$R$11,2,FALSE),"")&amp;IF(J135=1," "&amp;VLOOKUP(J$1,Iniciativas!$A$1:$R$11,2,FALSE),"")&amp;IF(K135=1," "&amp;VLOOKUP(K$1,Iniciativas!$A$1:$R$11,2,FALSE),"")&amp;IF(L135=1," "&amp;VLOOKUP(L$1,Iniciativas!$A$1:$R$11,2,FALSE),""))</f>
        <v>Iniciativa 2 Campaña Publicitaria Producto B o C Sistema Reducción Costos</v>
      </c>
    </row>
    <row r="136" spans="1:19" x14ac:dyDescent="0.25">
      <c r="A136">
        <v>134</v>
      </c>
      <c r="B136" t="str">
        <f t="shared" si="134"/>
        <v>8 3 2</v>
      </c>
      <c r="C136">
        <f t="shared" si="137"/>
        <v>0</v>
      </c>
      <c r="D136">
        <f t="shared" ref="D136:L136" si="142">INT(MOD($A136,2^(C$1-1))/(2^(D$1-1)))</f>
        <v>0</v>
      </c>
      <c r="E136">
        <f t="shared" si="142"/>
        <v>1</v>
      </c>
      <c r="F136">
        <f t="shared" si="142"/>
        <v>0</v>
      </c>
      <c r="G136">
        <f t="shared" si="142"/>
        <v>0</v>
      </c>
      <c r="H136">
        <f t="shared" si="142"/>
        <v>0</v>
      </c>
      <c r="I136">
        <f t="shared" si="142"/>
        <v>0</v>
      </c>
      <c r="J136">
        <f t="shared" si="142"/>
        <v>1</v>
      </c>
      <c r="K136">
        <f t="shared" si="142"/>
        <v>1</v>
      </c>
      <c r="L136">
        <f t="shared" si="142"/>
        <v>0</v>
      </c>
      <c r="M136">
        <f>VLOOKUP(C$1,Iniciativas!$A$1:$R$11,6,FALSE)*C136+VLOOKUP(D$1,Iniciativas!$A$1:$R$11,6,FALSE)*D136+VLOOKUP(E$1,Iniciativas!$A$1:$R$11,6,FALSE)*E136+VLOOKUP(F$1,Iniciativas!$A$1:$R$11,6,FALSE)*F136+VLOOKUP(G$1,Iniciativas!$A$1:$R$11,6,FALSE)*G136+VLOOKUP(H$1,Iniciativas!$A$1:$R$11,6,FALSE)*H136+VLOOKUP(I$1,Iniciativas!$A$1:$R$11,6,FALSE)*I136+VLOOKUP(J$1,Iniciativas!$A$1:$R$11,6,FALSE)*J136+VLOOKUP(K$1,Iniciativas!$A$1:$R$11,6,FALSE)*K136+VLOOKUP(L$1,Iniciativas!$A$1:$R$11,6,FALSE)*L136</f>
        <v>7000</v>
      </c>
      <c r="N136">
        <f>VLOOKUP(C$1,Iniciativas!$A$1:$R$11,18,FALSE)*C136+VLOOKUP(D$1,Iniciativas!$A$1:$R$11,18,FALSE)*D136+VLOOKUP(E$1,Iniciativas!$A$1:$R$11,18,FALSE)*E136+VLOOKUP(F$1,Iniciativas!$A$1:$R$11,18,FALSE)*F136+VLOOKUP(G$1,Iniciativas!$A$1:$R$11,18,FALSE)*G136+VLOOKUP(H$1,Iniciativas!$A$1:$R$11,18,FALSE)*H136+VLOOKUP(I$1,Iniciativas!$A$1:$R$11,18,FALSE)*I136+VLOOKUP(J$1,Iniciativas!$A$1:$R$11,18,FALSE)*J136+VLOOKUP(K$1,Iniciativas!$A$1:$R$11,18,FALSE)*K136+VLOOKUP(L$1,Iniciativas!$A$1:$R$11,18,FALSE)*L136</f>
        <v>5</v>
      </c>
      <c r="O136" t="b">
        <f t="shared" si="136"/>
        <v>0</v>
      </c>
      <c r="P136" t="b">
        <f>IF(OR(K136=1,I136=1),IF(J136=1,TRUE, FALSE),TRUE)</f>
        <v>1</v>
      </c>
      <c r="Q136" t="b">
        <f>IF(AND(K136=1,I136=1), FALSE, TRUE)</f>
        <v>1</v>
      </c>
      <c r="R136" t="b">
        <f>IF(G136=1, TRUE, FALSE)</f>
        <v>0</v>
      </c>
      <c r="S136" t="str">
        <f>TRIM(IF(C136=1," "&amp;VLOOKUP(C$1,Iniciativas!$A$1:$R$11,2,FALSE),"")&amp;IF(D136=1," "&amp;VLOOKUP(D$1,Iniciativas!$A$1:$R$11,2,FALSE),"")&amp;IF(E136=1," "&amp;VLOOKUP(E$1,Iniciativas!$A$1:$R$11,2,FALSE),"")&amp;IF(F136=1," "&amp;VLOOKUP(F$1,Iniciativas!$A$1:$R$11,2,FALSE),"")&amp;IF(G136=1," "&amp;VLOOKUP(G$1,Iniciativas!$A$1:$R$11,2,FALSE),"")&amp;IF(H136=1," "&amp;VLOOKUP(H$1,Iniciativas!$A$1:$R$11,2,FALSE),"")&amp;IF(I136=1," "&amp;VLOOKUP(I$1,Iniciativas!$A$1:$R$11,2,FALSE),"")&amp;IF(J136=1," "&amp;VLOOKUP(J$1,Iniciativas!$A$1:$R$11,2,FALSE),"")&amp;IF(K136=1," "&amp;VLOOKUP(K$1,Iniciativas!$A$1:$R$11,2,FALSE),"")&amp;IF(L136=1," "&amp;VLOOKUP(L$1,Iniciativas!$A$1:$R$11,2,FALSE),""))</f>
        <v>Iniciativa 2 Campaña Publicitaria Producto B o C Creación Producto B</v>
      </c>
    </row>
    <row r="137" spans="1:19" x14ac:dyDescent="0.25">
      <c r="A137">
        <v>135</v>
      </c>
      <c r="B137" t="str">
        <f t="shared" si="134"/>
        <v>8 3 2 1</v>
      </c>
      <c r="C137">
        <f t="shared" si="137"/>
        <v>0</v>
      </c>
      <c r="D137">
        <f t="shared" ref="D137:L137" si="143">INT(MOD($A137,2^(C$1-1))/(2^(D$1-1)))</f>
        <v>0</v>
      </c>
      <c r="E137">
        <f t="shared" si="143"/>
        <v>1</v>
      </c>
      <c r="F137">
        <f t="shared" si="143"/>
        <v>0</v>
      </c>
      <c r="G137">
        <f t="shared" si="143"/>
        <v>0</v>
      </c>
      <c r="H137">
        <f t="shared" si="143"/>
        <v>0</v>
      </c>
      <c r="I137">
        <f t="shared" si="143"/>
        <v>0</v>
      </c>
      <c r="J137">
        <f t="shared" si="143"/>
        <v>1</v>
      </c>
      <c r="K137">
        <f t="shared" si="143"/>
        <v>1</v>
      </c>
      <c r="L137">
        <f t="shared" si="143"/>
        <v>1</v>
      </c>
      <c r="M137">
        <f>VLOOKUP(C$1,Iniciativas!$A$1:$R$11,6,FALSE)*C137+VLOOKUP(D$1,Iniciativas!$A$1:$R$11,6,FALSE)*D137+VLOOKUP(E$1,Iniciativas!$A$1:$R$11,6,FALSE)*E137+VLOOKUP(F$1,Iniciativas!$A$1:$R$11,6,FALSE)*F137+VLOOKUP(G$1,Iniciativas!$A$1:$R$11,6,FALSE)*G137+VLOOKUP(H$1,Iniciativas!$A$1:$R$11,6,FALSE)*H137+VLOOKUP(I$1,Iniciativas!$A$1:$R$11,6,FALSE)*I137+VLOOKUP(J$1,Iniciativas!$A$1:$R$11,6,FALSE)*J137+VLOOKUP(K$1,Iniciativas!$A$1:$R$11,6,FALSE)*K137+VLOOKUP(L$1,Iniciativas!$A$1:$R$11,6,FALSE)*L137</f>
        <v>8000</v>
      </c>
      <c r="N137">
        <f>VLOOKUP(C$1,Iniciativas!$A$1:$R$11,18,FALSE)*C137+VLOOKUP(D$1,Iniciativas!$A$1:$R$11,18,FALSE)*D137+VLOOKUP(E$1,Iniciativas!$A$1:$R$11,18,FALSE)*E137+VLOOKUP(F$1,Iniciativas!$A$1:$R$11,18,FALSE)*F137+VLOOKUP(G$1,Iniciativas!$A$1:$R$11,18,FALSE)*G137+VLOOKUP(H$1,Iniciativas!$A$1:$R$11,18,FALSE)*H137+VLOOKUP(I$1,Iniciativas!$A$1:$R$11,18,FALSE)*I137+VLOOKUP(J$1,Iniciativas!$A$1:$R$11,18,FALSE)*J137+VLOOKUP(K$1,Iniciativas!$A$1:$R$11,18,FALSE)*K137+VLOOKUP(L$1,Iniciativas!$A$1:$R$11,18,FALSE)*L137</f>
        <v>5.9</v>
      </c>
      <c r="O137" t="b">
        <f t="shared" si="136"/>
        <v>0</v>
      </c>
      <c r="P137" t="b">
        <f>IF(OR(K137=1,I137=1),IF(J137=1,TRUE, FALSE),TRUE)</f>
        <v>1</v>
      </c>
      <c r="Q137" t="b">
        <f>IF(AND(K137=1,I137=1), FALSE, TRUE)</f>
        <v>1</v>
      </c>
      <c r="R137" t="b">
        <f>IF(G137=1, TRUE, FALSE)</f>
        <v>0</v>
      </c>
      <c r="S137" t="str">
        <f>TRIM(IF(C137=1," "&amp;VLOOKUP(C$1,Iniciativas!$A$1:$R$11,2,FALSE),"")&amp;IF(D137=1," "&amp;VLOOKUP(D$1,Iniciativas!$A$1:$R$11,2,FALSE),"")&amp;IF(E137=1," "&amp;VLOOKUP(E$1,Iniciativas!$A$1:$R$11,2,FALSE),"")&amp;IF(F137=1," "&amp;VLOOKUP(F$1,Iniciativas!$A$1:$R$11,2,FALSE),"")&amp;IF(G137=1," "&amp;VLOOKUP(G$1,Iniciativas!$A$1:$R$11,2,FALSE),"")&amp;IF(H137=1," "&amp;VLOOKUP(H$1,Iniciativas!$A$1:$R$11,2,FALSE),"")&amp;IF(I137=1," "&amp;VLOOKUP(I$1,Iniciativas!$A$1:$R$11,2,FALSE),"")&amp;IF(J137=1," "&amp;VLOOKUP(J$1,Iniciativas!$A$1:$R$11,2,FALSE),"")&amp;IF(K137=1," "&amp;VLOOKUP(K$1,Iniciativas!$A$1:$R$11,2,FALSE),"")&amp;IF(L137=1," "&amp;VLOOKUP(L$1,Iniciativas!$A$1:$R$11,2,FALSE),""))</f>
        <v>Iniciativa 2 Campaña Publicitaria Producto B o C Creación Producto B Sistema Reducción Costos</v>
      </c>
    </row>
    <row r="138" spans="1:19" x14ac:dyDescent="0.25">
      <c r="A138">
        <v>136</v>
      </c>
      <c r="B138" t="str">
        <f t="shared" si="134"/>
        <v>8 4</v>
      </c>
      <c r="C138">
        <f t="shared" si="137"/>
        <v>0</v>
      </c>
      <c r="D138">
        <f t="shared" ref="D138:L138" si="144">INT(MOD($A138,2^(C$1-1))/(2^(D$1-1)))</f>
        <v>0</v>
      </c>
      <c r="E138">
        <f t="shared" si="144"/>
        <v>1</v>
      </c>
      <c r="F138">
        <f t="shared" si="144"/>
        <v>0</v>
      </c>
      <c r="G138">
        <f t="shared" si="144"/>
        <v>0</v>
      </c>
      <c r="H138">
        <f t="shared" si="144"/>
        <v>0</v>
      </c>
      <c r="I138">
        <f t="shared" si="144"/>
        <v>1</v>
      </c>
      <c r="J138">
        <f t="shared" si="144"/>
        <v>0</v>
      </c>
      <c r="K138">
        <f t="shared" si="144"/>
        <v>0</v>
      </c>
      <c r="L138">
        <f t="shared" si="144"/>
        <v>0</v>
      </c>
      <c r="M138">
        <f>VLOOKUP(C$1,Iniciativas!$A$1:$R$11,6,FALSE)*C138+VLOOKUP(D$1,Iniciativas!$A$1:$R$11,6,FALSE)*D138+VLOOKUP(E$1,Iniciativas!$A$1:$R$11,6,FALSE)*E138+VLOOKUP(F$1,Iniciativas!$A$1:$R$11,6,FALSE)*F138+VLOOKUP(G$1,Iniciativas!$A$1:$R$11,6,FALSE)*G138+VLOOKUP(H$1,Iniciativas!$A$1:$R$11,6,FALSE)*H138+VLOOKUP(I$1,Iniciativas!$A$1:$R$11,6,FALSE)*I138+VLOOKUP(J$1,Iniciativas!$A$1:$R$11,6,FALSE)*J138+VLOOKUP(K$1,Iniciativas!$A$1:$R$11,6,FALSE)*K138+VLOOKUP(L$1,Iniciativas!$A$1:$R$11,6,FALSE)*L138</f>
        <v>7000</v>
      </c>
      <c r="N138">
        <f>VLOOKUP(C$1,Iniciativas!$A$1:$R$11,18,FALSE)*C138+VLOOKUP(D$1,Iniciativas!$A$1:$R$11,18,FALSE)*D138+VLOOKUP(E$1,Iniciativas!$A$1:$R$11,18,FALSE)*E138+VLOOKUP(F$1,Iniciativas!$A$1:$R$11,18,FALSE)*F138+VLOOKUP(G$1,Iniciativas!$A$1:$R$11,18,FALSE)*G138+VLOOKUP(H$1,Iniciativas!$A$1:$R$11,18,FALSE)*H138+VLOOKUP(I$1,Iniciativas!$A$1:$R$11,18,FALSE)*I138+VLOOKUP(J$1,Iniciativas!$A$1:$R$11,18,FALSE)*J138+VLOOKUP(K$1,Iniciativas!$A$1:$R$11,18,FALSE)*K138+VLOOKUP(L$1,Iniciativas!$A$1:$R$11,18,FALSE)*L138</f>
        <v>5</v>
      </c>
      <c r="O138" t="b">
        <f t="shared" si="136"/>
        <v>0</v>
      </c>
      <c r="P138" t="b">
        <f>IF(OR(K138=1,I138=1),IF(J138=1,TRUE, FALSE),TRUE)</f>
        <v>0</v>
      </c>
      <c r="Q138" t="b">
        <f>IF(AND(K138=1,I138=1), FALSE, TRUE)</f>
        <v>1</v>
      </c>
      <c r="R138" t="b">
        <f>IF(G138=1, TRUE, FALSE)</f>
        <v>0</v>
      </c>
      <c r="S138" t="str">
        <f>TRIM(IF(C138=1," "&amp;VLOOKUP(C$1,Iniciativas!$A$1:$R$11,2,FALSE),"")&amp;IF(D138=1," "&amp;VLOOKUP(D$1,Iniciativas!$A$1:$R$11,2,FALSE),"")&amp;IF(E138=1," "&amp;VLOOKUP(E$1,Iniciativas!$A$1:$R$11,2,FALSE),"")&amp;IF(F138=1," "&amp;VLOOKUP(F$1,Iniciativas!$A$1:$R$11,2,FALSE),"")&amp;IF(G138=1," "&amp;VLOOKUP(G$1,Iniciativas!$A$1:$R$11,2,FALSE),"")&amp;IF(H138=1," "&amp;VLOOKUP(H$1,Iniciativas!$A$1:$R$11,2,FALSE),"")&amp;IF(I138=1," "&amp;VLOOKUP(I$1,Iniciativas!$A$1:$R$11,2,FALSE),"")&amp;IF(J138=1," "&amp;VLOOKUP(J$1,Iniciativas!$A$1:$R$11,2,FALSE),"")&amp;IF(K138=1," "&amp;VLOOKUP(K$1,Iniciativas!$A$1:$R$11,2,FALSE),"")&amp;IF(L138=1," "&amp;VLOOKUP(L$1,Iniciativas!$A$1:$R$11,2,FALSE),""))</f>
        <v>Iniciativa 2 Creación Producto Alternativo C</v>
      </c>
    </row>
    <row r="139" spans="1:19" x14ac:dyDescent="0.25">
      <c r="A139">
        <v>137</v>
      </c>
      <c r="B139" t="str">
        <f t="shared" si="134"/>
        <v>8 4 1</v>
      </c>
      <c r="C139">
        <f t="shared" si="137"/>
        <v>0</v>
      </c>
      <c r="D139">
        <f t="shared" ref="D139:L139" si="145">INT(MOD($A139,2^(C$1-1))/(2^(D$1-1)))</f>
        <v>0</v>
      </c>
      <c r="E139">
        <f t="shared" si="145"/>
        <v>1</v>
      </c>
      <c r="F139">
        <f t="shared" si="145"/>
        <v>0</v>
      </c>
      <c r="G139">
        <f t="shared" si="145"/>
        <v>0</v>
      </c>
      <c r="H139">
        <f t="shared" si="145"/>
        <v>0</v>
      </c>
      <c r="I139">
        <f t="shared" si="145"/>
        <v>1</v>
      </c>
      <c r="J139">
        <f t="shared" si="145"/>
        <v>0</v>
      </c>
      <c r="K139">
        <f t="shared" si="145"/>
        <v>0</v>
      </c>
      <c r="L139">
        <f t="shared" si="145"/>
        <v>1</v>
      </c>
      <c r="M139">
        <f>VLOOKUP(C$1,Iniciativas!$A$1:$R$11,6,FALSE)*C139+VLOOKUP(D$1,Iniciativas!$A$1:$R$11,6,FALSE)*D139+VLOOKUP(E$1,Iniciativas!$A$1:$R$11,6,FALSE)*E139+VLOOKUP(F$1,Iniciativas!$A$1:$R$11,6,FALSE)*F139+VLOOKUP(G$1,Iniciativas!$A$1:$R$11,6,FALSE)*G139+VLOOKUP(H$1,Iniciativas!$A$1:$R$11,6,FALSE)*H139+VLOOKUP(I$1,Iniciativas!$A$1:$R$11,6,FALSE)*I139+VLOOKUP(J$1,Iniciativas!$A$1:$R$11,6,FALSE)*J139+VLOOKUP(K$1,Iniciativas!$A$1:$R$11,6,FALSE)*K139+VLOOKUP(L$1,Iniciativas!$A$1:$R$11,6,FALSE)*L139</f>
        <v>8000</v>
      </c>
      <c r="N139">
        <f>VLOOKUP(C$1,Iniciativas!$A$1:$R$11,18,FALSE)*C139+VLOOKUP(D$1,Iniciativas!$A$1:$R$11,18,FALSE)*D139+VLOOKUP(E$1,Iniciativas!$A$1:$R$11,18,FALSE)*E139+VLOOKUP(F$1,Iniciativas!$A$1:$R$11,18,FALSE)*F139+VLOOKUP(G$1,Iniciativas!$A$1:$R$11,18,FALSE)*G139+VLOOKUP(H$1,Iniciativas!$A$1:$R$11,18,FALSE)*H139+VLOOKUP(I$1,Iniciativas!$A$1:$R$11,18,FALSE)*I139+VLOOKUP(J$1,Iniciativas!$A$1:$R$11,18,FALSE)*J139+VLOOKUP(K$1,Iniciativas!$A$1:$R$11,18,FALSE)*K139+VLOOKUP(L$1,Iniciativas!$A$1:$R$11,18,FALSE)*L139</f>
        <v>5.9</v>
      </c>
      <c r="O139" t="b">
        <f t="shared" si="136"/>
        <v>0</v>
      </c>
      <c r="P139" t="b">
        <f>IF(OR(K139=1,I139=1),IF(J139=1,TRUE, FALSE),TRUE)</f>
        <v>0</v>
      </c>
      <c r="Q139" t="b">
        <f>IF(AND(K139=1,I139=1), FALSE, TRUE)</f>
        <v>1</v>
      </c>
      <c r="R139" t="b">
        <f>IF(G139=1, TRUE, FALSE)</f>
        <v>0</v>
      </c>
      <c r="S139" t="str">
        <f>TRIM(IF(C139=1," "&amp;VLOOKUP(C$1,Iniciativas!$A$1:$R$11,2,FALSE),"")&amp;IF(D139=1," "&amp;VLOOKUP(D$1,Iniciativas!$A$1:$R$11,2,FALSE),"")&amp;IF(E139=1," "&amp;VLOOKUP(E$1,Iniciativas!$A$1:$R$11,2,FALSE),"")&amp;IF(F139=1," "&amp;VLOOKUP(F$1,Iniciativas!$A$1:$R$11,2,FALSE),"")&amp;IF(G139=1," "&amp;VLOOKUP(G$1,Iniciativas!$A$1:$R$11,2,FALSE),"")&amp;IF(H139=1," "&amp;VLOOKUP(H$1,Iniciativas!$A$1:$R$11,2,FALSE),"")&amp;IF(I139=1," "&amp;VLOOKUP(I$1,Iniciativas!$A$1:$R$11,2,FALSE),"")&amp;IF(J139=1," "&amp;VLOOKUP(J$1,Iniciativas!$A$1:$R$11,2,FALSE),"")&amp;IF(K139=1," "&amp;VLOOKUP(K$1,Iniciativas!$A$1:$R$11,2,FALSE),"")&amp;IF(L139=1," "&amp;VLOOKUP(L$1,Iniciativas!$A$1:$R$11,2,FALSE),""))</f>
        <v>Iniciativa 2 Creación Producto Alternativo C Sistema Reducción Costos</v>
      </c>
    </row>
    <row r="140" spans="1:19" x14ac:dyDescent="0.25">
      <c r="A140">
        <v>138</v>
      </c>
      <c r="B140" t="str">
        <f t="shared" si="134"/>
        <v>8 4 2</v>
      </c>
      <c r="C140">
        <f t="shared" si="137"/>
        <v>0</v>
      </c>
      <c r="D140">
        <f t="shared" ref="D140:L140" si="146">INT(MOD($A140,2^(C$1-1))/(2^(D$1-1)))</f>
        <v>0</v>
      </c>
      <c r="E140">
        <f t="shared" si="146"/>
        <v>1</v>
      </c>
      <c r="F140">
        <f t="shared" si="146"/>
        <v>0</v>
      </c>
      <c r="G140">
        <f t="shared" si="146"/>
        <v>0</v>
      </c>
      <c r="H140">
        <f t="shared" si="146"/>
        <v>0</v>
      </c>
      <c r="I140">
        <f t="shared" si="146"/>
        <v>1</v>
      </c>
      <c r="J140">
        <f t="shared" si="146"/>
        <v>0</v>
      </c>
      <c r="K140">
        <f t="shared" si="146"/>
        <v>1</v>
      </c>
      <c r="L140">
        <f t="shared" si="146"/>
        <v>0</v>
      </c>
      <c r="M140">
        <f>VLOOKUP(C$1,Iniciativas!$A$1:$R$11,6,FALSE)*C140+VLOOKUP(D$1,Iniciativas!$A$1:$R$11,6,FALSE)*D140+VLOOKUP(E$1,Iniciativas!$A$1:$R$11,6,FALSE)*E140+VLOOKUP(F$1,Iniciativas!$A$1:$R$11,6,FALSE)*F140+VLOOKUP(G$1,Iniciativas!$A$1:$R$11,6,FALSE)*G140+VLOOKUP(H$1,Iniciativas!$A$1:$R$11,6,FALSE)*H140+VLOOKUP(I$1,Iniciativas!$A$1:$R$11,6,FALSE)*I140+VLOOKUP(J$1,Iniciativas!$A$1:$R$11,6,FALSE)*J140+VLOOKUP(K$1,Iniciativas!$A$1:$R$11,6,FALSE)*K140+VLOOKUP(L$1,Iniciativas!$A$1:$R$11,6,FALSE)*L140</f>
        <v>12000</v>
      </c>
      <c r="N140">
        <f>VLOOKUP(C$1,Iniciativas!$A$1:$R$11,18,FALSE)*C140+VLOOKUP(D$1,Iniciativas!$A$1:$R$11,18,FALSE)*D140+VLOOKUP(E$1,Iniciativas!$A$1:$R$11,18,FALSE)*E140+VLOOKUP(F$1,Iniciativas!$A$1:$R$11,18,FALSE)*F140+VLOOKUP(G$1,Iniciativas!$A$1:$R$11,18,FALSE)*G140+VLOOKUP(H$1,Iniciativas!$A$1:$R$11,18,FALSE)*H140+VLOOKUP(I$1,Iniciativas!$A$1:$R$11,18,FALSE)*I140+VLOOKUP(J$1,Iniciativas!$A$1:$R$11,18,FALSE)*J140+VLOOKUP(K$1,Iniciativas!$A$1:$R$11,18,FALSE)*K140+VLOOKUP(L$1,Iniciativas!$A$1:$R$11,18,FALSE)*L140</f>
        <v>7.6</v>
      </c>
      <c r="O140" t="b">
        <f t="shared" si="136"/>
        <v>0</v>
      </c>
      <c r="P140" t="b">
        <f>IF(OR(K140=1,I140=1),IF(J140=1,TRUE, FALSE),TRUE)</f>
        <v>0</v>
      </c>
      <c r="Q140" t="b">
        <f>IF(AND(K140=1,I140=1), FALSE, TRUE)</f>
        <v>0</v>
      </c>
      <c r="R140" t="b">
        <f>IF(G140=1, TRUE, FALSE)</f>
        <v>0</v>
      </c>
      <c r="S140" t="str">
        <f>TRIM(IF(C140=1," "&amp;VLOOKUP(C$1,Iniciativas!$A$1:$R$11,2,FALSE),"")&amp;IF(D140=1," "&amp;VLOOKUP(D$1,Iniciativas!$A$1:$R$11,2,FALSE),"")&amp;IF(E140=1," "&amp;VLOOKUP(E$1,Iniciativas!$A$1:$R$11,2,FALSE),"")&amp;IF(F140=1," "&amp;VLOOKUP(F$1,Iniciativas!$A$1:$R$11,2,FALSE),"")&amp;IF(G140=1," "&amp;VLOOKUP(G$1,Iniciativas!$A$1:$R$11,2,FALSE),"")&amp;IF(H140=1," "&amp;VLOOKUP(H$1,Iniciativas!$A$1:$R$11,2,FALSE),"")&amp;IF(I140=1," "&amp;VLOOKUP(I$1,Iniciativas!$A$1:$R$11,2,FALSE),"")&amp;IF(J140=1," "&amp;VLOOKUP(J$1,Iniciativas!$A$1:$R$11,2,FALSE),"")&amp;IF(K140=1," "&amp;VLOOKUP(K$1,Iniciativas!$A$1:$R$11,2,FALSE),"")&amp;IF(L140=1," "&amp;VLOOKUP(L$1,Iniciativas!$A$1:$R$11,2,FALSE),""))</f>
        <v>Iniciativa 2 Creación Producto Alternativo C Creación Producto B</v>
      </c>
    </row>
    <row r="141" spans="1:19" x14ac:dyDescent="0.25">
      <c r="A141">
        <v>139</v>
      </c>
      <c r="B141" t="str">
        <f t="shared" si="134"/>
        <v>8 4 2 1</v>
      </c>
      <c r="C141">
        <f t="shared" si="137"/>
        <v>0</v>
      </c>
      <c r="D141">
        <f t="shared" ref="D141:L141" si="147">INT(MOD($A141,2^(C$1-1))/(2^(D$1-1)))</f>
        <v>0</v>
      </c>
      <c r="E141">
        <f t="shared" si="147"/>
        <v>1</v>
      </c>
      <c r="F141">
        <f t="shared" si="147"/>
        <v>0</v>
      </c>
      <c r="G141">
        <f t="shared" si="147"/>
        <v>0</v>
      </c>
      <c r="H141">
        <f t="shared" si="147"/>
        <v>0</v>
      </c>
      <c r="I141">
        <f t="shared" si="147"/>
        <v>1</v>
      </c>
      <c r="J141">
        <f t="shared" si="147"/>
        <v>0</v>
      </c>
      <c r="K141">
        <f t="shared" si="147"/>
        <v>1</v>
      </c>
      <c r="L141">
        <f t="shared" si="147"/>
        <v>1</v>
      </c>
      <c r="M141">
        <f>VLOOKUP(C$1,Iniciativas!$A$1:$R$11,6,FALSE)*C141+VLOOKUP(D$1,Iniciativas!$A$1:$R$11,6,FALSE)*D141+VLOOKUP(E$1,Iniciativas!$A$1:$R$11,6,FALSE)*E141+VLOOKUP(F$1,Iniciativas!$A$1:$R$11,6,FALSE)*F141+VLOOKUP(G$1,Iniciativas!$A$1:$R$11,6,FALSE)*G141+VLOOKUP(H$1,Iniciativas!$A$1:$R$11,6,FALSE)*H141+VLOOKUP(I$1,Iniciativas!$A$1:$R$11,6,FALSE)*I141+VLOOKUP(J$1,Iniciativas!$A$1:$R$11,6,FALSE)*J141+VLOOKUP(K$1,Iniciativas!$A$1:$R$11,6,FALSE)*K141+VLOOKUP(L$1,Iniciativas!$A$1:$R$11,6,FALSE)*L141</f>
        <v>13000</v>
      </c>
      <c r="N141">
        <f>VLOOKUP(C$1,Iniciativas!$A$1:$R$11,18,FALSE)*C141+VLOOKUP(D$1,Iniciativas!$A$1:$R$11,18,FALSE)*D141+VLOOKUP(E$1,Iniciativas!$A$1:$R$11,18,FALSE)*E141+VLOOKUP(F$1,Iniciativas!$A$1:$R$11,18,FALSE)*F141+VLOOKUP(G$1,Iniciativas!$A$1:$R$11,18,FALSE)*G141+VLOOKUP(H$1,Iniciativas!$A$1:$R$11,18,FALSE)*H141+VLOOKUP(I$1,Iniciativas!$A$1:$R$11,18,FALSE)*I141+VLOOKUP(J$1,Iniciativas!$A$1:$R$11,18,FALSE)*J141+VLOOKUP(K$1,Iniciativas!$A$1:$R$11,18,FALSE)*K141+VLOOKUP(L$1,Iniciativas!$A$1:$R$11,18,FALSE)*L141</f>
        <v>8.5</v>
      </c>
      <c r="O141" t="b">
        <f t="shared" si="136"/>
        <v>0</v>
      </c>
      <c r="P141" t="b">
        <f>IF(OR(K141=1,I141=1),IF(J141=1,TRUE, FALSE),TRUE)</f>
        <v>0</v>
      </c>
      <c r="Q141" t="b">
        <f>IF(AND(K141=1,I141=1), FALSE, TRUE)</f>
        <v>0</v>
      </c>
      <c r="R141" t="b">
        <f>IF(G141=1, TRUE, FALSE)</f>
        <v>0</v>
      </c>
      <c r="S141" t="str">
        <f>TRIM(IF(C141=1," "&amp;VLOOKUP(C$1,Iniciativas!$A$1:$R$11,2,FALSE),"")&amp;IF(D141=1," "&amp;VLOOKUP(D$1,Iniciativas!$A$1:$R$11,2,FALSE),"")&amp;IF(E141=1," "&amp;VLOOKUP(E$1,Iniciativas!$A$1:$R$11,2,FALSE),"")&amp;IF(F141=1," "&amp;VLOOKUP(F$1,Iniciativas!$A$1:$R$11,2,FALSE),"")&amp;IF(G141=1," "&amp;VLOOKUP(G$1,Iniciativas!$A$1:$R$11,2,FALSE),"")&amp;IF(H141=1," "&amp;VLOOKUP(H$1,Iniciativas!$A$1:$R$11,2,FALSE),"")&amp;IF(I141=1," "&amp;VLOOKUP(I$1,Iniciativas!$A$1:$R$11,2,FALSE),"")&amp;IF(J141=1," "&amp;VLOOKUP(J$1,Iniciativas!$A$1:$R$11,2,FALSE),"")&amp;IF(K141=1," "&amp;VLOOKUP(K$1,Iniciativas!$A$1:$R$11,2,FALSE),"")&amp;IF(L141=1," "&amp;VLOOKUP(L$1,Iniciativas!$A$1:$R$11,2,FALSE),""))</f>
        <v>Iniciativa 2 Creación Producto Alternativo C Creación Producto B Sistema Reducción Costos</v>
      </c>
    </row>
    <row r="142" spans="1:19" x14ac:dyDescent="0.25">
      <c r="A142">
        <v>140</v>
      </c>
      <c r="B142" t="str">
        <f t="shared" si="134"/>
        <v>8 4 3</v>
      </c>
      <c r="C142">
        <f t="shared" si="137"/>
        <v>0</v>
      </c>
      <c r="D142">
        <f t="shared" ref="D142:L142" si="148">INT(MOD($A142,2^(C$1-1))/(2^(D$1-1)))</f>
        <v>0</v>
      </c>
      <c r="E142">
        <f t="shared" si="148"/>
        <v>1</v>
      </c>
      <c r="F142">
        <f t="shared" si="148"/>
        <v>0</v>
      </c>
      <c r="G142">
        <f t="shared" si="148"/>
        <v>0</v>
      </c>
      <c r="H142">
        <f t="shared" si="148"/>
        <v>0</v>
      </c>
      <c r="I142">
        <f t="shared" si="148"/>
        <v>1</v>
      </c>
      <c r="J142">
        <f t="shared" si="148"/>
        <v>1</v>
      </c>
      <c r="K142">
        <f t="shared" si="148"/>
        <v>0</v>
      </c>
      <c r="L142">
        <f t="shared" si="148"/>
        <v>0</v>
      </c>
      <c r="M142">
        <f>VLOOKUP(C$1,Iniciativas!$A$1:$R$11,6,FALSE)*C142+VLOOKUP(D$1,Iniciativas!$A$1:$R$11,6,FALSE)*D142+VLOOKUP(E$1,Iniciativas!$A$1:$R$11,6,FALSE)*E142+VLOOKUP(F$1,Iniciativas!$A$1:$R$11,6,FALSE)*F142+VLOOKUP(G$1,Iniciativas!$A$1:$R$11,6,FALSE)*G142+VLOOKUP(H$1,Iniciativas!$A$1:$R$11,6,FALSE)*H142+VLOOKUP(I$1,Iniciativas!$A$1:$R$11,6,FALSE)*I142+VLOOKUP(J$1,Iniciativas!$A$1:$R$11,6,FALSE)*J142+VLOOKUP(K$1,Iniciativas!$A$1:$R$11,6,FALSE)*K142+VLOOKUP(L$1,Iniciativas!$A$1:$R$11,6,FALSE)*L142</f>
        <v>8000</v>
      </c>
      <c r="N142">
        <f>VLOOKUP(C$1,Iniciativas!$A$1:$R$11,18,FALSE)*C142+VLOOKUP(D$1,Iniciativas!$A$1:$R$11,18,FALSE)*D142+VLOOKUP(E$1,Iniciativas!$A$1:$R$11,18,FALSE)*E142+VLOOKUP(F$1,Iniciativas!$A$1:$R$11,18,FALSE)*F142+VLOOKUP(G$1,Iniciativas!$A$1:$R$11,18,FALSE)*G142+VLOOKUP(H$1,Iniciativas!$A$1:$R$11,18,FALSE)*H142+VLOOKUP(I$1,Iniciativas!$A$1:$R$11,18,FALSE)*I142+VLOOKUP(J$1,Iniciativas!$A$1:$R$11,18,FALSE)*J142+VLOOKUP(K$1,Iniciativas!$A$1:$R$11,18,FALSE)*K142+VLOOKUP(L$1,Iniciativas!$A$1:$R$11,18,FALSE)*L142</f>
        <v>5.4</v>
      </c>
      <c r="O142" t="b">
        <f t="shared" si="136"/>
        <v>0</v>
      </c>
      <c r="P142" t="b">
        <f>IF(OR(K142=1,I142=1),IF(J142=1,TRUE, FALSE),TRUE)</f>
        <v>1</v>
      </c>
      <c r="Q142" t="b">
        <f>IF(AND(K142=1,I142=1), FALSE, TRUE)</f>
        <v>1</v>
      </c>
      <c r="R142" t="b">
        <f>IF(G142=1, TRUE, FALSE)</f>
        <v>0</v>
      </c>
      <c r="S142" t="str">
        <f>TRIM(IF(C142=1," "&amp;VLOOKUP(C$1,Iniciativas!$A$1:$R$11,2,FALSE),"")&amp;IF(D142=1," "&amp;VLOOKUP(D$1,Iniciativas!$A$1:$R$11,2,FALSE),"")&amp;IF(E142=1," "&amp;VLOOKUP(E$1,Iniciativas!$A$1:$R$11,2,FALSE),"")&amp;IF(F142=1," "&amp;VLOOKUP(F$1,Iniciativas!$A$1:$R$11,2,FALSE),"")&amp;IF(G142=1," "&amp;VLOOKUP(G$1,Iniciativas!$A$1:$R$11,2,FALSE),"")&amp;IF(H142=1," "&amp;VLOOKUP(H$1,Iniciativas!$A$1:$R$11,2,FALSE),"")&amp;IF(I142=1," "&amp;VLOOKUP(I$1,Iniciativas!$A$1:$R$11,2,FALSE),"")&amp;IF(J142=1," "&amp;VLOOKUP(J$1,Iniciativas!$A$1:$R$11,2,FALSE),"")&amp;IF(K142=1," "&amp;VLOOKUP(K$1,Iniciativas!$A$1:$R$11,2,FALSE),"")&amp;IF(L142=1," "&amp;VLOOKUP(L$1,Iniciativas!$A$1:$R$11,2,FALSE),""))</f>
        <v>Iniciativa 2 Creación Producto Alternativo C Campaña Publicitaria Producto B o C</v>
      </c>
    </row>
    <row r="143" spans="1:19" x14ac:dyDescent="0.25">
      <c r="A143">
        <v>141</v>
      </c>
      <c r="B143" t="str">
        <f t="shared" si="134"/>
        <v>8 4 3 1</v>
      </c>
      <c r="C143">
        <f t="shared" si="137"/>
        <v>0</v>
      </c>
      <c r="D143">
        <f t="shared" ref="D143:L143" si="149">INT(MOD($A143,2^(C$1-1))/(2^(D$1-1)))</f>
        <v>0</v>
      </c>
      <c r="E143">
        <f t="shared" si="149"/>
        <v>1</v>
      </c>
      <c r="F143">
        <f t="shared" si="149"/>
        <v>0</v>
      </c>
      <c r="G143">
        <f t="shared" si="149"/>
        <v>0</v>
      </c>
      <c r="H143">
        <f t="shared" si="149"/>
        <v>0</v>
      </c>
      <c r="I143">
        <f t="shared" si="149"/>
        <v>1</v>
      </c>
      <c r="J143">
        <f t="shared" si="149"/>
        <v>1</v>
      </c>
      <c r="K143">
        <f t="shared" si="149"/>
        <v>0</v>
      </c>
      <c r="L143">
        <f t="shared" si="149"/>
        <v>1</v>
      </c>
      <c r="M143">
        <f>VLOOKUP(C$1,Iniciativas!$A$1:$R$11,6,FALSE)*C143+VLOOKUP(D$1,Iniciativas!$A$1:$R$11,6,FALSE)*D143+VLOOKUP(E$1,Iniciativas!$A$1:$R$11,6,FALSE)*E143+VLOOKUP(F$1,Iniciativas!$A$1:$R$11,6,FALSE)*F143+VLOOKUP(G$1,Iniciativas!$A$1:$R$11,6,FALSE)*G143+VLOOKUP(H$1,Iniciativas!$A$1:$R$11,6,FALSE)*H143+VLOOKUP(I$1,Iniciativas!$A$1:$R$11,6,FALSE)*I143+VLOOKUP(J$1,Iniciativas!$A$1:$R$11,6,FALSE)*J143+VLOOKUP(K$1,Iniciativas!$A$1:$R$11,6,FALSE)*K143+VLOOKUP(L$1,Iniciativas!$A$1:$R$11,6,FALSE)*L143</f>
        <v>9000</v>
      </c>
      <c r="N143">
        <f>VLOOKUP(C$1,Iniciativas!$A$1:$R$11,18,FALSE)*C143+VLOOKUP(D$1,Iniciativas!$A$1:$R$11,18,FALSE)*D143+VLOOKUP(E$1,Iniciativas!$A$1:$R$11,18,FALSE)*E143+VLOOKUP(F$1,Iniciativas!$A$1:$R$11,18,FALSE)*F143+VLOOKUP(G$1,Iniciativas!$A$1:$R$11,18,FALSE)*G143+VLOOKUP(H$1,Iniciativas!$A$1:$R$11,18,FALSE)*H143+VLOOKUP(I$1,Iniciativas!$A$1:$R$11,18,FALSE)*I143+VLOOKUP(J$1,Iniciativas!$A$1:$R$11,18,FALSE)*J143+VLOOKUP(K$1,Iniciativas!$A$1:$R$11,18,FALSE)*K143+VLOOKUP(L$1,Iniciativas!$A$1:$R$11,18,FALSE)*L143</f>
        <v>6.3000000000000007</v>
      </c>
      <c r="O143" t="b">
        <f t="shared" si="136"/>
        <v>0</v>
      </c>
      <c r="P143" t="b">
        <f>IF(OR(K143=1,I143=1),IF(J143=1,TRUE, FALSE),TRUE)</f>
        <v>1</v>
      </c>
      <c r="Q143" t="b">
        <f>IF(AND(K143=1,I143=1), FALSE, TRUE)</f>
        <v>1</v>
      </c>
      <c r="R143" t="b">
        <f>IF(G143=1, TRUE, FALSE)</f>
        <v>0</v>
      </c>
      <c r="S143" t="str">
        <f>TRIM(IF(C143=1," "&amp;VLOOKUP(C$1,Iniciativas!$A$1:$R$11,2,FALSE),"")&amp;IF(D143=1," "&amp;VLOOKUP(D$1,Iniciativas!$A$1:$R$11,2,FALSE),"")&amp;IF(E143=1," "&amp;VLOOKUP(E$1,Iniciativas!$A$1:$R$11,2,FALSE),"")&amp;IF(F143=1," "&amp;VLOOKUP(F$1,Iniciativas!$A$1:$R$11,2,FALSE),"")&amp;IF(G143=1," "&amp;VLOOKUP(G$1,Iniciativas!$A$1:$R$11,2,FALSE),"")&amp;IF(H143=1," "&amp;VLOOKUP(H$1,Iniciativas!$A$1:$R$11,2,FALSE),"")&amp;IF(I143=1," "&amp;VLOOKUP(I$1,Iniciativas!$A$1:$R$11,2,FALSE),"")&amp;IF(J143=1," "&amp;VLOOKUP(J$1,Iniciativas!$A$1:$R$11,2,FALSE),"")&amp;IF(K143=1," "&amp;VLOOKUP(K$1,Iniciativas!$A$1:$R$11,2,FALSE),"")&amp;IF(L143=1," "&amp;VLOOKUP(L$1,Iniciativas!$A$1:$R$11,2,FALSE),""))</f>
        <v>Iniciativa 2 Creación Producto Alternativo C Campaña Publicitaria Producto B o C Sistema Reducción Costos</v>
      </c>
    </row>
    <row r="144" spans="1:19" x14ac:dyDescent="0.25">
      <c r="A144">
        <v>142</v>
      </c>
      <c r="B144" t="str">
        <f t="shared" si="134"/>
        <v>8 4 3 2</v>
      </c>
      <c r="C144">
        <f t="shared" si="137"/>
        <v>0</v>
      </c>
      <c r="D144">
        <f t="shared" ref="D144:L144" si="150">INT(MOD($A144,2^(C$1-1))/(2^(D$1-1)))</f>
        <v>0</v>
      </c>
      <c r="E144">
        <f t="shared" si="150"/>
        <v>1</v>
      </c>
      <c r="F144">
        <f t="shared" si="150"/>
        <v>0</v>
      </c>
      <c r="G144">
        <f t="shared" si="150"/>
        <v>0</v>
      </c>
      <c r="H144">
        <f t="shared" si="150"/>
        <v>0</v>
      </c>
      <c r="I144">
        <f t="shared" si="150"/>
        <v>1</v>
      </c>
      <c r="J144">
        <f t="shared" si="150"/>
        <v>1</v>
      </c>
      <c r="K144">
        <f t="shared" si="150"/>
        <v>1</v>
      </c>
      <c r="L144">
        <f t="shared" si="150"/>
        <v>0</v>
      </c>
      <c r="M144">
        <f>VLOOKUP(C$1,Iniciativas!$A$1:$R$11,6,FALSE)*C144+VLOOKUP(D$1,Iniciativas!$A$1:$R$11,6,FALSE)*D144+VLOOKUP(E$1,Iniciativas!$A$1:$R$11,6,FALSE)*E144+VLOOKUP(F$1,Iniciativas!$A$1:$R$11,6,FALSE)*F144+VLOOKUP(G$1,Iniciativas!$A$1:$R$11,6,FALSE)*G144+VLOOKUP(H$1,Iniciativas!$A$1:$R$11,6,FALSE)*H144+VLOOKUP(I$1,Iniciativas!$A$1:$R$11,6,FALSE)*I144+VLOOKUP(J$1,Iniciativas!$A$1:$R$11,6,FALSE)*J144+VLOOKUP(K$1,Iniciativas!$A$1:$R$11,6,FALSE)*K144+VLOOKUP(L$1,Iniciativas!$A$1:$R$11,6,FALSE)*L144</f>
        <v>13000</v>
      </c>
      <c r="N144">
        <f>VLOOKUP(C$1,Iniciativas!$A$1:$R$11,18,FALSE)*C144+VLOOKUP(D$1,Iniciativas!$A$1:$R$11,18,FALSE)*D144+VLOOKUP(E$1,Iniciativas!$A$1:$R$11,18,FALSE)*E144+VLOOKUP(F$1,Iniciativas!$A$1:$R$11,18,FALSE)*F144+VLOOKUP(G$1,Iniciativas!$A$1:$R$11,18,FALSE)*G144+VLOOKUP(H$1,Iniciativas!$A$1:$R$11,18,FALSE)*H144+VLOOKUP(I$1,Iniciativas!$A$1:$R$11,18,FALSE)*I144+VLOOKUP(J$1,Iniciativas!$A$1:$R$11,18,FALSE)*J144+VLOOKUP(K$1,Iniciativas!$A$1:$R$11,18,FALSE)*K144+VLOOKUP(L$1,Iniciativas!$A$1:$R$11,18,FALSE)*L144</f>
        <v>8</v>
      </c>
      <c r="O144" t="b">
        <f t="shared" si="136"/>
        <v>0</v>
      </c>
      <c r="P144" t="b">
        <f>IF(OR(K144=1,I144=1),IF(J144=1,TRUE, FALSE),TRUE)</f>
        <v>1</v>
      </c>
      <c r="Q144" t="b">
        <f>IF(AND(K144=1,I144=1), FALSE, TRUE)</f>
        <v>0</v>
      </c>
      <c r="R144" t="b">
        <f>IF(G144=1, TRUE, FALSE)</f>
        <v>0</v>
      </c>
      <c r="S144" t="str">
        <f>TRIM(IF(C144=1," "&amp;VLOOKUP(C$1,Iniciativas!$A$1:$R$11,2,FALSE),"")&amp;IF(D144=1," "&amp;VLOOKUP(D$1,Iniciativas!$A$1:$R$11,2,FALSE),"")&amp;IF(E144=1," "&amp;VLOOKUP(E$1,Iniciativas!$A$1:$R$11,2,FALSE),"")&amp;IF(F144=1," "&amp;VLOOKUP(F$1,Iniciativas!$A$1:$R$11,2,FALSE),"")&amp;IF(G144=1," "&amp;VLOOKUP(G$1,Iniciativas!$A$1:$R$11,2,FALSE),"")&amp;IF(H144=1," "&amp;VLOOKUP(H$1,Iniciativas!$A$1:$R$11,2,FALSE),"")&amp;IF(I144=1," "&amp;VLOOKUP(I$1,Iniciativas!$A$1:$R$11,2,FALSE),"")&amp;IF(J144=1," "&amp;VLOOKUP(J$1,Iniciativas!$A$1:$R$11,2,FALSE),"")&amp;IF(K144=1," "&amp;VLOOKUP(K$1,Iniciativas!$A$1:$R$11,2,FALSE),"")&amp;IF(L144=1," "&amp;VLOOKUP(L$1,Iniciativas!$A$1:$R$11,2,FALSE),""))</f>
        <v>Iniciativa 2 Creación Producto Alternativo C Campaña Publicitaria Producto B o C Creación Producto B</v>
      </c>
    </row>
    <row r="145" spans="1:19" x14ac:dyDescent="0.25">
      <c r="A145">
        <v>143</v>
      </c>
      <c r="B145" t="str">
        <f t="shared" si="134"/>
        <v>8 4 3 2 1</v>
      </c>
      <c r="C145">
        <f t="shared" si="137"/>
        <v>0</v>
      </c>
      <c r="D145">
        <f t="shared" ref="D145:L145" si="151">INT(MOD($A145,2^(C$1-1))/(2^(D$1-1)))</f>
        <v>0</v>
      </c>
      <c r="E145">
        <f t="shared" si="151"/>
        <v>1</v>
      </c>
      <c r="F145">
        <f t="shared" si="151"/>
        <v>0</v>
      </c>
      <c r="G145">
        <f t="shared" si="151"/>
        <v>0</v>
      </c>
      <c r="H145">
        <f t="shared" si="151"/>
        <v>0</v>
      </c>
      <c r="I145">
        <f t="shared" si="151"/>
        <v>1</v>
      </c>
      <c r="J145">
        <f t="shared" si="151"/>
        <v>1</v>
      </c>
      <c r="K145">
        <f t="shared" si="151"/>
        <v>1</v>
      </c>
      <c r="L145">
        <f t="shared" si="151"/>
        <v>1</v>
      </c>
      <c r="M145">
        <f>VLOOKUP(C$1,Iniciativas!$A$1:$R$11,6,FALSE)*C145+VLOOKUP(D$1,Iniciativas!$A$1:$R$11,6,FALSE)*D145+VLOOKUP(E$1,Iniciativas!$A$1:$R$11,6,FALSE)*E145+VLOOKUP(F$1,Iniciativas!$A$1:$R$11,6,FALSE)*F145+VLOOKUP(G$1,Iniciativas!$A$1:$R$11,6,FALSE)*G145+VLOOKUP(H$1,Iniciativas!$A$1:$R$11,6,FALSE)*H145+VLOOKUP(I$1,Iniciativas!$A$1:$R$11,6,FALSE)*I145+VLOOKUP(J$1,Iniciativas!$A$1:$R$11,6,FALSE)*J145+VLOOKUP(K$1,Iniciativas!$A$1:$R$11,6,FALSE)*K145+VLOOKUP(L$1,Iniciativas!$A$1:$R$11,6,FALSE)*L145</f>
        <v>14000</v>
      </c>
      <c r="N145">
        <f>VLOOKUP(C$1,Iniciativas!$A$1:$R$11,18,FALSE)*C145+VLOOKUP(D$1,Iniciativas!$A$1:$R$11,18,FALSE)*D145+VLOOKUP(E$1,Iniciativas!$A$1:$R$11,18,FALSE)*E145+VLOOKUP(F$1,Iniciativas!$A$1:$R$11,18,FALSE)*F145+VLOOKUP(G$1,Iniciativas!$A$1:$R$11,18,FALSE)*G145+VLOOKUP(H$1,Iniciativas!$A$1:$R$11,18,FALSE)*H145+VLOOKUP(I$1,Iniciativas!$A$1:$R$11,18,FALSE)*I145+VLOOKUP(J$1,Iniciativas!$A$1:$R$11,18,FALSE)*J145+VLOOKUP(K$1,Iniciativas!$A$1:$R$11,18,FALSE)*K145+VLOOKUP(L$1,Iniciativas!$A$1:$R$11,18,FALSE)*L145</f>
        <v>8.9</v>
      </c>
      <c r="O145" t="b">
        <f t="shared" si="136"/>
        <v>0</v>
      </c>
      <c r="P145" t="b">
        <f>IF(OR(K145=1,I145=1),IF(J145=1,TRUE, FALSE),TRUE)</f>
        <v>1</v>
      </c>
      <c r="Q145" t="b">
        <f>IF(AND(K145=1,I145=1), FALSE, TRUE)</f>
        <v>0</v>
      </c>
      <c r="R145" t="b">
        <f>IF(G145=1, TRUE, FALSE)</f>
        <v>0</v>
      </c>
      <c r="S145" t="str">
        <f>TRIM(IF(C145=1," "&amp;VLOOKUP(C$1,Iniciativas!$A$1:$R$11,2,FALSE),"")&amp;IF(D145=1," "&amp;VLOOKUP(D$1,Iniciativas!$A$1:$R$11,2,FALSE),"")&amp;IF(E145=1," "&amp;VLOOKUP(E$1,Iniciativas!$A$1:$R$11,2,FALSE),"")&amp;IF(F145=1," "&amp;VLOOKUP(F$1,Iniciativas!$A$1:$R$11,2,FALSE),"")&amp;IF(G145=1," "&amp;VLOOKUP(G$1,Iniciativas!$A$1:$R$11,2,FALSE),"")&amp;IF(H145=1," "&amp;VLOOKUP(H$1,Iniciativas!$A$1:$R$11,2,FALSE),"")&amp;IF(I145=1," "&amp;VLOOKUP(I$1,Iniciativas!$A$1:$R$11,2,FALSE),"")&amp;IF(J145=1," "&amp;VLOOKUP(J$1,Iniciativas!$A$1:$R$11,2,FALSE),"")&amp;IF(K145=1," "&amp;VLOOKUP(K$1,Iniciativas!$A$1:$R$11,2,FALSE),"")&amp;IF(L145=1," "&amp;VLOOKUP(L$1,Iniciativas!$A$1:$R$11,2,FALSE),""))</f>
        <v>Iniciativa 2 Creación Producto Alternativo C Campaña Publicitaria Producto B o C Creación Producto B Sistema Reducción Costos</v>
      </c>
    </row>
    <row r="146" spans="1:19" x14ac:dyDescent="0.25">
      <c r="A146">
        <v>144</v>
      </c>
      <c r="B146" t="str">
        <f t="shared" si="134"/>
        <v>8 5</v>
      </c>
      <c r="C146">
        <f t="shared" si="137"/>
        <v>0</v>
      </c>
      <c r="D146">
        <f t="shared" ref="D146:L146" si="152">INT(MOD($A146,2^(C$1-1))/(2^(D$1-1)))</f>
        <v>0</v>
      </c>
      <c r="E146">
        <f t="shared" si="152"/>
        <v>1</v>
      </c>
      <c r="F146">
        <f t="shared" si="152"/>
        <v>0</v>
      </c>
      <c r="G146">
        <f t="shared" si="152"/>
        <v>0</v>
      </c>
      <c r="H146">
        <f t="shared" si="152"/>
        <v>1</v>
      </c>
      <c r="I146">
        <f t="shared" si="152"/>
        <v>0</v>
      </c>
      <c r="J146">
        <f t="shared" si="152"/>
        <v>0</v>
      </c>
      <c r="K146">
        <f t="shared" si="152"/>
        <v>0</v>
      </c>
      <c r="L146">
        <f t="shared" si="152"/>
        <v>0</v>
      </c>
      <c r="M146">
        <f>VLOOKUP(C$1,Iniciativas!$A$1:$R$11,6,FALSE)*C146+VLOOKUP(D$1,Iniciativas!$A$1:$R$11,6,FALSE)*D146+VLOOKUP(E$1,Iniciativas!$A$1:$R$11,6,FALSE)*E146+VLOOKUP(F$1,Iniciativas!$A$1:$R$11,6,FALSE)*F146+VLOOKUP(G$1,Iniciativas!$A$1:$R$11,6,FALSE)*G146+VLOOKUP(H$1,Iniciativas!$A$1:$R$11,6,FALSE)*H146+VLOOKUP(I$1,Iniciativas!$A$1:$R$11,6,FALSE)*I146+VLOOKUP(J$1,Iniciativas!$A$1:$R$11,6,FALSE)*J146+VLOOKUP(K$1,Iniciativas!$A$1:$R$11,6,FALSE)*K146+VLOOKUP(L$1,Iniciativas!$A$1:$R$11,6,FALSE)*L146</f>
        <v>2000</v>
      </c>
      <c r="N146">
        <f>VLOOKUP(C$1,Iniciativas!$A$1:$R$11,18,FALSE)*C146+VLOOKUP(D$1,Iniciativas!$A$1:$R$11,18,FALSE)*D146+VLOOKUP(E$1,Iniciativas!$A$1:$R$11,18,FALSE)*E146+VLOOKUP(F$1,Iniciativas!$A$1:$R$11,18,FALSE)*F146+VLOOKUP(G$1,Iniciativas!$A$1:$R$11,18,FALSE)*G146+VLOOKUP(H$1,Iniciativas!$A$1:$R$11,18,FALSE)*H146+VLOOKUP(I$1,Iniciativas!$A$1:$R$11,18,FALSE)*I146+VLOOKUP(J$1,Iniciativas!$A$1:$R$11,18,FALSE)*J146+VLOOKUP(K$1,Iniciativas!$A$1:$R$11,18,FALSE)*K146+VLOOKUP(L$1,Iniciativas!$A$1:$R$11,18,FALSE)*L146</f>
        <v>4.7</v>
      </c>
      <c r="O146" t="b">
        <f t="shared" si="136"/>
        <v>0</v>
      </c>
      <c r="P146" t="b">
        <f>IF(OR(K146=1,I146=1),IF(J146=1,TRUE, FALSE),TRUE)</f>
        <v>1</v>
      </c>
      <c r="Q146" t="b">
        <f>IF(AND(K146=1,I146=1), FALSE, TRUE)</f>
        <v>1</v>
      </c>
      <c r="R146" t="b">
        <f>IF(G146=1, TRUE, FALSE)</f>
        <v>0</v>
      </c>
      <c r="S146" t="str">
        <f>TRIM(IF(C146=1," "&amp;VLOOKUP(C$1,Iniciativas!$A$1:$R$11,2,FALSE),"")&amp;IF(D146=1," "&amp;VLOOKUP(D$1,Iniciativas!$A$1:$R$11,2,FALSE),"")&amp;IF(E146=1," "&amp;VLOOKUP(E$1,Iniciativas!$A$1:$R$11,2,FALSE),"")&amp;IF(F146=1," "&amp;VLOOKUP(F$1,Iniciativas!$A$1:$R$11,2,FALSE),"")&amp;IF(G146=1," "&amp;VLOOKUP(G$1,Iniciativas!$A$1:$R$11,2,FALSE),"")&amp;IF(H146=1," "&amp;VLOOKUP(H$1,Iniciativas!$A$1:$R$11,2,FALSE),"")&amp;IF(I146=1," "&amp;VLOOKUP(I$1,Iniciativas!$A$1:$R$11,2,FALSE),"")&amp;IF(J146=1," "&amp;VLOOKUP(J$1,Iniciativas!$A$1:$R$11,2,FALSE),"")&amp;IF(K146=1," "&amp;VLOOKUP(K$1,Iniciativas!$A$1:$R$11,2,FALSE),"")&amp;IF(L146=1," "&amp;VLOOKUP(L$1,Iniciativas!$A$1:$R$11,2,FALSE),""))</f>
        <v>Iniciativa 2 Programa de Innovación</v>
      </c>
    </row>
    <row r="147" spans="1:19" x14ac:dyDescent="0.25">
      <c r="A147">
        <v>145</v>
      </c>
      <c r="B147" t="str">
        <f t="shared" si="134"/>
        <v>8 5 1</v>
      </c>
      <c r="C147">
        <f t="shared" si="137"/>
        <v>0</v>
      </c>
      <c r="D147">
        <f t="shared" ref="D147:L147" si="153">INT(MOD($A147,2^(C$1-1))/(2^(D$1-1)))</f>
        <v>0</v>
      </c>
      <c r="E147">
        <f t="shared" si="153"/>
        <v>1</v>
      </c>
      <c r="F147">
        <f t="shared" si="153"/>
        <v>0</v>
      </c>
      <c r="G147">
        <f t="shared" si="153"/>
        <v>0</v>
      </c>
      <c r="H147">
        <f t="shared" si="153"/>
        <v>1</v>
      </c>
      <c r="I147">
        <f t="shared" si="153"/>
        <v>0</v>
      </c>
      <c r="J147">
        <f t="shared" si="153"/>
        <v>0</v>
      </c>
      <c r="K147">
        <f t="shared" si="153"/>
        <v>0</v>
      </c>
      <c r="L147">
        <f t="shared" si="153"/>
        <v>1</v>
      </c>
      <c r="M147">
        <f>VLOOKUP(C$1,Iniciativas!$A$1:$R$11,6,FALSE)*C147+VLOOKUP(D$1,Iniciativas!$A$1:$R$11,6,FALSE)*D147+VLOOKUP(E$1,Iniciativas!$A$1:$R$11,6,FALSE)*E147+VLOOKUP(F$1,Iniciativas!$A$1:$R$11,6,FALSE)*F147+VLOOKUP(G$1,Iniciativas!$A$1:$R$11,6,FALSE)*G147+VLOOKUP(H$1,Iniciativas!$A$1:$R$11,6,FALSE)*H147+VLOOKUP(I$1,Iniciativas!$A$1:$R$11,6,FALSE)*I147+VLOOKUP(J$1,Iniciativas!$A$1:$R$11,6,FALSE)*J147+VLOOKUP(K$1,Iniciativas!$A$1:$R$11,6,FALSE)*K147+VLOOKUP(L$1,Iniciativas!$A$1:$R$11,6,FALSE)*L147</f>
        <v>3000</v>
      </c>
      <c r="N147">
        <f>VLOOKUP(C$1,Iniciativas!$A$1:$R$11,18,FALSE)*C147+VLOOKUP(D$1,Iniciativas!$A$1:$R$11,18,FALSE)*D147+VLOOKUP(E$1,Iniciativas!$A$1:$R$11,18,FALSE)*E147+VLOOKUP(F$1,Iniciativas!$A$1:$R$11,18,FALSE)*F147+VLOOKUP(G$1,Iniciativas!$A$1:$R$11,18,FALSE)*G147+VLOOKUP(H$1,Iniciativas!$A$1:$R$11,18,FALSE)*H147+VLOOKUP(I$1,Iniciativas!$A$1:$R$11,18,FALSE)*I147+VLOOKUP(J$1,Iniciativas!$A$1:$R$11,18,FALSE)*J147+VLOOKUP(K$1,Iniciativas!$A$1:$R$11,18,FALSE)*K147+VLOOKUP(L$1,Iniciativas!$A$1:$R$11,18,FALSE)*L147</f>
        <v>5.6000000000000005</v>
      </c>
      <c r="O147" t="b">
        <f t="shared" si="136"/>
        <v>0</v>
      </c>
      <c r="P147" t="b">
        <f>IF(OR(K147=1,I147=1),IF(J147=1,TRUE, FALSE),TRUE)</f>
        <v>1</v>
      </c>
      <c r="Q147" t="b">
        <f>IF(AND(K147=1,I147=1), FALSE, TRUE)</f>
        <v>1</v>
      </c>
      <c r="R147" t="b">
        <f>IF(G147=1, TRUE, FALSE)</f>
        <v>0</v>
      </c>
      <c r="S147" t="str">
        <f>TRIM(IF(C147=1," "&amp;VLOOKUP(C$1,Iniciativas!$A$1:$R$11,2,FALSE),"")&amp;IF(D147=1," "&amp;VLOOKUP(D$1,Iniciativas!$A$1:$R$11,2,FALSE),"")&amp;IF(E147=1," "&amp;VLOOKUP(E$1,Iniciativas!$A$1:$R$11,2,FALSE),"")&amp;IF(F147=1," "&amp;VLOOKUP(F$1,Iniciativas!$A$1:$R$11,2,FALSE),"")&amp;IF(G147=1," "&amp;VLOOKUP(G$1,Iniciativas!$A$1:$R$11,2,FALSE),"")&amp;IF(H147=1," "&amp;VLOOKUP(H$1,Iniciativas!$A$1:$R$11,2,FALSE),"")&amp;IF(I147=1," "&amp;VLOOKUP(I$1,Iniciativas!$A$1:$R$11,2,FALSE),"")&amp;IF(J147=1," "&amp;VLOOKUP(J$1,Iniciativas!$A$1:$R$11,2,FALSE),"")&amp;IF(K147=1," "&amp;VLOOKUP(K$1,Iniciativas!$A$1:$R$11,2,FALSE),"")&amp;IF(L147=1," "&amp;VLOOKUP(L$1,Iniciativas!$A$1:$R$11,2,FALSE),""))</f>
        <v>Iniciativa 2 Programa de Innovación Sistema Reducción Costos</v>
      </c>
    </row>
    <row r="148" spans="1:19" x14ac:dyDescent="0.25">
      <c r="A148">
        <v>146</v>
      </c>
      <c r="B148" t="str">
        <f t="shared" si="134"/>
        <v>8 5 2</v>
      </c>
      <c r="C148">
        <f t="shared" si="137"/>
        <v>0</v>
      </c>
      <c r="D148">
        <f t="shared" ref="D148:L148" si="154">INT(MOD($A148,2^(C$1-1))/(2^(D$1-1)))</f>
        <v>0</v>
      </c>
      <c r="E148">
        <f t="shared" si="154"/>
        <v>1</v>
      </c>
      <c r="F148">
        <f t="shared" si="154"/>
        <v>0</v>
      </c>
      <c r="G148">
        <f t="shared" si="154"/>
        <v>0</v>
      </c>
      <c r="H148">
        <f t="shared" si="154"/>
        <v>1</v>
      </c>
      <c r="I148">
        <f t="shared" si="154"/>
        <v>0</v>
      </c>
      <c r="J148">
        <f t="shared" si="154"/>
        <v>0</v>
      </c>
      <c r="K148">
        <f t="shared" si="154"/>
        <v>1</v>
      </c>
      <c r="L148">
        <f t="shared" si="154"/>
        <v>0</v>
      </c>
      <c r="M148">
        <f>VLOOKUP(C$1,Iniciativas!$A$1:$R$11,6,FALSE)*C148+VLOOKUP(D$1,Iniciativas!$A$1:$R$11,6,FALSE)*D148+VLOOKUP(E$1,Iniciativas!$A$1:$R$11,6,FALSE)*E148+VLOOKUP(F$1,Iniciativas!$A$1:$R$11,6,FALSE)*F148+VLOOKUP(G$1,Iniciativas!$A$1:$R$11,6,FALSE)*G148+VLOOKUP(H$1,Iniciativas!$A$1:$R$11,6,FALSE)*H148+VLOOKUP(I$1,Iniciativas!$A$1:$R$11,6,FALSE)*I148+VLOOKUP(J$1,Iniciativas!$A$1:$R$11,6,FALSE)*J148+VLOOKUP(K$1,Iniciativas!$A$1:$R$11,6,FALSE)*K148+VLOOKUP(L$1,Iniciativas!$A$1:$R$11,6,FALSE)*L148</f>
        <v>7000</v>
      </c>
      <c r="N148">
        <f>VLOOKUP(C$1,Iniciativas!$A$1:$R$11,18,FALSE)*C148+VLOOKUP(D$1,Iniciativas!$A$1:$R$11,18,FALSE)*D148+VLOOKUP(E$1,Iniciativas!$A$1:$R$11,18,FALSE)*E148+VLOOKUP(F$1,Iniciativas!$A$1:$R$11,18,FALSE)*F148+VLOOKUP(G$1,Iniciativas!$A$1:$R$11,18,FALSE)*G148+VLOOKUP(H$1,Iniciativas!$A$1:$R$11,18,FALSE)*H148+VLOOKUP(I$1,Iniciativas!$A$1:$R$11,18,FALSE)*I148+VLOOKUP(J$1,Iniciativas!$A$1:$R$11,18,FALSE)*J148+VLOOKUP(K$1,Iniciativas!$A$1:$R$11,18,FALSE)*K148+VLOOKUP(L$1,Iniciativas!$A$1:$R$11,18,FALSE)*L148</f>
        <v>7.3000000000000007</v>
      </c>
      <c r="O148" t="b">
        <f t="shared" si="136"/>
        <v>0</v>
      </c>
      <c r="P148" t="b">
        <f>IF(OR(K148=1,I148=1),IF(J148=1,TRUE, FALSE),TRUE)</f>
        <v>0</v>
      </c>
      <c r="Q148" t="b">
        <f>IF(AND(K148=1,I148=1), FALSE, TRUE)</f>
        <v>1</v>
      </c>
      <c r="R148" t="b">
        <f>IF(G148=1, TRUE, FALSE)</f>
        <v>0</v>
      </c>
      <c r="S148" t="str">
        <f>TRIM(IF(C148=1," "&amp;VLOOKUP(C$1,Iniciativas!$A$1:$R$11,2,FALSE),"")&amp;IF(D148=1," "&amp;VLOOKUP(D$1,Iniciativas!$A$1:$R$11,2,FALSE),"")&amp;IF(E148=1," "&amp;VLOOKUP(E$1,Iniciativas!$A$1:$R$11,2,FALSE),"")&amp;IF(F148=1," "&amp;VLOOKUP(F$1,Iniciativas!$A$1:$R$11,2,FALSE),"")&amp;IF(G148=1," "&amp;VLOOKUP(G$1,Iniciativas!$A$1:$R$11,2,FALSE),"")&amp;IF(H148=1," "&amp;VLOOKUP(H$1,Iniciativas!$A$1:$R$11,2,FALSE),"")&amp;IF(I148=1," "&amp;VLOOKUP(I$1,Iniciativas!$A$1:$R$11,2,FALSE),"")&amp;IF(J148=1," "&amp;VLOOKUP(J$1,Iniciativas!$A$1:$R$11,2,FALSE),"")&amp;IF(K148=1," "&amp;VLOOKUP(K$1,Iniciativas!$A$1:$R$11,2,FALSE),"")&amp;IF(L148=1," "&amp;VLOOKUP(L$1,Iniciativas!$A$1:$R$11,2,FALSE),""))</f>
        <v>Iniciativa 2 Programa de Innovación Creación Producto B</v>
      </c>
    </row>
    <row r="149" spans="1:19" x14ac:dyDescent="0.25">
      <c r="A149">
        <v>147</v>
      </c>
      <c r="B149" t="str">
        <f t="shared" si="134"/>
        <v>8 5 2 1</v>
      </c>
      <c r="C149">
        <f t="shared" si="137"/>
        <v>0</v>
      </c>
      <c r="D149">
        <f t="shared" ref="D149:L149" si="155">INT(MOD($A149,2^(C$1-1))/(2^(D$1-1)))</f>
        <v>0</v>
      </c>
      <c r="E149">
        <f t="shared" si="155"/>
        <v>1</v>
      </c>
      <c r="F149">
        <f t="shared" si="155"/>
        <v>0</v>
      </c>
      <c r="G149">
        <f t="shared" si="155"/>
        <v>0</v>
      </c>
      <c r="H149">
        <f t="shared" si="155"/>
        <v>1</v>
      </c>
      <c r="I149">
        <f t="shared" si="155"/>
        <v>0</v>
      </c>
      <c r="J149">
        <f t="shared" si="155"/>
        <v>0</v>
      </c>
      <c r="K149">
        <f t="shared" si="155"/>
        <v>1</v>
      </c>
      <c r="L149">
        <f t="shared" si="155"/>
        <v>1</v>
      </c>
      <c r="M149">
        <f>VLOOKUP(C$1,Iniciativas!$A$1:$R$11,6,FALSE)*C149+VLOOKUP(D$1,Iniciativas!$A$1:$R$11,6,FALSE)*D149+VLOOKUP(E$1,Iniciativas!$A$1:$R$11,6,FALSE)*E149+VLOOKUP(F$1,Iniciativas!$A$1:$R$11,6,FALSE)*F149+VLOOKUP(G$1,Iniciativas!$A$1:$R$11,6,FALSE)*G149+VLOOKUP(H$1,Iniciativas!$A$1:$R$11,6,FALSE)*H149+VLOOKUP(I$1,Iniciativas!$A$1:$R$11,6,FALSE)*I149+VLOOKUP(J$1,Iniciativas!$A$1:$R$11,6,FALSE)*J149+VLOOKUP(K$1,Iniciativas!$A$1:$R$11,6,FALSE)*K149+VLOOKUP(L$1,Iniciativas!$A$1:$R$11,6,FALSE)*L149</f>
        <v>8000</v>
      </c>
      <c r="N149">
        <f>VLOOKUP(C$1,Iniciativas!$A$1:$R$11,18,FALSE)*C149+VLOOKUP(D$1,Iniciativas!$A$1:$R$11,18,FALSE)*D149+VLOOKUP(E$1,Iniciativas!$A$1:$R$11,18,FALSE)*E149+VLOOKUP(F$1,Iniciativas!$A$1:$R$11,18,FALSE)*F149+VLOOKUP(G$1,Iniciativas!$A$1:$R$11,18,FALSE)*G149+VLOOKUP(H$1,Iniciativas!$A$1:$R$11,18,FALSE)*H149+VLOOKUP(I$1,Iniciativas!$A$1:$R$11,18,FALSE)*I149+VLOOKUP(J$1,Iniciativas!$A$1:$R$11,18,FALSE)*J149+VLOOKUP(K$1,Iniciativas!$A$1:$R$11,18,FALSE)*K149+VLOOKUP(L$1,Iniciativas!$A$1:$R$11,18,FALSE)*L149</f>
        <v>8.2000000000000011</v>
      </c>
      <c r="O149" t="b">
        <f t="shared" si="136"/>
        <v>0</v>
      </c>
      <c r="P149" t="b">
        <f>IF(OR(K149=1,I149=1),IF(J149=1,TRUE, FALSE),TRUE)</f>
        <v>0</v>
      </c>
      <c r="Q149" t="b">
        <f>IF(AND(K149=1,I149=1), FALSE, TRUE)</f>
        <v>1</v>
      </c>
      <c r="R149" t="b">
        <f>IF(G149=1, TRUE, FALSE)</f>
        <v>0</v>
      </c>
      <c r="S149" t="str">
        <f>TRIM(IF(C149=1," "&amp;VLOOKUP(C$1,Iniciativas!$A$1:$R$11,2,FALSE),"")&amp;IF(D149=1," "&amp;VLOOKUP(D$1,Iniciativas!$A$1:$R$11,2,FALSE),"")&amp;IF(E149=1," "&amp;VLOOKUP(E$1,Iniciativas!$A$1:$R$11,2,FALSE),"")&amp;IF(F149=1," "&amp;VLOOKUP(F$1,Iniciativas!$A$1:$R$11,2,FALSE),"")&amp;IF(G149=1," "&amp;VLOOKUP(G$1,Iniciativas!$A$1:$R$11,2,FALSE),"")&amp;IF(H149=1," "&amp;VLOOKUP(H$1,Iniciativas!$A$1:$R$11,2,FALSE),"")&amp;IF(I149=1," "&amp;VLOOKUP(I$1,Iniciativas!$A$1:$R$11,2,FALSE),"")&amp;IF(J149=1," "&amp;VLOOKUP(J$1,Iniciativas!$A$1:$R$11,2,FALSE),"")&amp;IF(K149=1," "&amp;VLOOKUP(K$1,Iniciativas!$A$1:$R$11,2,FALSE),"")&amp;IF(L149=1," "&amp;VLOOKUP(L$1,Iniciativas!$A$1:$R$11,2,FALSE),""))</f>
        <v>Iniciativa 2 Programa de Innovación Creación Producto B Sistema Reducción Costos</v>
      </c>
    </row>
    <row r="150" spans="1:19" x14ac:dyDescent="0.25">
      <c r="A150">
        <v>148</v>
      </c>
      <c r="B150" t="str">
        <f t="shared" si="134"/>
        <v>8 5 3</v>
      </c>
      <c r="C150">
        <f t="shared" si="137"/>
        <v>0</v>
      </c>
      <c r="D150">
        <f t="shared" ref="D150:L150" si="156">INT(MOD($A150,2^(C$1-1))/(2^(D$1-1)))</f>
        <v>0</v>
      </c>
      <c r="E150">
        <f t="shared" si="156"/>
        <v>1</v>
      </c>
      <c r="F150">
        <f t="shared" si="156"/>
        <v>0</v>
      </c>
      <c r="G150">
        <f t="shared" si="156"/>
        <v>0</v>
      </c>
      <c r="H150">
        <f t="shared" si="156"/>
        <v>1</v>
      </c>
      <c r="I150">
        <f t="shared" si="156"/>
        <v>0</v>
      </c>
      <c r="J150">
        <f t="shared" si="156"/>
        <v>1</v>
      </c>
      <c r="K150">
        <f t="shared" si="156"/>
        <v>0</v>
      </c>
      <c r="L150">
        <f t="shared" si="156"/>
        <v>0</v>
      </c>
      <c r="M150">
        <f>VLOOKUP(C$1,Iniciativas!$A$1:$R$11,6,FALSE)*C150+VLOOKUP(D$1,Iniciativas!$A$1:$R$11,6,FALSE)*D150+VLOOKUP(E$1,Iniciativas!$A$1:$R$11,6,FALSE)*E150+VLOOKUP(F$1,Iniciativas!$A$1:$R$11,6,FALSE)*F150+VLOOKUP(G$1,Iniciativas!$A$1:$R$11,6,FALSE)*G150+VLOOKUP(H$1,Iniciativas!$A$1:$R$11,6,FALSE)*H150+VLOOKUP(I$1,Iniciativas!$A$1:$R$11,6,FALSE)*I150+VLOOKUP(J$1,Iniciativas!$A$1:$R$11,6,FALSE)*J150+VLOOKUP(K$1,Iniciativas!$A$1:$R$11,6,FALSE)*K150+VLOOKUP(L$1,Iniciativas!$A$1:$R$11,6,FALSE)*L150</f>
        <v>3000</v>
      </c>
      <c r="N150">
        <f>VLOOKUP(C$1,Iniciativas!$A$1:$R$11,18,FALSE)*C150+VLOOKUP(D$1,Iniciativas!$A$1:$R$11,18,FALSE)*D150+VLOOKUP(E$1,Iniciativas!$A$1:$R$11,18,FALSE)*E150+VLOOKUP(F$1,Iniciativas!$A$1:$R$11,18,FALSE)*F150+VLOOKUP(G$1,Iniciativas!$A$1:$R$11,18,FALSE)*G150+VLOOKUP(H$1,Iniciativas!$A$1:$R$11,18,FALSE)*H150+VLOOKUP(I$1,Iniciativas!$A$1:$R$11,18,FALSE)*I150+VLOOKUP(J$1,Iniciativas!$A$1:$R$11,18,FALSE)*J150+VLOOKUP(K$1,Iniciativas!$A$1:$R$11,18,FALSE)*K150+VLOOKUP(L$1,Iniciativas!$A$1:$R$11,18,FALSE)*L150</f>
        <v>5.1000000000000005</v>
      </c>
      <c r="O150" t="b">
        <f t="shared" si="136"/>
        <v>0</v>
      </c>
      <c r="P150" t="b">
        <f>IF(OR(K150=1,I150=1),IF(J150=1,TRUE, FALSE),TRUE)</f>
        <v>1</v>
      </c>
      <c r="Q150" t="b">
        <f>IF(AND(K150=1,I150=1), FALSE, TRUE)</f>
        <v>1</v>
      </c>
      <c r="R150" t="b">
        <f>IF(G150=1, TRUE, FALSE)</f>
        <v>0</v>
      </c>
      <c r="S150" t="str">
        <f>TRIM(IF(C150=1," "&amp;VLOOKUP(C$1,Iniciativas!$A$1:$R$11,2,FALSE),"")&amp;IF(D150=1," "&amp;VLOOKUP(D$1,Iniciativas!$A$1:$R$11,2,FALSE),"")&amp;IF(E150=1," "&amp;VLOOKUP(E$1,Iniciativas!$A$1:$R$11,2,FALSE),"")&amp;IF(F150=1," "&amp;VLOOKUP(F$1,Iniciativas!$A$1:$R$11,2,FALSE),"")&amp;IF(G150=1," "&amp;VLOOKUP(G$1,Iniciativas!$A$1:$R$11,2,FALSE),"")&amp;IF(H150=1," "&amp;VLOOKUP(H$1,Iniciativas!$A$1:$R$11,2,FALSE),"")&amp;IF(I150=1," "&amp;VLOOKUP(I$1,Iniciativas!$A$1:$R$11,2,FALSE),"")&amp;IF(J150=1," "&amp;VLOOKUP(J$1,Iniciativas!$A$1:$R$11,2,FALSE),"")&amp;IF(K150=1," "&amp;VLOOKUP(K$1,Iniciativas!$A$1:$R$11,2,FALSE),"")&amp;IF(L150=1," "&amp;VLOOKUP(L$1,Iniciativas!$A$1:$R$11,2,FALSE),""))</f>
        <v>Iniciativa 2 Programa de Innovación Campaña Publicitaria Producto B o C</v>
      </c>
    </row>
    <row r="151" spans="1:19" x14ac:dyDescent="0.25">
      <c r="A151">
        <v>149</v>
      </c>
      <c r="B151" t="str">
        <f t="shared" si="134"/>
        <v>8 5 3 1</v>
      </c>
      <c r="C151">
        <f t="shared" si="137"/>
        <v>0</v>
      </c>
      <c r="D151">
        <f t="shared" ref="D151:L151" si="157">INT(MOD($A151,2^(C$1-1))/(2^(D$1-1)))</f>
        <v>0</v>
      </c>
      <c r="E151">
        <f t="shared" si="157"/>
        <v>1</v>
      </c>
      <c r="F151">
        <f t="shared" si="157"/>
        <v>0</v>
      </c>
      <c r="G151">
        <f t="shared" si="157"/>
        <v>0</v>
      </c>
      <c r="H151">
        <f t="shared" si="157"/>
        <v>1</v>
      </c>
      <c r="I151">
        <f t="shared" si="157"/>
        <v>0</v>
      </c>
      <c r="J151">
        <f t="shared" si="157"/>
        <v>1</v>
      </c>
      <c r="K151">
        <f t="shared" si="157"/>
        <v>0</v>
      </c>
      <c r="L151">
        <f t="shared" si="157"/>
        <v>1</v>
      </c>
      <c r="M151">
        <f>VLOOKUP(C$1,Iniciativas!$A$1:$R$11,6,FALSE)*C151+VLOOKUP(D$1,Iniciativas!$A$1:$R$11,6,FALSE)*D151+VLOOKUP(E$1,Iniciativas!$A$1:$R$11,6,FALSE)*E151+VLOOKUP(F$1,Iniciativas!$A$1:$R$11,6,FALSE)*F151+VLOOKUP(G$1,Iniciativas!$A$1:$R$11,6,FALSE)*G151+VLOOKUP(H$1,Iniciativas!$A$1:$R$11,6,FALSE)*H151+VLOOKUP(I$1,Iniciativas!$A$1:$R$11,6,FALSE)*I151+VLOOKUP(J$1,Iniciativas!$A$1:$R$11,6,FALSE)*J151+VLOOKUP(K$1,Iniciativas!$A$1:$R$11,6,FALSE)*K151+VLOOKUP(L$1,Iniciativas!$A$1:$R$11,6,FALSE)*L151</f>
        <v>4000</v>
      </c>
      <c r="N151">
        <f>VLOOKUP(C$1,Iniciativas!$A$1:$R$11,18,FALSE)*C151+VLOOKUP(D$1,Iniciativas!$A$1:$R$11,18,FALSE)*D151+VLOOKUP(E$1,Iniciativas!$A$1:$R$11,18,FALSE)*E151+VLOOKUP(F$1,Iniciativas!$A$1:$R$11,18,FALSE)*F151+VLOOKUP(G$1,Iniciativas!$A$1:$R$11,18,FALSE)*G151+VLOOKUP(H$1,Iniciativas!$A$1:$R$11,18,FALSE)*H151+VLOOKUP(I$1,Iniciativas!$A$1:$R$11,18,FALSE)*I151+VLOOKUP(J$1,Iniciativas!$A$1:$R$11,18,FALSE)*J151+VLOOKUP(K$1,Iniciativas!$A$1:$R$11,18,FALSE)*K151+VLOOKUP(L$1,Iniciativas!$A$1:$R$11,18,FALSE)*L151</f>
        <v>6.0000000000000009</v>
      </c>
      <c r="O151" t="b">
        <f t="shared" si="136"/>
        <v>0</v>
      </c>
      <c r="P151" t="b">
        <f>IF(OR(K151=1,I151=1),IF(J151=1,TRUE, FALSE),TRUE)</f>
        <v>1</v>
      </c>
      <c r="Q151" t="b">
        <f>IF(AND(K151=1,I151=1), FALSE, TRUE)</f>
        <v>1</v>
      </c>
      <c r="R151" t="b">
        <f>IF(G151=1, TRUE, FALSE)</f>
        <v>0</v>
      </c>
      <c r="S151" t="str">
        <f>TRIM(IF(C151=1," "&amp;VLOOKUP(C$1,Iniciativas!$A$1:$R$11,2,FALSE),"")&amp;IF(D151=1," "&amp;VLOOKUP(D$1,Iniciativas!$A$1:$R$11,2,FALSE),"")&amp;IF(E151=1," "&amp;VLOOKUP(E$1,Iniciativas!$A$1:$R$11,2,FALSE),"")&amp;IF(F151=1," "&amp;VLOOKUP(F$1,Iniciativas!$A$1:$R$11,2,FALSE),"")&amp;IF(G151=1," "&amp;VLOOKUP(G$1,Iniciativas!$A$1:$R$11,2,FALSE),"")&amp;IF(H151=1," "&amp;VLOOKUP(H$1,Iniciativas!$A$1:$R$11,2,FALSE),"")&amp;IF(I151=1," "&amp;VLOOKUP(I$1,Iniciativas!$A$1:$R$11,2,FALSE),"")&amp;IF(J151=1," "&amp;VLOOKUP(J$1,Iniciativas!$A$1:$R$11,2,FALSE),"")&amp;IF(K151=1," "&amp;VLOOKUP(K$1,Iniciativas!$A$1:$R$11,2,FALSE),"")&amp;IF(L151=1," "&amp;VLOOKUP(L$1,Iniciativas!$A$1:$R$11,2,FALSE),""))</f>
        <v>Iniciativa 2 Programa de Innovación Campaña Publicitaria Producto B o C Sistema Reducción Costos</v>
      </c>
    </row>
    <row r="152" spans="1:19" x14ac:dyDescent="0.25">
      <c r="A152">
        <v>150</v>
      </c>
      <c r="B152" t="str">
        <f t="shared" si="134"/>
        <v>8 5 3 2</v>
      </c>
      <c r="C152">
        <f t="shared" si="137"/>
        <v>0</v>
      </c>
      <c r="D152">
        <f t="shared" ref="D152:L152" si="158">INT(MOD($A152,2^(C$1-1))/(2^(D$1-1)))</f>
        <v>0</v>
      </c>
      <c r="E152">
        <f t="shared" si="158"/>
        <v>1</v>
      </c>
      <c r="F152">
        <f t="shared" si="158"/>
        <v>0</v>
      </c>
      <c r="G152">
        <f t="shared" si="158"/>
        <v>0</v>
      </c>
      <c r="H152">
        <f t="shared" si="158"/>
        <v>1</v>
      </c>
      <c r="I152">
        <f t="shared" si="158"/>
        <v>0</v>
      </c>
      <c r="J152">
        <f t="shared" si="158"/>
        <v>1</v>
      </c>
      <c r="K152">
        <f t="shared" si="158"/>
        <v>1</v>
      </c>
      <c r="L152">
        <f t="shared" si="158"/>
        <v>0</v>
      </c>
      <c r="M152">
        <f>VLOOKUP(C$1,Iniciativas!$A$1:$R$11,6,FALSE)*C152+VLOOKUP(D$1,Iniciativas!$A$1:$R$11,6,FALSE)*D152+VLOOKUP(E$1,Iniciativas!$A$1:$R$11,6,FALSE)*E152+VLOOKUP(F$1,Iniciativas!$A$1:$R$11,6,FALSE)*F152+VLOOKUP(G$1,Iniciativas!$A$1:$R$11,6,FALSE)*G152+VLOOKUP(H$1,Iniciativas!$A$1:$R$11,6,FALSE)*H152+VLOOKUP(I$1,Iniciativas!$A$1:$R$11,6,FALSE)*I152+VLOOKUP(J$1,Iniciativas!$A$1:$R$11,6,FALSE)*J152+VLOOKUP(K$1,Iniciativas!$A$1:$R$11,6,FALSE)*K152+VLOOKUP(L$1,Iniciativas!$A$1:$R$11,6,FALSE)*L152</f>
        <v>8000</v>
      </c>
      <c r="N152">
        <f>VLOOKUP(C$1,Iniciativas!$A$1:$R$11,18,FALSE)*C152+VLOOKUP(D$1,Iniciativas!$A$1:$R$11,18,FALSE)*D152+VLOOKUP(E$1,Iniciativas!$A$1:$R$11,18,FALSE)*E152+VLOOKUP(F$1,Iniciativas!$A$1:$R$11,18,FALSE)*F152+VLOOKUP(G$1,Iniciativas!$A$1:$R$11,18,FALSE)*G152+VLOOKUP(H$1,Iniciativas!$A$1:$R$11,18,FALSE)*H152+VLOOKUP(I$1,Iniciativas!$A$1:$R$11,18,FALSE)*I152+VLOOKUP(J$1,Iniciativas!$A$1:$R$11,18,FALSE)*J152+VLOOKUP(K$1,Iniciativas!$A$1:$R$11,18,FALSE)*K152+VLOOKUP(L$1,Iniciativas!$A$1:$R$11,18,FALSE)*L152</f>
        <v>7.7000000000000011</v>
      </c>
      <c r="O152" t="b">
        <f t="shared" si="136"/>
        <v>0</v>
      </c>
      <c r="P152" t="b">
        <f>IF(OR(K152=1,I152=1),IF(J152=1,TRUE, FALSE),TRUE)</f>
        <v>1</v>
      </c>
      <c r="Q152" t="b">
        <f>IF(AND(K152=1,I152=1), FALSE, TRUE)</f>
        <v>1</v>
      </c>
      <c r="R152" t="b">
        <f>IF(G152=1, TRUE, FALSE)</f>
        <v>0</v>
      </c>
      <c r="S152" t="str">
        <f>TRIM(IF(C152=1," "&amp;VLOOKUP(C$1,Iniciativas!$A$1:$R$11,2,FALSE),"")&amp;IF(D152=1," "&amp;VLOOKUP(D$1,Iniciativas!$A$1:$R$11,2,FALSE),"")&amp;IF(E152=1," "&amp;VLOOKUP(E$1,Iniciativas!$A$1:$R$11,2,FALSE),"")&amp;IF(F152=1," "&amp;VLOOKUP(F$1,Iniciativas!$A$1:$R$11,2,FALSE),"")&amp;IF(G152=1," "&amp;VLOOKUP(G$1,Iniciativas!$A$1:$R$11,2,FALSE),"")&amp;IF(H152=1," "&amp;VLOOKUP(H$1,Iniciativas!$A$1:$R$11,2,FALSE),"")&amp;IF(I152=1," "&amp;VLOOKUP(I$1,Iniciativas!$A$1:$R$11,2,FALSE),"")&amp;IF(J152=1," "&amp;VLOOKUP(J$1,Iniciativas!$A$1:$R$11,2,FALSE),"")&amp;IF(K152=1," "&amp;VLOOKUP(K$1,Iniciativas!$A$1:$R$11,2,FALSE),"")&amp;IF(L152=1," "&amp;VLOOKUP(L$1,Iniciativas!$A$1:$R$11,2,FALSE),""))</f>
        <v>Iniciativa 2 Programa de Innovación Campaña Publicitaria Producto B o C Creación Producto B</v>
      </c>
    </row>
    <row r="153" spans="1:19" x14ac:dyDescent="0.25">
      <c r="A153">
        <v>151</v>
      </c>
      <c r="B153" t="str">
        <f t="shared" si="134"/>
        <v>8 5 3 2 1</v>
      </c>
      <c r="C153">
        <f t="shared" si="137"/>
        <v>0</v>
      </c>
      <c r="D153">
        <f t="shared" ref="D153:L153" si="159">INT(MOD($A153,2^(C$1-1))/(2^(D$1-1)))</f>
        <v>0</v>
      </c>
      <c r="E153">
        <f t="shared" si="159"/>
        <v>1</v>
      </c>
      <c r="F153">
        <f t="shared" si="159"/>
        <v>0</v>
      </c>
      <c r="G153">
        <f t="shared" si="159"/>
        <v>0</v>
      </c>
      <c r="H153">
        <f t="shared" si="159"/>
        <v>1</v>
      </c>
      <c r="I153">
        <f t="shared" si="159"/>
        <v>0</v>
      </c>
      <c r="J153">
        <f t="shared" si="159"/>
        <v>1</v>
      </c>
      <c r="K153">
        <f t="shared" si="159"/>
        <v>1</v>
      </c>
      <c r="L153">
        <f t="shared" si="159"/>
        <v>1</v>
      </c>
      <c r="M153">
        <f>VLOOKUP(C$1,Iniciativas!$A$1:$R$11,6,FALSE)*C153+VLOOKUP(D$1,Iniciativas!$A$1:$R$11,6,FALSE)*D153+VLOOKUP(E$1,Iniciativas!$A$1:$R$11,6,FALSE)*E153+VLOOKUP(F$1,Iniciativas!$A$1:$R$11,6,FALSE)*F153+VLOOKUP(G$1,Iniciativas!$A$1:$R$11,6,FALSE)*G153+VLOOKUP(H$1,Iniciativas!$A$1:$R$11,6,FALSE)*H153+VLOOKUP(I$1,Iniciativas!$A$1:$R$11,6,FALSE)*I153+VLOOKUP(J$1,Iniciativas!$A$1:$R$11,6,FALSE)*J153+VLOOKUP(K$1,Iniciativas!$A$1:$R$11,6,FALSE)*K153+VLOOKUP(L$1,Iniciativas!$A$1:$R$11,6,FALSE)*L153</f>
        <v>9000</v>
      </c>
      <c r="N153">
        <f>VLOOKUP(C$1,Iniciativas!$A$1:$R$11,18,FALSE)*C153+VLOOKUP(D$1,Iniciativas!$A$1:$R$11,18,FALSE)*D153+VLOOKUP(E$1,Iniciativas!$A$1:$R$11,18,FALSE)*E153+VLOOKUP(F$1,Iniciativas!$A$1:$R$11,18,FALSE)*F153+VLOOKUP(G$1,Iniciativas!$A$1:$R$11,18,FALSE)*G153+VLOOKUP(H$1,Iniciativas!$A$1:$R$11,18,FALSE)*H153+VLOOKUP(I$1,Iniciativas!$A$1:$R$11,18,FALSE)*I153+VLOOKUP(J$1,Iniciativas!$A$1:$R$11,18,FALSE)*J153+VLOOKUP(K$1,Iniciativas!$A$1:$R$11,18,FALSE)*K153+VLOOKUP(L$1,Iniciativas!$A$1:$R$11,18,FALSE)*L153</f>
        <v>8.6000000000000014</v>
      </c>
      <c r="O153" t="b">
        <f t="shared" si="136"/>
        <v>0</v>
      </c>
      <c r="P153" t="b">
        <f>IF(OR(K153=1,I153=1),IF(J153=1,TRUE, FALSE),TRUE)</f>
        <v>1</v>
      </c>
      <c r="Q153" t="b">
        <f>IF(AND(K153=1,I153=1), FALSE, TRUE)</f>
        <v>1</v>
      </c>
      <c r="R153" t="b">
        <f>IF(G153=1, TRUE, FALSE)</f>
        <v>0</v>
      </c>
      <c r="S153" t="str">
        <f>TRIM(IF(C153=1," "&amp;VLOOKUP(C$1,Iniciativas!$A$1:$R$11,2,FALSE),"")&amp;IF(D153=1," "&amp;VLOOKUP(D$1,Iniciativas!$A$1:$R$11,2,FALSE),"")&amp;IF(E153=1," "&amp;VLOOKUP(E$1,Iniciativas!$A$1:$R$11,2,FALSE),"")&amp;IF(F153=1," "&amp;VLOOKUP(F$1,Iniciativas!$A$1:$R$11,2,FALSE),"")&amp;IF(G153=1," "&amp;VLOOKUP(G$1,Iniciativas!$A$1:$R$11,2,FALSE),"")&amp;IF(H153=1," "&amp;VLOOKUP(H$1,Iniciativas!$A$1:$R$11,2,FALSE),"")&amp;IF(I153=1," "&amp;VLOOKUP(I$1,Iniciativas!$A$1:$R$11,2,FALSE),"")&amp;IF(J153=1," "&amp;VLOOKUP(J$1,Iniciativas!$A$1:$R$11,2,FALSE),"")&amp;IF(K153=1," "&amp;VLOOKUP(K$1,Iniciativas!$A$1:$R$11,2,FALSE),"")&amp;IF(L153=1," "&amp;VLOOKUP(L$1,Iniciativas!$A$1:$R$11,2,FALSE),""))</f>
        <v>Iniciativa 2 Programa de Innovación Campaña Publicitaria Producto B o C Creación Producto B Sistema Reducción Costos</v>
      </c>
    </row>
    <row r="154" spans="1:19" x14ac:dyDescent="0.25">
      <c r="A154">
        <v>152</v>
      </c>
      <c r="B154" t="str">
        <f t="shared" si="134"/>
        <v>8 5 4</v>
      </c>
      <c r="C154">
        <f t="shared" si="137"/>
        <v>0</v>
      </c>
      <c r="D154">
        <f t="shared" ref="D154:L154" si="160">INT(MOD($A154,2^(C$1-1))/(2^(D$1-1)))</f>
        <v>0</v>
      </c>
      <c r="E154">
        <f t="shared" si="160"/>
        <v>1</v>
      </c>
      <c r="F154">
        <f t="shared" si="160"/>
        <v>0</v>
      </c>
      <c r="G154">
        <f t="shared" si="160"/>
        <v>0</v>
      </c>
      <c r="H154">
        <f t="shared" si="160"/>
        <v>1</v>
      </c>
      <c r="I154">
        <f t="shared" si="160"/>
        <v>1</v>
      </c>
      <c r="J154">
        <f t="shared" si="160"/>
        <v>0</v>
      </c>
      <c r="K154">
        <f t="shared" si="160"/>
        <v>0</v>
      </c>
      <c r="L154">
        <f t="shared" si="160"/>
        <v>0</v>
      </c>
      <c r="M154">
        <f>VLOOKUP(C$1,Iniciativas!$A$1:$R$11,6,FALSE)*C154+VLOOKUP(D$1,Iniciativas!$A$1:$R$11,6,FALSE)*D154+VLOOKUP(E$1,Iniciativas!$A$1:$R$11,6,FALSE)*E154+VLOOKUP(F$1,Iniciativas!$A$1:$R$11,6,FALSE)*F154+VLOOKUP(G$1,Iniciativas!$A$1:$R$11,6,FALSE)*G154+VLOOKUP(H$1,Iniciativas!$A$1:$R$11,6,FALSE)*H154+VLOOKUP(I$1,Iniciativas!$A$1:$R$11,6,FALSE)*I154+VLOOKUP(J$1,Iniciativas!$A$1:$R$11,6,FALSE)*J154+VLOOKUP(K$1,Iniciativas!$A$1:$R$11,6,FALSE)*K154+VLOOKUP(L$1,Iniciativas!$A$1:$R$11,6,FALSE)*L154</f>
        <v>8000</v>
      </c>
      <c r="N154">
        <f>VLOOKUP(C$1,Iniciativas!$A$1:$R$11,18,FALSE)*C154+VLOOKUP(D$1,Iniciativas!$A$1:$R$11,18,FALSE)*D154+VLOOKUP(E$1,Iniciativas!$A$1:$R$11,18,FALSE)*E154+VLOOKUP(F$1,Iniciativas!$A$1:$R$11,18,FALSE)*F154+VLOOKUP(G$1,Iniciativas!$A$1:$R$11,18,FALSE)*G154+VLOOKUP(H$1,Iniciativas!$A$1:$R$11,18,FALSE)*H154+VLOOKUP(I$1,Iniciativas!$A$1:$R$11,18,FALSE)*I154+VLOOKUP(J$1,Iniciativas!$A$1:$R$11,18,FALSE)*J154+VLOOKUP(K$1,Iniciativas!$A$1:$R$11,18,FALSE)*K154+VLOOKUP(L$1,Iniciativas!$A$1:$R$11,18,FALSE)*L154</f>
        <v>7.7</v>
      </c>
      <c r="O154" t="b">
        <f t="shared" si="136"/>
        <v>0</v>
      </c>
      <c r="P154" t="b">
        <f>IF(OR(K154=1,I154=1),IF(J154=1,TRUE, FALSE),TRUE)</f>
        <v>0</v>
      </c>
      <c r="Q154" t="b">
        <f>IF(AND(K154=1,I154=1), FALSE, TRUE)</f>
        <v>1</v>
      </c>
      <c r="R154" t="b">
        <f>IF(G154=1, TRUE, FALSE)</f>
        <v>0</v>
      </c>
      <c r="S154" t="str">
        <f>TRIM(IF(C154=1," "&amp;VLOOKUP(C$1,Iniciativas!$A$1:$R$11,2,FALSE),"")&amp;IF(D154=1," "&amp;VLOOKUP(D$1,Iniciativas!$A$1:$R$11,2,FALSE),"")&amp;IF(E154=1," "&amp;VLOOKUP(E$1,Iniciativas!$A$1:$R$11,2,FALSE),"")&amp;IF(F154=1," "&amp;VLOOKUP(F$1,Iniciativas!$A$1:$R$11,2,FALSE),"")&amp;IF(G154=1," "&amp;VLOOKUP(G$1,Iniciativas!$A$1:$R$11,2,FALSE),"")&amp;IF(H154=1," "&amp;VLOOKUP(H$1,Iniciativas!$A$1:$R$11,2,FALSE),"")&amp;IF(I154=1," "&amp;VLOOKUP(I$1,Iniciativas!$A$1:$R$11,2,FALSE),"")&amp;IF(J154=1," "&amp;VLOOKUP(J$1,Iniciativas!$A$1:$R$11,2,FALSE),"")&amp;IF(K154=1," "&amp;VLOOKUP(K$1,Iniciativas!$A$1:$R$11,2,FALSE),"")&amp;IF(L154=1," "&amp;VLOOKUP(L$1,Iniciativas!$A$1:$R$11,2,FALSE),""))</f>
        <v>Iniciativa 2 Programa de Innovación Creación Producto Alternativo C</v>
      </c>
    </row>
    <row r="155" spans="1:19" x14ac:dyDescent="0.25">
      <c r="A155">
        <v>153</v>
      </c>
      <c r="B155" t="str">
        <f t="shared" si="134"/>
        <v>8 5 4 1</v>
      </c>
      <c r="C155">
        <f t="shared" si="137"/>
        <v>0</v>
      </c>
      <c r="D155">
        <f t="shared" ref="D155:L155" si="161">INT(MOD($A155,2^(C$1-1))/(2^(D$1-1)))</f>
        <v>0</v>
      </c>
      <c r="E155">
        <f t="shared" si="161"/>
        <v>1</v>
      </c>
      <c r="F155">
        <f t="shared" si="161"/>
        <v>0</v>
      </c>
      <c r="G155">
        <f t="shared" si="161"/>
        <v>0</v>
      </c>
      <c r="H155">
        <f t="shared" si="161"/>
        <v>1</v>
      </c>
      <c r="I155">
        <f t="shared" si="161"/>
        <v>1</v>
      </c>
      <c r="J155">
        <f t="shared" si="161"/>
        <v>0</v>
      </c>
      <c r="K155">
        <f t="shared" si="161"/>
        <v>0</v>
      </c>
      <c r="L155">
        <f t="shared" si="161"/>
        <v>1</v>
      </c>
      <c r="M155">
        <f>VLOOKUP(C$1,Iniciativas!$A$1:$R$11,6,FALSE)*C155+VLOOKUP(D$1,Iniciativas!$A$1:$R$11,6,FALSE)*D155+VLOOKUP(E$1,Iniciativas!$A$1:$R$11,6,FALSE)*E155+VLOOKUP(F$1,Iniciativas!$A$1:$R$11,6,FALSE)*F155+VLOOKUP(G$1,Iniciativas!$A$1:$R$11,6,FALSE)*G155+VLOOKUP(H$1,Iniciativas!$A$1:$R$11,6,FALSE)*H155+VLOOKUP(I$1,Iniciativas!$A$1:$R$11,6,FALSE)*I155+VLOOKUP(J$1,Iniciativas!$A$1:$R$11,6,FALSE)*J155+VLOOKUP(K$1,Iniciativas!$A$1:$R$11,6,FALSE)*K155+VLOOKUP(L$1,Iniciativas!$A$1:$R$11,6,FALSE)*L155</f>
        <v>9000</v>
      </c>
      <c r="N155">
        <f>VLOOKUP(C$1,Iniciativas!$A$1:$R$11,18,FALSE)*C155+VLOOKUP(D$1,Iniciativas!$A$1:$R$11,18,FALSE)*D155+VLOOKUP(E$1,Iniciativas!$A$1:$R$11,18,FALSE)*E155+VLOOKUP(F$1,Iniciativas!$A$1:$R$11,18,FALSE)*F155+VLOOKUP(G$1,Iniciativas!$A$1:$R$11,18,FALSE)*G155+VLOOKUP(H$1,Iniciativas!$A$1:$R$11,18,FALSE)*H155+VLOOKUP(I$1,Iniciativas!$A$1:$R$11,18,FALSE)*I155+VLOOKUP(J$1,Iniciativas!$A$1:$R$11,18,FALSE)*J155+VLOOKUP(K$1,Iniciativas!$A$1:$R$11,18,FALSE)*K155+VLOOKUP(L$1,Iniciativas!$A$1:$R$11,18,FALSE)*L155</f>
        <v>8.6</v>
      </c>
      <c r="O155" t="b">
        <f t="shared" si="136"/>
        <v>0</v>
      </c>
      <c r="P155" t="b">
        <f>IF(OR(K155=1,I155=1),IF(J155=1,TRUE, FALSE),TRUE)</f>
        <v>0</v>
      </c>
      <c r="Q155" t="b">
        <f>IF(AND(K155=1,I155=1), FALSE, TRUE)</f>
        <v>1</v>
      </c>
      <c r="R155" t="b">
        <f>IF(G155=1, TRUE, FALSE)</f>
        <v>0</v>
      </c>
      <c r="S155" t="str">
        <f>TRIM(IF(C155=1," "&amp;VLOOKUP(C$1,Iniciativas!$A$1:$R$11,2,FALSE),"")&amp;IF(D155=1," "&amp;VLOOKUP(D$1,Iniciativas!$A$1:$R$11,2,FALSE),"")&amp;IF(E155=1," "&amp;VLOOKUP(E$1,Iniciativas!$A$1:$R$11,2,FALSE),"")&amp;IF(F155=1," "&amp;VLOOKUP(F$1,Iniciativas!$A$1:$R$11,2,FALSE),"")&amp;IF(G155=1," "&amp;VLOOKUP(G$1,Iniciativas!$A$1:$R$11,2,FALSE),"")&amp;IF(H155=1," "&amp;VLOOKUP(H$1,Iniciativas!$A$1:$R$11,2,FALSE),"")&amp;IF(I155=1," "&amp;VLOOKUP(I$1,Iniciativas!$A$1:$R$11,2,FALSE),"")&amp;IF(J155=1," "&amp;VLOOKUP(J$1,Iniciativas!$A$1:$R$11,2,FALSE),"")&amp;IF(K155=1," "&amp;VLOOKUP(K$1,Iniciativas!$A$1:$R$11,2,FALSE),"")&amp;IF(L155=1," "&amp;VLOOKUP(L$1,Iniciativas!$A$1:$R$11,2,FALSE),""))</f>
        <v>Iniciativa 2 Programa de Innovación Creación Producto Alternativo C Sistema Reducción Costos</v>
      </c>
    </row>
    <row r="156" spans="1:19" x14ac:dyDescent="0.25">
      <c r="A156">
        <v>154</v>
      </c>
      <c r="B156" t="str">
        <f t="shared" si="134"/>
        <v>8 5 4 2</v>
      </c>
      <c r="C156">
        <f t="shared" si="137"/>
        <v>0</v>
      </c>
      <c r="D156">
        <f t="shared" ref="D156:L156" si="162">INT(MOD($A156,2^(C$1-1))/(2^(D$1-1)))</f>
        <v>0</v>
      </c>
      <c r="E156">
        <f t="shared" si="162"/>
        <v>1</v>
      </c>
      <c r="F156">
        <f t="shared" si="162"/>
        <v>0</v>
      </c>
      <c r="G156">
        <f t="shared" si="162"/>
        <v>0</v>
      </c>
      <c r="H156">
        <f t="shared" si="162"/>
        <v>1</v>
      </c>
      <c r="I156">
        <f t="shared" si="162"/>
        <v>1</v>
      </c>
      <c r="J156">
        <f t="shared" si="162"/>
        <v>0</v>
      </c>
      <c r="K156">
        <f t="shared" si="162"/>
        <v>1</v>
      </c>
      <c r="L156">
        <f t="shared" si="162"/>
        <v>0</v>
      </c>
      <c r="M156">
        <f>VLOOKUP(C$1,Iniciativas!$A$1:$R$11,6,FALSE)*C156+VLOOKUP(D$1,Iniciativas!$A$1:$R$11,6,FALSE)*D156+VLOOKUP(E$1,Iniciativas!$A$1:$R$11,6,FALSE)*E156+VLOOKUP(F$1,Iniciativas!$A$1:$R$11,6,FALSE)*F156+VLOOKUP(G$1,Iniciativas!$A$1:$R$11,6,FALSE)*G156+VLOOKUP(H$1,Iniciativas!$A$1:$R$11,6,FALSE)*H156+VLOOKUP(I$1,Iniciativas!$A$1:$R$11,6,FALSE)*I156+VLOOKUP(J$1,Iniciativas!$A$1:$R$11,6,FALSE)*J156+VLOOKUP(K$1,Iniciativas!$A$1:$R$11,6,FALSE)*K156+VLOOKUP(L$1,Iniciativas!$A$1:$R$11,6,FALSE)*L156</f>
        <v>13000</v>
      </c>
      <c r="N156">
        <f>VLOOKUP(C$1,Iniciativas!$A$1:$R$11,18,FALSE)*C156+VLOOKUP(D$1,Iniciativas!$A$1:$R$11,18,FALSE)*D156+VLOOKUP(E$1,Iniciativas!$A$1:$R$11,18,FALSE)*E156+VLOOKUP(F$1,Iniciativas!$A$1:$R$11,18,FALSE)*F156+VLOOKUP(G$1,Iniciativas!$A$1:$R$11,18,FALSE)*G156+VLOOKUP(H$1,Iniciativas!$A$1:$R$11,18,FALSE)*H156+VLOOKUP(I$1,Iniciativas!$A$1:$R$11,18,FALSE)*I156+VLOOKUP(J$1,Iniciativas!$A$1:$R$11,18,FALSE)*J156+VLOOKUP(K$1,Iniciativas!$A$1:$R$11,18,FALSE)*K156+VLOOKUP(L$1,Iniciativas!$A$1:$R$11,18,FALSE)*L156</f>
        <v>10.3</v>
      </c>
      <c r="O156" t="b">
        <f t="shared" si="136"/>
        <v>0</v>
      </c>
      <c r="P156" t="b">
        <f>IF(OR(K156=1,I156=1),IF(J156=1,TRUE, FALSE),TRUE)</f>
        <v>0</v>
      </c>
      <c r="Q156" t="b">
        <f>IF(AND(K156=1,I156=1), FALSE, TRUE)</f>
        <v>0</v>
      </c>
      <c r="R156" t="b">
        <f>IF(G156=1, TRUE, FALSE)</f>
        <v>0</v>
      </c>
      <c r="S156" t="str">
        <f>TRIM(IF(C156=1," "&amp;VLOOKUP(C$1,Iniciativas!$A$1:$R$11,2,FALSE),"")&amp;IF(D156=1," "&amp;VLOOKUP(D$1,Iniciativas!$A$1:$R$11,2,FALSE),"")&amp;IF(E156=1," "&amp;VLOOKUP(E$1,Iniciativas!$A$1:$R$11,2,FALSE),"")&amp;IF(F156=1," "&amp;VLOOKUP(F$1,Iniciativas!$A$1:$R$11,2,FALSE),"")&amp;IF(G156=1," "&amp;VLOOKUP(G$1,Iniciativas!$A$1:$R$11,2,FALSE),"")&amp;IF(H156=1," "&amp;VLOOKUP(H$1,Iniciativas!$A$1:$R$11,2,FALSE),"")&amp;IF(I156=1," "&amp;VLOOKUP(I$1,Iniciativas!$A$1:$R$11,2,FALSE),"")&amp;IF(J156=1," "&amp;VLOOKUP(J$1,Iniciativas!$A$1:$R$11,2,FALSE),"")&amp;IF(K156=1," "&amp;VLOOKUP(K$1,Iniciativas!$A$1:$R$11,2,FALSE),"")&amp;IF(L156=1," "&amp;VLOOKUP(L$1,Iniciativas!$A$1:$R$11,2,FALSE),""))</f>
        <v>Iniciativa 2 Programa de Innovación Creación Producto Alternativo C Creación Producto B</v>
      </c>
    </row>
    <row r="157" spans="1:19" x14ac:dyDescent="0.25">
      <c r="A157">
        <v>155</v>
      </c>
      <c r="B157" t="str">
        <f t="shared" si="134"/>
        <v>8 5 4 2 1</v>
      </c>
      <c r="C157">
        <f t="shared" si="137"/>
        <v>0</v>
      </c>
      <c r="D157">
        <f t="shared" ref="D157:L157" si="163">INT(MOD($A157,2^(C$1-1))/(2^(D$1-1)))</f>
        <v>0</v>
      </c>
      <c r="E157">
        <f t="shared" si="163"/>
        <v>1</v>
      </c>
      <c r="F157">
        <f t="shared" si="163"/>
        <v>0</v>
      </c>
      <c r="G157">
        <f t="shared" si="163"/>
        <v>0</v>
      </c>
      <c r="H157">
        <f t="shared" si="163"/>
        <v>1</v>
      </c>
      <c r="I157">
        <f t="shared" si="163"/>
        <v>1</v>
      </c>
      <c r="J157">
        <f t="shared" si="163"/>
        <v>0</v>
      </c>
      <c r="K157">
        <f t="shared" si="163"/>
        <v>1</v>
      </c>
      <c r="L157">
        <f t="shared" si="163"/>
        <v>1</v>
      </c>
      <c r="M157">
        <f>VLOOKUP(C$1,Iniciativas!$A$1:$R$11,6,FALSE)*C157+VLOOKUP(D$1,Iniciativas!$A$1:$R$11,6,FALSE)*D157+VLOOKUP(E$1,Iniciativas!$A$1:$R$11,6,FALSE)*E157+VLOOKUP(F$1,Iniciativas!$A$1:$R$11,6,FALSE)*F157+VLOOKUP(G$1,Iniciativas!$A$1:$R$11,6,FALSE)*G157+VLOOKUP(H$1,Iniciativas!$A$1:$R$11,6,FALSE)*H157+VLOOKUP(I$1,Iniciativas!$A$1:$R$11,6,FALSE)*I157+VLOOKUP(J$1,Iniciativas!$A$1:$R$11,6,FALSE)*J157+VLOOKUP(K$1,Iniciativas!$A$1:$R$11,6,FALSE)*K157+VLOOKUP(L$1,Iniciativas!$A$1:$R$11,6,FALSE)*L157</f>
        <v>14000</v>
      </c>
      <c r="N157">
        <f>VLOOKUP(C$1,Iniciativas!$A$1:$R$11,18,FALSE)*C157+VLOOKUP(D$1,Iniciativas!$A$1:$R$11,18,FALSE)*D157+VLOOKUP(E$1,Iniciativas!$A$1:$R$11,18,FALSE)*E157+VLOOKUP(F$1,Iniciativas!$A$1:$R$11,18,FALSE)*F157+VLOOKUP(G$1,Iniciativas!$A$1:$R$11,18,FALSE)*G157+VLOOKUP(H$1,Iniciativas!$A$1:$R$11,18,FALSE)*H157+VLOOKUP(I$1,Iniciativas!$A$1:$R$11,18,FALSE)*I157+VLOOKUP(J$1,Iniciativas!$A$1:$R$11,18,FALSE)*J157+VLOOKUP(K$1,Iniciativas!$A$1:$R$11,18,FALSE)*K157+VLOOKUP(L$1,Iniciativas!$A$1:$R$11,18,FALSE)*L157</f>
        <v>11.200000000000001</v>
      </c>
      <c r="O157" t="b">
        <f t="shared" si="136"/>
        <v>0</v>
      </c>
      <c r="P157" t="b">
        <f>IF(OR(K157=1,I157=1),IF(J157=1,TRUE, FALSE),TRUE)</f>
        <v>0</v>
      </c>
      <c r="Q157" t="b">
        <f>IF(AND(K157=1,I157=1), FALSE, TRUE)</f>
        <v>0</v>
      </c>
      <c r="R157" t="b">
        <f>IF(G157=1, TRUE, FALSE)</f>
        <v>0</v>
      </c>
      <c r="S157" t="str">
        <f>TRIM(IF(C157=1," "&amp;VLOOKUP(C$1,Iniciativas!$A$1:$R$11,2,FALSE),"")&amp;IF(D157=1," "&amp;VLOOKUP(D$1,Iniciativas!$A$1:$R$11,2,FALSE),"")&amp;IF(E157=1," "&amp;VLOOKUP(E$1,Iniciativas!$A$1:$R$11,2,FALSE),"")&amp;IF(F157=1," "&amp;VLOOKUP(F$1,Iniciativas!$A$1:$R$11,2,FALSE),"")&amp;IF(G157=1," "&amp;VLOOKUP(G$1,Iniciativas!$A$1:$R$11,2,FALSE),"")&amp;IF(H157=1," "&amp;VLOOKUP(H$1,Iniciativas!$A$1:$R$11,2,FALSE),"")&amp;IF(I157=1," "&amp;VLOOKUP(I$1,Iniciativas!$A$1:$R$11,2,FALSE),"")&amp;IF(J157=1," "&amp;VLOOKUP(J$1,Iniciativas!$A$1:$R$11,2,FALSE),"")&amp;IF(K157=1," "&amp;VLOOKUP(K$1,Iniciativas!$A$1:$R$11,2,FALSE),"")&amp;IF(L157=1," "&amp;VLOOKUP(L$1,Iniciativas!$A$1:$R$11,2,FALSE),""))</f>
        <v>Iniciativa 2 Programa de Innovación Creación Producto Alternativo C Creación Producto B Sistema Reducción Costos</v>
      </c>
    </row>
    <row r="158" spans="1:19" x14ac:dyDescent="0.25">
      <c r="A158">
        <v>156</v>
      </c>
      <c r="B158" t="str">
        <f t="shared" si="134"/>
        <v>8 5 4 3</v>
      </c>
      <c r="C158">
        <f t="shared" si="137"/>
        <v>0</v>
      </c>
      <c r="D158">
        <f t="shared" ref="D158:L158" si="164">INT(MOD($A158,2^(C$1-1))/(2^(D$1-1)))</f>
        <v>0</v>
      </c>
      <c r="E158">
        <f t="shared" si="164"/>
        <v>1</v>
      </c>
      <c r="F158">
        <f t="shared" si="164"/>
        <v>0</v>
      </c>
      <c r="G158">
        <f t="shared" si="164"/>
        <v>0</v>
      </c>
      <c r="H158">
        <f t="shared" si="164"/>
        <v>1</v>
      </c>
      <c r="I158">
        <f t="shared" si="164"/>
        <v>1</v>
      </c>
      <c r="J158">
        <f t="shared" si="164"/>
        <v>1</v>
      </c>
      <c r="K158">
        <f t="shared" si="164"/>
        <v>0</v>
      </c>
      <c r="L158">
        <f t="shared" si="164"/>
        <v>0</v>
      </c>
      <c r="M158">
        <f>VLOOKUP(C$1,Iniciativas!$A$1:$R$11,6,FALSE)*C158+VLOOKUP(D$1,Iniciativas!$A$1:$R$11,6,FALSE)*D158+VLOOKUP(E$1,Iniciativas!$A$1:$R$11,6,FALSE)*E158+VLOOKUP(F$1,Iniciativas!$A$1:$R$11,6,FALSE)*F158+VLOOKUP(G$1,Iniciativas!$A$1:$R$11,6,FALSE)*G158+VLOOKUP(H$1,Iniciativas!$A$1:$R$11,6,FALSE)*H158+VLOOKUP(I$1,Iniciativas!$A$1:$R$11,6,FALSE)*I158+VLOOKUP(J$1,Iniciativas!$A$1:$R$11,6,FALSE)*J158+VLOOKUP(K$1,Iniciativas!$A$1:$R$11,6,FALSE)*K158+VLOOKUP(L$1,Iniciativas!$A$1:$R$11,6,FALSE)*L158</f>
        <v>9000</v>
      </c>
      <c r="N158">
        <f>VLOOKUP(C$1,Iniciativas!$A$1:$R$11,18,FALSE)*C158+VLOOKUP(D$1,Iniciativas!$A$1:$R$11,18,FALSE)*D158+VLOOKUP(E$1,Iniciativas!$A$1:$R$11,18,FALSE)*E158+VLOOKUP(F$1,Iniciativas!$A$1:$R$11,18,FALSE)*F158+VLOOKUP(G$1,Iniciativas!$A$1:$R$11,18,FALSE)*G158+VLOOKUP(H$1,Iniciativas!$A$1:$R$11,18,FALSE)*H158+VLOOKUP(I$1,Iniciativas!$A$1:$R$11,18,FALSE)*I158+VLOOKUP(J$1,Iniciativas!$A$1:$R$11,18,FALSE)*J158+VLOOKUP(K$1,Iniciativas!$A$1:$R$11,18,FALSE)*K158+VLOOKUP(L$1,Iniciativas!$A$1:$R$11,18,FALSE)*L158</f>
        <v>8.1</v>
      </c>
      <c r="O158" t="b">
        <f t="shared" si="136"/>
        <v>0</v>
      </c>
      <c r="P158" t="b">
        <f>IF(OR(K158=1,I158=1),IF(J158=1,TRUE, FALSE),TRUE)</f>
        <v>1</v>
      </c>
      <c r="Q158" t="b">
        <f>IF(AND(K158=1,I158=1), FALSE, TRUE)</f>
        <v>1</v>
      </c>
      <c r="R158" t="b">
        <f>IF(G158=1, TRUE, FALSE)</f>
        <v>0</v>
      </c>
      <c r="S158" t="str">
        <f>TRIM(IF(C158=1," "&amp;VLOOKUP(C$1,Iniciativas!$A$1:$R$11,2,FALSE),"")&amp;IF(D158=1," "&amp;VLOOKUP(D$1,Iniciativas!$A$1:$R$11,2,FALSE),"")&amp;IF(E158=1," "&amp;VLOOKUP(E$1,Iniciativas!$A$1:$R$11,2,FALSE),"")&amp;IF(F158=1," "&amp;VLOOKUP(F$1,Iniciativas!$A$1:$R$11,2,FALSE),"")&amp;IF(G158=1," "&amp;VLOOKUP(G$1,Iniciativas!$A$1:$R$11,2,FALSE),"")&amp;IF(H158=1," "&amp;VLOOKUP(H$1,Iniciativas!$A$1:$R$11,2,FALSE),"")&amp;IF(I158=1," "&amp;VLOOKUP(I$1,Iniciativas!$A$1:$R$11,2,FALSE),"")&amp;IF(J158=1," "&amp;VLOOKUP(J$1,Iniciativas!$A$1:$R$11,2,FALSE),"")&amp;IF(K158=1," "&amp;VLOOKUP(K$1,Iniciativas!$A$1:$R$11,2,FALSE),"")&amp;IF(L158=1," "&amp;VLOOKUP(L$1,Iniciativas!$A$1:$R$11,2,FALSE),""))</f>
        <v>Iniciativa 2 Programa de Innovación Creación Producto Alternativo C Campaña Publicitaria Producto B o C</v>
      </c>
    </row>
    <row r="159" spans="1:19" x14ac:dyDescent="0.25">
      <c r="A159">
        <v>157</v>
      </c>
      <c r="B159" t="str">
        <f t="shared" si="134"/>
        <v>8 5 4 3 1</v>
      </c>
      <c r="C159">
        <f t="shared" si="137"/>
        <v>0</v>
      </c>
      <c r="D159">
        <f t="shared" ref="D159:L159" si="165">INT(MOD($A159,2^(C$1-1))/(2^(D$1-1)))</f>
        <v>0</v>
      </c>
      <c r="E159">
        <f t="shared" si="165"/>
        <v>1</v>
      </c>
      <c r="F159">
        <f t="shared" si="165"/>
        <v>0</v>
      </c>
      <c r="G159">
        <f t="shared" si="165"/>
        <v>0</v>
      </c>
      <c r="H159">
        <f t="shared" si="165"/>
        <v>1</v>
      </c>
      <c r="I159">
        <f t="shared" si="165"/>
        <v>1</v>
      </c>
      <c r="J159">
        <f t="shared" si="165"/>
        <v>1</v>
      </c>
      <c r="K159">
        <f t="shared" si="165"/>
        <v>0</v>
      </c>
      <c r="L159">
        <f t="shared" si="165"/>
        <v>1</v>
      </c>
      <c r="M159">
        <f>VLOOKUP(C$1,Iniciativas!$A$1:$R$11,6,FALSE)*C159+VLOOKUP(D$1,Iniciativas!$A$1:$R$11,6,FALSE)*D159+VLOOKUP(E$1,Iniciativas!$A$1:$R$11,6,FALSE)*E159+VLOOKUP(F$1,Iniciativas!$A$1:$R$11,6,FALSE)*F159+VLOOKUP(G$1,Iniciativas!$A$1:$R$11,6,FALSE)*G159+VLOOKUP(H$1,Iniciativas!$A$1:$R$11,6,FALSE)*H159+VLOOKUP(I$1,Iniciativas!$A$1:$R$11,6,FALSE)*I159+VLOOKUP(J$1,Iniciativas!$A$1:$R$11,6,FALSE)*J159+VLOOKUP(K$1,Iniciativas!$A$1:$R$11,6,FALSE)*K159+VLOOKUP(L$1,Iniciativas!$A$1:$R$11,6,FALSE)*L159</f>
        <v>10000</v>
      </c>
      <c r="N159">
        <f>VLOOKUP(C$1,Iniciativas!$A$1:$R$11,18,FALSE)*C159+VLOOKUP(D$1,Iniciativas!$A$1:$R$11,18,FALSE)*D159+VLOOKUP(E$1,Iniciativas!$A$1:$R$11,18,FALSE)*E159+VLOOKUP(F$1,Iniciativas!$A$1:$R$11,18,FALSE)*F159+VLOOKUP(G$1,Iniciativas!$A$1:$R$11,18,FALSE)*G159+VLOOKUP(H$1,Iniciativas!$A$1:$R$11,18,FALSE)*H159+VLOOKUP(I$1,Iniciativas!$A$1:$R$11,18,FALSE)*I159+VLOOKUP(J$1,Iniciativas!$A$1:$R$11,18,FALSE)*J159+VLOOKUP(K$1,Iniciativas!$A$1:$R$11,18,FALSE)*K159+VLOOKUP(L$1,Iniciativas!$A$1:$R$11,18,FALSE)*L159</f>
        <v>9</v>
      </c>
      <c r="O159" t="b">
        <f t="shared" si="136"/>
        <v>0</v>
      </c>
      <c r="P159" t="b">
        <f>IF(OR(K159=1,I159=1),IF(J159=1,TRUE, FALSE),TRUE)</f>
        <v>1</v>
      </c>
      <c r="Q159" t="b">
        <f>IF(AND(K159=1,I159=1), FALSE, TRUE)</f>
        <v>1</v>
      </c>
      <c r="R159" t="b">
        <f>IF(G159=1, TRUE, FALSE)</f>
        <v>0</v>
      </c>
      <c r="S159" t="str">
        <f>TRIM(IF(C159=1," "&amp;VLOOKUP(C$1,Iniciativas!$A$1:$R$11,2,FALSE),"")&amp;IF(D159=1," "&amp;VLOOKUP(D$1,Iniciativas!$A$1:$R$11,2,FALSE),"")&amp;IF(E159=1," "&amp;VLOOKUP(E$1,Iniciativas!$A$1:$R$11,2,FALSE),"")&amp;IF(F159=1," "&amp;VLOOKUP(F$1,Iniciativas!$A$1:$R$11,2,FALSE),"")&amp;IF(G159=1," "&amp;VLOOKUP(G$1,Iniciativas!$A$1:$R$11,2,FALSE),"")&amp;IF(H159=1," "&amp;VLOOKUP(H$1,Iniciativas!$A$1:$R$11,2,FALSE),"")&amp;IF(I159=1," "&amp;VLOOKUP(I$1,Iniciativas!$A$1:$R$11,2,FALSE),"")&amp;IF(J159=1," "&amp;VLOOKUP(J$1,Iniciativas!$A$1:$R$11,2,FALSE),"")&amp;IF(K159=1," "&amp;VLOOKUP(K$1,Iniciativas!$A$1:$R$11,2,FALSE),"")&amp;IF(L159=1," "&amp;VLOOKUP(L$1,Iniciativas!$A$1:$R$11,2,FALSE),""))</f>
        <v>Iniciativa 2 Programa de Innovación Creación Producto Alternativo C Campaña Publicitaria Producto B o C Sistema Reducción Costos</v>
      </c>
    </row>
    <row r="160" spans="1:19" x14ac:dyDescent="0.25">
      <c r="A160">
        <v>158</v>
      </c>
      <c r="B160" t="str">
        <f t="shared" si="134"/>
        <v>8 5 4 3 2</v>
      </c>
      <c r="C160">
        <f t="shared" si="137"/>
        <v>0</v>
      </c>
      <c r="D160">
        <f t="shared" ref="D160:L160" si="166">INT(MOD($A160,2^(C$1-1))/(2^(D$1-1)))</f>
        <v>0</v>
      </c>
      <c r="E160">
        <f t="shared" si="166"/>
        <v>1</v>
      </c>
      <c r="F160">
        <f t="shared" si="166"/>
        <v>0</v>
      </c>
      <c r="G160">
        <f t="shared" si="166"/>
        <v>0</v>
      </c>
      <c r="H160">
        <f t="shared" si="166"/>
        <v>1</v>
      </c>
      <c r="I160">
        <f t="shared" si="166"/>
        <v>1</v>
      </c>
      <c r="J160">
        <f t="shared" si="166"/>
        <v>1</v>
      </c>
      <c r="K160">
        <f t="shared" si="166"/>
        <v>1</v>
      </c>
      <c r="L160">
        <f t="shared" si="166"/>
        <v>0</v>
      </c>
      <c r="M160">
        <f>VLOOKUP(C$1,Iniciativas!$A$1:$R$11,6,FALSE)*C160+VLOOKUP(D$1,Iniciativas!$A$1:$R$11,6,FALSE)*D160+VLOOKUP(E$1,Iniciativas!$A$1:$R$11,6,FALSE)*E160+VLOOKUP(F$1,Iniciativas!$A$1:$R$11,6,FALSE)*F160+VLOOKUP(G$1,Iniciativas!$A$1:$R$11,6,FALSE)*G160+VLOOKUP(H$1,Iniciativas!$A$1:$R$11,6,FALSE)*H160+VLOOKUP(I$1,Iniciativas!$A$1:$R$11,6,FALSE)*I160+VLOOKUP(J$1,Iniciativas!$A$1:$R$11,6,FALSE)*J160+VLOOKUP(K$1,Iniciativas!$A$1:$R$11,6,FALSE)*K160+VLOOKUP(L$1,Iniciativas!$A$1:$R$11,6,FALSE)*L160</f>
        <v>14000</v>
      </c>
      <c r="N160">
        <f>VLOOKUP(C$1,Iniciativas!$A$1:$R$11,18,FALSE)*C160+VLOOKUP(D$1,Iniciativas!$A$1:$R$11,18,FALSE)*D160+VLOOKUP(E$1,Iniciativas!$A$1:$R$11,18,FALSE)*E160+VLOOKUP(F$1,Iniciativas!$A$1:$R$11,18,FALSE)*F160+VLOOKUP(G$1,Iniciativas!$A$1:$R$11,18,FALSE)*G160+VLOOKUP(H$1,Iniciativas!$A$1:$R$11,18,FALSE)*H160+VLOOKUP(I$1,Iniciativas!$A$1:$R$11,18,FALSE)*I160+VLOOKUP(J$1,Iniciativas!$A$1:$R$11,18,FALSE)*J160+VLOOKUP(K$1,Iniciativas!$A$1:$R$11,18,FALSE)*K160+VLOOKUP(L$1,Iniciativas!$A$1:$R$11,18,FALSE)*L160</f>
        <v>10.7</v>
      </c>
      <c r="O160" t="b">
        <f t="shared" si="136"/>
        <v>0</v>
      </c>
      <c r="P160" t="b">
        <f>IF(OR(K160=1,I160=1),IF(J160=1,TRUE, FALSE),TRUE)</f>
        <v>1</v>
      </c>
      <c r="Q160" t="b">
        <f>IF(AND(K160=1,I160=1), FALSE, TRUE)</f>
        <v>0</v>
      </c>
      <c r="R160" t="b">
        <f>IF(G160=1, TRUE, FALSE)</f>
        <v>0</v>
      </c>
      <c r="S160" t="str">
        <f>TRIM(IF(C160=1," "&amp;VLOOKUP(C$1,Iniciativas!$A$1:$R$11,2,FALSE),"")&amp;IF(D160=1," "&amp;VLOOKUP(D$1,Iniciativas!$A$1:$R$11,2,FALSE),"")&amp;IF(E160=1," "&amp;VLOOKUP(E$1,Iniciativas!$A$1:$R$11,2,FALSE),"")&amp;IF(F160=1," "&amp;VLOOKUP(F$1,Iniciativas!$A$1:$R$11,2,FALSE),"")&amp;IF(G160=1," "&amp;VLOOKUP(G$1,Iniciativas!$A$1:$R$11,2,FALSE),"")&amp;IF(H160=1," "&amp;VLOOKUP(H$1,Iniciativas!$A$1:$R$11,2,FALSE),"")&amp;IF(I160=1," "&amp;VLOOKUP(I$1,Iniciativas!$A$1:$R$11,2,FALSE),"")&amp;IF(J160=1," "&amp;VLOOKUP(J$1,Iniciativas!$A$1:$R$11,2,FALSE),"")&amp;IF(K160=1," "&amp;VLOOKUP(K$1,Iniciativas!$A$1:$R$11,2,FALSE),"")&amp;IF(L160=1," "&amp;VLOOKUP(L$1,Iniciativas!$A$1:$R$11,2,FALSE),""))</f>
        <v>Iniciativa 2 Programa de Innovación Creación Producto Alternativo C Campaña Publicitaria Producto B o C Creación Producto B</v>
      </c>
    </row>
    <row r="161" spans="1:19" x14ac:dyDescent="0.25">
      <c r="A161">
        <v>159</v>
      </c>
      <c r="B161" t="str">
        <f t="shared" si="134"/>
        <v>8 5 4 3 2 1</v>
      </c>
      <c r="C161">
        <f t="shared" si="137"/>
        <v>0</v>
      </c>
      <c r="D161">
        <f t="shared" ref="D161:L161" si="167">INT(MOD($A161,2^(C$1-1))/(2^(D$1-1)))</f>
        <v>0</v>
      </c>
      <c r="E161">
        <f t="shared" si="167"/>
        <v>1</v>
      </c>
      <c r="F161">
        <f t="shared" si="167"/>
        <v>0</v>
      </c>
      <c r="G161">
        <f t="shared" si="167"/>
        <v>0</v>
      </c>
      <c r="H161">
        <f t="shared" si="167"/>
        <v>1</v>
      </c>
      <c r="I161">
        <f t="shared" si="167"/>
        <v>1</v>
      </c>
      <c r="J161">
        <f t="shared" si="167"/>
        <v>1</v>
      </c>
      <c r="K161">
        <f t="shared" si="167"/>
        <v>1</v>
      </c>
      <c r="L161">
        <f t="shared" si="167"/>
        <v>1</v>
      </c>
      <c r="M161">
        <f>VLOOKUP(C$1,Iniciativas!$A$1:$R$11,6,FALSE)*C161+VLOOKUP(D$1,Iniciativas!$A$1:$R$11,6,FALSE)*D161+VLOOKUP(E$1,Iniciativas!$A$1:$R$11,6,FALSE)*E161+VLOOKUP(F$1,Iniciativas!$A$1:$R$11,6,FALSE)*F161+VLOOKUP(G$1,Iniciativas!$A$1:$R$11,6,FALSE)*G161+VLOOKUP(H$1,Iniciativas!$A$1:$R$11,6,FALSE)*H161+VLOOKUP(I$1,Iniciativas!$A$1:$R$11,6,FALSE)*I161+VLOOKUP(J$1,Iniciativas!$A$1:$R$11,6,FALSE)*J161+VLOOKUP(K$1,Iniciativas!$A$1:$R$11,6,FALSE)*K161+VLOOKUP(L$1,Iniciativas!$A$1:$R$11,6,FALSE)*L161</f>
        <v>15000</v>
      </c>
      <c r="N161">
        <f>VLOOKUP(C$1,Iniciativas!$A$1:$R$11,18,FALSE)*C161+VLOOKUP(D$1,Iniciativas!$A$1:$R$11,18,FALSE)*D161+VLOOKUP(E$1,Iniciativas!$A$1:$R$11,18,FALSE)*E161+VLOOKUP(F$1,Iniciativas!$A$1:$R$11,18,FALSE)*F161+VLOOKUP(G$1,Iniciativas!$A$1:$R$11,18,FALSE)*G161+VLOOKUP(H$1,Iniciativas!$A$1:$R$11,18,FALSE)*H161+VLOOKUP(I$1,Iniciativas!$A$1:$R$11,18,FALSE)*I161+VLOOKUP(J$1,Iniciativas!$A$1:$R$11,18,FALSE)*J161+VLOOKUP(K$1,Iniciativas!$A$1:$R$11,18,FALSE)*K161+VLOOKUP(L$1,Iniciativas!$A$1:$R$11,18,FALSE)*L161</f>
        <v>11.6</v>
      </c>
      <c r="O161" t="b">
        <f t="shared" si="136"/>
        <v>0</v>
      </c>
      <c r="P161" t="b">
        <f>IF(OR(K161=1,I161=1),IF(J161=1,TRUE, FALSE),TRUE)</f>
        <v>1</v>
      </c>
      <c r="Q161" t="b">
        <f>IF(AND(K161=1,I161=1), FALSE, TRUE)</f>
        <v>0</v>
      </c>
      <c r="R161" t="b">
        <f>IF(G161=1, TRUE, FALSE)</f>
        <v>0</v>
      </c>
      <c r="S161" t="str">
        <f>TRIM(IF(C161=1," "&amp;VLOOKUP(C$1,Iniciativas!$A$1:$R$11,2,FALSE),"")&amp;IF(D161=1," "&amp;VLOOKUP(D$1,Iniciativas!$A$1:$R$11,2,FALSE),"")&amp;IF(E161=1," "&amp;VLOOKUP(E$1,Iniciativas!$A$1:$R$11,2,FALSE),"")&amp;IF(F161=1," "&amp;VLOOKUP(F$1,Iniciativas!$A$1:$R$11,2,FALSE),"")&amp;IF(G161=1," "&amp;VLOOKUP(G$1,Iniciativas!$A$1:$R$11,2,FALSE),"")&amp;IF(H161=1," "&amp;VLOOKUP(H$1,Iniciativas!$A$1:$R$11,2,FALSE),"")&amp;IF(I161=1," "&amp;VLOOKUP(I$1,Iniciativas!$A$1:$R$11,2,FALSE),"")&amp;IF(J161=1," "&amp;VLOOKUP(J$1,Iniciativas!$A$1:$R$11,2,FALSE),"")&amp;IF(K161=1," "&amp;VLOOKUP(K$1,Iniciativas!$A$1:$R$11,2,FALSE),"")&amp;IF(L161=1," "&amp;VLOOKUP(L$1,Iniciativas!$A$1:$R$11,2,FALSE),""))</f>
        <v>Iniciativa 2 Programa de Innovación Creación Producto Alternativo C Campaña Publicitaria Producto B o C Creación Producto B Sistema Reducción Costos</v>
      </c>
    </row>
    <row r="162" spans="1:19" x14ac:dyDescent="0.25">
      <c r="A162">
        <v>160</v>
      </c>
      <c r="B162" t="str">
        <f t="shared" si="134"/>
        <v>8 6</v>
      </c>
      <c r="C162">
        <f t="shared" si="137"/>
        <v>0</v>
      </c>
      <c r="D162">
        <f t="shared" ref="D162:L162" si="168">INT(MOD($A162,2^(C$1-1))/(2^(D$1-1)))</f>
        <v>0</v>
      </c>
      <c r="E162">
        <f t="shared" si="168"/>
        <v>1</v>
      </c>
      <c r="F162">
        <f t="shared" si="168"/>
        <v>0</v>
      </c>
      <c r="G162">
        <f t="shared" si="168"/>
        <v>1</v>
      </c>
      <c r="H162">
        <f t="shared" si="168"/>
        <v>0</v>
      </c>
      <c r="I162">
        <f t="shared" si="168"/>
        <v>0</v>
      </c>
      <c r="J162">
        <f t="shared" si="168"/>
        <v>0</v>
      </c>
      <c r="K162">
        <f t="shared" si="168"/>
        <v>0</v>
      </c>
      <c r="L162">
        <f t="shared" si="168"/>
        <v>0</v>
      </c>
      <c r="M162">
        <f>VLOOKUP(C$1,Iniciativas!$A$1:$R$11,6,FALSE)*C162+VLOOKUP(D$1,Iniciativas!$A$1:$R$11,6,FALSE)*D162+VLOOKUP(E$1,Iniciativas!$A$1:$R$11,6,FALSE)*E162+VLOOKUP(F$1,Iniciativas!$A$1:$R$11,6,FALSE)*F162+VLOOKUP(G$1,Iniciativas!$A$1:$R$11,6,FALSE)*G162+VLOOKUP(H$1,Iniciativas!$A$1:$R$11,6,FALSE)*H162+VLOOKUP(I$1,Iniciativas!$A$1:$R$11,6,FALSE)*I162+VLOOKUP(J$1,Iniciativas!$A$1:$R$11,6,FALSE)*J162+VLOOKUP(K$1,Iniciativas!$A$1:$R$11,6,FALSE)*K162+VLOOKUP(L$1,Iniciativas!$A$1:$R$11,6,FALSE)*L162</f>
        <v>4000</v>
      </c>
      <c r="N162">
        <f>VLOOKUP(C$1,Iniciativas!$A$1:$R$11,18,FALSE)*C162+VLOOKUP(D$1,Iniciativas!$A$1:$R$11,18,FALSE)*D162+VLOOKUP(E$1,Iniciativas!$A$1:$R$11,18,FALSE)*E162+VLOOKUP(F$1,Iniciativas!$A$1:$R$11,18,FALSE)*F162+VLOOKUP(G$1,Iniciativas!$A$1:$R$11,18,FALSE)*G162+VLOOKUP(H$1,Iniciativas!$A$1:$R$11,18,FALSE)*H162+VLOOKUP(I$1,Iniciativas!$A$1:$R$11,18,FALSE)*I162+VLOOKUP(J$1,Iniciativas!$A$1:$R$11,18,FALSE)*J162+VLOOKUP(K$1,Iniciativas!$A$1:$R$11,18,FALSE)*K162+VLOOKUP(L$1,Iniciativas!$A$1:$R$11,18,FALSE)*L162</f>
        <v>3</v>
      </c>
      <c r="O162" t="b">
        <f t="shared" si="136"/>
        <v>1</v>
      </c>
      <c r="P162" t="b">
        <f>IF(OR(K162=1,I162=1),IF(J162=1,TRUE, FALSE),TRUE)</f>
        <v>1</v>
      </c>
      <c r="Q162" t="b">
        <f>IF(AND(K162=1,I162=1), FALSE, TRUE)</f>
        <v>1</v>
      </c>
      <c r="R162" t="b">
        <f>IF(G162=1, TRUE, FALSE)</f>
        <v>1</v>
      </c>
      <c r="S162" t="str">
        <f>TRIM(IF(C162=1," "&amp;VLOOKUP(C$1,Iniciativas!$A$1:$R$11,2,FALSE),"")&amp;IF(D162=1," "&amp;VLOOKUP(D$1,Iniciativas!$A$1:$R$11,2,FALSE),"")&amp;IF(E162=1," "&amp;VLOOKUP(E$1,Iniciativas!$A$1:$R$11,2,FALSE),"")&amp;IF(F162=1," "&amp;VLOOKUP(F$1,Iniciativas!$A$1:$R$11,2,FALSE),"")&amp;IF(G162=1," "&amp;VLOOKUP(G$1,Iniciativas!$A$1:$R$11,2,FALSE),"")&amp;IF(H162=1," "&amp;VLOOKUP(H$1,Iniciativas!$A$1:$R$11,2,FALSE),"")&amp;IF(I162=1," "&amp;VLOOKUP(I$1,Iniciativas!$A$1:$R$11,2,FALSE),"")&amp;IF(J162=1," "&amp;VLOOKUP(J$1,Iniciativas!$A$1:$R$11,2,FALSE),"")&amp;IF(K162=1," "&amp;VLOOKUP(K$1,Iniciativas!$A$1:$R$11,2,FALSE),"")&amp;IF(L162=1," "&amp;VLOOKUP(L$1,Iniciativas!$A$1:$R$11,2,FALSE),""))</f>
        <v>Iniciativa 2 Imperativo Legal</v>
      </c>
    </row>
    <row r="163" spans="1:19" x14ac:dyDescent="0.25">
      <c r="A163">
        <v>161</v>
      </c>
      <c r="B163" t="str">
        <f t="shared" si="134"/>
        <v>8 6 1</v>
      </c>
      <c r="C163">
        <f t="shared" si="137"/>
        <v>0</v>
      </c>
      <c r="D163">
        <f t="shared" ref="D163:L163" si="169">INT(MOD($A163,2^(C$1-1))/(2^(D$1-1)))</f>
        <v>0</v>
      </c>
      <c r="E163">
        <f t="shared" si="169"/>
        <v>1</v>
      </c>
      <c r="F163">
        <f t="shared" si="169"/>
        <v>0</v>
      </c>
      <c r="G163">
        <f t="shared" si="169"/>
        <v>1</v>
      </c>
      <c r="H163">
        <f t="shared" si="169"/>
        <v>0</v>
      </c>
      <c r="I163">
        <f t="shared" si="169"/>
        <v>0</v>
      </c>
      <c r="J163">
        <f t="shared" si="169"/>
        <v>0</v>
      </c>
      <c r="K163">
        <f t="shared" si="169"/>
        <v>0</v>
      </c>
      <c r="L163">
        <f t="shared" si="169"/>
        <v>1</v>
      </c>
      <c r="M163">
        <f>VLOOKUP(C$1,Iniciativas!$A$1:$R$11,6,FALSE)*C163+VLOOKUP(D$1,Iniciativas!$A$1:$R$11,6,FALSE)*D163+VLOOKUP(E$1,Iniciativas!$A$1:$R$11,6,FALSE)*E163+VLOOKUP(F$1,Iniciativas!$A$1:$R$11,6,FALSE)*F163+VLOOKUP(G$1,Iniciativas!$A$1:$R$11,6,FALSE)*G163+VLOOKUP(H$1,Iniciativas!$A$1:$R$11,6,FALSE)*H163+VLOOKUP(I$1,Iniciativas!$A$1:$R$11,6,FALSE)*I163+VLOOKUP(J$1,Iniciativas!$A$1:$R$11,6,FALSE)*J163+VLOOKUP(K$1,Iniciativas!$A$1:$R$11,6,FALSE)*K163+VLOOKUP(L$1,Iniciativas!$A$1:$R$11,6,FALSE)*L163</f>
        <v>5000</v>
      </c>
      <c r="N163">
        <f>VLOOKUP(C$1,Iniciativas!$A$1:$R$11,18,FALSE)*C163+VLOOKUP(D$1,Iniciativas!$A$1:$R$11,18,FALSE)*D163+VLOOKUP(E$1,Iniciativas!$A$1:$R$11,18,FALSE)*E163+VLOOKUP(F$1,Iniciativas!$A$1:$R$11,18,FALSE)*F163+VLOOKUP(G$1,Iniciativas!$A$1:$R$11,18,FALSE)*G163+VLOOKUP(H$1,Iniciativas!$A$1:$R$11,18,FALSE)*H163+VLOOKUP(I$1,Iniciativas!$A$1:$R$11,18,FALSE)*I163+VLOOKUP(J$1,Iniciativas!$A$1:$R$11,18,FALSE)*J163+VLOOKUP(K$1,Iniciativas!$A$1:$R$11,18,FALSE)*K163+VLOOKUP(L$1,Iniciativas!$A$1:$R$11,18,FALSE)*L163</f>
        <v>3.9</v>
      </c>
      <c r="O163" t="b">
        <f t="shared" si="136"/>
        <v>1</v>
      </c>
      <c r="P163" t="b">
        <f>IF(OR(K163=1,I163=1),IF(J163=1,TRUE, FALSE),TRUE)</f>
        <v>1</v>
      </c>
      <c r="Q163" t="b">
        <f>IF(AND(K163=1,I163=1), FALSE, TRUE)</f>
        <v>1</v>
      </c>
      <c r="R163" t="b">
        <f>IF(G163=1, TRUE, FALSE)</f>
        <v>1</v>
      </c>
      <c r="S163" t="str">
        <f>TRIM(IF(C163=1," "&amp;VLOOKUP(C$1,Iniciativas!$A$1:$R$11,2,FALSE),"")&amp;IF(D163=1," "&amp;VLOOKUP(D$1,Iniciativas!$A$1:$R$11,2,FALSE),"")&amp;IF(E163=1," "&amp;VLOOKUP(E$1,Iniciativas!$A$1:$R$11,2,FALSE),"")&amp;IF(F163=1," "&amp;VLOOKUP(F$1,Iniciativas!$A$1:$R$11,2,FALSE),"")&amp;IF(G163=1," "&amp;VLOOKUP(G$1,Iniciativas!$A$1:$R$11,2,FALSE),"")&amp;IF(H163=1," "&amp;VLOOKUP(H$1,Iniciativas!$A$1:$R$11,2,FALSE),"")&amp;IF(I163=1," "&amp;VLOOKUP(I$1,Iniciativas!$A$1:$R$11,2,FALSE),"")&amp;IF(J163=1," "&amp;VLOOKUP(J$1,Iniciativas!$A$1:$R$11,2,FALSE),"")&amp;IF(K163=1," "&amp;VLOOKUP(K$1,Iniciativas!$A$1:$R$11,2,FALSE),"")&amp;IF(L163=1," "&amp;VLOOKUP(L$1,Iniciativas!$A$1:$R$11,2,FALSE),""))</f>
        <v>Iniciativa 2 Imperativo Legal Sistema Reducción Costos</v>
      </c>
    </row>
    <row r="164" spans="1:19" x14ac:dyDescent="0.25">
      <c r="A164">
        <v>162</v>
      </c>
      <c r="B164" t="str">
        <f t="shared" si="134"/>
        <v>8 6 2</v>
      </c>
      <c r="C164">
        <f t="shared" si="137"/>
        <v>0</v>
      </c>
      <c r="D164">
        <f t="shared" ref="D164:L164" si="170">INT(MOD($A164,2^(C$1-1))/(2^(D$1-1)))</f>
        <v>0</v>
      </c>
      <c r="E164">
        <f t="shared" si="170"/>
        <v>1</v>
      </c>
      <c r="F164">
        <f t="shared" si="170"/>
        <v>0</v>
      </c>
      <c r="G164">
        <f t="shared" si="170"/>
        <v>1</v>
      </c>
      <c r="H164">
        <f t="shared" si="170"/>
        <v>0</v>
      </c>
      <c r="I164">
        <f t="shared" si="170"/>
        <v>0</v>
      </c>
      <c r="J164">
        <f t="shared" si="170"/>
        <v>0</v>
      </c>
      <c r="K164">
        <f t="shared" si="170"/>
        <v>1</v>
      </c>
      <c r="L164">
        <f t="shared" si="170"/>
        <v>0</v>
      </c>
      <c r="M164">
        <f>VLOOKUP(C$1,Iniciativas!$A$1:$R$11,6,FALSE)*C164+VLOOKUP(D$1,Iniciativas!$A$1:$R$11,6,FALSE)*D164+VLOOKUP(E$1,Iniciativas!$A$1:$R$11,6,FALSE)*E164+VLOOKUP(F$1,Iniciativas!$A$1:$R$11,6,FALSE)*F164+VLOOKUP(G$1,Iniciativas!$A$1:$R$11,6,FALSE)*G164+VLOOKUP(H$1,Iniciativas!$A$1:$R$11,6,FALSE)*H164+VLOOKUP(I$1,Iniciativas!$A$1:$R$11,6,FALSE)*I164+VLOOKUP(J$1,Iniciativas!$A$1:$R$11,6,FALSE)*J164+VLOOKUP(K$1,Iniciativas!$A$1:$R$11,6,FALSE)*K164+VLOOKUP(L$1,Iniciativas!$A$1:$R$11,6,FALSE)*L164</f>
        <v>9000</v>
      </c>
      <c r="N164">
        <f>VLOOKUP(C$1,Iniciativas!$A$1:$R$11,18,FALSE)*C164+VLOOKUP(D$1,Iniciativas!$A$1:$R$11,18,FALSE)*D164+VLOOKUP(E$1,Iniciativas!$A$1:$R$11,18,FALSE)*E164+VLOOKUP(F$1,Iniciativas!$A$1:$R$11,18,FALSE)*F164+VLOOKUP(G$1,Iniciativas!$A$1:$R$11,18,FALSE)*G164+VLOOKUP(H$1,Iniciativas!$A$1:$R$11,18,FALSE)*H164+VLOOKUP(I$1,Iniciativas!$A$1:$R$11,18,FALSE)*I164+VLOOKUP(J$1,Iniciativas!$A$1:$R$11,18,FALSE)*J164+VLOOKUP(K$1,Iniciativas!$A$1:$R$11,18,FALSE)*K164+VLOOKUP(L$1,Iniciativas!$A$1:$R$11,18,FALSE)*L164</f>
        <v>5.6</v>
      </c>
      <c r="O164" t="b">
        <f t="shared" si="136"/>
        <v>0</v>
      </c>
      <c r="P164" t="b">
        <f>IF(OR(K164=1,I164=1),IF(J164=1,TRUE, FALSE),TRUE)</f>
        <v>0</v>
      </c>
      <c r="Q164" t="b">
        <f>IF(AND(K164=1,I164=1), FALSE, TRUE)</f>
        <v>1</v>
      </c>
      <c r="R164" t="b">
        <f>IF(G164=1, TRUE, FALSE)</f>
        <v>1</v>
      </c>
      <c r="S164" t="str">
        <f>TRIM(IF(C164=1," "&amp;VLOOKUP(C$1,Iniciativas!$A$1:$R$11,2,FALSE),"")&amp;IF(D164=1," "&amp;VLOOKUP(D$1,Iniciativas!$A$1:$R$11,2,FALSE),"")&amp;IF(E164=1," "&amp;VLOOKUP(E$1,Iniciativas!$A$1:$R$11,2,FALSE),"")&amp;IF(F164=1," "&amp;VLOOKUP(F$1,Iniciativas!$A$1:$R$11,2,FALSE),"")&amp;IF(G164=1," "&amp;VLOOKUP(G$1,Iniciativas!$A$1:$R$11,2,FALSE),"")&amp;IF(H164=1," "&amp;VLOOKUP(H$1,Iniciativas!$A$1:$R$11,2,FALSE),"")&amp;IF(I164=1," "&amp;VLOOKUP(I$1,Iniciativas!$A$1:$R$11,2,FALSE),"")&amp;IF(J164=1," "&amp;VLOOKUP(J$1,Iniciativas!$A$1:$R$11,2,FALSE),"")&amp;IF(K164=1," "&amp;VLOOKUP(K$1,Iniciativas!$A$1:$R$11,2,FALSE),"")&amp;IF(L164=1," "&amp;VLOOKUP(L$1,Iniciativas!$A$1:$R$11,2,FALSE),""))</f>
        <v>Iniciativa 2 Imperativo Legal Creación Producto B</v>
      </c>
    </row>
    <row r="165" spans="1:19" x14ac:dyDescent="0.25">
      <c r="A165">
        <v>163</v>
      </c>
      <c r="B165" t="str">
        <f t="shared" si="134"/>
        <v>8 6 2 1</v>
      </c>
      <c r="C165">
        <f t="shared" si="137"/>
        <v>0</v>
      </c>
      <c r="D165">
        <f t="shared" ref="D165:L165" si="171">INT(MOD($A165,2^(C$1-1))/(2^(D$1-1)))</f>
        <v>0</v>
      </c>
      <c r="E165">
        <f t="shared" si="171"/>
        <v>1</v>
      </c>
      <c r="F165">
        <f t="shared" si="171"/>
        <v>0</v>
      </c>
      <c r="G165">
        <f t="shared" si="171"/>
        <v>1</v>
      </c>
      <c r="H165">
        <f t="shared" si="171"/>
        <v>0</v>
      </c>
      <c r="I165">
        <f t="shared" si="171"/>
        <v>0</v>
      </c>
      <c r="J165">
        <f t="shared" si="171"/>
        <v>0</v>
      </c>
      <c r="K165">
        <f t="shared" si="171"/>
        <v>1</v>
      </c>
      <c r="L165">
        <f t="shared" si="171"/>
        <v>1</v>
      </c>
      <c r="M165">
        <f>VLOOKUP(C$1,Iniciativas!$A$1:$R$11,6,FALSE)*C165+VLOOKUP(D$1,Iniciativas!$A$1:$R$11,6,FALSE)*D165+VLOOKUP(E$1,Iniciativas!$A$1:$R$11,6,FALSE)*E165+VLOOKUP(F$1,Iniciativas!$A$1:$R$11,6,FALSE)*F165+VLOOKUP(G$1,Iniciativas!$A$1:$R$11,6,FALSE)*G165+VLOOKUP(H$1,Iniciativas!$A$1:$R$11,6,FALSE)*H165+VLOOKUP(I$1,Iniciativas!$A$1:$R$11,6,FALSE)*I165+VLOOKUP(J$1,Iniciativas!$A$1:$R$11,6,FALSE)*J165+VLOOKUP(K$1,Iniciativas!$A$1:$R$11,6,FALSE)*K165+VLOOKUP(L$1,Iniciativas!$A$1:$R$11,6,FALSE)*L165</f>
        <v>10000</v>
      </c>
      <c r="N165">
        <f>VLOOKUP(C$1,Iniciativas!$A$1:$R$11,18,FALSE)*C165+VLOOKUP(D$1,Iniciativas!$A$1:$R$11,18,FALSE)*D165+VLOOKUP(E$1,Iniciativas!$A$1:$R$11,18,FALSE)*E165+VLOOKUP(F$1,Iniciativas!$A$1:$R$11,18,FALSE)*F165+VLOOKUP(G$1,Iniciativas!$A$1:$R$11,18,FALSE)*G165+VLOOKUP(H$1,Iniciativas!$A$1:$R$11,18,FALSE)*H165+VLOOKUP(I$1,Iniciativas!$A$1:$R$11,18,FALSE)*I165+VLOOKUP(J$1,Iniciativas!$A$1:$R$11,18,FALSE)*J165+VLOOKUP(K$1,Iniciativas!$A$1:$R$11,18,FALSE)*K165+VLOOKUP(L$1,Iniciativas!$A$1:$R$11,18,FALSE)*L165</f>
        <v>6.5</v>
      </c>
      <c r="O165" t="b">
        <f t="shared" si="136"/>
        <v>0</v>
      </c>
      <c r="P165" t="b">
        <f>IF(OR(K165=1,I165=1),IF(J165=1,TRUE, FALSE),TRUE)</f>
        <v>0</v>
      </c>
      <c r="Q165" t="b">
        <f>IF(AND(K165=1,I165=1), FALSE, TRUE)</f>
        <v>1</v>
      </c>
      <c r="R165" t="b">
        <f>IF(G165=1, TRUE, FALSE)</f>
        <v>1</v>
      </c>
      <c r="S165" t="str">
        <f>TRIM(IF(C165=1," "&amp;VLOOKUP(C$1,Iniciativas!$A$1:$R$11,2,FALSE),"")&amp;IF(D165=1," "&amp;VLOOKUP(D$1,Iniciativas!$A$1:$R$11,2,FALSE),"")&amp;IF(E165=1," "&amp;VLOOKUP(E$1,Iniciativas!$A$1:$R$11,2,FALSE),"")&amp;IF(F165=1," "&amp;VLOOKUP(F$1,Iniciativas!$A$1:$R$11,2,FALSE),"")&amp;IF(G165=1," "&amp;VLOOKUP(G$1,Iniciativas!$A$1:$R$11,2,FALSE),"")&amp;IF(H165=1," "&amp;VLOOKUP(H$1,Iniciativas!$A$1:$R$11,2,FALSE),"")&amp;IF(I165=1," "&amp;VLOOKUP(I$1,Iniciativas!$A$1:$R$11,2,FALSE),"")&amp;IF(J165=1," "&amp;VLOOKUP(J$1,Iniciativas!$A$1:$R$11,2,FALSE),"")&amp;IF(K165=1," "&amp;VLOOKUP(K$1,Iniciativas!$A$1:$R$11,2,FALSE),"")&amp;IF(L165=1," "&amp;VLOOKUP(L$1,Iniciativas!$A$1:$R$11,2,FALSE),""))</f>
        <v>Iniciativa 2 Imperativo Legal Creación Producto B Sistema Reducción Costos</v>
      </c>
    </row>
    <row r="166" spans="1:19" x14ac:dyDescent="0.25">
      <c r="A166">
        <v>164</v>
      </c>
      <c r="B166" t="str">
        <f t="shared" si="134"/>
        <v>8 6 3</v>
      </c>
      <c r="C166">
        <f t="shared" si="137"/>
        <v>0</v>
      </c>
      <c r="D166">
        <f t="shared" ref="D166:L166" si="172">INT(MOD($A166,2^(C$1-1))/(2^(D$1-1)))</f>
        <v>0</v>
      </c>
      <c r="E166">
        <f t="shared" si="172"/>
        <v>1</v>
      </c>
      <c r="F166">
        <f t="shared" si="172"/>
        <v>0</v>
      </c>
      <c r="G166">
        <f t="shared" si="172"/>
        <v>1</v>
      </c>
      <c r="H166">
        <f t="shared" si="172"/>
        <v>0</v>
      </c>
      <c r="I166">
        <f t="shared" si="172"/>
        <v>0</v>
      </c>
      <c r="J166">
        <f t="shared" si="172"/>
        <v>1</v>
      </c>
      <c r="K166">
        <f t="shared" si="172"/>
        <v>0</v>
      </c>
      <c r="L166">
        <f t="shared" si="172"/>
        <v>0</v>
      </c>
      <c r="M166">
        <f>VLOOKUP(C$1,Iniciativas!$A$1:$R$11,6,FALSE)*C166+VLOOKUP(D$1,Iniciativas!$A$1:$R$11,6,FALSE)*D166+VLOOKUP(E$1,Iniciativas!$A$1:$R$11,6,FALSE)*E166+VLOOKUP(F$1,Iniciativas!$A$1:$R$11,6,FALSE)*F166+VLOOKUP(G$1,Iniciativas!$A$1:$R$11,6,FALSE)*G166+VLOOKUP(H$1,Iniciativas!$A$1:$R$11,6,FALSE)*H166+VLOOKUP(I$1,Iniciativas!$A$1:$R$11,6,FALSE)*I166+VLOOKUP(J$1,Iniciativas!$A$1:$R$11,6,FALSE)*J166+VLOOKUP(K$1,Iniciativas!$A$1:$R$11,6,FALSE)*K166+VLOOKUP(L$1,Iniciativas!$A$1:$R$11,6,FALSE)*L166</f>
        <v>5000</v>
      </c>
      <c r="N166">
        <f>VLOOKUP(C$1,Iniciativas!$A$1:$R$11,18,FALSE)*C166+VLOOKUP(D$1,Iniciativas!$A$1:$R$11,18,FALSE)*D166+VLOOKUP(E$1,Iniciativas!$A$1:$R$11,18,FALSE)*E166+VLOOKUP(F$1,Iniciativas!$A$1:$R$11,18,FALSE)*F166+VLOOKUP(G$1,Iniciativas!$A$1:$R$11,18,FALSE)*G166+VLOOKUP(H$1,Iniciativas!$A$1:$R$11,18,FALSE)*H166+VLOOKUP(I$1,Iniciativas!$A$1:$R$11,18,FALSE)*I166+VLOOKUP(J$1,Iniciativas!$A$1:$R$11,18,FALSE)*J166+VLOOKUP(K$1,Iniciativas!$A$1:$R$11,18,FALSE)*K166+VLOOKUP(L$1,Iniciativas!$A$1:$R$11,18,FALSE)*L166</f>
        <v>3.4</v>
      </c>
      <c r="O166" t="b">
        <f t="shared" si="136"/>
        <v>1</v>
      </c>
      <c r="P166" t="b">
        <f>IF(OR(K166=1,I166=1),IF(J166=1,TRUE, FALSE),TRUE)</f>
        <v>1</v>
      </c>
      <c r="Q166" t="b">
        <f>IF(AND(K166=1,I166=1), FALSE, TRUE)</f>
        <v>1</v>
      </c>
      <c r="R166" t="b">
        <f>IF(G166=1, TRUE, FALSE)</f>
        <v>1</v>
      </c>
      <c r="S166" t="str">
        <f>TRIM(IF(C166=1," "&amp;VLOOKUP(C$1,Iniciativas!$A$1:$R$11,2,FALSE),"")&amp;IF(D166=1," "&amp;VLOOKUP(D$1,Iniciativas!$A$1:$R$11,2,FALSE),"")&amp;IF(E166=1," "&amp;VLOOKUP(E$1,Iniciativas!$A$1:$R$11,2,FALSE),"")&amp;IF(F166=1," "&amp;VLOOKUP(F$1,Iniciativas!$A$1:$R$11,2,FALSE),"")&amp;IF(G166=1," "&amp;VLOOKUP(G$1,Iniciativas!$A$1:$R$11,2,FALSE),"")&amp;IF(H166=1," "&amp;VLOOKUP(H$1,Iniciativas!$A$1:$R$11,2,FALSE),"")&amp;IF(I166=1," "&amp;VLOOKUP(I$1,Iniciativas!$A$1:$R$11,2,FALSE),"")&amp;IF(J166=1," "&amp;VLOOKUP(J$1,Iniciativas!$A$1:$R$11,2,FALSE),"")&amp;IF(K166=1," "&amp;VLOOKUP(K$1,Iniciativas!$A$1:$R$11,2,FALSE),"")&amp;IF(L166=1," "&amp;VLOOKUP(L$1,Iniciativas!$A$1:$R$11,2,FALSE),""))</f>
        <v>Iniciativa 2 Imperativo Legal Campaña Publicitaria Producto B o C</v>
      </c>
    </row>
    <row r="167" spans="1:19" x14ac:dyDescent="0.25">
      <c r="A167">
        <v>165</v>
      </c>
      <c r="B167" t="str">
        <f t="shared" si="134"/>
        <v>8 6 3 1</v>
      </c>
      <c r="C167">
        <f t="shared" si="137"/>
        <v>0</v>
      </c>
      <c r="D167">
        <f t="shared" ref="D167:L167" si="173">INT(MOD($A167,2^(C$1-1))/(2^(D$1-1)))</f>
        <v>0</v>
      </c>
      <c r="E167">
        <f t="shared" si="173"/>
        <v>1</v>
      </c>
      <c r="F167">
        <f t="shared" si="173"/>
        <v>0</v>
      </c>
      <c r="G167">
        <f t="shared" si="173"/>
        <v>1</v>
      </c>
      <c r="H167">
        <f t="shared" si="173"/>
        <v>0</v>
      </c>
      <c r="I167">
        <f t="shared" si="173"/>
        <v>0</v>
      </c>
      <c r="J167">
        <f t="shared" si="173"/>
        <v>1</v>
      </c>
      <c r="K167">
        <f t="shared" si="173"/>
        <v>0</v>
      </c>
      <c r="L167">
        <f t="shared" si="173"/>
        <v>1</v>
      </c>
      <c r="M167">
        <f>VLOOKUP(C$1,Iniciativas!$A$1:$R$11,6,FALSE)*C167+VLOOKUP(D$1,Iniciativas!$A$1:$R$11,6,FALSE)*D167+VLOOKUP(E$1,Iniciativas!$A$1:$R$11,6,FALSE)*E167+VLOOKUP(F$1,Iniciativas!$A$1:$R$11,6,FALSE)*F167+VLOOKUP(G$1,Iniciativas!$A$1:$R$11,6,FALSE)*G167+VLOOKUP(H$1,Iniciativas!$A$1:$R$11,6,FALSE)*H167+VLOOKUP(I$1,Iniciativas!$A$1:$R$11,6,FALSE)*I167+VLOOKUP(J$1,Iniciativas!$A$1:$R$11,6,FALSE)*J167+VLOOKUP(K$1,Iniciativas!$A$1:$R$11,6,FALSE)*K167+VLOOKUP(L$1,Iniciativas!$A$1:$R$11,6,FALSE)*L167</f>
        <v>6000</v>
      </c>
      <c r="N167">
        <f>VLOOKUP(C$1,Iniciativas!$A$1:$R$11,18,FALSE)*C167+VLOOKUP(D$1,Iniciativas!$A$1:$R$11,18,FALSE)*D167+VLOOKUP(E$1,Iniciativas!$A$1:$R$11,18,FALSE)*E167+VLOOKUP(F$1,Iniciativas!$A$1:$R$11,18,FALSE)*F167+VLOOKUP(G$1,Iniciativas!$A$1:$R$11,18,FALSE)*G167+VLOOKUP(H$1,Iniciativas!$A$1:$R$11,18,FALSE)*H167+VLOOKUP(I$1,Iniciativas!$A$1:$R$11,18,FALSE)*I167+VLOOKUP(J$1,Iniciativas!$A$1:$R$11,18,FALSE)*J167+VLOOKUP(K$1,Iniciativas!$A$1:$R$11,18,FALSE)*K167+VLOOKUP(L$1,Iniciativas!$A$1:$R$11,18,FALSE)*L167</f>
        <v>4.3</v>
      </c>
      <c r="O167" t="b">
        <f t="shared" si="136"/>
        <v>1</v>
      </c>
      <c r="P167" t="b">
        <f>IF(OR(K167=1,I167=1),IF(J167=1,TRUE, FALSE),TRUE)</f>
        <v>1</v>
      </c>
      <c r="Q167" t="b">
        <f>IF(AND(K167=1,I167=1), FALSE, TRUE)</f>
        <v>1</v>
      </c>
      <c r="R167" t="b">
        <f>IF(G167=1, TRUE, FALSE)</f>
        <v>1</v>
      </c>
      <c r="S167" t="str">
        <f>TRIM(IF(C167=1," "&amp;VLOOKUP(C$1,Iniciativas!$A$1:$R$11,2,FALSE),"")&amp;IF(D167=1," "&amp;VLOOKUP(D$1,Iniciativas!$A$1:$R$11,2,FALSE),"")&amp;IF(E167=1," "&amp;VLOOKUP(E$1,Iniciativas!$A$1:$R$11,2,FALSE),"")&amp;IF(F167=1," "&amp;VLOOKUP(F$1,Iniciativas!$A$1:$R$11,2,FALSE),"")&amp;IF(G167=1," "&amp;VLOOKUP(G$1,Iniciativas!$A$1:$R$11,2,FALSE),"")&amp;IF(H167=1," "&amp;VLOOKUP(H$1,Iniciativas!$A$1:$R$11,2,FALSE),"")&amp;IF(I167=1," "&amp;VLOOKUP(I$1,Iniciativas!$A$1:$R$11,2,FALSE),"")&amp;IF(J167=1," "&amp;VLOOKUP(J$1,Iniciativas!$A$1:$R$11,2,FALSE),"")&amp;IF(K167=1," "&amp;VLOOKUP(K$1,Iniciativas!$A$1:$R$11,2,FALSE),"")&amp;IF(L167=1," "&amp;VLOOKUP(L$1,Iniciativas!$A$1:$R$11,2,FALSE),""))</f>
        <v>Iniciativa 2 Imperativo Legal Campaña Publicitaria Producto B o C Sistema Reducción Costos</v>
      </c>
    </row>
    <row r="168" spans="1:19" x14ac:dyDescent="0.25">
      <c r="A168">
        <v>166</v>
      </c>
      <c r="B168" t="str">
        <f t="shared" si="134"/>
        <v>8 6 3 2</v>
      </c>
      <c r="C168">
        <f t="shared" si="137"/>
        <v>0</v>
      </c>
      <c r="D168">
        <f t="shared" ref="D168:L168" si="174">INT(MOD($A168,2^(C$1-1))/(2^(D$1-1)))</f>
        <v>0</v>
      </c>
      <c r="E168">
        <f t="shared" si="174"/>
        <v>1</v>
      </c>
      <c r="F168">
        <f t="shared" si="174"/>
        <v>0</v>
      </c>
      <c r="G168">
        <f t="shared" si="174"/>
        <v>1</v>
      </c>
      <c r="H168">
        <f t="shared" si="174"/>
        <v>0</v>
      </c>
      <c r="I168">
        <f t="shared" si="174"/>
        <v>0</v>
      </c>
      <c r="J168">
        <f t="shared" si="174"/>
        <v>1</v>
      </c>
      <c r="K168">
        <f t="shared" si="174"/>
        <v>1</v>
      </c>
      <c r="L168">
        <f t="shared" si="174"/>
        <v>0</v>
      </c>
      <c r="M168">
        <f>VLOOKUP(C$1,Iniciativas!$A$1:$R$11,6,FALSE)*C168+VLOOKUP(D$1,Iniciativas!$A$1:$R$11,6,FALSE)*D168+VLOOKUP(E$1,Iniciativas!$A$1:$R$11,6,FALSE)*E168+VLOOKUP(F$1,Iniciativas!$A$1:$R$11,6,FALSE)*F168+VLOOKUP(G$1,Iniciativas!$A$1:$R$11,6,FALSE)*G168+VLOOKUP(H$1,Iniciativas!$A$1:$R$11,6,FALSE)*H168+VLOOKUP(I$1,Iniciativas!$A$1:$R$11,6,FALSE)*I168+VLOOKUP(J$1,Iniciativas!$A$1:$R$11,6,FALSE)*J168+VLOOKUP(K$1,Iniciativas!$A$1:$R$11,6,FALSE)*K168+VLOOKUP(L$1,Iniciativas!$A$1:$R$11,6,FALSE)*L168</f>
        <v>10000</v>
      </c>
      <c r="N168">
        <f>VLOOKUP(C$1,Iniciativas!$A$1:$R$11,18,FALSE)*C168+VLOOKUP(D$1,Iniciativas!$A$1:$R$11,18,FALSE)*D168+VLOOKUP(E$1,Iniciativas!$A$1:$R$11,18,FALSE)*E168+VLOOKUP(F$1,Iniciativas!$A$1:$R$11,18,FALSE)*F168+VLOOKUP(G$1,Iniciativas!$A$1:$R$11,18,FALSE)*G168+VLOOKUP(H$1,Iniciativas!$A$1:$R$11,18,FALSE)*H168+VLOOKUP(I$1,Iniciativas!$A$1:$R$11,18,FALSE)*I168+VLOOKUP(J$1,Iniciativas!$A$1:$R$11,18,FALSE)*J168+VLOOKUP(K$1,Iniciativas!$A$1:$R$11,18,FALSE)*K168+VLOOKUP(L$1,Iniciativas!$A$1:$R$11,18,FALSE)*L168</f>
        <v>6</v>
      </c>
      <c r="O168" t="b">
        <f t="shared" si="136"/>
        <v>1</v>
      </c>
      <c r="P168" t="b">
        <f>IF(OR(K168=1,I168=1),IF(J168=1,TRUE, FALSE),TRUE)</f>
        <v>1</v>
      </c>
      <c r="Q168" t="b">
        <f>IF(AND(K168=1,I168=1), FALSE, TRUE)</f>
        <v>1</v>
      </c>
      <c r="R168" t="b">
        <f>IF(G168=1, TRUE, FALSE)</f>
        <v>1</v>
      </c>
      <c r="S168" t="str">
        <f>TRIM(IF(C168=1," "&amp;VLOOKUP(C$1,Iniciativas!$A$1:$R$11,2,FALSE),"")&amp;IF(D168=1," "&amp;VLOOKUP(D$1,Iniciativas!$A$1:$R$11,2,FALSE),"")&amp;IF(E168=1," "&amp;VLOOKUP(E$1,Iniciativas!$A$1:$R$11,2,FALSE),"")&amp;IF(F168=1," "&amp;VLOOKUP(F$1,Iniciativas!$A$1:$R$11,2,FALSE),"")&amp;IF(G168=1," "&amp;VLOOKUP(G$1,Iniciativas!$A$1:$R$11,2,FALSE),"")&amp;IF(H168=1," "&amp;VLOOKUP(H$1,Iniciativas!$A$1:$R$11,2,FALSE),"")&amp;IF(I168=1," "&amp;VLOOKUP(I$1,Iniciativas!$A$1:$R$11,2,FALSE),"")&amp;IF(J168=1," "&amp;VLOOKUP(J$1,Iniciativas!$A$1:$R$11,2,FALSE),"")&amp;IF(K168=1," "&amp;VLOOKUP(K$1,Iniciativas!$A$1:$R$11,2,FALSE),"")&amp;IF(L168=1," "&amp;VLOOKUP(L$1,Iniciativas!$A$1:$R$11,2,FALSE),""))</f>
        <v>Iniciativa 2 Imperativo Legal Campaña Publicitaria Producto B o C Creación Producto B</v>
      </c>
    </row>
    <row r="169" spans="1:19" x14ac:dyDescent="0.25">
      <c r="A169">
        <v>167</v>
      </c>
      <c r="B169" t="str">
        <f t="shared" si="134"/>
        <v>8 6 3 2 1</v>
      </c>
      <c r="C169">
        <f t="shared" si="137"/>
        <v>0</v>
      </c>
      <c r="D169">
        <f t="shared" ref="D169:L169" si="175">INT(MOD($A169,2^(C$1-1))/(2^(D$1-1)))</f>
        <v>0</v>
      </c>
      <c r="E169">
        <f t="shared" si="175"/>
        <v>1</v>
      </c>
      <c r="F169">
        <f t="shared" si="175"/>
        <v>0</v>
      </c>
      <c r="G169">
        <f t="shared" si="175"/>
        <v>1</v>
      </c>
      <c r="H169">
        <f t="shared" si="175"/>
        <v>0</v>
      </c>
      <c r="I169">
        <f t="shared" si="175"/>
        <v>0</v>
      </c>
      <c r="J169">
        <f t="shared" si="175"/>
        <v>1</v>
      </c>
      <c r="K169">
        <f t="shared" si="175"/>
        <v>1</v>
      </c>
      <c r="L169">
        <f t="shared" si="175"/>
        <v>1</v>
      </c>
      <c r="M169">
        <f>VLOOKUP(C$1,Iniciativas!$A$1:$R$11,6,FALSE)*C169+VLOOKUP(D$1,Iniciativas!$A$1:$R$11,6,FALSE)*D169+VLOOKUP(E$1,Iniciativas!$A$1:$R$11,6,FALSE)*E169+VLOOKUP(F$1,Iniciativas!$A$1:$R$11,6,FALSE)*F169+VLOOKUP(G$1,Iniciativas!$A$1:$R$11,6,FALSE)*G169+VLOOKUP(H$1,Iniciativas!$A$1:$R$11,6,FALSE)*H169+VLOOKUP(I$1,Iniciativas!$A$1:$R$11,6,FALSE)*I169+VLOOKUP(J$1,Iniciativas!$A$1:$R$11,6,FALSE)*J169+VLOOKUP(K$1,Iniciativas!$A$1:$R$11,6,FALSE)*K169+VLOOKUP(L$1,Iniciativas!$A$1:$R$11,6,FALSE)*L169</f>
        <v>11000</v>
      </c>
      <c r="N169">
        <f>VLOOKUP(C$1,Iniciativas!$A$1:$R$11,18,FALSE)*C169+VLOOKUP(D$1,Iniciativas!$A$1:$R$11,18,FALSE)*D169+VLOOKUP(E$1,Iniciativas!$A$1:$R$11,18,FALSE)*E169+VLOOKUP(F$1,Iniciativas!$A$1:$R$11,18,FALSE)*F169+VLOOKUP(G$1,Iniciativas!$A$1:$R$11,18,FALSE)*G169+VLOOKUP(H$1,Iniciativas!$A$1:$R$11,18,FALSE)*H169+VLOOKUP(I$1,Iniciativas!$A$1:$R$11,18,FALSE)*I169+VLOOKUP(J$1,Iniciativas!$A$1:$R$11,18,FALSE)*J169+VLOOKUP(K$1,Iniciativas!$A$1:$R$11,18,FALSE)*K169+VLOOKUP(L$1,Iniciativas!$A$1:$R$11,18,FALSE)*L169</f>
        <v>6.9</v>
      </c>
      <c r="O169" t="b">
        <f t="shared" si="136"/>
        <v>1</v>
      </c>
      <c r="P169" t="b">
        <f>IF(OR(K169=1,I169=1),IF(J169=1,TRUE, FALSE),TRUE)</f>
        <v>1</v>
      </c>
      <c r="Q169" t="b">
        <f>IF(AND(K169=1,I169=1), FALSE, TRUE)</f>
        <v>1</v>
      </c>
      <c r="R169" t="b">
        <f>IF(G169=1, TRUE, FALSE)</f>
        <v>1</v>
      </c>
      <c r="S169" t="str">
        <f>TRIM(IF(C169=1," "&amp;VLOOKUP(C$1,Iniciativas!$A$1:$R$11,2,FALSE),"")&amp;IF(D169=1," "&amp;VLOOKUP(D$1,Iniciativas!$A$1:$R$11,2,FALSE),"")&amp;IF(E169=1," "&amp;VLOOKUP(E$1,Iniciativas!$A$1:$R$11,2,FALSE),"")&amp;IF(F169=1," "&amp;VLOOKUP(F$1,Iniciativas!$A$1:$R$11,2,FALSE),"")&amp;IF(G169=1," "&amp;VLOOKUP(G$1,Iniciativas!$A$1:$R$11,2,FALSE),"")&amp;IF(H169=1," "&amp;VLOOKUP(H$1,Iniciativas!$A$1:$R$11,2,FALSE),"")&amp;IF(I169=1," "&amp;VLOOKUP(I$1,Iniciativas!$A$1:$R$11,2,FALSE),"")&amp;IF(J169=1," "&amp;VLOOKUP(J$1,Iniciativas!$A$1:$R$11,2,FALSE),"")&amp;IF(K169=1," "&amp;VLOOKUP(K$1,Iniciativas!$A$1:$R$11,2,FALSE),"")&amp;IF(L169=1," "&amp;VLOOKUP(L$1,Iniciativas!$A$1:$R$11,2,FALSE),""))</f>
        <v>Iniciativa 2 Imperativo Legal Campaña Publicitaria Producto B o C Creación Producto B Sistema Reducción Costos</v>
      </c>
    </row>
    <row r="170" spans="1:19" x14ac:dyDescent="0.25">
      <c r="A170">
        <v>168</v>
      </c>
      <c r="B170" t="str">
        <f t="shared" si="134"/>
        <v>8 6 4</v>
      </c>
      <c r="C170">
        <f t="shared" si="137"/>
        <v>0</v>
      </c>
      <c r="D170">
        <f t="shared" ref="D170:L170" si="176">INT(MOD($A170,2^(C$1-1))/(2^(D$1-1)))</f>
        <v>0</v>
      </c>
      <c r="E170">
        <f t="shared" si="176"/>
        <v>1</v>
      </c>
      <c r="F170">
        <f t="shared" si="176"/>
        <v>0</v>
      </c>
      <c r="G170">
        <f t="shared" si="176"/>
        <v>1</v>
      </c>
      <c r="H170">
        <f t="shared" si="176"/>
        <v>0</v>
      </c>
      <c r="I170">
        <f t="shared" si="176"/>
        <v>1</v>
      </c>
      <c r="J170">
        <f t="shared" si="176"/>
        <v>0</v>
      </c>
      <c r="K170">
        <f t="shared" si="176"/>
        <v>0</v>
      </c>
      <c r="L170">
        <f t="shared" si="176"/>
        <v>0</v>
      </c>
      <c r="M170">
        <f>VLOOKUP(C$1,Iniciativas!$A$1:$R$11,6,FALSE)*C170+VLOOKUP(D$1,Iniciativas!$A$1:$R$11,6,FALSE)*D170+VLOOKUP(E$1,Iniciativas!$A$1:$R$11,6,FALSE)*E170+VLOOKUP(F$1,Iniciativas!$A$1:$R$11,6,FALSE)*F170+VLOOKUP(G$1,Iniciativas!$A$1:$R$11,6,FALSE)*G170+VLOOKUP(H$1,Iniciativas!$A$1:$R$11,6,FALSE)*H170+VLOOKUP(I$1,Iniciativas!$A$1:$R$11,6,FALSE)*I170+VLOOKUP(J$1,Iniciativas!$A$1:$R$11,6,FALSE)*J170+VLOOKUP(K$1,Iniciativas!$A$1:$R$11,6,FALSE)*K170+VLOOKUP(L$1,Iniciativas!$A$1:$R$11,6,FALSE)*L170</f>
        <v>10000</v>
      </c>
      <c r="N170">
        <f>VLOOKUP(C$1,Iniciativas!$A$1:$R$11,18,FALSE)*C170+VLOOKUP(D$1,Iniciativas!$A$1:$R$11,18,FALSE)*D170+VLOOKUP(E$1,Iniciativas!$A$1:$R$11,18,FALSE)*E170+VLOOKUP(F$1,Iniciativas!$A$1:$R$11,18,FALSE)*F170+VLOOKUP(G$1,Iniciativas!$A$1:$R$11,18,FALSE)*G170+VLOOKUP(H$1,Iniciativas!$A$1:$R$11,18,FALSE)*H170+VLOOKUP(I$1,Iniciativas!$A$1:$R$11,18,FALSE)*I170+VLOOKUP(J$1,Iniciativas!$A$1:$R$11,18,FALSE)*J170+VLOOKUP(K$1,Iniciativas!$A$1:$R$11,18,FALSE)*K170+VLOOKUP(L$1,Iniciativas!$A$1:$R$11,18,FALSE)*L170</f>
        <v>6</v>
      </c>
      <c r="O170" t="b">
        <f t="shared" si="136"/>
        <v>0</v>
      </c>
      <c r="P170" t="b">
        <f>IF(OR(K170=1,I170=1),IF(J170=1,TRUE, FALSE),TRUE)</f>
        <v>0</v>
      </c>
      <c r="Q170" t="b">
        <f>IF(AND(K170=1,I170=1), FALSE, TRUE)</f>
        <v>1</v>
      </c>
      <c r="R170" t="b">
        <f>IF(G170=1, TRUE, FALSE)</f>
        <v>1</v>
      </c>
      <c r="S170" t="str">
        <f>TRIM(IF(C170=1," "&amp;VLOOKUP(C$1,Iniciativas!$A$1:$R$11,2,FALSE),"")&amp;IF(D170=1," "&amp;VLOOKUP(D$1,Iniciativas!$A$1:$R$11,2,FALSE),"")&amp;IF(E170=1," "&amp;VLOOKUP(E$1,Iniciativas!$A$1:$R$11,2,FALSE),"")&amp;IF(F170=1," "&amp;VLOOKUP(F$1,Iniciativas!$A$1:$R$11,2,FALSE),"")&amp;IF(G170=1," "&amp;VLOOKUP(G$1,Iniciativas!$A$1:$R$11,2,FALSE),"")&amp;IF(H170=1," "&amp;VLOOKUP(H$1,Iniciativas!$A$1:$R$11,2,FALSE),"")&amp;IF(I170=1," "&amp;VLOOKUP(I$1,Iniciativas!$A$1:$R$11,2,FALSE),"")&amp;IF(J170=1," "&amp;VLOOKUP(J$1,Iniciativas!$A$1:$R$11,2,FALSE),"")&amp;IF(K170=1," "&amp;VLOOKUP(K$1,Iniciativas!$A$1:$R$11,2,FALSE),"")&amp;IF(L170=1," "&amp;VLOOKUP(L$1,Iniciativas!$A$1:$R$11,2,FALSE),""))</f>
        <v>Iniciativa 2 Imperativo Legal Creación Producto Alternativo C</v>
      </c>
    </row>
    <row r="171" spans="1:19" x14ac:dyDescent="0.25">
      <c r="A171">
        <v>169</v>
      </c>
      <c r="B171" t="str">
        <f t="shared" si="134"/>
        <v>8 6 4 1</v>
      </c>
      <c r="C171">
        <f t="shared" si="137"/>
        <v>0</v>
      </c>
      <c r="D171">
        <f t="shared" ref="D171:L171" si="177">INT(MOD($A171,2^(C$1-1))/(2^(D$1-1)))</f>
        <v>0</v>
      </c>
      <c r="E171">
        <f t="shared" si="177"/>
        <v>1</v>
      </c>
      <c r="F171">
        <f t="shared" si="177"/>
        <v>0</v>
      </c>
      <c r="G171">
        <f t="shared" si="177"/>
        <v>1</v>
      </c>
      <c r="H171">
        <f t="shared" si="177"/>
        <v>0</v>
      </c>
      <c r="I171">
        <f t="shared" si="177"/>
        <v>1</v>
      </c>
      <c r="J171">
        <f t="shared" si="177"/>
        <v>0</v>
      </c>
      <c r="K171">
        <f t="shared" si="177"/>
        <v>0</v>
      </c>
      <c r="L171">
        <f t="shared" si="177"/>
        <v>1</v>
      </c>
      <c r="M171">
        <f>VLOOKUP(C$1,Iniciativas!$A$1:$R$11,6,FALSE)*C171+VLOOKUP(D$1,Iniciativas!$A$1:$R$11,6,FALSE)*D171+VLOOKUP(E$1,Iniciativas!$A$1:$R$11,6,FALSE)*E171+VLOOKUP(F$1,Iniciativas!$A$1:$R$11,6,FALSE)*F171+VLOOKUP(G$1,Iniciativas!$A$1:$R$11,6,FALSE)*G171+VLOOKUP(H$1,Iniciativas!$A$1:$R$11,6,FALSE)*H171+VLOOKUP(I$1,Iniciativas!$A$1:$R$11,6,FALSE)*I171+VLOOKUP(J$1,Iniciativas!$A$1:$R$11,6,FALSE)*J171+VLOOKUP(K$1,Iniciativas!$A$1:$R$11,6,FALSE)*K171+VLOOKUP(L$1,Iniciativas!$A$1:$R$11,6,FALSE)*L171</f>
        <v>11000</v>
      </c>
      <c r="N171">
        <f>VLOOKUP(C$1,Iniciativas!$A$1:$R$11,18,FALSE)*C171+VLOOKUP(D$1,Iniciativas!$A$1:$R$11,18,FALSE)*D171+VLOOKUP(E$1,Iniciativas!$A$1:$R$11,18,FALSE)*E171+VLOOKUP(F$1,Iniciativas!$A$1:$R$11,18,FALSE)*F171+VLOOKUP(G$1,Iniciativas!$A$1:$R$11,18,FALSE)*G171+VLOOKUP(H$1,Iniciativas!$A$1:$R$11,18,FALSE)*H171+VLOOKUP(I$1,Iniciativas!$A$1:$R$11,18,FALSE)*I171+VLOOKUP(J$1,Iniciativas!$A$1:$R$11,18,FALSE)*J171+VLOOKUP(K$1,Iniciativas!$A$1:$R$11,18,FALSE)*K171+VLOOKUP(L$1,Iniciativas!$A$1:$R$11,18,FALSE)*L171</f>
        <v>6.9</v>
      </c>
      <c r="O171" t="b">
        <f t="shared" si="136"/>
        <v>0</v>
      </c>
      <c r="P171" t="b">
        <f>IF(OR(K171=1,I171=1),IF(J171=1,TRUE, FALSE),TRUE)</f>
        <v>0</v>
      </c>
      <c r="Q171" t="b">
        <f>IF(AND(K171=1,I171=1), FALSE, TRUE)</f>
        <v>1</v>
      </c>
      <c r="R171" t="b">
        <f>IF(G171=1, TRUE, FALSE)</f>
        <v>1</v>
      </c>
      <c r="S171" t="str">
        <f>TRIM(IF(C171=1," "&amp;VLOOKUP(C$1,Iniciativas!$A$1:$R$11,2,FALSE),"")&amp;IF(D171=1," "&amp;VLOOKUP(D$1,Iniciativas!$A$1:$R$11,2,FALSE),"")&amp;IF(E171=1," "&amp;VLOOKUP(E$1,Iniciativas!$A$1:$R$11,2,FALSE),"")&amp;IF(F171=1," "&amp;VLOOKUP(F$1,Iniciativas!$A$1:$R$11,2,FALSE),"")&amp;IF(G171=1," "&amp;VLOOKUP(G$1,Iniciativas!$A$1:$R$11,2,FALSE),"")&amp;IF(H171=1," "&amp;VLOOKUP(H$1,Iniciativas!$A$1:$R$11,2,FALSE),"")&amp;IF(I171=1," "&amp;VLOOKUP(I$1,Iniciativas!$A$1:$R$11,2,FALSE),"")&amp;IF(J171=1," "&amp;VLOOKUP(J$1,Iniciativas!$A$1:$R$11,2,FALSE),"")&amp;IF(K171=1," "&amp;VLOOKUP(K$1,Iniciativas!$A$1:$R$11,2,FALSE),"")&amp;IF(L171=1," "&amp;VLOOKUP(L$1,Iniciativas!$A$1:$R$11,2,FALSE),""))</f>
        <v>Iniciativa 2 Imperativo Legal Creación Producto Alternativo C Sistema Reducción Costos</v>
      </c>
    </row>
    <row r="172" spans="1:19" x14ac:dyDescent="0.25">
      <c r="A172">
        <v>170</v>
      </c>
      <c r="B172" t="str">
        <f t="shared" si="134"/>
        <v>8 6 4 2</v>
      </c>
      <c r="C172">
        <f t="shared" si="137"/>
        <v>0</v>
      </c>
      <c r="D172">
        <f t="shared" ref="D172:L172" si="178">INT(MOD($A172,2^(C$1-1))/(2^(D$1-1)))</f>
        <v>0</v>
      </c>
      <c r="E172">
        <f t="shared" si="178"/>
        <v>1</v>
      </c>
      <c r="F172">
        <f t="shared" si="178"/>
        <v>0</v>
      </c>
      <c r="G172">
        <f t="shared" si="178"/>
        <v>1</v>
      </c>
      <c r="H172">
        <f t="shared" si="178"/>
        <v>0</v>
      </c>
      <c r="I172">
        <f t="shared" si="178"/>
        <v>1</v>
      </c>
      <c r="J172">
        <f t="shared" si="178"/>
        <v>0</v>
      </c>
      <c r="K172">
        <f t="shared" si="178"/>
        <v>1</v>
      </c>
      <c r="L172">
        <f t="shared" si="178"/>
        <v>0</v>
      </c>
      <c r="M172">
        <f>VLOOKUP(C$1,Iniciativas!$A$1:$R$11,6,FALSE)*C172+VLOOKUP(D$1,Iniciativas!$A$1:$R$11,6,FALSE)*D172+VLOOKUP(E$1,Iniciativas!$A$1:$R$11,6,FALSE)*E172+VLOOKUP(F$1,Iniciativas!$A$1:$R$11,6,FALSE)*F172+VLOOKUP(G$1,Iniciativas!$A$1:$R$11,6,FALSE)*G172+VLOOKUP(H$1,Iniciativas!$A$1:$R$11,6,FALSE)*H172+VLOOKUP(I$1,Iniciativas!$A$1:$R$11,6,FALSE)*I172+VLOOKUP(J$1,Iniciativas!$A$1:$R$11,6,FALSE)*J172+VLOOKUP(K$1,Iniciativas!$A$1:$R$11,6,FALSE)*K172+VLOOKUP(L$1,Iniciativas!$A$1:$R$11,6,FALSE)*L172</f>
        <v>15000</v>
      </c>
      <c r="N172">
        <f>VLOOKUP(C$1,Iniciativas!$A$1:$R$11,18,FALSE)*C172+VLOOKUP(D$1,Iniciativas!$A$1:$R$11,18,FALSE)*D172+VLOOKUP(E$1,Iniciativas!$A$1:$R$11,18,FALSE)*E172+VLOOKUP(F$1,Iniciativas!$A$1:$R$11,18,FALSE)*F172+VLOOKUP(G$1,Iniciativas!$A$1:$R$11,18,FALSE)*G172+VLOOKUP(H$1,Iniciativas!$A$1:$R$11,18,FALSE)*H172+VLOOKUP(I$1,Iniciativas!$A$1:$R$11,18,FALSE)*I172+VLOOKUP(J$1,Iniciativas!$A$1:$R$11,18,FALSE)*J172+VLOOKUP(K$1,Iniciativas!$A$1:$R$11,18,FALSE)*K172+VLOOKUP(L$1,Iniciativas!$A$1:$R$11,18,FALSE)*L172</f>
        <v>8.6</v>
      </c>
      <c r="O172" t="b">
        <f t="shared" si="136"/>
        <v>0</v>
      </c>
      <c r="P172" t="b">
        <f>IF(OR(K172=1,I172=1),IF(J172=1,TRUE, FALSE),TRUE)</f>
        <v>0</v>
      </c>
      <c r="Q172" t="b">
        <f>IF(AND(K172=1,I172=1), FALSE, TRUE)</f>
        <v>0</v>
      </c>
      <c r="R172" t="b">
        <f>IF(G172=1, TRUE, FALSE)</f>
        <v>1</v>
      </c>
      <c r="S172" t="str">
        <f>TRIM(IF(C172=1," "&amp;VLOOKUP(C$1,Iniciativas!$A$1:$R$11,2,FALSE),"")&amp;IF(D172=1," "&amp;VLOOKUP(D$1,Iniciativas!$A$1:$R$11,2,FALSE),"")&amp;IF(E172=1," "&amp;VLOOKUP(E$1,Iniciativas!$A$1:$R$11,2,FALSE),"")&amp;IF(F172=1," "&amp;VLOOKUP(F$1,Iniciativas!$A$1:$R$11,2,FALSE),"")&amp;IF(G172=1," "&amp;VLOOKUP(G$1,Iniciativas!$A$1:$R$11,2,FALSE),"")&amp;IF(H172=1," "&amp;VLOOKUP(H$1,Iniciativas!$A$1:$R$11,2,FALSE),"")&amp;IF(I172=1," "&amp;VLOOKUP(I$1,Iniciativas!$A$1:$R$11,2,FALSE),"")&amp;IF(J172=1," "&amp;VLOOKUP(J$1,Iniciativas!$A$1:$R$11,2,FALSE),"")&amp;IF(K172=1," "&amp;VLOOKUP(K$1,Iniciativas!$A$1:$R$11,2,FALSE),"")&amp;IF(L172=1," "&amp;VLOOKUP(L$1,Iniciativas!$A$1:$R$11,2,FALSE),""))</f>
        <v>Iniciativa 2 Imperativo Legal Creación Producto Alternativo C Creación Producto B</v>
      </c>
    </row>
    <row r="173" spans="1:19" x14ac:dyDescent="0.25">
      <c r="A173">
        <v>171</v>
      </c>
      <c r="B173" t="str">
        <f t="shared" si="134"/>
        <v>8 6 4 2 1</v>
      </c>
      <c r="C173">
        <f t="shared" si="137"/>
        <v>0</v>
      </c>
      <c r="D173">
        <f t="shared" ref="D173:L173" si="179">INT(MOD($A173,2^(C$1-1))/(2^(D$1-1)))</f>
        <v>0</v>
      </c>
      <c r="E173">
        <f t="shared" si="179"/>
        <v>1</v>
      </c>
      <c r="F173">
        <f t="shared" si="179"/>
        <v>0</v>
      </c>
      <c r="G173">
        <f t="shared" si="179"/>
        <v>1</v>
      </c>
      <c r="H173">
        <f t="shared" si="179"/>
        <v>0</v>
      </c>
      <c r="I173">
        <f t="shared" si="179"/>
        <v>1</v>
      </c>
      <c r="J173">
        <f t="shared" si="179"/>
        <v>0</v>
      </c>
      <c r="K173">
        <f t="shared" si="179"/>
        <v>1</v>
      </c>
      <c r="L173">
        <f t="shared" si="179"/>
        <v>1</v>
      </c>
      <c r="M173">
        <f>VLOOKUP(C$1,Iniciativas!$A$1:$R$11,6,FALSE)*C173+VLOOKUP(D$1,Iniciativas!$A$1:$R$11,6,FALSE)*D173+VLOOKUP(E$1,Iniciativas!$A$1:$R$11,6,FALSE)*E173+VLOOKUP(F$1,Iniciativas!$A$1:$R$11,6,FALSE)*F173+VLOOKUP(G$1,Iniciativas!$A$1:$R$11,6,FALSE)*G173+VLOOKUP(H$1,Iniciativas!$A$1:$R$11,6,FALSE)*H173+VLOOKUP(I$1,Iniciativas!$A$1:$R$11,6,FALSE)*I173+VLOOKUP(J$1,Iniciativas!$A$1:$R$11,6,FALSE)*J173+VLOOKUP(K$1,Iniciativas!$A$1:$R$11,6,FALSE)*K173+VLOOKUP(L$1,Iniciativas!$A$1:$R$11,6,FALSE)*L173</f>
        <v>16000</v>
      </c>
      <c r="N173">
        <f>VLOOKUP(C$1,Iniciativas!$A$1:$R$11,18,FALSE)*C173+VLOOKUP(D$1,Iniciativas!$A$1:$R$11,18,FALSE)*D173+VLOOKUP(E$1,Iniciativas!$A$1:$R$11,18,FALSE)*E173+VLOOKUP(F$1,Iniciativas!$A$1:$R$11,18,FALSE)*F173+VLOOKUP(G$1,Iniciativas!$A$1:$R$11,18,FALSE)*G173+VLOOKUP(H$1,Iniciativas!$A$1:$R$11,18,FALSE)*H173+VLOOKUP(I$1,Iniciativas!$A$1:$R$11,18,FALSE)*I173+VLOOKUP(J$1,Iniciativas!$A$1:$R$11,18,FALSE)*J173+VLOOKUP(K$1,Iniciativas!$A$1:$R$11,18,FALSE)*K173+VLOOKUP(L$1,Iniciativas!$A$1:$R$11,18,FALSE)*L173</f>
        <v>9.5</v>
      </c>
      <c r="O173" t="b">
        <f t="shared" si="136"/>
        <v>0</v>
      </c>
      <c r="P173" t="b">
        <f>IF(OR(K173=1,I173=1),IF(J173=1,TRUE, FALSE),TRUE)</f>
        <v>0</v>
      </c>
      <c r="Q173" t="b">
        <f>IF(AND(K173=1,I173=1), FALSE, TRUE)</f>
        <v>0</v>
      </c>
      <c r="R173" t="b">
        <f>IF(G173=1, TRUE, FALSE)</f>
        <v>1</v>
      </c>
      <c r="S173" t="str">
        <f>TRIM(IF(C173=1," "&amp;VLOOKUP(C$1,Iniciativas!$A$1:$R$11,2,FALSE),"")&amp;IF(D173=1," "&amp;VLOOKUP(D$1,Iniciativas!$A$1:$R$11,2,FALSE),"")&amp;IF(E173=1," "&amp;VLOOKUP(E$1,Iniciativas!$A$1:$R$11,2,FALSE),"")&amp;IF(F173=1," "&amp;VLOOKUP(F$1,Iniciativas!$A$1:$R$11,2,FALSE),"")&amp;IF(G173=1," "&amp;VLOOKUP(G$1,Iniciativas!$A$1:$R$11,2,FALSE),"")&amp;IF(H173=1," "&amp;VLOOKUP(H$1,Iniciativas!$A$1:$R$11,2,FALSE),"")&amp;IF(I173=1," "&amp;VLOOKUP(I$1,Iniciativas!$A$1:$R$11,2,FALSE),"")&amp;IF(J173=1," "&amp;VLOOKUP(J$1,Iniciativas!$A$1:$R$11,2,FALSE),"")&amp;IF(K173=1," "&amp;VLOOKUP(K$1,Iniciativas!$A$1:$R$11,2,FALSE),"")&amp;IF(L173=1," "&amp;VLOOKUP(L$1,Iniciativas!$A$1:$R$11,2,FALSE),""))</f>
        <v>Iniciativa 2 Imperativo Legal Creación Producto Alternativo C Creación Producto B Sistema Reducción Costos</v>
      </c>
    </row>
    <row r="174" spans="1:19" x14ac:dyDescent="0.25">
      <c r="A174">
        <v>172</v>
      </c>
      <c r="B174" t="str">
        <f t="shared" si="134"/>
        <v>8 6 4 3</v>
      </c>
      <c r="C174">
        <f t="shared" si="137"/>
        <v>0</v>
      </c>
      <c r="D174">
        <f t="shared" ref="D174:L174" si="180">INT(MOD($A174,2^(C$1-1))/(2^(D$1-1)))</f>
        <v>0</v>
      </c>
      <c r="E174">
        <f t="shared" si="180"/>
        <v>1</v>
      </c>
      <c r="F174">
        <f t="shared" si="180"/>
        <v>0</v>
      </c>
      <c r="G174">
        <f t="shared" si="180"/>
        <v>1</v>
      </c>
      <c r="H174">
        <f t="shared" si="180"/>
        <v>0</v>
      </c>
      <c r="I174">
        <f t="shared" si="180"/>
        <v>1</v>
      </c>
      <c r="J174">
        <f t="shared" si="180"/>
        <v>1</v>
      </c>
      <c r="K174">
        <f t="shared" si="180"/>
        <v>0</v>
      </c>
      <c r="L174">
        <f t="shared" si="180"/>
        <v>0</v>
      </c>
      <c r="M174">
        <f>VLOOKUP(C$1,Iniciativas!$A$1:$R$11,6,FALSE)*C174+VLOOKUP(D$1,Iniciativas!$A$1:$R$11,6,FALSE)*D174+VLOOKUP(E$1,Iniciativas!$A$1:$R$11,6,FALSE)*E174+VLOOKUP(F$1,Iniciativas!$A$1:$R$11,6,FALSE)*F174+VLOOKUP(G$1,Iniciativas!$A$1:$R$11,6,FALSE)*G174+VLOOKUP(H$1,Iniciativas!$A$1:$R$11,6,FALSE)*H174+VLOOKUP(I$1,Iniciativas!$A$1:$R$11,6,FALSE)*I174+VLOOKUP(J$1,Iniciativas!$A$1:$R$11,6,FALSE)*J174+VLOOKUP(K$1,Iniciativas!$A$1:$R$11,6,FALSE)*K174+VLOOKUP(L$1,Iniciativas!$A$1:$R$11,6,FALSE)*L174</f>
        <v>11000</v>
      </c>
      <c r="N174">
        <f>VLOOKUP(C$1,Iniciativas!$A$1:$R$11,18,FALSE)*C174+VLOOKUP(D$1,Iniciativas!$A$1:$R$11,18,FALSE)*D174+VLOOKUP(E$1,Iniciativas!$A$1:$R$11,18,FALSE)*E174+VLOOKUP(F$1,Iniciativas!$A$1:$R$11,18,FALSE)*F174+VLOOKUP(G$1,Iniciativas!$A$1:$R$11,18,FALSE)*G174+VLOOKUP(H$1,Iniciativas!$A$1:$R$11,18,FALSE)*H174+VLOOKUP(I$1,Iniciativas!$A$1:$R$11,18,FALSE)*I174+VLOOKUP(J$1,Iniciativas!$A$1:$R$11,18,FALSE)*J174+VLOOKUP(K$1,Iniciativas!$A$1:$R$11,18,FALSE)*K174+VLOOKUP(L$1,Iniciativas!$A$1:$R$11,18,FALSE)*L174</f>
        <v>6.4</v>
      </c>
      <c r="O174" t="b">
        <f t="shared" si="136"/>
        <v>1</v>
      </c>
      <c r="P174" t="b">
        <f>IF(OR(K174=1,I174=1),IF(J174=1,TRUE, FALSE),TRUE)</f>
        <v>1</v>
      </c>
      <c r="Q174" t="b">
        <f>IF(AND(K174=1,I174=1), FALSE, TRUE)</f>
        <v>1</v>
      </c>
      <c r="R174" t="b">
        <f>IF(G174=1, TRUE, FALSE)</f>
        <v>1</v>
      </c>
      <c r="S174" t="str">
        <f>TRIM(IF(C174=1," "&amp;VLOOKUP(C$1,Iniciativas!$A$1:$R$11,2,FALSE),"")&amp;IF(D174=1," "&amp;VLOOKUP(D$1,Iniciativas!$A$1:$R$11,2,FALSE),"")&amp;IF(E174=1," "&amp;VLOOKUP(E$1,Iniciativas!$A$1:$R$11,2,FALSE),"")&amp;IF(F174=1," "&amp;VLOOKUP(F$1,Iniciativas!$A$1:$R$11,2,FALSE),"")&amp;IF(G174=1," "&amp;VLOOKUP(G$1,Iniciativas!$A$1:$R$11,2,FALSE),"")&amp;IF(H174=1," "&amp;VLOOKUP(H$1,Iniciativas!$A$1:$R$11,2,FALSE),"")&amp;IF(I174=1," "&amp;VLOOKUP(I$1,Iniciativas!$A$1:$R$11,2,FALSE),"")&amp;IF(J174=1," "&amp;VLOOKUP(J$1,Iniciativas!$A$1:$R$11,2,FALSE),"")&amp;IF(K174=1," "&amp;VLOOKUP(K$1,Iniciativas!$A$1:$R$11,2,FALSE),"")&amp;IF(L174=1," "&amp;VLOOKUP(L$1,Iniciativas!$A$1:$R$11,2,FALSE),""))</f>
        <v>Iniciativa 2 Imperativo Legal Creación Producto Alternativo C Campaña Publicitaria Producto B o C</v>
      </c>
    </row>
    <row r="175" spans="1:19" x14ac:dyDescent="0.25">
      <c r="A175">
        <v>173</v>
      </c>
      <c r="B175" t="str">
        <f t="shared" si="134"/>
        <v>8 6 4 3 1</v>
      </c>
      <c r="C175">
        <f t="shared" si="137"/>
        <v>0</v>
      </c>
      <c r="D175">
        <f t="shared" ref="D175:L175" si="181">INT(MOD($A175,2^(C$1-1))/(2^(D$1-1)))</f>
        <v>0</v>
      </c>
      <c r="E175">
        <f t="shared" si="181"/>
        <v>1</v>
      </c>
      <c r="F175">
        <f t="shared" si="181"/>
        <v>0</v>
      </c>
      <c r="G175">
        <f t="shared" si="181"/>
        <v>1</v>
      </c>
      <c r="H175">
        <f t="shared" si="181"/>
        <v>0</v>
      </c>
      <c r="I175">
        <f t="shared" si="181"/>
        <v>1</v>
      </c>
      <c r="J175">
        <f t="shared" si="181"/>
        <v>1</v>
      </c>
      <c r="K175">
        <f t="shared" si="181"/>
        <v>0</v>
      </c>
      <c r="L175">
        <f t="shared" si="181"/>
        <v>1</v>
      </c>
      <c r="M175">
        <f>VLOOKUP(C$1,Iniciativas!$A$1:$R$11,6,FALSE)*C175+VLOOKUP(D$1,Iniciativas!$A$1:$R$11,6,FALSE)*D175+VLOOKUP(E$1,Iniciativas!$A$1:$R$11,6,FALSE)*E175+VLOOKUP(F$1,Iniciativas!$A$1:$R$11,6,FALSE)*F175+VLOOKUP(G$1,Iniciativas!$A$1:$R$11,6,FALSE)*G175+VLOOKUP(H$1,Iniciativas!$A$1:$R$11,6,FALSE)*H175+VLOOKUP(I$1,Iniciativas!$A$1:$R$11,6,FALSE)*I175+VLOOKUP(J$1,Iniciativas!$A$1:$R$11,6,FALSE)*J175+VLOOKUP(K$1,Iniciativas!$A$1:$R$11,6,FALSE)*K175+VLOOKUP(L$1,Iniciativas!$A$1:$R$11,6,FALSE)*L175</f>
        <v>12000</v>
      </c>
      <c r="N175">
        <f>VLOOKUP(C$1,Iniciativas!$A$1:$R$11,18,FALSE)*C175+VLOOKUP(D$1,Iniciativas!$A$1:$R$11,18,FALSE)*D175+VLOOKUP(E$1,Iniciativas!$A$1:$R$11,18,FALSE)*E175+VLOOKUP(F$1,Iniciativas!$A$1:$R$11,18,FALSE)*F175+VLOOKUP(G$1,Iniciativas!$A$1:$R$11,18,FALSE)*G175+VLOOKUP(H$1,Iniciativas!$A$1:$R$11,18,FALSE)*H175+VLOOKUP(I$1,Iniciativas!$A$1:$R$11,18,FALSE)*I175+VLOOKUP(J$1,Iniciativas!$A$1:$R$11,18,FALSE)*J175+VLOOKUP(K$1,Iniciativas!$A$1:$R$11,18,FALSE)*K175+VLOOKUP(L$1,Iniciativas!$A$1:$R$11,18,FALSE)*L175</f>
        <v>7.3000000000000007</v>
      </c>
      <c r="O175" t="b">
        <f t="shared" si="136"/>
        <v>1</v>
      </c>
      <c r="P175" t="b">
        <f>IF(OR(K175=1,I175=1),IF(J175=1,TRUE, FALSE),TRUE)</f>
        <v>1</v>
      </c>
      <c r="Q175" t="b">
        <f>IF(AND(K175=1,I175=1), FALSE, TRUE)</f>
        <v>1</v>
      </c>
      <c r="R175" t="b">
        <f>IF(G175=1, TRUE, FALSE)</f>
        <v>1</v>
      </c>
      <c r="S175" t="str">
        <f>TRIM(IF(C175=1," "&amp;VLOOKUP(C$1,Iniciativas!$A$1:$R$11,2,FALSE),"")&amp;IF(D175=1," "&amp;VLOOKUP(D$1,Iniciativas!$A$1:$R$11,2,FALSE),"")&amp;IF(E175=1," "&amp;VLOOKUP(E$1,Iniciativas!$A$1:$R$11,2,FALSE),"")&amp;IF(F175=1," "&amp;VLOOKUP(F$1,Iniciativas!$A$1:$R$11,2,FALSE),"")&amp;IF(G175=1," "&amp;VLOOKUP(G$1,Iniciativas!$A$1:$R$11,2,FALSE),"")&amp;IF(H175=1," "&amp;VLOOKUP(H$1,Iniciativas!$A$1:$R$11,2,FALSE),"")&amp;IF(I175=1," "&amp;VLOOKUP(I$1,Iniciativas!$A$1:$R$11,2,FALSE),"")&amp;IF(J175=1," "&amp;VLOOKUP(J$1,Iniciativas!$A$1:$R$11,2,FALSE),"")&amp;IF(K175=1," "&amp;VLOOKUP(K$1,Iniciativas!$A$1:$R$11,2,FALSE),"")&amp;IF(L175=1," "&amp;VLOOKUP(L$1,Iniciativas!$A$1:$R$11,2,FALSE),""))</f>
        <v>Iniciativa 2 Imperativo Legal Creación Producto Alternativo C Campaña Publicitaria Producto B o C Sistema Reducción Costos</v>
      </c>
    </row>
    <row r="176" spans="1:19" x14ac:dyDescent="0.25">
      <c r="A176">
        <v>174</v>
      </c>
      <c r="B176" t="str">
        <f t="shared" si="134"/>
        <v>8 6 4 3 2</v>
      </c>
      <c r="C176">
        <f t="shared" si="137"/>
        <v>0</v>
      </c>
      <c r="D176">
        <f t="shared" ref="D176:L176" si="182">INT(MOD($A176,2^(C$1-1))/(2^(D$1-1)))</f>
        <v>0</v>
      </c>
      <c r="E176">
        <f t="shared" si="182"/>
        <v>1</v>
      </c>
      <c r="F176">
        <f t="shared" si="182"/>
        <v>0</v>
      </c>
      <c r="G176">
        <f t="shared" si="182"/>
        <v>1</v>
      </c>
      <c r="H176">
        <f t="shared" si="182"/>
        <v>0</v>
      </c>
      <c r="I176">
        <f t="shared" si="182"/>
        <v>1</v>
      </c>
      <c r="J176">
        <f t="shared" si="182"/>
        <v>1</v>
      </c>
      <c r="K176">
        <f t="shared" si="182"/>
        <v>1</v>
      </c>
      <c r="L176">
        <f t="shared" si="182"/>
        <v>0</v>
      </c>
      <c r="M176">
        <f>VLOOKUP(C$1,Iniciativas!$A$1:$R$11,6,FALSE)*C176+VLOOKUP(D$1,Iniciativas!$A$1:$R$11,6,FALSE)*D176+VLOOKUP(E$1,Iniciativas!$A$1:$R$11,6,FALSE)*E176+VLOOKUP(F$1,Iniciativas!$A$1:$R$11,6,FALSE)*F176+VLOOKUP(G$1,Iniciativas!$A$1:$R$11,6,FALSE)*G176+VLOOKUP(H$1,Iniciativas!$A$1:$R$11,6,FALSE)*H176+VLOOKUP(I$1,Iniciativas!$A$1:$R$11,6,FALSE)*I176+VLOOKUP(J$1,Iniciativas!$A$1:$R$11,6,FALSE)*J176+VLOOKUP(K$1,Iniciativas!$A$1:$R$11,6,FALSE)*K176+VLOOKUP(L$1,Iniciativas!$A$1:$R$11,6,FALSE)*L176</f>
        <v>16000</v>
      </c>
      <c r="N176">
        <f>VLOOKUP(C$1,Iniciativas!$A$1:$R$11,18,FALSE)*C176+VLOOKUP(D$1,Iniciativas!$A$1:$R$11,18,FALSE)*D176+VLOOKUP(E$1,Iniciativas!$A$1:$R$11,18,FALSE)*E176+VLOOKUP(F$1,Iniciativas!$A$1:$R$11,18,FALSE)*F176+VLOOKUP(G$1,Iniciativas!$A$1:$R$11,18,FALSE)*G176+VLOOKUP(H$1,Iniciativas!$A$1:$R$11,18,FALSE)*H176+VLOOKUP(I$1,Iniciativas!$A$1:$R$11,18,FALSE)*I176+VLOOKUP(J$1,Iniciativas!$A$1:$R$11,18,FALSE)*J176+VLOOKUP(K$1,Iniciativas!$A$1:$R$11,18,FALSE)*K176+VLOOKUP(L$1,Iniciativas!$A$1:$R$11,18,FALSE)*L176</f>
        <v>9</v>
      </c>
      <c r="O176" t="b">
        <f t="shared" si="136"/>
        <v>0</v>
      </c>
      <c r="P176" t="b">
        <f>IF(OR(K176=1,I176=1),IF(J176=1,TRUE, FALSE),TRUE)</f>
        <v>1</v>
      </c>
      <c r="Q176" t="b">
        <f>IF(AND(K176=1,I176=1), FALSE, TRUE)</f>
        <v>0</v>
      </c>
      <c r="R176" t="b">
        <f>IF(G176=1, TRUE, FALSE)</f>
        <v>1</v>
      </c>
      <c r="S176" t="str">
        <f>TRIM(IF(C176=1," "&amp;VLOOKUP(C$1,Iniciativas!$A$1:$R$11,2,FALSE),"")&amp;IF(D176=1," "&amp;VLOOKUP(D$1,Iniciativas!$A$1:$R$11,2,FALSE),"")&amp;IF(E176=1," "&amp;VLOOKUP(E$1,Iniciativas!$A$1:$R$11,2,FALSE),"")&amp;IF(F176=1," "&amp;VLOOKUP(F$1,Iniciativas!$A$1:$R$11,2,FALSE),"")&amp;IF(G176=1," "&amp;VLOOKUP(G$1,Iniciativas!$A$1:$R$11,2,FALSE),"")&amp;IF(H176=1," "&amp;VLOOKUP(H$1,Iniciativas!$A$1:$R$11,2,FALSE),"")&amp;IF(I176=1," "&amp;VLOOKUP(I$1,Iniciativas!$A$1:$R$11,2,FALSE),"")&amp;IF(J176=1," "&amp;VLOOKUP(J$1,Iniciativas!$A$1:$R$11,2,FALSE),"")&amp;IF(K176=1," "&amp;VLOOKUP(K$1,Iniciativas!$A$1:$R$11,2,FALSE),"")&amp;IF(L176=1," "&amp;VLOOKUP(L$1,Iniciativas!$A$1:$R$11,2,FALSE),""))</f>
        <v>Iniciativa 2 Imperativo Legal Creación Producto Alternativo C Campaña Publicitaria Producto B o C Creación Producto B</v>
      </c>
    </row>
    <row r="177" spans="1:19" x14ac:dyDescent="0.25">
      <c r="A177">
        <v>175</v>
      </c>
      <c r="B177" t="str">
        <f t="shared" si="134"/>
        <v>8 6 4 3 2 1</v>
      </c>
      <c r="C177">
        <f t="shared" si="137"/>
        <v>0</v>
      </c>
      <c r="D177">
        <f t="shared" ref="D177:L177" si="183">INT(MOD($A177,2^(C$1-1))/(2^(D$1-1)))</f>
        <v>0</v>
      </c>
      <c r="E177">
        <f t="shared" si="183"/>
        <v>1</v>
      </c>
      <c r="F177">
        <f t="shared" si="183"/>
        <v>0</v>
      </c>
      <c r="G177">
        <f t="shared" si="183"/>
        <v>1</v>
      </c>
      <c r="H177">
        <f t="shared" si="183"/>
        <v>0</v>
      </c>
      <c r="I177">
        <f t="shared" si="183"/>
        <v>1</v>
      </c>
      <c r="J177">
        <f t="shared" si="183"/>
        <v>1</v>
      </c>
      <c r="K177">
        <f t="shared" si="183"/>
        <v>1</v>
      </c>
      <c r="L177">
        <f t="shared" si="183"/>
        <v>1</v>
      </c>
      <c r="M177">
        <f>VLOOKUP(C$1,Iniciativas!$A$1:$R$11,6,FALSE)*C177+VLOOKUP(D$1,Iniciativas!$A$1:$R$11,6,FALSE)*D177+VLOOKUP(E$1,Iniciativas!$A$1:$R$11,6,FALSE)*E177+VLOOKUP(F$1,Iniciativas!$A$1:$R$11,6,FALSE)*F177+VLOOKUP(G$1,Iniciativas!$A$1:$R$11,6,FALSE)*G177+VLOOKUP(H$1,Iniciativas!$A$1:$R$11,6,FALSE)*H177+VLOOKUP(I$1,Iniciativas!$A$1:$R$11,6,FALSE)*I177+VLOOKUP(J$1,Iniciativas!$A$1:$R$11,6,FALSE)*J177+VLOOKUP(K$1,Iniciativas!$A$1:$R$11,6,FALSE)*K177+VLOOKUP(L$1,Iniciativas!$A$1:$R$11,6,FALSE)*L177</f>
        <v>17000</v>
      </c>
      <c r="N177">
        <f>VLOOKUP(C$1,Iniciativas!$A$1:$R$11,18,FALSE)*C177+VLOOKUP(D$1,Iniciativas!$A$1:$R$11,18,FALSE)*D177+VLOOKUP(E$1,Iniciativas!$A$1:$R$11,18,FALSE)*E177+VLOOKUP(F$1,Iniciativas!$A$1:$R$11,18,FALSE)*F177+VLOOKUP(G$1,Iniciativas!$A$1:$R$11,18,FALSE)*G177+VLOOKUP(H$1,Iniciativas!$A$1:$R$11,18,FALSE)*H177+VLOOKUP(I$1,Iniciativas!$A$1:$R$11,18,FALSE)*I177+VLOOKUP(J$1,Iniciativas!$A$1:$R$11,18,FALSE)*J177+VLOOKUP(K$1,Iniciativas!$A$1:$R$11,18,FALSE)*K177+VLOOKUP(L$1,Iniciativas!$A$1:$R$11,18,FALSE)*L177</f>
        <v>9.9</v>
      </c>
      <c r="O177" t="b">
        <f t="shared" si="136"/>
        <v>0</v>
      </c>
      <c r="P177" t="b">
        <f>IF(OR(K177=1,I177=1),IF(J177=1,TRUE, FALSE),TRUE)</f>
        <v>1</v>
      </c>
      <c r="Q177" t="b">
        <f>IF(AND(K177=1,I177=1), FALSE, TRUE)</f>
        <v>0</v>
      </c>
      <c r="R177" t="b">
        <f>IF(G177=1, TRUE, FALSE)</f>
        <v>1</v>
      </c>
      <c r="S177" t="str">
        <f>TRIM(IF(C177=1," "&amp;VLOOKUP(C$1,Iniciativas!$A$1:$R$11,2,FALSE),"")&amp;IF(D177=1," "&amp;VLOOKUP(D$1,Iniciativas!$A$1:$R$11,2,FALSE),"")&amp;IF(E177=1," "&amp;VLOOKUP(E$1,Iniciativas!$A$1:$R$11,2,FALSE),"")&amp;IF(F177=1," "&amp;VLOOKUP(F$1,Iniciativas!$A$1:$R$11,2,FALSE),"")&amp;IF(G177=1," "&amp;VLOOKUP(G$1,Iniciativas!$A$1:$R$11,2,FALSE),"")&amp;IF(H177=1," "&amp;VLOOKUP(H$1,Iniciativas!$A$1:$R$11,2,FALSE),"")&amp;IF(I177=1," "&amp;VLOOKUP(I$1,Iniciativas!$A$1:$R$11,2,FALSE),"")&amp;IF(J177=1," "&amp;VLOOKUP(J$1,Iniciativas!$A$1:$R$11,2,FALSE),"")&amp;IF(K177=1," "&amp;VLOOKUP(K$1,Iniciativas!$A$1:$R$11,2,FALSE),"")&amp;IF(L177=1," "&amp;VLOOKUP(L$1,Iniciativas!$A$1:$R$11,2,FALSE),""))</f>
        <v>Iniciativa 2 Imperativo Legal Creación Producto Alternativo C Campaña Publicitaria Producto B o C Creación Producto B Sistema Reducción Costos</v>
      </c>
    </row>
    <row r="178" spans="1:19" x14ac:dyDescent="0.25">
      <c r="A178">
        <v>176</v>
      </c>
      <c r="B178" t="str">
        <f t="shared" si="134"/>
        <v>8 6 5</v>
      </c>
      <c r="C178">
        <f t="shared" si="137"/>
        <v>0</v>
      </c>
      <c r="D178">
        <f t="shared" ref="D178:L178" si="184">INT(MOD($A178,2^(C$1-1))/(2^(D$1-1)))</f>
        <v>0</v>
      </c>
      <c r="E178">
        <f t="shared" si="184"/>
        <v>1</v>
      </c>
      <c r="F178">
        <f t="shared" si="184"/>
        <v>0</v>
      </c>
      <c r="G178">
        <f t="shared" si="184"/>
        <v>1</v>
      </c>
      <c r="H178">
        <f t="shared" si="184"/>
        <v>1</v>
      </c>
      <c r="I178">
        <f t="shared" si="184"/>
        <v>0</v>
      </c>
      <c r="J178">
        <f t="shared" si="184"/>
        <v>0</v>
      </c>
      <c r="K178">
        <f t="shared" si="184"/>
        <v>0</v>
      </c>
      <c r="L178">
        <f t="shared" si="184"/>
        <v>0</v>
      </c>
      <c r="M178">
        <f>VLOOKUP(C$1,Iniciativas!$A$1:$R$11,6,FALSE)*C178+VLOOKUP(D$1,Iniciativas!$A$1:$R$11,6,FALSE)*D178+VLOOKUP(E$1,Iniciativas!$A$1:$R$11,6,FALSE)*E178+VLOOKUP(F$1,Iniciativas!$A$1:$R$11,6,FALSE)*F178+VLOOKUP(G$1,Iniciativas!$A$1:$R$11,6,FALSE)*G178+VLOOKUP(H$1,Iniciativas!$A$1:$R$11,6,FALSE)*H178+VLOOKUP(I$1,Iniciativas!$A$1:$R$11,6,FALSE)*I178+VLOOKUP(J$1,Iniciativas!$A$1:$R$11,6,FALSE)*J178+VLOOKUP(K$1,Iniciativas!$A$1:$R$11,6,FALSE)*K178+VLOOKUP(L$1,Iniciativas!$A$1:$R$11,6,FALSE)*L178</f>
        <v>5000</v>
      </c>
      <c r="N178">
        <f>VLOOKUP(C$1,Iniciativas!$A$1:$R$11,18,FALSE)*C178+VLOOKUP(D$1,Iniciativas!$A$1:$R$11,18,FALSE)*D178+VLOOKUP(E$1,Iniciativas!$A$1:$R$11,18,FALSE)*E178+VLOOKUP(F$1,Iniciativas!$A$1:$R$11,18,FALSE)*F178+VLOOKUP(G$1,Iniciativas!$A$1:$R$11,18,FALSE)*G178+VLOOKUP(H$1,Iniciativas!$A$1:$R$11,18,FALSE)*H178+VLOOKUP(I$1,Iniciativas!$A$1:$R$11,18,FALSE)*I178+VLOOKUP(J$1,Iniciativas!$A$1:$R$11,18,FALSE)*J178+VLOOKUP(K$1,Iniciativas!$A$1:$R$11,18,FALSE)*K178+VLOOKUP(L$1,Iniciativas!$A$1:$R$11,18,FALSE)*L178</f>
        <v>5.7</v>
      </c>
      <c r="O178" t="b">
        <f t="shared" si="136"/>
        <v>1</v>
      </c>
      <c r="P178" t="b">
        <f>IF(OR(K178=1,I178=1),IF(J178=1,TRUE, FALSE),TRUE)</f>
        <v>1</v>
      </c>
      <c r="Q178" t="b">
        <f>IF(AND(K178=1,I178=1), FALSE, TRUE)</f>
        <v>1</v>
      </c>
      <c r="R178" t="b">
        <f>IF(G178=1, TRUE, FALSE)</f>
        <v>1</v>
      </c>
      <c r="S178" t="str">
        <f>TRIM(IF(C178=1," "&amp;VLOOKUP(C$1,Iniciativas!$A$1:$R$11,2,FALSE),"")&amp;IF(D178=1," "&amp;VLOOKUP(D$1,Iniciativas!$A$1:$R$11,2,FALSE),"")&amp;IF(E178=1," "&amp;VLOOKUP(E$1,Iniciativas!$A$1:$R$11,2,FALSE),"")&amp;IF(F178=1," "&amp;VLOOKUP(F$1,Iniciativas!$A$1:$R$11,2,FALSE),"")&amp;IF(G178=1," "&amp;VLOOKUP(G$1,Iniciativas!$A$1:$R$11,2,FALSE),"")&amp;IF(H178=1," "&amp;VLOOKUP(H$1,Iniciativas!$A$1:$R$11,2,FALSE),"")&amp;IF(I178=1," "&amp;VLOOKUP(I$1,Iniciativas!$A$1:$R$11,2,FALSE),"")&amp;IF(J178=1," "&amp;VLOOKUP(J$1,Iniciativas!$A$1:$R$11,2,FALSE),"")&amp;IF(K178=1," "&amp;VLOOKUP(K$1,Iniciativas!$A$1:$R$11,2,FALSE),"")&amp;IF(L178=1," "&amp;VLOOKUP(L$1,Iniciativas!$A$1:$R$11,2,FALSE),""))</f>
        <v>Iniciativa 2 Imperativo Legal Programa de Innovación</v>
      </c>
    </row>
    <row r="179" spans="1:19" x14ac:dyDescent="0.25">
      <c r="A179">
        <v>177</v>
      </c>
      <c r="B179" t="str">
        <f t="shared" si="134"/>
        <v>8 6 5 1</v>
      </c>
      <c r="C179">
        <f t="shared" si="137"/>
        <v>0</v>
      </c>
      <c r="D179">
        <f t="shared" ref="D179:L179" si="185">INT(MOD($A179,2^(C$1-1))/(2^(D$1-1)))</f>
        <v>0</v>
      </c>
      <c r="E179">
        <f t="shared" si="185"/>
        <v>1</v>
      </c>
      <c r="F179">
        <f t="shared" si="185"/>
        <v>0</v>
      </c>
      <c r="G179">
        <f t="shared" si="185"/>
        <v>1</v>
      </c>
      <c r="H179">
        <f t="shared" si="185"/>
        <v>1</v>
      </c>
      <c r="I179">
        <f t="shared" si="185"/>
        <v>0</v>
      </c>
      <c r="J179">
        <f t="shared" si="185"/>
        <v>0</v>
      </c>
      <c r="K179">
        <f t="shared" si="185"/>
        <v>0</v>
      </c>
      <c r="L179">
        <f t="shared" si="185"/>
        <v>1</v>
      </c>
      <c r="M179">
        <f>VLOOKUP(C$1,Iniciativas!$A$1:$R$11,6,FALSE)*C179+VLOOKUP(D$1,Iniciativas!$A$1:$R$11,6,FALSE)*D179+VLOOKUP(E$1,Iniciativas!$A$1:$R$11,6,FALSE)*E179+VLOOKUP(F$1,Iniciativas!$A$1:$R$11,6,FALSE)*F179+VLOOKUP(G$1,Iniciativas!$A$1:$R$11,6,FALSE)*G179+VLOOKUP(H$1,Iniciativas!$A$1:$R$11,6,FALSE)*H179+VLOOKUP(I$1,Iniciativas!$A$1:$R$11,6,FALSE)*I179+VLOOKUP(J$1,Iniciativas!$A$1:$R$11,6,FALSE)*J179+VLOOKUP(K$1,Iniciativas!$A$1:$R$11,6,FALSE)*K179+VLOOKUP(L$1,Iniciativas!$A$1:$R$11,6,FALSE)*L179</f>
        <v>6000</v>
      </c>
      <c r="N179">
        <f>VLOOKUP(C$1,Iniciativas!$A$1:$R$11,18,FALSE)*C179+VLOOKUP(D$1,Iniciativas!$A$1:$R$11,18,FALSE)*D179+VLOOKUP(E$1,Iniciativas!$A$1:$R$11,18,FALSE)*E179+VLOOKUP(F$1,Iniciativas!$A$1:$R$11,18,FALSE)*F179+VLOOKUP(G$1,Iniciativas!$A$1:$R$11,18,FALSE)*G179+VLOOKUP(H$1,Iniciativas!$A$1:$R$11,18,FALSE)*H179+VLOOKUP(I$1,Iniciativas!$A$1:$R$11,18,FALSE)*I179+VLOOKUP(J$1,Iniciativas!$A$1:$R$11,18,FALSE)*J179+VLOOKUP(K$1,Iniciativas!$A$1:$R$11,18,FALSE)*K179+VLOOKUP(L$1,Iniciativas!$A$1:$R$11,18,FALSE)*L179</f>
        <v>6.6000000000000005</v>
      </c>
      <c r="O179" t="b">
        <f t="shared" si="136"/>
        <v>1</v>
      </c>
      <c r="P179" t="b">
        <f>IF(OR(K179=1,I179=1),IF(J179=1,TRUE, FALSE),TRUE)</f>
        <v>1</v>
      </c>
      <c r="Q179" t="b">
        <f>IF(AND(K179=1,I179=1), FALSE, TRUE)</f>
        <v>1</v>
      </c>
      <c r="R179" t="b">
        <f>IF(G179=1, TRUE, FALSE)</f>
        <v>1</v>
      </c>
      <c r="S179" t="str">
        <f>TRIM(IF(C179=1," "&amp;VLOOKUP(C$1,Iniciativas!$A$1:$R$11,2,FALSE),"")&amp;IF(D179=1," "&amp;VLOOKUP(D$1,Iniciativas!$A$1:$R$11,2,FALSE),"")&amp;IF(E179=1," "&amp;VLOOKUP(E$1,Iniciativas!$A$1:$R$11,2,FALSE),"")&amp;IF(F179=1," "&amp;VLOOKUP(F$1,Iniciativas!$A$1:$R$11,2,FALSE),"")&amp;IF(G179=1," "&amp;VLOOKUP(G$1,Iniciativas!$A$1:$R$11,2,FALSE),"")&amp;IF(H179=1," "&amp;VLOOKUP(H$1,Iniciativas!$A$1:$R$11,2,FALSE),"")&amp;IF(I179=1," "&amp;VLOOKUP(I$1,Iniciativas!$A$1:$R$11,2,FALSE),"")&amp;IF(J179=1," "&amp;VLOOKUP(J$1,Iniciativas!$A$1:$R$11,2,FALSE),"")&amp;IF(K179=1," "&amp;VLOOKUP(K$1,Iniciativas!$A$1:$R$11,2,FALSE),"")&amp;IF(L179=1," "&amp;VLOOKUP(L$1,Iniciativas!$A$1:$R$11,2,FALSE),""))</f>
        <v>Iniciativa 2 Imperativo Legal Programa de Innovación Sistema Reducción Costos</v>
      </c>
    </row>
    <row r="180" spans="1:19" x14ac:dyDescent="0.25">
      <c r="A180">
        <v>178</v>
      </c>
      <c r="B180" t="str">
        <f t="shared" si="134"/>
        <v>8 6 5 2</v>
      </c>
      <c r="C180">
        <f t="shared" si="137"/>
        <v>0</v>
      </c>
      <c r="D180">
        <f t="shared" ref="D180:L180" si="186">INT(MOD($A180,2^(C$1-1))/(2^(D$1-1)))</f>
        <v>0</v>
      </c>
      <c r="E180">
        <f t="shared" si="186"/>
        <v>1</v>
      </c>
      <c r="F180">
        <f t="shared" si="186"/>
        <v>0</v>
      </c>
      <c r="G180">
        <f t="shared" si="186"/>
        <v>1</v>
      </c>
      <c r="H180">
        <f t="shared" si="186"/>
        <v>1</v>
      </c>
      <c r="I180">
        <f t="shared" si="186"/>
        <v>0</v>
      </c>
      <c r="J180">
        <f t="shared" si="186"/>
        <v>0</v>
      </c>
      <c r="K180">
        <f t="shared" si="186"/>
        <v>1</v>
      </c>
      <c r="L180">
        <f t="shared" si="186"/>
        <v>0</v>
      </c>
      <c r="M180">
        <f>VLOOKUP(C$1,Iniciativas!$A$1:$R$11,6,FALSE)*C180+VLOOKUP(D$1,Iniciativas!$A$1:$R$11,6,FALSE)*D180+VLOOKUP(E$1,Iniciativas!$A$1:$R$11,6,FALSE)*E180+VLOOKUP(F$1,Iniciativas!$A$1:$R$11,6,FALSE)*F180+VLOOKUP(G$1,Iniciativas!$A$1:$R$11,6,FALSE)*G180+VLOOKUP(H$1,Iniciativas!$A$1:$R$11,6,FALSE)*H180+VLOOKUP(I$1,Iniciativas!$A$1:$R$11,6,FALSE)*I180+VLOOKUP(J$1,Iniciativas!$A$1:$R$11,6,FALSE)*J180+VLOOKUP(K$1,Iniciativas!$A$1:$R$11,6,FALSE)*K180+VLOOKUP(L$1,Iniciativas!$A$1:$R$11,6,FALSE)*L180</f>
        <v>10000</v>
      </c>
      <c r="N180">
        <f>VLOOKUP(C$1,Iniciativas!$A$1:$R$11,18,FALSE)*C180+VLOOKUP(D$1,Iniciativas!$A$1:$R$11,18,FALSE)*D180+VLOOKUP(E$1,Iniciativas!$A$1:$R$11,18,FALSE)*E180+VLOOKUP(F$1,Iniciativas!$A$1:$R$11,18,FALSE)*F180+VLOOKUP(G$1,Iniciativas!$A$1:$R$11,18,FALSE)*G180+VLOOKUP(H$1,Iniciativas!$A$1:$R$11,18,FALSE)*H180+VLOOKUP(I$1,Iniciativas!$A$1:$R$11,18,FALSE)*I180+VLOOKUP(J$1,Iniciativas!$A$1:$R$11,18,FALSE)*J180+VLOOKUP(K$1,Iniciativas!$A$1:$R$11,18,FALSE)*K180+VLOOKUP(L$1,Iniciativas!$A$1:$R$11,18,FALSE)*L180</f>
        <v>8.3000000000000007</v>
      </c>
      <c r="O180" t="b">
        <f t="shared" si="136"/>
        <v>0</v>
      </c>
      <c r="P180" t="b">
        <f>IF(OR(K180=1,I180=1),IF(J180=1,TRUE, FALSE),TRUE)</f>
        <v>0</v>
      </c>
      <c r="Q180" t="b">
        <f>IF(AND(K180=1,I180=1), FALSE, TRUE)</f>
        <v>1</v>
      </c>
      <c r="R180" t="b">
        <f>IF(G180=1, TRUE, FALSE)</f>
        <v>1</v>
      </c>
      <c r="S180" t="str">
        <f>TRIM(IF(C180=1," "&amp;VLOOKUP(C$1,Iniciativas!$A$1:$R$11,2,FALSE),"")&amp;IF(D180=1," "&amp;VLOOKUP(D$1,Iniciativas!$A$1:$R$11,2,FALSE),"")&amp;IF(E180=1," "&amp;VLOOKUP(E$1,Iniciativas!$A$1:$R$11,2,FALSE),"")&amp;IF(F180=1," "&amp;VLOOKUP(F$1,Iniciativas!$A$1:$R$11,2,FALSE),"")&amp;IF(G180=1," "&amp;VLOOKUP(G$1,Iniciativas!$A$1:$R$11,2,FALSE),"")&amp;IF(H180=1," "&amp;VLOOKUP(H$1,Iniciativas!$A$1:$R$11,2,FALSE),"")&amp;IF(I180=1," "&amp;VLOOKUP(I$1,Iniciativas!$A$1:$R$11,2,FALSE),"")&amp;IF(J180=1," "&amp;VLOOKUP(J$1,Iniciativas!$A$1:$R$11,2,FALSE),"")&amp;IF(K180=1," "&amp;VLOOKUP(K$1,Iniciativas!$A$1:$R$11,2,FALSE),"")&amp;IF(L180=1," "&amp;VLOOKUP(L$1,Iniciativas!$A$1:$R$11,2,FALSE),""))</f>
        <v>Iniciativa 2 Imperativo Legal Programa de Innovación Creación Producto B</v>
      </c>
    </row>
    <row r="181" spans="1:19" x14ac:dyDescent="0.25">
      <c r="A181">
        <v>179</v>
      </c>
      <c r="B181" t="str">
        <f t="shared" si="134"/>
        <v>8 6 5 2 1</v>
      </c>
      <c r="C181">
        <f t="shared" si="137"/>
        <v>0</v>
      </c>
      <c r="D181">
        <f t="shared" ref="D181:L181" si="187">INT(MOD($A181,2^(C$1-1))/(2^(D$1-1)))</f>
        <v>0</v>
      </c>
      <c r="E181">
        <f t="shared" si="187"/>
        <v>1</v>
      </c>
      <c r="F181">
        <f t="shared" si="187"/>
        <v>0</v>
      </c>
      <c r="G181">
        <f t="shared" si="187"/>
        <v>1</v>
      </c>
      <c r="H181">
        <f t="shared" si="187"/>
        <v>1</v>
      </c>
      <c r="I181">
        <f t="shared" si="187"/>
        <v>0</v>
      </c>
      <c r="J181">
        <f t="shared" si="187"/>
        <v>0</v>
      </c>
      <c r="K181">
        <f t="shared" si="187"/>
        <v>1</v>
      </c>
      <c r="L181">
        <f t="shared" si="187"/>
        <v>1</v>
      </c>
      <c r="M181">
        <f>VLOOKUP(C$1,Iniciativas!$A$1:$R$11,6,FALSE)*C181+VLOOKUP(D$1,Iniciativas!$A$1:$R$11,6,FALSE)*D181+VLOOKUP(E$1,Iniciativas!$A$1:$R$11,6,FALSE)*E181+VLOOKUP(F$1,Iniciativas!$A$1:$R$11,6,FALSE)*F181+VLOOKUP(G$1,Iniciativas!$A$1:$R$11,6,FALSE)*G181+VLOOKUP(H$1,Iniciativas!$A$1:$R$11,6,FALSE)*H181+VLOOKUP(I$1,Iniciativas!$A$1:$R$11,6,FALSE)*I181+VLOOKUP(J$1,Iniciativas!$A$1:$R$11,6,FALSE)*J181+VLOOKUP(K$1,Iniciativas!$A$1:$R$11,6,FALSE)*K181+VLOOKUP(L$1,Iniciativas!$A$1:$R$11,6,FALSE)*L181</f>
        <v>11000</v>
      </c>
      <c r="N181">
        <f>VLOOKUP(C$1,Iniciativas!$A$1:$R$11,18,FALSE)*C181+VLOOKUP(D$1,Iniciativas!$A$1:$R$11,18,FALSE)*D181+VLOOKUP(E$1,Iniciativas!$A$1:$R$11,18,FALSE)*E181+VLOOKUP(F$1,Iniciativas!$A$1:$R$11,18,FALSE)*F181+VLOOKUP(G$1,Iniciativas!$A$1:$R$11,18,FALSE)*G181+VLOOKUP(H$1,Iniciativas!$A$1:$R$11,18,FALSE)*H181+VLOOKUP(I$1,Iniciativas!$A$1:$R$11,18,FALSE)*I181+VLOOKUP(J$1,Iniciativas!$A$1:$R$11,18,FALSE)*J181+VLOOKUP(K$1,Iniciativas!$A$1:$R$11,18,FALSE)*K181+VLOOKUP(L$1,Iniciativas!$A$1:$R$11,18,FALSE)*L181</f>
        <v>9.2000000000000011</v>
      </c>
      <c r="O181" t="b">
        <f t="shared" si="136"/>
        <v>0</v>
      </c>
      <c r="P181" t="b">
        <f>IF(OR(K181=1,I181=1),IF(J181=1,TRUE, FALSE),TRUE)</f>
        <v>0</v>
      </c>
      <c r="Q181" t="b">
        <f>IF(AND(K181=1,I181=1), FALSE, TRUE)</f>
        <v>1</v>
      </c>
      <c r="R181" t="b">
        <f>IF(G181=1, TRUE, FALSE)</f>
        <v>1</v>
      </c>
      <c r="S181" t="str">
        <f>TRIM(IF(C181=1," "&amp;VLOOKUP(C$1,Iniciativas!$A$1:$R$11,2,FALSE),"")&amp;IF(D181=1," "&amp;VLOOKUP(D$1,Iniciativas!$A$1:$R$11,2,FALSE),"")&amp;IF(E181=1," "&amp;VLOOKUP(E$1,Iniciativas!$A$1:$R$11,2,FALSE),"")&amp;IF(F181=1," "&amp;VLOOKUP(F$1,Iniciativas!$A$1:$R$11,2,FALSE),"")&amp;IF(G181=1," "&amp;VLOOKUP(G$1,Iniciativas!$A$1:$R$11,2,FALSE),"")&amp;IF(H181=1," "&amp;VLOOKUP(H$1,Iniciativas!$A$1:$R$11,2,FALSE),"")&amp;IF(I181=1," "&amp;VLOOKUP(I$1,Iniciativas!$A$1:$R$11,2,FALSE),"")&amp;IF(J181=1," "&amp;VLOOKUP(J$1,Iniciativas!$A$1:$R$11,2,FALSE),"")&amp;IF(K181=1," "&amp;VLOOKUP(K$1,Iniciativas!$A$1:$R$11,2,FALSE),"")&amp;IF(L181=1," "&amp;VLOOKUP(L$1,Iniciativas!$A$1:$R$11,2,FALSE),""))</f>
        <v>Iniciativa 2 Imperativo Legal Programa de Innovación Creación Producto B Sistema Reducción Costos</v>
      </c>
    </row>
    <row r="182" spans="1:19" x14ac:dyDescent="0.25">
      <c r="A182">
        <v>180</v>
      </c>
      <c r="B182" t="str">
        <f t="shared" si="134"/>
        <v>8 6 5 3</v>
      </c>
      <c r="C182">
        <f t="shared" si="137"/>
        <v>0</v>
      </c>
      <c r="D182">
        <f t="shared" ref="D182:L182" si="188">INT(MOD($A182,2^(C$1-1))/(2^(D$1-1)))</f>
        <v>0</v>
      </c>
      <c r="E182">
        <f t="shared" si="188"/>
        <v>1</v>
      </c>
      <c r="F182">
        <f t="shared" si="188"/>
        <v>0</v>
      </c>
      <c r="G182">
        <f t="shared" si="188"/>
        <v>1</v>
      </c>
      <c r="H182">
        <f t="shared" si="188"/>
        <v>1</v>
      </c>
      <c r="I182">
        <f t="shared" si="188"/>
        <v>0</v>
      </c>
      <c r="J182">
        <f t="shared" si="188"/>
        <v>1</v>
      </c>
      <c r="K182">
        <f t="shared" si="188"/>
        <v>0</v>
      </c>
      <c r="L182">
        <f t="shared" si="188"/>
        <v>0</v>
      </c>
      <c r="M182">
        <f>VLOOKUP(C$1,Iniciativas!$A$1:$R$11,6,FALSE)*C182+VLOOKUP(D$1,Iniciativas!$A$1:$R$11,6,FALSE)*D182+VLOOKUP(E$1,Iniciativas!$A$1:$R$11,6,FALSE)*E182+VLOOKUP(F$1,Iniciativas!$A$1:$R$11,6,FALSE)*F182+VLOOKUP(G$1,Iniciativas!$A$1:$R$11,6,FALSE)*G182+VLOOKUP(H$1,Iniciativas!$A$1:$R$11,6,FALSE)*H182+VLOOKUP(I$1,Iniciativas!$A$1:$R$11,6,FALSE)*I182+VLOOKUP(J$1,Iniciativas!$A$1:$R$11,6,FALSE)*J182+VLOOKUP(K$1,Iniciativas!$A$1:$R$11,6,FALSE)*K182+VLOOKUP(L$1,Iniciativas!$A$1:$R$11,6,FALSE)*L182</f>
        <v>6000</v>
      </c>
      <c r="N182">
        <f>VLOOKUP(C$1,Iniciativas!$A$1:$R$11,18,FALSE)*C182+VLOOKUP(D$1,Iniciativas!$A$1:$R$11,18,FALSE)*D182+VLOOKUP(E$1,Iniciativas!$A$1:$R$11,18,FALSE)*E182+VLOOKUP(F$1,Iniciativas!$A$1:$R$11,18,FALSE)*F182+VLOOKUP(G$1,Iniciativas!$A$1:$R$11,18,FALSE)*G182+VLOOKUP(H$1,Iniciativas!$A$1:$R$11,18,FALSE)*H182+VLOOKUP(I$1,Iniciativas!$A$1:$R$11,18,FALSE)*I182+VLOOKUP(J$1,Iniciativas!$A$1:$R$11,18,FALSE)*J182+VLOOKUP(K$1,Iniciativas!$A$1:$R$11,18,FALSE)*K182+VLOOKUP(L$1,Iniciativas!$A$1:$R$11,18,FALSE)*L182</f>
        <v>6.1000000000000005</v>
      </c>
      <c r="O182" t="b">
        <f t="shared" si="136"/>
        <v>1</v>
      </c>
      <c r="P182" t="b">
        <f>IF(OR(K182=1,I182=1),IF(J182=1,TRUE, FALSE),TRUE)</f>
        <v>1</v>
      </c>
      <c r="Q182" t="b">
        <f>IF(AND(K182=1,I182=1), FALSE, TRUE)</f>
        <v>1</v>
      </c>
      <c r="R182" t="b">
        <f>IF(G182=1, TRUE, FALSE)</f>
        <v>1</v>
      </c>
      <c r="S182" t="str">
        <f>TRIM(IF(C182=1," "&amp;VLOOKUP(C$1,Iniciativas!$A$1:$R$11,2,FALSE),"")&amp;IF(D182=1," "&amp;VLOOKUP(D$1,Iniciativas!$A$1:$R$11,2,FALSE),"")&amp;IF(E182=1," "&amp;VLOOKUP(E$1,Iniciativas!$A$1:$R$11,2,FALSE),"")&amp;IF(F182=1," "&amp;VLOOKUP(F$1,Iniciativas!$A$1:$R$11,2,FALSE),"")&amp;IF(G182=1," "&amp;VLOOKUP(G$1,Iniciativas!$A$1:$R$11,2,FALSE),"")&amp;IF(H182=1," "&amp;VLOOKUP(H$1,Iniciativas!$A$1:$R$11,2,FALSE),"")&amp;IF(I182=1," "&amp;VLOOKUP(I$1,Iniciativas!$A$1:$R$11,2,FALSE),"")&amp;IF(J182=1," "&amp;VLOOKUP(J$1,Iniciativas!$A$1:$R$11,2,FALSE),"")&amp;IF(K182=1," "&amp;VLOOKUP(K$1,Iniciativas!$A$1:$R$11,2,FALSE),"")&amp;IF(L182=1," "&amp;VLOOKUP(L$1,Iniciativas!$A$1:$R$11,2,FALSE),""))</f>
        <v>Iniciativa 2 Imperativo Legal Programa de Innovación Campaña Publicitaria Producto B o C</v>
      </c>
    </row>
    <row r="183" spans="1:19" x14ac:dyDescent="0.25">
      <c r="A183">
        <v>181</v>
      </c>
      <c r="B183" t="str">
        <f t="shared" si="134"/>
        <v>8 6 5 3 1</v>
      </c>
      <c r="C183">
        <f t="shared" si="137"/>
        <v>0</v>
      </c>
      <c r="D183">
        <f t="shared" ref="D183:L183" si="189">INT(MOD($A183,2^(C$1-1))/(2^(D$1-1)))</f>
        <v>0</v>
      </c>
      <c r="E183">
        <f t="shared" si="189"/>
        <v>1</v>
      </c>
      <c r="F183">
        <f t="shared" si="189"/>
        <v>0</v>
      </c>
      <c r="G183">
        <f t="shared" si="189"/>
        <v>1</v>
      </c>
      <c r="H183">
        <f t="shared" si="189"/>
        <v>1</v>
      </c>
      <c r="I183">
        <f t="shared" si="189"/>
        <v>0</v>
      </c>
      <c r="J183">
        <f t="shared" si="189"/>
        <v>1</v>
      </c>
      <c r="K183">
        <f t="shared" si="189"/>
        <v>0</v>
      </c>
      <c r="L183">
        <f t="shared" si="189"/>
        <v>1</v>
      </c>
      <c r="M183">
        <f>VLOOKUP(C$1,Iniciativas!$A$1:$R$11,6,FALSE)*C183+VLOOKUP(D$1,Iniciativas!$A$1:$R$11,6,FALSE)*D183+VLOOKUP(E$1,Iniciativas!$A$1:$R$11,6,FALSE)*E183+VLOOKUP(F$1,Iniciativas!$A$1:$R$11,6,FALSE)*F183+VLOOKUP(G$1,Iniciativas!$A$1:$R$11,6,FALSE)*G183+VLOOKUP(H$1,Iniciativas!$A$1:$R$11,6,FALSE)*H183+VLOOKUP(I$1,Iniciativas!$A$1:$R$11,6,FALSE)*I183+VLOOKUP(J$1,Iniciativas!$A$1:$R$11,6,FALSE)*J183+VLOOKUP(K$1,Iniciativas!$A$1:$R$11,6,FALSE)*K183+VLOOKUP(L$1,Iniciativas!$A$1:$R$11,6,FALSE)*L183</f>
        <v>7000</v>
      </c>
      <c r="N183">
        <f>VLOOKUP(C$1,Iniciativas!$A$1:$R$11,18,FALSE)*C183+VLOOKUP(D$1,Iniciativas!$A$1:$R$11,18,FALSE)*D183+VLOOKUP(E$1,Iniciativas!$A$1:$R$11,18,FALSE)*E183+VLOOKUP(F$1,Iniciativas!$A$1:$R$11,18,FALSE)*F183+VLOOKUP(G$1,Iniciativas!$A$1:$R$11,18,FALSE)*G183+VLOOKUP(H$1,Iniciativas!$A$1:$R$11,18,FALSE)*H183+VLOOKUP(I$1,Iniciativas!$A$1:$R$11,18,FALSE)*I183+VLOOKUP(J$1,Iniciativas!$A$1:$R$11,18,FALSE)*J183+VLOOKUP(K$1,Iniciativas!$A$1:$R$11,18,FALSE)*K183+VLOOKUP(L$1,Iniciativas!$A$1:$R$11,18,FALSE)*L183</f>
        <v>7.0000000000000009</v>
      </c>
      <c r="O183" t="b">
        <f t="shared" si="136"/>
        <v>1</v>
      </c>
      <c r="P183" t="b">
        <f>IF(OR(K183=1,I183=1),IF(J183=1,TRUE, FALSE),TRUE)</f>
        <v>1</v>
      </c>
      <c r="Q183" t="b">
        <f>IF(AND(K183=1,I183=1), FALSE, TRUE)</f>
        <v>1</v>
      </c>
      <c r="R183" t="b">
        <f>IF(G183=1, TRUE, FALSE)</f>
        <v>1</v>
      </c>
      <c r="S183" t="str">
        <f>TRIM(IF(C183=1," "&amp;VLOOKUP(C$1,Iniciativas!$A$1:$R$11,2,FALSE),"")&amp;IF(D183=1," "&amp;VLOOKUP(D$1,Iniciativas!$A$1:$R$11,2,FALSE),"")&amp;IF(E183=1," "&amp;VLOOKUP(E$1,Iniciativas!$A$1:$R$11,2,FALSE),"")&amp;IF(F183=1," "&amp;VLOOKUP(F$1,Iniciativas!$A$1:$R$11,2,FALSE),"")&amp;IF(G183=1," "&amp;VLOOKUP(G$1,Iniciativas!$A$1:$R$11,2,FALSE),"")&amp;IF(H183=1," "&amp;VLOOKUP(H$1,Iniciativas!$A$1:$R$11,2,FALSE),"")&amp;IF(I183=1," "&amp;VLOOKUP(I$1,Iniciativas!$A$1:$R$11,2,FALSE),"")&amp;IF(J183=1," "&amp;VLOOKUP(J$1,Iniciativas!$A$1:$R$11,2,FALSE),"")&amp;IF(K183=1," "&amp;VLOOKUP(K$1,Iniciativas!$A$1:$R$11,2,FALSE),"")&amp;IF(L183=1," "&amp;VLOOKUP(L$1,Iniciativas!$A$1:$R$11,2,FALSE),""))</f>
        <v>Iniciativa 2 Imperativo Legal Programa de Innovación Campaña Publicitaria Producto B o C Sistema Reducción Costos</v>
      </c>
    </row>
    <row r="184" spans="1:19" x14ac:dyDescent="0.25">
      <c r="A184">
        <v>182</v>
      </c>
      <c r="B184" t="str">
        <f t="shared" si="134"/>
        <v>8 6 5 3 2</v>
      </c>
      <c r="C184">
        <f t="shared" si="137"/>
        <v>0</v>
      </c>
      <c r="D184">
        <f t="shared" ref="D184:L184" si="190">INT(MOD($A184,2^(C$1-1))/(2^(D$1-1)))</f>
        <v>0</v>
      </c>
      <c r="E184">
        <f t="shared" si="190"/>
        <v>1</v>
      </c>
      <c r="F184">
        <f t="shared" si="190"/>
        <v>0</v>
      </c>
      <c r="G184">
        <f t="shared" si="190"/>
        <v>1</v>
      </c>
      <c r="H184">
        <f t="shared" si="190"/>
        <v>1</v>
      </c>
      <c r="I184">
        <f t="shared" si="190"/>
        <v>0</v>
      </c>
      <c r="J184">
        <f t="shared" si="190"/>
        <v>1</v>
      </c>
      <c r="K184">
        <f t="shared" si="190"/>
        <v>1</v>
      </c>
      <c r="L184">
        <f t="shared" si="190"/>
        <v>0</v>
      </c>
      <c r="M184">
        <f>VLOOKUP(C$1,Iniciativas!$A$1:$R$11,6,FALSE)*C184+VLOOKUP(D$1,Iniciativas!$A$1:$R$11,6,FALSE)*D184+VLOOKUP(E$1,Iniciativas!$A$1:$R$11,6,FALSE)*E184+VLOOKUP(F$1,Iniciativas!$A$1:$R$11,6,FALSE)*F184+VLOOKUP(G$1,Iniciativas!$A$1:$R$11,6,FALSE)*G184+VLOOKUP(H$1,Iniciativas!$A$1:$R$11,6,FALSE)*H184+VLOOKUP(I$1,Iniciativas!$A$1:$R$11,6,FALSE)*I184+VLOOKUP(J$1,Iniciativas!$A$1:$R$11,6,FALSE)*J184+VLOOKUP(K$1,Iniciativas!$A$1:$R$11,6,FALSE)*K184+VLOOKUP(L$1,Iniciativas!$A$1:$R$11,6,FALSE)*L184</f>
        <v>11000</v>
      </c>
      <c r="N184">
        <f>VLOOKUP(C$1,Iniciativas!$A$1:$R$11,18,FALSE)*C184+VLOOKUP(D$1,Iniciativas!$A$1:$R$11,18,FALSE)*D184+VLOOKUP(E$1,Iniciativas!$A$1:$R$11,18,FALSE)*E184+VLOOKUP(F$1,Iniciativas!$A$1:$R$11,18,FALSE)*F184+VLOOKUP(G$1,Iniciativas!$A$1:$R$11,18,FALSE)*G184+VLOOKUP(H$1,Iniciativas!$A$1:$R$11,18,FALSE)*H184+VLOOKUP(I$1,Iniciativas!$A$1:$R$11,18,FALSE)*I184+VLOOKUP(J$1,Iniciativas!$A$1:$R$11,18,FALSE)*J184+VLOOKUP(K$1,Iniciativas!$A$1:$R$11,18,FALSE)*K184+VLOOKUP(L$1,Iniciativas!$A$1:$R$11,18,FALSE)*L184</f>
        <v>8.7000000000000011</v>
      </c>
      <c r="O184" t="b">
        <f t="shared" si="136"/>
        <v>1</v>
      </c>
      <c r="P184" t="b">
        <f>IF(OR(K184=1,I184=1),IF(J184=1,TRUE, FALSE),TRUE)</f>
        <v>1</v>
      </c>
      <c r="Q184" t="b">
        <f>IF(AND(K184=1,I184=1), FALSE, TRUE)</f>
        <v>1</v>
      </c>
      <c r="R184" t="b">
        <f>IF(G184=1, TRUE, FALSE)</f>
        <v>1</v>
      </c>
      <c r="S184" t="str">
        <f>TRIM(IF(C184=1," "&amp;VLOOKUP(C$1,Iniciativas!$A$1:$R$11,2,FALSE),"")&amp;IF(D184=1," "&amp;VLOOKUP(D$1,Iniciativas!$A$1:$R$11,2,FALSE),"")&amp;IF(E184=1," "&amp;VLOOKUP(E$1,Iniciativas!$A$1:$R$11,2,FALSE),"")&amp;IF(F184=1," "&amp;VLOOKUP(F$1,Iniciativas!$A$1:$R$11,2,FALSE),"")&amp;IF(G184=1," "&amp;VLOOKUP(G$1,Iniciativas!$A$1:$R$11,2,FALSE),"")&amp;IF(H184=1," "&amp;VLOOKUP(H$1,Iniciativas!$A$1:$R$11,2,FALSE),"")&amp;IF(I184=1," "&amp;VLOOKUP(I$1,Iniciativas!$A$1:$R$11,2,FALSE),"")&amp;IF(J184=1," "&amp;VLOOKUP(J$1,Iniciativas!$A$1:$R$11,2,FALSE),"")&amp;IF(K184=1," "&amp;VLOOKUP(K$1,Iniciativas!$A$1:$R$11,2,FALSE),"")&amp;IF(L184=1," "&amp;VLOOKUP(L$1,Iniciativas!$A$1:$R$11,2,FALSE),""))</f>
        <v>Iniciativa 2 Imperativo Legal Programa de Innovación Campaña Publicitaria Producto B o C Creación Producto B</v>
      </c>
    </row>
    <row r="185" spans="1:19" x14ac:dyDescent="0.25">
      <c r="A185">
        <v>183</v>
      </c>
      <c r="B185" t="str">
        <f t="shared" si="134"/>
        <v>8 6 5 3 2 1</v>
      </c>
      <c r="C185">
        <f t="shared" si="137"/>
        <v>0</v>
      </c>
      <c r="D185">
        <f t="shared" ref="D185:L185" si="191">INT(MOD($A185,2^(C$1-1))/(2^(D$1-1)))</f>
        <v>0</v>
      </c>
      <c r="E185">
        <f t="shared" si="191"/>
        <v>1</v>
      </c>
      <c r="F185">
        <f t="shared" si="191"/>
        <v>0</v>
      </c>
      <c r="G185">
        <f t="shared" si="191"/>
        <v>1</v>
      </c>
      <c r="H185">
        <f t="shared" si="191"/>
        <v>1</v>
      </c>
      <c r="I185">
        <f t="shared" si="191"/>
        <v>0</v>
      </c>
      <c r="J185">
        <f t="shared" si="191"/>
        <v>1</v>
      </c>
      <c r="K185">
        <f t="shared" si="191"/>
        <v>1</v>
      </c>
      <c r="L185">
        <f t="shared" si="191"/>
        <v>1</v>
      </c>
      <c r="M185">
        <f>VLOOKUP(C$1,Iniciativas!$A$1:$R$11,6,FALSE)*C185+VLOOKUP(D$1,Iniciativas!$A$1:$R$11,6,FALSE)*D185+VLOOKUP(E$1,Iniciativas!$A$1:$R$11,6,FALSE)*E185+VLOOKUP(F$1,Iniciativas!$A$1:$R$11,6,FALSE)*F185+VLOOKUP(G$1,Iniciativas!$A$1:$R$11,6,FALSE)*G185+VLOOKUP(H$1,Iniciativas!$A$1:$R$11,6,FALSE)*H185+VLOOKUP(I$1,Iniciativas!$A$1:$R$11,6,FALSE)*I185+VLOOKUP(J$1,Iniciativas!$A$1:$R$11,6,FALSE)*J185+VLOOKUP(K$1,Iniciativas!$A$1:$R$11,6,FALSE)*K185+VLOOKUP(L$1,Iniciativas!$A$1:$R$11,6,FALSE)*L185</f>
        <v>12000</v>
      </c>
      <c r="N185">
        <f>VLOOKUP(C$1,Iniciativas!$A$1:$R$11,18,FALSE)*C185+VLOOKUP(D$1,Iniciativas!$A$1:$R$11,18,FALSE)*D185+VLOOKUP(E$1,Iniciativas!$A$1:$R$11,18,FALSE)*E185+VLOOKUP(F$1,Iniciativas!$A$1:$R$11,18,FALSE)*F185+VLOOKUP(G$1,Iniciativas!$A$1:$R$11,18,FALSE)*G185+VLOOKUP(H$1,Iniciativas!$A$1:$R$11,18,FALSE)*H185+VLOOKUP(I$1,Iniciativas!$A$1:$R$11,18,FALSE)*I185+VLOOKUP(J$1,Iniciativas!$A$1:$R$11,18,FALSE)*J185+VLOOKUP(K$1,Iniciativas!$A$1:$R$11,18,FALSE)*K185+VLOOKUP(L$1,Iniciativas!$A$1:$R$11,18,FALSE)*L185</f>
        <v>9.6000000000000014</v>
      </c>
      <c r="O185" t="b">
        <f t="shared" si="136"/>
        <v>1</v>
      </c>
      <c r="P185" t="b">
        <f>IF(OR(K185=1,I185=1),IF(J185=1,TRUE, FALSE),TRUE)</f>
        <v>1</v>
      </c>
      <c r="Q185" t="b">
        <f>IF(AND(K185=1,I185=1), FALSE, TRUE)</f>
        <v>1</v>
      </c>
      <c r="R185" t="b">
        <f>IF(G185=1, TRUE, FALSE)</f>
        <v>1</v>
      </c>
      <c r="S185" t="str">
        <f>TRIM(IF(C185=1," "&amp;VLOOKUP(C$1,Iniciativas!$A$1:$R$11,2,FALSE),"")&amp;IF(D185=1," "&amp;VLOOKUP(D$1,Iniciativas!$A$1:$R$11,2,FALSE),"")&amp;IF(E185=1," "&amp;VLOOKUP(E$1,Iniciativas!$A$1:$R$11,2,FALSE),"")&amp;IF(F185=1," "&amp;VLOOKUP(F$1,Iniciativas!$A$1:$R$11,2,FALSE),"")&amp;IF(G185=1," "&amp;VLOOKUP(G$1,Iniciativas!$A$1:$R$11,2,FALSE),"")&amp;IF(H185=1," "&amp;VLOOKUP(H$1,Iniciativas!$A$1:$R$11,2,FALSE),"")&amp;IF(I185=1," "&amp;VLOOKUP(I$1,Iniciativas!$A$1:$R$11,2,FALSE),"")&amp;IF(J185=1," "&amp;VLOOKUP(J$1,Iniciativas!$A$1:$R$11,2,FALSE),"")&amp;IF(K185=1," "&amp;VLOOKUP(K$1,Iniciativas!$A$1:$R$11,2,FALSE),"")&amp;IF(L185=1," "&amp;VLOOKUP(L$1,Iniciativas!$A$1:$R$11,2,FALSE),""))</f>
        <v>Iniciativa 2 Imperativo Legal Programa de Innovación Campaña Publicitaria Producto B o C Creación Producto B Sistema Reducción Costos</v>
      </c>
    </row>
    <row r="186" spans="1:19" x14ac:dyDescent="0.25">
      <c r="A186">
        <v>184</v>
      </c>
      <c r="B186" t="str">
        <f t="shared" si="134"/>
        <v>8 6 5 4</v>
      </c>
      <c r="C186">
        <f t="shared" si="137"/>
        <v>0</v>
      </c>
      <c r="D186">
        <f t="shared" ref="D186:L186" si="192">INT(MOD($A186,2^(C$1-1))/(2^(D$1-1)))</f>
        <v>0</v>
      </c>
      <c r="E186">
        <f t="shared" si="192"/>
        <v>1</v>
      </c>
      <c r="F186">
        <f t="shared" si="192"/>
        <v>0</v>
      </c>
      <c r="G186">
        <f t="shared" si="192"/>
        <v>1</v>
      </c>
      <c r="H186">
        <f t="shared" si="192"/>
        <v>1</v>
      </c>
      <c r="I186">
        <f t="shared" si="192"/>
        <v>1</v>
      </c>
      <c r="J186">
        <f t="shared" si="192"/>
        <v>0</v>
      </c>
      <c r="K186">
        <f t="shared" si="192"/>
        <v>0</v>
      </c>
      <c r="L186">
        <f t="shared" si="192"/>
        <v>0</v>
      </c>
      <c r="M186">
        <f>VLOOKUP(C$1,Iniciativas!$A$1:$R$11,6,FALSE)*C186+VLOOKUP(D$1,Iniciativas!$A$1:$R$11,6,FALSE)*D186+VLOOKUP(E$1,Iniciativas!$A$1:$R$11,6,FALSE)*E186+VLOOKUP(F$1,Iniciativas!$A$1:$R$11,6,FALSE)*F186+VLOOKUP(G$1,Iniciativas!$A$1:$R$11,6,FALSE)*G186+VLOOKUP(H$1,Iniciativas!$A$1:$R$11,6,FALSE)*H186+VLOOKUP(I$1,Iniciativas!$A$1:$R$11,6,FALSE)*I186+VLOOKUP(J$1,Iniciativas!$A$1:$R$11,6,FALSE)*J186+VLOOKUP(K$1,Iniciativas!$A$1:$R$11,6,FALSE)*K186+VLOOKUP(L$1,Iniciativas!$A$1:$R$11,6,FALSE)*L186</f>
        <v>11000</v>
      </c>
      <c r="N186">
        <f>VLOOKUP(C$1,Iniciativas!$A$1:$R$11,18,FALSE)*C186+VLOOKUP(D$1,Iniciativas!$A$1:$R$11,18,FALSE)*D186+VLOOKUP(E$1,Iniciativas!$A$1:$R$11,18,FALSE)*E186+VLOOKUP(F$1,Iniciativas!$A$1:$R$11,18,FALSE)*F186+VLOOKUP(G$1,Iniciativas!$A$1:$R$11,18,FALSE)*G186+VLOOKUP(H$1,Iniciativas!$A$1:$R$11,18,FALSE)*H186+VLOOKUP(I$1,Iniciativas!$A$1:$R$11,18,FALSE)*I186+VLOOKUP(J$1,Iniciativas!$A$1:$R$11,18,FALSE)*J186+VLOOKUP(K$1,Iniciativas!$A$1:$R$11,18,FALSE)*K186+VLOOKUP(L$1,Iniciativas!$A$1:$R$11,18,FALSE)*L186</f>
        <v>8.6999999999999993</v>
      </c>
      <c r="O186" t="b">
        <f t="shared" si="136"/>
        <v>0</v>
      </c>
      <c r="P186" t="b">
        <f>IF(OR(K186=1,I186=1),IF(J186=1,TRUE, FALSE),TRUE)</f>
        <v>0</v>
      </c>
      <c r="Q186" t="b">
        <f>IF(AND(K186=1,I186=1), FALSE, TRUE)</f>
        <v>1</v>
      </c>
      <c r="R186" t="b">
        <f>IF(G186=1, TRUE, FALSE)</f>
        <v>1</v>
      </c>
      <c r="S186" t="str">
        <f>TRIM(IF(C186=1," "&amp;VLOOKUP(C$1,Iniciativas!$A$1:$R$11,2,FALSE),"")&amp;IF(D186=1," "&amp;VLOOKUP(D$1,Iniciativas!$A$1:$R$11,2,FALSE),"")&amp;IF(E186=1," "&amp;VLOOKUP(E$1,Iniciativas!$A$1:$R$11,2,FALSE),"")&amp;IF(F186=1," "&amp;VLOOKUP(F$1,Iniciativas!$A$1:$R$11,2,FALSE),"")&amp;IF(G186=1," "&amp;VLOOKUP(G$1,Iniciativas!$A$1:$R$11,2,FALSE),"")&amp;IF(H186=1," "&amp;VLOOKUP(H$1,Iniciativas!$A$1:$R$11,2,FALSE),"")&amp;IF(I186=1," "&amp;VLOOKUP(I$1,Iniciativas!$A$1:$R$11,2,FALSE),"")&amp;IF(J186=1," "&amp;VLOOKUP(J$1,Iniciativas!$A$1:$R$11,2,FALSE),"")&amp;IF(K186=1," "&amp;VLOOKUP(K$1,Iniciativas!$A$1:$R$11,2,FALSE),"")&amp;IF(L186=1," "&amp;VLOOKUP(L$1,Iniciativas!$A$1:$R$11,2,FALSE),""))</f>
        <v>Iniciativa 2 Imperativo Legal Programa de Innovación Creación Producto Alternativo C</v>
      </c>
    </row>
    <row r="187" spans="1:19" x14ac:dyDescent="0.25">
      <c r="A187">
        <v>185</v>
      </c>
      <c r="B187" t="str">
        <f t="shared" si="134"/>
        <v>8 6 5 4 1</v>
      </c>
      <c r="C187">
        <f t="shared" si="137"/>
        <v>0</v>
      </c>
      <c r="D187">
        <f t="shared" ref="D187:L187" si="193">INT(MOD($A187,2^(C$1-1))/(2^(D$1-1)))</f>
        <v>0</v>
      </c>
      <c r="E187">
        <f t="shared" si="193"/>
        <v>1</v>
      </c>
      <c r="F187">
        <f t="shared" si="193"/>
        <v>0</v>
      </c>
      <c r="G187">
        <f t="shared" si="193"/>
        <v>1</v>
      </c>
      <c r="H187">
        <f t="shared" si="193"/>
        <v>1</v>
      </c>
      <c r="I187">
        <f t="shared" si="193"/>
        <v>1</v>
      </c>
      <c r="J187">
        <f t="shared" si="193"/>
        <v>0</v>
      </c>
      <c r="K187">
        <f t="shared" si="193"/>
        <v>0</v>
      </c>
      <c r="L187">
        <f t="shared" si="193"/>
        <v>1</v>
      </c>
      <c r="M187">
        <f>VLOOKUP(C$1,Iniciativas!$A$1:$R$11,6,FALSE)*C187+VLOOKUP(D$1,Iniciativas!$A$1:$R$11,6,FALSE)*D187+VLOOKUP(E$1,Iniciativas!$A$1:$R$11,6,FALSE)*E187+VLOOKUP(F$1,Iniciativas!$A$1:$R$11,6,FALSE)*F187+VLOOKUP(G$1,Iniciativas!$A$1:$R$11,6,FALSE)*G187+VLOOKUP(H$1,Iniciativas!$A$1:$R$11,6,FALSE)*H187+VLOOKUP(I$1,Iniciativas!$A$1:$R$11,6,FALSE)*I187+VLOOKUP(J$1,Iniciativas!$A$1:$R$11,6,FALSE)*J187+VLOOKUP(K$1,Iniciativas!$A$1:$R$11,6,FALSE)*K187+VLOOKUP(L$1,Iniciativas!$A$1:$R$11,6,FALSE)*L187</f>
        <v>12000</v>
      </c>
      <c r="N187">
        <f>VLOOKUP(C$1,Iniciativas!$A$1:$R$11,18,FALSE)*C187+VLOOKUP(D$1,Iniciativas!$A$1:$R$11,18,FALSE)*D187+VLOOKUP(E$1,Iniciativas!$A$1:$R$11,18,FALSE)*E187+VLOOKUP(F$1,Iniciativas!$A$1:$R$11,18,FALSE)*F187+VLOOKUP(G$1,Iniciativas!$A$1:$R$11,18,FALSE)*G187+VLOOKUP(H$1,Iniciativas!$A$1:$R$11,18,FALSE)*H187+VLOOKUP(I$1,Iniciativas!$A$1:$R$11,18,FALSE)*I187+VLOOKUP(J$1,Iniciativas!$A$1:$R$11,18,FALSE)*J187+VLOOKUP(K$1,Iniciativas!$A$1:$R$11,18,FALSE)*K187+VLOOKUP(L$1,Iniciativas!$A$1:$R$11,18,FALSE)*L187</f>
        <v>9.6</v>
      </c>
      <c r="O187" t="b">
        <f t="shared" si="136"/>
        <v>0</v>
      </c>
      <c r="P187" t="b">
        <f>IF(OR(K187=1,I187=1),IF(J187=1,TRUE, FALSE),TRUE)</f>
        <v>0</v>
      </c>
      <c r="Q187" t="b">
        <f>IF(AND(K187=1,I187=1), FALSE, TRUE)</f>
        <v>1</v>
      </c>
      <c r="R187" t="b">
        <f>IF(G187=1, TRUE, FALSE)</f>
        <v>1</v>
      </c>
      <c r="S187" t="str">
        <f>TRIM(IF(C187=1," "&amp;VLOOKUP(C$1,Iniciativas!$A$1:$R$11,2,FALSE),"")&amp;IF(D187=1," "&amp;VLOOKUP(D$1,Iniciativas!$A$1:$R$11,2,FALSE),"")&amp;IF(E187=1," "&amp;VLOOKUP(E$1,Iniciativas!$A$1:$R$11,2,FALSE),"")&amp;IF(F187=1," "&amp;VLOOKUP(F$1,Iniciativas!$A$1:$R$11,2,FALSE),"")&amp;IF(G187=1," "&amp;VLOOKUP(G$1,Iniciativas!$A$1:$R$11,2,FALSE),"")&amp;IF(H187=1," "&amp;VLOOKUP(H$1,Iniciativas!$A$1:$R$11,2,FALSE),"")&amp;IF(I187=1," "&amp;VLOOKUP(I$1,Iniciativas!$A$1:$R$11,2,FALSE),"")&amp;IF(J187=1," "&amp;VLOOKUP(J$1,Iniciativas!$A$1:$R$11,2,FALSE),"")&amp;IF(K187=1," "&amp;VLOOKUP(K$1,Iniciativas!$A$1:$R$11,2,FALSE),"")&amp;IF(L187=1," "&amp;VLOOKUP(L$1,Iniciativas!$A$1:$R$11,2,FALSE),""))</f>
        <v>Iniciativa 2 Imperativo Legal Programa de Innovación Creación Producto Alternativo C Sistema Reducción Costos</v>
      </c>
    </row>
    <row r="188" spans="1:19" x14ac:dyDescent="0.25">
      <c r="A188">
        <v>186</v>
      </c>
      <c r="B188" t="str">
        <f t="shared" si="134"/>
        <v>8 6 5 4 2</v>
      </c>
      <c r="C188">
        <f t="shared" si="137"/>
        <v>0</v>
      </c>
      <c r="D188">
        <f t="shared" ref="D188:L188" si="194">INT(MOD($A188,2^(C$1-1))/(2^(D$1-1)))</f>
        <v>0</v>
      </c>
      <c r="E188">
        <f t="shared" si="194"/>
        <v>1</v>
      </c>
      <c r="F188">
        <f t="shared" si="194"/>
        <v>0</v>
      </c>
      <c r="G188">
        <f t="shared" si="194"/>
        <v>1</v>
      </c>
      <c r="H188">
        <f t="shared" si="194"/>
        <v>1</v>
      </c>
      <c r="I188">
        <f t="shared" si="194"/>
        <v>1</v>
      </c>
      <c r="J188">
        <f t="shared" si="194"/>
        <v>0</v>
      </c>
      <c r="K188">
        <f t="shared" si="194"/>
        <v>1</v>
      </c>
      <c r="L188">
        <f t="shared" si="194"/>
        <v>0</v>
      </c>
      <c r="M188">
        <f>VLOOKUP(C$1,Iniciativas!$A$1:$R$11,6,FALSE)*C188+VLOOKUP(D$1,Iniciativas!$A$1:$R$11,6,FALSE)*D188+VLOOKUP(E$1,Iniciativas!$A$1:$R$11,6,FALSE)*E188+VLOOKUP(F$1,Iniciativas!$A$1:$R$11,6,FALSE)*F188+VLOOKUP(G$1,Iniciativas!$A$1:$R$11,6,FALSE)*G188+VLOOKUP(H$1,Iniciativas!$A$1:$R$11,6,FALSE)*H188+VLOOKUP(I$1,Iniciativas!$A$1:$R$11,6,FALSE)*I188+VLOOKUP(J$1,Iniciativas!$A$1:$R$11,6,FALSE)*J188+VLOOKUP(K$1,Iniciativas!$A$1:$R$11,6,FALSE)*K188+VLOOKUP(L$1,Iniciativas!$A$1:$R$11,6,FALSE)*L188</f>
        <v>16000</v>
      </c>
      <c r="N188">
        <f>VLOOKUP(C$1,Iniciativas!$A$1:$R$11,18,FALSE)*C188+VLOOKUP(D$1,Iniciativas!$A$1:$R$11,18,FALSE)*D188+VLOOKUP(E$1,Iniciativas!$A$1:$R$11,18,FALSE)*E188+VLOOKUP(F$1,Iniciativas!$A$1:$R$11,18,FALSE)*F188+VLOOKUP(G$1,Iniciativas!$A$1:$R$11,18,FALSE)*G188+VLOOKUP(H$1,Iniciativas!$A$1:$R$11,18,FALSE)*H188+VLOOKUP(I$1,Iniciativas!$A$1:$R$11,18,FALSE)*I188+VLOOKUP(J$1,Iniciativas!$A$1:$R$11,18,FALSE)*J188+VLOOKUP(K$1,Iniciativas!$A$1:$R$11,18,FALSE)*K188+VLOOKUP(L$1,Iniciativas!$A$1:$R$11,18,FALSE)*L188</f>
        <v>11.299999999999999</v>
      </c>
      <c r="O188" t="b">
        <f t="shared" si="136"/>
        <v>0</v>
      </c>
      <c r="P188" t="b">
        <f>IF(OR(K188=1,I188=1),IF(J188=1,TRUE, FALSE),TRUE)</f>
        <v>0</v>
      </c>
      <c r="Q188" t="b">
        <f>IF(AND(K188=1,I188=1), FALSE, TRUE)</f>
        <v>0</v>
      </c>
      <c r="R188" t="b">
        <f>IF(G188=1, TRUE, FALSE)</f>
        <v>1</v>
      </c>
      <c r="S188" t="str">
        <f>TRIM(IF(C188=1," "&amp;VLOOKUP(C$1,Iniciativas!$A$1:$R$11,2,FALSE),"")&amp;IF(D188=1," "&amp;VLOOKUP(D$1,Iniciativas!$A$1:$R$11,2,FALSE),"")&amp;IF(E188=1," "&amp;VLOOKUP(E$1,Iniciativas!$A$1:$R$11,2,FALSE),"")&amp;IF(F188=1," "&amp;VLOOKUP(F$1,Iniciativas!$A$1:$R$11,2,FALSE),"")&amp;IF(G188=1," "&amp;VLOOKUP(G$1,Iniciativas!$A$1:$R$11,2,FALSE),"")&amp;IF(H188=1," "&amp;VLOOKUP(H$1,Iniciativas!$A$1:$R$11,2,FALSE),"")&amp;IF(I188=1," "&amp;VLOOKUP(I$1,Iniciativas!$A$1:$R$11,2,FALSE),"")&amp;IF(J188=1," "&amp;VLOOKUP(J$1,Iniciativas!$A$1:$R$11,2,FALSE),"")&amp;IF(K188=1," "&amp;VLOOKUP(K$1,Iniciativas!$A$1:$R$11,2,FALSE),"")&amp;IF(L188=1," "&amp;VLOOKUP(L$1,Iniciativas!$A$1:$R$11,2,FALSE),""))</f>
        <v>Iniciativa 2 Imperativo Legal Programa de Innovación Creación Producto Alternativo C Creación Producto B</v>
      </c>
    </row>
    <row r="189" spans="1:19" x14ac:dyDescent="0.25">
      <c r="A189">
        <v>187</v>
      </c>
      <c r="B189" t="str">
        <f t="shared" si="134"/>
        <v>8 6 5 4 2 1</v>
      </c>
      <c r="C189">
        <f t="shared" si="137"/>
        <v>0</v>
      </c>
      <c r="D189">
        <f t="shared" ref="D189:L189" si="195">INT(MOD($A189,2^(C$1-1))/(2^(D$1-1)))</f>
        <v>0</v>
      </c>
      <c r="E189">
        <f t="shared" si="195"/>
        <v>1</v>
      </c>
      <c r="F189">
        <f t="shared" si="195"/>
        <v>0</v>
      </c>
      <c r="G189">
        <f t="shared" si="195"/>
        <v>1</v>
      </c>
      <c r="H189">
        <f t="shared" si="195"/>
        <v>1</v>
      </c>
      <c r="I189">
        <f t="shared" si="195"/>
        <v>1</v>
      </c>
      <c r="J189">
        <f t="shared" si="195"/>
        <v>0</v>
      </c>
      <c r="K189">
        <f t="shared" si="195"/>
        <v>1</v>
      </c>
      <c r="L189">
        <f t="shared" si="195"/>
        <v>1</v>
      </c>
      <c r="M189">
        <f>VLOOKUP(C$1,Iniciativas!$A$1:$R$11,6,FALSE)*C189+VLOOKUP(D$1,Iniciativas!$A$1:$R$11,6,FALSE)*D189+VLOOKUP(E$1,Iniciativas!$A$1:$R$11,6,FALSE)*E189+VLOOKUP(F$1,Iniciativas!$A$1:$R$11,6,FALSE)*F189+VLOOKUP(G$1,Iniciativas!$A$1:$R$11,6,FALSE)*G189+VLOOKUP(H$1,Iniciativas!$A$1:$R$11,6,FALSE)*H189+VLOOKUP(I$1,Iniciativas!$A$1:$R$11,6,FALSE)*I189+VLOOKUP(J$1,Iniciativas!$A$1:$R$11,6,FALSE)*J189+VLOOKUP(K$1,Iniciativas!$A$1:$R$11,6,FALSE)*K189+VLOOKUP(L$1,Iniciativas!$A$1:$R$11,6,FALSE)*L189</f>
        <v>17000</v>
      </c>
      <c r="N189">
        <f>VLOOKUP(C$1,Iniciativas!$A$1:$R$11,18,FALSE)*C189+VLOOKUP(D$1,Iniciativas!$A$1:$R$11,18,FALSE)*D189+VLOOKUP(E$1,Iniciativas!$A$1:$R$11,18,FALSE)*E189+VLOOKUP(F$1,Iniciativas!$A$1:$R$11,18,FALSE)*F189+VLOOKUP(G$1,Iniciativas!$A$1:$R$11,18,FALSE)*G189+VLOOKUP(H$1,Iniciativas!$A$1:$R$11,18,FALSE)*H189+VLOOKUP(I$1,Iniciativas!$A$1:$R$11,18,FALSE)*I189+VLOOKUP(J$1,Iniciativas!$A$1:$R$11,18,FALSE)*J189+VLOOKUP(K$1,Iniciativas!$A$1:$R$11,18,FALSE)*K189+VLOOKUP(L$1,Iniciativas!$A$1:$R$11,18,FALSE)*L189</f>
        <v>12.2</v>
      </c>
      <c r="O189" t="b">
        <f t="shared" si="136"/>
        <v>0</v>
      </c>
      <c r="P189" t="b">
        <f>IF(OR(K189=1,I189=1),IF(J189=1,TRUE, FALSE),TRUE)</f>
        <v>0</v>
      </c>
      <c r="Q189" t="b">
        <f>IF(AND(K189=1,I189=1), FALSE, TRUE)</f>
        <v>0</v>
      </c>
      <c r="R189" t="b">
        <f>IF(G189=1, TRUE, FALSE)</f>
        <v>1</v>
      </c>
      <c r="S189" t="str">
        <f>TRIM(IF(C189=1," "&amp;VLOOKUP(C$1,Iniciativas!$A$1:$R$11,2,FALSE),"")&amp;IF(D189=1," "&amp;VLOOKUP(D$1,Iniciativas!$A$1:$R$11,2,FALSE),"")&amp;IF(E189=1," "&amp;VLOOKUP(E$1,Iniciativas!$A$1:$R$11,2,FALSE),"")&amp;IF(F189=1," "&amp;VLOOKUP(F$1,Iniciativas!$A$1:$R$11,2,FALSE),"")&amp;IF(G189=1," "&amp;VLOOKUP(G$1,Iniciativas!$A$1:$R$11,2,FALSE),"")&amp;IF(H189=1," "&amp;VLOOKUP(H$1,Iniciativas!$A$1:$R$11,2,FALSE),"")&amp;IF(I189=1," "&amp;VLOOKUP(I$1,Iniciativas!$A$1:$R$11,2,FALSE),"")&amp;IF(J189=1," "&amp;VLOOKUP(J$1,Iniciativas!$A$1:$R$11,2,FALSE),"")&amp;IF(K189=1," "&amp;VLOOKUP(K$1,Iniciativas!$A$1:$R$11,2,FALSE),"")&amp;IF(L189=1," "&amp;VLOOKUP(L$1,Iniciativas!$A$1:$R$11,2,FALSE),""))</f>
        <v>Iniciativa 2 Imperativo Legal Programa de Innovación Creación Producto Alternativo C Creación Producto B Sistema Reducción Costos</v>
      </c>
    </row>
    <row r="190" spans="1:19" x14ac:dyDescent="0.25">
      <c r="A190">
        <v>188</v>
      </c>
      <c r="B190" t="str">
        <f t="shared" si="134"/>
        <v>8 6 5 4 3</v>
      </c>
      <c r="C190">
        <f t="shared" si="137"/>
        <v>0</v>
      </c>
      <c r="D190">
        <f t="shared" ref="D190:L190" si="196">INT(MOD($A190,2^(C$1-1))/(2^(D$1-1)))</f>
        <v>0</v>
      </c>
      <c r="E190">
        <f t="shared" si="196"/>
        <v>1</v>
      </c>
      <c r="F190">
        <f t="shared" si="196"/>
        <v>0</v>
      </c>
      <c r="G190">
        <f t="shared" si="196"/>
        <v>1</v>
      </c>
      <c r="H190">
        <f t="shared" si="196"/>
        <v>1</v>
      </c>
      <c r="I190">
        <f t="shared" si="196"/>
        <v>1</v>
      </c>
      <c r="J190">
        <f t="shared" si="196"/>
        <v>1</v>
      </c>
      <c r="K190">
        <f t="shared" si="196"/>
        <v>0</v>
      </c>
      <c r="L190">
        <f t="shared" si="196"/>
        <v>0</v>
      </c>
      <c r="M190">
        <f>VLOOKUP(C$1,Iniciativas!$A$1:$R$11,6,FALSE)*C190+VLOOKUP(D$1,Iniciativas!$A$1:$R$11,6,FALSE)*D190+VLOOKUP(E$1,Iniciativas!$A$1:$R$11,6,FALSE)*E190+VLOOKUP(F$1,Iniciativas!$A$1:$R$11,6,FALSE)*F190+VLOOKUP(G$1,Iniciativas!$A$1:$R$11,6,FALSE)*G190+VLOOKUP(H$1,Iniciativas!$A$1:$R$11,6,FALSE)*H190+VLOOKUP(I$1,Iniciativas!$A$1:$R$11,6,FALSE)*I190+VLOOKUP(J$1,Iniciativas!$A$1:$R$11,6,FALSE)*J190+VLOOKUP(K$1,Iniciativas!$A$1:$R$11,6,FALSE)*K190+VLOOKUP(L$1,Iniciativas!$A$1:$R$11,6,FALSE)*L190</f>
        <v>12000</v>
      </c>
      <c r="N190">
        <f>VLOOKUP(C$1,Iniciativas!$A$1:$R$11,18,FALSE)*C190+VLOOKUP(D$1,Iniciativas!$A$1:$R$11,18,FALSE)*D190+VLOOKUP(E$1,Iniciativas!$A$1:$R$11,18,FALSE)*E190+VLOOKUP(F$1,Iniciativas!$A$1:$R$11,18,FALSE)*F190+VLOOKUP(G$1,Iniciativas!$A$1:$R$11,18,FALSE)*G190+VLOOKUP(H$1,Iniciativas!$A$1:$R$11,18,FALSE)*H190+VLOOKUP(I$1,Iniciativas!$A$1:$R$11,18,FALSE)*I190+VLOOKUP(J$1,Iniciativas!$A$1:$R$11,18,FALSE)*J190+VLOOKUP(K$1,Iniciativas!$A$1:$R$11,18,FALSE)*K190+VLOOKUP(L$1,Iniciativas!$A$1:$R$11,18,FALSE)*L190</f>
        <v>9.1</v>
      </c>
      <c r="O190" t="b">
        <f t="shared" si="136"/>
        <v>1</v>
      </c>
      <c r="P190" t="b">
        <f>IF(OR(K190=1,I190=1),IF(J190=1,TRUE, FALSE),TRUE)</f>
        <v>1</v>
      </c>
      <c r="Q190" t="b">
        <f>IF(AND(K190=1,I190=1), FALSE, TRUE)</f>
        <v>1</v>
      </c>
      <c r="R190" t="b">
        <f>IF(G190=1, TRUE, FALSE)</f>
        <v>1</v>
      </c>
      <c r="S190" t="str">
        <f>TRIM(IF(C190=1," "&amp;VLOOKUP(C$1,Iniciativas!$A$1:$R$11,2,FALSE),"")&amp;IF(D190=1," "&amp;VLOOKUP(D$1,Iniciativas!$A$1:$R$11,2,FALSE),"")&amp;IF(E190=1," "&amp;VLOOKUP(E$1,Iniciativas!$A$1:$R$11,2,FALSE),"")&amp;IF(F190=1," "&amp;VLOOKUP(F$1,Iniciativas!$A$1:$R$11,2,FALSE),"")&amp;IF(G190=1," "&amp;VLOOKUP(G$1,Iniciativas!$A$1:$R$11,2,FALSE),"")&amp;IF(H190=1," "&amp;VLOOKUP(H$1,Iniciativas!$A$1:$R$11,2,FALSE),"")&amp;IF(I190=1," "&amp;VLOOKUP(I$1,Iniciativas!$A$1:$R$11,2,FALSE),"")&amp;IF(J190=1," "&amp;VLOOKUP(J$1,Iniciativas!$A$1:$R$11,2,FALSE),"")&amp;IF(K190=1," "&amp;VLOOKUP(K$1,Iniciativas!$A$1:$R$11,2,FALSE),"")&amp;IF(L190=1," "&amp;VLOOKUP(L$1,Iniciativas!$A$1:$R$11,2,FALSE),""))</f>
        <v>Iniciativa 2 Imperativo Legal Programa de Innovación Creación Producto Alternativo C Campaña Publicitaria Producto B o C</v>
      </c>
    </row>
    <row r="191" spans="1:19" x14ac:dyDescent="0.25">
      <c r="A191">
        <v>189</v>
      </c>
      <c r="B191" t="str">
        <f t="shared" si="134"/>
        <v>8 6 5 4 3 1</v>
      </c>
      <c r="C191">
        <f t="shared" si="137"/>
        <v>0</v>
      </c>
      <c r="D191">
        <f t="shared" ref="D191:L191" si="197">INT(MOD($A191,2^(C$1-1))/(2^(D$1-1)))</f>
        <v>0</v>
      </c>
      <c r="E191">
        <f t="shared" si="197"/>
        <v>1</v>
      </c>
      <c r="F191">
        <f t="shared" si="197"/>
        <v>0</v>
      </c>
      <c r="G191">
        <f t="shared" si="197"/>
        <v>1</v>
      </c>
      <c r="H191">
        <f t="shared" si="197"/>
        <v>1</v>
      </c>
      <c r="I191">
        <f t="shared" si="197"/>
        <v>1</v>
      </c>
      <c r="J191">
        <f t="shared" si="197"/>
        <v>1</v>
      </c>
      <c r="K191">
        <f t="shared" si="197"/>
        <v>0</v>
      </c>
      <c r="L191">
        <f t="shared" si="197"/>
        <v>1</v>
      </c>
      <c r="M191">
        <f>VLOOKUP(C$1,Iniciativas!$A$1:$R$11,6,FALSE)*C191+VLOOKUP(D$1,Iniciativas!$A$1:$R$11,6,FALSE)*D191+VLOOKUP(E$1,Iniciativas!$A$1:$R$11,6,FALSE)*E191+VLOOKUP(F$1,Iniciativas!$A$1:$R$11,6,FALSE)*F191+VLOOKUP(G$1,Iniciativas!$A$1:$R$11,6,FALSE)*G191+VLOOKUP(H$1,Iniciativas!$A$1:$R$11,6,FALSE)*H191+VLOOKUP(I$1,Iniciativas!$A$1:$R$11,6,FALSE)*I191+VLOOKUP(J$1,Iniciativas!$A$1:$R$11,6,FALSE)*J191+VLOOKUP(K$1,Iniciativas!$A$1:$R$11,6,FALSE)*K191+VLOOKUP(L$1,Iniciativas!$A$1:$R$11,6,FALSE)*L191</f>
        <v>13000</v>
      </c>
      <c r="N191">
        <f>VLOOKUP(C$1,Iniciativas!$A$1:$R$11,18,FALSE)*C191+VLOOKUP(D$1,Iniciativas!$A$1:$R$11,18,FALSE)*D191+VLOOKUP(E$1,Iniciativas!$A$1:$R$11,18,FALSE)*E191+VLOOKUP(F$1,Iniciativas!$A$1:$R$11,18,FALSE)*F191+VLOOKUP(G$1,Iniciativas!$A$1:$R$11,18,FALSE)*G191+VLOOKUP(H$1,Iniciativas!$A$1:$R$11,18,FALSE)*H191+VLOOKUP(I$1,Iniciativas!$A$1:$R$11,18,FALSE)*I191+VLOOKUP(J$1,Iniciativas!$A$1:$R$11,18,FALSE)*J191+VLOOKUP(K$1,Iniciativas!$A$1:$R$11,18,FALSE)*K191+VLOOKUP(L$1,Iniciativas!$A$1:$R$11,18,FALSE)*L191</f>
        <v>10</v>
      </c>
      <c r="O191" t="b">
        <f t="shared" si="136"/>
        <v>1</v>
      </c>
      <c r="P191" t="b">
        <f>IF(OR(K191=1,I191=1),IF(J191=1,TRUE, FALSE),TRUE)</f>
        <v>1</v>
      </c>
      <c r="Q191" t="b">
        <f>IF(AND(K191=1,I191=1), FALSE, TRUE)</f>
        <v>1</v>
      </c>
      <c r="R191" t="b">
        <f>IF(G191=1, TRUE, FALSE)</f>
        <v>1</v>
      </c>
      <c r="S191" t="str">
        <f>TRIM(IF(C191=1," "&amp;VLOOKUP(C$1,Iniciativas!$A$1:$R$11,2,FALSE),"")&amp;IF(D191=1," "&amp;VLOOKUP(D$1,Iniciativas!$A$1:$R$11,2,FALSE),"")&amp;IF(E191=1," "&amp;VLOOKUP(E$1,Iniciativas!$A$1:$R$11,2,FALSE),"")&amp;IF(F191=1," "&amp;VLOOKUP(F$1,Iniciativas!$A$1:$R$11,2,FALSE),"")&amp;IF(G191=1," "&amp;VLOOKUP(G$1,Iniciativas!$A$1:$R$11,2,FALSE),"")&amp;IF(H191=1," "&amp;VLOOKUP(H$1,Iniciativas!$A$1:$R$11,2,FALSE),"")&amp;IF(I191=1," "&amp;VLOOKUP(I$1,Iniciativas!$A$1:$R$11,2,FALSE),"")&amp;IF(J191=1," "&amp;VLOOKUP(J$1,Iniciativas!$A$1:$R$11,2,FALSE),"")&amp;IF(K191=1," "&amp;VLOOKUP(K$1,Iniciativas!$A$1:$R$11,2,FALSE),"")&amp;IF(L191=1," "&amp;VLOOKUP(L$1,Iniciativas!$A$1:$R$11,2,FALSE),""))</f>
        <v>Iniciativa 2 Imperativo Legal Programa de Innovación Creación Producto Alternativo C Campaña Publicitaria Producto B o C Sistema Reducción Costos</v>
      </c>
    </row>
    <row r="192" spans="1:19" x14ac:dyDescent="0.25">
      <c r="A192">
        <v>190</v>
      </c>
      <c r="B192" t="str">
        <f t="shared" si="134"/>
        <v>8 6 5 4 3 2</v>
      </c>
      <c r="C192">
        <f t="shared" si="137"/>
        <v>0</v>
      </c>
      <c r="D192">
        <f t="shared" ref="D192:L192" si="198">INT(MOD($A192,2^(C$1-1))/(2^(D$1-1)))</f>
        <v>0</v>
      </c>
      <c r="E192">
        <f t="shared" si="198"/>
        <v>1</v>
      </c>
      <c r="F192">
        <f t="shared" si="198"/>
        <v>0</v>
      </c>
      <c r="G192">
        <f t="shared" si="198"/>
        <v>1</v>
      </c>
      <c r="H192">
        <f t="shared" si="198"/>
        <v>1</v>
      </c>
      <c r="I192">
        <f t="shared" si="198"/>
        <v>1</v>
      </c>
      <c r="J192">
        <f t="shared" si="198"/>
        <v>1</v>
      </c>
      <c r="K192">
        <f t="shared" si="198"/>
        <v>1</v>
      </c>
      <c r="L192">
        <f t="shared" si="198"/>
        <v>0</v>
      </c>
      <c r="M192">
        <f>VLOOKUP(C$1,Iniciativas!$A$1:$R$11,6,FALSE)*C192+VLOOKUP(D$1,Iniciativas!$A$1:$R$11,6,FALSE)*D192+VLOOKUP(E$1,Iniciativas!$A$1:$R$11,6,FALSE)*E192+VLOOKUP(F$1,Iniciativas!$A$1:$R$11,6,FALSE)*F192+VLOOKUP(G$1,Iniciativas!$A$1:$R$11,6,FALSE)*G192+VLOOKUP(H$1,Iniciativas!$A$1:$R$11,6,FALSE)*H192+VLOOKUP(I$1,Iniciativas!$A$1:$R$11,6,FALSE)*I192+VLOOKUP(J$1,Iniciativas!$A$1:$R$11,6,FALSE)*J192+VLOOKUP(K$1,Iniciativas!$A$1:$R$11,6,FALSE)*K192+VLOOKUP(L$1,Iniciativas!$A$1:$R$11,6,FALSE)*L192</f>
        <v>17000</v>
      </c>
      <c r="N192">
        <f>VLOOKUP(C$1,Iniciativas!$A$1:$R$11,18,FALSE)*C192+VLOOKUP(D$1,Iniciativas!$A$1:$R$11,18,FALSE)*D192+VLOOKUP(E$1,Iniciativas!$A$1:$R$11,18,FALSE)*E192+VLOOKUP(F$1,Iniciativas!$A$1:$R$11,18,FALSE)*F192+VLOOKUP(G$1,Iniciativas!$A$1:$R$11,18,FALSE)*G192+VLOOKUP(H$1,Iniciativas!$A$1:$R$11,18,FALSE)*H192+VLOOKUP(I$1,Iniciativas!$A$1:$R$11,18,FALSE)*I192+VLOOKUP(J$1,Iniciativas!$A$1:$R$11,18,FALSE)*J192+VLOOKUP(K$1,Iniciativas!$A$1:$R$11,18,FALSE)*K192+VLOOKUP(L$1,Iniciativas!$A$1:$R$11,18,FALSE)*L192</f>
        <v>11.7</v>
      </c>
      <c r="O192" t="b">
        <f t="shared" si="136"/>
        <v>0</v>
      </c>
      <c r="P192" t="b">
        <f>IF(OR(K192=1,I192=1),IF(J192=1,TRUE, FALSE),TRUE)</f>
        <v>1</v>
      </c>
      <c r="Q192" t="b">
        <f>IF(AND(K192=1,I192=1), FALSE, TRUE)</f>
        <v>0</v>
      </c>
      <c r="R192" t="b">
        <f>IF(G192=1, TRUE, FALSE)</f>
        <v>1</v>
      </c>
      <c r="S192" t="str">
        <f>TRIM(IF(C192=1," "&amp;VLOOKUP(C$1,Iniciativas!$A$1:$R$11,2,FALSE),"")&amp;IF(D192=1," "&amp;VLOOKUP(D$1,Iniciativas!$A$1:$R$11,2,FALSE),"")&amp;IF(E192=1," "&amp;VLOOKUP(E$1,Iniciativas!$A$1:$R$11,2,FALSE),"")&amp;IF(F192=1," "&amp;VLOOKUP(F$1,Iniciativas!$A$1:$R$11,2,FALSE),"")&amp;IF(G192=1," "&amp;VLOOKUP(G$1,Iniciativas!$A$1:$R$11,2,FALSE),"")&amp;IF(H192=1," "&amp;VLOOKUP(H$1,Iniciativas!$A$1:$R$11,2,FALSE),"")&amp;IF(I192=1," "&amp;VLOOKUP(I$1,Iniciativas!$A$1:$R$11,2,FALSE),"")&amp;IF(J192=1," "&amp;VLOOKUP(J$1,Iniciativas!$A$1:$R$11,2,FALSE),"")&amp;IF(K192=1," "&amp;VLOOKUP(K$1,Iniciativas!$A$1:$R$11,2,FALSE),"")&amp;IF(L192=1," "&amp;VLOOKUP(L$1,Iniciativas!$A$1:$R$11,2,FALSE),""))</f>
        <v>Iniciativa 2 Imperativo Legal Programa de Innovación Creación Producto Alternativo C Campaña Publicitaria Producto B o C Creación Producto B</v>
      </c>
    </row>
    <row r="193" spans="1:19" x14ac:dyDescent="0.25">
      <c r="A193">
        <v>191</v>
      </c>
      <c r="B193" t="str">
        <f t="shared" si="134"/>
        <v>8 6 5 4 3 2 1</v>
      </c>
      <c r="C193">
        <f t="shared" si="137"/>
        <v>0</v>
      </c>
      <c r="D193">
        <f t="shared" ref="D193:L193" si="199">INT(MOD($A193,2^(C$1-1))/(2^(D$1-1)))</f>
        <v>0</v>
      </c>
      <c r="E193">
        <f t="shared" si="199"/>
        <v>1</v>
      </c>
      <c r="F193">
        <f t="shared" si="199"/>
        <v>0</v>
      </c>
      <c r="G193">
        <f t="shared" si="199"/>
        <v>1</v>
      </c>
      <c r="H193">
        <f t="shared" si="199"/>
        <v>1</v>
      </c>
      <c r="I193">
        <f t="shared" si="199"/>
        <v>1</v>
      </c>
      <c r="J193">
        <f t="shared" si="199"/>
        <v>1</v>
      </c>
      <c r="K193">
        <f t="shared" si="199"/>
        <v>1</v>
      </c>
      <c r="L193">
        <f t="shared" si="199"/>
        <v>1</v>
      </c>
      <c r="M193">
        <f>VLOOKUP(C$1,Iniciativas!$A$1:$R$11,6,FALSE)*C193+VLOOKUP(D$1,Iniciativas!$A$1:$R$11,6,FALSE)*D193+VLOOKUP(E$1,Iniciativas!$A$1:$R$11,6,FALSE)*E193+VLOOKUP(F$1,Iniciativas!$A$1:$R$11,6,FALSE)*F193+VLOOKUP(G$1,Iniciativas!$A$1:$R$11,6,FALSE)*G193+VLOOKUP(H$1,Iniciativas!$A$1:$R$11,6,FALSE)*H193+VLOOKUP(I$1,Iniciativas!$A$1:$R$11,6,FALSE)*I193+VLOOKUP(J$1,Iniciativas!$A$1:$R$11,6,FALSE)*J193+VLOOKUP(K$1,Iniciativas!$A$1:$R$11,6,FALSE)*K193+VLOOKUP(L$1,Iniciativas!$A$1:$R$11,6,FALSE)*L193</f>
        <v>18000</v>
      </c>
      <c r="N193">
        <f>VLOOKUP(C$1,Iniciativas!$A$1:$R$11,18,FALSE)*C193+VLOOKUP(D$1,Iniciativas!$A$1:$R$11,18,FALSE)*D193+VLOOKUP(E$1,Iniciativas!$A$1:$R$11,18,FALSE)*E193+VLOOKUP(F$1,Iniciativas!$A$1:$R$11,18,FALSE)*F193+VLOOKUP(G$1,Iniciativas!$A$1:$R$11,18,FALSE)*G193+VLOOKUP(H$1,Iniciativas!$A$1:$R$11,18,FALSE)*H193+VLOOKUP(I$1,Iniciativas!$A$1:$R$11,18,FALSE)*I193+VLOOKUP(J$1,Iniciativas!$A$1:$R$11,18,FALSE)*J193+VLOOKUP(K$1,Iniciativas!$A$1:$R$11,18,FALSE)*K193+VLOOKUP(L$1,Iniciativas!$A$1:$R$11,18,FALSE)*L193</f>
        <v>12.6</v>
      </c>
      <c r="O193" t="b">
        <f t="shared" si="136"/>
        <v>0</v>
      </c>
      <c r="P193" t="b">
        <f>IF(OR(K193=1,I193=1),IF(J193=1,TRUE, FALSE),TRUE)</f>
        <v>1</v>
      </c>
      <c r="Q193" t="b">
        <f>IF(AND(K193=1,I193=1), FALSE, TRUE)</f>
        <v>0</v>
      </c>
      <c r="R193" t="b">
        <f>IF(G193=1, TRUE, FALSE)</f>
        <v>1</v>
      </c>
      <c r="S193" t="str">
        <f>TRIM(IF(C193=1," "&amp;VLOOKUP(C$1,Iniciativas!$A$1:$R$11,2,FALSE),"")&amp;IF(D193=1," "&amp;VLOOKUP(D$1,Iniciativas!$A$1:$R$11,2,FALSE),"")&amp;IF(E193=1," "&amp;VLOOKUP(E$1,Iniciativas!$A$1:$R$11,2,FALSE),"")&amp;IF(F193=1," "&amp;VLOOKUP(F$1,Iniciativas!$A$1:$R$11,2,FALSE),"")&amp;IF(G193=1," "&amp;VLOOKUP(G$1,Iniciativas!$A$1:$R$11,2,FALSE),"")&amp;IF(H193=1," "&amp;VLOOKUP(H$1,Iniciativas!$A$1:$R$11,2,FALSE),"")&amp;IF(I193=1," "&amp;VLOOKUP(I$1,Iniciativas!$A$1:$R$11,2,FALSE),"")&amp;IF(J193=1," "&amp;VLOOKUP(J$1,Iniciativas!$A$1:$R$11,2,FALSE),"")&amp;IF(K193=1," "&amp;VLOOKUP(K$1,Iniciativas!$A$1:$R$11,2,FALSE),"")&amp;IF(L193=1," "&amp;VLOOKUP(L$1,Iniciativas!$A$1:$R$11,2,FALSE),""))</f>
        <v>Iniciativa 2 Imperativo Legal Programa de Innovación Creación Producto Alternativo C Campaña Publicitaria Producto B o C Creación Producto B Sistema Reducción Costos</v>
      </c>
    </row>
    <row r="194" spans="1:19" x14ac:dyDescent="0.25">
      <c r="A194">
        <v>192</v>
      </c>
      <c r="B194" t="str">
        <f t="shared" si="134"/>
        <v>8 7</v>
      </c>
      <c r="C194">
        <f t="shared" si="137"/>
        <v>0</v>
      </c>
      <c r="D194">
        <f t="shared" ref="D194:L194" si="200">INT(MOD($A194,2^(C$1-1))/(2^(D$1-1)))</f>
        <v>0</v>
      </c>
      <c r="E194">
        <f t="shared" si="200"/>
        <v>1</v>
      </c>
      <c r="F194">
        <f t="shared" si="200"/>
        <v>1</v>
      </c>
      <c r="G194">
        <f t="shared" si="200"/>
        <v>0</v>
      </c>
      <c r="H194">
        <f t="shared" si="200"/>
        <v>0</v>
      </c>
      <c r="I194">
        <f t="shared" si="200"/>
        <v>0</v>
      </c>
      <c r="J194">
        <f t="shared" si="200"/>
        <v>0</v>
      </c>
      <c r="K194">
        <f t="shared" si="200"/>
        <v>0</v>
      </c>
      <c r="L194">
        <f t="shared" si="200"/>
        <v>0</v>
      </c>
      <c r="M194">
        <f>VLOOKUP(C$1,Iniciativas!$A$1:$R$11,6,FALSE)*C194+VLOOKUP(D$1,Iniciativas!$A$1:$R$11,6,FALSE)*D194+VLOOKUP(E$1,Iniciativas!$A$1:$R$11,6,FALSE)*E194+VLOOKUP(F$1,Iniciativas!$A$1:$R$11,6,FALSE)*F194+VLOOKUP(G$1,Iniciativas!$A$1:$R$11,6,FALSE)*G194+VLOOKUP(H$1,Iniciativas!$A$1:$R$11,6,FALSE)*H194+VLOOKUP(I$1,Iniciativas!$A$1:$R$11,6,FALSE)*I194+VLOOKUP(J$1,Iniciativas!$A$1:$R$11,6,FALSE)*J194+VLOOKUP(K$1,Iniciativas!$A$1:$R$11,6,FALSE)*K194+VLOOKUP(L$1,Iniciativas!$A$1:$R$11,6,FALSE)*L194</f>
        <v>1500</v>
      </c>
      <c r="N194">
        <f>VLOOKUP(C$1,Iniciativas!$A$1:$R$11,18,FALSE)*C194+VLOOKUP(D$1,Iniciativas!$A$1:$R$11,18,FALSE)*D194+VLOOKUP(E$1,Iniciativas!$A$1:$R$11,18,FALSE)*E194+VLOOKUP(F$1,Iniciativas!$A$1:$R$11,18,FALSE)*F194+VLOOKUP(G$1,Iniciativas!$A$1:$R$11,18,FALSE)*G194+VLOOKUP(H$1,Iniciativas!$A$1:$R$11,18,FALSE)*H194+VLOOKUP(I$1,Iniciativas!$A$1:$R$11,18,FALSE)*I194+VLOOKUP(J$1,Iniciativas!$A$1:$R$11,18,FALSE)*J194+VLOOKUP(K$1,Iniciativas!$A$1:$R$11,18,FALSE)*K194+VLOOKUP(L$1,Iniciativas!$A$1:$R$11,18,FALSE)*L194</f>
        <v>3.1</v>
      </c>
      <c r="O194" t="b">
        <f t="shared" si="136"/>
        <v>0</v>
      </c>
      <c r="P194" t="b">
        <f>IF(OR(K194=1,I194=1),IF(J194=1,TRUE, FALSE),TRUE)</f>
        <v>1</v>
      </c>
      <c r="Q194" t="b">
        <f>IF(AND(K194=1,I194=1), FALSE, TRUE)</f>
        <v>1</v>
      </c>
      <c r="R194" t="b">
        <f>IF(G194=1, TRUE, FALSE)</f>
        <v>0</v>
      </c>
      <c r="S194" t="str">
        <f>TRIM(IF(C194=1," "&amp;VLOOKUP(C$1,Iniciativas!$A$1:$R$11,2,FALSE),"")&amp;IF(D194=1," "&amp;VLOOKUP(D$1,Iniciativas!$A$1:$R$11,2,FALSE),"")&amp;IF(E194=1," "&amp;VLOOKUP(E$1,Iniciativas!$A$1:$R$11,2,FALSE),"")&amp;IF(F194=1," "&amp;VLOOKUP(F$1,Iniciativas!$A$1:$R$11,2,FALSE),"")&amp;IF(G194=1," "&amp;VLOOKUP(G$1,Iniciativas!$A$1:$R$11,2,FALSE),"")&amp;IF(H194=1," "&amp;VLOOKUP(H$1,Iniciativas!$A$1:$R$11,2,FALSE),"")&amp;IF(I194=1," "&amp;VLOOKUP(I$1,Iniciativas!$A$1:$R$11,2,FALSE),"")&amp;IF(J194=1," "&amp;VLOOKUP(J$1,Iniciativas!$A$1:$R$11,2,FALSE),"")&amp;IF(K194=1," "&amp;VLOOKUP(K$1,Iniciativas!$A$1:$R$11,2,FALSE),"")&amp;IF(L194=1," "&amp;VLOOKUP(L$1,Iniciativas!$A$1:$R$11,2,FALSE),""))</f>
        <v>Iniciativa 2 Iniciativa 1</v>
      </c>
    </row>
    <row r="195" spans="1:19" x14ac:dyDescent="0.25">
      <c r="A195">
        <v>193</v>
      </c>
      <c r="B195" t="str">
        <f t="shared" ref="B195:B258" si="201">TRIM(IF(C195=1," "&amp;C$1,"")&amp;IF(D195=1," "&amp;D$1,"")&amp;IF(E195=1," "&amp;E$1,"")&amp;IF(F195=1," "&amp;F$1,"")&amp;IF(G195=1," "&amp;G$1,"")&amp;IF(H195=1," "&amp;H$1,"")&amp;IF(I195=1," "&amp;I$1,"")&amp;IF(J195=1," "&amp;J$1,"")&amp;IF(K195=1," "&amp;K$1,"")&amp;IF(L195=1," "&amp;L$1,""))</f>
        <v>8 7 1</v>
      </c>
      <c r="C195">
        <f t="shared" si="137"/>
        <v>0</v>
      </c>
      <c r="D195">
        <f t="shared" ref="D195:L195" si="202">INT(MOD($A195,2^(C$1-1))/(2^(D$1-1)))</f>
        <v>0</v>
      </c>
      <c r="E195">
        <f t="shared" si="202"/>
        <v>1</v>
      </c>
      <c r="F195">
        <f t="shared" si="202"/>
        <v>1</v>
      </c>
      <c r="G195">
        <f t="shared" si="202"/>
        <v>0</v>
      </c>
      <c r="H195">
        <f t="shared" si="202"/>
        <v>0</v>
      </c>
      <c r="I195">
        <f t="shared" si="202"/>
        <v>0</v>
      </c>
      <c r="J195">
        <f t="shared" si="202"/>
        <v>0</v>
      </c>
      <c r="K195">
        <f t="shared" si="202"/>
        <v>0</v>
      </c>
      <c r="L195">
        <f t="shared" si="202"/>
        <v>1</v>
      </c>
      <c r="M195">
        <f>VLOOKUP(C$1,Iniciativas!$A$1:$R$11,6,FALSE)*C195+VLOOKUP(D$1,Iniciativas!$A$1:$R$11,6,FALSE)*D195+VLOOKUP(E$1,Iniciativas!$A$1:$R$11,6,FALSE)*E195+VLOOKUP(F$1,Iniciativas!$A$1:$R$11,6,FALSE)*F195+VLOOKUP(G$1,Iniciativas!$A$1:$R$11,6,FALSE)*G195+VLOOKUP(H$1,Iniciativas!$A$1:$R$11,6,FALSE)*H195+VLOOKUP(I$1,Iniciativas!$A$1:$R$11,6,FALSE)*I195+VLOOKUP(J$1,Iniciativas!$A$1:$R$11,6,FALSE)*J195+VLOOKUP(K$1,Iniciativas!$A$1:$R$11,6,FALSE)*K195+VLOOKUP(L$1,Iniciativas!$A$1:$R$11,6,FALSE)*L195</f>
        <v>2500</v>
      </c>
      <c r="N195">
        <f>VLOOKUP(C$1,Iniciativas!$A$1:$R$11,18,FALSE)*C195+VLOOKUP(D$1,Iniciativas!$A$1:$R$11,18,FALSE)*D195+VLOOKUP(E$1,Iniciativas!$A$1:$R$11,18,FALSE)*E195+VLOOKUP(F$1,Iniciativas!$A$1:$R$11,18,FALSE)*F195+VLOOKUP(G$1,Iniciativas!$A$1:$R$11,18,FALSE)*G195+VLOOKUP(H$1,Iniciativas!$A$1:$R$11,18,FALSE)*H195+VLOOKUP(I$1,Iniciativas!$A$1:$R$11,18,FALSE)*I195+VLOOKUP(J$1,Iniciativas!$A$1:$R$11,18,FALSE)*J195+VLOOKUP(K$1,Iniciativas!$A$1:$R$11,18,FALSE)*K195+VLOOKUP(L$1,Iniciativas!$A$1:$R$11,18,FALSE)*L195</f>
        <v>4</v>
      </c>
      <c r="O195" t="b">
        <f t="shared" ref="O195:O258" si="203">AND(P195,Q195,R195)</f>
        <v>0</v>
      </c>
      <c r="P195" t="b">
        <f>IF(OR(K195=1,I195=1),IF(J195=1,TRUE, FALSE),TRUE)</f>
        <v>1</v>
      </c>
      <c r="Q195" t="b">
        <f>IF(AND(K195=1,I195=1), FALSE, TRUE)</f>
        <v>1</v>
      </c>
      <c r="R195" t="b">
        <f>IF(G195=1, TRUE, FALSE)</f>
        <v>0</v>
      </c>
      <c r="S195" t="str">
        <f>TRIM(IF(C195=1," "&amp;VLOOKUP(C$1,Iniciativas!$A$1:$R$11,2,FALSE),"")&amp;IF(D195=1," "&amp;VLOOKUP(D$1,Iniciativas!$A$1:$R$11,2,FALSE),"")&amp;IF(E195=1," "&amp;VLOOKUP(E$1,Iniciativas!$A$1:$R$11,2,FALSE),"")&amp;IF(F195=1," "&amp;VLOOKUP(F$1,Iniciativas!$A$1:$R$11,2,FALSE),"")&amp;IF(G195=1," "&amp;VLOOKUP(G$1,Iniciativas!$A$1:$R$11,2,FALSE),"")&amp;IF(H195=1," "&amp;VLOOKUP(H$1,Iniciativas!$A$1:$R$11,2,FALSE),"")&amp;IF(I195=1," "&amp;VLOOKUP(I$1,Iniciativas!$A$1:$R$11,2,FALSE),"")&amp;IF(J195=1," "&amp;VLOOKUP(J$1,Iniciativas!$A$1:$R$11,2,FALSE),"")&amp;IF(K195=1," "&amp;VLOOKUP(K$1,Iniciativas!$A$1:$R$11,2,FALSE),"")&amp;IF(L195=1," "&amp;VLOOKUP(L$1,Iniciativas!$A$1:$R$11,2,FALSE),""))</f>
        <v>Iniciativa 2 Iniciativa 1 Sistema Reducción Costos</v>
      </c>
    </row>
    <row r="196" spans="1:19" x14ac:dyDescent="0.25">
      <c r="A196">
        <v>194</v>
      </c>
      <c r="B196" t="str">
        <f t="shared" si="201"/>
        <v>8 7 2</v>
      </c>
      <c r="C196">
        <f t="shared" ref="C196:C259" si="204">INT($A196/(2^(C$1-1)))</f>
        <v>0</v>
      </c>
      <c r="D196">
        <f t="shared" ref="D196:L196" si="205">INT(MOD($A196,2^(C$1-1))/(2^(D$1-1)))</f>
        <v>0</v>
      </c>
      <c r="E196">
        <f t="shared" si="205"/>
        <v>1</v>
      </c>
      <c r="F196">
        <f t="shared" si="205"/>
        <v>1</v>
      </c>
      <c r="G196">
        <f t="shared" si="205"/>
        <v>0</v>
      </c>
      <c r="H196">
        <f t="shared" si="205"/>
        <v>0</v>
      </c>
      <c r="I196">
        <f t="shared" si="205"/>
        <v>0</v>
      </c>
      <c r="J196">
        <f t="shared" si="205"/>
        <v>0</v>
      </c>
      <c r="K196">
        <f t="shared" si="205"/>
        <v>1</v>
      </c>
      <c r="L196">
        <f t="shared" si="205"/>
        <v>0</v>
      </c>
      <c r="M196">
        <f>VLOOKUP(C$1,Iniciativas!$A$1:$R$11,6,FALSE)*C196+VLOOKUP(D$1,Iniciativas!$A$1:$R$11,6,FALSE)*D196+VLOOKUP(E$1,Iniciativas!$A$1:$R$11,6,FALSE)*E196+VLOOKUP(F$1,Iniciativas!$A$1:$R$11,6,FALSE)*F196+VLOOKUP(G$1,Iniciativas!$A$1:$R$11,6,FALSE)*G196+VLOOKUP(H$1,Iniciativas!$A$1:$R$11,6,FALSE)*H196+VLOOKUP(I$1,Iniciativas!$A$1:$R$11,6,FALSE)*I196+VLOOKUP(J$1,Iniciativas!$A$1:$R$11,6,FALSE)*J196+VLOOKUP(K$1,Iniciativas!$A$1:$R$11,6,FALSE)*K196+VLOOKUP(L$1,Iniciativas!$A$1:$R$11,6,FALSE)*L196</f>
        <v>6500</v>
      </c>
      <c r="N196">
        <f>VLOOKUP(C$1,Iniciativas!$A$1:$R$11,18,FALSE)*C196+VLOOKUP(D$1,Iniciativas!$A$1:$R$11,18,FALSE)*D196+VLOOKUP(E$1,Iniciativas!$A$1:$R$11,18,FALSE)*E196+VLOOKUP(F$1,Iniciativas!$A$1:$R$11,18,FALSE)*F196+VLOOKUP(G$1,Iniciativas!$A$1:$R$11,18,FALSE)*G196+VLOOKUP(H$1,Iniciativas!$A$1:$R$11,18,FALSE)*H196+VLOOKUP(I$1,Iniciativas!$A$1:$R$11,18,FALSE)*I196+VLOOKUP(J$1,Iniciativas!$A$1:$R$11,18,FALSE)*J196+VLOOKUP(K$1,Iniciativas!$A$1:$R$11,18,FALSE)*K196+VLOOKUP(L$1,Iniciativas!$A$1:$R$11,18,FALSE)*L196</f>
        <v>5.7</v>
      </c>
      <c r="O196" t="b">
        <f t="shared" si="203"/>
        <v>0</v>
      </c>
      <c r="P196" t="b">
        <f>IF(OR(K196=1,I196=1),IF(J196=1,TRUE, FALSE),TRUE)</f>
        <v>0</v>
      </c>
      <c r="Q196" t="b">
        <f>IF(AND(K196=1,I196=1), FALSE, TRUE)</f>
        <v>1</v>
      </c>
      <c r="R196" t="b">
        <f>IF(G196=1, TRUE, FALSE)</f>
        <v>0</v>
      </c>
      <c r="S196" t="str">
        <f>TRIM(IF(C196=1," "&amp;VLOOKUP(C$1,Iniciativas!$A$1:$R$11,2,FALSE),"")&amp;IF(D196=1," "&amp;VLOOKUP(D$1,Iniciativas!$A$1:$R$11,2,FALSE),"")&amp;IF(E196=1," "&amp;VLOOKUP(E$1,Iniciativas!$A$1:$R$11,2,FALSE),"")&amp;IF(F196=1," "&amp;VLOOKUP(F$1,Iniciativas!$A$1:$R$11,2,FALSE),"")&amp;IF(G196=1," "&amp;VLOOKUP(G$1,Iniciativas!$A$1:$R$11,2,FALSE),"")&amp;IF(H196=1," "&amp;VLOOKUP(H$1,Iniciativas!$A$1:$R$11,2,FALSE),"")&amp;IF(I196=1," "&amp;VLOOKUP(I$1,Iniciativas!$A$1:$R$11,2,FALSE),"")&amp;IF(J196=1," "&amp;VLOOKUP(J$1,Iniciativas!$A$1:$R$11,2,FALSE),"")&amp;IF(K196=1," "&amp;VLOOKUP(K$1,Iniciativas!$A$1:$R$11,2,FALSE),"")&amp;IF(L196=1," "&amp;VLOOKUP(L$1,Iniciativas!$A$1:$R$11,2,FALSE),""))</f>
        <v>Iniciativa 2 Iniciativa 1 Creación Producto B</v>
      </c>
    </row>
    <row r="197" spans="1:19" x14ac:dyDescent="0.25">
      <c r="A197">
        <v>195</v>
      </c>
      <c r="B197" t="str">
        <f t="shared" si="201"/>
        <v>8 7 2 1</v>
      </c>
      <c r="C197">
        <f t="shared" si="204"/>
        <v>0</v>
      </c>
      <c r="D197">
        <f t="shared" ref="D197:L197" si="206">INT(MOD($A197,2^(C$1-1))/(2^(D$1-1)))</f>
        <v>0</v>
      </c>
      <c r="E197">
        <f t="shared" si="206"/>
        <v>1</v>
      </c>
      <c r="F197">
        <f t="shared" si="206"/>
        <v>1</v>
      </c>
      <c r="G197">
        <f t="shared" si="206"/>
        <v>0</v>
      </c>
      <c r="H197">
        <f t="shared" si="206"/>
        <v>0</v>
      </c>
      <c r="I197">
        <f t="shared" si="206"/>
        <v>0</v>
      </c>
      <c r="J197">
        <f t="shared" si="206"/>
        <v>0</v>
      </c>
      <c r="K197">
        <f t="shared" si="206"/>
        <v>1</v>
      </c>
      <c r="L197">
        <f t="shared" si="206"/>
        <v>1</v>
      </c>
      <c r="M197">
        <f>VLOOKUP(C$1,Iniciativas!$A$1:$R$11,6,FALSE)*C197+VLOOKUP(D$1,Iniciativas!$A$1:$R$11,6,FALSE)*D197+VLOOKUP(E$1,Iniciativas!$A$1:$R$11,6,FALSE)*E197+VLOOKUP(F$1,Iniciativas!$A$1:$R$11,6,FALSE)*F197+VLOOKUP(G$1,Iniciativas!$A$1:$R$11,6,FALSE)*G197+VLOOKUP(H$1,Iniciativas!$A$1:$R$11,6,FALSE)*H197+VLOOKUP(I$1,Iniciativas!$A$1:$R$11,6,FALSE)*I197+VLOOKUP(J$1,Iniciativas!$A$1:$R$11,6,FALSE)*J197+VLOOKUP(K$1,Iniciativas!$A$1:$R$11,6,FALSE)*K197+VLOOKUP(L$1,Iniciativas!$A$1:$R$11,6,FALSE)*L197</f>
        <v>7500</v>
      </c>
      <c r="N197">
        <f>VLOOKUP(C$1,Iniciativas!$A$1:$R$11,18,FALSE)*C197+VLOOKUP(D$1,Iniciativas!$A$1:$R$11,18,FALSE)*D197+VLOOKUP(E$1,Iniciativas!$A$1:$R$11,18,FALSE)*E197+VLOOKUP(F$1,Iniciativas!$A$1:$R$11,18,FALSE)*F197+VLOOKUP(G$1,Iniciativas!$A$1:$R$11,18,FALSE)*G197+VLOOKUP(H$1,Iniciativas!$A$1:$R$11,18,FALSE)*H197+VLOOKUP(I$1,Iniciativas!$A$1:$R$11,18,FALSE)*I197+VLOOKUP(J$1,Iniciativas!$A$1:$R$11,18,FALSE)*J197+VLOOKUP(K$1,Iniciativas!$A$1:$R$11,18,FALSE)*K197+VLOOKUP(L$1,Iniciativas!$A$1:$R$11,18,FALSE)*L197</f>
        <v>6.6000000000000005</v>
      </c>
      <c r="O197" t="b">
        <f t="shared" si="203"/>
        <v>0</v>
      </c>
      <c r="P197" t="b">
        <f>IF(OR(K197=1,I197=1),IF(J197=1,TRUE, FALSE),TRUE)</f>
        <v>0</v>
      </c>
      <c r="Q197" t="b">
        <f>IF(AND(K197=1,I197=1), FALSE, TRUE)</f>
        <v>1</v>
      </c>
      <c r="R197" t="b">
        <f>IF(G197=1, TRUE, FALSE)</f>
        <v>0</v>
      </c>
      <c r="S197" t="str">
        <f>TRIM(IF(C197=1," "&amp;VLOOKUP(C$1,Iniciativas!$A$1:$R$11,2,FALSE),"")&amp;IF(D197=1," "&amp;VLOOKUP(D$1,Iniciativas!$A$1:$R$11,2,FALSE),"")&amp;IF(E197=1," "&amp;VLOOKUP(E$1,Iniciativas!$A$1:$R$11,2,FALSE),"")&amp;IF(F197=1," "&amp;VLOOKUP(F$1,Iniciativas!$A$1:$R$11,2,FALSE),"")&amp;IF(G197=1," "&amp;VLOOKUP(G$1,Iniciativas!$A$1:$R$11,2,FALSE),"")&amp;IF(H197=1," "&amp;VLOOKUP(H$1,Iniciativas!$A$1:$R$11,2,FALSE),"")&amp;IF(I197=1," "&amp;VLOOKUP(I$1,Iniciativas!$A$1:$R$11,2,FALSE),"")&amp;IF(J197=1," "&amp;VLOOKUP(J$1,Iniciativas!$A$1:$R$11,2,FALSE),"")&amp;IF(K197=1," "&amp;VLOOKUP(K$1,Iniciativas!$A$1:$R$11,2,FALSE),"")&amp;IF(L197=1," "&amp;VLOOKUP(L$1,Iniciativas!$A$1:$R$11,2,FALSE),""))</f>
        <v>Iniciativa 2 Iniciativa 1 Creación Producto B Sistema Reducción Costos</v>
      </c>
    </row>
    <row r="198" spans="1:19" x14ac:dyDescent="0.25">
      <c r="A198">
        <v>196</v>
      </c>
      <c r="B198" t="str">
        <f t="shared" si="201"/>
        <v>8 7 3</v>
      </c>
      <c r="C198">
        <f t="shared" si="204"/>
        <v>0</v>
      </c>
      <c r="D198">
        <f t="shared" ref="D198:L198" si="207">INT(MOD($A198,2^(C$1-1))/(2^(D$1-1)))</f>
        <v>0</v>
      </c>
      <c r="E198">
        <f t="shared" si="207"/>
        <v>1</v>
      </c>
      <c r="F198">
        <f t="shared" si="207"/>
        <v>1</v>
      </c>
      <c r="G198">
        <f t="shared" si="207"/>
        <v>0</v>
      </c>
      <c r="H198">
        <f t="shared" si="207"/>
        <v>0</v>
      </c>
      <c r="I198">
        <f t="shared" si="207"/>
        <v>0</v>
      </c>
      <c r="J198">
        <f t="shared" si="207"/>
        <v>1</v>
      </c>
      <c r="K198">
        <f t="shared" si="207"/>
        <v>0</v>
      </c>
      <c r="L198">
        <f t="shared" si="207"/>
        <v>0</v>
      </c>
      <c r="M198">
        <f>VLOOKUP(C$1,Iniciativas!$A$1:$R$11,6,FALSE)*C198+VLOOKUP(D$1,Iniciativas!$A$1:$R$11,6,FALSE)*D198+VLOOKUP(E$1,Iniciativas!$A$1:$R$11,6,FALSE)*E198+VLOOKUP(F$1,Iniciativas!$A$1:$R$11,6,FALSE)*F198+VLOOKUP(G$1,Iniciativas!$A$1:$R$11,6,FALSE)*G198+VLOOKUP(H$1,Iniciativas!$A$1:$R$11,6,FALSE)*H198+VLOOKUP(I$1,Iniciativas!$A$1:$R$11,6,FALSE)*I198+VLOOKUP(J$1,Iniciativas!$A$1:$R$11,6,FALSE)*J198+VLOOKUP(K$1,Iniciativas!$A$1:$R$11,6,FALSE)*K198+VLOOKUP(L$1,Iniciativas!$A$1:$R$11,6,FALSE)*L198</f>
        <v>2500</v>
      </c>
      <c r="N198">
        <f>VLOOKUP(C$1,Iniciativas!$A$1:$R$11,18,FALSE)*C198+VLOOKUP(D$1,Iniciativas!$A$1:$R$11,18,FALSE)*D198+VLOOKUP(E$1,Iniciativas!$A$1:$R$11,18,FALSE)*E198+VLOOKUP(F$1,Iniciativas!$A$1:$R$11,18,FALSE)*F198+VLOOKUP(G$1,Iniciativas!$A$1:$R$11,18,FALSE)*G198+VLOOKUP(H$1,Iniciativas!$A$1:$R$11,18,FALSE)*H198+VLOOKUP(I$1,Iniciativas!$A$1:$R$11,18,FALSE)*I198+VLOOKUP(J$1,Iniciativas!$A$1:$R$11,18,FALSE)*J198+VLOOKUP(K$1,Iniciativas!$A$1:$R$11,18,FALSE)*K198+VLOOKUP(L$1,Iniciativas!$A$1:$R$11,18,FALSE)*L198</f>
        <v>3.5</v>
      </c>
      <c r="O198" t="b">
        <f t="shared" si="203"/>
        <v>0</v>
      </c>
      <c r="P198" t="b">
        <f>IF(OR(K198=1,I198=1),IF(J198=1,TRUE, FALSE),TRUE)</f>
        <v>1</v>
      </c>
      <c r="Q198" t="b">
        <f>IF(AND(K198=1,I198=1), FALSE, TRUE)</f>
        <v>1</v>
      </c>
      <c r="R198" t="b">
        <f>IF(G198=1, TRUE, FALSE)</f>
        <v>0</v>
      </c>
      <c r="S198" t="str">
        <f>TRIM(IF(C198=1," "&amp;VLOOKUP(C$1,Iniciativas!$A$1:$R$11,2,FALSE),"")&amp;IF(D198=1," "&amp;VLOOKUP(D$1,Iniciativas!$A$1:$R$11,2,FALSE),"")&amp;IF(E198=1," "&amp;VLOOKUP(E$1,Iniciativas!$A$1:$R$11,2,FALSE),"")&amp;IF(F198=1," "&amp;VLOOKUP(F$1,Iniciativas!$A$1:$R$11,2,FALSE),"")&amp;IF(G198=1," "&amp;VLOOKUP(G$1,Iniciativas!$A$1:$R$11,2,FALSE),"")&amp;IF(H198=1," "&amp;VLOOKUP(H$1,Iniciativas!$A$1:$R$11,2,FALSE),"")&amp;IF(I198=1," "&amp;VLOOKUP(I$1,Iniciativas!$A$1:$R$11,2,FALSE),"")&amp;IF(J198=1," "&amp;VLOOKUP(J$1,Iniciativas!$A$1:$R$11,2,FALSE),"")&amp;IF(K198=1," "&amp;VLOOKUP(K$1,Iniciativas!$A$1:$R$11,2,FALSE),"")&amp;IF(L198=1," "&amp;VLOOKUP(L$1,Iniciativas!$A$1:$R$11,2,FALSE),""))</f>
        <v>Iniciativa 2 Iniciativa 1 Campaña Publicitaria Producto B o C</v>
      </c>
    </row>
    <row r="199" spans="1:19" x14ac:dyDescent="0.25">
      <c r="A199">
        <v>197</v>
      </c>
      <c r="B199" t="str">
        <f t="shared" si="201"/>
        <v>8 7 3 1</v>
      </c>
      <c r="C199">
        <f t="shared" si="204"/>
        <v>0</v>
      </c>
      <c r="D199">
        <f t="shared" ref="D199:L199" si="208">INT(MOD($A199,2^(C$1-1))/(2^(D$1-1)))</f>
        <v>0</v>
      </c>
      <c r="E199">
        <f t="shared" si="208"/>
        <v>1</v>
      </c>
      <c r="F199">
        <f t="shared" si="208"/>
        <v>1</v>
      </c>
      <c r="G199">
        <f t="shared" si="208"/>
        <v>0</v>
      </c>
      <c r="H199">
        <f t="shared" si="208"/>
        <v>0</v>
      </c>
      <c r="I199">
        <f t="shared" si="208"/>
        <v>0</v>
      </c>
      <c r="J199">
        <f t="shared" si="208"/>
        <v>1</v>
      </c>
      <c r="K199">
        <f t="shared" si="208"/>
        <v>0</v>
      </c>
      <c r="L199">
        <f t="shared" si="208"/>
        <v>1</v>
      </c>
      <c r="M199">
        <f>VLOOKUP(C$1,Iniciativas!$A$1:$R$11,6,FALSE)*C199+VLOOKUP(D$1,Iniciativas!$A$1:$R$11,6,FALSE)*D199+VLOOKUP(E$1,Iniciativas!$A$1:$R$11,6,FALSE)*E199+VLOOKUP(F$1,Iniciativas!$A$1:$R$11,6,FALSE)*F199+VLOOKUP(G$1,Iniciativas!$A$1:$R$11,6,FALSE)*G199+VLOOKUP(H$1,Iniciativas!$A$1:$R$11,6,FALSE)*H199+VLOOKUP(I$1,Iniciativas!$A$1:$R$11,6,FALSE)*I199+VLOOKUP(J$1,Iniciativas!$A$1:$R$11,6,FALSE)*J199+VLOOKUP(K$1,Iniciativas!$A$1:$R$11,6,FALSE)*K199+VLOOKUP(L$1,Iniciativas!$A$1:$R$11,6,FALSE)*L199</f>
        <v>3500</v>
      </c>
      <c r="N199">
        <f>VLOOKUP(C$1,Iniciativas!$A$1:$R$11,18,FALSE)*C199+VLOOKUP(D$1,Iniciativas!$A$1:$R$11,18,FALSE)*D199+VLOOKUP(E$1,Iniciativas!$A$1:$R$11,18,FALSE)*E199+VLOOKUP(F$1,Iniciativas!$A$1:$R$11,18,FALSE)*F199+VLOOKUP(G$1,Iniciativas!$A$1:$R$11,18,FALSE)*G199+VLOOKUP(H$1,Iniciativas!$A$1:$R$11,18,FALSE)*H199+VLOOKUP(I$1,Iniciativas!$A$1:$R$11,18,FALSE)*I199+VLOOKUP(J$1,Iniciativas!$A$1:$R$11,18,FALSE)*J199+VLOOKUP(K$1,Iniciativas!$A$1:$R$11,18,FALSE)*K199+VLOOKUP(L$1,Iniciativas!$A$1:$R$11,18,FALSE)*L199</f>
        <v>4.4000000000000004</v>
      </c>
      <c r="O199" t="b">
        <f t="shared" si="203"/>
        <v>0</v>
      </c>
      <c r="P199" t="b">
        <f>IF(OR(K199=1,I199=1),IF(J199=1,TRUE, FALSE),TRUE)</f>
        <v>1</v>
      </c>
      <c r="Q199" t="b">
        <f>IF(AND(K199=1,I199=1), FALSE, TRUE)</f>
        <v>1</v>
      </c>
      <c r="R199" t="b">
        <f>IF(G199=1, TRUE, FALSE)</f>
        <v>0</v>
      </c>
      <c r="S199" t="str">
        <f>TRIM(IF(C199=1," "&amp;VLOOKUP(C$1,Iniciativas!$A$1:$R$11,2,FALSE),"")&amp;IF(D199=1," "&amp;VLOOKUP(D$1,Iniciativas!$A$1:$R$11,2,FALSE),"")&amp;IF(E199=1," "&amp;VLOOKUP(E$1,Iniciativas!$A$1:$R$11,2,FALSE),"")&amp;IF(F199=1," "&amp;VLOOKUP(F$1,Iniciativas!$A$1:$R$11,2,FALSE),"")&amp;IF(G199=1," "&amp;VLOOKUP(G$1,Iniciativas!$A$1:$R$11,2,FALSE),"")&amp;IF(H199=1," "&amp;VLOOKUP(H$1,Iniciativas!$A$1:$R$11,2,FALSE),"")&amp;IF(I199=1," "&amp;VLOOKUP(I$1,Iniciativas!$A$1:$R$11,2,FALSE),"")&amp;IF(J199=1," "&amp;VLOOKUP(J$1,Iniciativas!$A$1:$R$11,2,FALSE),"")&amp;IF(K199=1," "&amp;VLOOKUP(K$1,Iniciativas!$A$1:$R$11,2,FALSE),"")&amp;IF(L199=1," "&amp;VLOOKUP(L$1,Iniciativas!$A$1:$R$11,2,FALSE),""))</f>
        <v>Iniciativa 2 Iniciativa 1 Campaña Publicitaria Producto B o C Sistema Reducción Costos</v>
      </c>
    </row>
    <row r="200" spans="1:19" x14ac:dyDescent="0.25">
      <c r="A200">
        <v>198</v>
      </c>
      <c r="B200" t="str">
        <f t="shared" si="201"/>
        <v>8 7 3 2</v>
      </c>
      <c r="C200">
        <f t="shared" si="204"/>
        <v>0</v>
      </c>
      <c r="D200">
        <f t="shared" ref="D200:L200" si="209">INT(MOD($A200,2^(C$1-1))/(2^(D$1-1)))</f>
        <v>0</v>
      </c>
      <c r="E200">
        <f t="shared" si="209"/>
        <v>1</v>
      </c>
      <c r="F200">
        <f t="shared" si="209"/>
        <v>1</v>
      </c>
      <c r="G200">
        <f t="shared" si="209"/>
        <v>0</v>
      </c>
      <c r="H200">
        <f t="shared" si="209"/>
        <v>0</v>
      </c>
      <c r="I200">
        <f t="shared" si="209"/>
        <v>0</v>
      </c>
      <c r="J200">
        <f t="shared" si="209"/>
        <v>1</v>
      </c>
      <c r="K200">
        <f t="shared" si="209"/>
        <v>1</v>
      </c>
      <c r="L200">
        <f t="shared" si="209"/>
        <v>0</v>
      </c>
      <c r="M200">
        <f>VLOOKUP(C$1,Iniciativas!$A$1:$R$11,6,FALSE)*C200+VLOOKUP(D$1,Iniciativas!$A$1:$R$11,6,FALSE)*D200+VLOOKUP(E$1,Iniciativas!$A$1:$R$11,6,FALSE)*E200+VLOOKUP(F$1,Iniciativas!$A$1:$R$11,6,FALSE)*F200+VLOOKUP(G$1,Iniciativas!$A$1:$R$11,6,FALSE)*G200+VLOOKUP(H$1,Iniciativas!$A$1:$R$11,6,FALSE)*H200+VLOOKUP(I$1,Iniciativas!$A$1:$R$11,6,FALSE)*I200+VLOOKUP(J$1,Iniciativas!$A$1:$R$11,6,FALSE)*J200+VLOOKUP(K$1,Iniciativas!$A$1:$R$11,6,FALSE)*K200+VLOOKUP(L$1,Iniciativas!$A$1:$R$11,6,FALSE)*L200</f>
        <v>7500</v>
      </c>
      <c r="N200">
        <f>VLOOKUP(C$1,Iniciativas!$A$1:$R$11,18,FALSE)*C200+VLOOKUP(D$1,Iniciativas!$A$1:$R$11,18,FALSE)*D200+VLOOKUP(E$1,Iniciativas!$A$1:$R$11,18,FALSE)*E200+VLOOKUP(F$1,Iniciativas!$A$1:$R$11,18,FALSE)*F200+VLOOKUP(G$1,Iniciativas!$A$1:$R$11,18,FALSE)*G200+VLOOKUP(H$1,Iniciativas!$A$1:$R$11,18,FALSE)*H200+VLOOKUP(I$1,Iniciativas!$A$1:$R$11,18,FALSE)*I200+VLOOKUP(J$1,Iniciativas!$A$1:$R$11,18,FALSE)*J200+VLOOKUP(K$1,Iniciativas!$A$1:$R$11,18,FALSE)*K200+VLOOKUP(L$1,Iniciativas!$A$1:$R$11,18,FALSE)*L200</f>
        <v>6.1</v>
      </c>
      <c r="O200" t="b">
        <f t="shared" si="203"/>
        <v>0</v>
      </c>
      <c r="P200" t="b">
        <f>IF(OR(K200=1,I200=1),IF(J200=1,TRUE, FALSE),TRUE)</f>
        <v>1</v>
      </c>
      <c r="Q200" t="b">
        <f>IF(AND(K200=1,I200=1), FALSE, TRUE)</f>
        <v>1</v>
      </c>
      <c r="R200" t="b">
        <f>IF(G200=1, TRUE, FALSE)</f>
        <v>0</v>
      </c>
      <c r="S200" t="str">
        <f>TRIM(IF(C200=1," "&amp;VLOOKUP(C$1,Iniciativas!$A$1:$R$11,2,FALSE),"")&amp;IF(D200=1," "&amp;VLOOKUP(D$1,Iniciativas!$A$1:$R$11,2,FALSE),"")&amp;IF(E200=1," "&amp;VLOOKUP(E$1,Iniciativas!$A$1:$R$11,2,FALSE),"")&amp;IF(F200=1," "&amp;VLOOKUP(F$1,Iniciativas!$A$1:$R$11,2,FALSE),"")&amp;IF(G200=1," "&amp;VLOOKUP(G$1,Iniciativas!$A$1:$R$11,2,FALSE),"")&amp;IF(H200=1," "&amp;VLOOKUP(H$1,Iniciativas!$A$1:$R$11,2,FALSE),"")&amp;IF(I200=1," "&amp;VLOOKUP(I$1,Iniciativas!$A$1:$R$11,2,FALSE),"")&amp;IF(J200=1," "&amp;VLOOKUP(J$1,Iniciativas!$A$1:$R$11,2,FALSE),"")&amp;IF(K200=1," "&amp;VLOOKUP(K$1,Iniciativas!$A$1:$R$11,2,FALSE),"")&amp;IF(L200=1," "&amp;VLOOKUP(L$1,Iniciativas!$A$1:$R$11,2,FALSE),""))</f>
        <v>Iniciativa 2 Iniciativa 1 Campaña Publicitaria Producto B o C Creación Producto B</v>
      </c>
    </row>
    <row r="201" spans="1:19" x14ac:dyDescent="0.25">
      <c r="A201">
        <v>199</v>
      </c>
      <c r="B201" t="str">
        <f t="shared" si="201"/>
        <v>8 7 3 2 1</v>
      </c>
      <c r="C201">
        <f t="shared" si="204"/>
        <v>0</v>
      </c>
      <c r="D201">
        <f t="shared" ref="D201:L201" si="210">INT(MOD($A201,2^(C$1-1))/(2^(D$1-1)))</f>
        <v>0</v>
      </c>
      <c r="E201">
        <f t="shared" si="210"/>
        <v>1</v>
      </c>
      <c r="F201">
        <f t="shared" si="210"/>
        <v>1</v>
      </c>
      <c r="G201">
        <f t="shared" si="210"/>
        <v>0</v>
      </c>
      <c r="H201">
        <f t="shared" si="210"/>
        <v>0</v>
      </c>
      <c r="I201">
        <f t="shared" si="210"/>
        <v>0</v>
      </c>
      <c r="J201">
        <f t="shared" si="210"/>
        <v>1</v>
      </c>
      <c r="K201">
        <f t="shared" si="210"/>
        <v>1</v>
      </c>
      <c r="L201">
        <f t="shared" si="210"/>
        <v>1</v>
      </c>
      <c r="M201">
        <f>VLOOKUP(C$1,Iniciativas!$A$1:$R$11,6,FALSE)*C201+VLOOKUP(D$1,Iniciativas!$A$1:$R$11,6,FALSE)*D201+VLOOKUP(E$1,Iniciativas!$A$1:$R$11,6,FALSE)*E201+VLOOKUP(F$1,Iniciativas!$A$1:$R$11,6,FALSE)*F201+VLOOKUP(G$1,Iniciativas!$A$1:$R$11,6,FALSE)*G201+VLOOKUP(H$1,Iniciativas!$A$1:$R$11,6,FALSE)*H201+VLOOKUP(I$1,Iniciativas!$A$1:$R$11,6,FALSE)*I201+VLOOKUP(J$1,Iniciativas!$A$1:$R$11,6,FALSE)*J201+VLOOKUP(K$1,Iniciativas!$A$1:$R$11,6,FALSE)*K201+VLOOKUP(L$1,Iniciativas!$A$1:$R$11,6,FALSE)*L201</f>
        <v>8500</v>
      </c>
      <c r="N201">
        <f>VLOOKUP(C$1,Iniciativas!$A$1:$R$11,18,FALSE)*C201+VLOOKUP(D$1,Iniciativas!$A$1:$R$11,18,FALSE)*D201+VLOOKUP(E$1,Iniciativas!$A$1:$R$11,18,FALSE)*E201+VLOOKUP(F$1,Iniciativas!$A$1:$R$11,18,FALSE)*F201+VLOOKUP(G$1,Iniciativas!$A$1:$R$11,18,FALSE)*G201+VLOOKUP(H$1,Iniciativas!$A$1:$R$11,18,FALSE)*H201+VLOOKUP(I$1,Iniciativas!$A$1:$R$11,18,FALSE)*I201+VLOOKUP(J$1,Iniciativas!$A$1:$R$11,18,FALSE)*J201+VLOOKUP(K$1,Iniciativas!$A$1:$R$11,18,FALSE)*K201+VLOOKUP(L$1,Iniciativas!$A$1:$R$11,18,FALSE)*L201</f>
        <v>7</v>
      </c>
      <c r="O201" t="b">
        <f t="shared" si="203"/>
        <v>0</v>
      </c>
      <c r="P201" t="b">
        <f>IF(OR(K201=1,I201=1),IF(J201=1,TRUE, FALSE),TRUE)</f>
        <v>1</v>
      </c>
      <c r="Q201" t="b">
        <f>IF(AND(K201=1,I201=1), FALSE, TRUE)</f>
        <v>1</v>
      </c>
      <c r="R201" t="b">
        <f>IF(G201=1, TRUE, FALSE)</f>
        <v>0</v>
      </c>
      <c r="S201" t="str">
        <f>TRIM(IF(C201=1," "&amp;VLOOKUP(C$1,Iniciativas!$A$1:$R$11,2,FALSE),"")&amp;IF(D201=1," "&amp;VLOOKUP(D$1,Iniciativas!$A$1:$R$11,2,FALSE),"")&amp;IF(E201=1," "&amp;VLOOKUP(E$1,Iniciativas!$A$1:$R$11,2,FALSE),"")&amp;IF(F201=1," "&amp;VLOOKUP(F$1,Iniciativas!$A$1:$R$11,2,FALSE),"")&amp;IF(G201=1," "&amp;VLOOKUP(G$1,Iniciativas!$A$1:$R$11,2,FALSE),"")&amp;IF(H201=1," "&amp;VLOOKUP(H$1,Iniciativas!$A$1:$R$11,2,FALSE),"")&amp;IF(I201=1," "&amp;VLOOKUP(I$1,Iniciativas!$A$1:$R$11,2,FALSE),"")&amp;IF(J201=1," "&amp;VLOOKUP(J$1,Iniciativas!$A$1:$R$11,2,FALSE),"")&amp;IF(K201=1," "&amp;VLOOKUP(K$1,Iniciativas!$A$1:$R$11,2,FALSE),"")&amp;IF(L201=1," "&amp;VLOOKUP(L$1,Iniciativas!$A$1:$R$11,2,FALSE),""))</f>
        <v>Iniciativa 2 Iniciativa 1 Campaña Publicitaria Producto B o C Creación Producto B Sistema Reducción Costos</v>
      </c>
    </row>
    <row r="202" spans="1:19" x14ac:dyDescent="0.25">
      <c r="A202">
        <v>200</v>
      </c>
      <c r="B202" t="str">
        <f t="shared" si="201"/>
        <v>8 7 4</v>
      </c>
      <c r="C202">
        <f t="shared" si="204"/>
        <v>0</v>
      </c>
      <c r="D202">
        <f t="shared" ref="D202:L202" si="211">INT(MOD($A202,2^(C$1-1))/(2^(D$1-1)))</f>
        <v>0</v>
      </c>
      <c r="E202">
        <f t="shared" si="211"/>
        <v>1</v>
      </c>
      <c r="F202">
        <f t="shared" si="211"/>
        <v>1</v>
      </c>
      <c r="G202">
        <f t="shared" si="211"/>
        <v>0</v>
      </c>
      <c r="H202">
        <f t="shared" si="211"/>
        <v>0</v>
      </c>
      <c r="I202">
        <f t="shared" si="211"/>
        <v>1</v>
      </c>
      <c r="J202">
        <f t="shared" si="211"/>
        <v>0</v>
      </c>
      <c r="K202">
        <f t="shared" si="211"/>
        <v>0</v>
      </c>
      <c r="L202">
        <f t="shared" si="211"/>
        <v>0</v>
      </c>
      <c r="M202">
        <f>VLOOKUP(C$1,Iniciativas!$A$1:$R$11,6,FALSE)*C202+VLOOKUP(D$1,Iniciativas!$A$1:$R$11,6,FALSE)*D202+VLOOKUP(E$1,Iniciativas!$A$1:$R$11,6,FALSE)*E202+VLOOKUP(F$1,Iniciativas!$A$1:$R$11,6,FALSE)*F202+VLOOKUP(G$1,Iniciativas!$A$1:$R$11,6,FALSE)*G202+VLOOKUP(H$1,Iniciativas!$A$1:$R$11,6,FALSE)*H202+VLOOKUP(I$1,Iniciativas!$A$1:$R$11,6,FALSE)*I202+VLOOKUP(J$1,Iniciativas!$A$1:$R$11,6,FALSE)*J202+VLOOKUP(K$1,Iniciativas!$A$1:$R$11,6,FALSE)*K202+VLOOKUP(L$1,Iniciativas!$A$1:$R$11,6,FALSE)*L202</f>
        <v>7500</v>
      </c>
      <c r="N202">
        <f>VLOOKUP(C$1,Iniciativas!$A$1:$R$11,18,FALSE)*C202+VLOOKUP(D$1,Iniciativas!$A$1:$R$11,18,FALSE)*D202+VLOOKUP(E$1,Iniciativas!$A$1:$R$11,18,FALSE)*E202+VLOOKUP(F$1,Iniciativas!$A$1:$R$11,18,FALSE)*F202+VLOOKUP(G$1,Iniciativas!$A$1:$R$11,18,FALSE)*G202+VLOOKUP(H$1,Iniciativas!$A$1:$R$11,18,FALSE)*H202+VLOOKUP(I$1,Iniciativas!$A$1:$R$11,18,FALSE)*I202+VLOOKUP(J$1,Iniciativas!$A$1:$R$11,18,FALSE)*J202+VLOOKUP(K$1,Iniciativas!$A$1:$R$11,18,FALSE)*K202+VLOOKUP(L$1,Iniciativas!$A$1:$R$11,18,FALSE)*L202</f>
        <v>6.1</v>
      </c>
      <c r="O202" t="b">
        <f t="shared" si="203"/>
        <v>0</v>
      </c>
      <c r="P202" t="b">
        <f>IF(OR(K202=1,I202=1),IF(J202=1,TRUE, FALSE),TRUE)</f>
        <v>0</v>
      </c>
      <c r="Q202" t="b">
        <f>IF(AND(K202=1,I202=1), FALSE, TRUE)</f>
        <v>1</v>
      </c>
      <c r="R202" t="b">
        <f>IF(G202=1, TRUE, FALSE)</f>
        <v>0</v>
      </c>
      <c r="S202" t="str">
        <f>TRIM(IF(C202=1," "&amp;VLOOKUP(C$1,Iniciativas!$A$1:$R$11,2,FALSE),"")&amp;IF(D202=1," "&amp;VLOOKUP(D$1,Iniciativas!$A$1:$R$11,2,FALSE),"")&amp;IF(E202=1," "&amp;VLOOKUP(E$1,Iniciativas!$A$1:$R$11,2,FALSE),"")&amp;IF(F202=1," "&amp;VLOOKUP(F$1,Iniciativas!$A$1:$R$11,2,FALSE),"")&amp;IF(G202=1," "&amp;VLOOKUP(G$1,Iniciativas!$A$1:$R$11,2,FALSE),"")&amp;IF(H202=1," "&amp;VLOOKUP(H$1,Iniciativas!$A$1:$R$11,2,FALSE),"")&amp;IF(I202=1," "&amp;VLOOKUP(I$1,Iniciativas!$A$1:$R$11,2,FALSE),"")&amp;IF(J202=1," "&amp;VLOOKUP(J$1,Iniciativas!$A$1:$R$11,2,FALSE),"")&amp;IF(K202=1," "&amp;VLOOKUP(K$1,Iniciativas!$A$1:$R$11,2,FALSE),"")&amp;IF(L202=1," "&amp;VLOOKUP(L$1,Iniciativas!$A$1:$R$11,2,FALSE),""))</f>
        <v>Iniciativa 2 Iniciativa 1 Creación Producto Alternativo C</v>
      </c>
    </row>
    <row r="203" spans="1:19" x14ac:dyDescent="0.25">
      <c r="A203">
        <v>201</v>
      </c>
      <c r="B203" t="str">
        <f t="shared" si="201"/>
        <v>8 7 4 1</v>
      </c>
      <c r="C203">
        <f t="shared" si="204"/>
        <v>0</v>
      </c>
      <c r="D203">
        <f t="shared" ref="D203:L203" si="212">INT(MOD($A203,2^(C$1-1))/(2^(D$1-1)))</f>
        <v>0</v>
      </c>
      <c r="E203">
        <f t="shared" si="212"/>
        <v>1</v>
      </c>
      <c r="F203">
        <f t="shared" si="212"/>
        <v>1</v>
      </c>
      <c r="G203">
        <f t="shared" si="212"/>
        <v>0</v>
      </c>
      <c r="H203">
        <f t="shared" si="212"/>
        <v>0</v>
      </c>
      <c r="I203">
        <f t="shared" si="212"/>
        <v>1</v>
      </c>
      <c r="J203">
        <f t="shared" si="212"/>
        <v>0</v>
      </c>
      <c r="K203">
        <f t="shared" si="212"/>
        <v>0</v>
      </c>
      <c r="L203">
        <f t="shared" si="212"/>
        <v>1</v>
      </c>
      <c r="M203">
        <f>VLOOKUP(C$1,Iniciativas!$A$1:$R$11,6,FALSE)*C203+VLOOKUP(D$1,Iniciativas!$A$1:$R$11,6,FALSE)*D203+VLOOKUP(E$1,Iniciativas!$A$1:$R$11,6,FALSE)*E203+VLOOKUP(F$1,Iniciativas!$A$1:$R$11,6,FALSE)*F203+VLOOKUP(G$1,Iniciativas!$A$1:$R$11,6,FALSE)*G203+VLOOKUP(H$1,Iniciativas!$A$1:$R$11,6,FALSE)*H203+VLOOKUP(I$1,Iniciativas!$A$1:$R$11,6,FALSE)*I203+VLOOKUP(J$1,Iniciativas!$A$1:$R$11,6,FALSE)*J203+VLOOKUP(K$1,Iniciativas!$A$1:$R$11,6,FALSE)*K203+VLOOKUP(L$1,Iniciativas!$A$1:$R$11,6,FALSE)*L203</f>
        <v>8500</v>
      </c>
      <c r="N203">
        <f>VLOOKUP(C$1,Iniciativas!$A$1:$R$11,18,FALSE)*C203+VLOOKUP(D$1,Iniciativas!$A$1:$R$11,18,FALSE)*D203+VLOOKUP(E$1,Iniciativas!$A$1:$R$11,18,FALSE)*E203+VLOOKUP(F$1,Iniciativas!$A$1:$R$11,18,FALSE)*F203+VLOOKUP(G$1,Iniciativas!$A$1:$R$11,18,FALSE)*G203+VLOOKUP(H$1,Iniciativas!$A$1:$R$11,18,FALSE)*H203+VLOOKUP(I$1,Iniciativas!$A$1:$R$11,18,FALSE)*I203+VLOOKUP(J$1,Iniciativas!$A$1:$R$11,18,FALSE)*J203+VLOOKUP(K$1,Iniciativas!$A$1:$R$11,18,FALSE)*K203+VLOOKUP(L$1,Iniciativas!$A$1:$R$11,18,FALSE)*L203</f>
        <v>7</v>
      </c>
      <c r="O203" t="b">
        <f t="shared" si="203"/>
        <v>0</v>
      </c>
      <c r="P203" t="b">
        <f>IF(OR(K203=1,I203=1),IF(J203=1,TRUE, FALSE),TRUE)</f>
        <v>0</v>
      </c>
      <c r="Q203" t="b">
        <f>IF(AND(K203=1,I203=1), FALSE, TRUE)</f>
        <v>1</v>
      </c>
      <c r="R203" t="b">
        <f>IF(G203=1, TRUE, FALSE)</f>
        <v>0</v>
      </c>
      <c r="S203" t="str">
        <f>TRIM(IF(C203=1," "&amp;VLOOKUP(C$1,Iniciativas!$A$1:$R$11,2,FALSE),"")&amp;IF(D203=1," "&amp;VLOOKUP(D$1,Iniciativas!$A$1:$R$11,2,FALSE),"")&amp;IF(E203=1," "&amp;VLOOKUP(E$1,Iniciativas!$A$1:$R$11,2,FALSE),"")&amp;IF(F203=1," "&amp;VLOOKUP(F$1,Iniciativas!$A$1:$R$11,2,FALSE),"")&amp;IF(G203=1," "&amp;VLOOKUP(G$1,Iniciativas!$A$1:$R$11,2,FALSE),"")&amp;IF(H203=1," "&amp;VLOOKUP(H$1,Iniciativas!$A$1:$R$11,2,FALSE),"")&amp;IF(I203=1," "&amp;VLOOKUP(I$1,Iniciativas!$A$1:$R$11,2,FALSE),"")&amp;IF(J203=1," "&amp;VLOOKUP(J$1,Iniciativas!$A$1:$R$11,2,FALSE),"")&amp;IF(K203=1," "&amp;VLOOKUP(K$1,Iniciativas!$A$1:$R$11,2,FALSE),"")&amp;IF(L203=1," "&amp;VLOOKUP(L$1,Iniciativas!$A$1:$R$11,2,FALSE),""))</f>
        <v>Iniciativa 2 Iniciativa 1 Creación Producto Alternativo C Sistema Reducción Costos</v>
      </c>
    </row>
    <row r="204" spans="1:19" x14ac:dyDescent="0.25">
      <c r="A204">
        <v>202</v>
      </c>
      <c r="B204" t="str">
        <f t="shared" si="201"/>
        <v>8 7 4 2</v>
      </c>
      <c r="C204">
        <f t="shared" si="204"/>
        <v>0</v>
      </c>
      <c r="D204">
        <f t="shared" ref="D204:L204" si="213">INT(MOD($A204,2^(C$1-1))/(2^(D$1-1)))</f>
        <v>0</v>
      </c>
      <c r="E204">
        <f t="shared" si="213"/>
        <v>1</v>
      </c>
      <c r="F204">
        <f t="shared" si="213"/>
        <v>1</v>
      </c>
      <c r="G204">
        <f t="shared" si="213"/>
        <v>0</v>
      </c>
      <c r="H204">
        <f t="shared" si="213"/>
        <v>0</v>
      </c>
      <c r="I204">
        <f t="shared" si="213"/>
        <v>1</v>
      </c>
      <c r="J204">
        <f t="shared" si="213"/>
        <v>0</v>
      </c>
      <c r="K204">
        <f t="shared" si="213"/>
        <v>1</v>
      </c>
      <c r="L204">
        <f t="shared" si="213"/>
        <v>0</v>
      </c>
      <c r="M204">
        <f>VLOOKUP(C$1,Iniciativas!$A$1:$R$11,6,FALSE)*C204+VLOOKUP(D$1,Iniciativas!$A$1:$R$11,6,FALSE)*D204+VLOOKUP(E$1,Iniciativas!$A$1:$R$11,6,FALSE)*E204+VLOOKUP(F$1,Iniciativas!$A$1:$R$11,6,FALSE)*F204+VLOOKUP(G$1,Iniciativas!$A$1:$R$11,6,FALSE)*G204+VLOOKUP(H$1,Iniciativas!$A$1:$R$11,6,FALSE)*H204+VLOOKUP(I$1,Iniciativas!$A$1:$R$11,6,FALSE)*I204+VLOOKUP(J$1,Iniciativas!$A$1:$R$11,6,FALSE)*J204+VLOOKUP(K$1,Iniciativas!$A$1:$R$11,6,FALSE)*K204+VLOOKUP(L$1,Iniciativas!$A$1:$R$11,6,FALSE)*L204</f>
        <v>12500</v>
      </c>
      <c r="N204">
        <f>VLOOKUP(C$1,Iniciativas!$A$1:$R$11,18,FALSE)*C204+VLOOKUP(D$1,Iniciativas!$A$1:$R$11,18,FALSE)*D204+VLOOKUP(E$1,Iniciativas!$A$1:$R$11,18,FALSE)*E204+VLOOKUP(F$1,Iniciativas!$A$1:$R$11,18,FALSE)*F204+VLOOKUP(G$1,Iniciativas!$A$1:$R$11,18,FALSE)*G204+VLOOKUP(H$1,Iniciativas!$A$1:$R$11,18,FALSE)*H204+VLOOKUP(I$1,Iniciativas!$A$1:$R$11,18,FALSE)*I204+VLOOKUP(J$1,Iniciativas!$A$1:$R$11,18,FALSE)*J204+VLOOKUP(K$1,Iniciativas!$A$1:$R$11,18,FALSE)*K204+VLOOKUP(L$1,Iniciativas!$A$1:$R$11,18,FALSE)*L204</f>
        <v>8.6999999999999993</v>
      </c>
      <c r="O204" t="b">
        <f t="shared" si="203"/>
        <v>0</v>
      </c>
      <c r="P204" t="b">
        <f>IF(OR(K204=1,I204=1),IF(J204=1,TRUE, FALSE),TRUE)</f>
        <v>0</v>
      </c>
      <c r="Q204" t="b">
        <f>IF(AND(K204=1,I204=1), FALSE, TRUE)</f>
        <v>0</v>
      </c>
      <c r="R204" t="b">
        <f>IF(G204=1, TRUE, FALSE)</f>
        <v>0</v>
      </c>
      <c r="S204" t="str">
        <f>TRIM(IF(C204=1," "&amp;VLOOKUP(C$1,Iniciativas!$A$1:$R$11,2,FALSE),"")&amp;IF(D204=1," "&amp;VLOOKUP(D$1,Iniciativas!$A$1:$R$11,2,FALSE),"")&amp;IF(E204=1," "&amp;VLOOKUP(E$1,Iniciativas!$A$1:$R$11,2,FALSE),"")&amp;IF(F204=1," "&amp;VLOOKUP(F$1,Iniciativas!$A$1:$R$11,2,FALSE),"")&amp;IF(G204=1," "&amp;VLOOKUP(G$1,Iniciativas!$A$1:$R$11,2,FALSE),"")&amp;IF(H204=1," "&amp;VLOOKUP(H$1,Iniciativas!$A$1:$R$11,2,FALSE),"")&amp;IF(I204=1," "&amp;VLOOKUP(I$1,Iniciativas!$A$1:$R$11,2,FALSE),"")&amp;IF(J204=1," "&amp;VLOOKUP(J$1,Iniciativas!$A$1:$R$11,2,FALSE),"")&amp;IF(K204=1," "&amp;VLOOKUP(K$1,Iniciativas!$A$1:$R$11,2,FALSE),"")&amp;IF(L204=1," "&amp;VLOOKUP(L$1,Iniciativas!$A$1:$R$11,2,FALSE),""))</f>
        <v>Iniciativa 2 Iniciativa 1 Creación Producto Alternativo C Creación Producto B</v>
      </c>
    </row>
    <row r="205" spans="1:19" x14ac:dyDescent="0.25">
      <c r="A205">
        <v>203</v>
      </c>
      <c r="B205" t="str">
        <f t="shared" si="201"/>
        <v>8 7 4 2 1</v>
      </c>
      <c r="C205">
        <f t="shared" si="204"/>
        <v>0</v>
      </c>
      <c r="D205">
        <f t="shared" ref="D205:L205" si="214">INT(MOD($A205,2^(C$1-1))/(2^(D$1-1)))</f>
        <v>0</v>
      </c>
      <c r="E205">
        <f t="shared" si="214"/>
        <v>1</v>
      </c>
      <c r="F205">
        <f t="shared" si="214"/>
        <v>1</v>
      </c>
      <c r="G205">
        <f t="shared" si="214"/>
        <v>0</v>
      </c>
      <c r="H205">
        <f t="shared" si="214"/>
        <v>0</v>
      </c>
      <c r="I205">
        <f t="shared" si="214"/>
        <v>1</v>
      </c>
      <c r="J205">
        <f t="shared" si="214"/>
        <v>0</v>
      </c>
      <c r="K205">
        <f t="shared" si="214"/>
        <v>1</v>
      </c>
      <c r="L205">
        <f t="shared" si="214"/>
        <v>1</v>
      </c>
      <c r="M205">
        <f>VLOOKUP(C$1,Iniciativas!$A$1:$R$11,6,FALSE)*C205+VLOOKUP(D$1,Iniciativas!$A$1:$R$11,6,FALSE)*D205+VLOOKUP(E$1,Iniciativas!$A$1:$R$11,6,FALSE)*E205+VLOOKUP(F$1,Iniciativas!$A$1:$R$11,6,FALSE)*F205+VLOOKUP(G$1,Iniciativas!$A$1:$R$11,6,FALSE)*G205+VLOOKUP(H$1,Iniciativas!$A$1:$R$11,6,FALSE)*H205+VLOOKUP(I$1,Iniciativas!$A$1:$R$11,6,FALSE)*I205+VLOOKUP(J$1,Iniciativas!$A$1:$R$11,6,FALSE)*J205+VLOOKUP(K$1,Iniciativas!$A$1:$R$11,6,FALSE)*K205+VLOOKUP(L$1,Iniciativas!$A$1:$R$11,6,FALSE)*L205</f>
        <v>13500</v>
      </c>
      <c r="N205">
        <f>VLOOKUP(C$1,Iniciativas!$A$1:$R$11,18,FALSE)*C205+VLOOKUP(D$1,Iniciativas!$A$1:$R$11,18,FALSE)*D205+VLOOKUP(E$1,Iniciativas!$A$1:$R$11,18,FALSE)*E205+VLOOKUP(F$1,Iniciativas!$A$1:$R$11,18,FALSE)*F205+VLOOKUP(G$1,Iniciativas!$A$1:$R$11,18,FALSE)*G205+VLOOKUP(H$1,Iniciativas!$A$1:$R$11,18,FALSE)*H205+VLOOKUP(I$1,Iniciativas!$A$1:$R$11,18,FALSE)*I205+VLOOKUP(J$1,Iniciativas!$A$1:$R$11,18,FALSE)*J205+VLOOKUP(K$1,Iniciativas!$A$1:$R$11,18,FALSE)*K205+VLOOKUP(L$1,Iniciativas!$A$1:$R$11,18,FALSE)*L205</f>
        <v>9.6</v>
      </c>
      <c r="O205" t="b">
        <f t="shared" si="203"/>
        <v>0</v>
      </c>
      <c r="P205" t="b">
        <f>IF(OR(K205=1,I205=1),IF(J205=1,TRUE, FALSE),TRUE)</f>
        <v>0</v>
      </c>
      <c r="Q205" t="b">
        <f>IF(AND(K205=1,I205=1), FALSE, TRUE)</f>
        <v>0</v>
      </c>
      <c r="R205" t="b">
        <f>IF(G205=1, TRUE, FALSE)</f>
        <v>0</v>
      </c>
      <c r="S205" t="str">
        <f>TRIM(IF(C205=1," "&amp;VLOOKUP(C$1,Iniciativas!$A$1:$R$11,2,FALSE),"")&amp;IF(D205=1," "&amp;VLOOKUP(D$1,Iniciativas!$A$1:$R$11,2,FALSE),"")&amp;IF(E205=1," "&amp;VLOOKUP(E$1,Iniciativas!$A$1:$R$11,2,FALSE),"")&amp;IF(F205=1," "&amp;VLOOKUP(F$1,Iniciativas!$A$1:$R$11,2,FALSE),"")&amp;IF(G205=1," "&amp;VLOOKUP(G$1,Iniciativas!$A$1:$R$11,2,FALSE),"")&amp;IF(H205=1," "&amp;VLOOKUP(H$1,Iniciativas!$A$1:$R$11,2,FALSE),"")&amp;IF(I205=1," "&amp;VLOOKUP(I$1,Iniciativas!$A$1:$R$11,2,FALSE),"")&amp;IF(J205=1," "&amp;VLOOKUP(J$1,Iniciativas!$A$1:$R$11,2,FALSE),"")&amp;IF(K205=1," "&amp;VLOOKUP(K$1,Iniciativas!$A$1:$R$11,2,FALSE),"")&amp;IF(L205=1," "&amp;VLOOKUP(L$1,Iniciativas!$A$1:$R$11,2,FALSE),""))</f>
        <v>Iniciativa 2 Iniciativa 1 Creación Producto Alternativo C Creación Producto B Sistema Reducción Costos</v>
      </c>
    </row>
    <row r="206" spans="1:19" x14ac:dyDescent="0.25">
      <c r="A206">
        <v>204</v>
      </c>
      <c r="B206" t="str">
        <f t="shared" si="201"/>
        <v>8 7 4 3</v>
      </c>
      <c r="C206">
        <f t="shared" si="204"/>
        <v>0</v>
      </c>
      <c r="D206">
        <f t="shared" ref="D206:L206" si="215">INT(MOD($A206,2^(C$1-1))/(2^(D$1-1)))</f>
        <v>0</v>
      </c>
      <c r="E206">
        <f t="shared" si="215"/>
        <v>1</v>
      </c>
      <c r="F206">
        <f t="shared" si="215"/>
        <v>1</v>
      </c>
      <c r="G206">
        <f t="shared" si="215"/>
        <v>0</v>
      </c>
      <c r="H206">
        <f t="shared" si="215"/>
        <v>0</v>
      </c>
      <c r="I206">
        <f t="shared" si="215"/>
        <v>1</v>
      </c>
      <c r="J206">
        <f t="shared" si="215"/>
        <v>1</v>
      </c>
      <c r="K206">
        <f t="shared" si="215"/>
        <v>0</v>
      </c>
      <c r="L206">
        <f t="shared" si="215"/>
        <v>0</v>
      </c>
      <c r="M206">
        <f>VLOOKUP(C$1,Iniciativas!$A$1:$R$11,6,FALSE)*C206+VLOOKUP(D$1,Iniciativas!$A$1:$R$11,6,FALSE)*D206+VLOOKUP(E$1,Iniciativas!$A$1:$R$11,6,FALSE)*E206+VLOOKUP(F$1,Iniciativas!$A$1:$R$11,6,FALSE)*F206+VLOOKUP(G$1,Iniciativas!$A$1:$R$11,6,FALSE)*G206+VLOOKUP(H$1,Iniciativas!$A$1:$R$11,6,FALSE)*H206+VLOOKUP(I$1,Iniciativas!$A$1:$R$11,6,FALSE)*I206+VLOOKUP(J$1,Iniciativas!$A$1:$R$11,6,FALSE)*J206+VLOOKUP(K$1,Iniciativas!$A$1:$R$11,6,FALSE)*K206+VLOOKUP(L$1,Iniciativas!$A$1:$R$11,6,FALSE)*L206</f>
        <v>8500</v>
      </c>
      <c r="N206">
        <f>VLOOKUP(C$1,Iniciativas!$A$1:$R$11,18,FALSE)*C206+VLOOKUP(D$1,Iniciativas!$A$1:$R$11,18,FALSE)*D206+VLOOKUP(E$1,Iniciativas!$A$1:$R$11,18,FALSE)*E206+VLOOKUP(F$1,Iniciativas!$A$1:$R$11,18,FALSE)*F206+VLOOKUP(G$1,Iniciativas!$A$1:$R$11,18,FALSE)*G206+VLOOKUP(H$1,Iniciativas!$A$1:$R$11,18,FALSE)*H206+VLOOKUP(I$1,Iniciativas!$A$1:$R$11,18,FALSE)*I206+VLOOKUP(J$1,Iniciativas!$A$1:$R$11,18,FALSE)*J206+VLOOKUP(K$1,Iniciativas!$A$1:$R$11,18,FALSE)*K206+VLOOKUP(L$1,Iniciativas!$A$1:$R$11,18,FALSE)*L206</f>
        <v>6.5</v>
      </c>
      <c r="O206" t="b">
        <f t="shared" si="203"/>
        <v>0</v>
      </c>
      <c r="P206" t="b">
        <f>IF(OR(K206=1,I206=1),IF(J206=1,TRUE, FALSE),TRUE)</f>
        <v>1</v>
      </c>
      <c r="Q206" t="b">
        <f>IF(AND(K206=1,I206=1), FALSE, TRUE)</f>
        <v>1</v>
      </c>
      <c r="R206" t="b">
        <f>IF(G206=1, TRUE, FALSE)</f>
        <v>0</v>
      </c>
      <c r="S206" t="str">
        <f>TRIM(IF(C206=1," "&amp;VLOOKUP(C$1,Iniciativas!$A$1:$R$11,2,FALSE),"")&amp;IF(D206=1," "&amp;VLOOKUP(D$1,Iniciativas!$A$1:$R$11,2,FALSE),"")&amp;IF(E206=1," "&amp;VLOOKUP(E$1,Iniciativas!$A$1:$R$11,2,FALSE),"")&amp;IF(F206=1," "&amp;VLOOKUP(F$1,Iniciativas!$A$1:$R$11,2,FALSE),"")&amp;IF(G206=1," "&amp;VLOOKUP(G$1,Iniciativas!$A$1:$R$11,2,FALSE),"")&amp;IF(H206=1," "&amp;VLOOKUP(H$1,Iniciativas!$A$1:$R$11,2,FALSE),"")&amp;IF(I206=1," "&amp;VLOOKUP(I$1,Iniciativas!$A$1:$R$11,2,FALSE),"")&amp;IF(J206=1," "&amp;VLOOKUP(J$1,Iniciativas!$A$1:$R$11,2,FALSE),"")&amp;IF(K206=1," "&amp;VLOOKUP(K$1,Iniciativas!$A$1:$R$11,2,FALSE),"")&amp;IF(L206=1," "&amp;VLOOKUP(L$1,Iniciativas!$A$1:$R$11,2,FALSE),""))</f>
        <v>Iniciativa 2 Iniciativa 1 Creación Producto Alternativo C Campaña Publicitaria Producto B o C</v>
      </c>
    </row>
    <row r="207" spans="1:19" x14ac:dyDescent="0.25">
      <c r="A207">
        <v>205</v>
      </c>
      <c r="B207" t="str">
        <f t="shared" si="201"/>
        <v>8 7 4 3 1</v>
      </c>
      <c r="C207">
        <f t="shared" si="204"/>
        <v>0</v>
      </c>
      <c r="D207">
        <f t="shared" ref="D207:L207" si="216">INT(MOD($A207,2^(C$1-1))/(2^(D$1-1)))</f>
        <v>0</v>
      </c>
      <c r="E207">
        <f t="shared" si="216"/>
        <v>1</v>
      </c>
      <c r="F207">
        <f t="shared" si="216"/>
        <v>1</v>
      </c>
      <c r="G207">
        <f t="shared" si="216"/>
        <v>0</v>
      </c>
      <c r="H207">
        <f t="shared" si="216"/>
        <v>0</v>
      </c>
      <c r="I207">
        <f t="shared" si="216"/>
        <v>1</v>
      </c>
      <c r="J207">
        <f t="shared" si="216"/>
        <v>1</v>
      </c>
      <c r="K207">
        <f t="shared" si="216"/>
        <v>0</v>
      </c>
      <c r="L207">
        <f t="shared" si="216"/>
        <v>1</v>
      </c>
      <c r="M207">
        <f>VLOOKUP(C$1,Iniciativas!$A$1:$R$11,6,FALSE)*C207+VLOOKUP(D$1,Iniciativas!$A$1:$R$11,6,FALSE)*D207+VLOOKUP(E$1,Iniciativas!$A$1:$R$11,6,FALSE)*E207+VLOOKUP(F$1,Iniciativas!$A$1:$R$11,6,FALSE)*F207+VLOOKUP(G$1,Iniciativas!$A$1:$R$11,6,FALSE)*G207+VLOOKUP(H$1,Iniciativas!$A$1:$R$11,6,FALSE)*H207+VLOOKUP(I$1,Iniciativas!$A$1:$R$11,6,FALSE)*I207+VLOOKUP(J$1,Iniciativas!$A$1:$R$11,6,FALSE)*J207+VLOOKUP(K$1,Iniciativas!$A$1:$R$11,6,FALSE)*K207+VLOOKUP(L$1,Iniciativas!$A$1:$R$11,6,FALSE)*L207</f>
        <v>9500</v>
      </c>
      <c r="N207">
        <f>VLOOKUP(C$1,Iniciativas!$A$1:$R$11,18,FALSE)*C207+VLOOKUP(D$1,Iniciativas!$A$1:$R$11,18,FALSE)*D207+VLOOKUP(E$1,Iniciativas!$A$1:$R$11,18,FALSE)*E207+VLOOKUP(F$1,Iniciativas!$A$1:$R$11,18,FALSE)*F207+VLOOKUP(G$1,Iniciativas!$A$1:$R$11,18,FALSE)*G207+VLOOKUP(H$1,Iniciativas!$A$1:$R$11,18,FALSE)*H207+VLOOKUP(I$1,Iniciativas!$A$1:$R$11,18,FALSE)*I207+VLOOKUP(J$1,Iniciativas!$A$1:$R$11,18,FALSE)*J207+VLOOKUP(K$1,Iniciativas!$A$1:$R$11,18,FALSE)*K207+VLOOKUP(L$1,Iniciativas!$A$1:$R$11,18,FALSE)*L207</f>
        <v>7.4</v>
      </c>
      <c r="O207" t="b">
        <f t="shared" si="203"/>
        <v>0</v>
      </c>
      <c r="P207" t="b">
        <f>IF(OR(K207=1,I207=1),IF(J207=1,TRUE, FALSE),TRUE)</f>
        <v>1</v>
      </c>
      <c r="Q207" t="b">
        <f>IF(AND(K207=1,I207=1), FALSE, TRUE)</f>
        <v>1</v>
      </c>
      <c r="R207" t="b">
        <f>IF(G207=1, TRUE, FALSE)</f>
        <v>0</v>
      </c>
      <c r="S207" t="str">
        <f>TRIM(IF(C207=1," "&amp;VLOOKUP(C$1,Iniciativas!$A$1:$R$11,2,FALSE),"")&amp;IF(D207=1," "&amp;VLOOKUP(D$1,Iniciativas!$A$1:$R$11,2,FALSE),"")&amp;IF(E207=1," "&amp;VLOOKUP(E$1,Iniciativas!$A$1:$R$11,2,FALSE),"")&amp;IF(F207=1," "&amp;VLOOKUP(F$1,Iniciativas!$A$1:$R$11,2,FALSE),"")&amp;IF(G207=1," "&amp;VLOOKUP(G$1,Iniciativas!$A$1:$R$11,2,FALSE),"")&amp;IF(H207=1," "&amp;VLOOKUP(H$1,Iniciativas!$A$1:$R$11,2,FALSE),"")&amp;IF(I207=1," "&amp;VLOOKUP(I$1,Iniciativas!$A$1:$R$11,2,FALSE),"")&amp;IF(J207=1," "&amp;VLOOKUP(J$1,Iniciativas!$A$1:$R$11,2,FALSE),"")&amp;IF(K207=1," "&amp;VLOOKUP(K$1,Iniciativas!$A$1:$R$11,2,FALSE),"")&amp;IF(L207=1," "&amp;VLOOKUP(L$1,Iniciativas!$A$1:$R$11,2,FALSE),""))</f>
        <v>Iniciativa 2 Iniciativa 1 Creación Producto Alternativo C Campaña Publicitaria Producto B o C Sistema Reducción Costos</v>
      </c>
    </row>
    <row r="208" spans="1:19" x14ac:dyDescent="0.25">
      <c r="A208">
        <v>206</v>
      </c>
      <c r="B208" t="str">
        <f t="shared" si="201"/>
        <v>8 7 4 3 2</v>
      </c>
      <c r="C208">
        <f t="shared" si="204"/>
        <v>0</v>
      </c>
      <c r="D208">
        <f t="shared" ref="D208:L208" si="217">INT(MOD($A208,2^(C$1-1))/(2^(D$1-1)))</f>
        <v>0</v>
      </c>
      <c r="E208">
        <f t="shared" si="217"/>
        <v>1</v>
      </c>
      <c r="F208">
        <f t="shared" si="217"/>
        <v>1</v>
      </c>
      <c r="G208">
        <f t="shared" si="217"/>
        <v>0</v>
      </c>
      <c r="H208">
        <f t="shared" si="217"/>
        <v>0</v>
      </c>
      <c r="I208">
        <f t="shared" si="217"/>
        <v>1</v>
      </c>
      <c r="J208">
        <f t="shared" si="217"/>
        <v>1</v>
      </c>
      <c r="K208">
        <f t="shared" si="217"/>
        <v>1</v>
      </c>
      <c r="L208">
        <f t="shared" si="217"/>
        <v>0</v>
      </c>
      <c r="M208">
        <f>VLOOKUP(C$1,Iniciativas!$A$1:$R$11,6,FALSE)*C208+VLOOKUP(D$1,Iniciativas!$A$1:$R$11,6,FALSE)*D208+VLOOKUP(E$1,Iniciativas!$A$1:$R$11,6,FALSE)*E208+VLOOKUP(F$1,Iniciativas!$A$1:$R$11,6,FALSE)*F208+VLOOKUP(G$1,Iniciativas!$A$1:$R$11,6,FALSE)*G208+VLOOKUP(H$1,Iniciativas!$A$1:$R$11,6,FALSE)*H208+VLOOKUP(I$1,Iniciativas!$A$1:$R$11,6,FALSE)*I208+VLOOKUP(J$1,Iniciativas!$A$1:$R$11,6,FALSE)*J208+VLOOKUP(K$1,Iniciativas!$A$1:$R$11,6,FALSE)*K208+VLOOKUP(L$1,Iniciativas!$A$1:$R$11,6,FALSE)*L208</f>
        <v>13500</v>
      </c>
      <c r="N208">
        <f>VLOOKUP(C$1,Iniciativas!$A$1:$R$11,18,FALSE)*C208+VLOOKUP(D$1,Iniciativas!$A$1:$R$11,18,FALSE)*D208+VLOOKUP(E$1,Iniciativas!$A$1:$R$11,18,FALSE)*E208+VLOOKUP(F$1,Iniciativas!$A$1:$R$11,18,FALSE)*F208+VLOOKUP(G$1,Iniciativas!$A$1:$R$11,18,FALSE)*G208+VLOOKUP(H$1,Iniciativas!$A$1:$R$11,18,FALSE)*H208+VLOOKUP(I$1,Iniciativas!$A$1:$R$11,18,FALSE)*I208+VLOOKUP(J$1,Iniciativas!$A$1:$R$11,18,FALSE)*J208+VLOOKUP(K$1,Iniciativas!$A$1:$R$11,18,FALSE)*K208+VLOOKUP(L$1,Iniciativas!$A$1:$R$11,18,FALSE)*L208</f>
        <v>9.1</v>
      </c>
      <c r="O208" t="b">
        <f t="shared" si="203"/>
        <v>0</v>
      </c>
      <c r="P208" t="b">
        <f>IF(OR(K208=1,I208=1),IF(J208=1,TRUE, FALSE),TRUE)</f>
        <v>1</v>
      </c>
      <c r="Q208" t="b">
        <f>IF(AND(K208=1,I208=1), FALSE, TRUE)</f>
        <v>0</v>
      </c>
      <c r="R208" t="b">
        <f>IF(G208=1, TRUE, FALSE)</f>
        <v>0</v>
      </c>
      <c r="S208" t="str">
        <f>TRIM(IF(C208=1," "&amp;VLOOKUP(C$1,Iniciativas!$A$1:$R$11,2,FALSE),"")&amp;IF(D208=1," "&amp;VLOOKUP(D$1,Iniciativas!$A$1:$R$11,2,FALSE),"")&amp;IF(E208=1," "&amp;VLOOKUP(E$1,Iniciativas!$A$1:$R$11,2,FALSE),"")&amp;IF(F208=1," "&amp;VLOOKUP(F$1,Iniciativas!$A$1:$R$11,2,FALSE),"")&amp;IF(G208=1," "&amp;VLOOKUP(G$1,Iniciativas!$A$1:$R$11,2,FALSE),"")&amp;IF(H208=1," "&amp;VLOOKUP(H$1,Iniciativas!$A$1:$R$11,2,FALSE),"")&amp;IF(I208=1," "&amp;VLOOKUP(I$1,Iniciativas!$A$1:$R$11,2,FALSE),"")&amp;IF(J208=1," "&amp;VLOOKUP(J$1,Iniciativas!$A$1:$R$11,2,FALSE),"")&amp;IF(K208=1," "&amp;VLOOKUP(K$1,Iniciativas!$A$1:$R$11,2,FALSE),"")&amp;IF(L208=1," "&amp;VLOOKUP(L$1,Iniciativas!$A$1:$R$11,2,FALSE),""))</f>
        <v>Iniciativa 2 Iniciativa 1 Creación Producto Alternativo C Campaña Publicitaria Producto B o C Creación Producto B</v>
      </c>
    </row>
    <row r="209" spans="1:19" x14ac:dyDescent="0.25">
      <c r="A209">
        <v>207</v>
      </c>
      <c r="B209" t="str">
        <f t="shared" si="201"/>
        <v>8 7 4 3 2 1</v>
      </c>
      <c r="C209">
        <f t="shared" si="204"/>
        <v>0</v>
      </c>
      <c r="D209">
        <f t="shared" ref="D209:L209" si="218">INT(MOD($A209,2^(C$1-1))/(2^(D$1-1)))</f>
        <v>0</v>
      </c>
      <c r="E209">
        <f t="shared" si="218"/>
        <v>1</v>
      </c>
      <c r="F209">
        <f t="shared" si="218"/>
        <v>1</v>
      </c>
      <c r="G209">
        <f t="shared" si="218"/>
        <v>0</v>
      </c>
      <c r="H209">
        <f t="shared" si="218"/>
        <v>0</v>
      </c>
      <c r="I209">
        <f t="shared" si="218"/>
        <v>1</v>
      </c>
      <c r="J209">
        <f t="shared" si="218"/>
        <v>1</v>
      </c>
      <c r="K209">
        <f t="shared" si="218"/>
        <v>1</v>
      </c>
      <c r="L209">
        <f t="shared" si="218"/>
        <v>1</v>
      </c>
      <c r="M209">
        <f>VLOOKUP(C$1,Iniciativas!$A$1:$R$11,6,FALSE)*C209+VLOOKUP(D$1,Iniciativas!$A$1:$R$11,6,FALSE)*D209+VLOOKUP(E$1,Iniciativas!$A$1:$R$11,6,FALSE)*E209+VLOOKUP(F$1,Iniciativas!$A$1:$R$11,6,FALSE)*F209+VLOOKUP(G$1,Iniciativas!$A$1:$R$11,6,FALSE)*G209+VLOOKUP(H$1,Iniciativas!$A$1:$R$11,6,FALSE)*H209+VLOOKUP(I$1,Iniciativas!$A$1:$R$11,6,FALSE)*I209+VLOOKUP(J$1,Iniciativas!$A$1:$R$11,6,FALSE)*J209+VLOOKUP(K$1,Iniciativas!$A$1:$R$11,6,FALSE)*K209+VLOOKUP(L$1,Iniciativas!$A$1:$R$11,6,FALSE)*L209</f>
        <v>14500</v>
      </c>
      <c r="N209">
        <f>VLOOKUP(C$1,Iniciativas!$A$1:$R$11,18,FALSE)*C209+VLOOKUP(D$1,Iniciativas!$A$1:$R$11,18,FALSE)*D209+VLOOKUP(E$1,Iniciativas!$A$1:$R$11,18,FALSE)*E209+VLOOKUP(F$1,Iniciativas!$A$1:$R$11,18,FALSE)*F209+VLOOKUP(G$1,Iniciativas!$A$1:$R$11,18,FALSE)*G209+VLOOKUP(H$1,Iniciativas!$A$1:$R$11,18,FALSE)*H209+VLOOKUP(I$1,Iniciativas!$A$1:$R$11,18,FALSE)*I209+VLOOKUP(J$1,Iniciativas!$A$1:$R$11,18,FALSE)*J209+VLOOKUP(K$1,Iniciativas!$A$1:$R$11,18,FALSE)*K209+VLOOKUP(L$1,Iniciativas!$A$1:$R$11,18,FALSE)*L209</f>
        <v>10</v>
      </c>
      <c r="O209" t="b">
        <f t="shared" si="203"/>
        <v>0</v>
      </c>
      <c r="P209" t="b">
        <f>IF(OR(K209=1,I209=1),IF(J209=1,TRUE, FALSE),TRUE)</f>
        <v>1</v>
      </c>
      <c r="Q209" t="b">
        <f>IF(AND(K209=1,I209=1), FALSE, TRUE)</f>
        <v>0</v>
      </c>
      <c r="R209" t="b">
        <f>IF(G209=1, TRUE, FALSE)</f>
        <v>0</v>
      </c>
      <c r="S209" t="str">
        <f>TRIM(IF(C209=1," "&amp;VLOOKUP(C$1,Iniciativas!$A$1:$R$11,2,FALSE),"")&amp;IF(D209=1," "&amp;VLOOKUP(D$1,Iniciativas!$A$1:$R$11,2,FALSE),"")&amp;IF(E209=1," "&amp;VLOOKUP(E$1,Iniciativas!$A$1:$R$11,2,FALSE),"")&amp;IF(F209=1," "&amp;VLOOKUP(F$1,Iniciativas!$A$1:$R$11,2,FALSE),"")&amp;IF(G209=1," "&amp;VLOOKUP(G$1,Iniciativas!$A$1:$R$11,2,FALSE),"")&amp;IF(H209=1," "&amp;VLOOKUP(H$1,Iniciativas!$A$1:$R$11,2,FALSE),"")&amp;IF(I209=1," "&amp;VLOOKUP(I$1,Iniciativas!$A$1:$R$11,2,FALSE),"")&amp;IF(J209=1," "&amp;VLOOKUP(J$1,Iniciativas!$A$1:$R$11,2,FALSE),"")&amp;IF(K209=1," "&amp;VLOOKUP(K$1,Iniciativas!$A$1:$R$11,2,FALSE),"")&amp;IF(L209=1," "&amp;VLOOKUP(L$1,Iniciativas!$A$1:$R$11,2,FALSE),""))</f>
        <v>Iniciativa 2 Iniciativa 1 Creación Producto Alternativo C Campaña Publicitaria Producto B o C Creación Producto B Sistema Reducción Costos</v>
      </c>
    </row>
    <row r="210" spans="1:19" x14ac:dyDescent="0.25">
      <c r="A210">
        <v>208</v>
      </c>
      <c r="B210" t="str">
        <f t="shared" si="201"/>
        <v>8 7 5</v>
      </c>
      <c r="C210">
        <f t="shared" si="204"/>
        <v>0</v>
      </c>
      <c r="D210">
        <f t="shared" ref="D210:L210" si="219">INT(MOD($A210,2^(C$1-1))/(2^(D$1-1)))</f>
        <v>0</v>
      </c>
      <c r="E210">
        <f t="shared" si="219"/>
        <v>1</v>
      </c>
      <c r="F210">
        <f t="shared" si="219"/>
        <v>1</v>
      </c>
      <c r="G210">
        <f t="shared" si="219"/>
        <v>0</v>
      </c>
      <c r="H210">
        <f t="shared" si="219"/>
        <v>1</v>
      </c>
      <c r="I210">
        <f t="shared" si="219"/>
        <v>0</v>
      </c>
      <c r="J210">
        <f t="shared" si="219"/>
        <v>0</v>
      </c>
      <c r="K210">
        <f t="shared" si="219"/>
        <v>0</v>
      </c>
      <c r="L210">
        <f t="shared" si="219"/>
        <v>0</v>
      </c>
      <c r="M210">
        <f>VLOOKUP(C$1,Iniciativas!$A$1:$R$11,6,FALSE)*C210+VLOOKUP(D$1,Iniciativas!$A$1:$R$11,6,FALSE)*D210+VLOOKUP(E$1,Iniciativas!$A$1:$R$11,6,FALSE)*E210+VLOOKUP(F$1,Iniciativas!$A$1:$R$11,6,FALSE)*F210+VLOOKUP(G$1,Iniciativas!$A$1:$R$11,6,FALSE)*G210+VLOOKUP(H$1,Iniciativas!$A$1:$R$11,6,FALSE)*H210+VLOOKUP(I$1,Iniciativas!$A$1:$R$11,6,FALSE)*I210+VLOOKUP(J$1,Iniciativas!$A$1:$R$11,6,FALSE)*J210+VLOOKUP(K$1,Iniciativas!$A$1:$R$11,6,FALSE)*K210+VLOOKUP(L$1,Iniciativas!$A$1:$R$11,6,FALSE)*L210</f>
        <v>2500</v>
      </c>
      <c r="N210">
        <f>VLOOKUP(C$1,Iniciativas!$A$1:$R$11,18,FALSE)*C210+VLOOKUP(D$1,Iniciativas!$A$1:$R$11,18,FALSE)*D210+VLOOKUP(E$1,Iniciativas!$A$1:$R$11,18,FALSE)*E210+VLOOKUP(F$1,Iniciativas!$A$1:$R$11,18,FALSE)*F210+VLOOKUP(G$1,Iniciativas!$A$1:$R$11,18,FALSE)*G210+VLOOKUP(H$1,Iniciativas!$A$1:$R$11,18,FALSE)*H210+VLOOKUP(I$1,Iniciativas!$A$1:$R$11,18,FALSE)*I210+VLOOKUP(J$1,Iniciativas!$A$1:$R$11,18,FALSE)*J210+VLOOKUP(K$1,Iniciativas!$A$1:$R$11,18,FALSE)*K210+VLOOKUP(L$1,Iniciativas!$A$1:$R$11,18,FALSE)*L210</f>
        <v>5.8000000000000007</v>
      </c>
      <c r="O210" t="b">
        <f t="shared" si="203"/>
        <v>0</v>
      </c>
      <c r="P210" t="b">
        <f>IF(OR(K210=1,I210=1),IF(J210=1,TRUE, FALSE),TRUE)</f>
        <v>1</v>
      </c>
      <c r="Q210" t="b">
        <f>IF(AND(K210=1,I210=1), FALSE, TRUE)</f>
        <v>1</v>
      </c>
      <c r="R210" t="b">
        <f>IF(G210=1, TRUE, FALSE)</f>
        <v>0</v>
      </c>
      <c r="S210" t="str">
        <f>TRIM(IF(C210=1," "&amp;VLOOKUP(C$1,Iniciativas!$A$1:$R$11,2,FALSE),"")&amp;IF(D210=1," "&amp;VLOOKUP(D$1,Iniciativas!$A$1:$R$11,2,FALSE),"")&amp;IF(E210=1," "&amp;VLOOKUP(E$1,Iniciativas!$A$1:$R$11,2,FALSE),"")&amp;IF(F210=1," "&amp;VLOOKUP(F$1,Iniciativas!$A$1:$R$11,2,FALSE),"")&amp;IF(G210=1," "&amp;VLOOKUP(G$1,Iniciativas!$A$1:$R$11,2,FALSE),"")&amp;IF(H210=1," "&amp;VLOOKUP(H$1,Iniciativas!$A$1:$R$11,2,FALSE),"")&amp;IF(I210=1," "&amp;VLOOKUP(I$1,Iniciativas!$A$1:$R$11,2,FALSE),"")&amp;IF(J210=1," "&amp;VLOOKUP(J$1,Iniciativas!$A$1:$R$11,2,FALSE),"")&amp;IF(K210=1," "&amp;VLOOKUP(K$1,Iniciativas!$A$1:$R$11,2,FALSE),"")&amp;IF(L210=1," "&amp;VLOOKUP(L$1,Iniciativas!$A$1:$R$11,2,FALSE),""))</f>
        <v>Iniciativa 2 Iniciativa 1 Programa de Innovación</v>
      </c>
    </row>
    <row r="211" spans="1:19" x14ac:dyDescent="0.25">
      <c r="A211">
        <v>209</v>
      </c>
      <c r="B211" t="str">
        <f t="shared" si="201"/>
        <v>8 7 5 1</v>
      </c>
      <c r="C211">
        <f t="shared" si="204"/>
        <v>0</v>
      </c>
      <c r="D211">
        <f t="shared" ref="D211:L211" si="220">INT(MOD($A211,2^(C$1-1))/(2^(D$1-1)))</f>
        <v>0</v>
      </c>
      <c r="E211">
        <f t="shared" si="220"/>
        <v>1</v>
      </c>
      <c r="F211">
        <f t="shared" si="220"/>
        <v>1</v>
      </c>
      <c r="G211">
        <f t="shared" si="220"/>
        <v>0</v>
      </c>
      <c r="H211">
        <f t="shared" si="220"/>
        <v>1</v>
      </c>
      <c r="I211">
        <f t="shared" si="220"/>
        <v>0</v>
      </c>
      <c r="J211">
        <f t="shared" si="220"/>
        <v>0</v>
      </c>
      <c r="K211">
        <f t="shared" si="220"/>
        <v>0</v>
      </c>
      <c r="L211">
        <f t="shared" si="220"/>
        <v>1</v>
      </c>
      <c r="M211">
        <f>VLOOKUP(C$1,Iniciativas!$A$1:$R$11,6,FALSE)*C211+VLOOKUP(D$1,Iniciativas!$A$1:$R$11,6,FALSE)*D211+VLOOKUP(E$1,Iniciativas!$A$1:$R$11,6,FALSE)*E211+VLOOKUP(F$1,Iniciativas!$A$1:$R$11,6,FALSE)*F211+VLOOKUP(G$1,Iniciativas!$A$1:$R$11,6,FALSE)*G211+VLOOKUP(H$1,Iniciativas!$A$1:$R$11,6,FALSE)*H211+VLOOKUP(I$1,Iniciativas!$A$1:$R$11,6,FALSE)*I211+VLOOKUP(J$1,Iniciativas!$A$1:$R$11,6,FALSE)*J211+VLOOKUP(K$1,Iniciativas!$A$1:$R$11,6,FALSE)*K211+VLOOKUP(L$1,Iniciativas!$A$1:$R$11,6,FALSE)*L211</f>
        <v>3500</v>
      </c>
      <c r="N211">
        <f>VLOOKUP(C$1,Iniciativas!$A$1:$R$11,18,FALSE)*C211+VLOOKUP(D$1,Iniciativas!$A$1:$R$11,18,FALSE)*D211+VLOOKUP(E$1,Iniciativas!$A$1:$R$11,18,FALSE)*E211+VLOOKUP(F$1,Iniciativas!$A$1:$R$11,18,FALSE)*F211+VLOOKUP(G$1,Iniciativas!$A$1:$R$11,18,FALSE)*G211+VLOOKUP(H$1,Iniciativas!$A$1:$R$11,18,FALSE)*H211+VLOOKUP(I$1,Iniciativas!$A$1:$R$11,18,FALSE)*I211+VLOOKUP(J$1,Iniciativas!$A$1:$R$11,18,FALSE)*J211+VLOOKUP(K$1,Iniciativas!$A$1:$R$11,18,FALSE)*K211+VLOOKUP(L$1,Iniciativas!$A$1:$R$11,18,FALSE)*L211</f>
        <v>6.7000000000000011</v>
      </c>
      <c r="O211" t="b">
        <f t="shared" si="203"/>
        <v>0</v>
      </c>
      <c r="P211" t="b">
        <f>IF(OR(K211=1,I211=1),IF(J211=1,TRUE, FALSE),TRUE)</f>
        <v>1</v>
      </c>
      <c r="Q211" t="b">
        <f>IF(AND(K211=1,I211=1), FALSE, TRUE)</f>
        <v>1</v>
      </c>
      <c r="R211" t="b">
        <f>IF(G211=1, TRUE, FALSE)</f>
        <v>0</v>
      </c>
      <c r="S211" t="str">
        <f>TRIM(IF(C211=1," "&amp;VLOOKUP(C$1,Iniciativas!$A$1:$R$11,2,FALSE),"")&amp;IF(D211=1," "&amp;VLOOKUP(D$1,Iniciativas!$A$1:$R$11,2,FALSE),"")&amp;IF(E211=1," "&amp;VLOOKUP(E$1,Iniciativas!$A$1:$R$11,2,FALSE),"")&amp;IF(F211=1," "&amp;VLOOKUP(F$1,Iniciativas!$A$1:$R$11,2,FALSE),"")&amp;IF(G211=1," "&amp;VLOOKUP(G$1,Iniciativas!$A$1:$R$11,2,FALSE),"")&amp;IF(H211=1," "&amp;VLOOKUP(H$1,Iniciativas!$A$1:$R$11,2,FALSE),"")&amp;IF(I211=1," "&amp;VLOOKUP(I$1,Iniciativas!$A$1:$R$11,2,FALSE),"")&amp;IF(J211=1," "&amp;VLOOKUP(J$1,Iniciativas!$A$1:$R$11,2,FALSE),"")&amp;IF(K211=1," "&amp;VLOOKUP(K$1,Iniciativas!$A$1:$R$11,2,FALSE),"")&amp;IF(L211=1," "&amp;VLOOKUP(L$1,Iniciativas!$A$1:$R$11,2,FALSE),""))</f>
        <v>Iniciativa 2 Iniciativa 1 Programa de Innovación Sistema Reducción Costos</v>
      </c>
    </row>
    <row r="212" spans="1:19" x14ac:dyDescent="0.25">
      <c r="A212">
        <v>210</v>
      </c>
      <c r="B212" t="str">
        <f t="shared" si="201"/>
        <v>8 7 5 2</v>
      </c>
      <c r="C212">
        <f t="shared" si="204"/>
        <v>0</v>
      </c>
      <c r="D212">
        <f t="shared" ref="D212:L212" si="221">INT(MOD($A212,2^(C$1-1))/(2^(D$1-1)))</f>
        <v>0</v>
      </c>
      <c r="E212">
        <f t="shared" si="221"/>
        <v>1</v>
      </c>
      <c r="F212">
        <f t="shared" si="221"/>
        <v>1</v>
      </c>
      <c r="G212">
        <f t="shared" si="221"/>
        <v>0</v>
      </c>
      <c r="H212">
        <f t="shared" si="221"/>
        <v>1</v>
      </c>
      <c r="I212">
        <f t="shared" si="221"/>
        <v>0</v>
      </c>
      <c r="J212">
        <f t="shared" si="221"/>
        <v>0</v>
      </c>
      <c r="K212">
        <f t="shared" si="221"/>
        <v>1</v>
      </c>
      <c r="L212">
        <f t="shared" si="221"/>
        <v>0</v>
      </c>
      <c r="M212">
        <f>VLOOKUP(C$1,Iniciativas!$A$1:$R$11,6,FALSE)*C212+VLOOKUP(D$1,Iniciativas!$A$1:$R$11,6,FALSE)*D212+VLOOKUP(E$1,Iniciativas!$A$1:$R$11,6,FALSE)*E212+VLOOKUP(F$1,Iniciativas!$A$1:$R$11,6,FALSE)*F212+VLOOKUP(G$1,Iniciativas!$A$1:$R$11,6,FALSE)*G212+VLOOKUP(H$1,Iniciativas!$A$1:$R$11,6,FALSE)*H212+VLOOKUP(I$1,Iniciativas!$A$1:$R$11,6,FALSE)*I212+VLOOKUP(J$1,Iniciativas!$A$1:$R$11,6,FALSE)*J212+VLOOKUP(K$1,Iniciativas!$A$1:$R$11,6,FALSE)*K212+VLOOKUP(L$1,Iniciativas!$A$1:$R$11,6,FALSE)*L212</f>
        <v>7500</v>
      </c>
      <c r="N212">
        <f>VLOOKUP(C$1,Iniciativas!$A$1:$R$11,18,FALSE)*C212+VLOOKUP(D$1,Iniciativas!$A$1:$R$11,18,FALSE)*D212+VLOOKUP(E$1,Iniciativas!$A$1:$R$11,18,FALSE)*E212+VLOOKUP(F$1,Iniciativas!$A$1:$R$11,18,FALSE)*F212+VLOOKUP(G$1,Iniciativas!$A$1:$R$11,18,FALSE)*G212+VLOOKUP(H$1,Iniciativas!$A$1:$R$11,18,FALSE)*H212+VLOOKUP(I$1,Iniciativas!$A$1:$R$11,18,FALSE)*I212+VLOOKUP(J$1,Iniciativas!$A$1:$R$11,18,FALSE)*J212+VLOOKUP(K$1,Iniciativas!$A$1:$R$11,18,FALSE)*K212+VLOOKUP(L$1,Iniciativas!$A$1:$R$11,18,FALSE)*L212</f>
        <v>8.4</v>
      </c>
      <c r="O212" t="b">
        <f t="shared" si="203"/>
        <v>0</v>
      </c>
      <c r="P212" t="b">
        <f>IF(OR(K212=1,I212=1),IF(J212=1,TRUE, FALSE),TRUE)</f>
        <v>0</v>
      </c>
      <c r="Q212" t="b">
        <f>IF(AND(K212=1,I212=1), FALSE, TRUE)</f>
        <v>1</v>
      </c>
      <c r="R212" t="b">
        <f>IF(G212=1, TRUE, FALSE)</f>
        <v>0</v>
      </c>
      <c r="S212" t="str">
        <f>TRIM(IF(C212=1," "&amp;VLOOKUP(C$1,Iniciativas!$A$1:$R$11,2,FALSE),"")&amp;IF(D212=1," "&amp;VLOOKUP(D$1,Iniciativas!$A$1:$R$11,2,FALSE),"")&amp;IF(E212=1," "&amp;VLOOKUP(E$1,Iniciativas!$A$1:$R$11,2,FALSE),"")&amp;IF(F212=1," "&amp;VLOOKUP(F$1,Iniciativas!$A$1:$R$11,2,FALSE),"")&amp;IF(G212=1," "&amp;VLOOKUP(G$1,Iniciativas!$A$1:$R$11,2,FALSE),"")&amp;IF(H212=1," "&amp;VLOOKUP(H$1,Iniciativas!$A$1:$R$11,2,FALSE),"")&amp;IF(I212=1," "&amp;VLOOKUP(I$1,Iniciativas!$A$1:$R$11,2,FALSE),"")&amp;IF(J212=1," "&amp;VLOOKUP(J$1,Iniciativas!$A$1:$R$11,2,FALSE),"")&amp;IF(K212=1," "&amp;VLOOKUP(K$1,Iniciativas!$A$1:$R$11,2,FALSE),"")&amp;IF(L212=1," "&amp;VLOOKUP(L$1,Iniciativas!$A$1:$R$11,2,FALSE),""))</f>
        <v>Iniciativa 2 Iniciativa 1 Programa de Innovación Creación Producto B</v>
      </c>
    </row>
    <row r="213" spans="1:19" x14ac:dyDescent="0.25">
      <c r="A213">
        <v>211</v>
      </c>
      <c r="B213" t="str">
        <f t="shared" si="201"/>
        <v>8 7 5 2 1</v>
      </c>
      <c r="C213">
        <f t="shared" si="204"/>
        <v>0</v>
      </c>
      <c r="D213">
        <f t="shared" ref="D213:L213" si="222">INT(MOD($A213,2^(C$1-1))/(2^(D$1-1)))</f>
        <v>0</v>
      </c>
      <c r="E213">
        <f t="shared" si="222"/>
        <v>1</v>
      </c>
      <c r="F213">
        <f t="shared" si="222"/>
        <v>1</v>
      </c>
      <c r="G213">
        <f t="shared" si="222"/>
        <v>0</v>
      </c>
      <c r="H213">
        <f t="shared" si="222"/>
        <v>1</v>
      </c>
      <c r="I213">
        <f t="shared" si="222"/>
        <v>0</v>
      </c>
      <c r="J213">
        <f t="shared" si="222"/>
        <v>0</v>
      </c>
      <c r="K213">
        <f t="shared" si="222"/>
        <v>1</v>
      </c>
      <c r="L213">
        <f t="shared" si="222"/>
        <v>1</v>
      </c>
      <c r="M213">
        <f>VLOOKUP(C$1,Iniciativas!$A$1:$R$11,6,FALSE)*C213+VLOOKUP(D$1,Iniciativas!$A$1:$R$11,6,FALSE)*D213+VLOOKUP(E$1,Iniciativas!$A$1:$R$11,6,FALSE)*E213+VLOOKUP(F$1,Iniciativas!$A$1:$R$11,6,FALSE)*F213+VLOOKUP(G$1,Iniciativas!$A$1:$R$11,6,FALSE)*G213+VLOOKUP(H$1,Iniciativas!$A$1:$R$11,6,FALSE)*H213+VLOOKUP(I$1,Iniciativas!$A$1:$R$11,6,FALSE)*I213+VLOOKUP(J$1,Iniciativas!$A$1:$R$11,6,FALSE)*J213+VLOOKUP(K$1,Iniciativas!$A$1:$R$11,6,FALSE)*K213+VLOOKUP(L$1,Iniciativas!$A$1:$R$11,6,FALSE)*L213</f>
        <v>8500</v>
      </c>
      <c r="N213">
        <f>VLOOKUP(C$1,Iniciativas!$A$1:$R$11,18,FALSE)*C213+VLOOKUP(D$1,Iniciativas!$A$1:$R$11,18,FALSE)*D213+VLOOKUP(E$1,Iniciativas!$A$1:$R$11,18,FALSE)*E213+VLOOKUP(F$1,Iniciativas!$A$1:$R$11,18,FALSE)*F213+VLOOKUP(G$1,Iniciativas!$A$1:$R$11,18,FALSE)*G213+VLOOKUP(H$1,Iniciativas!$A$1:$R$11,18,FALSE)*H213+VLOOKUP(I$1,Iniciativas!$A$1:$R$11,18,FALSE)*I213+VLOOKUP(J$1,Iniciativas!$A$1:$R$11,18,FALSE)*J213+VLOOKUP(K$1,Iniciativas!$A$1:$R$11,18,FALSE)*K213+VLOOKUP(L$1,Iniciativas!$A$1:$R$11,18,FALSE)*L213</f>
        <v>9.3000000000000007</v>
      </c>
      <c r="O213" t="b">
        <f t="shared" si="203"/>
        <v>0</v>
      </c>
      <c r="P213" t="b">
        <f>IF(OR(K213=1,I213=1),IF(J213=1,TRUE, FALSE),TRUE)</f>
        <v>0</v>
      </c>
      <c r="Q213" t="b">
        <f>IF(AND(K213=1,I213=1), FALSE, TRUE)</f>
        <v>1</v>
      </c>
      <c r="R213" t="b">
        <f>IF(G213=1, TRUE, FALSE)</f>
        <v>0</v>
      </c>
      <c r="S213" t="str">
        <f>TRIM(IF(C213=1," "&amp;VLOOKUP(C$1,Iniciativas!$A$1:$R$11,2,FALSE),"")&amp;IF(D213=1," "&amp;VLOOKUP(D$1,Iniciativas!$A$1:$R$11,2,FALSE),"")&amp;IF(E213=1," "&amp;VLOOKUP(E$1,Iniciativas!$A$1:$R$11,2,FALSE),"")&amp;IF(F213=1," "&amp;VLOOKUP(F$1,Iniciativas!$A$1:$R$11,2,FALSE),"")&amp;IF(G213=1," "&amp;VLOOKUP(G$1,Iniciativas!$A$1:$R$11,2,FALSE),"")&amp;IF(H213=1," "&amp;VLOOKUP(H$1,Iniciativas!$A$1:$R$11,2,FALSE),"")&amp;IF(I213=1," "&amp;VLOOKUP(I$1,Iniciativas!$A$1:$R$11,2,FALSE),"")&amp;IF(J213=1," "&amp;VLOOKUP(J$1,Iniciativas!$A$1:$R$11,2,FALSE),"")&amp;IF(K213=1," "&amp;VLOOKUP(K$1,Iniciativas!$A$1:$R$11,2,FALSE),"")&amp;IF(L213=1," "&amp;VLOOKUP(L$1,Iniciativas!$A$1:$R$11,2,FALSE),""))</f>
        <v>Iniciativa 2 Iniciativa 1 Programa de Innovación Creación Producto B Sistema Reducción Costos</v>
      </c>
    </row>
    <row r="214" spans="1:19" x14ac:dyDescent="0.25">
      <c r="A214">
        <v>212</v>
      </c>
      <c r="B214" t="str">
        <f t="shared" si="201"/>
        <v>8 7 5 3</v>
      </c>
      <c r="C214">
        <f t="shared" si="204"/>
        <v>0</v>
      </c>
      <c r="D214">
        <f t="shared" ref="D214:L214" si="223">INT(MOD($A214,2^(C$1-1))/(2^(D$1-1)))</f>
        <v>0</v>
      </c>
      <c r="E214">
        <f t="shared" si="223"/>
        <v>1</v>
      </c>
      <c r="F214">
        <f t="shared" si="223"/>
        <v>1</v>
      </c>
      <c r="G214">
        <f t="shared" si="223"/>
        <v>0</v>
      </c>
      <c r="H214">
        <f t="shared" si="223"/>
        <v>1</v>
      </c>
      <c r="I214">
        <f t="shared" si="223"/>
        <v>0</v>
      </c>
      <c r="J214">
        <f t="shared" si="223"/>
        <v>1</v>
      </c>
      <c r="K214">
        <f t="shared" si="223"/>
        <v>0</v>
      </c>
      <c r="L214">
        <f t="shared" si="223"/>
        <v>0</v>
      </c>
      <c r="M214">
        <f>VLOOKUP(C$1,Iniciativas!$A$1:$R$11,6,FALSE)*C214+VLOOKUP(D$1,Iniciativas!$A$1:$R$11,6,FALSE)*D214+VLOOKUP(E$1,Iniciativas!$A$1:$R$11,6,FALSE)*E214+VLOOKUP(F$1,Iniciativas!$A$1:$R$11,6,FALSE)*F214+VLOOKUP(G$1,Iniciativas!$A$1:$R$11,6,FALSE)*G214+VLOOKUP(H$1,Iniciativas!$A$1:$R$11,6,FALSE)*H214+VLOOKUP(I$1,Iniciativas!$A$1:$R$11,6,FALSE)*I214+VLOOKUP(J$1,Iniciativas!$A$1:$R$11,6,FALSE)*J214+VLOOKUP(K$1,Iniciativas!$A$1:$R$11,6,FALSE)*K214+VLOOKUP(L$1,Iniciativas!$A$1:$R$11,6,FALSE)*L214</f>
        <v>3500</v>
      </c>
      <c r="N214">
        <f>VLOOKUP(C$1,Iniciativas!$A$1:$R$11,18,FALSE)*C214+VLOOKUP(D$1,Iniciativas!$A$1:$R$11,18,FALSE)*D214+VLOOKUP(E$1,Iniciativas!$A$1:$R$11,18,FALSE)*E214+VLOOKUP(F$1,Iniciativas!$A$1:$R$11,18,FALSE)*F214+VLOOKUP(G$1,Iniciativas!$A$1:$R$11,18,FALSE)*G214+VLOOKUP(H$1,Iniciativas!$A$1:$R$11,18,FALSE)*H214+VLOOKUP(I$1,Iniciativas!$A$1:$R$11,18,FALSE)*I214+VLOOKUP(J$1,Iniciativas!$A$1:$R$11,18,FALSE)*J214+VLOOKUP(K$1,Iniciativas!$A$1:$R$11,18,FALSE)*K214+VLOOKUP(L$1,Iniciativas!$A$1:$R$11,18,FALSE)*L214</f>
        <v>6.2000000000000011</v>
      </c>
      <c r="O214" t="b">
        <f t="shared" si="203"/>
        <v>0</v>
      </c>
      <c r="P214" t="b">
        <f>IF(OR(K214=1,I214=1),IF(J214=1,TRUE, FALSE),TRUE)</f>
        <v>1</v>
      </c>
      <c r="Q214" t="b">
        <f>IF(AND(K214=1,I214=1), FALSE, TRUE)</f>
        <v>1</v>
      </c>
      <c r="R214" t="b">
        <f>IF(G214=1, TRUE, FALSE)</f>
        <v>0</v>
      </c>
      <c r="S214" t="str">
        <f>TRIM(IF(C214=1," "&amp;VLOOKUP(C$1,Iniciativas!$A$1:$R$11,2,FALSE),"")&amp;IF(D214=1," "&amp;VLOOKUP(D$1,Iniciativas!$A$1:$R$11,2,FALSE),"")&amp;IF(E214=1," "&amp;VLOOKUP(E$1,Iniciativas!$A$1:$R$11,2,FALSE),"")&amp;IF(F214=1," "&amp;VLOOKUP(F$1,Iniciativas!$A$1:$R$11,2,FALSE),"")&amp;IF(G214=1," "&amp;VLOOKUP(G$1,Iniciativas!$A$1:$R$11,2,FALSE),"")&amp;IF(H214=1," "&amp;VLOOKUP(H$1,Iniciativas!$A$1:$R$11,2,FALSE),"")&amp;IF(I214=1," "&amp;VLOOKUP(I$1,Iniciativas!$A$1:$R$11,2,FALSE),"")&amp;IF(J214=1," "&amp;VLOOKUP(J$1,Iniciativas!$A$1:$R$11,2,FALSE),"")&amp;IF(K214=1," "&amp;VLOOKUP(K$1,Iniciativas!$A$1:$R$11,2,FALSE),"")&amp;IF(L214=1," "&amp;VLOOKUP(L$1,Iniciativas!$A$1:$R$11,2,FALSE),""))</f>
        <v>Iniciativa 2 Iniciativa 1 Programa de Innovación Campaña Publicitaria Producto B o C</v>
      </c>
    </row>
    <row r="215" spans="1:19" x14ac:dyDescent="0.25">
      <c r="A215">
        <v>213</v>
      </c>
      <c r="B215" t="str">
        <f t="shared" si="201"/>
        <v>8 7 5 3 1</v>
      </c>
      <c r="C215">
        <f t="shared" si="204"/>
        <v>0</v>
      </c>
      <c r="D215">
        <f t="shared" ref="D215:L215" si="224">INT(MOD($A215,2^(C$1-1))/(2^(D$1-1)))</f>
        <v>0</v>
      </c>
      <c r="E215">
        <f t="shared" si="224"/>
        <v>1</v>
      </c>
      <c r="F215">
        <f t="shared" si="224"/>
        <v>1</v>
      </c>
      <c r="G215">
        <f t="shared" si="224"/>
        <v>0</v>
      </c>
      <c r="H215">
        <f t="shared" si="224"/>
        <v>1</v>
      </c>
      <c r="I215">
        <f t="shared" si="224"/>
        <v>0</v>
      </c>
      <c r="J215">
        <f t="shared" si="224"/>
        <v>1</v>
      </c>
      <c r="K215">
        <f t="shared" si="224"/>
        <v>0</v>
      </c>
      <c r="L215">
        <f t="shared" si="224"/>
        <v>1</v>
      </c>
      <c r="M215">
        <f>VLOOKUP(C$1,Iniciativas!$A$1:$R$11,6,FALSE)*C215+VLOOKUP(D$1,Iniciativas!$A$1:$R$11,6,FALSE)*D215+VLOOKUP(E$1,Iniciativas!$A$1:$R$11,6,FALSE)*E215+VLOOKUP(F$1,Iniciativas!$A$1:$R$11,6,FALSE)*F215+VLOOKUP(G$1,Iniciativas!$A$1:$R$11,6,FALSE)*G215+VLOOKUP(H$1,Iniciativas!$A$1:$R$11,6,FALSE)*H215+VLOOKUP(I$1,Iniciativas!$A$1:$R$11,6,FALSE)*I215+VLOOKUP(J$1,Iniciativas!$A$1:$R$11,6,FALSE)*J215+VLOOKUP(K$1,Iniciativas!$A$1:$R$11,6,FALSE)*K215+VLOOKUP(L$1,Iniciativas!$A$1:$R$11,6,FALSE)*L215</f>
        <v>4500</v>
      </c>
      <c r="N215">
        <f>VLOOKUP(C$1,Iniciativas!$A$1:$R$11,18,FALSE)*C215+VLOOKUP(D$1,Iniciativas!$A$1:$R$11,18,FALSE)*D215+VLOOKUP(E$1,Iniciativas!$A$1:$R$11,18,FALSE)*E215+VLOOKUP(F$1,Iniciativas!$A$1:$R$11,18,FALSE)*F215+VLOOKUP(G$1,Iniciativas!$A$1:$R$11,18,FALSE)*G215+VLOOKUP(H$1,Iniciativas!$A$1:$R$11,18,FALSE)*H215+VLOOKUP(I$1,Iniciativas!$A$1:$R$11,18,FALSE)*I215+VLOOKUP(J$1,Iniciativas!$A$1:$R$11,18,FALSE)*J215+VLOOKUP(K$1,Iniciativas!$A$1:$R$11,18,FALSE)*K215+VLOOKUP(L$1,Iniciativas!$A$1:$R$11,18,FALSE)*L215</f>
        <v>7.1000000000000014</v>
      </c>
      <c r="O215" t="b">
        <f t="shared" si="203"/>
        <v>0</v>
      </c>
      <c r="P215" t="b">
        <f>IF(OR(K215=1,I215=1),IF(J215=1,TRUE, FALSE),TRUE)</f>
        <v>1</v>
      </c>
      <c r="Q215" t="b">
        <f>IF(AND(K215=1,I215=1), FALSE, TRUE)</f>
        <v>1</v>
      </c>
      <c r="R215" t="b">
        <f>IF(G215=1, TRUE, FALSE)</f>
        <v>0</v>
      </c>
      <c r="S215" t="str">
        <f>TRIM(IF(C215=1," "&amp;VLOOKUP(C$1,Iniciativas!$A$1:$R$11,2,FALSE),"")&amp;IF(D215=1," "&amp;VLOOKUP(D$1,Iniciativas!$A$1:$R$11,2,FALSE),"")&amp;IF(E215=1," "&amp;VLOOKUP(E$1,Iniciativas!$A$1:$R$11,2,FALSE),"")&amp;IF(F215=1," "&amp;VLOOKUP(F$1,Iniciativas!$A$1:$R$11,2,FALSE),"")&amp;IF(G215=1," "&amp;VLOOKUP(G$1,Iniciativas!$A$1:$R$11,2,FALSE),"")&amp;IF(H215=1," "&amp;VLOOKUP(H$1,Iniciativas!$A$1:$R$11,2,FALSE),"")&amp;IF(I215=1," "&amp;VLOOKUP(I$1,Iniciativas!$A$1:$R$11,2,FALSE),"")&amp;IF(J215=1," "&amp;VLOOKUP(J$1,Iniciativas!$A$1:$R$11,2,FALSE),"")&amp;IF(K215=1," "&amp;VLOOKUP(K$1,Iniciativas!$A$1:$R$11,2,FALSE),"")&amp;IF(L215=1," "&amp;VLOOKUP(L$1,Iniciativas!$A$1:$R$11,2,FALSE),""))</f>
        <v>Iniciativa 2 Iniciativa 1 Programa de Innovación Campaña Publicitaria Producto B o C Sistema Reducción Costos</v>
      </c>
    </row>
    <row r="216" spans="1:19" x14ac:dyDescent="0.25">
      <c r="A216">
        <v>214</v>
      </c>
      <c r="B216" t="str">
        <f t="shared" si="201"/>
        <v>8 7 5 3 2</v>
      </c>
      <c r="C216">
        <f t="shared" si="204"/>
        <v>0</v>
      </c>
      <c r="D216">
        <f t="shared" ref="D216:L216" si="225">INT(MOD($A216,2^(C$1-1))/(2^(D$1-1)))</f>
        <v>0</v>
      </c>
      <c r="E216">
        <f t="shared" si="225"/>
        <v>1</v>
      </c>
      <c r="F216">
        <f t="shared" si="225"/>
        <v>1</v>
      </c>
      <c r="G216">
        <f t="shared" si="225"/>
        <v>0</v>
      </c>
      <c r="H216">
        <f t="shared" si="225"/>
        <v>1</v>
      </c>
      <c r="I216">
        <f t="shared" si="225"/>
        <v>0</v>
      </c>
      <c r="J216">
        <f t="shared" si="225"/>
        <v>1</v>
      </c>
      <c r="K216">
        <f t="shared" si="225"/>
        <v>1</v>
      </c>
      <c r="L216">
        <f t="shared" si="225"/>
        <v>0</v>
      </c>
      <c r="M216">
        <f>VLOOKUP(C$1,Iniciativas!$A$1:$R$11,6,FALSE)*C216+VLOOKUP(D$1,Iniciativas!$A$1:$R$11,6,FALSE)*D216+VLOOKUP(E$1,Iniciativas!$A$1:$R$11,6,FALSE)*E216+VLOOKUP(F$1,Iniciativas!$A$1:$R$11,6,FALSE)*F216+VLOOKUP(G$1,Iniciativas!$A$1:$R$11,6,FALSE)*G216+VLOOKUP(H$1,Iniciativas!$A$1:$R$11,6,FALSE)*H216+VLOOKUP(I$1,Iniciativas!$A$1:$R$11,6,FALSE)*I216+VLOOKUP(J$1,Iniciativas!$A$1:$R$11,6,FALSE)*J216+VLOOKUP(K$1,Iniciativas!$A$1:$R$11,6,FALSE)*K216+VLOOKUP(L$1,Iniciativas!$A$1:$R$11,6,FALSE)*L216</f>
        <v>8500</v>
      </c>
      <c r="N216">
        <f>VLOOKUP(C$1,Iniciativas!$A$1:$R$11,18,FALSE)*C216+VLOOKUP(D$1,Iniciativas!$A$1:$R$11,18,FALSE)*D216+VLOOKUP(E$1,Iniciativas!$A$1:$R$11,18,FALSE)*E216+VLOOKUP(F$1,Iniciativas!$A$1:$R$11,18,FALSE)*F216+VLOOKUP(G$1,Iniciativas!$A$1:$R$11,18,FALSE)*G216+VLOOKUP(H$1,Iniciativas!$A$1:$R$11,18,FALSE)*H216+VLOOKUP(I$1,Iniciativas!$A$1:$R$11,18,FALSE)*I216+VLOOKUP(J$1,Iniciativas!$A$1:$R$11,18,FALSE)*J216+VLOOKUP(K$1,Iniciativas!$A$1:$R$11,18,FALSE)*K216+VLOOKUP(L$1,Iniciativas!$A$1:$R$11,18,FALSE)*L216</f>
        <v>8.8000000000000007</v>
      </c>
      <c r="O216" t="b">
        <f t="shared" si="203"/>
        <v>0</v>
      </c>
      <c r="P216" t="b">
        <f>IF(OR(K216=1,I216=1),IF(J216=1,TRUE, FALSE),TRUE)</f>
        <v>1</v>
      </c>
      <c r="Q216" t="b">
        <f>IF(AND(K216=1,I216=1), FALSE, TRUE)</f>
        <v>1</v>
      </c>
      <c r="R216" t="b">
        <f>IF(G216=1, TRUE, FALSE)</f>
        <v>0</v>
      </c>
      <c r="S216" t="str">
        <f>TRIM(IF(C216=1," "&amp;VLOOKUP(C$1,Iniciativas!$A$1:$R$11,2,FALSE),"")&amp;IF(D216=1," "&amp;VLOOKUP(D$1,Iniciativas!$A$1:$R$11,2,FALSE),"")&amp;IF(E216=1," "&amp;VLOOKUP(E$1,Iniciativas!$A$1:$R$11,2,FALSE),"")&amp;IF(F216=1," "&amp;VLOOKUP(F$1,Iniciativas!$A$1:$R$11,2,FALSE),"")&amp;IF(G216=1," "&amp;VLOOKUP(G$1,Iniciativas!$A$1:$R$11,2,FALSE),"")&amp;IF(H216=1," "&amp;VLOOKUP(H$1,Iniciativas!$A$1:$R$11,2,FALSE),"")&amp;IF(I216=1," "&amp;VLOOKUP(I$1,Iniciativas!$A$1:$R$11,2,FALSE),"")&amp;IF(J216=1," "&amp;VLOOKUP(J$1,Iniciativas!$A$1:$R$11,2,FALSE),"")&amp;IF(K216=1," "&amp;VLOOKUP(K$1,Iniciativas!$A$1:$R$11,2,FALSE),"")&amp;IF(L216=1," "&amp;VLOOKUP(L$1,Iniciativas!$A$1:$R$11,2,FALSE),""))</f>
        <v>Iniciativa 2 Iniciativa 1 Programa de Innovación Campaña Publicitaria Producto B o C Creación Producto B</v>
      </c>
    </row>
    <row r="217" spans="1:19" x14ac:dyDescent="0.25">
      <c r="A217">
        <v>215</v>
      </c>
      <c r="B217" t="str">
        <f t="shared" si="201"/>
        <v>8 7 5 3 2 1</v>
      </c>
      <c r="C217">
        <f t="shared" si="204"/>
        <v>0</v>
      </c>
      <c r="D217">
        <f t="shared" ref="D217:L217" si="226">INT(MOD($A217,2^(C$1-1))/(2^(D$1-1)))</f>
        <v>0</v>
      </c>
      <c r="E217">
        <f t="shared" si="226"/>
        <v>1</v>
      </c>
      <c r="F217">
        <f t="shared" si="226"/>
        <v>1</v>
      </c>
      <c r="G217">
        <f t="shared" si="226"/>
        <v>0</v>
      </c>
      <c r="H217">
        <f t="shared" si="226"/>
        <v>1</v>
      </c>
      <c r="I217">
        <f t="shared" si="226"/>
        <v>0</v>
      </c>
      <c r="J217">
        <f t="shared" si="226"/>
        <v>1</v>
      </c>
      <c r="K217">
        <f t="shared" si="226"/>
        <v>1</v>
      </c>
      <c r="L217">
        <f t="shared" si="226"/>
        <v>1</v>
      </c>
      <c r="M217">
        <f>VLOOKUP(C$1,Iniciativas!$A$1:$R$11,6,FALSE)*C217+VLOOKUP(D$1,Iniciativas!$A$1:$R$11,6,FALSE)*D217+VLOOKUP(E$1,Iniciativas!$A$1:$R$11,6,FALSE)*E217+VLOOKUP(F$1,Iniciativas!$A$1:$R$11,6,FALSE)*F217+VLOOKUP(G$1,Iniciativas!$A$1:$R$11,6,FALSE)*G217+VLOOKUP(H$1,Iniciativas!$A$1:$R$11,6,FALSE)*H217+VLOOKUP(I$1,Iniciativas!$A$1:$R$11,6,FALSE)*I217+VLOOKUP(J$1,Iniciativas!$A$1:$R$11,6,FALSE)*J217+VLOOKUP(K$1,Iniciativas!$A$1:$R$11,6,FALSE)*K217+VLOOKUP(L$1,Iniciativas!$A$1:$R$11,6,FALSE)*L217</f>
        <v>9500</v>
      </c>
      <c r="N217">
        <f>VLOOKUP(C$1,Iniciativas!$A$1:$R$11,18,FALSE)*C217+VLOOKUP(D$1,Iniciativas!$A$1:$R$11,18,FALSE)*D217+VLOOKUP(E$1,Iniciativas!$A$1:$R$11,18,FALSE)*E217+VLOOKUP(F$1,Iniciativas!$A$1:$R$11,18,FALSE)*F217+VLOOKUP(G$1,Iniciativas!$A$1:$R$11,18,FALSE)*G217+VLOOKUP(H$1,Iniciativas!$A$1:$R$11,18,FALSE)*H217+VLOOKUP(I$1,Iniciativas!$A$1:$R$11,18,FALSE)*I217+VLOOKUP(J$1,Iniciativas!$A$1:$R$11,18,FALSE)*J217+VLOOKUP(K$1,Iniciativas!$A$1:$R$11,18,FALSE)*K217+VLOOKUP(L$1,Iniciativas!$A$1:$R$11,18,FALSE)*L217</f>
        <v>9.7000000000000011</v>
      </c>
      <c r="O217" t="b">
        <f t="shared" si="203"/>
        <v>0</v>
      </c>
      <c r="P217" t="b">
        <f>IF(OR(K217=1,I217=1),IF(J217=1,TRUE, FALSE),TRUE)</f>
        <v>1</v>
      </c>
      <c r="Q217" t="b">
        <f>IF(AND(K217=1,I217=1), FALSE, TRUE)</f>
        <v>1</v>
      </c>
      <c r="R217" t="b">
        <f>IF(G217=1, TRUE, FALSE)</f>
        <v>0</v>
      </c>
      <c r="S217" t="str">
        <f>TRIM(IF(C217=1," "&amp;VLOOKUP(C$1,Iniciativas!$A$1:$R$11,2,FALSE),"")&amp;IF(D217=1," "&amp;VLOOKUP(D$1,Iniciativas!$A$1:$R$11,2,FALSE),"")&amp;IF(E217=1," "&amp;VLOOKUP(E$1,Iniciativas!$A$1:$R$11,2,FALSE),"")&amp;IF(F217=1," "&amp;VLOOKUP(F$1,Iniciativas!$A$1:$R$11,2,FALSE),"")&amp;IF(G217=1," "&amp;VLOOKUP(G$1,Iniciativas!$A$1:$R$11,2,FALSE),"")&amp;IF(H217=1," "&amp;VLOOKUP(H$1,Iniciativas!$A$1:$R$11,2,FALSE),"")&amp;IF(I217=1," "&amp;VLOOKUP(I$1,Iniciativas!$A$1:$R$11,2,FALSE),"")&amp;IF(J217=1," "&amp;VLOOKUP(J$1,Iniciativas!$A$1:$R$11,2,FALSE),"")&amp;IF(K217=1," "&amp;VLOOKUP(K$1,Iniciativas!$A$1:$R$11,2,FALSE),"")&amp;IF(L217=1," "&amp;VLOOKUP(L$1,Iniciativas!$A$1:$R$11,2,FALSE),""))</f>
        <v>Iniciativa 2 Iniciativa 1 Programa de Innovación Campaña Publicitaria Producto B o C Creación Producto B Sistema Reducción Costos</v>
      </c>
    </row>
    <row r="218" spans="1:19" x14ac:dyDescent="0.25">
      <c r="A218">
        <v>216</v>
      </c>
      <c r="B218" t="str">
        <f t="shared" si="201"/>
        <v>8 7 5 4</v>
      </c>
      <c r="C218">
        <f t="shared" si="204"/>
        <v>0</v>
      </c>
      <c r="D218">
        <f t="shared" ref="D218:L218" si="227">INT(MOD($A218,2^(C$1-1))/(2^(D$1-1)))</f>
        <v>0</v>
      </c>
      <c r="E218">
        <f t="shared" si="227"/>
        <v>1</v>
      </c>
      <c r="F218">
        <f t="shared" si="227"/>
        <v>1</v>
      </c>
      <c r="G218">
        <f t="shared" si="227"/>
        <v>0</v>
      </c>
      <c r="H218">
        <f t="shared" si="227"/>
        <v>1</v>
      </c>
      <c r="I218">
        <f t="shared" si="227"/>
        <v>1</v>
      </c>
      <c r="J218">
        <f t="shared" si="227"/>
        <v>0</v>
      </c>
      <c r="K218">
        <f t="shared" si="227"/>
        <v>0</v>
      </c>
      <c r="L218">
        <f t="shared" si="227"/>
        <v>0</v>
      </c>
      <c r="M218">
        <f>VLOOKUP(C$1,Iniciativas!$A$1:$R$11,6,FALSE)*C218+VLOOKUP(D$1,Iniciativas!$A$1:$R$11,6,FALSE)*D218+VLOOKUP(E$1,Iniciativas!$A$1:$R$11,6,FALSE)*E218+VLOOKUP(F$1,Iniciativas!$A$1:$R$11,6,FALSE)*F218+VLOOKUP(G$1,Iniciativas!$A$1:$R$11,6,FALSE)*G218+VLOOKUP(H$1,Iniciativas!$A$1:$R$11,6,FALSE)*H218+VLOOKUP(I$1,Iniciativas!$A$1:$R$11,6,FALSE)*I218+VLOOKUP(J$1,Iniciativas!$A$1:$R$11,6,FALSE)*J218+VLOOKUP(K$1,Iniciativas!$A$1:$R$11,6,FALSE)*K218+VLOOKUP(L$1,Iniciativas!$A$1:$R$11,6,FALSE)*L218</f>
        <v>8500</v>
      </c>
      <c r="N218">
        <f>VLOOKUP(C$1,Iniciativas!$A$1:$R$11,18,FALSE)*C218+VLOOKUP(D$1,Iniciativas!$A$1:$R$11,18,FALSE)*D218+VLOOKUP(E$1,Iniciativas!$A$1:$R$11,18,FALSE)*E218+VLOOKUP(F$1,Iniciativas!$A$1:$R$11,18,FALSE)*F218+VLOOKUP(G$1,Iniciativas!$A$1:$R$11,18,FALSE)*G218+VLOOKUP(H$1,Iniciativas!$A$1:$R$11,18,FALSE)*H218+VLOOKUP(I$1,Iniciativas!$A$1:$R$11,18,FALSE)*I218+VLOOKUP(J$1,Iniciativas!$A$1:$R$11,18,FALSE)*J218+VLOOKUP(K$1,Iniciativas!$A$1:$R$11,18,FALSE)*K218+VLOOKUP(L$1,Iniciativas!$A$1:$R$11,18,FALSE)*L218</f>
        <v>8.8000000000000007</v>
      </c>
      <c r="O218" t="b">
        <f t="shared" si="203"/>
        <v>0</v>
      </c>
      <c r="P218" t="b">
        <f>IF(OR(K218=1,I218=1),IF(J218=1,TRUE, FALSE),TRUE)</f>
        <v>0</v>
      </c>
      <c r="Q218" t="b">
        <f>IF(AND(K218=1,I218=1), FALSE, TRUE)</f>
        <v>1</v>
      </c>
      <c r="R218" t="b">
        <f>IF(G218=1, TRUE, FALSE)</f>
        <v>0</v>
      </c>
      <c r="S218" t="str">
        <f>TRIM(IF(C218=1," "&amp;VLOOKUP(C$1,Iniciativas!$A$1:$R$11,2,FALSE),"")&amp;IF(D218=1," "&amp;VLOOKUP(D$1,Iniciativas!$A$1:$R$11,2,FALSE),"")&amp;IF(E218=1," "&amp;VLOOKUP(E$1,Iniciativas!$A$1:$R$11,2,FALSE),"")&amp;IF(F218=1," "&amp;VLOOKUP(F$1,Iniciativas!$A$1:$R$11,2,FALSE),"")&amp;IF(G218=1," "&amp;VLOOKUP(G$1,Iniciativas!$A$1:$R$11,2,FALSE),"")&amp;IF(H218=1," "&amp;VLOOKUP(H$1,Iniciativas!$A$1:$R$11,2,FALSE),"")&amp;IF(I218=1," "&amp;VLOOKUP(I$1,Iniciativas!$A$1:$R$11,2,FALSE),"")&amp;IF(J218=1," "&amp;VLOOKUP(J$1,Iniciativas!$A$1:$R$11,2,FALSE),"")&amp;IF(K218=1," "&amp;VLOOKUP(K$1,Iniciativas!$A$1:$R$11,2,FALSE),"")&amp;IF(L218=1," "&amp;VLOOKUP(L$1,Iniciativas!$A$1:$R$11,2,FALSE),""))</f>
        <v>Iniciativa 2 Iniciativa 1 Programa de Innovación Creación Producto Alternativo C</v>
      </c>
    </row>
    <row r="219" spans="1:19" x14ac:dyDescent="0.25">
      <c r="A219">
        <v>217</v>
      </c>
      <c r="B219" t="str">
        <f t="shared" si="201"/>
        <v>8 7 5 4 1</v>
      </c>
      <c r="C219">
        <f t="shared" si="204"/>
        <v>0</v>
      </c>
      <c r="D219">
        <f t="shared" ref="D219:L219" si="228">INT(MOD($A219,2^(C$1-1))/(2^(D$1-1)))</f>
        <v>0</v>
      </c>
      <c r="E219">
        <f t="shared" si="228"/>
        <v>1</v>
      </c>
      <c r="F219">
        <f t="shared" si="228"/>
        <v>1</v>
      </c>
      <c r="G219">
        <f t="shared" si="228"/>
        <v>0</v>
      </c>
      <c r="H219">
        <f t="shared" si="228"/>
        <v>1</v>
      </c>
      <c r="I219">
        <f t="shared" si="228"/>
        <v>1</v>
      </c>
      <c r="J219">
        <f t="shared" si="228"/>
        <v>0</v>
      </c>
      <c r="K219">
        <f t="shared" si="228"/>
        <v>0</v>
      </c>
      <c r="L219">
        <f t="shared" si="228"/>
        <v>1</v>
      </c>
      <c r="M219">
        <f>VLOOKUP(C$1,Iniciativas!$A$1:$R$11,6,FALSE)*C219+VLOOKUP(D$1,Iniciativas!$A$1:$R$11,6,FALSE)*D219+VLOOKUP(E$1,Iniciativas!$A$1:$R$11,6,FALSE)*E219+VLOOKUP(F$1,Iniciativas!$A$1:$R$11,6,FALSE)*F219+VLOOKUP(G$1,Iniciativas!$A$1:$R$11,6,FALSE)*G219+VLOOKUP(H$1,Iniciativas!$A$1:$R$11,6,FALSE)*H219+VLOOKUP(I$1,Iniciativas!$A$1:$R$11,6,FALSE)*I219+VLOOKUP(J$1,Iniciativas!$A$1:$R$11,6,FALSE)*J219+VLOOKUP(K$1,Iniciativas!$A$1:$R$11,6,FALSE)*K219+VLOOKUP(L$1,Iniciativas!$A$1:$R$11,6,FALSE)*L219</f>
        <v>9500</v>
      </c>
      <c r="N219">
        <f>VLOOKUP(C$1,Iniciativas!$A$1:$R$11,18,FALSE)*C219+VLOOKUP(D$1,Iniciativas!$A$1:$R$11,18,FALSE)*D219+VLOOKUP(E$1,Iniciativas!$A$1:$R$11,18,FALSE)*E219+VLOOKUP(F$1,Iniciativas!$A$1:$R$11,18,FALSE)*F219+VLOOKUP(G$1,Iniciativas!$A$1:$R$11,18,FALSE)*G219+VLOOKUP(H$1,Iniciativas!$A$1:$R$11,18,FALSE)*H219+VLOOKUP(I$1,Iniciativas!$A$1:$R$11,18,FALSE)*I219+VLOOKUP(J$1,Iniciativas!$A$1:$R$11,18,FALSE)*J219+VLOOKUP(K$1,Iniciativas!$A$1:$R$11,18,FALSE)*K219+VLOOKUP(L$1,Iniciativas!$A$1:$R$11,18,FALSE)*L219</f>
        <v>9.7000000000000011</v>
      </c>
      <c r="O219" t="b">
        <f t="shared" si="203"/>
        <v>0</v>
      </c>
      <c r="P219" t="b">
        <f>IF(OR(K219=1,I219=1),IF(J219=1,TRUE, FALSE),TRUE)</f>
        <v>0</v>
      </c>
      <c r="Q219" t="b">
        <f>IF(AND(K219=1,I219=1), FALSE, TRUE)</f>
        <v>1</v>
      </c>
      <c r="R219" t="b">
        <f>IF(G219=1, TRUE, FALSE)</f>
        <v>0</v>
      </c>
      <c r="S219" t="str">
        <f>TRIM(IF(C219=1," "&amp;VLOOKUP(C$1,Iniciativas!$A$1:$R$11,2,FALSE),"")&amp;IF(D219=1," "&amp;VLOOKUP(D$1,Iniciativas!$A$1:$R$11,2,FALSE),"")&amp;IF(E219=1," "&amp;VLOOKUP(E$1,Iniciativas!$A$1:$R$11,2,FALSE),"")&amp;IF(F219=1," "&amp;VLOOKUP(F$1,Iniciativas!$A$1:$R$11,2,FALSE),"")&amp;IF(G219=1," "&amp;VLOOKUP(G$1,Iniciativas!$A$1:$R$11,2,FALSE),"")&amp;IF(H219=1," "&amp;VLOOKUP(H$1,Iniciativas!$A$1:$R$11,2,FALSE),"")&amp;IF(I219=1," "&amp;VLOOKUP(I$1,Iniciativas!$A$1:$R$11,2,FALSE),"")&amp;IF(J219=1," "&amp;VLOOKUP(J$1,Iniciativas!$A$1:$R$11,2,FALSE),"")&amp;IF(K219=1," "&amp;VLOOKUP(K$1,Iniciativas!$A$1:$R$11,2,FALSE),"")&amp;IF(L219=1," "&amp;VLOOKUP(L$1,Iniciativas!$A$1:$R$11,2,FALSE),""))</f>
        <v>Iniciativa 2 Iniciativa 1 Programa de Innovación Creación Producto Alternativo C Sistema Reducción Costos</v>
      </c>
    </row>
    <row r="220" spans="1:19" x14ac:dyDescent="0.25">
      <c r="A220">
        <v>218</v>
      </c>
      <c r="B220" t="str">
        <f t="shared" si="201"/>
        <v>8 7 5 4 2</v>
      </c>
      <c r="C220">
        <f t="shared" si="204"/>
        <v>0</v>
      </c>
      <c r="D220">
        <f t="shared" ref="D220:L220" si="229">INT(MOD($A220,2^(C$1-1))/(2^(D$1-1)))</f>
        <v>0</v>
      </c>
      <c r="E220">
        <f t="shared" si="229"/>
        <v>1</v>
      </c>
      <c r="F220">
        <f t="shared" si="229"/>
        <v>1</v>
      </c>
      <c r="G220">
        <f t="shared" si="229"/>
        <v>0</v>
      </c>
      <c r="H220">
        <f t="shared" si="229"/>
        <v>1</v>
      </c>
      <c r="I220">
        <f t="shared" si="229"/>
        <v>1</v>
      </c>
      <c r="J220">
        <f t="shared" si="229"/>
        <v>0</v>
      </c>
      <c r="K220">
        <f t="shared" si="229"/>
        <v>1</v>
      </c>
      <c r="L220">
        <f t="shared" si="229"/>
        <v>0</v>
      </c>
      <c r="M220">
        <f>VLOOKUP(C$1,Iniciativas!$A$1:$R$11,6,FALSE)*C220+VLOOKUP(D$1,Iniciativas!$A$1:$R$11,6,FALSE)*D220+VLOOKUP(E$1,Iniciativas!$A$1:$R$11,6,FALSE)*E220+VLOOKUP(F$1,Iniciativas!$A$1:$R$11,6,FALSE)*F220+VLOOKUP(G$1,Iniciativas!$A$1:$R$11,6,FALSE)*G220+VLOOKUP(H$1,Iniciativas!$A$1:$R$11,6,FALSE)*H220+VLOOKUP(I$1,Iniciativas!$A$1:$R$11,6,FALSE)*I220+VLOOKUP(J$1,Iniciativas!$A$1:$R$11,6,FALSE)*J220+VLOOKUP(K$1,Iniciativas!$A$1:$R$11,6,FALSE)*K220+VLOOKUP(L$1,Iniciativas!$A$1:$R$11,6,FALSE)*L220</f>
        <v>13500</v>
      </c>
      <c r="N220">
        <f>VLOOKUP(C$1,Iniciativas!$A$1:$R$11,18,FALSE)*C220+VLOOKUP(D$1,Iniciativas!$A$1:$R$11,18,FALSE)*D220+VLOOKUP(E$1,Iniciativas!$A$1:$R$11,18,FALSE)*E220+VLOOKUP(F$1,Iniciativas!$A$1:$R$11,18,FALSE)*F220+VLOOKUP(G$1,Iniciativas!$A$1:$R$11,18,FALSE)*G220+VLOOKUP(H$1,Iniciativas!$A$1:$R$11,18,FALSE)*H220+VLOOKUP(I$1,Iniciativas!$A$1:$R$11,18,FALSE)*I220+VLOOKUP(J$1,Iniciativas!$A$1:$R$11,18,FALSE)*J220+VLOOKUP(K$1,Iniciativas!$A$1:$R$11,18,FALSE)*K220+VLOOKUP(L$1,Iniciativas!$A$1:$R$11,18,FALSE)*L220</f>
        <v>11.4</v>
      </c>
      <c r="O220" t="b">
        <f t="shared" si="203"/>
        <v>0</v>
      </c>
      <c r="P220" t="b">
        <f>IF(OR(K220=1,I220=1),IF(J220=1,TRUE, FALSE),TRUE)</f>
        <v>0</v>
      </c>
      <c r="Q220" t="b">
        <f>IF(AND(K220=1,I220=1), FALSE, TRUE)</f>
        <v>0</v>
      </c>
      <c r="R220" t="b">
        <f>IF(G220=1, TRUE, FALSE)</f>
        <v>0</v>
      </c>
      <c r="S220" t="str">
        <f>TRIM(IF(C220=1," "&amp;VLOOKUP(C$1,Iniciativas!$A$1:$R$11,2,FALSE),"")&amp;IF(D220=1," "&amp;VLOOKUP(D$1,Iniciativas!$A$1:$R$11,2,FALSE),"")&amp;IF(E220=1," "&amp;VLOOKUP(E$1,Iniciativas!$A$1:$R$11,2,FALSE),"")&amp;IF(F220=1," "&amp;VLOOKUP(F$1,Iniciativas!$A$1:$R$11,2,FALSE),"")&amp;IF(G220=1," "&amp;VLOOKUP(G$1,Iniciativas!$A$1:$R$11,2,FALSE),"")&amp;IF(H220=1," "&amp;VLOOKUP(H$1,Iniciativas!$A$1:$R$11,2,FALSE),"")&amp;IF(I220=1," "&amp;VLOOKUP(I$1,Iniciativas!$A$1:$R$11,2,FALSE),"")&amp;IF(J220=1," "&amp;VLOOKUP(J$1,Iniciativas!$A$1:$R$11,2,FALSE),"")&amp;IF(K220=1," "&amp;VLOOKUP(K$1,Iniciativas!$A$1:$R$11,2,FALSE),"")&amp;IF(L220=1," "&amp;VLOOKUP(L$1,Iniciativas!$A$1:$R$11,2,FALSE),""))</f>
        <v>Iniciativa 2 Iniciativa 1 Programa de Innovación Creación Producto Alternativo C Creación Producto B</v>
      </c>
    </row>
    <row r="221" spans="1:19" x14ac:dyDescent="0.25">
      <c r="A221">
        <v>219</v>
      </c>
      <c r="B221" t="str">
        <f t="shared" si="201"/>
        <v>8 7 5 4 2 1</v>
      </c>
      <c r="C221">
        <f t="shared" si="204"/>
        <v>0</v>
      </c>
      <c r="D221">
        <f t="shared" ref="D221:L221" si="230">INT(MOD($A221,2^(C$1-1))/(2^(D$1-1)))</f>
        <v>0</v>
      </c>
      <c r="E221">
        <f t="shared" si="230"/>
        <v>1</v>
      </c>
      <c r="F221">
        <f t="shared" si="230"/>
        <v>1</v>
      </c>
      <c r="G221">
        <f t="shared" si="230"/>
        <v>0</v>
      </c>
      <c r="H221">
        <f t="shared" si="230"/>
        <v>1</v>
      </c>
      <c r="I221">
        <f t="shared" si="230"/>
        <v>1</v>
      </c>
      <c r="J221">
        <f t="shared" si="230"/>
        <v>0</v>
      </c>
      <c r="K221">
        <f t="shared" si="230"/>
        <v>1</v>
      </c>
      <c r="L221">
        <f t="shared" si="230"/>
        <v>1</v>
      </c>
      <c r="M221">
        <f>VLOOKUP(C$1,Iniciativas!$A$1:$R$11,6,FALSE)*C221+VLOOKUP(D$1,Iniciativas!$A$1:$R$11,6,FALSE)*D221+VLOOKUP(E$1,Iniciativas!$A$1:$R$11,6,FALSE)*E221+VLOOKUP(F$1,Iniciativas!$A$1:$R$11,6,FALSE)*F221+VLOOKUP(G$1,Iniciativas!$A$1:$R$11,6,FALSE)*G221+VLOOKUP(H$1,Iniciativas!$A$1:$R$11,6,FALSE)*H221+VLOOKUP(I$1,Iniciativas!$A$1:$R$11,6,FALSE)*I221+VLOOKUP(J$1,Iniciativas!$A$1:$R$11,6,FALSE)*J221+VLOOKUP(K$1,Iniciativas!$A$1:$R$11,6,FALSE)*K221+VLOOKUP(L$1,Iniciativas!$A$1:$R$11,6,FALSE)*L221</f>
        <v>14500</v>
      </c>
      <c r="N221">
        <f>VLOOKUP(C$1,Iniciativas!$A$1:$R$11,18,FALSE)*C221+VLOOKUP(D$1,Iniciativas!$A$1:$R$11,18,FALSE)*D221+VLOOKUP(E$1,Iniciativas!$A$1:$R$11,18,FALSE)*E221+VLOOKUP(F$1,Iniciativas!$A$1:$R$11,18,FALSE)*F221+VLOOKUP(G$1,Iniciativas!$A$1:$R$11,18,FALSE)*G221+VLOOKUP(H$1,Iniciativas!$A$1:$R$11,18,FALSE)*H221+VLOOKUP(I$1,Iniciativas!$A$1:$R$11,18,FALSE)*I221+VLOOKUP(J$1,Iniciativas!$A$1:$R$11,18,FALSE)*J221+VLOOKUP(K$1,Iniciativas!$A$1:$R$11,18,FALSE)*K221+VLOOKUP(L$1,Iniciativas!$A$1:$R$11,18,FALSE)*L221</f>
        <v>12.3</v>
      </c>
      <c r="O221" t="b">
        <f t="shared" si="203"/>
        <v>0</v>
      </c>
      <c r="P221" t="b">
        <f>IF(OR(K221=1,I221=1),IF(J221=1,TRUE, FALSE),TRUE)</f>
        <v>0</v>
      </c>
      <c r="Q221" t="b">
        <f>IF(AND(K221=1,I221=1), FALSE, TRUE)</f>
        <v>0</v>
      </c>
      <c r="R221" t="b">
        <f>IF(G221=1, TRUE, FALSE)</f>
        <v>0</v>
      </c>
      <c r="S221" t="str">
        <f>TRIM(IF(C221=1," "&amp;VLOOKUP(C$1,Iniciativas!$A$1:$R$11,2,FALSE),"")&amp;IF(D221=1," "&amp;VLOOKUP(D$1,Iniciativas!$A$1:$R$11,2,FALSE),"")&amp;IF(E221=1," "&amp;VLOOKUP(E$1,Iniciativas!$A$1:$R$11,2,FALSE),"")&amp;IF(F221=1," "&amp;VLOOKUP(F$1,Iniciativas!$A$1:$R$11,2,FALSE),"")&amp;IF(G221=1," "&amp;VLOOKUP(G$1,Iniciativas!$A$1:$R$11,2,FALSE),"")&amp;IF(H221=1," "&amp;VLOOKUP(H$1,Iniciativas!$A$1:$R$11,2,FALSE),"")&amp;IF(I221=1," "&amp;VLOOKUP(I$1,Iniciativas!$A$1:$R$11,2,FALSE),"")&amp;IF(J221=1," "&amp;VLOOKUP(J$1,Iniciativas!$A$1:$R$11,2,FALSE),"")&amp;IF(K221=1," "&amp;VLOOKUP(K$1,Iniciativas!$A$1:$R$11,2,FALSE),"")&amp;IF(L221=1," "&amp;VLOOKUP(L$1,Iniciativas!$A$1:$R$11,2,FALSE),""))</f>
        <v>Iniciativa 2 Iniciativa 1 Programa de Innovación Creación Producto Alternativo C Creación Producto B Sistema Reducción Costos</v>
      </c>
    </row>
    <row r="222" spans="1:19" x14ac:dyDescent="0.25">
      <c r="A222">
        <v>220</v>
      </c>
      <c r="B222" t="str">
        <f t="shared" si="201"/>
        <v>8 7 5 4 3</v>
      </c>
      <c r="C222">
        <f t="shared" si="204"/>
        <v>0</v>
      </c>
      <c r="D222">
        <f t="shared" ref="D222:L222" si="231">INT(MOD($A222,2^(C$1-1))/(2^(D$1-1)))</f>
        <v>0</v>
      </c>
      <c r="E222">
        <f t="shared" si="231"/>
        <v>1</v>
      </c>
      <c r="F222">
        <f t="shared" si="231"/>
        <v>1</v>
      </c>
      <c r="G222">
        <f t="shared" si="231"/>
        <v>0</v>
      </c>
      <c r="H222">
        <f t="shared" si="231"/>
        <v>1</v>
      </c>
      <c r="I222">
        <f t="shared" si="231"/>
        <v>1</v>
      </c>
      <c r="J222">
        <f t="shared" si="231"/>
        <v>1</v>
      </c>
      <c r="K222">
        <f t="shared" si="231"/>
        <v>0</v>
      </c>
      <c r="L222">
        <f t="shared" si="231"/>
        <v>0</v>
      </c>
      <c r="M222">
        <f>VLOOKUP(C$1,Iniciativas!$A$1:$R$11,6,FALSE)*C222+VLOOKUP(D$1,Iniciativas!$A$1:$R$11,6,FALSE)*D222+VLOOKUP(E$1,Iniciativas!$A$1:$R$11,6,FALSE)*E222+VLOOKUP(F$1,Iniciativas!$A$1:$R$11,6,FALSE)*F222+VLOOKUP(G$1,Iniciativas!$A$1:$R$11,6,FALSE)*G222+VLOOKUP(H$1,Iniciativas!$A$1:$R$11,6,FALSE)*H222+VLOOKUP(I$1,Iniciativas!$A$1:$R$11,6,FALSE)*I222+VLOOKUP(J$1,Iniciativas!$A$1:$R$11,6,FALSE)*J222+VLOOKUP(K$1,Iniciativas!$A$1:$R$11,6,FALSE)*K222+VLOOKUP(L$1,Iniciativas!$A$1:$R$11,6,FALSE)*L222</f>
        <v>9500</v>
      </c>
      <c r="N222">
        <f>VLOOKUP(C$1,Iniciativas!$A$1:$R$11,18,FALSE)*C222+VLOOKUP(D$1,Iniciativas!$A$1:$R$11,18,FALSE)*D222+VLOOKUP(E$1,Iniciativas!$A$1:$R$11,18,FALSE)*E222+VLOOKUP(F$1,Iniciativas!$A$1:$R$11,18,FALSE)*F222+VLOOKUP(G$1,Iniciativas!$A$1:$R$11,18,FALSE)*G222+VLOOKUP(H$1,Iniciativas!$A$1:$R$11,18,FALSE)*H222+VLOOKUP(I$1,Iniciativas!$A$1:$R$11,18,FALSE)*I222+VLOOKUP(J$1,Iniciativas!$A$1:$R$11,18,FALSE)*J222+VLOOKUP(K$1,Iniciativas!$A$1:$R$11,18,FALSE)*K222+VLOOKUP(L$1,Iniciativas!$A$1:$R$11,18,FALSE)*L222</f>
        <v>9.2000000000000011</v>
      </c>
      <c r="O222" t="b">
        <f t="shared" si="203"/>
        <v>0</v>
      </c>
      <c r="P222" t="b">
        <f>IF(OR(K222=1,I222=1),IF(J222=1,TRUE, FALSE),TRUE)</f>
        <v>1</v>
      </c>
      <c r="Q222" t="b">
        <f>IF(AND(K222=1,I222=1), FALSE, TRUE)</f>
        <v>1</v>
      </c>
      <c r="R222" t="b">
        <f>IF(G222=1, TRUE, FALSE)</f>
        <v>0</v>
      </c>
      <c r="S222" t="str">
        <f>TRIM(IF(C222=1," "&amp;VLOOKUP(C$1,Iniciativas!$A$1:$R$11,2,FALSE),"")&amp;IF(D222=1," "&amp;VLOOKUP(D$1,Iniciativas!$A$1:$R$11,2,FALSE),"")&amp;IF(E222=1," "&amp;VLOOKUP(E$1,Iniciativas!$A$1:$R$11,2,FALSE),"")&amp;IF(F222=1," "&amp;VLOOKUP(F$1,Iniciativas!$A$1:$R$11,2,FALSE),"")&amp;IF(G222=1," "&amp;VLOOKUP(G$1,Iniciativas!$A$1:$R$11,2,FALSE),"")&amp;IF(H222=1," "&amp;VLOOKUP(H$1,Iniciativas!$A$1:$R$11,2,FALSE),"")&amp;IF(I222=1," "&amp;VLOOKUP(I$1,Iniciativas!$A$1:$R$11,2,FALSE),"")&amp;IF(J222=1," "&amp;VLOOKUP(J$1,Iniciativas!$A$1:$R$11,2,FALSE),"")&amp;IF(K222=1," "&amp;VLOOKUP(K$1,Iniciativas!$A$1:$R$11,2,FALSE),"")&amp;IF(L222=1," "&amp;VLOOKUP(L$1,Iniciativas!$A$1:$R$11,2,FALSE),""))</f>
        <v>Iniciativa 2 Iniciativa 1 Programa de Innovación Creación Producto Alternativo C Campaña Publicitaria Producto B o C</v>
      </c>
    </row>
    <row r="223" spans="1:19" x14ac:dyDescent="0.25">
      <c r="A223">
        <v>221</v>
      </c>
      <c r="B223" t="str">
        <f t="shared" si="201"/>
        <v>8 7 5 4 3 1</v>
      </c>
      <c r="C223">
        <f t="shared" si="204"/>
        <v>0</v>
      </c>
      <c r="D223">
        <f t="shared" ref="D223:L223" si="232">INT(MOD($A223,2^(C$1-1))/(2^(D$1-1)))</f>
        <v>0</v>
      </c>
      <c r="E223">
        <f t="shared" si="232"/>
        <v>1</v>
      </c>
      <c r="F223">
        <f t="shared" si="232"/>
        <v>1</v>
      </c>
      <c r="G223">
        <f t="shared" si="232"/>
        <v>0</v>
      </c>
      <c r="H223">
        <f t="shared" si="232"/>
        <v>1</v>
      </c>
      <c r="I223">
        <f t="shared" si="232"/>
        <v>1</v>
      </c>
      <c r="J223">
        <f t="shared" si="232"/>
        <v>1</v>
      </c>
      <c r="K223">
        <f t="shared" si="232"/>
        <v>0</v>
      </c>
      <c r="L223">
        <f t="shared" si="232"/>
        <v>1</v>
      </c>
      <c r="M223">
        <f>VLOOKUP(C$1,Iniciativas!$A$1:$R$11,6,FALSE)*C223+VLOOKUP(D$1,Iniciativas!$A$1:$R$11,6,FALSE)*D223+VLOOKUP(E$1,Iniciativas!$A$1:$R$11,6,FALSE)*E223+VLOOKUP(F$1,Iniciativas!$A$1:$R$11,6,FALSE)*F223+VLOOKUP(G$1,Iniciativas!$A$1:$R$11,6,FALSE)*G223+VLOOKUP(H$1,Iniciativas!$A$1:$R$11,6,FALSE)*H223+VLOOKUP(I$1,Iniciativas!$A$1:$R$11,6,FALSE)*I223+VLOOKUP(J$1,Iniciativas!$A$1:$R$11,6,FALSE)*J223+VLOOKUP(K$1,Iniciativas!$A$1:$R$11,6,FALSE)*K223+VLOOKUP(L$1,Iniciativas!$A$1:$R$11,6,FALSE)*L223</f>
        <v>10500</v>
      </c>
      <c r="N223">
        <f>VLOOKUP(C$1,Iniciativas!$A$1:$R$11,18,FALSE)*C223+VLOOKUP(D$1,Iniciativas!$A$1:$R$11,18,FALSE)*D223+VLOOKUP(E$1,Iniciativas!$A$1:$R$11,18,FALSE)*E223+VLOOKUP(F$1,Iniciativas!$A$1:$R$11,18,FALSE)*F223+VLOOKUP(G$1,Iniciativas!$A$1:$R$11,18,FALSE)*G223+VLOOKUP(H$1,Iniciativas!$A$1:$R$11,18,FALSE)*H223+VLOOKUP(I$1,Iniciativas!$A$1:$R$11,18,FALSE)*I223+VLOOKUP(J$1,Iniciativas!$A$1:$R$11,18,FALSE)*J223+VLOOKUP(K$1,Iniciativas!$A$1:$R$11,18,FALSE)*K223+VLOOKUP(L$1,Iniciativas!$A$1:$R$11,18,FALSE)*L223</f>
        <v>10.100000000000001</v>
      </c>
      <c r="O223" t="b">
        <f t="shared" si="203"/>
        <v>0</v>
      </c>
      <c r="P223" t="b">
        <f>IF(OR(K223=1,I223=1),IF(J223=1,TRUE, FALSE),TRUE)</f>
        <v>1</v>
      </c>
      <c r="Q223" t="b">
        <f>IF(AND(K223=1,I223=1), FALSE, TRUE)</f>
        <v>1</v>
      </c>
      <c r="R223" t="b">
        <f>IF(G223=1, TRUE, FALSE)</f>
        <v>0</v>
      </c>
      <c r="S223" t="str">
        <f>TRIM(IF(C223=1," "&amp;VLOOKUP(C$1,Iniciativas!$A$1:$R$11,2,FALSE),"")&amp;IF(D223=1," "&amp;VLOOKUP(D$1,Iniciativas!$A$1:$R$11,2,FALSE),"")&amp;IF(E223=1," "&amp;VLOOKUP(E$1,Iniciativas!$A$1:$R$11,2,FALSE),"")&amp;IF(F223=1," "&amp;VLOOKUP(F$1,Iniciativas!$A$1:$R$11,2,FALSE),"")&amp;IF(G223=1," "&amp;VLOOKUP(G$1,Iniciativas!$A$1:$R$11,2,FALSE),"")&amp;IF(H223=1," "&amp;VLOOKUP(H$1,Iniciativas!$A$1:$R$11,2,FALSE),"")&amp;IF(I223=1," "&amp;VLOOKUP(I$1,Iniciativas!$A$1:$R$11,2,FALSE),"")&amp;IF(J223=1," "&amp;VLOOKUP(J$1,Iniciativas!$A$1:$R$11,2,FALSE),"")&amp;IF(K223=1," "&amp;VLOOKUP(K$1,Iniciativas!$A$1:$R$11,2,FALSE),"")&amp;IF(L223=1," "&amp;VLOOKUP(L$1,Iniciativas!$A$1:$R$11,2,FALSE),""))</f>
        <v>Iniciativa 2 Iniciativa 1 Programa de Innovación Creación Producto Alternativo C Campaña Publicitaria Producto B o C Sistema Reducción Costos</v>
      </c>
    </row>
    <row r="224" spans="1:19" x14ac:dyDescent="0.25">
      <c r="A224">
        <v>222</v>
      </c>
      <c r="B224" t="str">
        <f t="shared" si="201"/>
        <v>8 7 5 4 3 2</v>
      </c>
      <c r="C224">
        <f t="shared" si="204"/>
        <v>0</v>
      </c>
      <c r="D224">
        <f t="shared" ref="D224:L224" si="233">INT(MOD($A224,2^(C$1-1))/(2^(D$1-1)))</f>
        <v>0</v>
      </c>
      <c r="E224">
        <f t="shared" si="233"/>
        <v>1</v>
      </c>
      <c r="F224">
        <f t="shared" si="233"/>
        <v>1</v>
      </c>
      <c r="G224">
        <f t="shared" si="233"/>
        <v>0</v>
      </c>
      <c r="H224">
        <f t="shared" si="233"/>
        <v>1</v>
      </c>
      <c r="I224">
        <f t="shared" si="233"/>
        <v>1</v>
      </c>
      <c r="J224">
        <f t="shared" si="233"/>
        <v>1</v>
      </c>
      <c r="K224">
        <f t="shared" si="233"/>
        <v>1</v>
      </c>
      <c r="L224">
        <f t="shared" si="233"/>
        <v>0</v>
      </c>
      <c r="M224">
        <f>VLOOKUP(C$1,Iniciativas!$A$1:$R$11,6,FALSE)*C224+VLOOKUP(D$1,Iniciativas!$A$1:$R$11,6,FALSE)*D224+VLOOKUP(E$1,Iniciativas!$A$1:$R$11,6,FALSE)*E224+VLOOKUP(F$1,Iniciativas!$A$1:$R$11,6,FALSE)*F224+VLOOKUP(G$1,Iniciativas!$A$1:$R$11,6,FALSE)*G224+VLOOKUP(H$1,Iniciativas!$A$1:$R$11,6,FALSE)*H224+VLOOKUP(I$1,Iniciativas!$A$1:$R$11,6,FALSE)*I224+VLOOKUP(J$1,Iniciativas!$A$1:$R$11,6,FALSE)*J224+VLOOKUP(K$1,Iniciativas!$A$1:$R$11,6,FALSE)*K224+VLOOKUP(L$1,Iniciativas!$A$1:$R$11,6,FALSE)*L224</f>
        <v>14500</v>
      </c>
      <c r="N224">
        <f>VLOOKUP(C$1,Iniciativas!$A$1:$R$11,18,FALSE)*C224+VLOOKUP(D$1,Iniciativas!$A$1:$R$11,18,FALSE)*D224+VLOOKUP(E$1,Iniciativas!$A$1:$R$11,18,FALSE)*E224+VLOOKUP(F$1,Iniciativas!$A$1:$R$11,18,FALSE)*F224+VLOOKUP(G$1,Iniciativas!$A$1:$R$11,18,FALSE)*G224+VLOOKUP(H$1,Iniciativas!$A$1:$R$11,18,FALSE)*H224+VLOOKUP(I$1,Iniciativas!$A$1:$R$11,18,FALSE)*I224+VLOOKUP(J$1,Iniciativas!$A$1:$R$11,18,FALSE)*J224+VLOOKUP(K$1,Iniciativas!$A$1:$R$11,18,FALSE)*K224+VLOOKUP(L$1,Iniciativas!$A$1:$R$11,18,FALSE)*L224</f>
        <v>11.8</v>
      </c>
      <c r="O224" t="b">
        <f t="shared" si="203"/>
        <v>0</v>
      </c>
      <c r="P224" t="b">
        <f>IF(OR(K224=1,I224=1),IF(J224=1,TRUE, FALSE),TRUE)</f>
        <v>1</v>
      </c>
      <c r="Q224" t="b">
        <f>IF(AND(K224=1,I224=1), FALSE, TRUE)</f>
        <v>0</v>
      </c>
      <c r="R224" t="b">
        <f>IF(G224=1, TRUE, FALSE)</f>
        <v>0</v>
      </c>
      <c r="S224" t="str">
        <f>TRIM(IF(C224=1," "&amp;VLOOKUP(C$1,Iniciativas!$A$1:$R$11,2,FALSE),"")&amp;IF(D224=1," "&amp;VLOOKUP(D$1,Iniciativas!$A$1:$R$11,2,FALSE),"")&amp;IF(E224=1," "&amp;VLOOKUP(E$1,Iniciativas!$A$1:$R$11,2,FALSE),"")&amp;IF(F224=1," "&amp;VLOOKUP(F$1,Iniciativas!$A$1:$R$11,2,FALSE),"")&amp;IF(G224=1," "&amp;VLOOKUP(G$1,Iniciativas!$A$1:$R$11,2,FALSE),"")&amp;IF(H224=1," "&amp;VLOOKUP(H$1,Iniciativas!$A$1:$R$11,2,FALSE),"")&amp;IF(I224=1," "&amp;VLOOKUP(I$1,Iniciativas!$A$1:$R$11,2,FALSE),"")&amp;IF(J224=1," "&amp;VLOOKUP(J$1,Iniciativas!$A$1:$R$11,2,FALSE),"")&amp;IF(K224=1," "&amp;VLOOKUP(K$1,Iniciativas!$A$1:$R$11,2,FALSE),"")&amp;IF(L224=1," "&amp;VLOOKUP(L$1,Iniciativas!$A$1:$R$11,2,FALSE),""))</f>
        <v>Iniciativa 2 Iniciativa 1 Programa de Innovación Creación Producto Alternativo C Campaña Publicitaria Producto B o C Creación Producto B</v>
      </c>
    </row>
    <row r="225" spans="1:19" x14ac:dyDescent="0.25">
      <c r="A225">
        <v>223</v>
      </c>
      <c r="B225" t="str">
        <f t="shared" si="201"/>
        <v>8 7 5 4 3 2 1</v>
      </c>
      <c r="C225">
        <f t="shared" si="204"/>
        <v>0</v>
      </c>
      <c r="D225">
        <f t="shared" ref="D225:L225" si="234">INT(MOD($A225,2^(C$1-1))/(2^(D$1-1)))</f>
        <v>0</v>
      </c>
      <c r="E225">
        <f t="shared" si="234"/>
        <v>1</v>
      </c>
      <c r="F225">
        <f t="shared" si="234"/>
        <v>1</v>
      </c>
      <c r="G225">
        <f t="shared" si="234"/>
        <v>0</v>
      </c>
      <c r="H225">
        <f t="shared" si="234"/>
        <v>1</v>
      </c>
      <c r="I225">
        <f t="shared" si="234"/>
        <v>1</v>
      </c>
      <c r="J225">
        <f t="shared" si="234"/>
        <v>1</v>
      </c>
      <c r="K225">
        <f t="shared" si="234"/>
        <v>1</v>
      </c>
      <c r="L225">
        <f t="shared" si="234"/>
        <v>1</v>
      </c>
      <c r="M225">
        <f>VLOOKUP(C$1,Iniciativas!$A$1:$R$11,6,FALSE)*C225+VLOOKUP(D$1,Iniciativas!$A$1:$R$11,6,FALSE)*D225+VLOOKUP(E$1,Iniciativas!$A$1:$R$11,6,FALSE)*E225+VLOOKUP(F$1,Iniciativas!$A$1:$R$11,6,FALSE)*F225+VLOOKUP(G$1,Iniciativas!$A$1:$R$11,6,FALSE)*G225+VLOOKUP(H$1,Iniciativas!$A$1:$R$11,6,FALSE)*H225+VLOOKUP(I$1,Iniciativas!$A$1:$R$11,6,FALSE)*I225+VLOOKUP(J$1,Iniciativas!$A$1:$R$11,6,FALSE)*J225+VLOOKUP(K$1,Iniciativas!$A$1:$R$11,6,FALSE)*K225+VLOOKUP(L$1,Iniciativas!$A$1:$R$11,6,FALSE)*L225</f>
        <v>15500</v>
      </c>
      <c r="N225">
        <f>VLOOKUP(C$1,Iniciativas!$A$1:$R$11,18,FALSE)*C225+VLOOKUP(D$1,Iniciativas!$A$1:$R$11,18,FALSE)*D225+VLOOKUP(E$1,Iniciativas!$A$1:$R$11,18,FALSE)*E225+VLOOKUP(F$1,Iniciativas!$A$1:$R$11,18,FALSE)*F225+VLOOKUP(G$1,Iniciativas!$A$1:$R$11,18,FALSE)*G225+VLOOKUP(H$1,Iniciativas!$A$1:$R$11,18,FALSE)*H225+VLOOKUP(I$1,Iniciativas!$A$1:$R$11,18,FALSE)*I225+VLOOKUP(J$1,Iniciativas!$A$1:$R$11,18,FALSE)*J225+VLOOKUP(K$1,Iniciativas!$A$1:$R$11,18,FALSE)*K225+VLOOKUP(L$1,Iniciativas!$A$1:$R$11,18,FALSE)*L225</f>
        <v>12.700000000000001</v>
      </c>
      <c r="O225" t="b">
        <f t="shared" si="203"/>
        <v>0</v>
      </c>
      <c r="P225" t="b">
        <f>IF(OR(K225=1,I225=1),IF(J225=1,TRUE, FALSE),TRUE)</f>
        <v>1</v>
      </c>
      <c r="Q225" t="b">
        <f>IF(AND(K225=1,I225=1), FALSE, TRUE)</f>
        <v>0</v>
      </c>
      <c r="R225" t="b">
        <f>IF(G225=1, TRUE, FALSE)</f>
        <v>0</v>
      </c>
      <c r="S225" t="str">
        <f>TRIM(IF(C225=1," "&amp;VLOOKUP(C$1,Iniciativas!$A$1:$R$11,2,FALSE),"")&amp;IF(D225=1," "&amp;VLOOKUP(D$1,Iniciativas!$A$1:$R$11,2,FALSE),"")&amp;IF(E225=1," "&amp;VLOOKUP(E$1,Iniciativas!$A$1:$R$11,2,FALSE),"")&amp;IF(F225=1," "&amp;VLOOKUP(F$1,Iniciativas!$A$1:$R$11,2,FALSE),"")&amp;IF(G225=1," "&amp;VLOOKUP(G$1,Iniciativas!$A$1:$R$11,2,FALSE),"")&amp;IF(H225=1," "&amp;VLOOKUP(H$1,Iniciativas!$A$1:$R$11,2,FALSE),"")&amp;IF(I225=1," "&amp;VLOOKUP(I$1,Iniciativas!$A$1:$R$11,2,FALSE),"")&amp;IF(J225=1," "&amp;VLOOKUP(J$1,Iniciativas!$A$1:$R$11,2,FALSE),"")&amp;IF(K225=1," "&amp;VLOOKUP(K$1,Iniciativas!$A$1:$R$11,2,FALSE),"")&amp;IF(L225=1," "&amp;VLOOKUP(L$1,Iniciativas!$A$1:$R$11,2,FALSE),""))</f>
        <v>Iniciativa 2 Iniciativa 1 Programa de Innovación Creación Producto Alternativo C Campaña Publicitaria Producto B o C Creación Producto B Sistema Reducción Costos</v>
      </c>
    </row>
    <row r="226" spans="1:19" x14ac:dyDescent="0.25">
      <c r="A226">
        <v>224</v>
      </c>
      <c r="B226" t="str">
        <f t="shared" si="201"/>
        <v>8 7 6</v>
      </c>
      <c r="C226">
        <f t="shared" si="204"/>
        <v>0</v>
      </c>
      <c r="D226">
        <f t="shared" ref="D226:L226" si="235">INT(MOD($A226,2^(C$1-1))/(2^(D$1-1)))</f>
        <v>0</v>
      </c>
      <c r="E226">
        <f t="shared" si="235"/>
        <v>1</v>
      </c>
      <c r="F226">
        <f t="shared" si="235"/>
        <v>1</v>
      </c>
      <c r="G226">
        <f t="shared" si="235"/>
        <v>1</v>
      </c>
      <c r="H226">
        <f t="shared" si="235"/>
        <v>0</v>
      </c>
      <c r="I226">
        <f t="shared" si="235"/>
        <v>0</v>
      </c>
      <c r="J226">
        <f t="shared" si="235"/>
        <v>0</v>
      </c>
      <c r="K226">
        <f t="shared" si="235"/>
        <v>0</v>
      </c>
      <c r="L226">
        <f t="shared" si="235"/>
        <v>0</v>
      </c>
      <c r="M226">
        <f>VLOOKUP(C$1,Iniciativas!$A$1:$R$11,6,FALSE)*C226+VLOOKUP(D$1,Iniciativas!$A$1:$R$11,6,FALSE)*D226+VLOOKUP(E$1,Iniciativas!$A$1:$R$11,6,FALSE)*E226+VLOOKUP(F$1,Iniciativas!$A$1:$R$11,6,FALSE)*F226+VLOOKUP(G$1,Iniciativas!$A$1:$R$11,6,FALSE)*G226+VLOOKUP(H$1,Iniciativas!$A$1:$R$11,6,FALSE)*H226+VLOOKUP(I$1,Iniciativas!$A$1:$R$11,6,FALSE)*I226+VLOOKUP(J$1,Iniciativas!$A$1:$R$11,6,FALSE)*J226+VLOOKUP(K$1,Iniciativas!$A$1:$R$11,6,FALSE)*K226+VLOOKUP(L$1,Iniciativas!$A$1:$R$11,6,FALSE)*L226</f>
        <v>4500</v>
      </c>
      <c r="N226">
        <f>VLOOKUP(C$1,Iniciativas!$A$1:$R$11,18,FALSE)*C226+VLOOKUP(D$1,Iniciativas!$A$1:$R$11,18,FALSE)*D226+VLOOKUP(E$1,Iniciativas!$A$1:$R$11,18,FALSE)*E226+VLOOKUP(F$1,Iniciativas!$A$1:$R$11,18,FALSE)*F226+VLOOKUP(G$1,Iniciativas!$A$1:$R$11,18,FALSE)*G226+VLOOKUP(H$1,Iniciativas!$A$1:$R$11,18,FALSE)*H226+VLOOKUP(I$1,Iniciativas!$A$1:$R$11,18,FALSE)*I226+VLOOKUP(J$1,Iniciativas!$A$1:$R$11,18,FALSE)*J226+VLOOKUP(K$1,Iniciativas!$A$1:$R$11,18,FALSE)*K226+VLOOKUP(L$1,Iniciativas!$A$1:$R$11,18,FALSE)*L226</f>
        <v>4.0999999999999996</v>
      </c>
      <c r="O226" t="b">
        <f t="shared" si="203"/>
        <v>1</v>
      </c>
      <c r="P226" t="b">
        <f>IF(OR(K226=1,I226=1),IF(J226=1,TRUE, FALSE),TRUE)</f>
        <v>1</v>
      </c>
      <c r="Q226" t="b">
        <f>IF(AND(K226=1,I226=1), FALSE, TRUE)</f>
        <v>1</v>
      </c>
      <c r="R226" t="b">
        <f>IF(G226=1, TRUE, FALSE)</f>
        <v>1</v>
      </c>
      <c r="S226" t="str">
        <f>TRIM(IF(C226=1," "&amp;VLOOKUP(C$1,Iniciativas!$A$1:$R$11,2,FALSE),"")&amp;IF(D226=1," "&amp;VLOOKUP(D$1,Iniciativas!$A$1:$R$11,2,FALSE),"")&amp;IF(E226=1," "&amp;VLOOKUP(E$1,Iniciativas!$A$1:$R$11,2,FALSE),"")&amp;IF(F226=1," "&amp;VLOOKUP(F$1,Iniciativas!$A$1:$R$11,2,FALSE),"")&amp;IF(G226=1," "&amp;VLOOKUP(G$1,Iniciativas!$A$1:$R$11,2,FALSE),"")&amp;IF(H226=1," "&amp;VLOOKUP(H$1,Iniciativas!$A$1:$R$11,2,FALSE),"")&amp;IF(I226=1," "&amp;VLOOKUP(I$1,Iniciativas!$A$1:$R$11,2,FALSE),"")&amp;IF(J226=1," "&amp;VLOOKUP(J$1,Iniciativas!$A$1:$R$11,2,FALSE),"")&amp;IF(K226=1," "&amp;VLOOKUP(K$1,Iniciativas!$A$1:$R$11,2,FALSE),"")&amp;IF(L226=1," "&amp;VLOOKUP(L$1,Iniciativas!$A$1:$R$11,2,FALSE),""))</f>
        <v>Iniciativa 2 Iniciativa 1 Imperativo Legal</v>
      </c>
    </row>
    <row r="227" spans="1:19" x14ac:dyDescent="0.25">
      <c r="A227">
        <v>225</v>
      </c>
      <c r="B227" t="str">
        <f t="shared" si="201"/>
        <v>8 7 6 1</v>
      </c>
      <c r="C227">
        <f t="shared" si="204"/>
        <v>0</v>
      </c>
      <c r="D227">
        <f t="shared" ref="D227:L227" si="236">INT(MOD($A227,2^(C$1-1))/(2^(D$1-1)))</f>
        <v>0</v>
      </c>
      <c r="E227">
        <f t="shared" si="236"/>
        <v>1</v>
      </c>
      <c r="F227">
        <f t="shared" si="236"/>
        <v>1</v>
      </c>
      <c r="G227">
        <f t="shared" si="236"/>
        <v>1</v>
      </c>
      <c r="H227">
        <f t="shared" si="236"/>
        <v>0</v>
      </c>
      <c r="I227">
        <f t="shared" si="236"/>
        <v>0</v>
      </c>
      <c r="J227">
        <f t="shared" si="236"/>
        <v>0</v>
      </c>
      <c r="K227">
        <f t="shared" si="236"/>
        <v>0</v>
      </c>
      <c r="L227">
        <f t="shared" si="236"/>
        <v>1</v>
      </c>
      <c r="M227">
        <f>VLOOKUP(C$1,Iniciativas!$A$1:$R$11,6,FALSE)*C227+VLOOKUP(D$1,Iniciativas!$A$1:$R$11,6,FALSE)*D227+VLOOKUP(E$1,Iniciativas!$A$1:$R$11,6,FALSE)*E227+VLOOKUP(F$1,Iniciativas!$A$1:$R$11,6,FALSE)*F227+VLOOKUP(G$1,Iniciativas!$A$1:$R$11,6,FALSE)*G227+VLOOKUP(H$1,Iniciativas!$A$1:$R$11,6,FALSE)*H227+VLOOKUP(I$1,Iniciativas!$A$1:$R$11,6,FALSE)*I227+VLOOKUP(J$1,Iniciativas!$A$1:$R$11,6,FALSE)*J227+VLOOKUP(K$1,Iniciativas!$A$1:$R$11,6,FALSE)*K227+VLOOKUP(L$1,Iniciativas!$A$1:$R$11,6,FALSE)*L227</f>
        <v>5500</v>
      </c>
      <c r="N227">
        <f>VLOOKUP(C$1,Iniciativas!$A$1:$R$11,18,FALSE)*C227+VLOOKUP(D$1,Iniciativas!$A$1:$R$11,18,FALSE)*D227+VLOOKUP(E$1,Iniciativas!$A$1:$R$11,18,FALSE)*E227+VLOOKUP(F$1,Iniciativas!$A$1:$R$11,18,FALSE)*F227+VLOOKUP(G$1,Iniciativas!$A$1:$R$11,18,FALSE)*G227+VLOOKUP(H$1,Iniciativas!$A$1:$R$11,18,FALSE)*H227+VLOOKUP(I$1,Iniciativas!$A$1:$R$11,18,FALSE)*I227+VLOOKUP(J$1,Iniciativas!$A$1:$R$11,18,FALSE)*J227+VLOOKUP(K$1,Iniciativas!$A$1:$R$11,18,FALSE)*K227+VLOOKUP(L$1,Iniciativas!$A$1:$R$11,18,FALSE)*L227</f>
        <v>5</v>
      </c>
      <c r="O227" t="b">
        <f t="shared" si="203"/>
        <v>1</v>
      </c>
      <c r="P227" t="b">
        <f>IF(OR(K227=1,I227=1),IF(J227=1,TRUE, FALSE),TRUE)</f>
        <v>1</v>
      </c>
      <c r="Q227" t="b">
        <f>IF(AND(K227=1,I227=1), FALSE, TRUE)</f>
        <v>1</v>
      </c>
      <c r="R227" t="b">
        <f>IF(G227=1, TRUE, FALSE)</f>
        <v>1</v>
      </c>
      <c r="S227" t="str">
        <f>TRIM(IF(C227=1," "&amp;VLOOKUP(C$1,Iniciativas!$A$1:$R$11,2,FALSE),"")&amp;IF(D227=1," "&amp;VLOOKUP(D$1,Iniciativas!$A$1:$R$11,2,FALSE),"")&amp;IF(E227=1," "&amp;VLOOKUP(E$1,Iniciativas!$A$1:$R$11,2,FALSE),"")&amp;IF(F227=1," "&amp;VLOOKUP(F$1,Iniciativas!$A$1:$R$11,2,FALSE),"")&amp;IF(G227=1," "&amp;VLOOKUP(G$1,Iniciativas!$A$1:$R$11,2,FALSE),"")&amp;IF(H227=1," "&amp;VLOOKUP(H$1,Iniciativas!$A$1:$R$11,2,FALSE),"")&amp;IF(I227=1," "&amp;VLOOKUP(I$1,Iniciativas!$A$1:$R$11,2,FALSE),"")&amp;IF(J227=1," "&amp;VLOOKUP(J$1,Iniciativas!$A$1:$R$11,2,FALSE),"")&amp;IF(K227=1," "&amp;VLOOKUP(K$1,Iniciativas!$A$1:$R$11,2,FALSE),"")&amp;IF(L227=1," "&amp;VLOOKUP(L$1,Iniciativas!$A$1:$R$11,2,FALSE),""))</f>
        <v>Iniciativa 2 Iniciativa 1 Imperativo Legal Sistema Reducción Costos</v>
      </c>
    </row>
    <row r="228" spans="1:19" x14ac:dyDescent="0.25">
      <c r="A228">
        <v>226</v>
      </c>
      <c r="B228" t="str">
        <f t="shared" si="201"/>
        <v>8 7 6 2</v>
      </c>
      <c r="C228">
        <f t="shared" si="204"/>
        <v>0</v>
      </c>
      <c r="D228">
        <f t="shared" ref="D228:L228" si="237">INT(MOD($A228,2^(C$1-1))/(2^(D$1-1)))</f>
        <v>0</v>
      </c>
      <c r="E228">
        <f t="shared" si="237"/>
        <v>1</v>
      </c>
      <c r="F228">
        <f t="shared" si="237"/>
        <v>1</v>
      </c>
      <c r="G228">
        <f t="shared" si="237"/>
        <v>1</v>
      </c>
      <c r="H228">
        <f t="shared" si="237"/>
        <v>0</v>
      </c>
      <c r="I228">
        <f t="shared" si="237"/>
        <v>0</v>
      </c>
      <c r="J228">
        <f t="shared" si="237"/>
        <v>0</v>
      </c>
      <c r="K228">
        <f t="shared" si="237"/>
        <v>1</v>
      </c>
      <c r="L228">
        <f t="shared" si="237"/>
        <v>0</v>
      </c>
      <c r="M228">
        <f>VLOOKUP(C$1,Iniciativas!$A$1:$R$11,6,FALSE)*C228+VLOOKUP(D$1,Iniciativas!$A$1:$R$11,6,FALSE)*D228+VLOOKUP(E$1,Iniciativas!$A$1:$R$11,6,FALSE)*E228+VLOOKUP(F$1,Iniciativas!$A$1:$R$11,6,FALSE)*F228+VLOOKUP(G$1,Iniciativas!$A$1:$R$11,6,FALSE)*G228+VLOOKUP(H$1,Iniciativas!$A$1:$R$11,6,FALSE)*H228+VLOOKUP(I$1,Iniciativas!$A$1:$R$11,6,FALSE)*I228+VLOOKUP(J$1,Iniciativas!$A$1:$R$11,6,FALSE)*J228+VLOOKUP(K$1,Iniciativas!$A$1:$R$11,6,FALSE)*K228+VLOOKUP(L$1,Iniciativas!$A$1:$R$11,6,FALSE)*L228</f>
        <v>9500</v>
      </c>
      <c r="N228">
        <f>VLOOKUP(C$1,Iniciativas!$A$1:$R$11,18,FALSE)*C228+VLOOKUP(D$1,Iniciativas!$A$1:$R$11,18,FALSE)*D228+VLOOKUP(E$1,Iniciativas!$A$1:$R$11,18,FALSE)*E228+VLOOKUP(F$1,Iniciativas!$A$1:$R$11,18,FALSE)*F228+VLOOKUP(G$1,Iniciativas!$A$1:$R$11,18,FALSE)*G228+VLOOKUP(H$1,Iniciativas!$A$1:$R$11,18,FALSE)*H228+VLOOKUP(I$1,Iniciativas!$A$1:$R$11,18,FALSE)*I228+VLOOKUP(J$1,Iniciativas!$A$1:$R$11,18,FALSE)*J228+VLOOKUP(K$1,Iniciativas!$A$1:$R$11,18,FALSE)*K228+VLOOKUP(L$1,Iniciativas!$A$1:$R$11,18,FALSE)*L228</f>
        <v>6.6999999999999993</v>
      </c>
      <c r="O228" t="b">
        <f t="shared" si="203"/>
        <v>0</v>
      </c>
      <c r="P228" t="b">
        <f>IF(OR(K228=1,I228=1),IF(J228=1,TRUE, FALSE),TRUE)</f>
        <v>0</v>
      </c>
      <c r="Q228" t="b">
        <f>IF(AND(K228=1,I228=1), FALSE, TRUE)</f>
        <v>1</v>
      </c>
      <c r="R228" t="b">
        <f>IF(G228=1, TRUE, FALSE)</f>
        <v>1</v>
      </c>
      <c r="S228" t="str">
        <f>TRIM(IF(C228=1," "&amp;VLOOKUP(C$1,Iniciativas!$A$1:$R$11,2,FALSE),"")&amp;IF(D228=1," "&amp;VLOOKUP(D$1,Iniciativas!$A$1:$R$11,2,FALSE),"")&amp;IF(E228=1," "&amp;VLOOKUP(E$1,Iniciativas!$A$1:$R$11,2,FALSE),"")&amp;IF(F228=1," "&amp;VLOOKUP(F$1,Iniciativas!$A$1:$R$11,2,FALSE),"")&amp;IF(G228=1," "&amp;VLOOKUP(G$1,Iniciativas!$A$1:$R$11,2,FALSE),"")&amp;IF(H228=1," "&amp;VLOOKUP(H$1,Iniciativas!$A$1:$R$11,2,FALSE),"")&amp;IF(I228=1," "&amp;VLOOKUP(I$1,Iniciativas!$A$1:$R$11,2,FALSE),"")&amp;IF(J228=1," "&amp;VLOOKUP(J$1,Iniciativas!$A$1:$R$11,2,FALSE),"")&amp;IF(K228=1," "&amp;VLOOKUP(K$1,Iniciativas!$A$1:$R$11,2,FALSE),"")&amp;IF(L228=1," "&amp;VLOOKUP(L$1,Iniciativas!$A$1:$R$11,2,FALSE),""))</f>
        <v>Iniciativa 2 Iniciativa 1 Imperativo Legal Creación Producto B</v>
      </c>
    </row>
    <row r="229" spans="1:19" x14ac:dyDescent="0.25">
      <c r="A229">
        <v>227</v>
      </c>
      <c r="B229" t="str">
        <f t="shared" si="201"/>
        <v>8 7 6 2 1</v>
      </c>
      <c r="C229">
        <f t="shared" si="204"/>
        <v>0</v>
      </c>
      <c r="D229">
        <f t="shared" ref="D229:L229" si="238">INT(MOD($A229,2^(C$1-1))/(2^(D$1-1)))</f>
        <v>0</v>
      </c>
      <c r="E229">
        <f t="shared" si="238"/>
        <v>1</v>
      </c>
      <c r="F229">
        <f t="shared" si="238"/>
        <v>1</v>
      </c>
      <c r="G229">
        <f t="shared" si="238"/>
        <v>1</v>
      </c>
      <c r="H229">
        <f t="shared" si="238"/>
        <v>0</v>
      </c>
      <c r="I229">
        <f t="shared" si="238"/>
        <v>0</v>
      </c>
      <c r="J229">
        <f t="shared" si="238"/>
        <v>0</v>
      </c>
      <c r="K229">
        <f t="shared" si="238"/>
        <v>1</v>
      </c>
      <c r="L229">
        <f t="shared" si="238"/>
        <v>1</v>
      </c>
      <c r="M229">
        <f>VLOOKUP(C$1,Iniciativas!$A$1:$R$11,6,FALSE)*C229+VLOOKUP(D$1,Iniciativas!$A$1:$R$11,6,FALSE)*D229+VLOOKUP(E$1,Iniciativas!$A$1:$R$11,6,FALSE)*E229+VLOOKUP(F$1,Iniciativas!$A$1:$R$11,6,FALSE)*F229+VLOOKUP(G$1,Iniciativas!$A$1:$R$11,6,FALSE)*G229+VLOOKUP(H$1,Iniciativas!$A$1:$R$11,6,FALSE)*H229+VLOOKUP(I$1,Iniciativas!$A$1:$R$11,6,FALSE)*I229+VLOOKUP(J$1,Iniciativas!$A$1:$R$11,6,FALSE)*J229+VLOOKUP(K$1,Iniciativas!$A$1:$R$11,6,FALSE)*K229+VLOOKUP(L$1,Iniciativas!$A$1:$R$11,6,FALSE)*L229</f>
        <v>10500</v>
      </c>
      <c r="N229">
        <f>VLOOKUP(C$1,Iniciativas!$A$1:$R$11,18,FALSE)*C229+VLOOKUP(D$1,Iniciativas!$A$1:$R$11,18,FALSE)*D229+VLOOKUP(E$1,Iniciativas!$A$1:$R$11,18,FALSE)*E229+VLOOKUP(F$1,Iniciativas!$A$1:$R$11,18,FALSE)*F229+VLOOKUP(G$1,Iniciativas!$A$1:$R$11,18,FALSE)*G229+VLOOKUP(H$1,Iniciativas!$A$1:$R$11,18,FALSE)*H229+VLOOKUP(I$1,Iniciativas!$A$1:$R$11,18,FALSE)*I229+VLOOKUP(J$1,Iniciativas!$A$1:$R$11,18,FALSE)*J229+VLOOKUP(K$1,Iniciativas!$A$1:$R$11,18,FALSE)*K229+VLOOKUP(L$1,Iniciativas!$A$1:$R$11,18,FALSE)*L229</f>
        <v>7.6</v>
      </c>
      <c r="O229" t="b">
        <f t="shared" si="203"/>
        <v>0</v>
      </c>
      <c r="P229" t="b">
        <f>IF(OR(K229=1,I229=1),IF(J229=1,TRUE, FALSE),TRUE)</f>
        <v>0</v>
      </c>
      <c r="Q229" t="b">
        <f>IF(AND(K229=1,I229=1), FALSE, TRUE)</f>
        <v>1</v>
      </c>
      <c r="R229" t="b">
        <f>IF(G229=1, TRUE, FALSE)</f>
        <v>1</v>
      </c>
      <c r="S229" t="str">
        <f>TRIM(IF(C229=1," "&amp;VLOOKUP(C$1,Iniciativas!$A$1:$R$11,2,FALSE),"")&amp;IF(D229=1," "&amp;VLOOKUP(D$1,Iniciativas!$A$1:$R$11,2,FALSE),"")&amp;IF(E229=1," "&amp;VLOOKUP(E$1,Iniciativas!$A$1:$R$11,2,FALSE),"")&amp;IF(F229=1," "&amp;VLOOKUP(F$1,Iniciativas!$A$1:$R$11,2,FALSE),"")&amp;IF(G229=1," "&amp;VLOOKUP(G$1,Iniciativas!$A$1:$R$11,2,FALSE),"")&amp;IF(H229=1," "&amp;VLOOKUP(H$1,Iniciativas!$A$1:$R$11,2,FALSE),"")&amp;IF(I229=1," "&amp;VLOOKUP(I$1,Iniciativas!$A$1:$R$11,2,FALSE),"")&amp;IF(J229=1," "&amp;VLOOKUP(J$1,Iniciativas!$A$1:$R$11,2,FALSE),"")&amp;IF(K229=1," "&amp;VLOOKUP(K$1,Iniciativas!$A$1:$R$11,2,FALSE),"")&amp;IF(L229=1," "&amp;VLOOKUP(L$1,Iniciativas!$A$1:$R$11,2,FALSE),""))</f>
        <v>Iniciativa 2 Iniciativa 1 Imperativo Legal Creación Producto B Sistema Reducción Costos</v>
      </c>
    </row>
    <row r="230" spans="1:19" x14ac:dyDescent="0.25">
      <c r="A230">
        <v>228</v>
      </c>
      <c r="B230" t="str">
        <f t="shared" si="201"/>
        <v>8 7 6 3</v>
      </c>
      <c r="C230">
        <f t="shared" si="204"/>
        <v>0</v>
      </c>
      <c r="D230">
        <f t="shared" ref="D230:L230" si="239">INT(MOD($A230,2^(C$1-1))/(2^(D$1-1)))</f>
        <v>0</v>
      </c>
      <c r="E230">
        <f t="shared" si="239"/>
        <v>1</v>
      </c>
      <c r="F230">
        <f t="shared" si="239"/>
        <v>1</v>
      </c>
      <c r="G230">
        <f t="shared" si="239"/>
        <v>1</v>
      </c>
      <c r="H230">
        <f t="shared" si="239"/>
        <v>0</v>
      </c>
      <c r="I230">
        <f t="shared" si="239"/>
        <v>0</v>
      </c>
      <c r="J230">
        <f t="shared" si="239"/>
        <v>1</v>
      </c>
      <c r="K230">
        <f t="shared" si="239"/>
        <v>0</v>
      </c>
      <c r="L230">
        <f t="shared" si="239"/>
        <v>0</v>
      </c>
      <c r="M230">
        <f>VLOOKUP(C$1,Iniciativas!$A$1:$R$11,6,FALSE)*C230+VLOOKUP(D$1,Iniciativas!$A$1:$R$11,6,FALSE)*D230+VLOOKUP(E$1,Iniciativas!$A$1:$R$11,6,FALSE)*E230+VLOOKUP(F$1,Iniciativas!$A$1:$R$11,6,FALSE)*F230+VLOOKUP(G$1,Iniciativas!$A$1:$R$11,6,FALSE)*G230+VLOOKUP(H$1,Iniciativas!$A$1:$R$11,6,FALSE)*H230+VLOOKUP(I$1,Iniciativas!$A$1:$R$11,6,FALSE)*I230+VLOOKUP(J$1,Iniciativas!$A$1:$R$11,6,FALSE)*J230+VLOOKUP(K$1,Iniciativas!$A$1:$R$11,6,FALSE)*K230+VLOOKUP(L$1,Iniciativas!$A$1:$R$11,6,FALSE)*L230</f>
        <v>5500</v>
      </c>
      <c r="N230">
        <f>VLOOKUP(C$1,Iniciativas!$A$1:$R$11,18,FALSE)*C230+VLOOKUP(D$1,Iniciativas!$A$1:$R$11,18,FALSE)*D230+VLOOKUP(E$1,Iniciativas!$A$1:$R$11,18,FALSE)*E230+VLOOKUP(F$1,Iniciativas!$A$1:$R$11,18,FALSE)*F230+VLOOKUP(G$1,Iniciativas!$A$1:$R$11,18,FALSE)*G230+VLOOKUP(H$1,Iniciativas!$A$1:$R$11,18,FALSE)*H230+VLOOKUP(I$1,Iniciativas!$A$1:$R$11,18,FALSE)*I230+VLOOKUP(J$1,Iniciativas!$A$1:$R$11,18,FALSE)*J230+VLOOKUP(K$1,Iniciativas!$A$1:$R$11,18,FALSE)*K230+VLOOKUP(L$1,Iniciativas!$A$1:$R$11,18,FALSE)*L230</f>
        <v>4.5</v>
      </c>
      <c r="O230" t="b">
        <f t="shared" si="203"/>
        <v>1</v>
      </c>
      <c r="P230" t="b">
        <f>IF(OR(K230=1,I230=1),IF(J230=1,TRUE, FALSE),TRUE)</f>
        <v>1</v>
      </c>
      <c r="Q230" t="b">
        <f>IF(AND(K230=1,I230=1), FALSE, TRUE)</f>
        <v>1</v>
      </c>
      <c r="R230" t="b">
        <f>IF(G230=1, TRUE, FALSE)</f>
        <v>1</v>
      </c>
      <c r="S230" t="str">
        <f>TRIM(IF(C230=1," "&amp;VLOOKUP(C$1,Iniciativas!$A$1:$R$11,2,FALSE),"")&amp;IF(D230=1," "&amp;VLOOKUP(D$1,Iniciativas!$A$1:$R$11,2,FALSE),"")&amp;IF(E230=1," "&amp;VLOOKUP(E$1,Iniciativas!$A$1:$R$11,2,FALSE),"")&amp;IF(F230=1," "&amp;VLOOKUP(F$1,Iniciativas!$A$1:$R$11,2,FALSE),"")&amp;IF(G230=1," "&amp;VLOOKUP(G$1,Iniciativas!$A$1:$R$11,2,FALSE),"")&amp;IF(H230=1," "&amp;VLOOKUP(H$1,Iniciativas!$A$1:$R$11,2,FALSE),"")&amp;IF(I230=1," "&amp;VLOOKUP(I$1,Iniciativas!$A$1:$R$11,2,FALSE),"")&amp;IF(J230=1," "&amp;VLOOKUP(J$1,Iniciativas!$A$1:$R$11,2,FALSE),"")&amp;IF(K230=1," "&amp;VLOOKUP(K$1,Iniciativas!$A$1:$R$11,2,FALSE),"")&amp;IF(L230=1," "&amp;VLOOKUP(L$1,Iniciativas!$A$1:$R$11,2,FALSE),""))</f>
        <v>Iniciativa 2 Iniciativa 1 Imperativo Legal Campaña Publicitaria Producto B o C</v>
      </c>
    </row>
    <row r="231" spans="1:19" x14ac:dyDescent="0.25">
      <c r="A231">
        <v>229</v>
      </c>
      <c r="B231" t="str">
        <f t="shared" si="201"/>
        <v>8 7 6 3 1</v>
      </c>
      <c r="C231">
        <f t="shared" si="204"/>
        <v>0</v>
      </c>
      <c r="D231">
        <f t="shared" ref="D231:L231" si="240">INT(MOD($A231,2^(C$1-1))/(2^(D$1-1)))</f>
        <v>0</v>
      </c>
      <c r="E231">
        <f t="shared" si="240"/>
        <v>1</v>
      </c>
      <c r="F231">
        <f t="shared" si="240"/>
        <v>1</v>
      </c>
      <c r="G231">
        <f t="shared" si="240"/>
        <v>1</v>
      </c>
      <c r="H231">
        <f t="shared" si="240"/>
        <v>0</v>
      </c>
      <c r="I231">
        <f t="shared" si="240"/>
        <v>0</v>
      </c>
      <c r="J231">
        <f t="shared" si="240"/>
        <v>1</v>
      </c>
      <c r="K231">
        <f t="shared" si="240"/>
        <v>0</v>
      </c>
      <c r="L231">
        <f t="shared" si="240"/>
        <v>1</v>
      </c>
      <c r="M231">
        <f>VLOOKUP(C$1,Iniciativas!$A$1:$R$11,6,FALSE)*C231+VLOOKUP(D$1,Iniciativas!$A$1:$R$11,6,FALSE)*D231+VLOOKUP(E$1,Iniciativas!$A$1:$R$11,6,FALSE)*E231+VLOOKUP(F$1,Iniciativas!$A$1:$R$11,6,FALSE)*F231+VLOOKUP(G$1,Iniciativas!$A$1:$R$11,6,FALSE)*G231+VLOOKUP(H$1,Iniciativas!$A$1:$R$11,6,FALSE)*H231+VLOOKUP(I$1,Iniciativas!$A$1:$R$11,6,FALSE)*I231+VLOOKUP(J$1,Iniciativas!$A$1:$R$11,6,FALSE)*J231+VLOOKUP(K$1,Iniciativas!$A$1:$R$11,6,FALSE)*K231+VLOOKUP(L$1,Iniciativas!$A$1:$R$11,6,FALSE)*L231</f>
        <v>6500</v>
      </c>
      <c r="N231">
        <f>VLOOKUP(C$1,Iniciativas!$A$1:$R$11,18,FALSE)*C231+VLOOKUP(D$1,Iniciativas!$A$1:$R$11,18,FALSE)*D231+VLOOKUP(E$1,Iniciativas!$A$1:$R$11,18,FALSE)*E231+VLOOKUP(F$1,Iniciativas!$A$1:$R$11,18,FALSE)*F231+VLOOKUP(G$1,Iniciativas!$A$1:$R$11,18,FALSE)*G231+VLOOKUP(H$1,Iniciativas!$A$1:$R$11,18,FALSE)*H231+VLOOKUP(I$1,Iniciativas!$A$1:$R$11,18,FALSE)*I231+VLOOKUP(J$1,Iniciativas!$A$1:$R$11,18,FALSE)*J231+VLOOKUP(K$1,Iniciativas!$A$1:$R$11,18,FALSE)*K231+VLOOKUP(L$1,Iniciativas!$A$1:$R$11,18,FALSE)*L231</f>
        <v>5.4</v>
      </c>
      <c r="O231" t="b">
        <f t="shared" si="203"/>
        <v>1</v>
      </c>
      <c r="P231" t="b">
        <f>IF(OR(K231=1,I231=1),IF(J231=1,TRUE, FALSE),TRUE)</f>
        <v>1</v>
      </c>
      <c r="Q231" t="b">
        <f>IF(AND(K231=1,I231=1), FALSE, TRUE)</f>
        <v>1</v>
      </c>
      <c r="R231" t="b">
        <f>IF(G231=1, TRUE, FALSE)</f>
        <v>1</v>
      </c>
      <c r="S231" t="str">
        <f>TRIM(IF(C231=1," "&amp;VLOOKUP(C$1,Iniciativas!$A$1:$R$11,2,FALSE),"")&amp;IF(D231=1," "&amp;VLOOKUP(D$1,Iniciativas!$A$1:$R$11,2,FALSE),"")&amp;IF(E231=1," "&amp;VLOOKUP(E$1,Iniciativas!$A$1:$R$11,2,FALSE),"")&amp;IF(F231=1," "&amp;VLOOKUP(F$1,Iniciativas!$A$1:$R$11,2,FALSE),"")&amp;IF(G231=1," "&amp;VLOOKUP(G$1,Iniciativas!$A$1:$R$11,2,FALSE),"")&amp;IF(H231=1," "&amp;VLOOKUP(H$1,Iniciativas!$A$1:$R$11,2,FALSE),"")&amp;IF(I231=1," "&amp;VLOOKUP(I$1,Iniciativas!$A$1:$R$11,2,FALSE),"")&amp;IF(J231=1," "&amp;VLOOKUP(J$1,Iniciativas!$A$1:$R$11,2,FALSE),"")&amp;IF(K231=1," "&amp;VLOOKUP(K$1,Iniciativas!$A$1:$R$11,2,FALSE),"")&amp;IF(L231=1," "&amp;VLOOKUP(L$1,Iniciativas!$A$1:$R$11,2,FALSE),""))</f>
        <v>Iniciativa 2 Iniciativa 1 Imperativo Legal Campaña Publicitaria Producto B o C Sistema Reducción Costos</v>
      </c>
    </row>
    <row r="232" spans="1:19" x14ac:dyDescent="0.25">
      <c r="A232">
        <v>230</v>
      </c>
      <c r="B232" t="str">
        <f t="shared" si="201"/>
        <v>8 7 6 3 2</v>
      </c>
      <c r="C232">
        <f t="shared" si="204"/>
        <v>0</v>
      </c>
      <c r="D232">
        <f t="shared" ref="D232:L232" si="241">INT(MOD($A232,2^(C$1-1))/(2^(D$1-1)))</f>
        <v>0</v>
      </c>
      <c r="E232">
        <f t="shared" si="241"/>
        <v>1</v>
      </c>
      <c r="F232">
        <f t="shared" si="241"/>
        <v>1</v>
      </c>
      <c r="G232">
        <f t="shared" si="241"/>
        <v>1</v>
      </c>
      <c r="H232">
        <f t="shared" si="241"/>
        <v>0</v>
      </c>
      <c r="I232">
        <f t="shared" si="241"/>
        <v>0</v>
      </c>
      <c r="J232">
        <f t="shared" si="241"/>
        <v>1</v>
      </c>
      <c r="K232">
        <f t="shared" si="241"/>
        <v>1</v>
      </c>
      <c r="L232">
        <f t="shared" si="241"/>
        <v>0</v>
      </c>
      <c r="M232">
        <f>VLOOKUP(C$1,Iniciativas!$A$1:$R$11,6,FALSE)*C232+VLOOKUP(D$1,Iniciativas!$A$1:$R$11,6,FALSE)*D232+VLOOKUP(E$1,Iniciativas!$A$1:$R$11,6,FALSE)*E232+VLOOKUP(F$1,Iniciativas!$A$1:$R$11,6,FALSE)*F232+VLOOKUP(G$1,Iniciativas!$A$1:$R$11,6,FALSE)*G232+VLOOKUP(H$1,Iniciativas!$A$1:$R$11,6,FALSE)*H232+VLOOKUP(I$1,Iniciativas!$A$1:$R$11,6,FALSE)*I232+VLOOKUP(J$1,Iniciativas!$A$1:$R$11,6,FALSE)*J232+VLOOKUP(K$1,Iniciativas!$A$1:$R$11,6,FALSE)*K232+VLOOKUP(L$1,Iniciativas!$A$1:$R$11,6,FALSE)*L232</f>
        <v>10500</v>
      </c>
      <c r="N232">
        <f>VLOOKUP(C$1,Iniciativas!$A$1:$R$11,18,FALSE)*C232+VLOOKUP(D$1,Iniciativas!$A$1:$R$11,18,FALSE)*D232+VLOOKUP(E$1,Iniciativas!$A$1:$R$11,18,FALSE)*E232+VLOOKUP(F$1,Iniciativas!$A$1:$R$11,18,FALSE)*F232+VLOOKUP(G$1,Iniciativas!$A$1:$R$11,18,FALSE)*G232+VLOOKUP(H$1,Iniciativas!$A$1:$R$11,18,FALSE)*H232+VLOOKUP(I$1,Iniciativas!$A$1:$R$11,18,FALSE)*I232+VLOOKUP(J$1,Iniciativas!$A$1:$R$11,18,FALSE)*J232+VLOOKUP(K$1,Iniciativas!$A$1:$R$11,18,FALSE)*K232+VLOOKUP(L$1,Iniciativas!$A$1:$R$11,18,FALSE)*L232</f>
        <v>7.1</v>
      </c>
      <c r="O232" t="b">
        <f t="shared" si="203"/>
        <v>1</v>
      </c>
      <c r="P232" t="b">
        <f>IF(OR(K232=1,I232=1),IF(J232=1,TRUE, FALSE),TRUE)</f>
        <v>1</v>
      </c>
      <c r="Q232" t="b">
        <f>IF(AND(K232=1,I232=1), FALSE, TRUE)</f>
        <v>1</v>
      </c>
      <c r="R232" t="b">
        <f>IF(G232=1, TRUE, FALSE)</f>
        <v>1</v>
      </c>
      <c r="S232" t="str">
        <f>TRIM(IF(C232=1," "&amp;VLOOKUP(C$1,Iniciativas!$A$1:$R$11,2,FALSE),"")&amp;IF(D232=1," "&amp;VLOOKUP(D$1,Iniciativas!$A$1:$R$11,2,FALSE),"")&amp;IF(E232=1," "&amp;VLOOKUP(E$1,Iniciativas!$A$1:$R$11,2,FALSE),"")&amp;IF(F232=1," "&amp;VLOOKUP(F$1,Iniciativas!$A$1:$R$11,2,FALSE),"")&amp;IF(G232=1," "&amp;VLOOKUP(G$1,Iniciativas!$A$1:$R$11,2,FALSE),"")&amp;IF(H232=1," "&amp;VLOOKUP(H$1,Iniciativas!$A$1:$R$11,2,FALSE),"")&amp;IF(I232=1," "&amp;VLOOKUP(I$1,Iniciativas!$A$1:$R$11,2,FALSE),"")&amp;IF(J232=1," "&amp;VLOOKUP(J$1,Iniciativas!$A$1:$R$11,2,FALSE),"")&amp;IF(K232=1," "&amp;VLOOKUP(K$1,Iniciativas!$A$1:$R$11,2,FALSE),"")&amp;IF(L232=1," "&amp;VLOOKUP(L$1,Iniciativas!$A$1:$R$11,2,FALSE),""))</f>
        <v>Iniciativa 2 Iniciativa 1 Imperativo Legal Campaña Publicitaria Producto B o C Creación Producto B</v>
      </c>
    </row>
    <row r="233" spans="1:19" x14ac:dyDescent="0.25">
      <c r="A233">
        <v>231</v>
      </c>
      <c r="B233" t="str">
        <f t="shared" si="201"/>
        <v>8 7 6 3 2 1</v>
      </c>
      <c r="C233">
        <f t="shared" si="204"/>
        <v>0</v>
      </c>
      <c r="D233">
        <f t="shared" ref="D233:L233" si="242">INT(MOD($A233,2^(C$1-1))/(2^(D$1-1)))</f>
        <v>0</v>
      </c>
      <c r="E233">
        <f t="shared" si="242"/>
        <v>1</v>
      </c>
      <c r="F233">
        <f t="shared" si="242"/>
        <v>1</v>
      </c>
      <c r="G233">
        <f t="shared" si="242"/>
        <v>1</v>
      </c>
      <c r="H233">
        <f t="shared" si="242"/>
        <v>0</v>
      </c>
      <c r="I233">
        <f t="shared" si="242"/>
        <v>0</v>
      </c>
      <c r="J233">
        <f t="shared" si="242"/>
        <v>1</v>
      </c>
      <c r="K233">
        <f t="shared" si="242"/>
        <v>1</v>
      </c>
      <c r="L233">
        <f t="shared" si="242"/>
        <v>1</v>
      </c>
      <c r="M233">
        <f>VLOOKUP(C$1,Iniciativas!$A$1:$R$11,6,FALSE)*C233+VLOOKUP(D$1,Iniciativas!$A$1:$R$11,6,FALSE)*D233+VLOOKUP(E$1,Iniciativas!$A$1:$R$11,6,FALSE)*E233+VLOOKUP(F$1,Iniciativas!$A$1:$R$11,6,FALSE)*F233+VLOOKUP(G$1,Iniciativas!$A$1:$R$11,6,FALSE)*G233+VLOOKUP(H$1,Iniciativas!$A$1:$R$11,6,FALSE)*H233+VLOOKUP(I$1,Iniciativas!$A$1:$R$11,6,FALSE)*I233+VLOOKUP(J$1,Iniciativas!$A$1:$R$11,6,FALSE)*J233+VLOOKUP(K$1,Iniciativas!$A$1:$R$11,6,FALSE)*K233+VLOOKUP(L$1,Iniciativas!$A$1:$R$11,6,FALSE)*L233</f>
        <v>11500</v>
      </c>
      <c r="N233">
        <f>VLOOKUP(C$1,Iniciativas!$A$1:$R$11,18,FALSE)*C233+VLOOKUP(D$1,Iniciativas!$A$1:$R$11,18,FALSE)*D233+VLOOKUP(E$1,Iniciativas!$A$1:$R$11,18,FALSE)*E233+VLOOKUP(F$1,Iniciativas!$A$1:$R$11,18,FALSE)*F233+VLOOKUP(G$1,Iniciativas!$A$1:$R$11,18,FALSE)*G233+VLOOKUP(H$1,Iniciativas!$A$1:$R$11,18,FALSE)*H233+VLOOKUP(I$1,Iniciativas!$A$1:$R$11,18,FALSE)*I233+VLOOKUP(J$1,Iniciativas!$A$1:$R$11,18,FALSE)*J233+VLOOKUP(K$1,Iniciativas!$A$1:$R$11,18,FALSE)*K233+VLOOKUP(L$1,Iniciativas!$A$1:$R$11,18,FALSE)*L233</f>
        <v>8</v>
      </c>
      <c r="O233" t="b">
        <f t="shared" si="203"/>
        <v>1</v>
      </c>
      <c r="P233" t="b">
        <f>IF(OR(K233=1,I233=1),IF(J233=1,TRUE, FALSE),TRUE)</f>
        <v>1</v>
      </c>
      <c r="Q233" t="b">
        <f>IF(AND(K233=1,I233=1), FALSE, TRUE)</f>
        <v>1</v>
      </c>
      <c r="R233" t="b">
        <f>IF(G233=1, TRUE, FALSE)</f>
        <v>1</v>
      </c>
      <c r="S233" t="str">
        <f>TRIM(IF(C233=1," "&amp;VLOOKUP(C$1,Iniciativas!$A$1:$R$11,2,FALSE),"")&amp;IF(D233=1," "&amp;VLOOKUP(D$1,Iniciativas!$A$1:$R$11,2,FALSE),"")&amp;IF(E233=1," "&amp;VLOOKUP(E$1,Iniciativas!$A$1:$R$11,2,FALSE),"")&amp;IF(F233=1," "&amp;VLOOKUP(F$1,Iniciativas!$A$1:$R$11,2,FALSE),"")&amp;IF(G233=1," "&amp;VLOOKUP(G$1,Iniciativas!$A$1:$R$11,2,FALSE),"")&amp;IF(H233=1," "&amp;VLOOKUP(H$1,Iniciativas!$A$1:$R$11,2,FALSE),"")&amp;IF(I233=1," "&amp;VLOOKUP(I$1,Iniciativas!$A$1:$R$11,2,FALSE),"")&amp;IF(J233=1," "&amp;VLOOKUP(J$1,Iniciativas!$A$1:$R$11,2,FALSE),"")&amp;IF(K233=1," "&amp;VLOOKUP(K$1,Iniciativas!$A$1:$R$11,2,FALSE),"")&amp;IF(L233=1," "&amp;VLOOKUP(L$1,Iniciativas!$A$1:$R$11,2,FALSE),""))</f>
        <v>Iniciativa 2 Iniciativa 1 Imperativo Legal Campaña Publicitaria Producto B o C Creación Producto B Sistema Reducción Costos</v>
      </c>
    </row>
    <row r="234" spans="1:19" x14ac:dyDescent="0.25">
      <c r="A234">
        <v>232</v>
      </c>
      <c r="B234" t="str">
        <f t="shared" si="201"/>
        <v>8 7 6 4</v>
      </c>
      <c r="C234">
        <f t="shared" si="204"/>
        <v>0</v>
      </c>
      <c r="D234">
        <f t="shared" ref="D234:L234" si="243">INT(MOD($A234,2^(C$1-1))/(2^(D$1-1)))</f>
        <v>0</v>
      </c>
      <c r="E234">
        <f t="shared" si="243"/>
        <v>1</v>
      </c>
      <c r="F234">
        <f t="shared" si="243"/>
        <v>1</v>
      </c>
      <c r="G234">
        <f t="shared" si="243"/>
        <v>1</v>
      </c>
      <c r="H234">
        <f t="shared" si="243"/>
        <v>0</v>
      </c>
      <c r="I234">
        <f t="shared" si="243"/>
        <v>1</v>
      </c>
      <c r="J234">
        <f t="shared" si="243"/>
        <v>0</v>
      </c>
      <c r="K234">
        <f t="shared" si="243"/>
        <v>0</v>
      </c>
      <c r="L234">
        <f t="shared" si="243"/>
        <v>0</v>
      </c>
      <c r="M234">
        <f>VLOOKUP(C$1,Iniciativas!$A$1:$R$11,6,FALSE)*C234+VLOOKUP(D$1,Iniciativas!$A$1:$R$11,6,FALSE)*D234+VLOOKUP(E$1,Iniciativas!$A$1:$R$11,6,FALSE)*E234+VLOOKUP(F$1,Iniciativas!$A$1:$R$11,6,FALSE)*F234+VLOOKUP(G$1,Iniciativas!$A$1:$R$11,6,FALSE)*G234+VLOOKUP(H$1,Iniciativas!$A$1:$R$11,6,FALSE)*H234+VLOOKUP(I$1,Iniciativas!$A$1:$R$11,6,FALSE)*I234+VLOOKUP(J$1,Iniciativas!$A$1:$R$11,6,FALSE)*J234+VLOOKUP(K$1,Iniciativas!$A$1:$R$11,6,FALSE)*K234+VLOOKUP(L$1,Iniciativas!$A$1:$R$11,6,FALSE)*L234</f>
        <v>10500</v>
      </c>
      <c r="N234">
        <f>VLOOKUP(C$1,Iniciativas!$A$1:$R$11,18,FALSE)*C234+VLOOKUP(D$1,Iniciativas!$A$1:$R$11,18,FALSE)*D234+VLOOKUP(E$1,Iniciativas!$A$1:$R$11,18,FALSE)*E234+VLOOKUP(F$1,Iniciativas!$A$1:$R$11,18,FALSE)*F234+VLOOKUP(G$1,Iniciativas!$A$1:$R$11,18,FALSE)*G234+VLOOKUP(H$1,Iniciativas!$A$1:$R$11,18,FALSE)*H234+VLOOKUP(I$1,Iniciativas!$A$1:$R$11,18,FALSE)*I234+VLOOKUP(J$1,Iniciativas!$A$1:$R$11,18,FALSE)*J234+VLOOKUP(K$1,Iniciativas!$A$1:$R$11,18,FALSE)*K234+VLOOKUP(L$1,Iniciativas!$A$1:$R$11,18,FALSE)*L234</f>
        <v>7.1</v>
      </c>
      <c r="O234" t="b">
        <f t="shared" si="203"/>
        <v>0</v>
      </c>
      <c r="P234" t="b">
        <f>IF(OR(K234=1,I234=1),IF(J234=1,TRUE, FALSE),TRUE)</f>
        <v>0</v>
      </c>
      <c r="Q234" t="b">
        <f>IF(AND(K234=1,I234=1), FALSE, TRUE)</f>
        <v>1</v>
      </c>
      <c r="R234" t="b">
        <f>IF(G234=1, TRUE, FALSE)</f>
        <v>1</v>
      </c>
      <c r="S234" t="str">
        <f>TRIM(IF(C234=1," "&amp;VLOOKUP(C$1,Iniciativas!$A$1:$R$11,2,FALSE),"")&amp;IF(D234=1," "&amp;VLOOKUP(D$1,Iniciativas!$A$1:$R$11,2,FALSE),"")&amp;IF(E234=1," "&amp;VLOOKUP(E$1,Iniciativas!$A$1:$R$11,2,FALSE),"")&amp;IF(F234=1," "&amp;VLOOKUP(F$1,Iniciativas!$A$1:$R$11,2,FALSE),"")&amp;IF(G234=1," "&amp;VLOOKUP(G$1,Iniciativas!$A$1:$R$11,2,FALSE),"")&amp;IF(H234=1," "&amp;VLOOKUP(H$1,Iniciativas!$A$1:$R$11,2,FALSE),"")&amp;IF(I234=1," "&amp;VLOOKUP(I$1,Iniciativas!$A$1:$R$11,2,FALSE),"")&amp;IF(J234=1," "&amp;VLOOKUP(J$1,Iniciativas!$A$1:$R$11,2,FALSE),"")&amp;IF(K234=1," "&amp;VLOOKUP(K$1,Iniciativas!$A$1:$R$11,2,FALSE),"")&amp;IF(L234=1," "&amp;VLOOKUP(L$1,Iniciativas!$A$1:$R$11,2,FALSE),""))</f>
        <v>Iniciativa 2 Iniciativa 1 Imperativo Legal Creación Producto Alternativo C</v>
      </c>
    </row>
    <row r="235" spans="1:19" x14ac:dyDescent="0.25">
      <c r="A235">
        <v>233</v>
      </c>
      <c r="B235" t="str">
        <f t="shared" si="201"/>
        <v>8 7 6 4 1</v>
      </c>
      <c r="C235">
        <f t="shared" si="204"/>
        <v>0</v>
      </c>
      <c r="D235">
        <f t="shared" ref="D235:L235" si="244">INT(MOD($A235,2^(C$1-1))/(2^(D$1-1)))</f>
        <v>0</v>
      </c>
      <c r="E235">
        <f t="shared" si="244"/>
        <v>1</v>
      </c>
      <c r="F235">
        <f t="shared" si="244"/>
        <v>1</v>
      </c>
      <c r="G235">
        <f t="shared" si="244"/>
        <v>1</v>
      </c>
      <c r="H235">
        <f t="shared" si="244"/>
        <v>0</v>
      </c>
      <c r="I235">
        <f t="shared" si="244"/>
        <v>1</v>
      </c>
      <c r="J235">
        <f t="shared" si="244"/>
        <v>0</v>
      </c>
      <c r="K235">
        <f t="shared" si="244"/>
        <v>0</v>
      </c>
      <c r="L235">
        <f t="shared" si="244"/>
        <v>1</v>
      </c>
      <c r="M235">
        <f>VLOOKUP(C$1,Iniciativas!$A$1:$R$11,6,FALSE)*C235+VLOOKUP(D$1,Iniciativas!$A$1:$R$11,6,FALSE)*D235+VLOOKUP(E$1,Iniciativas!$A$1:$R$11,6,FALSE)*E235+VLOOKUP(F$1,Iniciativas!$A$1:$R$11,6,FALSE)*F235+VLOOKUP(G$1,Iniciativas!$A$1:$R$11,6,FALSE)*G235+VLOOKUP(H$1,Iniciativas!$A$1:$R$11,6,FALSE)*H235+VLOOKUP(I$1,Iniciativas!$A$1:$R$11,6,FALSE)*I235+VLOOKUP(J$1,Iniciativas!$A$1:$R$11,6,FALSE)*J235+VLOOKUP(K$1,Iniciativas!$A$1:$R$11,6,FALSE)*K235+VLOOKUP(L$1,Iniciativas!$A$1:$R$11,6,FALSE)*L235</f>
        <v>11500</v>
      </c>
      <c r="N235">
        <f>VLOOKUP(C$1,Iniciativas!$A$1:$R$11,18,FALSE)*C235+VLOOKUP(D$1,Iniciativas!$A$1:$R$11,18,FALSE)*D235+VLOOKUP(E$1,Iniciativas!$A$1:$R$11,18,FALSE)*E235+VLOOKUP(F$1,Iniciativas!$A$1:$R$11,18,FALSE)*F235+VLOOKUP(G$1,Iniciativas!$A$1:$R$11,18,FALSE)*G235+VLOOKUP(H$1,Iniciativas!$A$1:$R$11,18,FALSE)*H235+VLOOKUP(I$1,Iniciativas!$A$1:$R$11,18,FALSE)*I235+VLOOKUP(J$1,Iniciativas!$A$1:$R$11,18,FALSE)*J235+VLOOKUP(K$1,Iniciativas!$A$1:$R$11,18,FALSE)*K235+VLOOKUP(L$1,Iniciativas!$A$1:$R$11,18,FALSE)*L235</f>
        <v>8</v>
      </c>
      <c r="O235" t="b">
        <f t="shared" si="203"/>
        <v>0</v>
      </c>
      <c r="P235" t="b">
        <f>IF(OR(K235=1,I235=1),IF(J235=1,TRUE, FALSE),TRUE)</f>
        <v>0</v>
      </c>
      <c r="Q235" t="b">
        <f>IF(AND(K235=1,I235=1), FALSE, TRUE)</f>
        <v>1</v>
      </c>
      <c r="R235" t="b">
        <f>IF(G235=1, TRUE, FALSE)</f>
        <v>1</v>
      </c>
      <c r="S235" t="str">
        <f>TRIM(IF(C235=1," "&amp;VLOOKUP(C$1,Iniciativas!$A$1:$R$11,2,FALSE),"")&amp;IF(D235=1," "&amp;VLOOKUP(D$1,Iniciativas!$A$1:$R$11,2,FALSE),"")&amp;IF(E235=1," "&amp;VLOOKUP(E$1,Iniciativas!$A$1:$R$11,2,FALSE),"")&amp;IF(F235=1," "&amp;VLOOKUP(F$1,Iniciativas!$A$1:$R$11,2,FALSE),"")&amp;IF(G235=1," "&amp;VLOOKUP(G$1,Iniciativas!$A$1:$R$11,2,FALSE),"")&amp;IF(H235=1," "&amp;VLOOKUP(H$1,Iniciativas!$A$1:$R$11,2,FALSE),"")&amp;IF(I235=1," "&amp;VLOOKUP(I$1,Iniciativas!$A$1:$R$11,2,FALSE),"")&amp;IF(J235=1," "&amp;VLOOKUP(J$1,Iniciativas!$A$1:$R$11,2,FALSE),"")&amp;IF(K235=1," "&amp;VLOOKUP(K$1,Iniciativas!$A$1:$R$11,2,FALSE),"")&amp;IF(L235=1," "&amp;VLOOKUP(L$1,Iniciativas!$A$1:$R$11,2,FALSE),""))</f>
        <v>Iniciativa 2 Iniciativa 1 Imperativo Legal Creación Producto Alternativo C Sistema Reducción Costos</v>
      </c>
    </row>
    <row r="236" spans="1:19" x14ac:dyDescent="0.25">
      <c r="A236">
        <v>234</v>
      </c>
      <c r="B236" t="str">
        <f t="shared" si="201"/>
        <v>8 7 6 4 2</v>
      </c>
      <c r="C236">
        <f t="shared" si="204"/>
        <v>0</v>
      </c>
      <c r="D236">
        <f t="shared" ref="D236:L236" si="245">INT(MOD($A236,2^(C$1-1))/(2^(D$1-1)))</f>
        <v>0</v>
      </c>
      <c r="E236">
        <f t="shared" si="245"/>
        <v>1</v>
      </c>
      <c r="F236">
        <f t="shared" si="245"/>
        <v>1</v>
      </c>
      <c r="G236">
        <f t="shared" si="245"/>
        <v>1</v>
      </c>
      <c r="H236">
        <f t="shared" si="245"/>
        <v>0</v>
      </c>
      <c r="I236">
        <f t="shared" si="245"/>
        <v>1</v>
      </c>
      <c r="J236">
        <f t="shared" si="245"/>
        <v>0</v>
      </c>
      <c r="K236">
        <f t="shared" si="245"/>
        <v>1</v>
      </c>
      <c r="L236">
        <f t="shared" si="245"/>
        <v>0</v>
      </c>
      <c r="M236">
        <f>VLOOKUP(C$1,Iniciativas!$A$1:$R$11,6,FALSE)*C236+VLOOKUP(D$1,Iniciativas!$A$1:$R$11,6,FALSE)*D236+VLOOKUP(E$1,Iniciativas!$A$1:$R$11,6,FALSE)*E236+VLOOKUP(F$1,Iniciativas!$A$1:$R$11,6,FALSE)*F236+VLOOKUP(G$1,Iniciativas!$A$1:$R$11,6,FALSE)*G236+VLOOKUP(H$1,Iniciativas!$A$1:$R$11,6,FALSE)*H236+VLOOKUP(I$1,Iniciativas!$A$1:$R$11,6,FALSE)*I236+VLOOKUP(J$1,Iniciativas!$A$1:$R$11,6,FALSE)*J236+VLOOKUP(K$1,Iniciativas!$A$1:$R$11,6,FALSE)*K236+VLOOKUP(L$1,Iniciativas!$A$1:$R$11,6,FALSE)*L236</f>
        <v>15500</v>
      </c>
      <c r="N236">
        <f>VLOOKUP(C$1,Iniciativas!$A$1:$R$11,18,FALSE)*C236+VLOOKUP(D$1,Iniciativas!$A$1:$R$11,18,FALSE)*D236+VLOOKUP(E$1,Iniciativas!$A$1:$R$11,18,FALSE)*E236+VLOOKUP(F$1,Iniciativas!$A$1:$R$11,18,FALSE)*F236+VLOOKUP(G$1,Iniciativas!$A$1:$R$11,18,FALSE)*G236+VLOOKUP(H$1,Iniciativas!$A$1:$R$11,18,FALSE)*H236+VLOOKUP(I$1,Iniciativas!$A$1:$R$11,18,FALSE)*I236+VLOOKUP(J$1,Iniciativas!$A$1:$R$11,18,FALSE)*J236+VLOOKUP(K$1,Iniciativas!$A$1:$R$11,18,FALSE)*K236+VLOOKUP(L$1,Iniciativas!$A$1:$R$11,18,FALSE)*L236</f>
        <v>9.6999999999999993</v>
      </c>
      <c r="O236" t="b">
        <f t="shared" si="203"/>
        <v>0</v>
      </c>
      <c r="P236" t="b">
        <f>IF(OR(K236=1,I236=1),IF(J236=1,TRUE, FALSE),TRUE)</f>
        <v>0</v>
      </c>
      <c r="Q236" t="b">
        <f>IF(AND(K236=1,I236=1), FALSE, TRUE)</f>
        <v>0</v>
      </c>
      <c r="R236" t="b">
        <f>IF(G236=1, TRUE, FALSE)</f>
        <v>1</v>
      </c>
      <c r="S236" t="str">
        <f>TRIM(IF(C236=1," "&amp;VLOOKUP(C$1,Iniciativas!$A$1:$R$11,2,FALSE),"")&amp;IF(D236=1," "&amp;VLOOKUP(D$1,Iniciativas!$A$1:$R$11,2,FALSE),"")&amp;IF(E236=1," "&amp;VLOOKUP(E$1,Iniciativas!$A$1:$R$11,2,FALSE),"")&amp;IF(F236=1," "&amp;VLOOKUP(F$1,Iniciativas!$A$1:$R$11,2,FALSE),"")&amp;IF(G236=1," "&amp;VLOOKUP(G$1,Iniciativas!$A$1:$R$11,2,FALSE),"")&amp;IF(H236=1," "&amp;VLOOKUP(H$1,Iniciativas!$A$1:$R$11,2,FALSE),"")&amp;IF(I236=1," "&amp;VLOOKUP(I$1,Iniciativas!$A$1:$R$11,2,FALSE),"")&amp;IF(J236=1," "&amp;VLOOKUP(J$1,Iniciativas!$A$1:$R$11,2,FALSE),"")&amp;IF(K236=1," "&amp;VLOOKUP(K$1,Iniciativas!$A$1:$R$11,2,FALSE),"")&amp;IF(L236=1," "&amp;VLOOKUP(L$1,Iniciativas!$A$1:$R$11,2,FALSE),""))</f>
        <v>Iniciativa 2 Iniciativa 1 Imperativo Legal Creación Producto Alternativo C Creación Producto B</v>
      </c>
    </row>
    <row r="237" spans="1:19" x14ac:dyDescent="0.25">
      <c r="A237">
        <v>235</v>
      </c>
      <c r="B237" t="str">
        <f t="shared" si="201"/>
        <v>8 7 6 4 2 1</v>
      </c>
      <c r="C237">
        <f t="shared" si="204"/>
        <v>0</v>
      </c>
      <c r="D237">
        <f t="shared" ref="D237:L237" si="246">INT(MOD($A237,2^(C$1-1))/(2^(D$1-1)))</f>
        <v>0</v>
      </c>
      <c r="E237">
        <f t="shared" si="246"/>
        <v>1</v>
      </c>
      <c r="F237">
        <f t="shared" si="246"/>
        <v>1</v>
      </c>
      <c r="G237">
        <f t="shared" si="246"/>
        <v>1</v>
      </c>
      <c r="H237">
        <f t="shared" si="246"/>
        <v>0</v>
      </c>
      <c r="I237">
        <f t="shared" si="246"/>
        <v>1</v>
      </c>
      <c r="J237">
        <f t="shared" si="246"/>
        <v>0</v>
      </c>
      <c r="K237">
        <f t="shared" si="246"/>
        <v>1</v>
      </c>
      <c r="L237">
        <f t="shared" si="246"/>
        <v>1</v>
      </c>
      <c r="M237">
        <f>VLOOKUP(C$1,Iniciativas!$A$1:$R$11,6,FALSE)*C237+VLOOKUP(D$1,Iniciativas!$A$1:$R$11,6,FALSE)*D237+VLOOKUP(E$1,Iniciativas!$A$1:$R$11,6,FALSE)*E237+VLOOKUP(F$1,Iniciativas!$A$1:$R$11,6,FALSE)*F237+VLOOKUP(G$1,Iniciativas!$A$1:$R$11,6,FALSE)*G237+VLOOKUP(H$1,Iniciativas!$A$1:$R$11,6,FALSE)*H237+VLOOKUP(I$1,Iniciativas!$A$1:$R$11,6,FALSE)*I237+VLOOKUP(J$1,Iniciativas!$A$1:$R$11,6,FALSE)*J237+VLOOKUP(K$1,Iniciativas!$A$1:$R$11,6,FALSE)*K237+VLOOKUP(L$1,Iniciativas!$A$1:$R$11,6,FALSE)*L237</f>
        <v>16500</v>
      </c>
      <c r="N237">
        <f>VLOOKUP(C$1,Iniciativas!$A$1:$R$11,18,FALSE)*C237+VLOOKUP(D$1,Iniciativas!$A$1:$R$11,18,FALSE)*D237+VLOOKUP(E$1,Iniciativas!$A$1:$R$11,18,FALSE)*E237+VLOOKUP(F$1,Iniciativas!$A$1:$R$11,18,FALSE)*F237+VLOOKUP(G$1,Iniciativas!$A$1:$R$11,18,FALSE)*G237+VLOOKUP(H$1,Iniciativas!$A$1:$R$11,18,FALSE)*H237+VLOOKUP(I$1,Iniciativas!$A$1:$R$11,18,FALSE)*I237+VLOOKUP(J$1,Iniciativas!$A$1:$R$11,18,FALSE)*J237+VLOOKUP(K$1,Iniciativas!$A$1:$R$11,18,FALSE)*K237+VLOOKUP(L$1,Iniciativas!$A$1:$R$11,18,FALSE)*L237</f>
        <v>10.6</v>
      </c>
      <c r="O237" t="b">
        <f t="shared" si="203"/>
        <v>0</v>
      </c>
      <c r="P237" t="b">
        <f>IF(OR(K237=1,I237=1),IF(J237=1,TRUE, FALSE),TRUE)</f>
        <v>0</v>
      </c>
      <c r="Q237" t="b">
        <f>IF(AND(K237=1,I237=1), FALSE, TRUE)</f>
        <v>0</v>
      </c>
      <c r="R237" t="b">
        <f>IF(G237=1, TRUE, FALSE)</f>
        <v>1</v>
      </c>
      <c r="S237" t="str">
        <f>TRIM(IF(C237=1," "&amp;VLOOKUP(C$1,Iniciativas!$A$1:$R$11,2,FALSE),"")&amp;IF(D237=1," "&amp;VLOOKUP(D$1,Iniciativas!$A$1:$R$11,2,FALSE),"")&amp;IF(E237=1," "&amp;VLOOKUP(E$1,Iniciativas!$A$1:$R$11,2,FALSE),"")&amp;IF(F237=1," "&amp;VLOOKUP(F$1,Iniciativas!$A$1:$R$11,2,FALSE),"")&amp;IF(G237=1," "&amp;VLOOKUP(G$1,Iniciativas!$A$1:$R$11,2,FALSE),"")&amp;IF(H237=1," "&amp;VLOOKUP(H$1,Iniciativas!$A$1:$R$11,2,FALSE),"")&amp;IF(I237=1," "&amp;VLOOKUP(I$1,Iniciativas!$A$1:$R$11,2,FALSE),"")&amp;IF(J237=1," "&amp;VLOOKUP(J$1,Iniciativas!$A$1:$R$11,2,FALSE),"")&amp;IF(K237=1," "&amp;VLOOKUP(K$1,Iniciativas!$A$1:$R$11,2,FALSE),"")&amp;IF(L237=1," "&amp;VLOOKUP(L$1,Iniciativas!$A$1:$R$11,2,FALSE),""))</f>
        <v>Iniciativa 2 Iniciativa 1 Imperativo Legal Creación Producto Alternativo C Creación Producto B Sistema Reducción Costos</v>
      </c>
    </row>
    <row r="238" spans="1:19" x14ac:dyDescent="0.25">
      <c r="A238">
        <v>236</v>
      </c>
      <c r="B238" t="str">
        <f t="shared" si="201"/>
        <v>8 7 6 4 3</v>
      </c>
      <c r="C238">
        <f t="shared" si="204"/>
        <v>0</v>
      </c>
      <c r="D238">
        <f t="shared" ref="D238:L238" si="247">INT(MOD($A238,2^(C$1-1))/(2^(D$1-1)))</f>
        <v>0</v>
      </c>
      <c r="E238">
        <f t="shared" si="247"/>
        <v>1</v>
      </c>
      <c r="F238">
        <f t="shared" si="247"/>
        <v>1</v>
      </c>
      <c r="G238">
        <f t="shared" si="247"/>
        <v>1</v>
      </c>
      <c r="H238">
        <f t="shared" si="247"/>
        <v>0</v>
      </c>
      <c r="I238">
        <f t="shared" si="247"/>
        <v>1</v>
      </c>
      <c r="J238">
        <f t="shared" si="247"/>
        <v>1</v>
      </c>
      <c r="K238">
        <f t="shared" si="247"/>
        <v>0</v>
      </c>
      <c r="L238">
        <f t="shared" si="247"/>
        <v>0</v>
      </c>
      <c r="M238">
        <f>VLOOKUP(C$1,Iniciativas!$A$1:$R$11,6,FALSE)*C238+VLOOKUP(D$1,Iniciativas!$A$1:$R$11,6,FALSE)*D238+VLOOKUP(E$1,Iniciativas!$A$1:$R$11,6,FALSE)*E238+VLOOKUP(F$1,Iniciativas!$A$1:$R$11,6,FALSE)*F238+VLOOKUP(G$1,Iniciativas!$A$1:$R$11,6,FALSE)*G238+VLOOKUP(H$1,Iniciativas!$A$1:$R$11,6,FALSE)*H238+VLOOKUP(I$1,Iniciativas!$A$1:$R$11,6,FALSE)*I238+VLOOKUP(J$1,Iniciativas!$A$1:$R$11,6,FALSE)*J238+VLOOKUP(K$1,Iniciativas!$A$1:$R$11,6,FALSE)*K238+VLOOKUP(L$1,Iniciativas!$A$1:$R$11,6,FALSE)*L238</f>
        <v>11500</v>
      </c>
      <c r="N238">
        <f>VLOOKUP(C$1,Iniciativas!$A$1:$R$11,18,FALSE)*C238+VLOOKUP(D$1,Iniciativas!$A$1:$R$11,18,FALSE)*D238+VLOOKUP(E$1,Iniciativas!$A$1:$R$11,18,FALSE)*E238+VLOOKUP(F$1,Iniciativas!$A$1:$R$11,18,FALSE)*F238+VLOOKUP(G$1,Iniciativas!$A$1:$R$11,18,FALSE)*G238+VLOOKUP(H$1,Iniciativas!$A$1:$R$11,18,FALSE)*H238+VLOOKUP(I$1,Iniciativas!$A$1:$R$11,18,FALSE)*I238+VLOOKUP(J$1,Iniciativas!$A$1:$R$11,18,FALSE)*J238+VLOOKUP(K$1,Iniciativas!$A$1:$R$11,18,FALSE)*K238+VLOOKUP(L$1,Iniciativas!$A$1:$R$11,18,FALSE)*L238</f>
        <v>7.5</v>
      </c>
      <c r="O238" t="b">
        <f t="shared" si="203"/>
        <v>1</v>
      </c>
      <c r="P238" t="b">
        <f>IF(OR(K238=1,I238=1),IF(J238=1,TRUE, FALSE),TRUE)</f>
        <v>1</v>
      </c>
      <c r="Q238" t="b">
        <f>IF(AND(K238=1,I238=1), FALSE, TRUE)</f>
        <v>1</v>
      </c>
      <c r="R238" t="b">
        <f>IF(G238=1, TRUE, FALSE)</f>
        <v>1</v>
      </c>
      <c r="S238" t="str">
        <f>TRIM(IF(C238=1," "&amp;VLOOKUP(C$1,Iniciativas!$A$1:$R$11,2,FALSE),"")&amp;IF(D238=1," "&amp;VLOOKUP(D$1,Iniciativas!$A$1:$R$11,2,FALSE),"")&amp;IF(E238=1," "&amp;VLOOKUP(E$1,Iniciativas!$A$1:$R$11,2,FALSE),"")&amp;IF(F238=1," "&amp;VLOOKUP(F$1,Iniciativas!$A$1:$R$11,2,FALSE),"")&amp;IF(G238=1," "&amp;VLOOKUP(G$1,Iniciativas!$A$1:$R$11,2,FALSE),"")&amp;IF(H238=1," "&amp;VLOOKUP(H$1,Iniciativas!$A$1:$R$11,2,FALSE),"")&amp;IF(I238=1," "&amp;VLOOKUP(I$1,Iniciativas!$A$1:$R$11,2,FALSE),"")&amp;IF(J238=1," "&amp;VLOOKUP(J$1,Iniciativas!$A$1:$R$11,2,FALSE),"")&amp;IF(K238=1," "&amp;VLOOKUP(K$1,Iniciativas!$A$1:$R$11,2,FALSE),"")&amp;IF(L238=1," "&amp;VLOOKUP(L$1,Iniciativas!$A$1:$R$11,2,FALSE),""))</f>
        <v>Iniciativa 2 Iniciativa 1 Imperativo Legal Creación Producto Alternativo C Campaña Publicitaria Producto B o C</v>
      </c>
    </row>
    <row r="239" spans="1:19" x14ac:dyDescent="0.25">
      <c r="A239">
        <v>237</v>
      </c>
      <c r="B239" t="str">
        <f t="shared" si="201"/>
        <v>8 7 6 4 3 1</v>
      </c>
      <c r="C239">
        <f t="shared" si="204"/>
        <v>0</v>
      </c>
      <c r="D239">
        <f t="shared" ref="D239:L239" si="248">INT(MOD($A239,2^(C$1-1))/(2^(D$1-1)))</f>
        <v>0</v>
      </c>
      <c r="E239">
        <f t="shared" si="248"/>
        <v>1</v>
      </c>
      <c r="F239">
        <f t="shared" si="248"/>
        <v>1</v>
      </c>
      <c r="G239">
        <f t="shared" si="248"/>
        <v>1</v>
      </c>
      <c r="H239">
        <f t="shared" si="248"/>
        <v>0</v>
      </c>
      <c r="I239">
        <f t="shared" si="248"/>
        <v>1</v>
      </c>
      <c r="J239">
        <f t="shared" si="248"/>
        <v>1</v>
      </c>
      <c r="K239">
        <f t="shared" si="248"/>
        <v>0</v>
      </c>
      <c r="L239">
        <f t="shared" si="248"/>
        <v>1</v>
      </c>
      <c r="M239">
        <f>VLOOKUP(C$1,Iniciativas!$A$1:$R$11,6,FALSE)*C239+VLOOKUP(D$1,Iniciativas!$A$1:$R$11,6,FALSE)*D239+VLOOKUP(E$1,Iniciativas!$A$1:$R$11,6,FALSE)*E239+VLOOKUP(F$1,Iniciativas!$A$1:$R$11,6,FALSE)*F239+VLOOKUP(G$1,Iniciativas!$A$1:$R$11,6,FALSE)*G239+VLOOKUP(H$1,Iniciativas!$A$1:$R$11,6,FALSE)*H239+VLOOKUP(I$1,Iniciativas!$A$1:$R$11,6,FALSE)*I239+VLOOKUP(J$1,Iniciativas!$A$1:$R$11,6,FALSE)*J239+VLOOKUP(K$1,Iniciativas!$A$1:$R$11,6,FALSE)*K239+VLOOKUP(L$1,Iniciativas!$A$1:$R$11,6,FALSE)*L239</f>
        <v>12500</v>
      </c>
      <c r="N239">
        <f>VLOOKUP(C$1,Iniciativas!$A$1:$R$11,18,FALSE)*C239+VLOOKUP(D$1,Iniciativas!$A$1:$R$11,18,FALSE)*D239+VLOOKUP(E$1,Iniciativas!$A$1:$R$11,18,FALSE)*E239+VLOOKUP(F$1,Iniciativas!$A$1:$R$11,18,FALSE)*F239+VLOOKUP(G$1,Iniciativas!$A$1:$R$11,18,FALSE)*G239+VLOOKUP(H$1,Iniciativas!$A$1:$R$11,18,FALSE)*H239+VLOOKUP(I$1,Iniciativas!$A$1:$R$11,18,FALSE)*I239+VLOOKUP(J$1,Iniciativas!$A$1:$R$11,18,FALSE)*J239+VLOOKUP(K$1,Iniciativas!$A$1:$R$11,18,FALSE)*K239+VLOOKUP(L$1,Iniciativas!$A$1:$R$11,18,FALSE)*L239</f>
        <v>8.4</v>
      </c>
      <c r="O239" t="b">
        <f t="shared" si="203"/>
        <v>1</v>
      </c>
      <c r="P239" t="b">
        <f>IF(OR(K239=1,I239=1),IF(J239=1,TRUE, FALSE),TRUE)</f>
        <v>1</v>
      </c>
      <c r="Q239" t="b">
        <f>IF(AND(K239=1,I239=1), FALSE, TRUE)</f>
        <v>1</v>
      </c>
      <c r="R239" t="b">
        <f>IF(G239=1, TRUE, FALSE)</f>
        <v>1</v>
      </c>
      <c r="S239" t="str">
        <f>TRIM(IF(C239=1," "&amp;VLOOKUP(C$1,Iniciativas!$A$1:$R$11,2,FALSE),"")&amp;IF(D239=1," "&amp;VLOOKUP(D$1,Iniciativas!$A$1:$R$11,2,FALSE),"")&amp;IF(E239=1," "&amp;VLOOKUP(E$1,Iniciativas!$A$1:$R$11,2,FALSE),"")&amp;IF(F239=1," "&amp;VLOOKUP(F$1,Iniciativas!$A$1:$R$11,2,FALSE),"")&amp;IF(G239=1," "&amp;VLOOKUP(G$1,Iniciativas!$A$1:$R$11,2,FALSE),"")&amp;IF(H239=1," "&amp;VLOOKUP(H$1,Iniciativas!$A$1:$R$11,2,FALSE),"")&amp;IF(I239=1," "&amp;VLOOKUP(I$1,Iniciativas!$A$1:$R$11,2,FALSE),"")&amp;IF(J239=1," "&amp;VLOOKUP(J$1,Iniciativas!$A$1:$R$11,2,FALSE),"")&amp;IF(K239=1," "&amp;VLOOKUP(K$1,Iniciativas!$A$1:$R$11,2,FALSE),"")&amp;IF(L239=1," "&amp;VLOOKUP(L$1,Iniciativas!$A$1:$R$11,2,FALSE),""))</f>
        <v>Iniciativa 2 Iniciativa 1 Imperativo Legal Creación Producto Alternativo C Campaña Publicitaria Producto B o C Sistema Reducción Costos</v>
      </c>
    </row>
    <row r="240" spans="1:19" x14ac:dyDescent="0.25">
      <c r="A240">
        <v>238</v>
      </c>
      <c r="B240" t="str">
        <f t="shared" si="201"/>
        <v>8 7 6 4 3 2</v>
      </c>
      <c r="C240">
        <f t="shared" si="204"/>
        <v>0</v>
      </c>
      <c r="D240">
        <f t="shared" ref="D240:L240" si="249">INT(MOD($A240,2^(C$1-1))/(2^(D$1-1)))</f>
        <v>0</v>
      </c>
      <c r="E240">
        <f t="shared" si="249"/>
        <v>1</v>
      </c>
      <c r="F240">
        <f t="shared" si="249"/>
        <v>1</v>
      </c>
      <c r="G240">
        <f t="shared" si="249"/>
        <v>1</v>
      </c>
      <c r="H240">
        <f t="shared" si="249"/>
        <v>0</v>
      </c>
      <c r="I240">
        <f t="shared" si="249"/>
        <v>1</v>
      </c>
      <c r="J240">
        <f t="shared" si="249"/>
        <v>1</v>
      </c>
      <c r="K240">
        <f t="shared" si="249"/>
        <v>1</v>
      </c>
      <c r="L240">
        <f t="shared" si="249"/>
        <v>0</v>
      </c>
      <c r="M240">
        <f>VLOOKUP(C$1,Iniciativas!$A$1:$R$11,6,FALSE)*C240+VLOOKUP(D$1,Iniciativas!$A$1:$R$11,6,FALSE)*D240+VLOOKUP(E$1,Iniciativas!$A$1:$R$11,6,FALSE)*E240+VLOOKUP(F$1,Iniciativas!$A$1:$R$11,6,FALSE)*F240+VLOOKUP(G$1,Iniciativas!$A$1:$R$11,6,FALSE)*G240+VLOOKUP(H$1,Iniciativas!$A$1:$R$11,6,FALSE)*H240+VLOOKUP(I$1,Iniciativas!$A$1:$R$11,6,FALSE)*I240+VLOOKUP(J$1,Iniciativas!$A$1:$R$11,6,FALSE)*J240+VLOOKUP(K$1,Iniciativas!$A$1:$R$11,6,FALSE)*K240+VLOOKUP(L$1,Iniciativas!$A$1:$R$11,6,FALSE)*L240</f>
        <v>16500</v>
      </c>
      <c r="N240">
        <f>VLOOKUP(C$1,Iniciativas!$A$1:$R$11,18,FALSE)*C240+VLOOKUP(D$1,Iniciativas!$A$1:$R$11,18,FALSE)*D240+VLOOKUP(E$1,Iniciativas!$A$1:$R$11,18,FALSE)*E240+VLOOKUP(F$1,Iniciativas!$A$1:$R$11,18,FALSE)*F240+VLOOKUP(G$1,Iniciativas!$A$1:$R$11,18,FALSE)*G240+VLOOKUP(H$1,Iniciativas!$A$1:$R$11,18,FALSE)*H240+VLOOKUP(I$1,Iniciativas!$A$1:$R$11,18,FALSE)*I240+VLOOKUP(J$1,Iniciativas!$A$1:$R$11,18,FALSE)*J240+VLOOKUP(K$1,Iniciativas!$A$1:$R$11,18,FALSE)*K240+VLOOKUP(L$1,Iniciativas!$A$1:$R$11,18,FALSE)*L240</f>
        <v>10.1</v>
      </c>
      <c r="O240" t="b">
        <f t="shared" si="203"/>
        <v>0</v>
      </c>
      <c r="P240" t="b">
        <f>IF(OR(K240=1,I240=1),IF(J240=1,TRUE, FALSE),TRUE)</f>
        <v>1</v>
      </c>
      <c r="Q240" t="b">
        <f>IF(AND(K240=1,I240=1), FALSE, TRUE)</f>
        <v>0</v>
      </c>
      <c r="R240" t="b">
        <f>IF(G240=1, TRUE, FALSE)</f>
        <v>1</v>
      </c>
      <c r="S240" t="str">
        <f>TRIM(IF(C240=1," "&amp;VLOOKUP(C$1,Iniciativas!$A$1:$R$11,2,FALSE),"")&amp;IF(D240=1," "&amp;VLOOKUP(D$1,Iniciativas!$A$1:$R$11,2,FALSE),"")&amp;IF(E240=1," "&amp;VLOOKUP(E$1,Iniciativas!$A$1:$R$11,2,FALSE),"")&amp;IF(F240=1," "&amp;VLOOKUP(F$1,Iniciativas!$A$1:$R$11,2,FALSE),"")&amp;IF(G240=1," "&amp;VLOOKUP(G$1,Iniciativas!$A$1:$R$11,2,FALSE),"")&amp;IF(H240=1," "&amp;VLOOKUP(H$1,Iniciativas!$A$1:$R$11,2,FALSE),"")&amp;IF(I240=1," "&amp;VLOOKUP(I$1,Iniciativas!$A$1:$R$11,2,FALSE),"")&amp;IF(J240=1," "&amp;VLOOKUP(J$1,Iniciativas!$A$1:$R$11,2,FALSE),"")&amp;IF(K240=1," "&amp;VLOOKUP(K$1,Iniciativas!$A$1:$R$11,2,FALSE),"")&amp;IF(L240=1," "&amp;VLOOKUP(L$1,Iniciativas!$A$1:$R$11,2,FALSE),""))</f>
        <v>Iniciativa 2 Iniciativa 1 Imperativo Legal Creación Producto Alternativo C Campaña Publicitaria Producto B o C Creación Producto B</v>
      </c>
    </row>
    <row r="241" spans="1:19" x14ac:dyDescent="0.25">
      <c r="A241">
        <v>239</v>
      </c>
      <c r="B241" t="str">
        <f t="shared" si="201"/>
        <v>8 7 6 4 3 2 1</v>
      </c>
      <c r="C241">
        <f t="shared" si="204"/>
        <v>0</v>
      </c>
      <c r="D241">
        <f t="shared" ref="D241:L241" si="250">INT(MOD($A241,2^(C$1-1))/(2^(D$1-1)))</f>
        <v>0</v>
      </c>
      <c r="E241">
        <f t="shared" si="250"/>
        <v>1</v>
      </c>
      <c r="F241">
        <f t="shared" si="250"/>
        <v>1</v>
      </c>
      <c r="G241">
        <f t="shared" si="250"/>
        <v>1</v>
      </c>
      <c r="H241">
        <f t="shared" si="250"/>
        <v>0</v>
      </c>
      <c r="I241">
        <f t="shared" si="250"/>
        <v>1</v>
      </c>
      <c r="J241">
        <f t="shared" si="250"/>
        <v>1</v>
      </c>
      <c r="K241">
        <f t="shared" si="250"/>
        <v>1</v>
      </c>
      <c r="L241">
        <f t="shared" si="250"/>
        <v>1</v>
      </c>
      <c r="M241">
        <f>VLOOKUP(C$1,Iniciativas!$A$1:$R$11,6,FALSE)*C241+VLOOKUP(D$1,Iniciativas!$A$1:$R$11,6,FALSE)*D241+VLOOKUP(E$1,Iniciativas!$A$1:$R$11,6,FALSE)*E241+VLOOKUP(F$1,Iniciativas!$A$1:$R$11,6,FALSE)*F241+VLOOKUP(G$1,Iniciativas!$A$1:$R$11,6,FALSE)*G241+VLOOKUP(H$1,Iniciativas!$A$1:$R$11,6,FALSE)*H241+VLOOKUP(I$1,Iniciativas!$A$1:$R$11,6,FALSE)*I241+VLOOKUP(J$1,Iniciativas!$A$1:$R$11,6,FALSE)*J241+VLOOKUP(K$1,Iniciativas!$A$1:$R$11,6,FALSE)*K241+VLOOKUP(L$1,Iniciativas!$A$1:$R$11,6,FALSE)*L241</f>
        <v>17500</v>
      </c>
      <c r="N241">
        <f>VLOOKUP(C$1,Iniciativas!$A$1:$R$11,18,FALSE)*C241+VLOOKUP(D$1,Iniciativas!$A$1:$R$11,18,FALSE)*D241+VLOOKUP(E$1,Iniciativas!$A$1:$R$11,18,FALSE)*E241+VLOOKUP(F$1,Iniciativas!$A$1:$R$11,18,FALSE)*F241+VLOOKUP(G$1,Iniciativas!$A$1:$R$11,18,FALSE)*G241+VLOOKUP(H$1,Iniciativas!$A$1:$R$11,18,FALSE)*H241+VLOOKUP(I$1,Iniciativas!$A$1:$R$11,18,FALSE)*I241+VLOOKUP(J$1,Iniciativas!$A$1:$R$11,18,FALSE)*J241+VLOOKUP(K$1,Iniciativas!$A$1:$R$11,18,FALSE)*K241+VLOOKUP(L$1,Iniciativas!$A$1:$R$11,18,FALSE)*L241</f>
        <v>11</v>
      </c>
      <c r="O241" t="b">
        <f t="shared" si="203"/>
        <v>0</v>
      </c>
      <c r="P241" t="b">
        <f>IF(OR(K241=1,I241=1),IF(J241=1,TRUE, FALSE),TRUE)</f>
        <v>1</v>
      </c>
      <c r="Q241" t="b">
        <f>IF(AND(K241=1,I241=1), FALSE, TRUE)</f>
        <v>0</v>
      </c>
      <c r="R241" t="b">
        <f>IF(G241=1, TRUE, FALSE)</f>
        <v>1</v>
      </c>
      <c r="S241" t="str">
        <f>TRIM(IF(C241=1," "&amp;VLOOKUP(C$1,Iniciativas!$A$1:$R$11,2,FALSE),"")&amp;IF(D241=1," "&amp;VLOOKUP(D$1,Iniciativas!$A$1:$R$11,2,FALSE),"")&amp;IF(E241=1," "&amp;VLOOKUP(E$1,Iniciativas!$A$1:$R$11,2,FALSE),"")&amp;IF(F241=1," "&amp;VLOOKUP(F$1,Iniciativas!$A$1:$R$11,2,FALSE),"")&amp;IF(G241=1," "&amp;VLOOKUP(G$1,Iniciativas!$A$1:$R$11,2,FALSE),"")&amp;IF(H241=1," "&amp;VLOOKUP(H$1,Iniciativas!$A$1:$R$11,2,FALSE),"")&amp;IF(I241=1," "&amp;VLOOKUP(I$1,Iniciativas!$A$1:$R$11,2,FALSE),"")&amp;IF(J241=1," "&amp;VLOOKUP(J$1,Iniciativas!$A$1:$R$11,2,FALSE),"")&amp;IF(K241=1," "&amp;VLOOKUP(K$1,Iniciativas!$A$1:$R$11,2,FALSE),"")&amp;IF(L241=1," "&amp;VLOOKUP(L$1,Iniciativas!$A$1:$R$11,2,FALSE),""))</f>
        <v>Iniciativa 2 Iniciativa 1 Imperativo Legal Creación Producto Alternativo C Campaña Publicitaria Producto B o C Creación Producto B Sistema Reducción Costos</v>
      </c>
    </row>
    <row r="242" spans="1:19" x14ac:dyDescent="0.25">
      <c r="A242">
        <v>240</v>
      </c>
      <c r="B242" t="str">
        <f t="shared" si="201"/>
        <v>8 7 6 5</v>
      </c>
      <c r="C242">
        <f t="shared" si="204"/>
        <v>0</v>
      </c>
      <c r="D242">
        <f t="shared" ref="D242:L242" si="251">INT(MOD($A242,2^(C$1-1))/(2^(D$1-1)))</f>
        <v>0</v>
      </c>
      <c r="E242">
        <f t="shared" si="251"/>
        <v>1</v>
      </c>
      <c r="F242">
        <f t="shared" si="251"/>
        <v>1</v>
      </c>
      <c r="G242">
        <f t="shared" si="251"/>
        <v>1</v>
      </c>
      <c r="H242">
        <f t="shared" si="251"/>
        <v>1</v>
      </c>
      <c r="I242">
        <f t="shared" si="251"/>
        <v>0</v>
      </c>
      <c r="J242">
        <f t="shared" si="251"/>
        <v>0</v>
      </c>
      <c r="K242">
        <f t="shared" si="251"/>
        <v>0</v>
      </c>
      <c r="L242">
        <f t="shared" si="251"/>
        <v>0</v>
      </c>
      <c r="M242">
        <f>VLOOKUP(C$1,Iniciativas!$A$1:$R$11,6,FALSE)*C242+VLOOKUP(D$1,Iniciativas!$A$1:$R$11,6,FALSE)*D242+VLOOKUP(E$1,Iniciativas!$A$1:$R$11,6,FALSE)*E242+VLOOKUP(F$1,Iniciativas!$A$1:$R$11,6,FALSE)*F242+VLOOKUP(G$1,Iniciativas!$A$1:$R$11,6,FALSE)*G242+VLOOKUP(H$1,Iniciativas!$A$1:$R$11,6,FALSE)*H242+VLOOKUP(I$1,Iniciativas!$A$1:$R$11,6,FALSE)*I242+VLOOKUP(J$1,Iniciativas!$A$1:$R$11,6,FALSE)*J242+VLOOKUP(K$1,Iniciativas!$A$1:$R$11,6,FALSE)*K242+VLOOKUP(L$1,Iniciativas!$A$1:$R$11,6,FALSE)*L242</f>
        <v>5500</v>
      </c>
      <c r="N242">
        <f>VLOOKUP(C$1,Iniciativas!$A$1:$R$11,18,FALSE)*C242+VLOOKUP(D$1,Iniciativas!$A$1:$R$11,18,FALSE)*D242+VLOOKUP(E$1,Iniciativas!$A$1:$R$11,18,FALSE)*E242+VLOOKUP(F$1,Iniciativas!$A$1:$R$11,18,FALSE)*F242+VLOOKUP(G$1,Iniciativas!$A$1:$R$11,18,FALSE)*G242+VLOOKUP(H$1,Iniciativas!$A$1:$R$11,18,FALSE)*H242+VLOOKUP(I$1,Iniciativas!$A$1:$R$11,18,FALSE)*I242+VLOOKUP(J$1,Iniciativas!$A$1:$R$11,18,FALSE)*J242+VLOOKUP(K$1,Iniciativas!$A$1:$R$11,18,FALSE)*K242+VLOOKUP(L$1,Iniciativas!$A$1:$R$11,18,FALSE)*L242</f>
        <v>6.8</v>
      </c>
      <c r="O242" t="b">
        <f t="shared" si="203"/>
        <v>1</v>
      </c>
      <c r="P242" t="b">
        <f>IF(OR(K242=1,I242=1),IF(J242=1,TRUE, FALSE),TRUE)</f>
        <v>1</v>
      </c>
      <c r="Q242" t="b">
        <f>IF(AND(K242=1,I242=1), FALSE, TRUE)</f>
        <v>1</v>
      </c>
      <c r="R242" t="b">
        <f>IF(G242=1, TRUE, FALSE)</f>
        <v>1</v>
      </c>
      <c r="S242" t="str">
        <f>TRIM(IF(C242=1," "&amp;VLOOKUP(C$1,Iniciativas!$A$1:$R$11,2,FALSE),"")&amp;IF(D242=1," "&amp;VLOOKUP(D$1,Iniciativas!$A$1:$R$11,2,FALSE),"")&amp;IF(E242=1," "&amp;VLOOKUP(E$1,Iniciativas!$A$1:$R$11,2,FALSE),"")&amp;IF(F242=1," "&amp;VLOOKUP(F$1,Iniciativas!$A$1:$R$11,2,FALSE),"")&amp;IF(G242=1," "&amp;VLOOKUP(G$1,Iniciativas!$A$1:$R$11,2,FALSE),"")&amp;IF(H242=1," "&amp;VLOOKUP(H$1,Iniciativas!$A$1:$R$11,2,FALSE),"")&amp;IF(I242=1," "&amp;VLOOKUP(I$1,Iniciativas!$A$1:$R$11,2,FALSE),"")&amp;IF(J242=1," "&amp;VLOOKUP(J$1,Iniciativas!$A$1:$R$11,2,FALSE),"")&amp;IF(K242=1," "&amp;VLOOKUP(K$1,Iniciativas!$A$1:$R$11,2,FALSE),"")&amp;IF(L242=1," "&amp;VLOOKUP(L$1,Iniciativas!$A$1:$R$11,2,FALSE),""))</f>
        <v>Iniciativa 2 Iniciativa 1 Imperativo Legal Programa de Innovación</v>
      </c>
    </row>
    <row r="243" spans="1:19" x14ac:dyDescent="0.25">
      <c r="A243">
        <v>241</v>
      </c>
      <c r="B243" t="str">
        <f t="shared" si="201"/>
        <v>8 7 6 5 1</v>
      </c>
      <c r="C243">
        <f t="shared" si="204"/>
        <v>0</v>
      </c>
      <c r="D243">
        <f t="shared" ref="D243:L243" si="252">INT(MOD($A243,2^(C$1-1))/(2^(D$1-1)))</f>
        <v>0</v>
      </c>
      <c r="E243">
        <f t="shared" si="252"/>
        <v>1</v>
      </c>
      <c r="F243">
        <f t="shared" si="252"/>
        <v>1</v>
      </c>
      <c r="G243">
        <f t="shared" si="252"/>
        <v>1</v>
      </c>
      <c r="H243">
        <f t="shared" si="252"/>
        <v>1</v>
      </c>
      <c r="I243">
        <f t="shared" si="252"/>
        <v>0</v>
      </c>
      <c r="J243">
        <f t="shared" si="252"/>
        <v>0</v>
      </c>
      <c r="K243">
        <f t="shared" si="252"/>
        <v>0</v>
      </c>
      <c r="L243">
        <f t="shared" si="252"/>
        <v>1</v>
      </c>
      <c r="M243">
        <f>VLOOKUP(C$1,Iniciativas!$A$1:$R$11,6,FALSE)*C243+VLOOKUP(D$1,Iniciativas!$A$1:$R$11,6,FALSE)*D243+VLOOKUP(E$1,Iniciativas!$A$1:$R$11,6,FALSE)*E243+VLOOKUP(F$1,Iniciativas!$A$1:$R$11,6,FALSE)*F243+VLOOKUP(G$1,Iniciativas!$A$1:$R$11,6,FALSE)*G243+VLOOKUP(H$1,Iniciativas!$A$1:$R$11,6,FALSE)*H243+VLOOKUP(I$1,Iniciativas!$A$1:$R$11,6,FALSE)*I243+VLOOKUP(J$1,Iniciativas!$A$1:$R$11,6,FALSE)*J243+VLOOKUP(K$1,Iniciativas!$A$1:$R$11,6,FALSE)*K243+VLOOKUP(L$1,Iniciativas!$A$1:$R$11,6,FALSE)*L243</f>
        <v>6500</v>
      </c>
      <c r="N243">
        <f>VLOOKUP(C$1,Iniciativas!$A$1:$R$11,18,FALSE)*C243+VLOOKUP(D$1,Iniciativas!$A$1:$R$11,18,FALSE)*D243+VLOOKUP(E$1,Iniciativas!$A$1:$R$11,18,FALSE)*E243+VLOOKUP(F$1,Iniciativas!$A$1:$R$11,18,FALSE)*F243+VLOOKUP(G$1,Iniciativas!$A$1:$R$11,18,FALSE)*G243+VLOOKUP(H$1,Iniciativas!$A$1:$R$11,18,FALSE)*H243+VLOOKUP(I$1,Iniciativas!$A$1:$R$11,18,FALSE)*I243+VLOOKUP(J$1,Iniciativas!$A$1:$R$11,18,FALSE)*J243+VLOOKUP(K$1,Iniciativas!$A$1:$R$11,18,FALSE)*K243+VLOOKUP(L$1,Iniciativas!$A$1:$R$11,18,FALSE)*L243</f>
        <v>7.7</v>
      </c>
      <c r="O243" t="b">
        <f t="shared" si="203"/>
        <v>1</v>
      </c>
      <c r="P243" t="b">
        <f>IF(OR(K243=1,I243=1),IF(J243=1,TRUE, FALSE),TRUE)</f>
        <v>1</v>
      </c>
      <c r="Q243" t="b">
        <f>IF(AND(K243=1,I243=1), FALSE, TRUE)</f>
        <v>1</v>
      </c>
      <c r="R243" t="b">
        <f>IF(G243=1, TRUE, FALSE)</f>
        <v>1</v>
      </c>
      <c r="S243" t="str">
        <f>TRIM(IF(C243=1," "&amp;VLOOKUP(C$1,Iniciativas!$A$1:$R$11,2,FALSE),"")&amp;IF(D243=1," "&amp;VLOOKUP(D$1,Iniciativas!$A$1:$R$11,2,FALSE),"")&amp;IF(E243=1," "&amp;VLOOKUP(E$1,Iniciativas!$A$1:$R$11,2,FALSE),"")&amp;IF(F243=1," "&amp;VLOOKUP(F$1,Iniciativas!$A$1:$R$11,2,FALSE),"")&amp;IF(G243=1," "&amp;VLOOKUP(G$1,Iniciativas!$A$1:$R$11,2,FALSE),"")&amp;IF(H243=1," "&amp;VLOOKUP(H$1,Iniciativas!$A$1:$R$11,2,FALSE),"")&amp;IF(I243=1," "&amp;VLOOKUP(I$1,Iniciativas!$A$1:$R$11,2,FALSE),"")&amp;IF(J243=1," "&amp;VLOOKUP(J$1,Iniciativas!$A$1:$R$11,2,FALSE),"")&amp;IF(K243=1," "&amp;VLOOKUP(K$1,Iniciativas!$A$1:$R$11,2,FALSE),"")&amp;IF(L243=1," "&amp;VLOOKUP(L$1,Iniciativas!$A$1:$R$11,2,FALSE),""))</f>
        <v>Iniciativa 2 Iniciativa 1 Imperativo Legal Programa de Innovación Sistema Reducción Costos</v>
      </c>
    </row>
    <row r="244" spans="1:19" x14ac:dyDescent="0.25">
      <c r="A244">
        <v>242</v>
      </c>
      <c r="B244" t="str">
        <f t="shared" si="201"/>
        <v>8 7 6 5 2</v>
      </c>
      <c r="C244">
        <f t="shared" si="204"/>
        <v>0</v>
      </c>
      <c r="D244">
        <f t="shared" ref="D244:L244" si="253">INT(MOD($A244,2^(C$1-1))/(2^(D$1-1)))</f>
        <v>0</v>
      </c>
      <c r="E244">
        <f t="shared" si="253"/>
        <v>1</v>
      </c>
      <c r="F244">
        <f t="shared" si="253"/>
        <v>1</v>
      </c>
      <c r="G244">
        <f t="shared" si="253"/>
        <v>1</v>
      </c>
      <c r="H244">
        <f t="shared" si="253"/>
        <v>1</v>
      </c>
      <c r="I244">
        <f t="shared" si="253"/>
        <v>0</v>
      </c>
      <c r="J244">
        <f t="shared" si="253"/>
        <v>0</v>
      </c>
      <c r="K244">
        <f t="shared" si="253"/>
        <v>1</v>
      </c>
      <c r="L244">
        <f t="shared" si="253"/>
        <v>0</v>
      </c>
      <c r="M244">
        <f>VLOOKUP(C$1,Iniciativas!$A$1:$R$11,6,FALSE)*C244+VLOOKUP(D$1,Iniciativas!$A$1:$R$11,6,FALSE)*D244+VLOOKUP(E$1,Iniciativas!$A$1:$R$11,6,FALSE)*E244+VLOOKUP(F$1,Iniciativas!$A$1:$R$11,6,FALSE)*F244+VLOOKUP(G$1,Iniciativas!$A$1:$R$11,6,FALSE)*G244+VLOOKUP(H$1,Iniciativas!$A$1:$R$11,6,FALSE)*H244+VLOOKUP(I$1,Iniciativas!$A$1:$R$11,6,FALSE)*I244+VLOOKUP(J$1,Iniciativas!$A$1:$R$11,6,FALSE)*J244+VLOOKUP(K$1,Iniciativas!$A$1:$R$11,6,FALSE)*K244+VLOOKUP(L$1,Iniciativas!$A$1:$R$11,6,FALSE)*L244</f>
        <v>10500</v>
      </c>
      <c r="N244">
        <f>VLOOKUP(C$1,Iniciativas!$A$1:$R$11,18,FALSE)*C244+VLOOKUP(D$1,Iniciativas!$A$1:$R$11,18,FALSE)*D244+VLOOKUP(E$1,Iniciativas!$A$1:$R$11,18,FALSE)*E244+VLOOKUP(F$1,Iniciativas!$A$1:$R$11,18,FALSE)*F244+VLOOKUP(G$1,Iniciativas!$A$1:$R$11,18,FALSE)*G244+VLOOKUP(H$1,Iniciativas!$A$1:$R$11,18,FALSE)*H244+VLOOKUP(I$1,Iniciativas!$A$1:$R$11,18,FALSE)*I244+VLOOKUP(J$1,Iniciativas!$A$1:$R$11,18,FALSE)*J244+VLOOKUP(K$1,Iniciativas!$A$1:$R$11,18,FALSE)*K244+VLOOKUP(L$1,Iniciativas!$A$1:$R$11,18,FALSE)*L244</f>
        <v>9.4</v>
      </c>
      <c r="O244" t="b">
        <f t="shared" si="203"/>
        <v>0</v>
      </c>
      <c r="P244" t="b">
        <f>IF(OR(K244=1,I244=1),IF(J244=1,TRUE, FALSE),TRUE)</f>
        <v>0</v>
      </c>
      <c r="Q244" t="b">
        <f>IF(AND(K244=1,I244=1), FALSE, TRUE)</f>
        <v>1</v>
      </c>
      <c r="R244" t="b">
        <f>IF(G244=1, TRUE, FALSE)</f>
        <v>1</v>
      </c>
      <c r="S244" t="str">
        <f>TRIM(IF(C244=1," "&amp;VLOOKUP(C$1,Iniciativas!$A$1:$R$11,2,FALSE),"")&amp;IF(D244=1," "&amp;VLOOKUP(D$1,Iniciativas!$A$1:$R$11,2,FALSE),"")&amp;IF(E244=1," "&amp;VLOOKUP(E$1,Iniciativas!$A$1:$R$11,2,FALSE),"")&amp;IF(F244=1," "&amp;VLOOKUP(F$1,Iniciativas!$A$1:$R$11,2,FALSE),"")&amp;IF(G244=1," "&amp;VLOOKUP(G$1,Iniciativas!$A$1:$R$11,2,FALSE),"")&amp;IF(H244=1," "&amp;VLOOKUP(H$1,Iniciativas!$A$1:$R$11,2,FALSE),"")&amp;IF(I244=1," "&amp;VLOOKUP(I$1,Iniciativas!$A$1:$R$11,2,FALSE),"")&amp;IF(J244=1," "&amp;VLOOKUP(J$1,Iniciativas!$A$1:$R$11,2,FALSE),"")&amp;IF(K244=1," "&amp;VLOOKUP(K$1,Iniciativas!$A$1:$R$11,2,FALSE),"")&amp;IF(L244=1," "&amp;VLOOKUP(L$1,Iniciativas!$A$1:$R$11,2,FALSE),""))</f>
        <v>Iniciativa 2 Iniciativa 1 Imperativo Legal Programa de Innovación Creación Producto B</v>
      </c>
    </row>
    <row r="245" spans="1:19" x14ac:dyDescent="0.25">
      <c r="A245">
        <v>243</v>
      </c>
      <c r="B245" t="str">
        <f t="shared" si="201"/>
        <v>8 7 6 5 2 1</v>
      </c>
      <c r="C245">
        <f t="shared" si="204"/>
        <v>0</v>
      </c>
      <c r="D245">
        <f t="shared" ref="D245:L245" si="254">INT(MOD($A245,2^(C$1-1))/(2^(D$1-1)))</f>
        <v>0</v>
      </c>
      <c r="E245">
        <f t="shared" si="254"/>
        <v>1</v>
      </c>
      <c r="F245">
        <f t="shared" si="254"/>
        <v>1</v>
      </c>
      <c r="G245">
        <f t="shared" si="254"/>
        <v>1</v>
      </c>
      <c r="H245">
        <f t="shared" si="254"/>
        <v>1</v>
      </c>
      <c r="I245">
        <f t="shared" si="254"/>
        <v>0</v>
      </c>
      <c r="J245">
        <f t="shared" si="254"/>
        <v>0</v>
      </c>
      <c r="K245">
        <f t="shared" si="254"/>
        <v>1</v>
      </c>
      <c r="L245">
        <f t="shared" si="254"/>
        <v>1</v>
      </c>
      <c r="M245">
        <f>VLOOKUP(C$1,Iniciativas!$A$1:$R$11,6,FALSE)*C245+VLOOKUP(D$1,Iniciativas!$A$1:$R$11,6,FALSE)*D245+VLOOKUP(E$1,Iniciativas!$A$1:$R$11,6,FALSE)*E245+VLOOKUP(F$1,Iniciativas!$A$1:$R$11,6,FALSE)*F245+VLOOKUP(G$1,Iniciativas!$A$1:$R$11,6,FALSE)*G245+VLOOKUP(H$1,Iniciativas!$A$1:$R$11,6,FALSE)*H245+VLOOKUP(I$1,Iniciativas!$A$1:$R$11,6,FALSE)*I245+VLOOKUP(J$1,Iniciativas!$A$1:$R$11,6,FALSE)*J245+VLOOKUP(K$1,Iniciativas!$A$1:$R$11,6,FALSE)*K245+VLOOKUP(L$1,Iniciativas!$A$1:$R$11,6,FALSE)*L245</f>
        <v>11500</v>
      </c>
      <c r="N245">
        <f>VLOOKUP(C$1,Iniciativas!$A$1:$R$11,18,FALSE)*C245+VLOOKUP(D$1,Iniciativas!$A$1:$R$11,18,FALSE)*D245+VLOOKUP(E$1,Iniciativas!$A$1:$R$11,18,FALSE)*E245+VLOOKUP(F$1,Iniciativas!$A$1:$R$11,18,FALSE)*F245+VLOOKUP(G$1,Iniciativas!$A$1:$R$11,18,FALSE)*G245+VLOOKUP(H$1,Iniciativas!$A$1:$R$11,18,FALSE)*H245+VLOOKUP(I$1,Iniciativas!$A$1:$R$11,18,FALSE)*I245+VLOOKUP(J$1,Iniciativas!$A$1:$R$11,18,FALSE)*J245+VLOOKUP(K$1,Iniciativas!$A$1:$R$11,18,FALSE)*K245+VLOOKUP(L$1,Iniciativas!$A$1:$R$11,18,FALSE)*L245</f>
        <v>10.3</v>
      </c>
      <c r="O245" t="b">
        <f t="shared" si="203"/>
        <v>0</v>
      </c>
      <c r="P245" t="b">
        <f>IF(OR(K245=1,I245=1),IF(J245=1,TRUE, FALSE),TRUE)</f>
        <v>0</v>
      </c>
      <c r="Q245" t="b">
        <f>IF(AND(K245=1,I245=1), FALSE, TRUE)</f>
        <v>1</v>
      </c>
      <c r="R245" t="b">
        <f>IF(G245=1, TRUE, FALSE)</f>
        <v>1</v>
      </c>
      <c r="S245" t="str">
        <f>TRIM(IF(C245=1," "&amp;VLOOKUP(C$1,Iniciativas!$A$1:$R$11,2,FALSE),"")&amp;IF(D245=1," "&amp;VLOOKUP(D$1,Iniciativas!$A$1:$R$11,2,FALSE),"")&amp;IF(E245=1," "&amp;VLOOKUP(E$1,Iniciativas!$A$1:$R$11,2,FALSE),"")&amp;IF(F245=1," "&amp;VLOOKUP(F$1,Iniciativas!$A$1:$R$11,2,FALSE),"")&amp;IF(G245=1," "&amp;VLOOKUP(G$1,Iniciativas!$A$1:$R$11,2,FALSE),"")&amp;IF(H245=1," "&amp;VLOOKUP(H$1,Iniciativas!$A$1:$R$11,2,FALSE),"")&amp;IF(I245=1," "&amp;VLOOKUP(I$1,Iniciativas!$A$1:$R$11,2,FALSE),"")&amp;IF(J245=1," "&amp;VLOOKUP(J$1,Iniciativas!$A$1:$R$11,2,FALSE),"")&amp;IF(K245=1," "&amp;VLOOKUP(K$1,Iniciativas!$A$1:$R$11,2,FALSE),"")&amp;IF(L245=1," "&amp;VLOOKUP(L$1,Iniciativas!$A$1:$R$11,2,FALSE),""))</f>
        <v>Iniciativa 2 Iniciativa 1 Imperativo Legal Programa de Innovación Creación Producto B Sistema Reducción Costos</v>
      </c>
    </row>
    <row r="246" spans="1:19" x14ac:dyDescent="0.25">
      <c r="A246">
        <v>244</v>
      </c>
      <c r="B246" t="str">
        <f t="shared" si="201"/>
        <v>8 7 6 5 3</v>
      </c>
      <c r="C246">
        <f t="shared" si="204"/>
        <v>0</v>
      </c>
      <c r="D246">
        <f t="shared" ref="D246:L246" si="255">INT(MOD($A246,2^(C$1-1))/(2^(D$1-1)))</f>
        <v>0</v>
      </c>
      <c r="E246">
        <f t="shared" si="255"/>
        <v>1</v>
      </c>
      <c r="F246">
        <f t="shared" si="255"/>
        <v>1</v>
      </c>
      <c r="G246">
        <f t="shared" si="255"/>
        <v>1</v>
      </c>
      <c r="H246">
        <f t="shared" si="255"/>
        <v>1</v>
      </c>
      <c r="I246">
        <f t="shared" si="255"/>
        <v>0</v>
      </c>
      <c r="J246">
        <f t="shared" si="255"/>
        <v>1</v>
      </c>
      <c r="K246">
        <f t="shared" si="255"/>
        <v>0</v>
      </c>
      <c r="L246">
        <f t="shared" si="255"/>
        <v>0</v>
      </c>
      <c r="M246">
        <f>VLOOKUP(C$1,Iniciativas!$A$1:$R$11,6,FALSE)*C246+VLOOKUP(D$1,Iniciativas!$A$1:$R$11,6,FALSE)*D246+VLOOKUP(E$1,Iniciativas!$A$1:$R$11,6,FALSE)*E246+VLOOKUP(F$1,Iniciativas!$A$1:$R$11,6,FALSE)*F246+VLOOKUP(G$1,Iniciativas!$A$1:$R$11,6,FALSE)*G246+VLOOKUP(H$1,Iniciativas!$A$1:$R$11,6,FALSE)*H246+VLOOKUP(I$1,Iniciativas!$A$1:$R$11,6,FALSE)*I246+VLOOKUP(J$1,Iniciativas!$A$1:$R$11,6,FALSE)*J246+VLOOKUP(K$1,Iniciativas!$A$1:$R$11,6,FALSE)*K246+VLOOKUP(L$1,Iniciativas!$A$1:$R$11,6,FALSE)*L246</f>
        <v>6500</v>
      </c>
      <c r="N246">
        <f>VLOOKUP(C$1,Iniciativas!$A$1:$R$11,18,FALSE)*C246+VLOOKUP(D$1,Iniciativas!$A$1:$R$11,18,FALSE)*D246+VLOOKUP(E$1,Iniciativas!$A$1:$R$11,18,FALSE)*E246+VLOOKUP(F$1,Iniciativas!$A$1:$R$11,18,FALSE)*F246+VLOOKUP(G$1,Iniciativas!$A$1:$R$11,18,FALSE)*G246+VLOOKUP(H$1,Iniciativas!$A$1:$R$11,18,FALSE)*H246+VLOOKUP(I$1,Iniciativas!$A$1:$R$11,18,FALSE)*I246+VLOOKUP(J$1,Iniciativas!$A$1:$R$11,18,FALSE)*J246+VLOOKUP(K$1,Iniciativas!$A$1:$R$11,18,FALSE)*K246+VLOOKUP(L$1,Iniciativas!$A$1:$R$11,18,FALSE)*L246</f>
        <v>7.2</v>
      </c>
      <c r="O246" t="b">
        <f t="shared" si="203"/>
        <v>1</v>
      </c>
      <c r="P246" t="b">
        <f>IF(OR(K246=1,I246=1),IF(J246=1,TRUE, FALSE),TRUE)</f>
        <v>1</v>
      </c>
      <c r="Q246" t="b">
        <f>IF(AND(K246=1,I246=1), FALSE, TRUE)</f>
        <v>1</v>
      </c>
      <c r="R246" t="b">
        <f>IF(G246=1, TRUE, FALSE)</f>
        <v>1</v>
      </c>
      <c r="S246" t="str">
        <f>TRIM(IF(C246=1," "&amp;VLOOKUP(C$1,Iniciativas!$A$1:$R$11,2,FALSE),"")&amp;IF(D246=1," "&amp;VLOOKUP(D$1,Iniciativas!$A$1:$R$11,2,FALSE),"")&amp;IF(E246=1," "&amp;VLOOKUP(E$1,Iniciativas!$A$1:$R$11,2,FALSE),"")&amp;IF(F246=1," "&amp;VLOOKUP(F$1,Iniciativas!$A$1:$R$11,2,FALSE),"")&amp;IF(G246=1," "&amp;VLOOKUP(G$1,Iniciativas!$A$1:$R$11,2,FALSE),"")&amp;IF(H246=1," "&amp;VLOOKUP(H$1,Iniciativas!$A$1:$R$11,2,FALSE),"")&amp;IF(I246=1," "&amp;VLOOKUP(I$1,Iniciativas!$A$1:$R$11,2,FALSE),"")&amp;IF(J246=1," "&amp;VLOOKUP(J$1,Iniciativas!$A$1:$R$11,2,FALSE),"")&amp;IF(K246=1," "&amp;VLOOKUP(K$1,Iniciativas!$A$1:$R$11,2,FALSE),"")&amp;IF(L246=1," "&amp;VLOOKUP(L$1,Iniciativas!$A$1:$R$11,2,FALSE),""))</f>
        <v>Iniciativa 2 Iniciativa 1 Imperativo Legal Programa de Innovación Campaña Publicitaria Producto B o C</v>
      </c>
    </row>
    <row r="247" spans="1:19" x14ac:dyDescent="0.25">
      <c r="A247">
        <v>245</v>
      </c>
      <c r="B247" t="str">
        <f t="shared" si="201"/>
        <v>8 7 6 5 3 1</v>
      </c>
      <c r="C247">
        <f t="shared" si="204"/>
        <v>0</v>
      </c>
      <c r="D247">
        <f t="shared" ref="D247:L247" si="256">INT(MOD($A247,2^(C$1-1))/(2^(D$1-1)))</f>
        <v>0</v>
      </c>
      <c r="E247">
        <f t="shared" si="256"/>
        <v>1</v>
      </c>
      <c r="F247">
        <f t="shared" si="256"/>
        <v>1</v>
      </c>
      <c r="G247">
        <f t="shared" si="256"/>
        <v>1</v>
      </c>
      <c r="H247">
        <f t="shared" si="256"/>
        <v>1</v>
      </c>
      <c r="I247">
        <f t="shared" si="256"/>
        <v>0</v>
      </c>
      <c r="J247">
        <f t="shared" si="256"/>
        <v>1</v>
      </c>
      <c r="K247">
        <f t="shared" si="256"/>
        <v>0</v>
      </c>
      <c r="L247">
        <f t="shared" si="256"/>
        <v>1</v>
      </c>
      <c r="M247">
        <f>VLOOKUP(C$1,Iniciativas!$A$1:$R$11,6,FALSE)*C247+VLOOKUP(D$1,Iniciativas!$A$1:$R$11,6,FALSE)*D247+VLOOKUP(E$1,Iniciativas!$A$1:$R$11,6,FALSE)*E247+VLOOKUP(F$1,Iniciativas!$A$1:$R$11,6,FALSE)*F247+VLOOKUP(G$1,Iniciativas!$A$1:$R$11,6,FALSE)*G247+VLOOKUP(H$1,Iniciativas!$A$1:$R$11,6,FALSE)*H247+VLOOKUP(I$1,Iniciativas!$A$1:$R$11,6,FALSE)*I247+VLOOKUP(J$1,Iniciativas!$A$1:$R$11,6,FALSE)*J247+VLOOKUP(K$1,Iniciativas!$A$1:$R$11,6,FALSE)*K247+VLOOKUP(L$1,Iniciativas!$A$1:$R$11,6,FALSE)*L247</f>
        <v>7500</v>
      </c>
      <c r="N247">
        <f>VLOOKUP(C$1,Iniciativas!$A$1:$R$11,18,FALSE)*C247+VLOOKUP(D$1,Iniciativas!$A$1:$R$11,18,FALSE)*D247+VLOOKUP(E$1,Iniciativas!$A$1:$R$11,18,FALSE)*E247+VLOOKUP(F$1,Iniciativas!$A$1:$R$11,18,FALSE)*F247+VLOOKUP(G$1,Iniciativas!$A$1:$R$11,18,FALSE)*G247+VLOOKUP(H$1,Iniciativas!$A$1:$R$11,18,FALSE)*H247+VLOOKUP(I$1,Iniciativas!$A$1:$R$11,18,FALSE)*I247+VLOOKUP(J$1,Iniciativas!$A$1:$R$11,18,FALSE)*J247+VLOOKUP(K$1,Iniciativas!$A$1:$R$11,18,FALSE)*K247+VLOOKUP(L$1,Iniciativas!$A$1:$R$11,18,FALSE)*L247</f>
        <v>8.1</v>
      </c>
      <c r="O247" t="b">
        <f t="shared" si="203"/>
        <v>1</v>
      </c>
      <c r="P247" t="b">
        <f>IF(OR(K247=1,I247=1),IF(J247=1,TRUE, FALSE),TRUE)</f>
        <v>1</v>
      </c>
      <c r="Q247" t="b">
        <f>IF(AND(K247=1,I247=1), FALSE, TRUE)</f>
        <v>1</v>
      </c>
      <c r="R247" t="b">
        <f>IF(G247=1, TRUE, FALSE)</f>
        <v>1</v>
      </c>
      <c r="S247" t="str">
        <f>TRIM(IF(C247=1," "&amp;VLOOKUP(C$1,Iniciativas!$A$1:$R$11,2,FALSE),"")&amp;IF(D247=1," "&amp;VLOOKUP(D$1,Iniciativas!$A$1:$R$11,2,FALSE),"")&amp;IF(E247=1," "&amp;VLOOKUP(E$1,Iniciativas!$A$1:$R$11,2,FALSE),"")&amp;IF(F247=1," "&amp;VLOOKUP(F$1,Iniciativas!$A$1:$R$11,2,FALSE),"")&amp;IF(G247=1," "&amp;VLOOKUP(G$1,Iniciativas!$A$1:$R$11,2,FALSE),"")&amp;IF(H247=1," "&amp;VLOOKUP(H$1,Iniciativas!$A$1:$R$11,2,FALSE),"")&amp;IF(I247=1," "&amp;VLOOKUP(I$1,Iniciativas!$A$1:$R$11,2,FALSE),"")&amp;IF(J247=1," "&amp;VLOOKUP(J$1,Iniciativas!$A$1:$R$11,2,FALSE),"")&amp;IF(K247=1," "&amp;VLOOKUP(K$1,Iniciativas!$A$1:$R$11,2,FALSE),"")&amp;IF(L247=1," "&amp;VLOOKUP(L$1,Iniciativas!$A$1:$R$11,2,FALSE),""))</f>
        <v>Iniciativa 2 Iniciativa 1 Imperativo Legal Programa de Innovación Campaña Publicitaria Producto B o C Sistema Reducción Costos</v>
      </c>
    </row>
    <row r="248" spans="1:19" x14ac:dyDescent="0.25">
      <c r="A248">
        <v>246</v>
      </c>
      <c r="B248" t="str">
        <f t="shared" si="201"/>
        <v>8 7 6 5 3 2</v>
      </c>
      <c r="C248">
        <f t="shared" si="204"/>
        <v>0</v>
      </c>
      <c r="D248">
        <f t="shared" ref="D248:L248" si="257">INT(MOD($A248,2^(C$1-1))/(2^(D$1-1)))</f>
        <v>0</v>
      </c>
      <c r="E248">
        <f t="shared" si="257"/>
        <v>1</v>
      </c>
      <c r="F248">
        <f t="shared" si="257"/>
        <v>1</v>
      </c>
      <c r="G248">
        <f t="shared" si="257"/>
        <v>1</v>
      </c>
      <c r="H248">
        <f t="shared" si="257"/>
        <v>1</v>
      </c>
      <c r="I248">
        <f t="shared" si="257"/>
        <v>0</v>
      </c>
      <c r="J248">
        <f t="shared" si="257"/>
        <v>1</v>
      </c>
      <c r="K248">
        <f t="shared" si="257"/>
        <v>1</v>
      </c>
      <c r="L248">
        <f t="shared" si="257"/>
        <v>0</v>
      </c>
      <c r="M248">
        <f>VLOOKUP(C$1,Iniciativas!$A$1:$R$11,6,FALSE)*C248+VLOOKUP(D$1,Iniciativas!$A$1:$R$11,6,FALSE)*D248+VLOOKUP(E$1,Iniciativas!$A$1:$R$11,6,FALSE)*E248+VLOOKUP(F$1,Iniciativas!$A$1:$R$11,6,FALSE)*F248+VLOOKUP(G$1,Iniciativas!$A$1:$R$11,6,FALSE)*G248+VLOOKUP(H$1,Iniciativas!$A$1:$R$11,6,FALSE)*H248+VLOOKUP(I$1,Iniciativas!$A$1:$R$11,6,FALSE)*I248+VLOOKUP(J$1,Iniciativas!$A$1:$R$11,6,FALSE)*J248+VLOOKUP(K$1,Iniciativas!$A$1:$R$11,6,FALSE)*K248+VLOOKUP(L$1,Iniciativas!$A$1:$R$11,6,FALSE)*L248</f>
        <v>11500</v>
      </c>
      <c r="N248">
        <f>VLOOKUP(C$1,Iniciativas!$A$1:$R$11,18,FALSE)*C248+VLOOKUP(D$1,Iniciativas!$A$1:$R$11,18,FALSE)*D248+VLOOKUP(E$1,Iniciativas!$A$1:$R$11,18,FALSE)*E248+VLOOKUP(F$1,Iniciativas!$A$1:$R$11,18,FALSE)*F248+VLOOKUP(G$1,Iniciativas!$A$1:$R$11,18,FALSE)*G248+VLOOKUP(H$1,Iniciativas!$A$1:$R$11,18,FALSE)*H248+VLOOKUP(I$1,Iniciativas!$A$1:$R$11,18,FALSE)*I248+VLOOKUP(J$1,Iniciativas!$A$1:$R$11,18,FALSE)*J248+VLOOKUP(K$1,Iniciativas!$A$1:$R$11,18,FALSE)*K248+VLOOKUP(L$1,Iniciativas!$A$1:$R$11,18,FALSE)*L248</f>
        <v>9.8000000000000007</v>
      </c>
      <c r="O248" t="b">
        <f t="shared" si="203"/>
        <v>1</v>
      </c>
      <c r="P248" t="b">
        <f>IF(OR(K248=1,I248=1),IF(J248=1,TRUE, FALSE),TRUE)</f>
        <v>1</v>
      </c>
      <c r="Q248" t="b">
        <f>IF(AND(K248=1,I248=1), FALSE, TRUE)</f>
        <v>1</v>
      </c>
      <c r="R248" t="b">
        <f>IF(G248=1, TRUE, FALSE)</f>
        <v>1</v>
      </c>
      <c r="S248" t="str">
        <f>TRIM(IF(C248=1," "&amp;VLOOKUP(C$1,Iniciativas!$A$1:$R$11,2,FALSE),"")&amp;IF(D248=1," "&amp;VLOOKUP(D$1,Iniciativas!$A$1:$R$11,2,FALSE),"")&amp;IF(E248=1," "&amp;VLOOKUP(E$1,Iniciativas!$A$1:$R$11,2,FALSE),"")&amp;IF(F248=1," "&amp;VLOOKUP(F$1,Iniciativas!$A$1:$R$11,2,FALSE),"")&amp;IF(G248=1," "&amp;VLOOKUP(G$1,Iniciativas!$A$1:$R$11,2,FALSE),"")&amp;IF(H248=1," "&amp;VLOOKUP(H$1,Iniciativas!$A$1:$R$11,2,FALSE),"")&amp;IF(I248=1," "&amp;VLOOKUP(I$1,Iniciativas!$A$1:$R$11,2,FALSE),"")&amp;IF(J248=1," "&amp;VLOOKUP(J$1,Iniciativas!$A$1:$R$11,2,FALSE),"")&amp;IF(K248=1," "&amp;VLOOKUP(K$1,Iniciativas!$A$1:$R$11,2,FALSE),"")&amp;IF(L248=1," "&amp;VLOOKUP(L$1,Iniciativas!$A$1:$R$11,2,FALSE),""))</f>
        <v>Iniciativa 2 Iniciativa 1 Imperativo Legal Programa de Innovación Campaña Publicitaria Producto B o C Creación Producto B</v>
      </c>
    </row>
    <row r="249" spans="1:19" x14ac:dyDescent="0.25">
      <c r="A249">
        <v>247</v>
      </c>
      <c r="B249" t="str">
        <f t="shared" si="201"/>
        <v>8 7 6 5 3 2 1</v>
      </c>
      <c r="C249">
        <f t="shared" si="204"/>
        <v>0</v>
      </c>
      <c r="D249">
        <f t="shared" ref="D249:L249" si="258">INT(MOD($A249,2^(C$1-1))/(2^(D$1-1)))</f>
        <v>0</v>
      </c>
      <c r="E249">
        <f t="shared" si="258"/>
        <v>1</v>
      </c>
      <c r="F249">
        <f t="shared" si="258"/>
        <v>1</v>
      </c>
      <c r="G249">
        <f t="shared" si="258"/>
        <v>1</v>
      </c>
      <c r="H249">
        <f t="shared" si="258"/>
        <v>1</v>
      </c>
      <c r="I249">
        <f t="shared" si="258"/>
        <v>0</v>
      </c>
      <c r="J249">
        <f t="shared" si="258"/>
        <v>1</v>
      </c>
      <c r="K249">
        <f t="shared" si="258"/>
        <v>1</v>
      </c>
      <c r="L249">
        <f t="shared" si="258"/>
        <v>1</v>
      </c>
      <c r="M249">
        <f>VLOOKUP(C$1,Iniciativas!$A$1:$R$11,6,FALSE)*C249+VLOOKUP(D$1,Iniciativas!$A$1:$R$11,6,FALSE)*D249+VLOOKUP(E$1,Iniciativas!$A$1:$R$11,6,FALSE)*E249+VLOOKUP(F$1,Iniciativas!$A$1:$R$11,6,FALSE)*F249+VLOOKUP(G$1,Iniciativas!$A$1:$R$11,6,FALSE)*G249+VLOOKUP(H$1,Iniciativas!$A$1:$R$11,6,FALSE)*H249+VLOOKUP(I$1,Iniciativas!$A$1:$R$11,6,FALSE)*I249+VLOOKUP(J$1,Iniciativas!$A$1:$R$11,6,FALSE)*J249+VLOOKUP(K$1,Iniciativas!$A$1:$R$11,6,FALSE)*K249+VLOOKUP(L$1,Iniciativas!$A$1:$R$11,6,FALSE)*L249</f>
        <v>12500</v>
      </c>
      <c r="N249">
        <f>VLOOKUP(C$1,Iniciativas!$A$1:$R$11,18,FALSE)*C249+VLOOKUP(D$1,Iniciativas!$A$1:$R$11,18,FALSE)*D249+VLOOKUP(E$1,Iniciativas!$A$1:$R$11,18,FALSE)*E249+VLOOKUP(F$1,Iniciativas!$A$1:$R$11,18,FALSE)*F249+VLOOKUP(G$1,Iniciativas!$A$1:$R$11,18,FALSE)*G249+VLOOKUP(H$1,Iniciativas!$A$1:$R$11,18,FALSE)*H249+VLOOKUP(I$1,Iniciativas!$A$1:$R$11,18,FALSE)*I249+VLOOKUP(J$1,Iniciativas!$A$1:$R$11,18,FALSE)*J249+VLOOKUP(K$1,Iniciativas!$A$1:$R$11,18,FALSE)*K249+VLOOKUP(L$1,Iniciativas!$A$1:$R$11,18,FALSE)*L249</f>
        <v>10.700000000000001</v>
      </c>
      <c r="O249" t="b">
        <f t="shared" si="203"/>
        <v>1</v>
      </c>
      <c r="P249" t="b">
        <f>IF(OR(K249=1,I249=1),IF(J249=1,TRUE, FALSE),TRUE)</f>
        <v>1</v>
      </c>
      <c r="Q249" t="b">
        <f>IF(AND(K249=1,I249=1), FALSE, TRUE)</f>
        <v>1</v>
      </c>
      <c r="R249" t="b">
        <f>IF(G249=1, TRUE, FALSE)</f>
        <v>1</v>
      </c>
      <c r="S249" t="str">
        <f>TRIM(IF(C249=1," "&amp;VLOOKUP(C$1,Iniciativas!$A$1:$R$11,2,FALSE),"")&amp;IF(D249=1," "&amp;VLOOKUP(D$1,Iniciativas!$A$1:$R$11,2,FALSE),"")&amp;IF(E249=1," "&amp;VLOOKUP(E$1,Iniciativas!$A$1:$R$11,2,FALSE),"")&amp;IF(F249=1," "&amp;VLOOKUP(F$1,Iniciativas!$A$1:$R$11,2,FALSE),"")&amp;IF(G249=1," "&amp;VLOOKUP(G$1,Iniciativas!$A$1:$R$11,2,FALSE),"")&amp;IF(H249=1," "&amp;VLOOKUP(H$1,Iniciativas!$A$1:$R$11,2,FALSE),"")&amp;IF(I249=1," "&amp;VLOOKUP(I$1,Iniciativas!$A$1:$R$11,2,FALSE),"")&amp;IF(J249=1," "&amp;VLOOKUP(J$1,Iniciativas!$A$1:$R$11,2,FALSE),"")&amp;IF(K249=1," "&amp;VLOOKUP(K$1,Iniciativas!$A$1:$R$11,2,FALSE),"")&amp;IF(L249=1," "&amp;VLOOKUP(L$1,Iniciativas!$A$1:$R$11,2,FALSE),""))</f>
        <v>Iniciativa 2 Iniciativa 1 Imperativo Legal Programa de Innovación Campaña Publicitaria Producto B o C Creación Producto B Sistema Reducción Costos</v>
      </c>
    </row>
    <row r="250" spans="1:19" x14ac:dyDescent="0.25">
      <c r="A250">
        <v>248</v>
      </c>
      <c r="B250" t="str">
        <f t="shared" si="201"/>
        <v>8 7 6 5 4</v>
      </c>
      <c r="C250">
        <f t="shared" si="204"/>
        <v>0</v>
      </c>
      <c r="D250">
        <f t="shared" ref="D250:L250" si="259">INT(MOD($A250,2^(C$1-1))/(2^(D$1-1)))</f>
        <v>0</v>
      </c>
      <c r="E250">
        <f t="shared" si="259"/>
        <v>1</v>
      </c>
      <c r="F250">
        <f t="shared" si="259"/>
        <v>1</v>
      </c>
      <c r="G250">
        <f t="shared" si="259"/>
        <v>1</v>
      </c>
      <c r="H250">
        <f t="shared" si="259"/>
        <v>1</v>
      </c>
      <c r="I250">
        <f t="shared" si="259"/>
        <v>1</v>
      </c>
      <c r="J250">
        <f t="shared" si="259"/>
        <v>0</v>
      </c>
      <c r="K250">
        <f t="shared" si="259"/>
        <v>0</v>
      </c>
      <c r="L250">
        <f t="shared" si="259"/>
        <v>0</v>
      </c>
      <c r="M250">
        <f>VLOOKUP(C$1,Iniciativas!$A$1:$R$11,6,FALSE)*C250+VLOOKUP(D$1,Iniciativas!$A$1:$R$11,6,FALSE)*D250+VLOOKUP(E$1,Iniciativas!$A$1:$R$11,6,FALSE)*E250+VLOOKUP(F$1,Iniciativas!$A$1:$R$11,6,FALSE)*F250+VLOOKUP(G$1,Iniciativas!$A$1:$R$11,6,FALSE)*G250+VLOOKUP(H$1,Iniciativas!$A$1:$R$11,6,FALSE)*H250+VLOOKUP(I$1,Iniciativas!$A$1:$R$11,6,FALSE)*I250+VLOOKUP(J$1,Iniciativas!$A$1:$R$11,6,FALSE)*J250+VLOOKUP(K$1,Iniciativas!$A$1:$R$11,6,FALSE)*K250+VLOOKUP(L$1,Iniciativas!$A$1:$R$11,6,FALSE)*L250</f>
        <v>11500</v>
      </c>
      <c r="N250">
        <f>VLOOKUP(C$1,Iniciativas!$A$1:$R$11,18,FALSE)*C250+VLOOKUP(D$1,Iniciativas!$A$1:$R$11,18,FALSE)*D250+VLOOKUP(E$1,Iniciativas!$A$1:$R$11,18,FALSE)*E250+VLOOKUP(F$1,Iniciativas!$A$1:$R$11,18,FALSE)*F250+VLOOKUP(G$1,Iniciativas!$A$1:$R$11,18,FALSE)*G250+VLOOKUP(H$1,Iniciativas!$A$1:$R$11,18,FALSE)*H250+VLOOKUP(I$1,Iniciativas!$A$1:$R$11,18,FALSE)*I250+VLOOKUP(J$1,Iniciativas!$A$1:$R$11,18,FALSE)*J250+VLOOKUP(K$1,Iniciativas!$A$1:$R$11,18,FALSE)*K250+VLOOKUP(L$1,Iniciativas!$A$1:$R$11,18,FALSE)*L250</f>
        <v>9.8000000000000007</v>
      </c>
      <c r="O250" t="b">
        <f t="shared" si="203"/>
        <v>0</v>
      </c>
      <c r="P250" t="b">
        <f>IF(OR(K250=1,I250=1),IF(J250=1,TRUE, FALSE),TRUE)</f>
        <v>0</v>
      </c>
      <c r="Q250" t="b">
        <f>IF(AND(K250=1,I250=1), FALSE, TRUE)</f>
        <v>1</v>
      </c>
      <c r="R250" t="b">
        <f>IF(G250=1, TRUE, FALSE)</f>
        <v>1</v>
      </c>
      <c r="S250" t="str">
        <f>TRIM(IF(C250=1," "&amp;VLOOKUP(C$1,Iniciativas!$A$1:$R$11,2,FALSE),"")&amp;IF(D250=1," "&amp;VLOOKUP(D$1,Iniciativas!$A$1:$R$11,2,FALSE),"")&amp;IF(E250=1," "&amp;VLOOKUP(E$1,Iniciativas!$A$1:$R$11,2,FALSE),"")&amp;IF(F250=1," "&amp;VLOOKUP(F$1,Iniciativas!$A$1:$R$11,2,FALSE),"")&amp;IF(G250=1," "&amp;VLOOKUP(G$1,Iniciativas!$A$1:$R$11,2,FALSE),"")&amp;IF(H250=1," "&amp;VLOOKUP(H$1,Iniciativas!$A$1:$R$11,2,FALSE),"")&amp;IF(I250=1," "&amp;VLOOKUP(I$1,Iniciativas!$A$1:$R$11,2,FALSE),"")&amp;IF(J250=1," "&amp;VLOOKUP(J$1,Iniciativas!$A$1:$R$11,2,FALSE),"")&amp;IF(K250=1," "&amp;VLOOKUP(K$1,Iniciativas!$A$1:$R$11,2,FALSE),"")&amp;IF(L250=1," "&amp;VLOOKUP(L$1,Iniciativas!$A$1:$R$11,2,FALSE),""))</f>
        <v>Iniciativa 2 Iniciativa 1 Imperativo Legal Programa de Innovación Creación Producto Alternativo C</v>
      </c>
    </row>
    <row r="251" spans="1:19" x14ac:dyDescent="0.25">
      <c r="A251">
        <v>249</v>
      </c>
      <c r="B251" t="str">
        <f t="shared" si="201"/>
        <v>8 7 6 5 4 1</v>
      </c>
      <c r="C251">
        <f t="shared" si="204"/>
        <v>0</v>
      </c>
      <c r="D251">
        <f t="shared" ref="D251:L251" si="260">INT(MOD($A251,2^(C$1-1))/(2^(D$1-1)))</f>
        <v>0</v>
      </c>
      <c r="E251">
        <f t="shared" si="260"/>
        <v>1</v>
      </c>
      <c r="F251">
        <f t="shared" si="260"/>
        <v>1</v>
      </c>
      <c r="G251">
        <f t="shared" si="260"/>
        <v>1</v>
      </c>
      <c r="H251">
        <f t="shared" si="260"/>
        <v>1</v>
      </c>
      <c r="I251">
        <f t="shared" si="260"/>
        <v>1</v>
      </c>
      <c r="J251">
        <f t="shared" si="260"/>
        <v>0</v>
      </c>
      <c r="K251">
        <f t="shared" si="260"/>
        <v>0</v>
      </c>
      <c r="L251">
        <f t="shared" si="260"/>
        <v>1</v>
      </c>
      <c r="M251">
        <f>VLOOKUP(C$1,Iniciativas!$A$1:$R$11,6,FALSE)*C251+VLOOKUP(D$1,Iniciativas!$A$1:$R$11,6,FALSE)*D251+VLOOKUP(E$1,Iniciativas!$A$1:$R$11,6,FALSE)*E251+VLOOKUP(F$1,Iniciativas!$A$1:$R$11,6,FALSE)*F251+VLOOKUP(G$1,Iniciativas!$A$1:$R$11,6,FALSE)*G251+VLOOKUP(H$1,Iniciativas!$A$1:$R$11,6,FALSE)*H251+VLOOKUP(I$1,Iniciativas!$A$1:$R$11,6,FALSE)*I251+VLOOKUP(J$1,Iniciativas!$A$1:$R$11,6,FALSE)*J251+VLOOKUP(K$1,Iniciativas!$A$1:$R$11,6,FALSE)*K251+VLOOKUP(L$1,Iniciativas!$A$1:$R$11,6,FALSE)*L251</f>
        <v>12500</v>
      </c>
      <c r="N251">
        <f>VLOOKUP(C$1,Iniciativas!$A$1:$R$11,18,FALSE)*C251+VLOOKUP(D$1,Iniciativas!$A$1:$R$11,18,FALSE)*D251+VLOOKUP(E$1,Iniciativas!$A$1:$R$11,18,FALSE)*E251+VLOOKUP(F$1,Iniciativas!$A$1:$R$11,18,FALSE)*F251+VLOOKUP(G$1,Iniciativas!$A$1:$R$11,18,FALSE)*G251+VLOOKUP(H$1,Iniciativas!$A$1:$R$11,18,FALSE)*H251+VLOOKUP(I$1,Iniciativas!$A$1:$R$11,18,FALSE)*I251+VLOOKUP(J$1,Iniciativas!$A$1:$R$11,18,FALSE)*J251+VLOOKUP(K$1,Iniciativas!$A$1:$R$11,18,FALSE)*K251+VLOOKUP(L$1,Iniciativas!$A$1:$R$11,18,FALSE)*L251</f>
        <v>10.700000000000001</v>
      </c>
      <c r="O251" t="b">
        <f t="shared" si="203"/>
        <v>0</v>
      </c>
      <c r="P251" t="b">
        <f>IF(OR(K251=1,I251=1),IF(J251=1,TRUE, FALSE),TRUE)</f>
        <v>0</v>
      </c>
      <c r="Q251" t="b">
        <f>IF(AND(K251=1,I251=1), FALSE, TRUE)</f>
        <v>1</v>
      </c>
      <c r="R251" t="b">
        <f>IF(G251=1, TRUE, FALSE)</f>
        <v>1</v>
      </c>
      <c r="S251" t="str">
        <f>TRIM(IF(C251=1," "&amp;VLOOKUP(C$1,Iniciativas!$A$1:$R$11,2,FALSE),"")&amp;IF(D251=1," "&amp;VLOOKUP(D$1,Iniciativas!$A$1:$R$11,2,FALSE),"")&amp;IF(E251=1," "&amp;VLOOKUP(E$1,Iniciativas!$A$1:$R$11,2,FALSE),"")&amp;IF(F251=1," "&amp;VLOOKUP(F$1,Iniciativas!$A$1:$R$11,2,FALSE),"")&amp;IF(G251=1," "&amp;VLOOKUP(G$1,Iniciativas!$A$1:$R$11,2,FALSE),"")&amp;IF(H251=1," "&amp;VLOOKUP(H$1,Iniciativas!$A$1:$R$11,2,FALSE),"")&amp;IF(I251=1," "&amp;VLOOKUP(I$1,Iniciativas!$A$1:$R$11,2,FALSE),"")&amp;IF(J251=1," "&amp;VLOOKUP(J$1,Iniciativas!$A$1:$R$11,2,FALSE),"")&amp;IF(K251=1," "&amp;VLOOKUP(K$1,Iniciativas!$A$1:$R$11,2,FALSE),"")&amp;IF(L251=1," "&amp;VLOOKUP(L$1,Iniciativas!$A$1:$R$11,2,FALSE),""))</f>
        <v>Iniciativa 2 Iniciativa 1 Imperativo Legal Programa de Innovación Creación Producto Alternativo C Sistema Reducción Costos</v>
      </c>
    </row>
    <row r="252" spans="1:19" x14ac:dyDescent="0.25">
      <c r="A252">
        <v>250</v>
      </c>
      <c r="B252" t="str">
        <f t="shared" si="201"/>
        <v>8 7 6 5 4 2</v>
      </c>
      <c r="C252">
        <f t="shared" si="204"/>
        <v>0</v>
      </c>
      <c r="D252">
        <f t="shared" ref="D252:L252" si="261">INT(MOD($A252,2^(C$1-1))/(2^(D$1-1)))</f>
        <v>0</v>
      </c>
      <c r="E252">
        <f t="shared" si="261"/>
        <v>1</v>
      </c>
      <c r="F252">
        <f t="shared" si="261"/>
        <v>1</v>
      </c>
      <c r="G252">
        <f t="shared" si="261"/>
        <v>1</v>
      </c>
      <c r="H252">
        <f t="shared" si="261"/>
        <v>1</v>
      </c>
      <c r="I252">
        <f t="shared" si="261"/>
        <v>1</v>
      </c>
      <c r="J252">
        <f t="shared" si="261"/>
        <v>0</v>
      </c>
      <c r="K252">
        <f t="shared" si="261"/>
        <v>1</v>
      </c>
      <c r="L252">
        <f t="shared" si="261"/>
        <v>0</v>
      </c>
      <c r="M252">
        <f>VLOOKUP(C$1,Iniciativas!$A$1:$R$11,6,FALSE)*C252+VLOOKUP(D$1,Iniciativas!$A$1:$R$11,6,FALSE)*D252+VLOOKUP(E$1,Iniciativas!$A$1:$R$11,6,FALSE)*E252+VLOOKUP(F$1,Iniciativas!$A$1:$R$11,6,FALSE)*F252+VLOOKUP(G$1,Iniciativas!$A$1:$R$11,6,FALSE)*G252+VLOOKUP(H$1,Iniciativas!$A$1:$R$11,6,FALSE)*H252+VLOOKUP(I$1,Iniciativas!$A$1:$R$11,6,FALSE)*I252+VLOOKUP(J$1,Iniciativas!$A$1:$R$11,6,FALSE)*J252+VLOOKUP(K$1,Iniciativas!$A$1:$R$11,6,FALSE)*K252+VLOOKUP(L$1,Iniciativas!$A$1:$R$11,6,FALSE)*L252</f>
        <v>16500</v>
      </c>
      <c r="N252">
        <f>VLOOKUP(C$1,Iniciativas!$A$1:$R$11,18,FALSE)*C252+VLOOKUP(D$1,Iniciativas!$A$1:$R$11,18,FALSE)*D252+VLOOKUP(E$1,Iniciativas!$A$1:$R$11,18,FALSE)*E252+VLOOKUP(F$1,Iniciativas!$A$1:$R$11,18,FALSE)*F252+VLOOKUP(G$1,Iniciativas!$A$1:$R$11,18,FALSE)*G252+VLOOKUP(H$1,Iniciativas!$A$1:$R$11,18,FALSE)*H252+VLOOKUP(I$1,Iniciativas!$A$1:$R$11,18,FALSE)*I252+VLOOKUP(J$1,Iniciativas!$A$1:$R$11,18,FALSE)*J252+VLOOKUP(K$1,Iniciativas!$A$1:$R$11,18,FALSE)*K252+VLOOKUP(L$1,Iniciativas!$A$1:$R$11,18,FALSE)*L252</f>
        <v>12.4</v>
      </c>
      <c r="O252" t="b">
        <f t="shared" si="203"/>
        <v>0</v>
      </c>
      <c r="P252" t="b">
        <f>IF(OR(K252=1,I252=1),IF(J252=1,TRUE, FALSE),TRUE)</f>
        <v>0</v>
      </c>
      <c r="Q252" t="b">
        <f>IF(AND(K252=1,I252=1), FALSE, TRUE)</f>
        <v>0</v>
      </c>
      <c r="R252" t="b">
        <f>IF(G252=1, TRUE, FALSE)</f>
        <v>1</v>
      </c>
      <c r="S252" t="str">
        <f>TRIM(IF(C252=1," "&amp;VLOOKUP(C$1,Iniciativas!$A$1:$R$11,2,FALSE),"")&amp;IF(D252=1," "&amp;VLOOKUP(D$1,Iniciativas!$A$1:$R$11,2,FALSE),"")&amp;IF(E252=1," "&amp;VLOOKUP(E$1,Iniciativas!$A$1:$R$11,2,FALSE),"")&amp;IF(F252=1," "&amp;VLOOKUP(F$1,Iniciativas!$A$1:$R$11,2,FALSE),"")&amp;IF(G252=1," "&amp;VLOOKUP(G$1,Iniciativas!$A$1:$R$11,2,FALSE),"")&amp;IF(H252=1," "&amp;VLOOKUP(H$1,Iniciativas!$A$1:$R$11,2,FALSE),"")&amp;IF(I252=1," "&amp;VLOOKUP(I$1,Iniciativas!$A$1:$R$11,2,FALSE),"")&amp;IF(J252=1," "&amp;VLOOKUP(J$1,Iniciativas!$A$1:$R$11,2,FALSE),"")&amp;IF(K252=1," "&amp;VLOOKUP(K$1,Iniciativas!$A$1:$R$11,2,FALSE),"")&amp;IF(L252=1," "&amp;VLOOKUP(L$1,Iniciativas!$A$1:$R$11,2,FALSE),""))</f>
        <v>Iniciativa 2 Iniciativa 1 Imperativo Legal Programa de Innovación Creación Producto Alternativo C Creación Producto B</v>
      </c>
    </row>
    <row r="253" spans="1:19" x14ac:dyDescent="0.25">
      <c r="A253">
        <v>251</v>
      </c>
      <c r="B253" t="str">
        <f t="shared" si="201"/>
        <v>8 7 6 5 4 2 1</v>
      </c>
      <c r="C253">
        <f t="shared" si="204"/>
        <v>0</v>
      </c>
      <c r="D253">
        <f t="shared" ref="D253:L253" si="262">INT(MOD($A253,2^(C$1-1))/(2^(D$1-1)))</f>
        <v>0</v>
      </c>
      <c r="E253">
        <f t="shared" si="262"/>
        <v>1</v>
      </c>
      <c r="F253">
        <f t="shared" si="262"/>
        <v>1</v>
      </c>
      <c r="G253">
        <f t="shared" si="262"/>
        <v>1</v>
      </c>
      <c r="H253">
        <f t="shared" si="262"/>
        <v>1</v>
      </c>
      <c r="I253">
        <f t="shared" si="262"/>
        <v>1</v>
      </c>
      <c r="J253">
        <f t="shared" si="262"/>
        <v>0</v>
      </c>
      <c r="K253">
        <f t="shared" si="262"/>
        <v>1</v>
      </c>
      <c r="L253">
        <f t="shared" si="262"/>
        <v>1</v>
      </c>
      <c r="M253">
        <f>VLOOKUP(C$1,Iniciativas!$A$1:$R$11,6,FALSE)*C253+VLOOKUP(D$1,Iniciativas!$A$1:$R$11,6,FALSE)*D253+VLOOKUP(E$1,Iniciativas!$A$1:$R$11,6,FALSE)*E253+VLOOKUP(F$1,Iniciativas!$A$1:$R$11,6,FALSE)*F253+VLOOKUP(G$1,Iniciativas!$A$1:$R$11,6,FALSE)*G253+VLOOKUP(H$1,Iniciativas!$A$1:$R$11,6,FALSE)*H253+VLOOKUP(I$1,Iniciativas!$A$1:$R$11,6,FALSE)*I253+VLOOKUP(J$1,Iniciativas!$A$1:$R$11,6,FALSE)*J253+VLOOKUP(K$1,Iniciativas!$A$1:$R$11,6,FALSE)*K253+VLOOKUP(L$1,Iniciativas!$A$1:$R$11,6,FALSE)*L253</f>
        <v>17500</v>
      </c>
      <c r="N253">
        <f>VLOOKUP(C$1,Iniciativas!$A$1:$R$11,18,FALSE)*C253+VLOOKUP(D$1,Iniciativas!$A$1:$R$11,18,FALSE)*D253+VLOOKUP(E$1,Iniciativas!$A$1:$R$11,18,FALSE)*E253+VLOOKUP(F$1,Iniciativas!$A$1:$R$11,18,FALSE)*F253+VLOOKUP(G$1,Iniciativas!$A$1:$R$11,18,FALSE)*G253+VLOOKUP(H$1,Iniciativas!$A$1:$R$11,18,FALSE)*H253+VLOOKUP(I$1,Iniciativas!$A$1:$R$11,18,FALSE)*I253+VLOOKUP(J$1,Iniciativas!$A$1:$R$11,18,FALSE)*J253+VLOOKUP(K$1,Iniciativas!$A$1:$R$11,18,FALSE)*K253+VLOOKUP(L$1,Iniciativas!$A$1:$R$11,18,FALSE)*L253</f>
        <v>13.3</v>
      </c>
      <c r="O253" t="b">
        <f t="shared" si="203"/>
        <v>0</v>
      </c>
      <c r="P253" t="b">
        <f>IF(OR(K253=1,I253=1),IF(J253=1,TRUE, FALSE),TRUE)</f>
        <v>0</v>
      </c>
      <c r="Q253" t="b">
        <f>IF(AND(K253=1,I253=1), FALSE, TRUE)</f>
        <v>0</v>
      </c>
      <c r="R253" t="b">
        <f>IF(G253=1, TRUE, FALSE)</f>
        <v>1</v>
      </c>
      <c r="S253" t="str">
        <f>TRIM(IF(C253=1," "&amp;VLOOKUP(C$1,Iniciativas!$A$1:$R$11,2,FALSE),"")&amp;IF(D253=1," "&amp;VLOOKUP(D$1,Iniciativas!$A$1:$R$11,2,FALSE),"")&amp;IF(E253=1," "&amp;VLOOKUP(E$1,Iniciativas!$A$1:$R$11,2,FALSE),"")&amp;IF(F253=1," "&amp;VLOOKUP(F$1,Iniciativas!$A$1:$R$11,2,FALSE),"")&amp;IF(G253=1," "&amp;VLOOKUP(G$1,Iniciativas!$A$1:$R$11,2,FALSE),"")&amp;IF(H253=1," "&amp;VLOOKUP(H$1,Iniciativas!$A$1:$R$11,2,FALSE),"")&amp;IF(I253=1," "&amp;VLOOKUP(I$1,Iniciativas!$A$1:$R$11,2,FALSE),"")&amp;IF(J253=1," "&amp;VLOOKUP(J$1,Iniciativas!$A$1:$R$11,2,FALSE),"")&amp;IF(K253=1," "&amp;VLOOKUP(K$1,Iniciativas!$A$1:$R$11,2,FALSE),"")&amp;IF(L253=1," "&amp;VLOOKUP(L$1,Iniciativas!$A$1:$R$11,2,FALSE),""))</f>
        <v>Iniciativa 2 Iniciativa 1 Imperativo Legal Programa de Innovación Creación Producto Alternativo C Creación Producto B Sistema Reducción Costos</v>
      </c>
    </row>
    <row r="254" spans="1:19" x14ac:dyDescent="0.25">
      <c r="A254">
        <v>252</v>
      </c>
      <c r="B254" t="str">
        <f t="shared" si="201"/>
        <v>8 7 6 5 4 3</v>
      </c>
      <c r="C254">
        <f t="shared" si="204"/>
        <v>0</v>
      </c>
      <c r="D254">
        <f t="shared" ref="D254:L254" si="263">INT(MOD($A254,2^(C$1-1))/(2^(D$1-1)))</f>
        <v>0</v>
      </c>
      <c r="E254">
        <f t="shared" si="263"/>
        <v>1</v>
      </c>
      <c r="F254">
        <f t="shared" si="263"/>
        <v>1</v>
      </c>
      <c r="G254">
        <f t="shared" si="263"/>
        <v>1</v>
      </c>
      <c r="H254">
        <f t="shared" si="263"/>
        <v>1</v>
      </c>
      <c r="I254">
        <f t="shared" si="263"/>
        <v>1</v>
      </c>
      <c r="J254">
        <f t="shared" si="263"/>
        <v>1</v>
      </c>
      <c r="K254">
        <f t="shared" si="263"/>
        <v>0</v>
      </c>
      <c r="L254">
        <f t="shared" si="263"/>
        <v>0</v>
      </c>
      <c r="M254">
        <f>VLOOKUP(C$1,Iniciativas!$A$1:$R$11,6,FALSE)*C254+VLOOKUP(D$1,Iniciativas!$A$1:$R$11,6,FALSE)*D254+VLOOKUP(E$1,Iniciativas!$A$1:$R$11,6,FALSE)*E254+VLOOKUP(F$1,Iniciativas!$A$1:$R$11,6,FALSE)*F254+VLOOKUP(G$1,Iniciativas!$A$1:$R$11,6,FALSE)*G254+VLOOKUP(H$1,Iniciativas!$A$1:$R$11,6,FALSE)*H254+VLOOKUP(I$1,Iniciativas!$A$1:$R$11,6,FALSE)*I254+VLOOKUP(J$1,Iniciativas!$A$1:$R$11,6,FALSE)*J254+VLOOKUP(K$1,Iniciativas!$A$1:$R$11,6,FALSE)*K254+VLOOKUP(L$1,Iniciativas!$A$1:$R$11,6,FALSE)*L254</f>
        <v>12500</v>
      </c>
      <c r="N254">
        <f>VLOOKUP(C$1,Iniciativas!$A$1:$R$11,18,FALSE)*C254+VLOOKUP(D$1,Iniciativas!$A$1:$R$11,18,FALSE)*D254+VLOOKUP(E$1,Iniciativas!$A$1:$R$11,18,FALSE)*E254+VLOOKUP(F$1,Iniciativas!$A$1:$R$11,18,FALSE)*F254+VLOOKUP(G$1,Iniciativas!$A$1:$R$11,18,FALSE)*G254+VLOOKUP(H$1,Iniciativas!$A$1:$R$11,18,FALSE)*H254+VLOOKUP(I$1,Iniciativas!$A$1:$R$11,18,FALSE)*I254+VLOOKUP(J$1,Iniciativas!$A$1:$R$11,18,FALSE)*J254+VLOOKUP(K$1,Iniciativas!$A$1:$R$11,18,FALSE)*K254+VLOOKUP(L$1,Iniciativas!$A$1:$R$11,18,FALSE)*L254</f>
        <v>10.200000000000001</v>
      </c>
      <c r="O254" t="b">
        <f t="shared" si="203"/>
        <v>1</v>
      </c>
      <c r="P254" t="b">
        <f>IF(OR(K254=1,I254=1),IF(J254=1,TRUE, FALSE),TRUE)</f>
        <v>1</v>
      </c>
      <c r="Q254" t="b">
        <f>IF(AND(K254=1,I254=1), FALSE, TRUE)</f>
        <v>1</v>
      </c>
      <c r="R254" t="b">
        <f>IF(G254=1, TRUE, FALSE)</f>
        <v>1</v>
      </c>
      <c r="S254" t="str">
        <f>TRIM(IF(C254=1," "&amp;VLOOKUP(C$1,Iniciativas!$A$1:$R$11,2,FALSE),"")&amp;IF(D254=1," "&amp;VLOOKUP(D$1,Iniciativas!$A$1:$R$11,2,FALSE),"")&amp;IF(E254=1," "&amp;VLOOKUP(E$1,Iniciativas!$A$1:$R$11,2,FALSE),"")&amp;IF(F254=1," "&amp;VLOOKUP(F$1,Iniciativas!$A$1:$R$11,2,FALSE),"")&amp;IF(G254=1," "&amp;VLOOKUP(G$1,Iniciativas!$A$1:$R$11,2,FALSE),"")&amp;IF(H254=1," "&amp;VLOOKUP(H$1,Iniciativas!$A$1:$R$11,2,FALSE),"")&amp;IF(I254=1," "&amp;VLOOKUP(I$1,Iniciativas!$A$1:$R$11,2,FALSE),"")&amp;IF(J254=1," "&amp;VLOOKUP(J$1,Iniciativas!$A$1:$R$11,2,FALSE),"")&amp;IF(K254=1," "&amp;VLOOKUP(K$1,Iniciativas!$A$1:$R$11,2,FALSE),"")&amp;IF(L254=1," "&amp;VLOOKUP(L$1,Iniciativas!$A$1:$R$11,2,FALSE),""))</f>
        <v>Iniciativa 2 Iniciativa 1 Imperativo Legal Programa de Innovación Creación Producto Alternativo C Campaña Publicitaria Producto B o C</v>
      </c>
    </row>
    <row r="255" spans="1:19" x14ac:dyDescent="0.25">
      <c r="A255">
        <v>253</v>
      </c>
      <c r="B255" t="str">
        <f t="shared" si="201"/>
        <v>8 7 6 5 4 3 1</v>
      </c>
      <c r="C255">
        <f t="shared" si="204"/>
        <v>0</v>
      </c>
      <c r="D255">
        <f t="shared" ref="D255:L255" si="264">INT(MOD($A255,2^(C$1-1))/(2^(D$1-1)))</f>
        <v>0</v>
      </c>
      <c r="E255">
        <f t="shared" si="264"/>
        <v>1</v>
      </c>
      <c r="F255">
        <f t="shared" si="264"/>
        <v>1</v>
      </c>
      <c r="G255">
        <f t="shared" si="264"/>
        <v>1</v>
      </c>
      <c r="H255">
        <f t="shared" si="264"/>
        <v>1</v>
      </c>
      <c r="I255">
        <f t="shared" si="264"/>
        <v>1</v>
      </c>
      <c r="J255">
        <f t="shared" si="264"/>
        <v>1</v>
      </c>
      <c r="K255">
        <f t="shared" si="264"/>
        <v>0</v>
      </c>
      <c r="L255">
        <f t="shared" si="264"/>
        <v>1</v>
      </c>
      <c r="M255">
        <f>VLOOKUP(C$1,Iniciativas!$A$1:$R$11,6,FALSE)*C255+VLOOKUP(D$1,Iniciativas!$A$1:$R$11,6,FALSE)*D255+VLOOKUP(E$1,Iniciativas!$A$1:$R$11,6,FALSE)*E255+VLOOKUP(F$1,Iniciativas!$A$1:$R$11,6,FALSE)*F255+VLOOKUP(G$1,Iniciativas!$A$1:$R$11,6,FALSE)*G255+VLOOKUP(H$1,Iniciativas!$A$1:$R$11,6,FALSE)*H255+VLOOKUP(I$1,Iniciativas!$A$1:$R$11,6,FALSE)*I255+VLOOKUP(J$1,Iniciativas!$A$1:$R$11,6,FALSE)*J255+VLOOKUP(K$1,Iniciativas!$A$1:$R$11,6,FALSE)*K255+VLOOKUP(L$1,Iniciativas!$A$1:$R$11,6,FALSE)*L255</f>
        <v>13500</v>
      </c>
      <c r="N255">
        <f>VLOOKUP(C$1,Iniciativas!$A$1:$R$11,18,FALSE)*C255+VLOOKUP(D$1,Iniciativas!$A$1:$R$11,18,FALSE)*D255+VLOOKUP(E$1,Iniciativas!$A$1:$R$11,18,FALSE)*E255+VLOOKUP(F$1,Iniciativas!$A$1:$R$11,18,FALSE)*F255+VLOOKUP(G$1,Iniciativas!$A$1:$R$11,18,FALSE)*G255+VLOOKUP(H$1,Iniciativas!$A$1:$R$11,18,FALSE)*H255+VLOOKUP(I$1,Iniciativas!$A$1:$R$11,18,FALSE)*I255+VLOOKUP(J$1,Iniciativas!$A$1:$R$11,18,FALSE)*J255+VLOOKUP(K$1,Iniciativas!$A$1:$R$11,18,FALSE)*K255+VLOOKUP(L$1,Iniciativas!$A$1:$R$11,18,FALSE)*L255</f>
        <v>11.100000000000001</v>
      </c>
      <c r="O255" t="b">
        <f t="shared" si="203"/>
        <v>1</v>
      </c>
      <c r="P255" t="b">
        <f>IF(OR(K255=1,I255=1),IF(J255=1,TRUE, FALSE),TRUE)</f>
        <v>1</v>
      </c>
      <c r="Q255" t="b">
        <f>IF(AND(K255=1,I255=1), FALSE, TRUE)</f>
        <v>1</v>
      </c>
      <c r="R255" t="b">
        <f>IF(G255=1, TRUE, FALSE)</f>
        <v>1</v>
      </c>
      <c r="S255" t="str">
        <f>TRIM(IF(C255=1," "&amp;VLOOKUP(C$1,Iniciativas!$A$1:$R$11,2,FALSE),"")&amp;IF(D255=1," "&amp;VLOOKUP(D$1,Iniciativas!$A$1:$R$11,2,FALSE),"")&amp;IF(E255=1," "&amp;VLOOKUP(E$1,Iniciativas!$A$1:$R$11,2,FALSE),"")&amp;IF(F255=1," "&amp;VLOOKUP(F$1,Iniciativas!$A$1:$R$11,2,FALSE),"")&amp;IF(G255=1," "&amp;VLOOKUP(G$1,Iniciativas!$A$1:$R$11,2,FALSE),"")&amp;IF(H255=1," "&amp;VLOOKUP(H$1,Iniciativas!$A$1:$R$11,2,FALSE),"")&amp;IF(I255=1," "&amp;VLOOKUP(I$1,Iniciativas!$A$1:$R$11,2,FALSE),"")&amp;IF(J255=1," "&amp;VLOOKUP(J$1,Iniciativas!$A$1:$R$11,2,FALSE),"")&amp;IF(K255=1," "&amp;VLOOKUP(K$1,Iniciativas!$A$1:$R$11,2,FALSE),"")&amp;IF(L255=1," "&amp;VLOOKUP(L$1,Iniciativas!$A$1:$R$11,2,FALSE),""))</f>
        <v>Iniciativa 2 Iniciativa 1 Imperativo Legal Programa de Innovación Creación Producto Alternativo C Campaña Publicitaria Producto B o C Sistema Reducción Costos</v>
      </c>
    </row>
    <row r="256" spans="1:19" x14ac:dyDescent="0.25">
      <c r="A256">
        <v>254</v>
      </c>
      <c r="B256" t="str">
        <f t="shared" si="201"/>
        <v>8 7 6 5 4 3 2</v>
      </c>
      <c r="C256">
        <f t="shared" si="204"/>
        <v>0</v>
      </c>
      <c r="D256">
        <f t="shared" ref="D256:L256" si="265">INT(MOD($A256,2^(C$1-1))/(2^(D$1-1)))</f>
        <v>0</v>
      </c>
      <c r="E256">
        <f t="shared" si="265"/>
        <v>1</v>
      </c>
      <c r="F256">
        <f t="shared" si="265"/>
        <v>1</v>
      </c>
      <c r="G256">
        <f t="shared" si="265"/>
        <v>1</v>
      </c>
      <c r="H256">
        <f t="shared" si="265"/>
        <v>1</v>
      </c>
      <c r="I256">
        <f t="shared" si="265"/>
        <v>1</v>
      </c>
      <c r="J256">
        <f t="shared" si="265"/>
        <v>1</v>
      </c>
      <c r="K256">
        <f t="shared" si="265"/>
        <v>1</v>
      </c>
      <c r="L256">
        <f t="shared" si="265"/>
        <v>0</v>
      </c>
      <c r="M256">
        <f>VLOOKUP(C$1,Iniciativas!$A$1:$R$11,6,FALSE)*C256+VLOOKUP(D$1,Iniciativas!$A$1:$R$11,6,FALSE)*D256+VLOOKUP(E$1,Iniciativas!$A$1:$R$11,6,FALSE)*E256+VLOOKUP(F$1,Iniciativas!$A$1:$R$11,6,FALSE)*F256+VLOOKUP(G$1,Iniciativas!$A$1:$R$11,6,FALSE)*G256+VLOOKUP(H$1,Iniciativas!$A$1:$R$11,6,FALSE)*H256+VLOOKUP(I$1,Iniciativas!$A$1:$R$11,6,FALSE)*I256+VLOOKUP(J$1,Iniciativas!$A$1:$R$11,6,FALSE)*J256+VLOOKUP(K$1,Iniciativas!$A$1:$R$11,6,FALSE)*K256+VLOOKUP(L$1,Iniciativas!$A$1:$R$11,6,FALSE)*L256</f>
        <v>17500</v>
      </c>
      <c r="N256">
        <f>VLOOKUP(C$1,Iniciativas!$A$1:$R$11,18,FALSE)*C256+VLOOKUP(D$1,Iniciativas!$A$1:$R$11,18,FALSE)*D256+VLOOKUP(E$1,Iniciativas!$A$1:$R$11,18,FALSE)*E256+VLOOKUP(F$1,Iniciativas!$A$1:$R$11,18,FALSE)*F256+VLOOKUP(G$1,Iniciativas!$A$1:$R$11,18,FALSE)*G256+VLOOKUP(H$1,Iniciativas!$A$1:$R$11,18,FALSE)*H256+VLOOKUP(I$1,Iniciativas!$A$1:$R$11,18,FALSE)*I256+VLOOKUP(J$1,Iniciativas!$A$1:$R$11,18,FALSE)*J256+VLOOKUP(K$1,Iniciativas!$A$1:$R$11,18,FALSE)*K256+VLOOKUP(L$1,Iniciativas!$A$1:$R$11,18,FALSE)*L256</f>
        <v>12.8</v>
      </c>
      <c r="O256" t="b">
        <f t="shared" si="203"/>
        <v>0</v>
      </c>
      <c r="P256" t="b">
        <f>IF(OR(K256=1,I256=1),IF(J256=1,TRUE, FALSE),TRUE)</f>
        <v>1</v>
      </c>
      <c r="Q256" t="b">
        <f>IF(AND(K256=1,I256=1), FALSE, TRUE)</f>
        <v>0</v>
      </c>
      <c r="R256" t="b">
        <f>IF(G256=1, TRUE, FALSE)</f>
        <v>1</v>
      </c>
      <c r="S256" t="str">
        <f>TRIM(IF(C256=1," "&amp;VLOOKUP(C$1,Iniciativas!$A$1:$R$11,2,FALSE),"")&amp;IF(D256=1," "&amp;VLOOKUP(D$1,Iniciativas!$A$1:$R$11,2,FALSE),"")&amp;IF(E256=1," "&amp;VLOOKUP(E$1,Iniciativas!$A$1:$R$11,2,FALSE),"")&amp;IF(F256=1," "&amp;VLOOKUP(F$1,Iniciativas!$A$1:$R$11,2,FALSE),"")&amp;IF(G256=1," "&amp;VLOOKUP(G$1,Iniciativas!$A$1:$R$11,2,FALSE),"")&amp;IF(H256=1," "&amp;VLOOKUP(H$1,Iniciativas!$A$1:$R$11,2,FALSE),"")&amp;IF(I256=1," "&amp;VLOOKUP(I$1,Iniciativas!$A$1:$R$11,2,FALSE),"")&amp;IF(J256=1," "&amp;VLOOKUP(J$1,Iniciativas!$A$1:$R$11,2,FALSE),"")&amp;IF(K256=1," "&amp;VLOOKUP(K$1,Iniciativas!$A$1:$R$11,2,FALSE),"")&amp;IF(L256=1," "&amp;VLOOKUP(L$1,Iniciativas!$A$1:$R$11,2,FALSE),""))</f>
        <v>Iniciativa 2 Iniciativa 1 Imperativo Legal Programa de Innovación Creación Producto Alternativo C Campaña Publicitaria Producto B o C Creación Producto B</v>
      </c>
    </row>
    <row r="257" spans="1:19" x14ac:dyDescent="0.25">
      <c r="A257">
        <v>255</v>
      </c>
      <c r="B257" t="str">
        <f t="shared" si="201"/>
        <v>8 7 6 5 4 3 2 1</v>
      </c>
      <c r="C257">
        <f t="shared" si="204"/>
        <v>0</v>
      </c>
      <c r="D257">
        <f t="shared" ref="D257:L257" si="266">INT(MOD($A257,2^(C$1-1))/(2^(D$1-1)))</f>
        <v>0</v>
      </c>
      <c r="E257">
        <f t="shared" si="266"/>
        <v>1</v>
      </c>
      <c r="F257">
        <f t="shared" si="266"/>
        <v>1</v>
      </c>
      <c r="G257">
        <f t="shared" si="266"/>
        <v>1</v>
      </c>
      <c r="H257">
        <f t="shared" si="266"/>
        <v>1</v>
      </c>
      <c r="I257">
        <f t="shared" si="266"/>
        <v>1</v>
      </c>
      <c r="J257">
        <f t="shared" si="266"/>
        <v>1</v>
      </c>
      <c r="K257">
        <f t="shared" si="266"/>
        <v>1</v>
      </c>
      <c r="L257">
        <f t="shared" si="266"/>
        <v>1</v>
      </c>
      <c r="M257">
        <f>VLOOKUP(C$1,Iniciativas!$A$1:$R$11,6,FALSE)*C257+VLOOKUP(D$1,Iniciativas!$A$1:$R$11,6,FALSE)*D257+VLOOKUP(E$1,Iniciativas!$A$1:$R$11,6,FALSE)*E257+VLOOKUP(F$1,Iniciativas!$A$1:$R$11,6,FALSE)*F257+VLOOKUP(G$1,Iniciativas!$A$1:$R$11,6,FALSE)*G257+VLOOKUP(H$1,Iniciativas!$A$1:$R$11,6,FALSE)*H257+VLOOKUP(I$1,Iniciativas!$A$1:$R$11,6,FALSE)*I257+VLOOKUP(J$1,Iniciativas!$A$1:$R$11,6,FALSE)*J257+VLOOKUP(K$1,Iniciativas!$A$1:$R$11,6,FALSE)*K257+VLOOKUP(L$1,Iniciativas!$A$1:$R$11,6,FALSE)*L257</f>
        <v>18500</v>
      </c>
      <c r="N257">
        <f>VLOOKUP(C$1,Iniciativas!$A$1:$R$11,18,FALSE)*C257+VLOOKUP(D$1,Iniciativas!$A$1:$R$11,18,FALSE)*D257+VLOOKUP(E$1,Iniciativas!$A$1:$R$11,18,FALSE)*E257+VLOOKUP(F$1,Iniciativas!$A$1:$R$11,18,FALSE)*F257+VLOOKUP(G$1,Iniciativas!$A$1:$R$11,18,FALSE)*G257+VLOOKUP(H$1,Iniciativas!$A$1:$R$11,18,FALSE)*H257+VLOOKUP(I$1,Iniciativas!$A$1:$R$11,18,FALSE)*I257+VLOOKUP(J$1,Iniciativas!$A$1:$R$11,18,FALSE)*J257+VLOOKUP(K$1,Iniciativas!$A$1:$R$11,18,FALSE)*K257+VLOOKUP(L$1,Iniciativas!$A$1:$R$11,18,FALSE)*L257</f>
        <v>13.700000000000001</v>
      </c>
      <c r="O257" t="b">
        <f t="shared" si="203"/>
        <v>0</v>
      </c>
      <c r="P257" t="b">
        <f>IF(OR(K257=1,I257=1),IF(J257=1,TRUE, FALSE),TRUE)</f>
        <v>1</v>
      </c>
      <c r="Q257" t="b">
        <f>IF(AND(K257=1,I257=1), FALSE, TRUE)</f>
        <v>0</v>
      </c>
      <c r="R257" t="b">
        <f>IF(G257=1, TRUE, FALSE)</f>
        <v>1</v>
      </c>
      <c r="S257" t="str">
        <f>TRIM(IF(C257=1," "&amp;VLOOKUP(C$1,Iniciativas!$A$1:$R$11,2,FALSE),"")&amp;IF(D257=1," "&amp;VLOOKUP(D$1,Iniciativas!$A$1:$R$11,2,FALSE),"")&amp;IF(E257=1," "&amp;VLOOKUP(E$1,Iniciativas!$A$1:$R$11,2,FALSE),"")&amp;IF(F257=1," "&amp;VLOOKUP(F$1,Iniciativas!$A$1:$R$11,2,FALSE),"")&amp;IF(G257=1," "&amp;VLOOKUP(G$1,Iniciativas!$A$1:$R$11,2,FALSE),"")&amp;IF(H257=1," "&amp;VLOOKUP(H$1,Iniciativas!$A$1:$R$11,2,FALSE),"")&amp;IF(I257=1," "&amp;VLOOKUP(I$1,Iniciativas!$A$1:$R$11,2,FALSE),"")&amp;IF(J257=1," "&amp;VLOOKUP(J$1,Iniciativas!$A$1:$R$11,2,FALSE),"")&amp;IF(K257=1," "&amp;VLOOKUP(K$1,Iniciativas!$A$1:$R$11,2,FALSE),"")&amp;IF(L257=1," "&amp;VLOOKUP(L$1,Iniciativas!$A$1:$R$11,2,FALSE),""))</f>
        <v>Iniciativa 2 Iniciativa 1 Imperativo Legal Programa de Innovación Creación Producto Alternativo C Campaña Publicitaria Producto B o C Creación Producto B Sistema Reducción Costos</v>
      </c>
    </row>
    <row r="258" spans="1:19" x14ac:dyDescent="0.25">
      <c r="A258">
        <v>256</v>
      </c>
      <c r="B258" t="str">
        <f t="shared" si="201"/>
        <v>9</v>
      </c>
      <c r="C258">
        <f t="shared" si="204"/>
        <v>0</v>
      </c>
      <c r="D258">
        <f t="shared" ref="D258:L258" si="267">INT(MOD($A258,2^(C$1-1))/(2^(D$1-1)))</f>
        <v>1</v>
      </c>
      <c r="E258">
        <f t="shared" si="267"/>
        <v>0</v>
      </c>
      <c r="F258">
        <f t="shared" si="267"/>
        <v>0</v>
      </c>
      <c r="G258">
        <f t="shared" si="267"/>
        <v>0</v>
      </c>
      <c r="H258">
        <f t="shared" si="267"/>
        <v>0</v>
      </c>
      <c r="I258">
        <f t="shared" si="267"/>
        <v>0</v>
      </c>
      <c r="J258">
        <f t="shared" si="267"/>
        <v>0</v>
      </c>
      <c r="K258">
        <f t="shared" si="267"/>
        <v>0</v>
      </c>
      <c r="L258">
        <f t="shared" si="267"/>
        <v>0</v>
      </c>
      <c r="M258">
        <f>VLOOKUP(C$1,Iniciativas!$A$1:$R$11,6,FALSE)*C258+VLOOKUP(D$1,Iniciativas!$A$1:$R$11,6,FALSE)*D258+VLOOKUP(E$1,Iniciativas!$A$1:$R$11,6,FALSE)*E258+VLOOKUP(F$1,Iniciativas!$A$1:$R$11,6,FALSE)*F258+VLOOKUP(G$1,Iniciativas!$A$1:$R$11,6,FALSE)*G258+VLOOKUP(H$1,Iniciativas!$A$1:$R$11,6,FALSE)*H258+VLOOKUP(I$1,Iniciativas!$A$1:$R$11,6,FALSE)*I258+VLOOKUP(J$1,Iniciativas!$A$1:$R$11,6,FALSE)*J258+VLOOKUP(K$1,Iniciativas!$A$1:$R$11,6,FALSE)*K258+VLOOKUP(L$1,Iniciativas!$A$1:$R$11,6,FALSE)*L258</f>
        <v>2000</v>
      </c>
      <c r="N258">
        <f>VLOOKUP(C$1,Iniciativas!$A$1:$R$11,18,FALSE)*C258+VLOOKUP(D$1,Iniciativas!$A$1:$R$11,18,FALSE)*D258+VLOOKUP(E$1,Iniciativas!$A$1:$R$11,18,FALSE)*E258+VLOOKUP(F$1,Iniciativas!$A$1:$R$11,18,FALSE)*F258+VLOOKUP(G$1,Iniciativas!$A$1:$R$11,18,FALSE)*G258+VLOOKUP(H$1,Iniciativas!$A$1:$R$11,18,FALSE)*H258+VLOOKUP(I$1,Iniciativas!$A$1:$R$11,18,FALSE)*I258+VLOOKUP(J$1,Iniciativas!$A$1:$R$11,18,FALSE)*J258+VLOOKUP(K$1,Iniciativas!$A$1:$R$11,18,FALSE)*K258+VLOOKUP(L$1,Iniciativas!$A$1:$R$11,18,FALSE)*L258</f>
        <v>2.6999999999999997</v>
      </c>
      <c r="O258" t="b">
        <f t="shared" si="203"/>
        <v>0</v>
      </c>
      <c r="P258" t="b">
        <f>IF(OR(K258=1,I258=1),IF(J258=1,TRUE, FALSE),TRUE)</f>
        <v>1</v>
      </c>
      <c r="Q258" t="b">
        <f>IF(AND(K258=1,I258=1), FALSE, TRUE)</f>
        <v>1</v>
      </c>
      <c r="R258" t="b">
        <f>IF(G258=1, TRUE, FALSE)</f>
        <v>0</v>
      </c>
      <c r="S258" t="str">
        <f>TRIM(IF(C258=1," "&amp;VLOOKUP(C$1,Iniciativas!$A$1:$R$11,2,FALSE),"")&amp;IF(D258=1," "&amp;VLOOKUP(D$1,Iniciativas!$A$1:$R$11,2,FALSE),"")&amp;IF(E258=1," "&amp;VLOOKUP(E$1,Iniciativas!$A$1:$R$11,2,FALSE),"")&amp;IF(F258=1," "&amp;VLOOKUP(F$1,Iniciativas!$A$1:$R$11,2,FALSE),"")&amp;IF(G258=1," "&amp;VLOOKUP(G$1,Iniciativas!$A$1:$R$11,2,FALSE),"")&amp;IF(H258=1," "&amp;VLOOKUP(H$1,Iniciativas!$A$1:$R$11,2,FALSE),"")&amp;IF(I258=1," "&amp;VLOOKUP(I$1,Iniciativas!$A$1:$R$11,2,FALSE),"")&amp;IF(J258=1," "&amp;VLOOKUP(J$1,Iniciativas!$A$1:$R$11,2,FALSE),"")&amp;IF(K258=1," "&amp;VLOOKUP(K$1,Iniciativas!$A$1:$R$11,2,FALSE),"")&amp;IF(L258=1," "&amp;VLOOKUP(L$1,Iniciativas!$A$1:$R$11,2,FALSE),""))</f>
        <v>Iniciativa 3</v>
      </c>
    </row>
    <row r="259" spans="1:19" x14ac:dyDescent="0.25">
      <c r="A259">
        <v>257</v>
      </c>
      <c r="B259" t="str">
        <f t="shared" ref="B259:B322" si="268">TRIM(IF(C259=1," "&amp;C$1,"")&amp;IF(D259=1," "&amp;D$1,"")&amp;IF(E259=1," "&amp;E$1,"")&amp;IF(F259=1," "&amp;F$1,"")&amp;IF(G259=1," "&amp;G$1,"")&amp;IF(H259=1," "&amp;H$1,"")&amp;IF(I259=1," "&amp;I$1,"")&amp;IF(J259=1," "&amp;J$1,"")&amp;IF(K259=1," "&amp;K$1,"")&amp;IF(L259=1," "&amp;L$1,""))</f>
        <v>9 1</v>
      </c>
      <c r="C259">
        <f t="shared" si="204"/>
        <v>0</v>
      </c>
      <c r="D259">
        <f t="shared" ref="D259:L259" si="269">INT(MOD($A259,2^(C$1-1))/(2^(D$1-1)))</f>
        <v>1</v>
      </c>
      <c r="E259">
        <f t="shared" si="269"/>
        <v>0</v>
      </c>
      <c r="F259">
        <f t="shared" si="269"/>
        <v>0</v>
      </c>
      <c r="G259">
        <f t="shared" si="269"/>
        <v>0</v>
      </c>
      <c r="H259">
        <f t="shared" si="269"/>
        <v>0</v>
      </c>
      <c r="I259">
        <f t="shared" si="269"/>
        <v>0</v>
      </c>
      <c r="J259">
        <f t="shared" si="269"/>
        <v>0</v>
      </c>
      <c r="K259">
        <f t="shared" si="269"/>
        <v>0</v>
      </c>
      <c r="L259">
        <f t="shared" si="269"/>
        <v>1</v>
      </c>
      <c r="M259">
        <f>VLOOKUP(C$1,Iniciativas!$A$1:$R$11,6,FALSE)*C259+VLOOKUP(D$1,Iniciativas!$A$1:$R$11,6,FALSE)*D259+VLOOKUP(E$1,Iniciativas!$A$1:$R$11,6,FALSE)*E259+VLOOKUP(F$1,Iniciativas!$A$1:$R$11,6,FALSE)*F259+VLOOKUP(G$1,Iniciativas!$A$1:$R$11,6,FALSE)*G259+VLOOKUP(H$1,Iniciativas!$A$1:$R$11,6,FALSE)*H259+VLOOKUP(I$1,Iniciativas!$A$1:$R$11,6,FALSE)*I259+VLOOKUP(J$1,Iniciativas!$A$1:$R$11,6,FALSE)*J259+VLOOKUP(K$1,Iniciativas!$A$1:$R$11,6,FALSE)*K259+VLOOKUP(L$1,Iniciativas!$A$1:$R$11,6,FALSE)*L259</f>
        <v>3000</v>
      </c>
      <c r="N259">
        <f>VLOOKUP(C$1,Iniciativas!$A$1:$R$11,18,FALSE)*C259+VLOOKUP(D$1,Iniciativas!$A$1:$R$11,18,FALSE)*D259+VLOOKUP(E$1,Iniciativas!$A$1:$R$11,18,FALSE)*E259+VLOOKUP(F$1,Iniciativas!$A$1:$R$11,18,FALSE)*F259+VLOOKUP(G$1,Iniciativas!$A$1:$R$11,18,FALSE)*G259+VLOOKUP(H$1,Iniciativas!$A$1:$R$11,18,FALSE)*H259+VLOOKUP(I$1,Iniciativas!$A$1:$R$11,18,FALSE)*I259+VLOOKUP(J$1,Iniciativas!$A$1:$R$11,18,FALSE)*J259+VLOOKUP(K$1,Iniciativas!$A$1:$R$11,18,FALSE)*K259+VLOOKUP(L$1,Iniciativas!$A$1:$R$11,18,FALSE)*L259</f>
        <v>3.5999999999999996</v>
      </c>
      <c r="O259" t="b">
        <f t="shared" ref="O259:O322" si="270">AND(P259,Q259,R259)</f>
        <v>0</v>
      </c>
      <c r="P259" t="b">
        <f>IF(OR(K259=1,I259=1),IF(J259=1,TRUE, FALSE),TRUE)</f>
        <v>1</v>
      </c>
      <c r="Q259" t="b">
        <f>IF(AND(K259=1,I259=1), FALSE, TRUE)</f>
        <v>1</v>
      </c>
      <c r="R259" t="b">
        <f>IF(G259=1, TRUE, FALSE)</f>
        <v>0</v>
      </c>
      <c r="S259" t="str">
        <f>TRIM(IF(C259=1," "&amp;VLOOKUP(C$1,Iniciativas!$A$1:$R$11,2,FALSE),"")&amp;IF(D259=1," "&amp;VLOOKUP(D$1,Iniciativas!$A$1:$R$11,2,FALSE),"")&amp;IF(E259=1," "&amp;VLOOKUP(E$1,Iniciativas!$A$1:$R$11,2,FALSE),"")&amp;IF(F259=1," "&amp;VLOOKUP(F$1,Iniciativas!$A$1:$R$11,2,FALSE),"")&amp;IF(G259=1," "&amp;VLOOKUP(G$1,Iniciativas!$A$1:$R$11,2,FALSE),"")&amp;IF(H259=1," "&amp;VLOOKUP(H$1,Iniciativas!$A$1:$R$11,2,FALSE),"")&amp;IF(I259=1," "&amp;VLOOKUP(I$1,Iniciativas!$A$1:$R$11,2,FALSE),"")&amp;IF(J259=1," "&amp;VLOOKUP(J$1,Iniciativas!$A$1:$R$11,2,FALSE),"")&amp;IF(K259=1," "&amp;VLOOKUP(K$1,Iniciativas!$A$1:$R$11,2,FALSE),"")&amp;IF(L259=1," "&amp;VLOOKUP(L$1,Iniciativas!$A$1:$R$11,2,FALSE),""))</f>
        <v>Iniciativa 3 Sistema Reducción Costos</v>
      </c>
    </row>
    <row r="260" spans="1:19" x14ac:dyDescent="0.25">
      <c r="A260">
        <v>258</v>
      </c>
      <c r="B260" t="str">
        <f t="shared" si="268"/>
        <v>9 2</v>
      </c>
      <c r="C260">
        <f t="shared" ref="C260:C323" si="271">INT($A260/(2^(C$1-1)))</f>
        <v>0</v>
      </c>
      <c r="D260">
        <f t="shared" ref="D260:L260" si="272">INT(MOD($A260,2^(C$1-1))/(2^(D$1-1)))</f>
        <v>1</v>
      </c>
      <c r="E260">
        <f t="shared" si="272"/>
        <v>0</v>
      </c>
      <c r="F260">
        <f t="shared" si="272"/>
        <v>0</v>
      </c>
      <c r="G260">
        <f t="shared" si="272"/>
        <v>0</v>
      </c>
      <c r="H260">
        <f t="shared" si="272"/>
        <v>0</v>
      </c>
      <c r="I260">
        <f t="shared" si="272"/>
        <v>0</v>
      </c>
      <c r="J260">
        <f t="shared" si="272"/>
        <v>0</v>
      </c>
      <c r="K260">
        <f t="shared" si="272"/>
        <v>1</v>
      </c>
      <c r="L260">
        <f t="shared" si="272"/>
        <v>0</v>
      </c>
      <c r="M260">
        <f>VLOOKUP(C$1,Iniciativas!$A$1:$R$11,6,FALSE)*C260+VLOOKUP(D$1,Iniciativas!$A$1:$R$11,6,FALSE)*D260+VLOOKUP(E$1,Iniciativas!$A$1:$R$11,6,FALSE)*E260+VLOOKUP(F$1,Iniciativas!$A$1:$R$11,6,FALSE)*F260+VLOOKUP(G$1,Iniciativas!$A$1:$R$11,6,FALSE)*G260+VLOOKUP(H$1,Iniciativas!$A$1:$R$11,6,FALSE)*H260+VLOOKUP(I$1,Iniciativas!$A$1:$R$11,6,FALSE)*I260+VLOOKUP(J$1,Iniciativas!$A$1:$R$11,6,FALSE)*J260+VLOOKUP(K$1,Iniciativas!$A$1:$R$11,6,FALSE)*K260+VLOOKUP(L$1,Iniciativas!$A$1:$R$11,6,FALSE)*L260</f>
        <v>7000</v>
      </c>
      <c r="N260">
        <f>VLOOKUP(C$1,Iniciativas!$A$1:$R$11,18,FALSE)*C260+VLOOKUP(D$1,Iniciativas!$A$1:$R$11,18,FALSE)*D260+VLOOKUP(E$1,Iniciativas!$A$1:$R$11,18,FALSE)*E260+VLOOKUP(F$1,Iniciativas!$A$1:$R$11,18,FALSE)*F260+VLOOKUP(G$1,Iniciativas!$A$1:$R$11,18,FALSE)*G260+VLOOKUP(H$1,Iniciativas!$A$1:$R$11,18,FALSE)*H260+VLOOKUP(I$1,Iniciativas!$A$1:$R$11,18,FALSE)*I260+VLOOKUP(J$1,Iniciativas!$A$1:$R$11,18,FALSE)*J260+VLOOKUP(K$1,Iniciativas!$A$1:$R$11,18,FALSE)*K260+VLOOKUP(L$1,Iniciativas!$A$1:$R$11,18,FALSE)*L260</f>
        <v>5.3</v>
      </c>
      <c r="O260" t="b">
        <f t="shared" si="270"/>
        <v>0</v>
      </c>
      <c r="P260" t="b">
        <f>IF(OR(K260=1,I260=1),IF(J260=1,TRUE, FALSE),TRUE)</f>
        <v>0</v>
      </c>
      <c r="Q260" t="b">
        <f>IF(AND(K260=1,I260=1), FALSE, TRUE)</f>
        <v>1</v>
      </c>
      <c r="R260" t="b">
        <f>IF(G260=1, TRUE, FALSE)</f>
        <v>0</v>
      </c>
      <c r="S260" t="str">
        <f>TRIM(IF(C260=1," "&amp;VLOOKUP(C$1,Iniciativas!$A$1:$R$11,2,FALSE),"")&amp;IF(D260=1," "&amp;VLOOKUP(D$1,Iniciativas!$A$1:$R$11,2,FALSE),"")&amp;IF(E260=1," "&amp;VLOOKUP(E$1,Iniciativas!$A$1:$R$11,2,FALSE),"")&amp;IF(F260=1," "&amp;VLOOKUP(F$1,Iniciativas!$A$1:$R$11,2,FALSE),"")&amp;IF(G260=1," "&amp;VLOOKUP(G$1,Iniciativas!$A$1:$R$11,2,FALSE),"")&amp;IF(H260=1," "&amp;VLOOKUP(H$1,Iniciativas!$A$1:$R$11,2,FALSE),"")&amp;IF(I260=1," "&amp;VLOOKUP(I$1,Iniciativas!$A$1:$R$11,2,FALSE),"")&amp;IF(J260=1," "&amp;VLOOKUP(J$1,Iniciativas!$A$1:$R$11,2,FALSE),"")&amp;IF(K260=1," "&amp;VLOOKUP(K$1,Iniciativas!$A$1:$R$11,2,FALSE),"")&amp;IF(L260=1," "&amp;VLOOKUP(L$1,Iniciativas!$A$1:$R$11,2,FALSE),""))</f>
        <v>Iniciativa 3 Creación Producto B</v>
      </c>
    </row>
    <row r="261" spans="1:19" x14ac:dyDescent="0.25">
      <c r="A261">
        <v>259</v>
      </c>
      <c r="B261" t="str">
        <f t="shared" si="268"/>
        <v>9 2 1</v>
      </c>
      <c r="C261">
        <f t="shared" si="271"/>
        <v>0</v>
      </c>
      <c r="D261">
        <f t="shared" ref="D261:L261" si="273">INT(MOD($A261,2^(C$1-1))/(2^(D$1-1)))</f>
        <v>1</v>
      </c>
      <c r="E261">
        <f t="shared" si="273"/>
        <v>0</v>
      </c>
      <c r="F261">
        <f t="shared" si="273"/>
        <v>0</v>
      </c>
      <c r="G261">
        <f t="shared" si="273"/>
        <v>0</v>
      </c>
      <c r="H261">
        <f t="shared" si="273"/>
        <v>0</v>
      </c>
      <c r="I261">
        <f t="shared" si="273"/>
        <v>0</v>
      </c>
      <c r="J261">
        <f t="shared" si="273"/>
        <v>0</v>
      </c>
      <c r="K261">
        <f t="shared" si="273"/>
        <v>1</v>
      </c>
      <c r="L261">
        <f t="shared" si="273"/>
        <v>1</v>
      </c>
      <c r="M261">
        <f>VLOOKUP(C$1,Iniciativas!$A$1:$R$11,6,FALSE)*C261+VLOOKUP(D$1,Iniciativas!$A$1:$R$11,6,FALSE)*D261+VLOOKUP(E$1,Iniciativas!$A$1:$R$11,6,FALSE)*E261+VLOOKUP(F$1,Iniciativas!$A$1:$R$11,6,FALSE)*F261+VLOOKUP(G$1,Iniciativas!$A$1:$R$11,6,FALSE)*G261+VLOOKUP(H$1,Iniciativas!$A$1:$R$11,6,FALSE)*H261+VLOOKUP(I$1,Iniciativas!$A$1:$R$11,6,FALSE)*I261+VLOOKUP(J$1,Iniciativas!$A$1:$R$11,6,FALSE)*J261+VLOOKUP(K$1,Iniciativas!$A$1:$R$11,6,FALSE)*K261+VLOOKUP(L$1,Iniciativas!$A$1:$R$11,6,FALSE)*L261</f>
        <v>8000</v>
      </c>
      <c r="N261">
        <f>VLOOKUP(C$1,Iniciativas!$A$1:$R$11,18,FALSE)*C261+VLOOKUP(D$1,Iniciativas!$A$1:$R$11,18,FALSE)*D261+VLOOKUP(E$1,Iniciativas!$A$1:$R$11,18,FALSE)*E261+VLOOKUP(F$1,Iniciativas!$A$1:$R$11,18,FALSE)*F261+VLOOKUP(G$1,Iniciativas!$A$1:$R$11,18,FALSE)*G261+VLOOKUP(H$1,Iniciativas!$A$1:$R$11,18,FALSE)*H261+VLOOKUP(I$1,Iniciativas!$A$1:$R$11,18,FALSE)*I261+VLOOKUP(J$1,Iniciativas!$A$1:$R$11,18,FALSE)*J261+VLOOKUP(K$1,Iniciativas!$A$1:$R$11,18,FALSE)*K261+VLOOKUP(L$1,Iniciativas!$A$1:$R$11,18,FALSE)*L261</f>
        <v>6.2</v>
      </c>
      <c r="O261" t="b">
        <f t="shared" si="270"/>
        <v>0</v>
      </c>
      <c r="P261" t="b">
        <f>IF(OR(K261=1,I261=1),IF(J261=1,TRUE, FALSE),TRUE)</f>
        <v>0</v>
      </c>
      <c r="Q261" t="b">
        <f>IF(AND(K261=1,I261=1), FALSE, TRUE)</f>
        <v>1</v>
      </c>
      <c r="R261" t="b">
        <f>IF(G261=1, TRUE, FALSE)</f>
        <v>0</v>
      </c>
      <c r="S261" t="str">
        <f>TRIM(IF(C261=1," "&amp;VLOOKUP(C$1,Iniciativas!$A$1:$R$11,2,FALSE),"")&amp;IF(D261=1," "&amp;VLOOKUP(D$1,Iniciativas!$A$1:$R$11,2,FALSE),"")&amp;IF(E261=1," "&amp;VLOOKUP(E$1,Iniciativas!$A$1:$R$11,2,FALSE),"")&amp;IF(F261=1," "&amp;VLOOKUP(F$1,Iniciativas!$A$1:$R$11,2,FALSE),"")&amp;IF(G261=1," "&amp;VLOOKUP(G$1,Iniciativas!$A$1:$R$11,2,FALSE),"")&amp;IF(H261=1," "&amp;VLOOKUP(H$1,Iniciativas!$A$1:$R$11,2,FALSE),"")&amp;IF(I261=1," "&amp;VLOOKUP(I$1,Iniciativas!$A$1:$R$11,2,FALSE),"")&amp;IF(J261=1," "&amp;VLOOKUP(J$1,Iniciativas!$A$1:$R$11,2,FALSE),"")&amp;IF(K261=1," "&amp;VLOOKUP(K$1,Iniciativas!$A$1:$R$11,2,FALSE),"")&amp;IF(L261=1," "&amp;VLOOKUP(L$1,Iniciativas!$A$1:$R$11,2,FALSE),""))</f>
        <v>Iniciativa 3 Creación Producto B Sistema Reducción Costos</v>
      </c>
    </row>
    <row r="262" spans="1:19" x14ac:dyDescent="0.25">
      <c r="A262">
        <v>260</v>
      </c>
      <c r="B262" t="str">
        <f t="shared" si="268"/>
        <v>9 3</v>
      </c>
      <c r="C262">
        <f t="shared" si="271"/>
        <v>0</v>
      </c>
      <c r="D262">
        <f t="shared" ref="D262:L262" si="274">INT(MOD($A262,2^(C$1-1))/(2^(D$1-1)))</f>
        <v>1</v>
      </c>
      <c r="E262">
        <f t="shared" si="274"/>
        <v>0</v>
      </c>
      <c r="F262">
        <f t="shared" si="274"/>
        <v>0</v>
      </c>
      <c r="G262">
        <f t="shared" si="274"/>
        <v>0</v>
      </c>
      <c r="H262">
        <f t="shared" si="274"/>
        <v>0</v>
      </c>
      <c r="I262">
        <f t="shared" si="274"/>
        <v>0</v>
      </c>
      <c r="J262">
        <f t="shared" si="274"/>
        <v>1</v>
      </c>
      <c r="K262">
        <f t="shared" si="274"/>
        <v>0</v>
      </c>
      <c r="L262">
        <f t="shared" si="274"/>
        <v>0</v>
      </c>
      <c r="M262">
        <f>VLOOKUP(C$1,Iniciativas!$A$1:$R$11,6,FALSE)*C262+VLOOKUP(D$1,Iniciativas!$A$1:$R$11,6,FALSE)*D262+VLOOKUP(E$1,Iniciativas!$A$1:$R$11,6,FALSE)*E262+VLOOKUP(F$1,Iniciativas!$A$1:$R$11,6,FALSE)*F262+VLOOKUP(G$1,Iniciativas!$A$1:$R$11,6,FALSE)*G262+VLOOKUP(H$1,Iniciativas!$A$1:$R$11,6,FALSE)*H262+VLOOKUP(I$1,Iniciativas!$A$1:$R$11,6,FALSE)*I262+VLOOKUP(J$1,Iniciativas!$A$1:$R$11,6,FALSE)*J262+VLOOKUP(K$1,Iniciativas!$A$1:$R$11,6,FALSE)*K262+VLOOKUP(L$1,Iniciativas!$A$1:$R$11,6,FALSE)*L262</f>
        <v>3000</v>
      </c>
      <c r="N262">
        <f>VLOOKUP(C$1,Iniciativas!$A$1:$R$11,18,FALSE)*C262+VLOOKUP(D$1,Iniciativas!$A$1:$R$11,18,FALSE)*D262+VLOOKUP(E$1,Iniciativas!$A$1:$R$11,18,FALSE)*E262+VLOOKUP(F$1,Iniciativas!$A$1:$R$11,18,FALSE)*F262+VLOOKUP(G$1,Iniciativas!$A$1:$R$11,18,FALSE)*G262+VLOOKUP(H$1,Iniciativas!$A$1:$R$11,18,FALSE)*H262+VLOOKUP(I$1,Iniciativas!$A$1:$R$11,18,FALSE)*I262+VLOOKUP(J$1,Iniciativas!$A$1:$R$11,18,FALSE)*J262+VLOOKUP(K$1,Iniciativas!$A$1:$R$11,18,FALSE)*K262+VLOOKUP(L$1,Iniciativas!$A$1:$R$11,18,FALSE)*L262</f>
        <v>3.0999999999999996</v>
      </c>
      <c r="O262" t="b">
        <f t="shared" si="270"/>
        <v>0</v>
      </c>
      <c r="P262" t="b">
        <f>IF(OR(K262=1,I262=1),IF(J262=1,TRUE, FALSE),TRUE)</f>
        <v>1</v>
      </c>
      <c r="Q262" t="b">
        <f>IF(AND(K262=1,I262=1), FALSE, TRUE)</f>
        <v>1</v>
      </c>
      <c r="R262" t="b">
        <f>IF(G262=1, TRUE, FALSE)</f>
        <v>0</v>
      </c>
      <c r="S262" t="str">
        <f>TRIM(IF(C262=1," "&amp;VLOOKUP(C$1,Iniciativas!$A$1:$R$11,2,FALSE),"")&amp;IF(D262=1," "&amp;VLOOKUP(D$1,Iniciativas!$A$1:$R$11,2,FALSE),"")&amp;IF(E262=1," "&amp;VLOOKUP(E$1,Iniciativas!$A$1:$R$11,2,FALSE),"")&amp;IF(F262=1," "&amp;VLOOKUP(F$1,Iniciativas!$A$1:$R$11,2,FALSE),"")&amp;IF(G262=1," "&amp;VLOOKUP(G$1,Iniciativas!$A$1:$R$11,2,FALSE),"")&amp;IF(H262=1," "&amp;VLOOKUP(H$1,Iniciativas!$A$1:$R$11,2,FALSE),"")&amp;IF(I262=1," "&amp;VLOOKUP(I$1,Iniciativas!$A$1:$R$11,2,FALSE),"")&amp;IF(J262=1," "&amp;VLOOKUP(J$1,Iniciativas!$A$1:$R$11,2,FALSE),"")&amp;IF(K262=1," "&amp;VLOOKUP(K$1,Iniciativas!$A$1:$R$11,2,FALSE),"")&amp;IF(L262=1," "&amp;VLOOKUP(L$1,Iniciativas!$A$1:$R$11,2,FALSE),""))</f>
        <v>Iniciativa 3 Campaña Publicitaria Producto B o C</v>
      </c>
    </row>
    <row r="263" spans="1:19" x14ac:dyDescent="0.25">
      <c r="A263">
        <v>261</v>
      </c>
      <c r="B263" t="str">
        <f t="shared" si="268"/>
        <v>9 3 1</v>
      </c>
      <c r="C263">
        <f t="shared" si="271"/>
        <v>0</v>
      </c>
      <c r="D263">
        <f t="shared" ref="D263:L263" si="275">INT(MOD($A263,2^(C$1-1))/(2^(D$1-1)))</f>
        <v>1</v>
      </c>
      <c r="E263">
        <f t="shared" si="275"/>
        <v>0</v>
      </c>
      <c r="F263">
        <f t="shared" si="275"/>
        <v>0</v>
      </c>
      <c r="G263">
        <f t="shared" si="275"/>
        <v>0</v>
      </c>
      <c r="H263">
        <f t="shared" si="275"/>
        <v>0</v>
      </c>
      <c r="I263">
        <f t="shared" si="275"/>
        <v>0</v>
      </c>
      <c r="J263">
        <f t="shared" si="275"/>
        <v>1</v>
      </c>
      <c r="K263">
        <f t="shared" si="275"/>
        <v>0</v>
      </c>
      <c r="L263">
        <f t="shared" si="275"/>
        <v>1</v>
      </c>
      <c r="M263">
        <f>VLOOKUP(C$1,Iniciativas!$A$1:$R$11,6,FALSE)*C263+VLOOKUP(D$1,Iniciativas!$A$1:$R$11,6,FALSE)*D263+VLOOKUP(E$1,Iniciativas!$A$1:$R$11,6,FALSE)*E263+VLOOKUP(F$1,Iniciativas!$A$1:$R$11,6,FALSE)*F263+VLOOKUP(G$1,Iniciativas!$A$1:$R$11,6,FALSE)*G263+VLOOKUP(H$1,Iniciativas!$A$1:$R$11,6,FALSE)*H263+VLOOKUP(I$1,Iniciativas!$A$1:$R$11,6,FALSE)*I263+VLOOKUP(J$1,Iniciativas!$A$1:$R$11,6,FALSE)*J263+VLOOKUP(K$1,Iniciativas!$A$1:$R$11,6,FALSE)*K263+VLOOKUP(L$1,Iniciativas!$A$1:$R$11,6,FALSE)*L263</f>
        <v>4000</v>
      </c>
      <c r="N263">
        <f>VLOOKUP(C$1,Iniciativas!$A$1:$R$11,18,FALSE)*C263+VLOOKUP(D$1,Iniciativas!$A$1:$R$11,18,FALSE)*D263+VLOOKUP(E$1,Iniciativas!$A$1:$R$11,18,FALSE)*E263+VLOOKUP(F$1,Iniciativas!$A$1:$R$11,18,FALSE)*F263+VLOOKUP(G$1,Iniciativas!$A$1:$R$11,18,FALSE)*G263+VLOOKUP(H$1,Iniciativas!$A$1:$R$11,18,FALSE)*H263+VLOOKUP(I$1,Iniciativas!$A$1:$R$11,18,FALSE)*I263+VLOOKUP(J$1,Iniciativas!$A$1:$R$11,18,FALSE)*J263+VLOOKUP(K$1,Iniciativas!$A$1:$R$11,18,FALSE)*K263+VLOOKUP(L$1,Iniciativas!$A$1:$R$11,18,FALSE)*L263</f>
        <v>3.9999999999999996</v>
      </c>
      <c r="O263" t="b">
        <f t="shared" si="270"/>
        <v>0</v>
      </c>
      <c r="P263" t="b">
        <f>IF(OR(K263=1,I263=1),IF(J263=1,TRUE, FALSE),TRUE)</f>
        <v>1</v>
      </c>
      <c r="Q263" t="b">
        <f>IF(AND(K263=1,I263=1), FALSE, TRUE)</f>
        <v>1</v>
      </c>
      <c r="R263" t="b">
        <f>IF(G263=1, TRUE, FALSE)</f>
        <v>0</v>
      </c>
      <c r="S263" t="str">
        <f>TRIM(IF(C263=1," "&amp;VLOOKUP(C$1,Iniciativas!$A$1:$R$11,2,FALSE),"")&amp;IF(D263=1," "&amp;VLOOKUP(D$1,Iniciativas!$A$1:$R$11,2,FALSE),"")&amp;IF(E263=1," "&amp;VLOOKUP(E$1,Iniciativas!$A$1:$R$11,2,FALSE),"")&amp;IF(F263=1," "&amp;VLOOKUP(F$1,Iniciativas!$A$1:$R$11,2,FALSE),"")&amp;IF(G263=1," "&amp;VLOOKUP(G$1,Iniciativas!$A$1:$R$11,2,FALSE),"")&amp;IF(H263=1," "&amp;VLOOKUP(H$1,Iniciativas!$A$1:$R$11,2,FALSE),"")&amp;IF(I263=1," "&amp;VLOOKUP(I$1,Iniciativas!$A$1:$R$11,2,FALSE),"")&amp;IF(J263=1," "&amp;VLOOKUP(J$1,Iniciativas!$A$1:$R$11,2,FALSE),"")&amp;IF(K263=1," "&amp;VLOOKUP(K$1,Iniciativas!$A$1:$R$11,2,FALSE),"")&amp;IF(L263=1," "&amp;VLOOKUP(L$1,Iniciativas!$A$1:$R$11,2,FALSE),""))</f>
        <v>Iniciativa 3 Campaña Publicitaria Producto B o C Sistema Reducción Costos</v>
      </c>
    </row>
    <row r="264" spans="1:19" x14ac:dyDescent="0.25">
      <c r="A264">
        <v>262</v>
      </c>
      <c r="B264" t="str">
        <f t="shared" si="268"/>
        <v>9 3 2</v>
      </c>
      <c r="C264">
        <f t="shared" si="271"/>
        <v>0</v>
      </c>
      <c r="D264">
        <f t="shared" ref="D264:L264" si="276">INT(MOD($A264,2^(C$1-1))/(2^(D$1-1)))</f>
        <v>1</v>
      </c>
      <c r="E264">
        <f t="shared" si="276"/>
        <v>0</v>
      </c>
      <c r="F264">
        <f t="shared" si="276"/>
        <v>0</v>
      </c>
      <c r="G264">
        <f t="shared" si="276"/>
        <v>0</v>
      </c>
      <c r="H264">
        <f t="shared" si="276"/>
        <v>0</v>
      </c>
      <c r="I264">
        <f t="shared" si="276"/>
        <v>0</v>
      </c>
      <c r="J264">
        <f t="shared" si="276"/>
        <v>1</v>
      </c>
      <c r="K264">
        <f t="shared" si="276"/>
        <v>1</v>
      </c>
      <c r="L264">
        <f t="shared" si="276"/>
        <v>0</v>
      </c>
      <c r="M264">
        <f>VLOOKUP(C$1,Iniciativas!$A$1:$R$11,6,FALSE)*C264+VLOOKUP(D$1,Iniciativas!$A$1:$R$11,6,FALSE)*D264+VLOOKUP(E$1,Iniciativas!$A$1:$R$11,6,FALSE)*E264+VLOOKUP(F$1,Iniciativas!$A$1:$R$11,6,FALSE)*F264+VLOOKUP(G$1,Iniciativas!$A$1:$R$11,6,FALSE)*G264+VLOOKUP(H$1,Iniciativas!$A$1:$R$11,6,FALSE)*H264+VLOOKUP(I$1,Iniciativas!$A$1:$R$11,6,FALSE)*I264+VLOOKUP(J$1,Iniciativas!$A$1:$R$11,6,FALSE)*J264+VLOOKUP(K$1,Iniciativas!$A$1:$R$11,6,FALSE)*K264+VLOOKUP(L$1,Iniciativas!$A$1:$R$11,6,FALSE)*L264</f>
        <v>8000</v>
      </c>
      <c r="N264">
        <f>VLOOKUP(C$1,Iniciativas!$A$1:$R$11,18,FALSE)*C264+VLOOKUP(D$1,Iniciativas!$A$1:$R$11,18,FALSE)*D264+VLOOKUP(E$1,Iniciativas!$A$1:$R$11,18,FALSE)*E264+VLOOKUP(F$1,Iniciativas!$A$1:$R$11,18,FALSE)*F264+VLOOKUP(G$1,Iniciativas!$A$1:$R$11,18,FALSE)*G264+VLOOKUP(H$1,Iniciativas!$A$1:$R$11,18,FALSE)*H264+VLOOKUP(I$1,Iniciativas!$A$1:$R$11,18,FALSE)*I264+VLOOKUP(J$1,Iniciativas!$A$1:$R$11,18,FALSE)*J264+VLOOKUP(K$1,Iniciativas!$A$1:$R$11,18,FALSE)*K264+VLOOKUP(L$1,Iniciativas!$A$1:$R$11,18,FALSE)*L264</f>
        <v>5.6999999999999993</v>
      </c>
      <c r="O264" t="b">
        <f t="shared" si="270"/>
        <v>0</v>
      </c>
      <c r="P264" t="b">
        <f>IF(OR(K264=1,I264=1),IF(J264=1,TRUE, FALSE),TRUE)</f>
        <v>1</v>
      </c>
      <c r="Q264" t="b">
        <f>IF(AND(K264=1,I264=1), FALSE, TRUE)</f>
        <v>1</v>
      </c>
      <c r="R264" t="b">
        <f>IF(G264=1, TRUE, FALSE)</f>
        <v>0</v>
      </c>
      <c r="S264" t="str">
        <f>TRIM(IF(C264=1," "&amp;VLOOKUP(C$1,Iniciativas!$A$1:$R$11,2,FALSE),"")&amp;IF(D264=1," "&amp;VLOOKUP(D$1,Iniciativas!$A$1:$R$11,2,FALSE),"")&amp;IF(E264=1," "&amp;VLOOKUP(E$1,Iniciativas!$A$1:$R$11,2,FALSE),"")&amp;IF(F264=1," "&amp;VLOOKUP(F$1,Iniciativas!$A$1:$R$11,2,FALSE),"")&amp;IF(G264=1," "&amp;VLOOKUP(G$1,Iniciativas!$A$1:$R$11,2,FALSE),"")&amp;IF(H264=1," "&amp;VLOOKUP(H$1,Iniciativas!$A$1:$R$11,2,FALSE),"")&amp;IF(I264=1," "&amp;VLOOKUP(I$1,Iniciativas!$A$1:$R$11,2,FALSE),"")&amp;IF(J264=1," "&amp;VLOOKUP(J$1,Iniciativas!$A$1:$R$11,2,FALSE),"")&amp;IF(K264=1," "&amp;VLOOKUP(K$1,Iniciativas!$A$1:$R$11,2,FALSE),"")&amp;IF(L264=1," "&amp;VLOOKUP(L$1,Iniciativas!$A$1:$R$11,2,FALSE),""))</f>
        <v>Iniciativa 3 Campaña Publicitaria Producto B o C Creación Producto B</v>
      </c>
    </row>
    <row r="265" spans="1:19" x14ac:dyDescent="0.25">
      <c r="A265">
        <v>263</v>
      </c>
      <c r="B265" t="str">
        <f t="shared" si="268"/>
        <v>9 3 2 1</v>
      </c>
      <c r="C265">
        <f t="shared" si="271"/>
        <v>0</v>
      </c>
      <c r="D265">
        <f t="shared" ref="D265:L265" si="277">INT(MOD($A265,2^(C$1-1))/(2^(D$1-1)))</f>
        <v>1</v>
      </c>
      <c r="E265">
        <f t="shared" si="277"/>
        <v>0</v>
      </c>
      <c r="F265">
        <f t="shared" si="277"/>
        <v>0</v>
      </c>
      <c r="G265">
        <f t="shared" si="277"/>
        <v>0</v>
      </c>
      <c r="H265">
        <f t="shared" si="277"/>
        <v>0</v>
      </c>
      <c r="I265">
        <f t="shared" si="277"/>
        <v>0</v>
      </c>
      <c r="J265">
        <f t="shared" si="277"/>
        <v>1</v>
      </c>
      <c r="K265">
        <f t="shared" si="277"/>
        <v>1</v>
      </c>
      <c r="L265">
        <f t="shared" si="277"/>
        <v>1</v>
      </c>
      <c r="M265">
        <f>VLOOKUP(C$1,Iniciativas!$A$1:$R$11,6,FALSE)*C265+VLOOKUP(D$1,Iniciativas!$A$1:$R$11,6,FALSE)*D265+VLOOKUP(E$1,Iniciativas!$A$1:$R$11,6,FALSE)*E265+VLOOKUP(F$1,Iniciativas!$A$1:$R$11,6,FALSE)*F265+VLOOKUP(G$1,Iniciativas!$A$1:$R$11,6,FALSE)*G265+VLOOKUP(H$1,Iniciativas!$A$1:$R$11,6,FALSE)*H265+VLOOKUP(I$1,Iniciativas!$A$1:$R$11,6,FALSE)*I265+VLOOKUP(J$1,Iniciativas!$A$1:$R$11,6,FALSE)*J265+VLOOKUP(K$1,Iniciativas!$A$1:$R$11,6,FALSE)*K265+VLOOKUP(L$1,Iniciativas!$A$1:$R$11,6,FALSE)*L265</f>
        <v>9000</v>
      </c>
      <c r="N265">
        <f>VLOOKUP(C$1,Iniciativas!$A$1:$R$11,18,FALSE)*C265+VLOOKUP(D$1,Iniciativas!$A$1:$R$11,18,FALSE)*D265+VLOOKUP(E$1,Iniciativas!$A$1:$R$11,18,FALSE)*E265+VLOOKUP(F$1,Iniciativas!$A$1:$R$11,18,FALSE)*F265+VLOOKUP(G$1,Iniciativas!$A$1:$R$11,18,FALSE)*G265+VLOOKUP(H$1,Iniciativas!$A$1:$R$11,18,FALSE)*H265+VLOOKUP(I$1,Iniciativas!$A$1:$R$11,18,FALSE)*I265+VLOOKUP(J$1,Iniciativas!$A$1:$R$11,18,FALSE)*J265+VLOOKUP(K$1,Iniciativas!$A$1:$R$11,18,FALSE)*K265+VLOOKUP(L$1,Iniciativas!$A$1:$R$11,18,FALSE)*L265</f>
        <v>6.6</v>
      </c>
      <c r="O265" t="b">
        <f t="shared" si="270"/>
        <v>0</v>
      </c>
      <c r="P265" t="b">
        <f>IF(OR(K265=1,I265=1),IF(J265=1,TRUE, FALSE),TRUE)</f>
        <v>1</v>
      </c>
      <c r="Q265" t="b">
        <f>IF(AND(K265=1,I265=1), FALSE, TRUE)</f>
        <v>1</v>
      </c>
      <c r="R265" t="b">
        <f>IF(G265=1, TRUE, FALSE)</f>
        <v>0</v>
      </c>
      <c r="S265" t="str">
        <f>TRIM(IF(C265=1," "&amp;VLOOKUP(C$1,Iniciativas!$A$1:$R$11,2,FALSE),"")&amp;IF(D265=1," "&amp;VLOOKUP(D$1,Iniciativas!$A$1:$R$11,2,FALSE),"")&amp;IF(E265=1," "&amp;VLOOKUP(E$1,Iniciativas!$A$1:$R$11,2,FALSE),"")&amp;IF(F265=1," "&amp;VLOOKUP(F$1,Iniciativas!$A$1:$R$11,2,FALSE),"")&amp;IF(G265=1," "&amp;VLOOKUP(G$1,Iniciativas!$A$1:$R$11,2,FALSE),"")&amp;IF(H265=1," "&amp;VLOOKUP(H$1,Iniciativas!$A$1:$R$11,2,FALSE),"")&amp;IF(I265=1," "&amp;VLOOKUP(I$1,Iniciativas!$A$1:$R$11,2,FALSE),"")&amp;IF(J265=1," "&amp;VLOOKUP(J$1,Iniciativas!$A$1:$R$11,2,FALSE),"")&amp;IF(K265=1," "&amp;VLOOKUP(K$1,Iniciativas!$A$1:$R$11,2,FALSE),"")&amp;IF(L265=1," "&amp;VLOOKUP(L$1,Iniciativas!$A$1:$R$11,2,FALSE),""))</f>
        <v>Iniciativa 3 Campaña Publicitaria Producto B o C Creación Producto B Sistema Reducción Costos</v>
      </c>
    </row>
    <row r="266" spans="1:19" x14ac:dyDescent="0.25">
      <c r="A266">
        <v>264</v>
      </c>
      <c r="B266" t="str">
        <f t="shared" si="268"/>
        <v>9 4</v>
      </c>
      <c r="C266">
        <f t="shared" si="271"/>
        <v>0</v>
      </c>
      <c r="D266">
        <f t="shared" ref="D266:L266" si="278">INT(MOD($A266,2^(C$1-1))/(2^(D$1-1)))</f>
        <v>1</v>
      </c>
      <c r="E266">
        <f t="shared" si="278"/>
        <v>0</v>
      </c>
      <c r="F266">
        <f t="shared" si="278"/>
        <v>0</v>
      </c>
      <c r="G266">
        <f t="shared" si="278"/>
        <v>0</v>
      </c>
      <c r="H266">
        <f t="shared" si="278"/>
        <v>0</v>
      </c>
      <c r="I266">
        <f t="shared" si="278"/>
        <v>1</v>
      </c>
      <c r="J266">
        <f t="shared" si="278"/>
        <v>0</v>
      </c>
      <c r="K266">
        <f t="shared" si="278"/>
        <v>0</v>
      </c>
      <c r="L266">
        <f t="shared" si="278"/>
        <v>0</v>
      </c>
      <c r="M266">
        <f>VLOOKUP(C$1,Iniciativas!$A$1:$R$11,6,FALSE)*C266+VLOOKUP(D$1,Iniciativas!$A$1:$R$11,6,FALSE)*D266+VLOOKUP(E$1,Iniciativas!$A$1:$R$11,6,FALSE)*E266+VLOOKUP(F$1,Iniciativas!$A$1:$R$11,6,FALSE)*F266+VLOOKUP(G$1,Iniciativas!$A$1:$R$11,6,FALSE)*G266+VLOOKUP(H$1,Iniciativas!$A$1:$R$11,6,FALSE)*H266+VLOOKUP(I$1,Iniciativas!$A$1:$R$11,6,FALSE)*I266+VLOOKUP(J$1,Iniciativas!$A$1:$R$11,6,FALSE)*J266+VLOOKUP(K$1,Iniciativas!$A$1:$R$11,6,FALSE)*K266+VLOOKUP(L$1,Iniciativas!$A$1:$R$11,6,FALSE)*L266</f>
        <v>8000</v>
      </c>
      <c r="N266">
        <f>VLOOKUP(C$1,Iniciativas!$A$1:$R$11,18,FALSE)*C266+VLOOKUP(D$1,Iniciativas!$A$1:$R$11,18,FALSE)*D266+VLOOKUP(E$1,Iniciativas!$A$1:$R$11,18,FALSE)*E266+VLOOKUP(F$1,Iniciativas!$A$1:$R$11,18,FALSE)*F266+VLOOKUP(G$1,Iniciativas!$A$1:$R$11,18,FALSE)*G266+VLOOKUP(H$1,Iniciativas!$A$1:$R$11,18,FALSE)*H266+VLOOKUP(I$1,Iniciativas!$A$1:$R$11,18,FALSE)*I266+VLOOKUP(J$1,Iniciativas!$A$1:$R$11,18,FALSE)*J266+VLOOKUP(K$1,Iniciativas!$A$1:$R$11,18,FALSE)*K266+VLOOKUP(L$1,Iniciativas!$A$1:$R$11,18,FALSE)*L266</f>
        <v>5.6999999999999993</v>
      </c>
      <c r="O266" t="b">
        <f t="shared" si="270"/>
        <v>0</v>
      </c>
      <c r="P266" t="b">
        <f>IF(OR(K266=1,I266=1),IF(J266=1,TRUE, FALSE),TRUE)</f>
        <v>0</v>
      </c>
      <c r="Q266" t="b">
        <f>IF(AND(K266=1,I266=1), FALSE, TRUE)</f>
        <v>1</v>
      </c>
      <c r="R266" t="b">
        <f>IF(G266=1, TRUE, FALSE)</f>
        <v>0</v>
      </c>
      <c r="S266" t="str">
        <f>TRIM(IF(C266=1," "&amp;VLOOKUP(C$1,Iniciativas!$A$1:$R$11,2,FALSE),"")&amp;IF(D266=1," "&amp;VLOOKUP(D$1,Iniciativas!$A$1:$R$11,2,FALSE),"")&amp;IF(E266=1," "&amp;VLOOKUP(E$1,Iniciativas!$A$1:$R$11,2,FALSE),"")&amp;IF(F266=1," "&amp;VLOOKUP(F$1,Iniciativas!$A$1:$R$11,2,FALSE),"")&amp;IF(G266=1," "&amp;VLOOKUP(G$1,Iniciativas!$A$1:$R$11,2,FALSE),"")&amp;IF(H266=1," "&amp;VLOOKUP(H$1,Iniciativas!$A$1:$R$11,2,FALSE),"")&amp;IF(I266=1," "&amp;VLOOKUP(I$1,Iniciativas!$A$1:$R$11,2,FALSE),"")&amp;IF(J266=1," "&amp;VLOOKUP(J$1,Iniciativas!$A$1:$R$11,2,FALSE),"")&amp;IF(K266=1," "&amp;VLOOKUP(K$1,Iniciativas!$A$1:$R$11,2,FALSE),"")&amp;IF(L266=1," "&amp;VLOOKUP(L$1,Iniciativas!$A$1:$R$11,2,FALSE),""))</f>
        <v>Iniciativa 3 Creación Producto Alternativo C</v>
      </c>
    </row>
    <row r="267" spans="1:19" x14ac:dyDescent="0.25">
      <c r="A267">
        <v>265</v>
      </c>
      <c r="B267" t="str">
        <f t="shared" si="268"/>
        <v>9 4 1</v>
      </c>
      <c r="C267">
        <f t="shared" si="271"/>
        <v>0</v>
      </c>
      <c r="D267">
        <f t="shared" ref="D267:L267" si="279">INT(MOD($A267,2^(C$1-1))/(2^(D$1-1)))</f>
        <v>1</v>
      </c>
      <c r="E267">
        <f t="shared" si="279"/>
        <v>0</v>
      </c>
      <c r="F267">
        <f t="shared" si="279"/>
        <v>0</v>
      </c>
      <c r="G267">
        <f t="shared" si="279"/>
        <v>0</v>
      </c>
      <c r="H267">
        <f t="shared" si="279"/>
        <v>0</v>
      </c>
      <c r="I267">
        <f t="shared" si="279"/>
        <v>1</v>
      </c>
      <c r="J267">
        <f t="shared" si="279"/>
        <v>0</v>
      </c>
      <c r="K267">
        <f t="shared" si="279"/>
        <v>0</v>
      </c>
      <c r="L267">
        <f t="shared" si="279"/>
        <v>1</v>
      </c>
      <c r="M267">
        <f>VLOOKUP(C$1,Iniciativas!$A$1:$R$11,6,FALSE)*C267+VLOOKUP(D$1,Iniciativas!$A$1:$R$11,6,FALSE)*D267+VLOOKUP(E$1,Iniciativas!$A$1:$R$11,6,FALSE)*E267+VLOOKUP(F$1,Iniciativas!$A$1:$R$11,6,FALSE)*F267+VLOOKUP(G$1,Iniciativas!$A$1:$R$11,6,FALSE)*G267+VLOOKUP(H$1,Iniciativas!$A$1:$R$11,6,FALSE)*H267+VLOOKUP(I$1,Iniciativas!$A$1:$R$11,6,FALSE)*I267+VLOOKUP(J$1,Iniciativas!$A$1:$R$11,6,FALSE)*J267+VLOOKUP(K$1,Iniciativas!$A$1:$R$11,6,FALSE)*K267+VLOOKUP(L$1,Iniciativas!$A$1:$R$11,6,FALSE)*L267</f>
        <v>9000</v>
      </c>
      <c r="N267">
        <f>VLOOKUP(C$1,Iniciativas!$A$1:$R$11,18,FALSE)*C267+VLOOKUP(D$1,Iniciativas!$A$1:$R$11,18,FALSE)*D267+VLOOKUP(E$1,Iniciativas!$A$1:$R$11,18,FALSE)*E267+VLOOKUP(F$1,Iniciativas!$A$1:$R$11,18,FALSE)*F267+VLOOKUP(G$1,Iniciativas!$A$1:$R$11,18,FALSE)*G267+VLOOKUP(H$1,Iniciativas!$A$1:$R$11,18,FALSE)*H267+VLOOKUP(I$1,Iniciativas!$A$1:$R$11,18,FALSE)*I267+VLOOKUP(J$1,Iniciativas!$A$1:$R$11,18,FALSE)*J267+VLOOKUP(K$1,Iniciativas!$A$1:$R$11,18,FALSE)*K267+VLOOKUP(L$1,Iniciativas!$A$1:$R$11,18,FALSE)*L267</f>
        <v>6.6</v>
      </c>
      <c r="O267" t="b">
        <f t="shared" si="270"/>
        <v>0</v>
      </c>
      <c r="P267" t="b">
        <f>IF(OR(K267=1,I267=1),IF(J267=1,TRUE, FALSE),TRUE)</f>
        <v>0</v>
      </c>
      <c r="Q267" t="b">
        <f>IF(AND(K267=1,I267=1), FALSE, TRUE)</f>
        <v>1</v>
      </c>
      <c r="R267" t="b">
        <f>IF(G267=1, TRUE, FALSE)</f>
        <v>0</v>
      </c>
      <c r="S267" t="str">
        <f>TRIM(IF(C267=1," "&amp;VLOOKUP(C$1,Iniciativas!$A$1:$R$11,2,FALSE),"")&amp;IF(D267=1," "&amp;VLOOKUP(D$1,Iniciativas!$A$1:$R$11,2,FALSE),"")&amp;IF(E267=1," "&amp;VLOOKUP(E$1,Iniciativas!$A$1:$R$11,2,FALSE),"")&amp;IF(F267=1," "&amp;VLOOKUP(F$1,Iniciativas!$A$1:$R$11,2,FALSE),"")&amp;IF(G267=1," "&amp;VLOOKUP(G$1,Iniciativas!$A$1:$R$11,2,FALSE),"")&amp;IF(H267=1," "&amp;VLOOKUP(H$1,Iniciativas!$A$1:$R$11,2,FALSE),"")&amp;IF(I267=1," "&amp;VLOOKUP(I$1,Iniciativas!$A$1:$R$11,2,FALSE),"")&amp;IF(J267=1," "&amp;VLOOKUP(J$1,Iniciativas!$A$1:$R$11,2,FALSE),"")&amp;IF(K267=1," "&amp;VLOOKUP(K$1,Iniciativas!$A$1:$R$11,2,FALSE),"")&amp;IF(L267=1," "&amp;VLOOKUP(L$1,Iniciativas!$A$1:$R$11,2,FALSE),""))</f>
        <v>Iniciativa 3 Creación Producto Alternativo C Sistema Reducción Costos</v>
      </c>
    </row>
    <row r="268" spans="1:19" x14ac:dyDescent="0.25">
      <c r="A268">
        <v>266</v>
      </c>
      <c r="B268" t="str">
        <f t="shared" si="268"/>
        <v>9 4 2</v>
      </c>
      <c r="C268">
        <f t="shared" si="271"/>
        <v>0</v>
      </c>
      <c r="D268">
        <f t="shared" ref="D268:L268" si="280">INT(MOD($A268,2^(C$1-1))/(2^(D$1-1)))</f>
        <v>1</v>
      </c>
      <c r="E268">
        <f t="shared" si="280"/>
        <v>0</v>
      </c>
      <c r="F268">
        <f t="shared" si="280"/>
        <v>0</v>
      </c>
      <c r="G268">
        <f t="shared" si="280"/>
        <v>0</v>
      </c>
      <c r="H268">
        <f t="shared" si="280"/>
        <v>0</v>
      </c>
      <c r="I268">
        <f t="shared" si="280"/>
        <v>1</v>
      </c>
      <c r="J268">
        <f t="shared" si="280"/>
        <v>0</v>
      </c>
      <c r="K268">
        <f t="shared" si="280"/>
        <v>1</v>
      </c>
      <c r="L268">
        <f t="shared" si="280"/>
        <v>0</v>
      </c>
      <c r="M268">
        <f>VLOOKUP(C$1,Iniciativas!$A$1:$R$11,6,FALSE)*C268+VLOOKUP(D$1,Iniciativas!$A$1:$R$11,6,FALSE)*D268+VLOOKUP(E$1,Iniciativas!$A$1:$R$11,6,FALSE)*E268+VLOOKUP(F$1,Iniciativas!$A$1:$R$11,6,FALSE)*F268+VLOOKUP(G$1,Iniciativas!$A$1:$R$11,6,FALSE)*G268+VLOOKUP(H$1,Iniciativas!$A$1:$R$11,6,FALSE)*H268+VLOOKUP(I$1,Iniciativas!$A$1:$R$11,6,FALSE)*I268+VLOOKUP(J$1,Iniciativas!$A$1:$R$11,6,FALSE)*J268+VLOOKUP(K$1,Iniciativas!$A$1:$R$11,6,FALSE)*K268+VLOOKUP(L$1,Iniciativas!$A$1:$R$11,6,FALSE)*L268</f>
        <v>13000</v>
      </c>
      <c r="N268">
        <f>VLOOKUP(C$1,Iniciativas!$A$1:$R$11,18,FALSE)*C268+VLOOKUP(D$1,Iniciativas!$A$1:$R$11,18,FALSE)*D268+VLOOKUP(E$1,Iniciativas!$A$1:$R$11,18,FALSE)*E268+VLOOKUP(F$1,Iniciativas!$A$1:$R$11,18,FALSE)*F268+VLOOKUP(G$1,Iniciativas!$A$1:$R$11,18,FALSE)*G268+VLOOKUP(H$1,Iniciativas!$A$1:$R$11,18,FALSE)*H268+VLOOKUP(I$1,Iniciativas!$A$1:$R$11,18,FALSE)*I268+VLOOKUP(J$1,Iniciativas!$A$1:$R$11,18,FALSE)*J268+VLOOKUP(K$1,Iniciativas!$A$1:$R$11,18,FALSE)*K268+VLOOKUP(L$1,Iniciativas!$A$1:$R$11,18,FALSE)*L268</f>
        <v>8.2999999999999989</v>
      </c>
      <c r="O268" t="b">
        <f t="shared" si="270"/>
        <v>0</v>
      </c>
      <c r="P268" t="b">
        <f>IF(OR(K268=1,I268=1),IF(J268=1,TRUE, FALSE),TRUE)</f>
        <v>0</v>
      </c>
      <c r="Q268" t="b">
        <f>IF(AND(K268=1,I268=1), FALSE, TRUE)</f>
        <v>0</v>
      </c>
      <c r="R268" t="b">
        <f>IF(G268=1, TRUE, FALSE)</f>
        <v>0</v>
      </c>
      <c r="S268" t="str">
        <f>TRIM(IF(C268=1," "&amp;VLOOKUP(C$1,Iniciativas!$A$1:$R$11,2,FALSE),"")&amp;IF(D268=1," "&amp;VLOOKUP(D$1,Iniciativas!$A$1:$R$11,2,FALSE),"")&amp;IF(E268=1," "&amp;VLOOKUP(E$1,Iniciativas!$A$1:$R$11,2,FALSE),"")&amp;IF(F268=1," "&amp;VLOOKUP(F$1,Iniciativas!$A$1:$R$11,2,FALSE),"")&amp;IF(G268=1," "&amp;VLOOKUP(G$1,Iniciativas!$A$1:$R$11,2,FALSE),"")&amp;IF(H268=1," "&amp;VLOOKUP(H$1,Iniciativas!$A$1:$R$11,2,FALSE),"")&amp;IF(I268=1," "&amp;VLOOKUP(I$1,Iniciativas!$A$1:$R$11,2,FALSE),"")&amp;IF(J268=1," "&amp;VLOOKUP(J$1,Iniciativas!$A$1:$R$11,2,FALSE),"")&amp;IF(K268=1," "&amp;VLOOKUP(K$1,Iniciativas!$A$1:$R$11,2,FALSE),"")&amp;IF(L268=1," "&amp;VLOOKUP(L$1,Iniciativas!$A$1:$R$11,2,FALSE),""))</f>
        <v>Iniciativa 3 Creación Producto Alternativo C Creación Producto B</v>
      </c>
    </row>
    <row r="269" spans="1:19" x14ac:dyDescent="0.25">
      <c r="A269">
        <v>267</v>
      </c>
      <c r="B269" t="str">
        <f t="shared" si="268"/>
        <v>9 4 2 1</v>
      </c>
      <c r="C269">
        <f t="shared" si="271"/>
        <v>0</v>
      </c>
      <c r="D269">
        <f t="shared" ref="D269:L269" si="281">INT(MOD($A269,2^(C$1-1))/(2^(D$1-1)))</f>
        <v>1</v>
      </c>
      <c r="E269">
        <f t="shared" si="281"/>
        <v>0</v>
      </c>
      <c r="F269">
        <f t="shared" si="281"/>
        <v>0</v>
      </c>
      <c r="G269">
        <f t="shared" si="281"/>
        <v>0</v>
      </c>
      <c r="H269">
        <f t="shared" si="281"/>
        <v>0</v>
      </c>
      <c r="I269">
        <f t="shared" si="281"/>
        <v>1</v>
      </c>
      <c r="J269">
        <f t="shared" si="281"/>
        <v>0</v>
      </c>
      <c r="K269">
        <f t="shared" si="281"/>
        <v>1</v>
      </c>
      <c r="L269">
        <f t="shared" si="281"/>
        <v>1</v>
      </c>
      <c r="M269">
        <f>VLOOKUP(C$1,Iniciativas!$A$1:$R$11,6,FALSE)*C269+VLOOKUP(D$1,Iniciativas!$A$1:$R$11,6,FALSE)*D269+VLOOKUP(E$1,Iniciativas!$A$1:$R$11,6,FALSE)*E269+VLOOKUP(F$1,Iniciativas!$A$1:$R$11,6,FALSE)*F269+VLOOKUP(G$1,Iniciativas!$A$1:$R$11,6,FALSE)*G269+VLOOKUP(H$1,Iniciativas!$A$1:$R$11,6,FALSE)*H269+VLOOKUP(I$1,Iniciativas!$A$1:$R$11,6,FALSE)*I269+VLOOKUP(J$1,Iniciativas!$A$1:$R$11,6,FALSE)*J269+VLOOKUP(K$1,Iniciativas!$A$1:$R$11,6,FALSE)*K269+VLOOKUP(L$1,Iniciativas!$A$1:$R$11,6,FALSE)*L269</f>
        <v>14000</v>
      </c>
      <c r="N269">
        <f>VLOOKUP(C$1,Iniciativas!$A$1:$R$11,18,FALSE)*C269+VLOOKUP(D$1,Iniciativas!$A$1:$R$11,18,FALSE)*D269+VLOOKUP(E$1,Iniciativas!$A$1:$R$11,18,FALSE)*E269+VLOOKUP(F$1,Iniciativas!$A$1:$R$11,18,FALSE)*F269+VLOOKUP(G$1,Iniciativas!$A$1:$R$11,18,FALSE)*G269+VLOOKUP(H$1,Iniciativas!$A$1:$R$11,18,FALSE)*H269+VLOOKUP(I$1,Iniciativas!$A$1:$R$11,18,FALSE)*I269+VLOOKUP(J$1,Iniciativas!$A$1:$R$11,18,FALSE)*J269+VLOOKUP(K$1,Iniciativas!$A$1:$R$11,18,FALSE)*K269+VLOOKUP(L$1,Iniciativas!$A$1:$R$11,18,FALSE)*L269</f>
        <v>9.1999999999999993</v>
      </c>
      <c r="O269" t="b">
        <f t="shared" si="270"/>
        <v>0</v>
      </c>
      <c r="P269" t="b">
        <f>IF(OR(K269=1,I269=1),IF(J269=1,TRUE, FALSE),TRUE)</f>
        <v>0</v>
      </c>
      <c r="Q269" t="b">
        <f>IF(AND(K269=1,I269=1), FALSE, TRUE)</f>
        <v>0</v>
      </c>
      <c r="R269" t="b">
        <f>IF(G269=1, TRUE, FALSE)</f>
        <v>0</v>
      </c>
      <c r="S269" t="str">
        <f>TRIM(IF(C269=1," "&amp;VLOOKUP(C$1,Iniciativas!$A$1:$R$11,2,FALSE),"")&amp;IF(D269=1," "&amp;VLOOKUP(D$1,Iniciativas!$A$1:$R$11,2,FALSE),"")&amp;IF(E269=1," "&amp;VLOOKUP(E$1,Iniciativas!$A$1:$R$11,2,FALSE),"")&amp;IF(F269=1," "&amp;VLOOKUP(F$1,Iniciativas!$A$1:$R$11,2,FALSE),"")&amp;IF(G269=1," "&amp;VLOOKUP(G$1,Iniciativas!$A$1:$R$11,2,FALSE),"")&amp;IF(H269=1," "&amp;VLOOKUP(H$1,Iniciativas!$A$1:$R$11,2,FALSE),"")&amp;IF(I269=1," "&amp;VLOOKUP(I$1,Iniciativas!$A$1:$R$11,2,FALSE),"")&amp;IF(J269=1," "&amp;VLOOKUP(J$1,Iniciativas!$A$1:$R$11,2,FALSE),"")&amp;IF(K269=1," "&amp;VLOOKUP(K$1,Iniciativas!$A$1:$R$11,2,FALSE),"")&amp;IF(L269=1," "&amp;VLOOKUP(L$1,Iniciativas!$A$1:$R$11,2,FALSE),""))</f>
        <v>Iniciativa 3 Creación Producto Alternativo C Creación Producto B Sistema Reducción Costos</v>
      </c>
    </row>
    <row r="270" spans="1:19" x14ac:dyDescent="0.25">
      <c r="A270">
        <v>268</v>
      </c>
      <c r="B270" t="str">
        <f t="shared" si="268"/>
        <v>9 4 3</v>
      </c>
      <c r="C270">
        <f t="shared" si="271"/>
        <v>0</v>
      </c>
      <c r="D270">
        <f t="shared" ref="D270:L270" si="282">INT(MOD($A270,2^(C$1-1))/(2^(D$1-1)))</f>
        <v>1</v>
      </c>
      <c r="E270">
        <f t="shared" si="282"/>
        <v>0</v>
      </c>
      <c r="F270">
        <f t="shared" si="282"/>
        <v>0</v>
      </c>
      <c r="G270">
        <f t="shared" si="282"/>
        <v>0</v>
      </c>
      <c r="H270">
        <f t="shared" si="282"/>
        <v>0</v>
      </c>
      <c r="I270">
        <f t="shared" si="282"/>
        <v>1</v>
      </c>
      <c r="J270">
        <f t="shared" si="282"/>
        <v>1</v>
      </c>
      <c r="K270">
        <f t="shared" si="282"/>
        <v>0</v>
      </c>
      <c r="L270">
        <f t="shared" si="282"/>
        <v>0</v>
      </c>
      <c r="M270">
        <f>VLOOKUP(C$1,Iniciativas!$A$1:$R$11,6,FALSE)*C270+VLOOKUP(D$1,Iniciativas!$A$1:$R$11,6,FALSE)*D270+VLOOKUP(E$1,Iniciativas!$A$1:$R$11,6,FALSE)*E270+VLOOKUP(F$1,Iniciativas!$A$1:$R$11,6,FALSE)*F270+VLOOKUP(G$1,Iniciativas!$A$1:$R$11,6,FALSE)*G270+VLOOKUP(H$1,Iniciativas!$A$1:$R$11,6,FALSE)*H270+VLOOKUP(I$1,Iniciativas!$A$1:$R$11,6,FALSE)*I270+VLOOKUP(J$1,Iniciativas!$A$1:$R$11,6,FALSE)*J270+VLOOKUP(K$1,Iniciativas!$A$1:$R$11,6,FALSE)*K270+VLOOKUP(L$1,Iniciativas!$A$1:$R$11,6,FALSE)*L270</f>
        <v>9000</v>
      </c>
      <c r="N270">
        <f>VLOOKUP(C$1,Iniciativas!$A$1:$R$11,18,FALSE)*C270+VLOOKUP(D$1,Iniciativas!$A$1:$R$11,18,FALSE)*D270+VLOOKUP(E$1,Iniciativas!$A$1:$R$11,18,FALSE)*E270+VLOOKUP(F$1,Iniciativas!$A$1:$R$11,18,FALSE)*F270+VLOOKUP(G$1,Iniciativas!$A$1:$R$11,18,FALSE)*G270+VLOOKUP(H$1,Iniciativas!$A$1:$R$11,18,FALSE)*H270+VLOOKUP(I$1,Iniciativas!$A$1:$R$11,18,FALSE)*I270+VLOOKUP(J$1,Iniciativas!$A$1:$R$11,18,FALSE)*J270+VLOOKUP(K$1,Iniciativas!$A$1:$R$11,18,FALSE)*K270+VLOOKUP(L$1,Iniciativas!$A$1:$R$11,18,FALSE)*L270</f>
        <v>6.1</v>
      </c>
      <c r="O270" t="b">
        <f t="shared" si="270"/>
        <v>0</v>
      </c>
      <c r="P270" t="b">
        <f>IF(OR(K270=1,I270=1),IF(J270=1,TRUE, FALSE),TRUE)</f>
        <v>1</v>
      </c>
      <c r="Q270" t="b">
        <f>IF(AND(K270=1,I270=1), FALSE, TRUE)</f>
        <v>1</v>
      </c>
      <c r="R270" t="b">
        <f>IF(G270=1, TRUE, FALSE)</f>
        <v>0</v>
      </c>
      <c r="S270" t="str">
        <f>TRIM(IF(C270=1," "&amp;VLOOKUP(C$1,Iniciativas!$A$1:$R$11,2,FALSE),"")&amp;IF(D270=1," "&amp;VLOOKUP(D$1,Iniciativas!$A$1:$R$11,2,FALSE),"")&amp;IF(E270=1," "&amp;VLOOKUP(E$1,Iniciativas!$A$1:$R$11,2,FALSE),"")&amp;IF(F270=1," "&amp;VLOOKUP(F$1,Iniciativas!$A$1:$R$11,2,FALSE),"")&amp;IF(G270=1," "&amp;VLOOKUP(G$1,Iniciativas!$A$1:$R$11,2,FALSE),"")&amp;IF(H270=1," "&amp;VLOOKUP(H$1,Iniciativas!$A$1:$R$11,2,FALSE),"")&amp;IF(I270=1," "&amp;VLOOKUP(I$1,Iniciativas!$A$1:$R$11,2,FALSE),"")&amp;IF(J270=1," "&amp;VLOOKUP(J$1,Iniciativas!$A$1:$R$11,2,FALSE),"")&amp;IF(K270=1," "&amp;VLOOKUP(K$1,Iniciativas!$A$1:$R$11,2,FALSE),"")&amp;IF(L270=1," "&amp;VLOOKUP(L$1,Iniciativas!$A$1:$R$11,2,FALSE),""))</f>
        <v>Iniciativa 3 Creación Producto Alternativo C Campaña Publicitaria Producto B o C</v>
      </c>
    </row>
    <row r="271" spans="1:19" x14ac:dyDescent="0.25">
      <c r="A271">
        <v>269</v>
      </c>
      <c r="B271" t="str">
        <f t="shared" si="268"/>
        <v>9 4 3 1</v>
      </c>
      <c r="C271">
        <f t="shared" si="271"/>
        <v>0</v>
      </c>
      <c r="D271">
        <f t="shared" ref="D271:L271" si="283">INT(MOD($A271,2^(C$1-1))/(2^(D$1-1)))</f>
        <v>1</v>
      </c>
      <c r="E271">
        <f t="shared" si="283"/>
        <v>0</v>
      </c>
      <c r="F271">
        <f t="shared" si="283"/>
        <v>0</v>
      </c>
      <c r="G271">
        <f t="shared" si="283"/>
        <v>0</v>
      </c>
      <c r="H271">
        <f t="shared" si="283"/>
        <v>0</v>
      </c>
      <c r="I271">
        <f t="shared" si="283"/>
        <v>1</v>
      </c>
      <c r="J271">
        <f t="shared" si="283"/>
        <v>1</v>
      </c>
      <c r="K271">
        <f t="shared" si="283"/>
        <v>0</v>
      </c>
      <c r="L271">
        <f t="shared" si="283"/>
        <v>1</v>
      </c>
      <c r="M271">
        <f>VLOOKUP(C$1,Iniciativas!$A$1:$R$11,6,FALSE)*C271+VLOOKUP(D$1,Iniciativas!$A$1:$R$11,6,FALSE)*D271+VLOOKUP(E$1,Iniciativas!$A$1:$R$11,6,FALSE)*E271+VLOOKUP(F$1,Iniciativas!$A$1:$R$11,6,FALSE)*F271+VLOOKUP(G$1,Iniciativas!$A$1:$R$11,6,FALSE)*G271+VLOOKUP(H$1,Iniciativas!$A$1:$R$11,6,FALSE)*H271+VLOOKUP(I$1,Iniciativas!$A$1:$R$11,6,FALSE)*I271+VLOOKUP(J$1,Iniciativas!$A$1:$R$11,6,FALSE)*J271+VLOOKUP(K$1,Iniciativas!$A$1:$R$11,6,FALSE)*K271+VLOOKUP(L$1,Iniciativas!$A$1:$R$11,6,FALSE)*L271</f>
        <v>10000</v>
      </c>
      <c r="N271">
        <f>VLOOKUP(C$1,Iniciativas!$A$1:$R$11,18,FALSE)*C271+VLOOKUP(D$1,Iniciativas!$A$1:$R$11,18,FALSE)*D271+VLOOKUP(E$1,Iniciativas!$A$1:$R$11,18,FALSE)*E271+VLOOKUP(F$1,Iniciativas!$A$1:$R$11,18,FALSE)*F271+VLOOKUP(G$1,Iniciativas!$A$1:$R$11,18,FALSE)*G271+VLOOKUP(H$1,Iniciativas!$A$1:$R$11,18,FALSE)*H271+VLOOKUP(I$1,Iniciativas!$A$1:$R$11,18,FALSE)*I271+VLOOKUP(J$1,Iniciativas!$A$1:$R$11,18,FALSE)*J271+VLOOKUP(K$1,Iniciativas!$A$1:$R$11,18,FALSE)*K271+VLOOKUP(L$1,Iniciativas!$A$1:$R$11,18,FALSE)*L271</f>
        <v>7</v>
      </c>
      <c r="O271" t="b">
        <f t="shared" si="270"/>
        <v>0</v>
      </c>
      <c r="P271" t="b">
        <f>IF(OR(K271=1,I271=1),IF(J271=1,TRUE, FALSE),TRUE)</f>
        <v>1</v>
      </c>
      <c r="Q271" t="b">
        <f>IF(AND(K271=1,I271=1), FALSE, TRUE)</f>
        <v>1</v>
      </c>
      <c r="R271" t="b">
        <f>IF(G271=1, TRUE, FALSE)</f>
        <v>0</v>
      </c>
      <c r="S271" t="str">
        <f>TRIM(IF(C271=1," "&amp;VLOOKUP(C$1,Iniciativas!$A$1:$R$11,2,FALSE),"")&amp;IF(D271=1," "&amp;VLOOKUP(D$1,Iniciativas!$A$1:$R$11,2,FALSE),"")&amp;IF(E271=1," "&amp;VLOOKUP(E$1,Iniciativas!$A$1:$R$11,2,FALSE),"")&amp;IF(F271=1," "&amp;VLOOKUP(F$1,Iniciativas!$A$1:$R$11,2,FALSE),"")&amp;IF(G271=1," "&amp;VLOOKUP(G$1,Iniciativas!$A$1:$R$11,2,FALSE),"")&amp;IF(H271=1," "&amp;VLOOKUP(H$1,Iniciativas!$A$1:$R$11,2,FALSE),"")&amp;IF(I271=1," "&amp;VLOOKUP(I$1,Iniciativas!$A$1:$R$11,2,FALSE),"")&amp;IF(J271=1," "&amp;VLOOKUP(J$1,Iniciativas!$A$1:$R$11,2,FALSE),"")&amp;IF(K271=1," "&amp;VLOOKUP(K$1,Iniciativas!$A$1:$R$11,2,FALSE),"")&amp;IF(L271=1," "&amp;VLOOKUP(L$1,Iniciativas!$A$1:$R$11,2,FALSE),""))</f>
        <v>Iniciativa 3 Creación Producto Alternativo C Campaña Publicitaria Producto B o C Sistema Reducción Costos</v>
      </c>
    </row>
    <row r="272" spans="1:19" x14ac:dyDescent="0.25">
      <c r="A272">
        <v>270</v>
      </c>
      <c r="B272" t="str">
        <f t="shared" si="268"/>
        <v>9 4 3 2</v>
      </c>
      <c r="C272">
        <f t="shared" si="271"/>
        <v>0</v>
      </c>
      <c r="D272">
        <f t="shared" ref="D272:L272" si="284">INT(MOD($A272,2^(C$1-1))/(2^(D$1-1)))</f>
        <v>1</v>
      </c>
      <c r="E272">
        <f t="shared" si="284"/>
        <v>0</v>
      </c>
      <c r="F272">
        <f t="shared" si="284"/>
        <v>0</v>
      </c>
      <c r="G272">
        <f t="shared" si="284"/>
        <v>0</v>
      </c>
      <c r="H272">
        <f t="shared" si="284"/>
        <v>0</v>
      </c>
      <c r="I272">
        <f t="shared" si="284"/>
        <v>1</v>
      </c>
      <c r="J272">
        <f t="shared" si="284"/>
        <v>1</v>
      </c>
      <c r="K272">
        <f t="shared" si="284"/>
        <v>1</v>
      </c>
      <c r="L272">
        <f t="shared" si="284"/>
        <v>0</v>
      </c>
      <c r="M272">
        <f>VLOOKUP(C$1,Iniciativas!$A$1:$R$11,6,FALSE)*C272+VLOOKUP(D$1,Iniciativas!$A$1:$R$11,6,FALSE)*D272+VLOOKUP(E$1,Iniciativas!$A$1:$R$11,6,FALSE)*E272+VLOOKUP(F$1,Iniciativas!$A$1:$R$11,6,FALSE)*F272+VLOOKUP(G$1,Iniciativas!$A$1:$R$11,6,FALSE)*G272+VLOOKUP(H$1,Iniciativas!$A$1:$R$11,6,FALSE)*H272+VLOOKUP(I$1,Iniciativas!$A$1:$R$11,6,FALSE)*I272+VLOOKUP(J$1,Iniciativas!$A$1:$R$11,6,FALSE)*J272+VLOOKUP(K$1,Iniciativas!$A$1:$R$11,6,FALSE)*K272+VLOOKUP(L$1,Iniciativas!$A$1:$R$11,6,FALSE)*L272</f>
        <v>14000</v>
      </c>
      <c r="N272">
        <f>VLOOKUP(C$1,Iniciativas!$A$1:$R$11,18,FALSE)*C272+VLOOKUP(D$1,Iniciativas!$A$1:$R$11,18,FALSE)*D272+VLOOKUP(E$1,Iniciativas!$A$1:$R$11,18,FALSE)*E272+VLOOKUP(F$1,Iniciativas!$A$1:$R$11,18,FALSE)*F272+VLOOKUP(G$1,Iniciativas!$A$1:$R$11,18,FALSE)*G272+VLOOKUP(H$1,Iniciativas!$A$1:$R$11,18,FALSE)*H272+VLOOKUP(I$1,Iniciativas!$A$1:$R$11,18,FALSE)*I272+VLOOKUP(J$1,Iniciativas!$A$1:$R$11,18,FALSE)*J272+VLOOKUP(K$1,Iniciativas!$A$1:$R$11,18,FALSE)*K272+VLOOKUP(L$1,Iniciativas!$A$1:$R$11,18,FALSE)*L272</f>
        <v>8.6999999999999993</v>
      </c>
      <c r="O272" t="b">
        <f t="shared" si="270"/>
        <v>0</v>
      </c>
      <c r="P272" t="b">
        <f>IF(OR(K272=1,I272=1),IF(J272=1,TRUE, FALSE),TRUE)</f>
        <v>1</v>
      </c>
      <c r="Q272" t="b">
        <f>IF(AND(K272=1,I272=1), FALSE, TRUE)</f>
        <v>0</v>
      </c>
      <c r="R272" t="b">
        <f>IF(G272=1, TRUE, FALSE)</f>
        <v>0</v>
      </c>
      <c r="S272" t="str">
        <f>TRIM(IF(C272=1," "&amp;VLOOKUP(C$1,Iniciativas!$A$1:$R$11,2,FALSE),"")&amp;IF(D272=1," "&amp;VLOOKUP(D$1,Iniciativas!$A$1:$R$11,2,FALSE),"")&amp;IF(E272=1," "&amp;VLOOKUP(E$1,Iniciativas!$A$1:$R$11,2,FALSE),"")&amp;IF(F272=1," "&amp;VLOOKUP(F$1,Iniciativas!$A$1:$R$11,2,FALSE),"")&amp;IF(G272=1," "&amp;VLOOKUP(G$1,Iniciativas!$A$1:$R$11,2,FALSE),"")&amp;IF(H272=1," "&amp;VLOOKUP(H$1,Iniciativas!$A$1:$R$11,2,FALSE),"")&amp;IF(I272=1," "&amp;VLOOKUP(I$1,Iniciativas!$A$1:$R$11,2,FALSE),"")&amp;IF(J272=1," "&amp;VLOOKUP(J$1,Iniciativas!$A$1:$R$11,2,FALSE),"")&amp;IF(K272=1," "&amp;VLOOKUP(K$1,Iniciativas!$A$1:$R$11,2,FALSE),"")&amp;IF(L272=1," "&amp;VLOOKUP(L$1,Iniciativas!$A$1:$R$11,2,FALSE),""))</f>
        <v>Iniciativa 3 Creación Producto Alternativo C Campaña Publicitaria Producto B o C Creación Producto B</v>
      </c>
    </row>
    <row r="273" spans="1:19" x14ac:dyDescent="0.25">
      <c r="A273">
        <v>271</v>
      </c>
      <c r="B273" t="str">
        <f t="shared" si="268"/>
        <v>9 4 3 2 1</v>
      </c>
      <c r="C273">
        <f t="shared" si="271"/>
        <v>0</v>
      </c>
      <c r="D273">
        <f t="shared" ref="D273:L273" si="285">INT(MOD($A273,2^(C$1-1))/(2^(D$1-1)))</f>
        <v>1</v>
      </c>
      <c r="E273">
        <f t="shared" si="285"/>
        <v>0</v>
      </c>
      <c r="F273">
        <f t="shared" si="285"/>
        <v>0</v>
      </c>
      <c r="G273">
        <f t="shared" si="285"/>
        <v>0</v>
      </c>
      <c r="H273">
        <f t="shared" si="285"/>
        <v>0</v>
      </c>
      <c r="I273">
        <f t="shared" si="285"/>
        <v>1</v>
      </c>
      <c r="J273">
        <f t="shared" si="285"/>
        <v>1</v>
      </c>
      <c r="K273">
        <f t="shared" si="285"/>
        <v>1</v>
      </c>
      <c r="L273">
        <f t="shared" si="285"/>
        <v>1</v>
      </c>
      <c r="M273">
        <f>VLOOKUP(C$1,Iniciativas!$A$1:$R$11,6,FALSE)*C273+VLOOKUP(D$1,Iniciativas!$A$1:$R$11,6,FALSE)*D273+VLOOKUP(E$1,Iniciativas!$A$1:$R$11,6,FALSE)*E273+VLOOKUP(F$1,Iniciativas!$A$1:$R$11,6,FALSE)*F273+VLOOKUP(G$1,Iniciativas!$A$1:$R$11,6,FALSE)*G273+VLOOKUP(H$1,Iniciativas!$A$1:$R$11,6,FALSE)*H273+VLOOKUP(I$1,Iniciativas!$A$1:$R$11,6,FALSE)*I273+VLOOKUP(J$1,Iniciativas!$A$1:$R$11,6,FALSE)*J273+VLOOKUP(K$1,Iniciativas!$A$1:$R$11,6,FALSE)*K273+VLOOKUP(L$1,Iniciativas!$A$1:$R$11,6,FALSE)*L273</f>
        <v>15000</v>
      </c>
      <c r="N273">
        <f>VLOOKUP(C$1,Iniciativas!$A$1:$R$11,18,FALSE)*C273+VLOOKUP(D$1,Iniciativas!$A$1:$R$11,18,FALSE)*D273+VLOOKUP(E$1,Iniciativas!$A$1:$R$11,18,FALSE)*E273+VLOOKUP(F$1,Iniciativas!$A$1:$R$11,18,FALSE)*F273+VLOOKUP(G$1,Iniciativas!$A$1:$R$11,18,FALSE)*G273+VLOOKUP(H$1,Iniciativas!$A$1:$R$11,18,FALSE)*H273+VLOOKUP(I$1,Iniciativas!$A$1:$R$11,18,FALSE)*I273+VLOOKUP(J$1,Iniciativas!$A$1:$R$11,18,FALSE)*J273+VLOOKUP(K$1,Iniciativas!$A$1:$R$11,18,FALSE)*K273+VLOOKUP(L$1,Iniciativas!$A$1:$R$11,18,FALSE)*L273</f>
        <v>9.6</v>
      </c>
      <c r="O273" t="b">
        <f t="shared" si="270"/>
        <v>0</v>
      </c>
      <c r="P273" t="b">
        <f>IF(OR(K273=1,I273=1),IF(J273=1,TRUE, FALSE),TRUE)</f>
        <v>1</v>
      </c>
      <c r="Q273" t="b">
        <f>IF(AND(K273=1,I273=1), FALSE, TRUE)</f>
        <v>0</v>
      </c>
      <c r="R273" t="b">
        <f>IF(G273=1, TRUE, FALSE)</f>
        <v>0</v>
      </c>
      <c r="S273" t="str">
        <f>TRIM(IF(C273=1," "&amp;VLOOKUP(C$1,Iniciativas!$A$1:$R$11,2,FALSE),"")&amp;IF(D273=1," "&amp;VLOOKUP(D$1,Iniciativas!$A$1:$R$11,2,FALSE),"")&amp;IF(E273=1," "&amp;VLOOKUP(E$1,Iniciativas!$A$1:$R$11,2,FALSE),"")&amp;IF(F273=1," "&amp;VLOOKUP(F$1,Iniciativas!$A$1:$R$11,2,FALSE),"")&amp;IF(G273=1," "&amp;VLOOKUP(G$1,Iniciativas!$A$1:$R$11,2,FALSE),"")&amp;IF(H273=1," "&amp;VLOOKUP(H$1,Iniciativas!$A$1:$R$11,2,FALSE),"")&amp;IF(I273=1," "&amp;VLOOKUP(I$1,Iniciativas!$A$1:$R$11,2,FALSE),"")&amp;IF(J273=1," "&amp;VLOOKUP(J$1,Iniciativas!$A$1:$R$11,2,FALSE),"")&amp;IF(K273=1," "&amp;VLOOKUP(K$1,Iniciativas!$A$1:$R$11,2,FALSE),"")&amp;IF(L273=1," "&amp;VLOOKUP(L$1,Iniciativas!$A$1:$R$11,2,FALSE),""))</f>
        <v>Iniciativa 3 Creación Producto Alternativo C Campaña Publicitaria Producto B o C Creación Producto B Sistema Reducción Costos</v>
      </c>
    </row>
    <row r="274" spans="1:19" x14ac:dyDescent="0.25">
      <c r="A274">
        <v>272</v>
      </c>
      <c r="B274" t="str">
        <f t="shared" si="268"/>
        <v>9 5</v>
      </c>
      <c r="C274">
        <f t="shared" si="271"/>
        <v>0</v>
      </c>
      <c r="D274">
        <f t="shared" ref="D274:L274" si="286">INT(MOD($A274,2^(C$1-1))/(2^(D$1-1)))</f>
        <v>1</v>
      </c>
      <c r="E274">
        <f t="shared" si="286"/>
        <v>0</v>
      </c>
      <c r="F274">
        <f t="shared" si="286"/>
        <v>0</v>
      </c>
      <c r="G274">
        <f t="shared" si="286"/>
        <v>0</v>
      </c>
      <c r="H274">
        <f t="shared" si="286"/>
        <v>1</v>
      </c>
      <c r="I274">
        <f t="shared" si="286"/>
        <v>0</v>
      </c>
      <c r="J274">
        <f t="shared" si="286"/>
        <v>0</v>
      </c>
      <c r="K274">
        <f t="shared" si="286"/>
        <v>0</v>
      </c>
      <c r="L274">
        <f t="shared" si="286"/>
        <v>0</v>
      </c>
      <c r="M274">
        <f>VLOOKUP(C$1,Iniciativas!$A$1:$R$11,6,FALSE)*C274+VLOOKUP(D$1,Iniciativas!$A$1:$R$11,6,FALSE)*D274+VLOOKUP(E$1,Iniciativas!$A$1:$R$11,6,FALSE)*E274+VLOOKUP(F$1,Iniciativas!$A$1:$R$11,6,FALSE)*F274+VLOOKUP(G$1,Iniciativas!$A$1:$R$11,6,FALSE)*G274+VLOOKUP(H$1,Iniciativas!$A$1:$R$11,6,FALSE)*H274+VLOOKUP(I$1,Iniciativas!$A$1:$R$11,6,FALSE)*I274+VLOOKUP(J$1,Iniciativas!$A$1:$R$11,6,FALSE)*J274+VLOOKUP(K$1,Iniciativas!$A$1:$R$11,6,FALSE)*K274+VLOOKUP(L$1,Iniciativas!$A$1:$R$11,6,FALSE)*L274</f>
        <v>3000</v>
      </c>
      <c r="N274">
        <f>VLOOKUP(C$1,Iniciativas!$A$1:$R$11,18,FALSE)*C274+VLOOKUP(D$1,Iniciativas!$A$1:$R$11,18,FALSE)*D274+VLOOKUP(E$1,Iniciativas!$A$1:$R$11,18,FALSE)*E274+VLOOKUP(F$1,Iniciativas!$A$1:$R$11,18,FALSE)*F274+VLOOKUP(G$1,Iniciativas!$A$1:$R$11,18,FALSE)*G274+VLOOKUP(H$1,Iniciativas!$A$1:$R$11,18,FALSE)*H274+VLOOKUP(I$1,Iniciativas!$A$1:$R$11,18,FALSE)*I274+VLOOKUP(J$1,Iniciativas!$A$1:$R$11,18,FALSE)*J274+VLOOKUP(K$1,Iniciativas!$A$1:$R$11,18,FALSE)*K274+VLOOKUP(L$1,Iniciativas!$A$1:$R$11,18,FALSE)*L274</f>
        <v>5.4</v>
      </c>
      <c r="O274" t="b">
        <f t="shared" si="270"/>
        <v>0</v>
      </c>
      <c r="P274" t="b">
        <f>IF(OR(K274=1,I274=1),IF(J274=1,TRUE, FALSE),TRUE)</f>
        <v>1</v>
      </c>
      <c r="Q274" t="b">
        <f>IF(AND(K274=1,I274=1), FALSE, TRUE)</f>
        <v>1</v>
      </c>
      <c r="R274" t="b">
        <f>IF(G274=1, TRUE, FALSE)</f>
        <v>0</v>
      </c>
      <c r="S274" t="str">
        <f>TRIM(IF(C274=1," "&amp;VLOOKUP(C$1,Iniciativas!$A$1:$R$11,2,FALSE),"")&amp;IF(D274=1," "&amp;VLOOKUP(D$1,Iniciativas!$A$1:$R$11,2,FALSE),"")&amp;IF(E274=1," "&amp;VLOOKUP(E$1,Iniciativas!$A$1:$R$11,2,FALSE),"")&amp;IF(F274=1," "&amp;VLOOKUP(F$1,Iniciativas!$A$1:$R$11,2,FALSE),"")&amp;IF(G274=1," "&amp;VLOOKUP(G$1,Iniciativas!$A$1:$R$11,2,FALSE),"")&amp;IF(H274=1," "&amp;VLOOKUP(H$1,Iniciativas!$A$1:$R$11,2,FALSE),"")&amp;IF(I274=1," "&amp;VLOOKUP(I$1,Iniciativas!$A$1:$R$11,2,FALSE),"")&amp;IF(J274=1," "&amp;VLOOKUP(J$1,Iniciativas!$A$1:$R$11,2,FALSE),"")&amp;IF(K274=1," "&amp;VLOOKUP(K$1,Iniciativas!$A$1:$R$11,2,FALSE),"")&amp;IF(L274=1," "&amp;VLOOKUP(L$1,Iniciativas!$A$1:$R$11,2,FALSE),""))</f>
        <v>Iniciativa 3 Programa de Innovación</v>
      </c>
    </row>
    <row r="275" spans="1:19" x14ac:dyDescent="0.25">
      <c r="A275">
        <v>273</v>
      </c>
      <c r="B275" t="str">
        <f t="shared" si="268"/>
        <v>9 5 1</v>
      </c>
      <c r="C275">
        <f t="shared" si="271"/>
        <v>0</v>
      </c>
      <c r="D275">
        <f t="shared" ref="D275:L275" si="287">INT(MOD($A275,2^(C$1-1))/(2^(D$1-1)))</f>
        <v>1</v>
      </c>
      <c r="E275">
        <f t="shared" si="287"/>
        <v>0</v>
      </c>
      <c r="F275">
        <f t="shared" si="287"/>
        <v>0</v>
      </c>
      <c r="G275">
        <f t="shared" si="287"/>
        <v>0</v>
      </c>
      <c r="H275">
        <f t="shared" si="287"/>
        <v>1</v>
      </c>
      <c r="I275">
        <f t="shared" si="287"/>
        <v>0</v>
      </c>
      <c r="J275">
        <f t="shared" si="287"/>
        <v>0</v>
      </c>
      <c r="K275">
        <f t="shared" si="287"/>
        <v>0</v>
      </c>
      <c r="L275">
        <f t="shared" si="287"/>
        <v>1</v>
      </c>
      <c r="M275">
        <f>VLOOKUP(C$1,Iniciativas!$A$1:$R$11,6,FALSE)*C275+VLOOKUP(D$1,Iniciativas!$A$1:$R$11,6,FALSE)*D275+VLOOKUP(E$1,Iniciativas!$A$1:$R$11,6,FALSE)*E275+VLOOKUP(F$1,Iniciativas!$A$1:$R$11,6,FALSE)*F275+VLOOKUP(G$1,Iniciativas!$A$1:$R$11,6,FALSE)*G275+VLOOKUP(H$1,Iniciativas!$A$1:$R$11,6,FALSE)*H275+VLOOKUP(I$1,Iniciativas!$A$1:$R$11,6,FALSE)*I275+VLOOKUP(J$1,Iniciativas!$A$1:$R$11,6,FALSE)*J275+VLOOKUP(K$1,Iniciativas!$A$1:$R$11,6,FALSE)*K275+VLOOKUP(L$1,Iniciativas!$A$1:$R$11,6,FALSE)*L275</f>
        <v>4000</v>
      </c>
      <c r="N275">
        <f>VLOOKUP(C$1,Iniciativas!$A$1:$R$11,18,FALSE)*C275+VLOOKUP(D$1,Iniciativas!$A$1:$R$11,18,FALSE)*D275+VLOOKUP(E$1,Iniciativas!$A$1:$R$11,18,FALSE)*E275+VLOOKUP(F$1,Iniciativas!$A$1:$R$11,18,FALSE)*F275+VLOOKUP(G$1,Iniciativas!$A$1:$R$11,18,FALSE)*G275+VLOOKUP(H$1,Iniciativas!$A$1:$R$11,18,FALSE)*H275+VLOOKUP(I$1,Iniciativas!$A$1:$R$11,18,FALSE)*I275+VLOOKUP(J$1,Iniciativas!$A$1:$R$11,18,FALSE)*J275+VLOOKUP(K$1,Iniciativas!$A$1:$R$11,18,FALSE)*K275+VLOOKUP(L$1,Iniciativas!$A$1:$R$11,18,FALSE)*L275</f>
        <v>6.3000000000000007</v>
      </c>
      <c r="O275" t="b">
        <f t="shared" si="270"/>
        <v>0</v>
      </c>
      <c r="P275" t="b">
        <f>IF(OR(K275=1,I275=1),IF(J275=1,TRUE, FALSE),TRUE)</f>
        <v>1</v>
      </c>
      <c r="Q275" t="b">
        <f>IF(AND(K275=1,I275=1), FALSE, TRUE)</f>
        <v>1</v>
      </c>
      <c r="R275" t="b">
        <f>IF(G275=1, TRUE, FALSE)</f>
        <v>0</v>
      </c>
      <c r="S275" t="str">
        <f>TRIM(IF(C275=1," "&amp;VLOOKUP(C$1,Iniciativas!$A$1:$R$11,2,FALSE),"")&amp;IF(D275=1," "&amp;VLOOKUP(D$1,Iniciativas!$A$1:$R$11,2,FALSE),"")&amp;IF(E275=1," "&amp;VLOOKUP(E$1,Iniciativas!$A$1:$R$11,2,FALSE),"")&amp;IF(F275=1," "&amp;VLOOKUP(F$1,Iniciativas!$A$1:$R$11,2,FALSE),"")&amp;IF(G275=1," "&amp;VLOOKUP(G$1,Iniciativas!$A$1:$R$11,2,FALSE),"")&amp;IF(H275=1," "&amp;VLOOKUP(H$1,Iniciativas!$A$1:$R$11,2,FALSE),"")&amp;IF(I275=1," "&amp;VLOOKUP(I$1,Iniciativas!$A$1:$R$11,2,FALSE),"")&amp;IF(J275=1," "&amp;VLOOKUP(J$1,Iniciativas!$A$1:$R$11,2,FALSE),"")&amp;IF(K275=1," "&amp;VLOOKUP(K$1,Iniciativas!$A$1:$R$11,2,FALSE),"")&amp;IF(L275=1," "&amp;VLOOKUP(L$1,Iniciativas!$A$1:$R$11,2,FALSE),""))</f>
        <v>Iniciativa 3 Programa de Innovación Sistema Reducción Costos</v>
      </c>
    </row>
    <row r="276" spans="1:19" x14ac:dyDescent="0.25">
      <c r="A276">
        <v>274</v>
      </c>
      <c r="B276" t="str">
        <f t="shared" si="268"/>
        <v>9 5 2</v>
      </c>
      <c r="C276">
        <f t="shared" si="271"/>
        <v>0</v>
      </c>
      <c r="D276">
        <f t="shared" ref="D276:L276" si="288">INT(MOD($A276,2^(C$1-1))/(2^(D$1-1)))</f>
        <v>1</v>
      </c>
      <c r="E276">
        <f t="shared" si="288"/>
        <v>0</v>
      </c>
      <c r="F276">
        <f t="shared" si="288"/>
        <v>0</v>
      </c>
      <c r="G276">
        <f t="shared" si="288"/>
        <v>0</v>
      </c>
      <c r="H276">
        <f t="shared" si="288"/>
        <v>1</v>
      </c>
      <c r="I276">
        <f t="shared" si="288"/>
        <v>0</v>
      </c>
      <c r="J276">
        <f t="shared" si="288"/>
        <v>0</v>
      </c>
      <c r="K276">
        <f t="shared" si="288"/>
        <v>1</v>
      </c>
      <c r="L276">
        <f t="shared" si="288"/>
        <v>0</v>
      </c>
      <c r="M276">
        <f>VLOOKUP(C$1,Iniciativas!$A$1:$R$11,6,FALSE)*C276+VLOOKUP(D$1,Iniciativas!$A$1:$R$11,6,FALSE)*D276+VLOOKUP(E$1,Iniciativas!$A$1:$R$11,6,FALSE)*E276+VLOOKUP(F$1,Iniciativas!$A$1:$R$11,6,FALSE)*F276+VLOOKUP(G$1,Iniciativas!$A$1:$R$11,6,FALSE)*G276+VLOOKUP(H$1,Iniciativas!$A$1:$R$11,6,FALSE)*H276+VLOOKUP(I$1,Iniciativas!$A$1:$R$11,6,FALSE)*I276+VLOOKUP(J$1,Iniciativas!$A$1:$R$11,6,FALSE)*J276+VLOOKUP(K$1,Iniciativas!$A$1:$R$11,6,FALSE)*K276+VLOOKUP(L$1,Iniciativas!$A$1:$R$11,6,FALSE)*L276</f>
        <v>8000</v>
      </c>
      <c r="N276">
        <f>VLOOKUP(C$1,Iniciativas!$A$1:$R$11,18,FALSE)*C276+VLOOKUP(D$1,Iniciativas!$A$1:$R$11,18,FALSE)*D276+VLOOKUP(E$1,Iniciativas!$A$1:$R$11,18,FALSE)*E276+VLOOKUP(F$1,Iniciativas!$A$1:$R$11,18,FALSE)*F276+VLOOKUP(G$1,Iniciativas!$A$1:$R$11,18,FALSE)*G276+VLOOKUP(H$1,Iniciativas!$A$1:$R$11,18,FALSE)*H276+VLOOKUP(I$1,Iniciativas!$A$1:$R$11,18,FALSE)*I276+VLOOKUP(J$1,Iniciativas!$A$1:$R$11,18,FALSE)*J276+VLOOKUP(K$1,Iniciativas!$A$1:$R$11,18,FALSE)*K276+VLOOKUP(L$1,Iniciativas!$A$1:$R$11,18,FALSE)*L276</f>
        <v>8</v>
      </c>
      <c r="O276" t="b">
        <f t="shared" si="270"/>
        <v>0</v>
      </c>
      <c r="P276" t="b">
        <f>IF(OR(K276=1,I276=1),IF(J276=1,TRUE, FALSE),TRUE)</f>
        <v>0</v>
      </c>
      <c r="Q276" t="b">
        <f>IF(AND(K276=1,I276=1), FALSE, TRUE)</f>
        <v>1</v>
      </c>
      <c r="R276" t="b">
        <f>IF(G276=1, TRUE, FALSE)</f>
        <v>0</v>
      </c>
      <c r="S276" t="str">
        <f>TRIM(IF(C276=1," "&amp;VLOOKUP(C$1,Iniciativas!$A$1:$R$11,2,FALSE),"")&amp;IF(D276=1," "&amp;VLOOKUP(D$1,Iniciativas!$A$1:$R$11,2,FALSE),"")&amp;IF(E276=1," "&amp;VLOOKUP(E$1,Iniciativas!$A$1:$R$11,2,FALSE),"")&amp;IF(F276=1," "&amp;VLOOKUP(F$1,Iniciativas!$A$1:$R$11,2,FALSE),"")&amp;IF(G276=1," "&amp;VLOOKUP(G$1,Iniciativas!$A$1:$R$11,2,FALSE),"")&amp;IF(H276=1," "&amp;VLOOKUP(H$1,Iniciativas!$A$1:$R$11,2,FALSE),"")&amp;IF(I276=1," "&amp;VLOOKUP(I$1,Iniciativas!$A$1:$R$11,2,FALSE),"")&amp;IF(J276=1," "&amp;VLOOKUP(J$1,Iniciativas!$A$1:$R$11,2,FALSE),"")&amp;IF(K276=1," "&amp;VLOOKUP(K$1,Iniciativas!$A$1:$R$11,2,FALSE),"")&amp;IF(L276=1," "&amp;VLOOKUP(L$1,Iniciativas!$A$1:$R$11,2,FALSE),""))</f>
        <v>Iniciativa 3 Programa de Innovación Creación Producto B</v>
      </c>
    </row>
    <row r="277" spans="1:19" x14ac:dyDescent="0.25">
      <c r="A277">
        <v>275</v>
      </c>
      <c r="B277" t="str">
        <f t="shared" si="268"/>
        <v>9 5 2 1</v>
      </c>
      <c r="C277">
        <f t="shared" si="271"/>
        <v>0</v>
      </c>
      <c r="D277">
        <f t="shared" ref="D277:L277" si="289">INT(MOD($A277,2^(C$1-1))/(2^(D$1-1)))</f>
        <v>1</v>
      </c>
      <c r="E277">
        <f t="shared" si="289"/>
        <v>0</v>
      </c>
      <c r="F277">
        <f t="shared" si="289"/>
        <v>0</v>
      </c>
      <c r="G277">
        <f t="shared" si="289"/>
        <v>0</v>
      </c>
      <c r="H277">
        <f t="shared" si="289"/>
        <v>1</v>
      </c>
      <c r="I277">
        <f t="shared" si="289"/>
        <v>0</v>
      </c>
      <c r="J277">
        <f t="shared" si="289"/>
        <v>0</v>
      </c>
      <c r="K277">
        <f t="shared" si="289"/>
        <v>1</v>
      </c>
      <c r="L277">
        <f t="shared" si="289"/>
        <v>1</v>
      </c>
      <c r="M277">
        <f>VLOOKUP(C$1,Iniciativas!$A$1:$R$11,6,FALSE)*C277+VLOOKUP(D$1,Iniciativas!$A$1:$R$11,6,FALSE)*D277+VLOOKUP(E$1,Iniciativas!$A$1:$R$11,6,FALSE)*E277+VLOOKUP(F$1,Iniciativas!$A$1:$R$11,6,FALSE)*F277+VLOOKUP(G$1,Iniciativas!$A$1:$R$11,6,FALSE)*G277+VLOOKUP(H$1,Iniciativas!$A$1:$R$11,6,FALSE)*H277+VLOOKUP(I$1,Iniciativas!$A$1:$R$11,6,FALSE)*I277+VLOOKUP(J$1,Iniciativas!$A$1:$R$11,6,FALSE)*J277+VLOOKUP(K$1,Iniciativas!$A$1:$R$11,6,FALSE)*K277+VLOOKUP(L$1,Iniciativas!$A$1:$R$11,6,FALSE)*L277</f>
        <v>9000</v>
      </c>
      <c r="N277">
        <f>VLOOKUP(C$1,Iniciativas!$A$1:$R$11,18,FALSE)*C277+VLOOKUP(D$1,Iniciativas!$A$1:$R$11,18,FALSE)*D277+VLOOKUP(E$1,Iniciativas!$A$1:$R$11,18,FALSE)*E277+VLOOKUP(F$1,Iniciativas!$A$1:$R$11,18,FALSE)*F277+VLOOKUP(G$1,Iniciativas!$A$1:$R$11,18,FALSE)*G277+VLOOKUP(H$1,Iniciativas!$A$1:$R$11,18,FALSE)*H277+VLOOKUP(I$1,Iniciativas!$A$1:$R$11,18,FALSE)*I277+VLOOKUP(J$1,Iniciativas!$A$1:$R$11,18,FALSE)*J277+VLOOKUP(K$1,Iniciativas!$A$1:$R$11,18,FALSE)*K277+VLOOKUP(L$1,Iniciativas!$A$1:$R$11,18,FALSE)*L277</f>
        <v>8.9</v>
      </c>
      <c r="O277" t="b">
        <f t="shared" si="270"/>
        <v>0</v>
      </c>
      <c r="P277" t="b">
        <f>IF(OR(K277=1,I277=1),IF(J277=1,TRUE, FALSE),TRUE)</f>
        <v>0</v>
      </c>
      <c r="Q277" t="b">
        <f>IF(AND(K277=1,I277=1), FALSE, TRUE)</f>
        <v>1</v>
      </c>
      <c r="R277" t="b">
        <f>IF(G277=1, TRUE, FALSE)</f>
        <v>0</v>
      </c>
      <c r="S277" t="str">
        <f>TRIM(IF(C277=1," "&amp;VLOOKUP(C$1,Iniciativas!$A$1:$R$11,2,FALSE),"")&amp;IF(D277=1," "&amp;VLOOKUP(D$1,Iniciativas!$A$1:$R$11,2,FALSE),"")&amp;IF(E277=1," "&amp;VLOOKUP(E$1,Iniciativas!$A$1:$R$11,2,FALSE),"")&amp;IF(F277=1," "&amp;VLOOKUP(F$1,Iniciativas!$A$1:$R$11,2,FALSE),"")&amp;IF(G277=1," "&amp;VLOOKUP(G$1,Iniciativas!$A$1:$R$11,2,FALSE),"")&amp;IF(H277=1," "&amp;VLOOKUP(H$1,Iniciativas!$A$1:$R$11,2,FALSE),"")&amp;IF(I277=1," "&amp;VLOOKUP(I$1,Iniciativas!$A$1:$R$11,2,FALSE),"")&amp;IF(J277=1," "&amp;VLOOKUP(J$1,Iniciativas!$A$1:$R$11,2,FALSE),"")&amp;IF(K277=1," "&amp;VLOOKUP(K$1,Iniciativas!$A$1:$R$11,2,FALSE),"")&amp;IF(L277=1," "&amp;VLOOKUP(L$1,Iniciativas!$A$1:$R$11,2,FALSE),""))</f>
        <v>Iniciativa 3 Programa de Innovación Creación Producto B Sistema Reducción Costos</v>
      </c>
    </row>
    <row r="278" spans="1:19" x14ac:dyDescent="0.25">
      <c r="A278">
        <v>276</v>
      </c>
      <c r="B278" t="str">
        <f t="shared" si="268"/>
        <v>9 5 3</v>
      </c>
      <c r="C278">
        <f t="shared" si="271"/>
        <v>0</v>
      </c>
      <c r="D278">
        <f t="shared" ref="D278:L278" si="290">INT(MOD($A278,2^(C$1-1))/(2^(D$1-1)))</f>
        <v>1</v>
      </c>
      <c r="E278">
        <f t="shared" si="290"/>
        <v>0</v>
      </c>
      <c r="F278">
        <f t="shared" si="290"/>
        <v>0</v>
      </c>
      <c r="G278">
        <f t="shared" si="290"/>
        <v>0</v>
      </c>
      <c r="H278">
        <f t="shared" si="290"/>
        <v>1</v>
      </c>
      <c r="I278">
        <f t="shared" si="290"/>
        <v>0</v>
      </c>
      <c r="J278">
        <f t="shared" si="290"/>
        <v>1</v>
      </c>
      <c r="K278">
        <f t="shared" si="290"/>
        <v>0</v>
      </c>
      <c r="L278">
        <f t="shared" si="290"/>
        <v>0</v>
      </c>
      <c r="M278">
        <f>VLOOKUP(C$1,Iniciativas!$A$1:$R$11,6,FALSE)*C278+VLOOKUP(D$1,Iniciativas!$A$1:$R$11,6,FALSE)*D278+VLOOKUP(E$1,Iniciativas!$A$1:$R$11,6,FALSE)*E278+VLOOKUP(F$1,Iniciativas!$A$1:$R$11,6,FALSE)*F278+VLOOKUP(G$1,Iniciativas!$A$1:$R$11,6,FALSE)*G278+VLOOKUP(H$1,Iniciativas!$A$1:$R$11,6,FALSE)*H278+VLOOKUP(I$1,Iniciativas!$A$1:$R$11,6,FALSE)*I278+VLOOKUP(J$1,Iniciativas!$A$1:$R$11,6,FALSE)*J278+VLOOKUP(K$1,Iniciativas!$A$1:$R$11,6,FALSE)*K278+VLOOKUP(L$1,Iniciativas!$A$1:$R$11,6,FALSE)*L278</f>
        <v>4000</v>
      </c>
      <c r="N278">
        <f>VLOOKUP(C$1,Iniciativas!$A$1:$R$11,18,FALSE)*C278+VLOOKUP(D$1,Iniciativas!$A$1:$R$11,18,FALSE)*D278+VLOOKUP(E$1,Iniciativas!$A$1:$R$11,18,FALSE)*E278+VLOOKUP(F$1,Iniciativas!$A$1:$R$11,18,FALSE)*F278+VLOOKUP(G$1,Iniciativas!$A$1:$R$11,18,FALSE)*G278+VLOOKUP(H$1,Iniciativas!$A$1:$R$11,18,FALSE)*H278+VLOOKUP(I$1,Iniciativas!$A$1:$R$11,18,FALSE)*I278+VLOOKUP(J$1,Iniciativas!$A$1:$R$11,18,FALSE)*J278+VLOOKUP(K$1,Iniciativas!$A$1:$R$11,18,FALSE)*K278+VLOOKUP(L$1,Iniciativas!$A$1:$R$11,18,FALSE)*L278</f>
        <v>5.8000000000000007</v>
      </c>
      <c r="O278" t="b">
        <f t="shared" si="270"/>
        <v>0</v>
      </c>
      <c r="P278" t="b">
        <f>IF(OR(K278=1,I278=1),IF(J278=1,TRUE, FALSE),TRUE)</f>
        <v>1</v>
      </c>
      <c r="Q278" t="b">
        <f>IF(AND(K278=1,I278=1), FALSE, TRUE)</f>
        <v>1</v>
      </c>
      <c r="R278" t="b">
        <f>IF(G278=1, TRUE, FALSE)</f>
        <v>0</v>
      </c>
      <c r="S278" t="str">
        <f>TRIM(IF(C278=1," "&amp;VLOOKUP(C$1,Iniciativas!$A$1:$R$11,2,FALSE),"")&amp;IF(D278=1," "&amp;VLOOKUP(D$1,Iniciativas!$A$1:$R$11,2,FALSE),"")&amp;IF(E278=1," "&amp;VLOOKUP(E$1,Iniciativas!$A$1:$R$11,2,FALSE),"")&amp;IF(F278=1," "&amp;VLOOKUP(F$1,Iniciativas!$A$1:$R$11,2,FALSE),"")&amp;IF(G278=1," "&amp;VLOOKUP(G$1,Iniciativas!$A$1:$R$11,2,FALSE),"")&amp;IF(H278=1," "&amp;VLOOKUP(H$1,Iniciativas!$A$1:$R$11,2,FALSE),"")&amp;IF(I278=1," "&amp;VLOOKUP(I$1,Iniciativas!$A$1:$R$11,2,FALSE),"")&amp;IF(J278=1," "&amp;VLOOKUP(J$1,Iniciativas!$A$1:$R$11,2,FALSE),"")&amp;IF(K278=1," "&amp;VLOOKUP(K$1,Iniciativas!$A$1:$R$11,2,FALSE),"")&amp;IF(L278=1," "&amp;VLOOKUP(L$1,Iniciativas!$A$1:$R$11,2,FALSE),""))</f>
        <v>Iniciativa 3 Programa de Innovación Campaña Publicitaria Producto B o C</v>
      </c>
    </row>
    <row r="279" spans="1:19" x14ac:dyDescent="0.25">
      <c r="A279">
        <v>277</v>
      </c>
      <c r="B279" t="str">
        <f t="shared" si="268"/>
        <v>9 5 3 1</v>
      </c>
      <c r="C279">
        <f t="shared" si="271"/>
        <v>0</v>
      </c>
      <c r="D279">
        <f t="shared" ref="D279:L279" si="291">INT(MOD($A279,2^(C$1-1))/(2^(D$1-1)))</f>
        <v>1</v>
      </c>
      <c r="E279">
        <f t="shared" si="291"/>
        <v>0</v>
      </c>
      <c r="F279">
        <f t="shared" si="291"/>
        <v>0</v>
      </c>
      <c r="G279">
        <f t="shared" si="291"/>
        <v>0</v>
      </c>
      <c r="H279">
        <f t="shared" si="291"/>
        <v>1</v>
      </c>
      <c r="I279">
        <f t="shared" si="291"/>
        <v>0</v>
      </c>
      <c r="J279">
        <f t="shared" si="291"/>
        <v>1</v>
      </c>
      <c r="K279">
        <f t="shared" si="291"/>
        <v>0</v>
      </c>
      <c r="L279">
        <f t="shared" si="291"/>
        <v>1</v>
      </c>
      <c r="M279">
        <f>VLOOKUP(C$1,Iniciativas!$A$1:$R$11,6,FALSE)*C279+VLOOKUP(D$1,Iniciativas!$A$1:$R$11,6,FALSE)*D279+VLOOKUP(E$1,Iniciativas!$A$1:$R$11,6,FALSE)*E279+VLOOKUP(F$1,Iniciativas!$A$1:$R$11,6,FALSE)*F279+VLOOKUP(G$1,Iniciativas!$A$1:$R$11,6,FALSE)*G279+VLOOKUP(H$1,Iniciativas!$A$1:$R$11,6,FALSE)*H279+VLOOKUP(I$1,Iniciativas!$A$1:$R$11,6,FALSE)*I279+VLOOKUP(J$1,Iniciativas!$A$1:$R$11,6,FALSE)*J279+VLOOKUP(K$1,Iniciativas!$A$1:$R$11,6,FALSE)*K279+VLOOKUP(L$1,Iniciativas!$A$1:$R$11,6,FALSE)*L279</f>
        <v>5000</v>
      </c>
      <c r="N279">
        <f>VLOOKUP(C$1,Iniciativas!$A$1:$R$11,18,FALSE)*C279+VLOOKUP(D$1,Iniciativas!$A$1:$R$11,18,FALSE)*D279+VLOOKUP(E$1,Iniciativas!$A$1:$R$11,18,FALSE)*E279+VLOOKUP(F$1,Iniciativas!$A$1:$R$11,18,FALSE)*F279+VLOOKUP(G$1,Iniciativas!$A$1:$R$11,18,FALSE)*G279+VLOOKUP(H$1,Iniciativas!$A$1:$R$11,18,FALSE)*H279+VLOOKUP(I$1,Iniciativas!$A$1:$R$11,18,FALSE)*I279+VLOOKUP(J$1,Iniciativas!$A$1:$R$11,18,FALSE)*J279+VLOOKUP(K$1,Iniciativas!$A$1:$R$11,18,FALSE)*K279+VLOOKUP(L$1,Iniciativas!$A$1:$R$11,18,FALSE)*L279</f>
        <v>6.7000000000000011</v>
      </c>
      <c r="O279" t="b">
        <f t="shared" si="270"/>
        <v>0</v>
      </c>
      <c r="P279" t="b">
        <f>IF(OR(K279=1,I279=1),IF(J279=1,TRUE, FALSE),TRUE)</f>
        <v>1</v>
      </c>
      <c r="Q279" t="b">
        <f>IF(AND(K279=1,I279=1), FALSE, TRUE)</f>
        <v>1</v>
      </c>
      <c r="R279" t="b">
        <f>IF(G279=1, TRUE, FALSE)</f>
        <v>0</v>
      </c>
      <c r="S279" t="str">
        <f>TRIM(IF(C279=1," "&amp;VLOOKUP(C$1,Iniciativas!$A$1:$R$11,2,FALSE),"")&amp;IF(D279=1," "&amp;VLOOKUP(D$1,Iniciativas!$A$1:$R$11,2,FALSE),"")&amp;IF(E279=1," "&amp;VLOOKUP(E$1,Iniciativas!$A$1:$R$11,2,FALSE),"")&amp;IF(F279=1," "&amp;VLOOKUP(F$1,Iniciativas!$A$1:$R$11,2,FALSE),"")&amp;IF(G279=1," "&amp;VLOOKUP(G$1,Iniciativas!$A$1:$R$11,2,FALSE),"")&amp;IF(H279=1," "&amp;VLOOKUP(H$1,Iniciativas!$A$1:$R$11,2,FALSE),"")&amp;IF(I279=1," "&amp;VLOOKUP(I$1,Iniciativas!$A$1:$R$11,2,FALSE),"")&amp;IF(J279=1," "&amp;VLOOKUP(J$1,Iniciativas!$A$1:$R$11,2,FALSE),"")&amp;IF(K279=1," "&amp;VLOOKUP(K$1,Iniciativas!$A$1:$R$11,2,FALSE),"")&amp;IF(L279=1," "&amp;VLOOKUP(L$1,Iniciativas!$A$1:$R$11,2,FALSE),""))</f>
        <v>Iniciativa 3 Programa de Innovación Campaña Publicitaria Producto B o C Sistema Reducción Costos</v>
      </c>
    </row>
    <row r="280" spans="1:19" x14ac:dyDescent="0.25">
      <c r="A280">
        <v>278</v>
      </c>
      <c r="B280" t="str">
        <f t="shared" si="268"/>
        <v>9 5 3 2</v>
      </c>
      <c r="C280">
        <f t="shared" si="271"/>
        <v>0</v>
      </c>
      <c r="D280">
        <f t="shared" ref="D280:L280" si="292">INT(MOD($A280,2^(C$1-1))/(2^(D$1-1)))</f>
        <v>1</v>
      </c>
      <c r="E280">
        <f t="shared" si="292"/>
        <v>0</v>
      </c>
      <c r="F280">
        <f t="shared" si="292"/>
        <v>0</v>
      </c>
      <c r="G280">
        <f t="shared" si="292"/>
        <v>0</v>
      </c>
      <c r="H280">
        <f t="shared" si="292"/>
        <v>1</v>
      </c>
      <c r="I280">
        <f t="shared" si="292"/>
        <v>0</v>
      </c>
      <c r="J280">
        <f t="shared" si="292"/>
        <v>1</v>
      </c>
      <c r="K280">
        <f t="shared" si="292"/>
        <v>1</v>
      </c>
      <c r="L280">
        <f t="shared" si="292"/>
        <v>0</v>
      </c>
      <c r="M280">
        <f>VLOOKUP(C$1,Iniciativas!$A$1:$R$11,6,FALSE)*C280+VLOOKUP(D$1,Iniciativas!$A$1:$R$11,6,FALSE)*D280+VLOOKUP(E$1,Iniciativas!$A$1:$R$11,6,FALSE)*E280+VLOOKUP(F$1,Iniciativas!$A$1:$R$11,6,FALSE)*F280+VLOOKUP(G$1,Iniciativas!$A$1:$R$11,6,FALSE)*G280+VLOOKUP(H$1,Iniciativas!$A$1:$R$11,6,FALSE)*H280+VLOOKUP(I$1,Iniciativas!$A$1:$R$11,6,FALSE)*I280+VLOOKUP(J$1,Iniciativas!$A$1:$R$11,6,FALSE)*J280+VLOOKUP(K$1,Iniciativas!$A$1:$R$11,6,FALSE)*K280+VLOOKUP(L$1,Iniciativas!$A$1:$R$11,6,FALSE)*L280</f>
        <v>9000</v>
      </c>
      <c r="N280">
        <f>VLOOKUP(C$1,Iniciativas!$A$1:$R$11,18,FALSE)*C280+VLOOKUP(D$1,Iniciativas!$A$1:$R$11,18,FALSE)*D280+VLOOKUP(E$1,Iniciativas!$A$1:$R$11,18,FALSE)*E280+VLOOKUP(F$1,Iniciativas!$A$1:$R$11,18,FALSE)*F280+VLOOKUP(G$1,Iniciativas!$A$1:$R$11,18,FALSE)*G280+VLOOKUP(H$1,Iniciativas!$A$1:$R$11,18,FALSE)*H280+VLOOKUP(I$1,Iniciativas!$A$1:$R$11,18,FALSE)*I280+VLOOKUP(J$1,Iniciativas!$A$1:$R$11,18,FALSE)*J280+VLOOKUP(K$1,Iniciativas!$A$1:$R$11,18,FALSE)*K280+VLOOKUP(L$1,Iniciativas!$A$1:$R$11,18,FALSE)*L280</f>
        <v>8.4</v>
      </c>
      <c r="O280" t="b">
        <f t="shared" si="270"/>
        <v>0</v>
      </c>
      <c r="P280" t="b">
        <f>IF(OR(K280=1,I280=1),IF(J280=1,TRUE, FALSE),TRUE)</f>
        <v>1</v>
      </c>
      <c r="Q280" t="b">
        <f>IF(AND(K280=1,I280=1), FALSE, TRUE)</f>
        <v>1</v>
      </c>
      <c r="R280" t="b">
        <f>IF(G280=1, TRUE, FALSE)</f>
        <v>0</v>
      </c>
      <c r="S280" t="str">
        <f>TRIM(IF(C280=1," "&amp;VLOOKUP(C$1,Iniciativas!$A$1:$R$11,2,FALSE),"")&amp;IF(D280=1," "&amp;VLOOKUP(D$1,Iniciativas!$A$1:$R$11,2,FALSE),"")&amp;IF(E280=1," "&amp;VLOOKUP(E$1,Iniciativas!$A$1:$R$11,2,FALSE),"")&amp;IF(F280=1," "&amp;VLOOKUP(F$1,Iniciativas!$A$1:$R$11,2,FALSE),"")&amp;IF(G280=1," "&amp;VLOOKUP(G$1,Iniciativas!$A$1:$R$11,2,FALSE),"")&amp;IF(H280=1," "&amp;VLOOKUP(H$1,Iniciativas!$A$1:$R$11,2,FALSE),"")&amp;IF(I280=1," "&amp;VLOOKUP(I$1,Iniciativas!$A$1:$R$11,2,FALSE),"")&amp;IF(J280=1," "&amp;VLOOKUP(J$1,Iniciativas!$A$1:$R$11,2,FALSE),"")&amp;IF(K280=1," "&amp;VLOOKUP(K$1,Iniciativas!$A$1:$R$11,2,FALSE),"")&amp;IF(L280=1," "&amp;VLOOKUP(L$1,Iniciativas!$A$1:$R$11,2,FALSE),""))</f>
        <v>Iniciativa 3 Programa de Innovación Campaña Publicitaria Producto B o C Creación Producto B</v>
      </c>
    </row>
    <row r="281" spans="1:19" x14ac:dyDescent="0.25">
      <c r="A281">
        <v>279</v>
      </c>
      <c r="B281" t="str">
        <f t="shared" si="268"/>
        <v>9 5 3 2 1</v>
      </c>
      <c r="C281">
        <f t="shared" si="271"/>
        <v>0</v>
      </c>
      <c r="D281">
        <f t="shared" ref="D281:L281" si="293">INT(MOD($A281,2^(C$1-1))/(2^(D$1-1)))</f>
        <v>1</v>
      </c>
      <c r="E281">
        <f t="shared" si="293"/>
        <v>0</v>
      </c>
      <c r="F281">
        <f t="shared" si="293"/>
        <v>0</v>
      </c>
      <c r="G281">
        <f t="shared" si="293"/>
        <v>0</v>
      </c>
      <c r="H281">
        <f t="shared" si="293"/>
        <v>1</v>
      </c>
      <c r="I281">
        <f t="shared" si="293"/>
        <v>0</v>
      </c>
      <c r="J281">
        <f t="shared" si="293"/>
        <v>1</v>
      </c>
      <c r="K281">
        <f t="shared" si="293"/>
        <v>1</v>
      </c>
      <c r="L281">
        <f t="shared" si="293"/>
        <v>1</v>
      </c>
      <c r="M281">
        <f>VLOOKUP(C$1,Iniciativas!$A$1:$R$11,6,FALSE)*C281+VLOOKUP(D$1,Iniciativas!$A$1:$R$11,6,FALSE)*D281+VLOOKUP(E$1,Iniciativas!$A$1:$R$11,6,FALSE)*E281+VLOOKUP(F$1,Iniciativas!$A$1:$R$11,6,FALSE)*F281+VLOOKUP(G$1,Iniciativas!$A$1:$R$11,6,FALSE)*G281+VLOOKUP(H$1,Iniciativas!$A$1:$R$11,6,FALSE)*H281+VLOOKUP(I$1,Iniciativas!$A$1:$R$11,6,FALSE)*I281+VLOOKUP(J$1,Iniciativas!$A$1:$R$11,6,FALSE)*J281+VLOOKUP(K$1,Iniciativas!$A$1:$R$11,6,FALSE)*K281+VLOOKUP(L$1,Iniciativas!$A$1:$R$11,6,FALSE)*L281</f>
        <v>10000</v>
      </c>
      <c r="N281">
        <f>VLOOKUP(C$1,Iniciativas!$A$1:$R$11,18,FALSE)*C281+VLOOKUP(D$1,Iniciativas!$A$1:$R$11,18,FALSE)*D281+VLOOKUP(E$1,Iniciativas!$A$1:$R$11,18,FALSE)*E281+VLOOKUP(F$1,Iniciativas!$A$1:$R$11,18,FALSE)*F281+VLOOKUP(G$1,Iniciativas!$A$1:$R$11,18,FALSE)*G281+VLOOKUP(H$1,Iniciativas!$A$1:$R$11,18,FALSE)*H281+VLOOKUP(I$1,Iniciativas!$A$1:$R$11,18,FALSE)*I281+VLOOKUP(J$1,Iniciativas!$A$1:$R$11,18,FALSE)*J281+VLOOKUP(K$1,Iniciativas!$A$1:$R$11,18,FALSE)*K281+VLOOKUP(L$1,Iniciativas!$A$1:$R$11,18,FALSE)*L281</f>
        <v>9.3000000000000007</v>
      </c>
      <c r="O281" t="b">
        <f t="shared" si="270"/>
        <v>0</v>
      </c>
      <c r="P281" t="b">
        <f>IF(OR(K281=1,I281=1),IF(J281=1,TRUE, FALSE),TRUE)</f>
        <v>1</v>
      </c>
      <c r="Q281" t="b">
        <f>IF(AND(K281=1,I281=1), FALSE, TRUE)</f>
        <v>1</v>
      </c>
      <c r="R281" t="b">
        <f>IF(G281=1, TRUE, FALSE)</f>
        <v>0</v>
      </c>
      <c r="S281" t="str">
        <f>TRIM(IF(C281=1," "&amp;VLOOKUP(C$1,Iniciativas!$A$1:$R$11,2,FALSE),"")&amp;IF(D281=1," "&amp;VLOOKUP(D$1,Iniciativas!$A$1:$R$11,2,FALSE),"")&amp;IF(E281=1," "&amp;VLOOKUP(E$1,Iniciativas!$A$1:$R$11,2,FALSE),"")&amp;IF(F281=1," "&amp;VLOOKUP(F$1,Iniciativas!$A$1:$R$11,2,FALSE),"")&amp;IF(G281=1," "&amp;VLOOKUP(G$1,Iniciativas!$A$1:$R$11,2,FALSE),"")&amp;IF(H281=1," "&amp;VLOOKUP(H$1,Iniciativas!$A$1:$R$11,2,FALSE),"")&amp;IF(I281=1," "&amp;VLOOKUP(I$1,Iniciativas!$A$1:$R$11,2,FALSE),"")&amp;IF(J281=1," "&amp;VLOOKUP(J$1,Iniciativas!$A$1:$R$11,2,FALSE),"")&amp;IF(K281=1," "&amp;VLOOKUP(K$1,Iniciativas!$A$1:$R$11,2,FALSE),"")&amp;IF(L281=1," "&amp;VLOOKUP(L$1,Iniciativas!$A$1:$R$11,2,FALSE),""))</f>
        <v>Iniciativa 3 Programa de Innovación Campaña Publicitaria Producto B o C Creación Producto B Sistema Reducción Costos</v>
      </c>
    </row>
    <row r="282" spans="1:19" x14ac:dyDescent="0.25">
      <c r="A282">
        <v>280</v>
      </c>
      <c r="B282" t="str">
        <f t="shared" si="268"/>
        <v>9 5 4</v>
      </c>
      <c r="C282">
        <f t="shared" si="271"/>
        <v>0</v>
      </c>
      <c r="D282">
        <f t="shared" ref="D282:L282" si="294">INT(MOD($A282,2^(C$1-1))/(2^(D$1-1)))</f>
        <v>1</v>
      </c>
      <c r="E282">
        <f t="shared" si="294"/>
        <v>0</v>
      </c>
      <c r="F282">
        <f t="shared" si="294"/>
        <v>0</v>
      </c>
      <c r="G282">
        <f t="shared" si="294"/>
        <v>0</v>
      </c>
      <c r="H282">
        <f t="shared" si="294"/>
        <v>1</v>
      </c>
      <c r="I282">
        <f t="shared" si="294"/>
        <v>1</v>
      </c>
      <c r="J282">
        <f t="shared" si="294"/>
        <v>0</v>
      </c>
      <c r="K282">
        <f t="shared" si="294"/>
        <v>0</v>
      </c>
      <c r="L282">
        <f t="shared" si="294"/>
        <v>0</v>
      </c>
      <c r="M282">
        <f>VLOOKUP(C$1,Iniciativas!$A$1:$R$11,6,FALSE)*C282+VLOOKUP(D$1,Iniciativas!$A$1:$R$11,6,FALSE)*D282+VLOOKUP(E$1,Iniciativas!$A$1:$R$11,6,FALSE)*E282+VLOOKUP(F$1,Iniciativas!$A$1:$R$11,6,FALSE)*F282+VLOOKUP(G$1,Iniciativas!$A$1:$R$11,6,FALSE)*G282+VLOOKUP(H$1,Iniciativas!$A$1:$R$11,6,FALSE)*H282+VLOOKUP(I$1,Iniciativas!$A$1:$R$11,6,FALSE)*I282+VLOOKUP(J$1,Iniciativas!$A$1:$R$11,6,FALSE)*J282+VLOOKUP(K$1,Iniciativas!$A$1:$R$11,6,FALSE)*K282+VLOOKUP(L$1,Iniciativas!$A$1:$R$11,6,FALSE)*L282</f>
        <v>9000</v>
      </c>
      <c r="N282">
        <f>VLOOKUP(C$1,Iniciativas!$A$1:$R$11,18,FALSE)*C282+VLOOKUP(D$1,Iniciativas!$A$1:$R$11,18,FALSE)*D282+VLOOKUP(E$1,Iniciativas!$A$1:$R$11,18,FALSE)*E282+VLOOKUP(F$1,Iniciativas!$A$1:$R$11,18,FALSE)*F282+VLOOKUP(G$1,Iniciativas!$A$1:$R$11,18,FALSE)*G282+VLOOKUP(H$1,Iniciativas!$A$1:$R$11,18,FALSE)*H282+VLOOKUP(I$1,Iniciativas!$A$1:$R$11,18,FALSE)*I282+VLOOKUP(J$1,Iniciativas!$A$1:$R$11,18,FALSE)*J282+VLOOKUP(K$1,Iniciativas!$A$1:$R$11,18,FALSE)*K282+VLOOKUP(L$1,Iniciativas!$A$1:$R$11,18,FALSE)*L282</f>
        <v>8.4</v>
      </c>
      <c r="O282" t="b">
        <f t="shared" si="270"/>
        <v>0</v>
      </c>
      <c r="P282" t="b">
        <f>IF(OR(K282=1,I282=1),IF(J282=1,TRUE, FALSE),TRUE)</f>
        <v>0</v>
      </c>
      <c r="Q282" t="b">
        <f>IF(AND(K282=1,I282=1), FALSE, TRUE)</f>
        <v>1</v>
      </c>
      <c r="R282" t="b">
        <f>IF(G282=1, TRUE, FALSE)</f>
        <v>0</v>
      </c>
      <c r="S282" t="str">
        <f>TRIM(IF(C282=1," "&amp;VLOOKUP(C$1,Iniciativas!$A$1:$R$11,2,FALSE),"")&amp;IF(D282=1," "&amp;VLOOKUP(D$1,Iniciativas!$A$1:$R$11,2,FALSE),"")&amp;IF(E282=1," "&amp;VLOOKUP(E$1,Iniciativas!$A$1:$R$11,2,FALSE),"")&amp;IF(F282=1," "&amp;VLOOKUP(F$1,Iniciativas!$A$1:$R$11,2,FALSE),"")&amp;IF(G282=1," "&amp;VLOOKUP(G$1,Iniciativas!$A$1:$R$11,2,FALSE),"")&amp;IF(H282=1," "&amp;VLOOKUP(H$1,Iniciativas!$A$1:$R$11,2,FALSE),"")&amp;IF(I282=1," "&amp;VLOOKUP(I$1,Iniciativas!$A$1:$R$11,2,FALSE),"")&amp;IF(J282=1," "&amp;VLOOKUP(J$1,Iniciativas!$A$1:$R$11,2,FALSE),"")&amp;IF(K282=1," "&amp;VLOOKUP(K$1,Iniciativas!$A$1:$R$11,2,FALSE),"")&amp;IF(L282=1," "&amp;VLOOKUP(L$1,Iniciativas!$A$1:$R$11,2,FALSE),""))</f>
        <v>Iniciativa 3 Programa de Innovación Creación Producto Alternativo C</v>
      </c>
    </row>
    <row r="283" spans="1:19" x14ac:dyDescent="0.25">
      <c r="A283">
        <v>281</v>
      </c>
      <c r="B283" t="str">
        <f t="shared" si="268"/>
        <v>9 5 4 1</v>
      </c>
      <c r="C283">
        <f t="shared" si="271"/>
        <v>0</v>
      </c>
      <c r="D283">
        <f t="shared" ref="D283:L283" si="295">INT(MOD($A283,2^(C$1-1))/(2^(D$1-1)))</f>
        <v>1</v>
      </c>
      <c r="E283">
        <f t="shared" si="295"/>
        <v>0</v>
      </c>
      <c r="F283">
        <f t="shared" si="295"/>
        <v>0</v>
      </c>
      <c r="G283">
        <f t="shared" si="295"/>
        <v>0</v>
      </c>
      <c r="H283">
        <f t="shared" si="295"/>
        <v>1</v>
      </c>
      <c r="I283">
        <f t="shared" si="295"/>
        <v>1</v>
      </c>
      <c r="J283">
        <f t="shared" si="295"/>
        <v>0</v>
      </c>
      <c r="K283">
        <f t="shared" si="295"/>
        <v>0</v>
      </c>
      <c r="L283">
        <f t="shared" si="295"/>
        <v>1</v>
      </c>
      <c r="M283">
        <f>VLOOKUP(C$1,Iniciativas!$A$1:$R$11,6,FALSE)*C283+VLOOKUP(D$1,Iniciativas!$A$1:$R$11,6,FALSE)*D283+VLOOKUP(E$1,Iniciativas!$A$1:$R$11,6,FALSE)*E283+VLOOKUP(F$1,Iniciativas!$A$1:$R$11,6,FALSE)*F283+VLOOKUP(G$1,Iniciativas!$A$1:$R$11,6,FALSE)*G283+VLOOKUP(H$1,Iniciativas!$A$1:$R$11,6,FALSE)*H283+VLOOKUP(I$1,Iniciativas!$A$1:$R$11,6,FALSE)*I283+VLOOKUP(J$1,Iniciativas!$A$1:$R$11,6,FALSE)*J283+VLOOKUP(K$1,Iniciativas!$A$1:$R$11,6,FALSE)*K283+VLOOKUP(L$1,Iniciativas!$A$1:$R$11,6,FALSE)*L283</f>
        <v>10000</v>
      </c>
      <c r="N283">
        <f>VLOOKUP(C$1,Iniciativas!$A$1:$R$11,18,FALSE)*C283+VLOOKUP(D$1,Iniciativas!$A$1:$R$11,18,FALSE)*D283+VLOOKUP(E$1,Iniciativas!$A$1:$R$11,18,FALSE)*E283+VLOOKUP(F$1,Iniciativas!$A$1:$R$11,18,FALSE)*F283+VLOOKUP(G$1,Iniciativas!$A$1:$R$11,18,FALSE)*G283+VLOOKUP(H$1,Iniciativas!$A$1:$R$11,18,FALSE)*H283+VLOOKUP(I$1,Iniciativas!$A$1:$R$11,18,FALSE)*I283+VLOOKUP(J$1,Iniciativas!$A$1:$R$11,18,FALSE)*J283+VLOOKUP(K$1,Iniciativas!$A$1:$R$11,18,FALSE)*K283+VLOOKUP(L$1,Iniciativas!$A$1:$R$11,18,FALSE)*L283</f>
        <v>9.3000000000000007</v>
      </c>
      <c r="O283" t="b">
        <f t="shared" si="270"/>
        <v>0</v>
      </c>
      <c r="P283" t="b">
        <f>IF(OR(K283=1,I283=1),IF(J283=1,TRUE, FALSE),TRUE)</f>
        <v>0</v>
      </c>
      <c r="Q283" t="b">
        <f>IF(AND(K283=1,I283=1), FALSE, TRUE)</f>
        <v>1</v>
      </c>
      <c r="R283" t="b">
        <f>IF(G283=1, TRUE, FALSE)</f>
        <v>0</v>
      </c>
      <c r="S283" t="str">
        <f>TRIM(IF(C283=1," "&amp;VLOOKUP(C$1,Iniciativas!$A$1:$R$11,2,FALSE),"")&amp;IF(D283=1," "&amp;VLOOKUP(D$1,Iniciativas!$A$1:$R$11,2,FALSE),"")&amp;IF(E283=1," "&amp;VLOOKUP(E$1,Iniciativas!$A$1:$R$11,2,FALSE),"")&amp;IF(F283=1," "&amp;VLOOKUP(F$1,Iniciativas!$A$1:$R$11,2,FALSE),"")&amp;IF(G283=1," "&amp;VLOOKUP(G$1,Iniciativas!$A$1:$R$11,2,FALSE),"")&amp;IF(H283=1," "&amp;VLOOKUP(H$1,Iniciativas!$A$1:$R$11,2,FALSE),"")&amp;IF(I283=1," "&amp;VLOOKUP(I$1,Iniciativas!$A$1:$R$11,2,FALSE),"")&amp;IF(J283=1," "&amp;VLOOKUP(J$1,Iniciativas!$A$1:$R$11,2,FALSE),"")&amp;IF(K283=1," "&amp;VLOOKUP(K$1,Iniciativas!$A$1:$R$11,2,FALSE),"")&amp;IF(L283=1," "&amp;VLOOKUP(L$1,Iniciativas!$A$1:$R$11,2,FALSE),""))</f>
        <v>Iniciativa 3 Programa de Innovación Creación Producto Alternativo C Sistema Reducción Costos</v>
      </c>
    </row>
    <row r="284" spans="1:19" x14ac:dyDescent="0.25">
      <c r="A284">
        <v>282</v>
      </c>
      <c r="B284" t="str">
        <f t="shared" si="268"/>
        <v>9 5 4 2</v>
      </c>
      <c r="C284">
        <f t="shared" si="271"/>
        <v>0</v>
      </c>
      <c r="D284">
        <f t="shared" ref="D284:L284" si="296">INT(MOD($A284,2^(C$1-1))/(2^(D$1-1)))</f>
        <v>1</v>
      </c>
      <c r="E284">
        <f t="shared" si="296"/>
        <v>0</v>
      </c>
      <c r="F284">
        <f t="shared" si="296"/>
        <v>0</v>
      </c>
      <c r="G284">
        <f t="shared" si="296"/>
        <v>0</v>
      </c>
      <c r="H284">
        <f t="shared" si="296"/>
        <v>1</v>
      </c>
      <c r="I284">
        <f t="shared" si="296"/>
        <v>1</v>
      </c>
      <c r="J284">
        <f t="shared" si="296"/>
        <v>0</v>
      </c>
      <c r="K284">
        <f t="shared" si="296"/>
        <v>1</v>
      </c>
      <c r="L284">
        <f t="shared" si="296"/>
        <v>0</v>
      </c>
      <c r="M284">
        <f>VLOOKUP(C$1,Iniciativas!$A$1:$R$11,6,FALSE)*C284+VLOOKUP(D$1,Iniciativas!$A$1:$R$11,6,FALSE)*D284+VLOOKUP(E$1,Iniciativas!$A$1:$R$11,6,FALSE)*E284+VLOOKUP(F$1,Iniciativas!$A$1:$R$11,6,FALSE)*F284+VLOOKUP(G$1,Iniciativas!$A$1:$R$11,6,FALSE)*G284+VLOOKUP(H$1,Iniciativas!$A$1:$R$11,6,FALSE)*H284+VLOOKUP(I$1,Iniciativas!$A$1:$R$11,6,FALSE)*I284+VLOOKUP(J$1,Iniciativas!$A$1:$R$11,6,FALSE)*J284+VLOOKUP(K$1,Iniciativas!$A$1:$R$11,6,FALSE)*K284+VLOOKUP(L$1,Iniciativas!$A$1:$R$11,6,FALSE)*L284</f>
        <v>14000</v>
      </c>
      <c r="N284">
        <f>VLOOKUP(C$1,Iniciativas!$A$1:$R$11,18,FALSE)*C284+VLOOKUP(D$1,Iniciativas!$A$1:$R$11,18,FALSE)*D284+VLOOKUP(E$1,Iniciativas!$A$1:$R$11,18,FALSE)*E284+VLOOKUP(F$1,Iniciativas!$A$1:$R$11,18,FALSE)*F284+VLOOKUP(G$1,Iniciativas!$A$1:$R$11,18,FALSE)*G284+VLOOKUP(H$1,Iniciativas!$A$1:$R$11,18,FALSE)*H284+VLOOKUP(I$1,Iniciativas!$A$1:$R$11,18,FALSE)*I284+VLOOKUP(J$1,Iniciativas!$A$1:$R$11,18,FALSE)*J284+VLOOKUP(K$1,Iniciativas!$A$1:$R$11,18,FALSE)*K284+VLOOKUP(L$1,Iniciativas!$A$1:$R$11,18,FALSE)*L284</f>
        <v>11</v>
      </c>
      <c r="O284" t="b">
        <f t="shared" si="270"/>
        <v>0</v>
      </c>
      <c r="P284" t="b">
        <f>IF(OR(K284=1,I284=1),IF(J284=1,TRUE, FALSE),TRUE)</f>
        <v>0</v>
      </c>
      <c r="Q284" t="b">
        <f>IF(AND(K284=1,I284=1), FALSE, TRUE)</f>
        <v>0</v>
      </c>
      <c r="R284" t="b">
        <f>IF(G284=1, TRUE, FALSE)</f>
        <v>0</v>
      </c>
      <c r="S284" t="str">
        <f>TRIM(IF(C284=1," "&amp;VLOOKUP(C$1,Iniciativas!$A$1:$R$11,2,FALSE),"")&amp;IF(D284=1," "&amp;VLOOKUP(D$1,Iniciativas!$A$1:$R$11,2,FALSE),"")&amp;IF(E284=1," "&amp;VLOOKUP(E$1,Iniciativas!$A$1:$R$11,2,FALSE),"")&amp;IF(F284=1," "&amp;VLOOKUP(F$1,Iniciativas!$A$1:$R$11,2,FALSE),"")&amp;IF(G284=1," "&amp;VLOOKUP(G$1,Iniciativas!$A$1:$R$11,2,FALSE),"")&amp;IF(H284=1," "&amp;VLOOKUP(H$1,Iniciativas!$A$1:$R$11,2,FALSE),"")&amp;IF(I284=1," "&amp;VLOOKUP(I$1,Iniciativas!$A$1:$R$11,2,FALSE),"")&amp;IF(J284=1," "&amp;VLOOKUP(J$1,Iniciativas!$A$1:$R$11,2,FALSE),"")&amp;IF(K284=1," "&amp;VLOOKUP(K$1,Iniciativas!$A$1:$R$11,2,FALSE),"")&amp;IF(L284=1," "&amp;VLOOKUP(L$1,Iniciativas!$A$1:$R$11,2,FALSE),""))</f>
        <v>Iniciativa 3 Programa de Innovación Creación Producto Alternativo C Creación Producto B</v>
      </c>
    </row>
    <row r="285" spans="1:19" x14ac:dyDescent="0.25">
      <c r="A285">
        <v>283</v>
      </c>
      <c r="B285" t="str">
        <f t="shared" si="268"/>
        <v>9 5 4 2 1</v>
      </c>
      <c r="C285">
        <f t="shared" si="271"/>
        <v>0</v>
      </c>
      <c r="D285">
        <f t="shared" ref="D285:L285" si="297">INT(MOD($A285,2^(C$1-1))/(2^(D$1-1)))</f>
        <v>1</v>
      </c>
      <c r="E285">
        <f t="shared" si="297"/>
        <v>0</v>
      </c>
      <c r="F285">
        <f t="shared" si="297"/>
        <v>0</v>
      </c>
      <c r="G285">
        <f t="shared" si="297"/>
        <v>0</v>
      </c>
      <c r="H285">
        <f t="shared" si="297"/>
        <v>1</v>
      </c>
      <c r="I285">
        <f t="shared" si="297"/>
        <v>1</v>
      </c>
      <c r="J285">
        <f t="shared" si="297"/>
        <v>0</v>
      </c>
      <c r="K285">
        <f t="shared" si="297"/>
        <v>1</v>
      </c>
      <c r="L285">
        <f t="shared" si="297"/>
        <v>1</v>
      </c>
      <c r="M285">
        <f>VLOOKUP(C$1,Iniciativas!$A$1:$R$11,6,FALSE)*C285+VLOOKUP(D$1,Iniciativas!$A$1:$R$11,6,FALSE)*D285+VLOOKUP(E$1,Iniciativas!$A$1:$R$11,6,FALSE)*E285+VLOOKUP(F$1,Iniciativas!$A$1:$R$11,6,FALSE)*F285+VLOOKUP(G$1,Iniciativas!$A$1:$R$11,6,FALSE)*G285+VLOOKUP(H$1,Iniciativas!$A$1:$R$11,6,FALSE)*H285+VLOOKUP(I$1,Iniciativas!$A$1:$R$11,6,FALSE)*I285+VLOOKUP(J$1,Iniciativas!$A$1:$R$11,6,FALSE)*J285+VLOOKUP(K$1,Iniciativas!$A$1:$R$11,6,FALSE)*K285+VLOOKUP(L$1,Iniciativas!$A$1:$R$11,6,FALSE)*L285</f>
        <v>15000</v>
      </c>
      <c r="N285">
        <f>VLOOKUP(C$1,Iniciativas!$A$1:$R$11,18,FALSE)*C285+VLOOKUP(D$1,Iniciativas!$A$1:$R$11,18,FALSE)*D285+VLOOKUP(E$1,Iniciativas!$A$1:$R$11,18,FALSE)*E285+VLOOKUP(F$1,Iniciativas!$A$1:$R$11,18,FALSE)*F285+VLOOKUP(G$1,Iniciativas!$A$1:$R$11,18,FALSE)*G285+VLOOKUP(H$1,Iniciativas!$A$1:$R$11,18,FALSE)*H285+VLOOKUP(I$1,Iniciativas!$A$1:$R$11,18,FALSE)*I285+VLOOKUP(J$1,Iniciativas!$A$1:$R$11,18,FALSE)*J285+VLOOKUP(K$1,Iniciativas!$A$1:$R$11,18,FALSE)*K285+VLOOKUP(L$1,Iniciativas!$A$1:$R$11,18,FALSE)*L285</f>
        <v>11.9</v>
      </c>
      <c r="O285" t="b">
        <f t="shared" si="270"/>
        <v>0</v>
      </c>
      <c r="P285" t="b">
        <f>IF(OR(K285=1,I285=1),IF(J285=1,TRUE, FALSE),TRUE)</f>
        <v>0</v>
      </c>
      <c r="Q285" t="b">
        <f>IF(AND(K285=1,I285=1), FALSE, TRUE)</f>
        <v>0</v>
      </c>
      <c r="R285" t="b">
        <f>IF(G285=1, TRUE, FALSE)</f>
        <v>0</v>
      </c>
      <c r="S285" t="str">
        <f>TRIM(IF(C285=1," "&amp;VLOOKUP(C$1,Iniciativas!$A$1:$R$11,2,FALSE),"")&amp;IF(D285=1," "&amp;VLOOKUP(D$1,Iniciativas!$A$1:$R$11,2,FALSE),"")&amp;IF(E285=1," "&amp;VLOOKUP(E$1,Iniciativas!$A$1:$R$11,2,FALSE),"")&amp;IF(F285=1," "&amp;VLOOKUP(F$1,Iniciativas!$A$1:$R$11,2,FALSE),"")&amp;IF(G285=1," "&amp;VLOOKUP(G$1,Iniciativas!$A$1:$R$11,2,FALSE),"")&amp;IF(H285=1," "&amp;VLOOKUP(H$1,Iniciativas!$A$1:$R$11,2,FALSE),"")&amp;IF(I285=1," "&amp;VLOOKUP(I$1,Iniciativas!$A$1:$R$11,2,FALSE),"")&amp;IF(J285=1," "&amp;VLOOKUP(J$1,Iniciativas!$A$1:$R$11,2,FALSE),"")&amp;IF(K285=1," "&amp;VLOOKUP(K$1,Iniciativas!$A$1:$R$11,2,FALSE),"")&amp;IF(L285=1," "&amp;VLOOKUP(L$1,Iniciativas!$A$1:$R$11,2,FALSE),""))</f>
        <v>Iniciativa 3 Programa de Innovación Creación Producto Alternativo C Creación Producto B Sistema Reducción Costos</v>
      </c>
    </row>
    <row r="286" spans="1:19" x14ac:dyDescent="0.25">
      <c r="A286">
        <v>284</v>
      </c>
      <c r="B286" t="str">
        <f t="shared" si="268"/>
        <v>9 5 4 3</v>
      </c>
      <c r="C286">
        <f t="shared" si="271"/>
        <v>0</v>
      </c>
      <c r="D286">
        <f t="shared" ref="D286:L286" si="298">INT(MOD($A286,2^(C$1-1))/(2^(D$1-1)))</f>
        <v>1</v>
      </c>
      <c r="E286">
        <f t="shared" si="298"/>
        <v>0</v>
      </c>
      <c r="F286">
        <f t="shared" si="298"/>
        <v>0</v>
      </c>
      <c r="G286">
        <f t="shared" si="298"/>
        <v>0</v>
      </c>
      <c r="H286">
        <f t="shared" si="298"/>
        <v>1</v>
      </c>
      <c r="I286">
        <f t="shared" si="298"/>
        <v>1</v>
      </c>
      <c r="J286">
        <f t="shared" si="298"/>
        <v>1</v>
      </c>
      <c r="K286">
        <f t="shared" si="298"/>
        <v>0</v>
      </c>
      <c r="L286">
        <f t="shared" si="298"/>
        <v>0</v>
      </c>
      <c r="M286">
        <f>VLOOKUP(C$1,Iniciativas!$A$1:$R$11,6,FALSE)*C286+VLOOKUP(D$1,Iniciativas!$A$1:$R$11,6,FALSE)*D286+VLOOKUP(E$1,Iniciativas!$A$1:$R$11,6,FALSE)*E286+VLOOKUP(F$1,Iniciativas!$A$1:$R$11,6,FALSE)*F286+VLOOKUP(G$1,Iniciativas!$A$1:$R$11,6,FALSE)*G286+VLOOKUP(H$1,Iniciativas!$A$1:$R$11,6,FALSE)*H286+VLOOKUP(I$1,Iniciativas!$A$1:$R$11,6,FALSE)*I286+VLOOKUP(J$1,Iniciativas!$A$1:$R$11,6,FALSE)*J286+VLOOKUP(K$1,Iniciativas!$A$1:$R$11,6,FALSE)*K286+VLOOKUP(L$1,Iniciativas!$A$1:$R$11,6,FALSE)*L286</f>
        <v>10000</v>
      </c>
      <c r="N286">
        <f>VLOOKUP(C$1,Iniciativas!$A$1:$R$11,18,FALSE)*C286+VLOOKUP(D$1,Iniciativas!$A$1:$R$11,18,FALSE)*D286+VLOOKUP(E$1,Iniciativas!$A$1:$R$11,18,FALSE)*E286+VLOOKUP(F$1,Iniciativas!$A$1:$R$11,18,FALSE)*F286+VLOOKUP(G$1,Iniciativas!$A$1:$R$11,18,FALSE)*G286+VLOOKUP(H$1,Iniciativas!$A$1:$R$11,18,FALSE)*H286+VLOOKUP(I$1,Iniciativas!$A$1:$R$11,18,FALSE)*I286+VLOOKUP(J$1,Iniciativas!$A$1:$R$11,18,FALSE)*J286+VLOOKUP(K$1,Iniciativas!$A$1:$R$11,18,FALSE)*K286+VLOOKUP(L$1,Iniciativas!$A$1:$R$11,18,FALSE)*L286</f>
        <v>8.8000000000000007</v>
      </c>
      <c r="O286" t="b">
        <f t="shared" si="270"/>
        <v>0</v>
      </c>
      <c r="P286" t="b">
        <f>IF(OR(K286=1,I286=1),IF(J286=1,TRUE, FALSE),TRUE)</f>
        <v>1</v>
      </c>
      <c r="Q286" t="b">
        <f>IF(AND(K286=1,I286=1), FALSE, TRUE)</f>
        <v>1</v>
      </c>
      <c r="R286" t="b">
        <f>IF(G286=1, TRUE, FALSE)</f>
        <v>0</v>
      </c>
      <c r="S286" t="str">
        <f>TRIM(IF(C286=1," "&amp;VLOOKUP(C$1,Iniciativas!$A$1:$R$11,2,FALSE),"")&amp;IF(D286=1," "&amp;VLOOKUP(D$1,Iniciativas!$A$1:$R$11,2,FALSE),"")&amp;IF(E286=1," "&amp;VLOOKUP(E$1,Iniciativas!$A$1:$R$11,2,FALSE),"")&amp;IF(F286=1," "&amp;VLOOKUP(F$1,Iniciativas!$A$1:$R$11,2,FALSE),"")&amp;IF(G286=1," "&amp;VLOOKUP(G$1,Iniciativas!$A$1:$R$11,2,FALSE),"")&amp;IF(H286=1," "&amp;VLOOKUP(H$1,Iniciativas!$A$1:$R$11,2,FALSE),"")&amp;IF(I286=1," "&amp;VLOOKUP(I$1,Iniciativas!$A$1:$R$11,2,FALSE),"")&amp;IF(J286=1," "&amp;VLOOKUP(J$1,Iniciativas!$A$1:$R$11,2,FALSE),"")&amp;IF(K286=1," "&amp;VLOOKUP(K$1,Iniciativas!$A$1:$R$11,2,FALSE),"")&amp;IF(L286=1," "&amp;VLOOKUP(L$1,Iniciativas!$A$1:$R$11,2,FALSE),""))</f>
        <v>Iniciativa 3 Programa de Innovación Creación Producto Alternativo C Campaña Publicitaria Producto B o C</v>
      </c>
    </row>
    <row r="287" spans="1:19" x14ac:dyDescent="0.25">
      <c r="A287">
        <v>285</v>
      </c>
      <c r="B287" t="str">
        <f t="shared" si="268"/>
        <v>9 5 4 3 1</v>
      </c>
      <c r="C287">
        <f t="shared" si="271"/>
        <v>0</v>
      </c>
      <c r="D287">
        <f t="shared" ref="D287:L287" si="299">INT(MOD($A287,2^(C$1-1))/(2^(D$1-1)))</f>
        <v>1</v>
      </c>
      <c r="E287">
        <f t="shared" si="299"/>
        <v>0</v>
      </c>
      <c r="F287">
        <f t="shared" si="299"/>
        <v>0</v>
      </c>
      <c r="G287">
        <f t="shared" si="299"/>
        <v>0</v>
      </c>
      <c r="H287">
        <f t="shared" si="299"/>
        <v>1</v>
      </c>
      <c r="I287">
        <f t="shared" si="299"/>
        <v>1</v>
      </c>
      <c r="J287">
        <f t="shared" si="299"/>
        <v>1</v>
      </c>
      <c r="K287">
        <f t="shared" si="299"/>
        <v>0</v>
      </c>
      <c r="L287">
        <f t="shared" si="299"/>
        <v>1</v>
      </c>
      <c r="M287">
        <f>VLOOKUP(C$1,Iniciativas!$A$1:$R$11,6,FALSE)*C287+VLOOKUP(D$1,Iniciativas!$A$1:$R$11,6,FALSE)*D287+VLOOKUP(E$1,Iniciativas!$A$1:$R$11,6,FALSE)*E287+VLOOKUP(F$1,Iniciativas!$A$1:$R$11,6,FALSE)*F287+VLOOKUP(G$1,Iniciativas!$A$1:$R$11,6,FALSE)*G287+VLOOKUP(H$1,Iniciativas!$A$1:$R$11,6,FALSE)*H287+VLOOKUP(I$1,Iniciativas!$A$1:$R$11,6,FALSE)*I287+VLOOKUP(J$1,Iniciativas!$A$1:$R$11,6,FALSE)*J287+VLOOKUP(K$1,Iniciativas!$A$1:$R$11,6,FALSE)*K287+VLOOKUP(L$1,Iniciativas!$A$1:$R$11,6,FALSE)*L287</f>
        <v>11000</v>
      </c>
      <c r="N287">
        <f>VLOOKUP(C$1,Iniciativas!$A$1:$R$11,18,FALSE)*C287+VLOOKUP(D$1,Iniciativas!$A$1:$R$11,18,FALSE)*D287+VLOOKUP(E$1,Iniciativas!$A$1:$R$11,18,FALSE)*E287+VLOOKUP(F$1,Iniciativas!$A$1:$R$11,18,FALSE)*F287+VLOOKUP(G$1,Iniciativas!$A$1:$R$11,18,FALSE)*G287+VLOOKUP(H$1,Iniciativas!$A$1:$R$11,18,FALSE)*H287+VLOOKUP(I$1,Iniciativas!$A$1:$R$11,18,FALSE)*I287+VLOOKUP(J$1,Iniciativas!$A$1:$R$11,18,FALSE)*J287+VLOOKUP(K$1,Iniciativas!$A$1:$R$11,18,FALSE)*K287+VLOOKUP(L$1,Iniciativas!$A$1:$R$11,18,FALSE)*L287</f>
        <v>9.7000000000000011</v>
      </c>
      <c r="O287" t="b">
        <f t="shared" si="270"/>
        <v>0</v>
      </c>
      <c r="P287" t="b">
        <f>IF(OR(K287=1,I287=1),IF(J287=1,TRUE, FALSE),TRUE)</f>
        <v>1</v>
      </c>
      <c r="Q287" t="b">
        <f>IF(AND(K287=1,I287=1), FALSE, TRUE)</f>
        <v>1</v>
      </c>
      <c r="R287" t="b">
        <f>IF(G287=1, TRUE, FALSE)</f>
        <v>0</v>
      </c>
      <c r="S287" t="str">
        <f>TRIM(IF(C287=1," "&amp;VLOOKUP(C$1,Iniciativas!$A$1:$R$11,2,FALSE),"")&amp;IF(D287=1," "&amp;VLOOKUP(D$1,Iniciativas!$A$1:$R$11,2,FALSE),"")&amp;IF(E287=1," "&amp;VLOOKUP(E$1,Iniciativas!$A$1:$R$11,2,FALSE),"")&amp;IF(F287=1," "&amp;VLOOKUP(F$1,Iniciativas!$A$1:$R$11,2,FALSE),"")&amp;IF(G287=1," "&amp;VLOOKUP(G$1,Iniciativas!$A$1:$R$11,2,FALSE),"")&amp;IF(H287=1," "&amp;VLOOKUP(H$1,Iniciativas!$A$1:$R$11,2,FALSE),"")&amp;IF(I287=1," "&amp;VLOOKUP(I$1,Iniciativas!$A$1:$R$11,2,FALSE),"")&amp;IF(J287=1," "&amp;VLOOKUP(J$1,Iniciativas!$A$1:$R$11,2,FALSE),"")&amp;IF(K287=1," "&amp;VLOOKUP(K$1,Iniciativas!$A$1:$R$11,2,FALSE),"")&amp;IF(L287=1," "&amp;VLOOKUP(L$1,Iniciativas!$A$1:$R$11,2,FALSE),""))</f>
        <v>Iniciativa 3 Programa de Innovación Creación Producto Alternativo C Campaña Publicitaria Producto B o C Sistema Reducción Costos</v>
      </c>
    </row>
    <row r="288" spans="1:19" x14ac:dyDescent="0.25">
      <c r="A288">
        <v>286</v>
      </c>
      <c r="B288" t="str">
        <f t="shared" si="268"/>
        <v>9 5 4 3 2</v>
      </c>
      <c r="C288">
        <f t="shared" si="271"/>
        <v>0</v>
      </c>
      <c r="D288">
        <f t="shared" ref="D288:L288" si="300">INT(MOD($A288,2^(C$1-1))/(2^(D$1-1)))</f>
        <v>1</v>
      </c>
      <c r="E288">
        <f t="shared" si="300"/>
        <v>0</v>
      </c>
      <c r="F288">
        <f t="shared" si="300"/>
        <v>0</v>
      </c>
      <c r="G288">
        <f t="shared" si="300"/>
        <v>0</v>
      </c>
      <c r="H288">
        <f t="shared" si="300"/>
        <v>1</v>
      </c>
      <c r="I288">
        <f t="shared" si="300"/>
        <v>1</v>
      </c>
      <c r="J288">
        <f t="shared" si="300"/>
        <v>1</v>
      </c>
      <c r="K288">
        <f t="shared" si="300"/>
        <v>1</v>
      </c>
      <c r="L288">
        <f t="shared" si="300"/>
        <v>0</v>
      </c>
      <c r="M288">
        <f>VLOOKUP(C$1,Iniciativas!$A$1:$R$11,6,FALSE)*C288+VLOOKUP(D$1,Iniciativas!$A$1:$R$11,6,FALSE)*D288+VLOOKUP(E$1,Iniciativas!$A$1:$R$11,6,FALSE)*E288+VLOOKUP(F$1,Iniciativas!$A$1:$R$11,6,FALSE)*F288+VLOOKUP(G$1,Iniciativas!$A$1:$R$11,6,FALSE)*G288+VLOOKUP(H$1,Iniciativas!$A$1:$R$11,6,FALSE)*H288+VLOOKUP(I$1,Iniciativas!$A$1:$R$11,6,FALSE)*I288+VLOOKUP(J$1,Iniciativas!$A$1:$R$11,6,FALSE)*J288+VLOOKUP(K$1,Iniciativas!$A$1:$R$11,6,FALSE)*K288+VLOOKUP(L$1,Iniciativas!$A$1:$R$11,6,FALSE)*L288</f>
        <v>15000</v>
      </c>
      <c r="N288">
        <f>VLOOKUP(C$1,Iniciativas!$A$1:$R$11,18,FALSE)*C288+VLOOKUP(D$1,Iniciativas!$A$1:$R$11,18,FALSE)*D288+VLOOKUP(E$1,Iniciativas!$A$1:$R$11,18,FALSE)*E288+VLOOKUP(F$1,Iniciativas!$A$1:$R$11,18,FALSE)*F288+VLOOKUP(G$1,Iniciativas!$A$1:$R$11,18,FALSE)*G288+VLOOKUP(H$1,Iniciativas!$A$1:$R$11,18,FALSE)*H288+VLOOKUP(I$1,Iniciativas!$A$1:$R$11,18,FALSE)*I288+VLOOKUP(J$1,Iniciativas!$A$1:$R$11,18,FALSE)*J288+VLOOKUP(K$1,Iniciativas!$A$1:$R$11,18,FALSE)*K288+VLOOKUP(L$1,Iniciativas!$A$1:$R$11,18,FALSE)*L288</f>
        <v>11.4</v>
      </c>
      <c r="O288" t="b">
        <f t="shared" si="270"/>
        <v>0</v>
      </c>
      <c r="P288" t="b">
        <f>IF(OR(K288=1,I288=1),IF(J288=1,TRUE, FALSE),TRUE)</f>
        <v>1</v>
      </c>
      <c r="Q288" t="b">
        <f>IF(AND(K288=1,I288=1), FALSE, TRUE)</f>
        <v>0</v>
      </c>
      <c r="R288" t="b">
        <f>IF(G288=1, TRUE, FALSE)</f>
        <v>0</v>
      </c>
      <c r="S288" t="str">
        <f>TRIM(IF(C288=1," "&amp;VLOOKUP(C$1,Iniciativas!$A$1:$R$11,2,FALSE),"")&amp;IF(D288=1," "&amp;VLOOKUP(D$1,Iniciativas!$A$1:$R$11,2,FALSE),"")&amp;IF(E288=1," "&amp;VLOOKUP(E$1,Iniciativas!$A$1:$R$11,2,FALSE),"")&amp;IF(F288=1," "&amp;VLOOKUP(F$1,Iniciativas!$A$1:$R$11,2,FALSE),"")&amp;IF(G288=1," "&amp;VLOOKUP(G$1,Iniciativas!$A$1:$R$11,2,FALSE),"")&amp;IF(H288=1," "&amp;VLOOKUP(H$1,Iniciativas!$A$1:$R$11,2,FALSE),"")&amp;IF(I288=1," "&amp;VLOOKUP(I$1,Iniciativas!$A$1:$R$11,2,FALSE),"")&amp;IF(J288=1," "&amp;VLOOKUP(J$1,Iniciativas!$A$1:$R$11,2,FALSE),"")&amp;IF(K288=1," "&amp;VLOOKUP(K$1,Iniciativas!$A$1:$R$11,2,FALSE),"")&amp;IF(L288=1," "&amp;VLOOKUP(L$1,Iniciativas!$A$1:$R$11,2,FALSE),""))</f>
        <v>Iniciativa 3 Programa de Innovación Creación Producto Alternativo C Campaña Publicitaria Producto B o C Creación Producto B</v>
      </c>
    </row>
    <row r="289" spans="1:19" x14ac:dyDescent="0.25">
      <c r="A289">
        <v>287</v>
      </c>
      <c r="B289" t="str">
        <f t="shared" si="268"/>
        <v>9 5 4 3 2 1</v>
      </c>
      <c r="C289">
        <f t="shared" si="271"/>
        <v>0</v>
      </c>
      <c r="D289">
        <f t="shared" ref="D289:L289" si="301">INT(MOD($A289,2^(C$1-1))/(2^(D$1-1)))</f>
        <v>1</v>
      </c>
      <c r="E289">
        <f t="shared" si="301"/>
        <v>0</v>
      </c>
      <c r="F289">
        <f t="shared" si="301"/>
        <v>0</v>
      </c>
      <c r="G289">
        <f t="shared" si="301"/>
        <v>0</v>
      </c>
      <c r="H289">
        <f t="shared" si="301"/>
        <v>1</v>
      </c>
      <c r="I289">
        <f t="shared" si="301"/>
        <v>1</v>
      </c>
      <c r="J289">
        <f t="shared" si="301"/>
        <v>1</v>
      </c>
      <c r="K289">
        <f t="shared" si="301"/>
        <v>1</v>
      </c>
      <c r="L289">
        <f t="shared" si="301"/>
        <v>1</v>
      </c>
      <c r="M289">
        <f>VLOOKUP(C$1,Iniciativas!$A$1:$R$11,6,FALSE)*C289+VLOOKUP(D$1,Iniciativas!$A$1:$R$11,6,FALSE)*D289+VLOOKUP(E$1,Iniciativas!$A$1:$R$11,6,FALSE)*E289+VLOOKUP(F$1,Iniciativas!$A$1:$R$11,6,FALSE)*F289+VLOOKUP(G$1,Iniciativas!$A$1:$R$11,6,FALSE)*G289+VLOOKUP(H$1,Iniciativas!$A$1:$R$11,6,FALSE)*H289+VLOOKUP(I$1,Iniciativas!$A$1:$R$11,6,FALSE)*I289+VLOOKUP(J$1,Iniciativas!$A$1:$R$11,6,FALSE)*J289+VLOOKUP(K$1,Iniciativas!$A$1:$R$11,6,FALSE)*K289+VLOOKUP(L$1,Iniciativas!$A$1:$R$11,6,FALSE)*L289</f>
        <v>16000</v>
      </c>
      <c r="N289">
        <f>VLOOKUP(C$1,Iniciativas!$A$1:$R$11,18,FALSE)*C289+VLOOKUP(D$1,Iniciativas!$A$1:$R$11,18,FALSE)*D289+VLOOKUP(E$1,Iniciativas!$A$1:$R$11,18,FALSE)*E289+VLOOKUP(F$1,Iniciativas!$A$1:$R$11,18,FALSE)*F289+VLOOKUP(G$1,Iniciativas!$A$1:$R$11,18,FALSE)*G289+VLOOKUP(H$1,Iniciativas!$A$1:$R$11,18,FALSE)*H289+VLOOKUP(I$1,Iniciativas!$A$1:$R$11,18,FALSE)*I289+VLOOKUP(J$1,Iniciativas!$A$1:$R$11,18,FALSE)*J289+VLOOKUP(K$1,Iniciativas!$A$1:$R$11,18,FALSE)*K289+VLOOKUP(L$1,Iniciativas!$A$1:$R$11,18,FALSE)*L289</f>
        <v>12.3</v>
      </c>
      <c r="O289" t="b">
        <f t="shared" si="270"/>
        <v>0</v>
      </c>
      <c r="P289" t="b">
        <f>IF(OR(K289=1,I289=1),IF(J289=1,TRUE, FALSE),TRUE)</f>
        <v>1</v>
      </c>
      <c r="Q289" t="b">
        <f>IF(AND(K289=1,I289=1), FALSE, TRUE)</f>
        <v>0</v>
      </c>
      <c r="R289" t="b">
        <f>IF(G289=1, TRUE, FALSE)</f>
        <v>0</v>
      </c>
      <c r="S289" t="str">
        <f>TRIM(IF(C289=1," "&amp;VLOOKUP(C$1,Iniciativas!$A$1:$R$11,2,FALSE),"")&amp;IF(D289=1," "&amp;VLOOKUP(D$1,Iniciativas!$A$1:$R$11,2,FALSE),"")&amp;IF(E289=1," "&amp;VLOOKUP(E$1,Iniciativas!$A$1:$R$11,2,FALSE),"")&amp;IF(F289=1," "&amp;VLOOKUP(F$1,Iniciativas!$A$1:$R$11,2,FALSE),"")&amp;IF(G289=1," "&amp;VLOOKUP(G$1,Iniciativas!$A$1:$R$11,2,FALSE),"")&amp;IF(H289=1," "&amp;VLOOKUP(H$1,Iniciativas!$A$1:$R$11,2,FALSE),"")&amp;IF(I289=1," "&amp;VLOOKUP(I$1,Iniciativas!$A$1:$R$11,2,FALSE),"")&amp;IF(J289=1," "&amp;VLOOKUP(J$1,Iniciativas!$A$1:$R$11,2,FALSE),"")&amp;IF(K289=1," "&amp;VLOOKUP(K$1,Iniciativas!$A$1:$R$11,2,FALSE),"")&amp;IF(L289=1," "&amp;VLOOKUP(L$1,Iniciativas!$A$1:$R$11,2,FALSE),""))</f>
        <v>Iniciativa 3 Programa de Innovación Creación Producto Alternativo C Campaña Publicitaria Producto B o C Creación Producto B Sistema Reducción Costos</v>
      </c>
    </row>
    <row r="290" spans="1:19" x14ac:dyDescent="0.25">
      <c r="A290">
        <v>288</v>
      </c>
      <c r="B290" t="str">
        <f t="shared" si="268"/>
        <v>9 6</v>
      </c>
      <c r="C290">
        <f t="shared" si="271"/>
        <v>0</v>
      </c>
      <c r="D290">
        <f t="shared" ref="D290:L290" si="302">INT(MOD($A290,2^(C$1-1))/(2^(D$1-1)))</f>
        <v>1</v>
      </c>
      <c r="E290">
        <f t="shared" si="302"/>
        <v>0</v>
      </c>
      <c r="F290">
        <f t="shared" si="302"/>
        <v>0</v>
      </c>
      <c r="G290">
        <f t="shared" si="302"/>
        <v>1</v>
      </c>
      <c r="H290">
        <f t="shared" si="302"/>
        <v>0</v>
      </c>
      <c r="I290">
        <f t="shared" si="302"/>
        <v>0</v>
      </c>
      <c r="J290">
        <f t="shared" si="302"/>
        <v>0</v>
      </c>
      <c r="K290">
        <f t="shared" si="302"/>
        <v>0</v>
      </c>
      <c r="L290">
        <f t="shared" si="302"/>
        <v>0</v>
      </c>
      <c r="M290">
        <f>VLOOKUP(C$1,Iniciativas!$A$1:$R$11,6,FALSE)*C290+VLOOKUP(D$1,Iniciativas!$A$1:$R$11,6,FALSE)*D290+VLOOKUP(E$1,Iniciativas!$A$1:$R$11,6,FALSE)*E290+VLOOKUP(F$1,Iniciativas!$A$1:$R$11,6,FALSE)*F290+VLOOKUP(G$1,Iniciativas!$A$1:$R$11,6,FALSE)*G290+VLOOKUP(H$1,Iniciativas!$A$1:$R$11,6,FALSE)*H290+VLOOKUP(I$1,Iniciativas!$A$1:$R$11,6,FALSE)*I290+VLOOKUP(J$1,Iniciativas!$A$1:$R$11,6,FALSE)*J290+VLOOKUP(K$1,Iniciativas!$A$1:$R$11,6,FALSE)*K290+VLOOKUP(L$1,Iniciativas!$A$1:$R$11,6,FALSE)*L290</f>
        <v>5000</v>
      </c>
      <c r="N290">
        <f>VLOOKUP(C$1,Iniciativas!$A$1:$R$11,18,FALSE)*C290+VLOOKUP(D$1,Iniciativas!$A$1:$R$11,18,FALSE)*D290+VLOOKUP(E$1,Iniciativas!$A$1:$R$11,18,FALSE)*E290+VLOOKUP(F$1,Iniciativas!$A$1:$R$11,18,FALSE)*F290+VLOOKUP(G$1,Iniciativas!$A$1:$R$11,18,FALSE)*G290+VLOOKUP(H$1,Iniciativas!$A$1:$R$11,18,FALSE)*H290+VLOOKUP(I$1,Iniciativas!$A$1:$R$11,18,FALSE)*I290+VLOOKUP(J$1,Iniciativas!$A$1:$R$11,18,FALSE)*J290+VLOOKUP(K$1,Iniciativas!$A$1:$R$11,18,FALSE)*K290+VLOOKUP(L$1,Iniciativas!$A$1:$R$11,18,FALSE)*L290</f>
        <v>3.6999999999999997</v>
      </c>
      <c r="O290" t="b">
        <f t="shared" si="270"/>
        <v>1</v>
      </c>
      <c r="P290" t="b">
        <f>IF(OR(K290=1,I290=1),IF(J290=1,TRUE, FALSE),TRUE)</f>
        <v>1</v>
      </c>
      <c r="Q290" t="b">
        <f>IF(AND(K290=1,I290=1), FALSE, TRUE)</f>
        <v>1</v>
      </c>
      <c r="R290" t="b">
        <f>IF(G290=1, TRUE, FALSE)</f>
        <v>1</v>
      </c>
      <c r="S290" t="str">
        <f>TRIM(IF(C290=1," "&amp;VLOOKUP(C$1,Iniciativas!$A$1:$R$11,2,FALSE),"")&amp;IF(D290=1," "&amp;VLOOKUP(D$1,Iniciativas!$A$1:$R$11,2,FALSE),"")&amp;IF(E290=1," "&amp;VLOOKUP(E$1,Iniciativas!$A$1:$R$11,2,FALSE),"")&amp;IF(F290=1," "&amp;VLOOKUP(F$1,Iniciativas!$A$1:$R$11,2,FALSE),"")&amp;IF(G290=1," "&amp;VLOOKUP(G$1,Iniciativas!$A$1:$R$11,2,FALSE),"")&amp;IF(H290=1," "&amp;VLOOKUP(H$1,Iniciativas!$A$1:$R$11,2,FALSE),"")&amp;IF(I290=1," "&amp;VLOOKUP(I$1,Iniciativas!$A$1:$R$11,2,FALSE),"")&amp;IF(J290=1," "&amp;VLOOKUP(J$1,Iniciativas!$A$1:$R$11,2,FALSE),"")&amp;IF(K290=1," "&amp;VLOOKUP(K$1,Iniciativas!$A$1:$R$11,2,FALSE),"")&amp;IF(L290=1," "&amp;VLOOKUP(L$1,Iniciativas!$A$1:$R$11,2,FALSE),""))</f>
        <v>Iniciativa 3 Imperativo Legal</v>
      </c>
    </row>
    <row r="291" spans="1:19" x14ac:dyDescent="0.25">
      <c r="A291">
        <v>289</v>
      </c>
      <c r="B291" t="str">
        <f t="shared" si="268"/>
        <v>9 6 1</v>
      </c>
      <c r="C291">
        <f t="shared" si="271"/>
        <v>0</v>
      </c>
      <c r="D291">
        <f t="shared" ref="D291:L291" si="303">INT(MOD($A291,2^(C$1-1))/(2^(D$1-1)))</f>
        <v>1</v>
      </c>
      <c r="E291">
        <f t="shared" si="303"/>
        <v>0</v>
      </c>
      <c r="F291">
        <f t="shared" si="303"/>
        <v>0</v>
      </c>
      <c r="G291">
        <f t="shared" si="303"/>
        <v>1</v>
      </c>
      <c r="H291">
        <f t="shared" si="303"/>
        <v>0</v>
      </c>
      <c r="I291">
        <f t="shared" si="303"/>
        <v>0</v>
      </c>
      <c r="J291">
        <f t="shared" si="303"/>
        <v>0</v>
      </c>
      <c r="K291">
        <f t="shared" si="303"/>
        <v>0</v>
      </c>
      <c r="L291">
        <f t="shared" si="303"/>
        <v>1</v>
      </c>
      <c r="M291">
        <f>VLOOKUP(C$1,Iniciativas!$A$1:$R$11,6,FALSE)*C291+VLOOKUP(D$1,Iniciativas!$A$1:$R$11,6,FALSE)*D291+VLOOKUP(E$1,Iniciativas!$A$1:$R$11,6,FALSE)*E291+VLOOKUP(F$1,Iniciativas!$A$1:$R$11,6,FALSE)*F291+VLOOKUP(G$1,Iniciativas!$A$1:$R$11,6,FALSE)*G291+VLOOKUP(H$1,Iniciativas!$A$1:$R$11,6,FALSE)*H291+VLOOKUP(I$1,Iniciativas!$A$1:$R$11,6,FALSE)*I291+VLOOKUP(J$1,Iniciativas!$A$1:$R$11,6,FALSE)*J291+VLOOKUP(K$1,Iniciativas!$A$1:$R$11,6,FALSE)*K291+VLOOKUP(L$1,Iniciativas!$A$1:$R$11,6,FALSE)*L291</f>
        <v>6000</v>
      </c>
      <c r="N291">
        <f>VLOOKUP(C$1,Iniciativas!$A$1:$R$11,18,FALSE)*C291+VLOOKUP(D$1,Iniciativas!$A$1:$R$11,18,FALSE)*D291+VLOOKUP(E$1,Iniciativas!$A$1:$R$11,18,FALSE)*E291+VLOOKUP(F$1,Iniciativas!$A$1:$R$11,18,FALSE)*F291+VLOOKUP(G$1,Iniciativas!$A$1:$R$11,18,FALSE)*G291+VLOOKUP(H$1,Iniciativas!$A$1:$R$11,18,FALSE)*H291+VLOOKUP(I$1,Iniciativas!$A$1:$R$11,18,FALSE)*I291+VLOOKUP(J$1,Iniciativas!$A$1:$R$11,18,FALSE)*J291+VLOOKUP(K$1,Iniciativas!$A$1:$R$11,18,FALSE)*K291+VLOOKUP(L$1,Iniciativas!$A$1:$R$11,18,FALSE)*L291</f>
        <v>4.5999999999999996</v>
      </c>
      <c r="O291" t="b">
        <f t="shared" si="270"/>
        <v>1</v>
      </c>
      <c r="P291" t="b">
        <f>IF(OR(K291=1,I291=1),IF(J291=1,TRUE, FALSE),TRUE)</f>
        <v>1</v>
      </c>
      <c r="Q291" t="b">
        <f>IF(AND(K291=1,I291=1), FALSE, TRUE)</f>
        <v>1</v>
      </c>
      <c r="R291" t="b">
        <f>IF(G291=1, TRUE, FALSE)</f>
        <v>1</v>
      </c>
      <c r="S291" t="str">
        <f>TRIM(IF(C291=1," "&amp;VLOOKUP(C$1,Iniciativas!$A$1:$R$11,2,FALSE),"")&amp;IF(D291=1," "&amp;VLOOKUP(D$1,Iniciativas!$A$1:$R$11,2,FALSE),"")&amp;IF(E291=1," "&amp;VLOOKUP(E$1,Iniciativas!$A$1:$R$11,2,FALSE),"")&amp;IF(F291=1," "&amp;VLOOKUP(F$1,Iniciativas!$A$1:$R$11,2,FALSE),"")&amp;IF(G291=1," "&amp;VLOOKUP(G$1,Iniciativas!$A$1:$R$11,2,FALSE),"")&amp;IF(H291=1," "&amp;VLOOKUP(H$1,Iniciativas!$A$1:$R$11,2,FALSE),"")&amp;IF(I291=1," "&amp;VLOOKUP(I$1,Iniciativas!$A$1:$R$11,2,FALSE),"")&amp;IF(J291=1," "&amp;VLOOKUP(J$1,Iniciativas!$A$1:$R$11,2,FALSE),"")&amp;IF(K291=1," "&amp;VLOOKUP(K$1,Iniciativas!$A$1:$R$11,2,FALSE),"")&amp;IF(L291=1," "&amp;VLOOKUP(L$1,Iniciativas!$A$1:$R$11,2,FALSE),""))</f>
        <v>Iniciativa 3 Imperativo Legal Sistema Reducción Costos</v>
      </c>
    </row>
    <row r="292" spans="1:19" x14ac:dyDescent="0.25">
      <c r="A292">
        <v>290</v>
      </c>
      <c r="B292" t="str">
        <f t="shared" si="268"/>
        <v>9 6 2</v>
      </c>
      <c r="C292">
        <f t="shared" si="271"/>
        <v>0</v>
      </c>
      <c r="D292">
        <f t="shared" ref="D292:L292" si="304">INT(MOD($A292,2^(C$1-1))/(2^(D$1-1)))</f>
        <v>1</v>
      </c>
      <c r="E292">
        <f t="shared" si="304"/>
        <v>0</v>
      </c>
      <c r="F292">
        <f t="shared" si="304"/>
        <v>0</v>
      </c>
      <c r="G292">
        <f t="shared" si="304"/>
        <v>1</v>
      </c>
      <c r="H292">
        <f t="shared" si="304"/>
        <v>0</v>
      </c>
      <c r="I292">
        <f t="shared" si="304"/>
        <v>0</v>
      </c>
      <c r="J292">
        <f t="shared" si="304"/>
        <v>0</v>
      </c>
      <c r="K292">
        <f t="shared" si="304"/>
        <v>1</v>
      </c>
      <c r="L292">
        <f t="shared" si="304"/>
        <v>0</v>
      </c>
      <c r="M292">
        <f>VLOOKUP(C$1,Iniciativas!$A$1:$R$11,6,FALSE)*C292+VLOOKUP(D$1,Iniciativas!$A$1:$R$11,6,FALSE)*D292+VLOOKUP(E$1,Iniciativas!$A$1:$R$11,6,FALSE)*E292+VLOOKUP(F$1,Iniciativas!$A$1:$R$11,6,FALSE)*F292+VLOOKUP(G$1,Iniciativas!$A$1:$R$11,6,FALSE)*G292+VLOOKUP(H$1,Iniciativas!$A$1:$R$11,6,FALSE)*H292+VLOOKUP(I$1,Iniciativas!$A$1:$R$11,6,FALSE)*I292+VLOOKUP(J$1,Iniciativas!$A$1:$R$11,6,FALSE)*J292+VLOOKUP(K$1,Iniciativas!$A$1:$R$11,6,FALSE)*K292+VLOOKUP(L$1,Iniciativas!$A$1:$R$11,6,FALSE)*L292</f>
        <v>10000</v>
      </c>
      <c r="N292">
        <f>VLOOKUP(C$1,Iniciativas!$A$1:$R$11,18,FALSE)*C292+VLOOKUP(D$1,Iniciativas!$A$1:$R$11,18,FALSE)*D292+VLOOKUP(E$1,Iniciativas!$A$1:$R$11,18,FALSE)*E292+VLOOKUP(F$1,Iniciativas!$A$1:$R$11,18,FALSE)*F292+VLOOKUP(G$1,Iniciativas!$A$1:$R$11,18,FALSE)*G292+VLOOKUP(H$1,Iniciativas!$A$1:$R$11,18,FALSE)*H292+VLOOKUP(I$1,Iniciativas!$A$1:$R$11,18,FALSE)*I292+VLOOKUP(J$1,Iniciativas!$A$1:$R$11,18,FALSE)*J292+VLOOKUP(K$1,Iniciativas!$A$1:$R$11,18,FALSE)*K292+VLOOKUP(L$1,Iniciativas!$A$1:$R$11,18,FALSE)*L292</f>
        <v>6.3</v>
      </c>
      <c r="O292" t="b">
        <f t="shared" si="270"/>
        <v>0</v>
      </c>
      <c r="P292" t="b">
        <f>IF(OR(K292=1,I292=1),IF(J292=1,TRUE, FALSE),TRUE)</f>
        <v>0</v>
      </c>
      <c r="Q292" t="b">
        <f>IF(AND(K292=1,I292=1), FALSE, TRUE)</f>
        <v>1</v>
      </c>
      <c r="R292" t="b">
        <f>IF(G292=1, TRUE, FALSE)</f>
        <v>1</v>
      </c>
      <c r="S292" t="str">
        <f>TRIM(IF(C292=1," "&amp;VLOOKUP(C$1,Iniciativas!$A$1:$R$11,2,FALSE),"")&amp;IF(D292=1," "&amp;VLOOKUP(D$1,Iniciativas!$A$1:$R$11,2,FALSE),"")&amp;IF(E292=1," "&amp;VLOOKUP(E$1,Iniciativas!$A$1:$R$11,2,FALSE),"")&amp;IF(F292=1," "&amp;VLOOKUP(F$1,Iniciativas!$A$1:$R$11,2,FALSE),"")&amp;IF(G292=1," "&amp;VLOOKUP(G$1,Iniciativas!$A$1:$R$11,2,FALSE),"")&amp;IF(H292=1," "&amp;VLOOKUP(H$1,Iniciativas!$A$1:$R$11,2,FALSE),"")&amp;IF(I292=1," "&amp;VLOOKUP(I$1,Iniciativas!$A$1:$R$11,2,FALSE),"")&amp;IF(J292=1," "&amp;VLOOKUP(J$1,Iniciativas!$A$1:$R$11,2,FALSE),"")&amp;IF(K292=1," "&amp;VLOOKUP(K$1,Iniciativas!$A$1:$R$11,2,FALSE),"")&amp;IF(L292=1," "&amp;VLOOKUP(L$1,Iniciativas!$A$1:$R$11,2,FALSE),""))</f>
        <v>Iniciativa 3 Imperativo Legal Creación Producto B</v>
      </c>
    </row>
    <row r="293" spans="1:19" x14ac:dyDescent="0.25">
      <c r="A293">
        <v>291</v>
      </c>
      <c r="B293" t="str">
        <f t="shared" si="268"/>
        <v>9 6 2 1</v>
      </c>
      <c r="C293">
        <f t="shared" si="271"/>
        <v>0</v>
      </c>
      <c r="D293">
        <f t="shared" ref="D293:L293" si="305">INT(MOD($A293,2^(C$1-1))/(2^(D$1-1)))</f>
        <v>1</v>
      </c>
      <c r="E293">
        <f t="shared" si="305"/>
        <v>0</v>
      </c>
      <c r="F293">
        <f t="shared" si="305"/>
        <v>0</v>
      </c>
      <c r="G293">
        <f t="shared" si="305"/>
        <v>1</v>
      </c>
      <c r="H293">
        <f t="shared" si="305"/>
        <v>0</v>
      </c>
      <c r="I293">
        <f t="shared" si="305"/>
        <v>0</v>
      </c>
      <c r="J293">
        <f t="shared" si="305"/>
        <v>0</v>
      </c>
      <c r="K293">
        <f t="shared" si="305"/>
        <v>1</v>
      </c>
      <c r="L293">
        <f t="shared" si="305"/>
        <v>1</v>
      </c>
      <c r="M293">
        <f>VLOOKUP(C$1,Iniciativas!$A$1:$R$11,6,FALSE)*C293+VLOOKUP(D$1,Iniciativas!$A$1:$R$11,6,FALSE)*D293+VLOOKUP(E$1,Iniciativas!$A$1:$R$11,6,FALSE)*E293+VLOOKUP(F$1,Iniciativas!$A$1:$R$11,6,FALSE)*F293+VLOOKUP(G$1,Iniciativas!$A$1:$R$11,6,FALSE)*G293+VLOOKUP(H$1,Iniciativas!$A$1:$R$11,6,FALSE)*H293+VLOOKUP(I$1,Iniciativas!$A$1:$R$11,6,FALSE)*I293+VLOOKUP(J$1,Iniciativas!$A$1:$R$11,6,FALSE)*J293+VLOOKUP(K$1,Iniciativas!$A$1:$R$11,6,FALSE)*K293+VLOOKUP(L$1,Iniciativas!$A$1:$R$11,6,FALSE)*L293</f>
        <v>11000</v>
      </c>
      <c r="N293">
        <f>VLOOKUP(C$1,Iniciativas!$A$1:$R$11,18,FALSE)*C293+VLOOKUP(D$1,Iniciativas!$A$1:$R$11,18,FALSE)*D293+VLOOKUP(E$1,Iniciativas!$A$1:$R$11,18,FALSE)*E293+VLOOKUP(F$1,Iniciativas!$A$1:$R$11,18,FALSE)*F293+VLOOKUP(G$1,Iniciativas!$A$1:$R$11,18,FALSE)*G293+VLOOKUP(H$1,Iniciativas!$A$1:$R$11,18,FALSE)*H293+VLOOKUP(I$1,Iniciativas!$A$1:$R$11,18,FALSE)*I293+VLOOKUP(J$1,Iniciativas!$A$1:$R$11,18,FALSE)*J293+VLOOKUP(K$1,Iniciativas!$A$1:$R$11,18,FALSE)*K293+VLOOKUP(L$1,Iniciativas!$A$1:$R$11,18,FALSE)*L293</f>
        <v>7.2</v>
      </c>
      <c r="O293" t="b">
        <f t="shared" si="270"/>
        <v>0</v>
      </c>
      <c r="P293" t="b">
        <f>IF(OR(K293=1,I293=1),IF(J293=1,TRUE, FALSE),TRUE)</f>
        <v>0</v>
      </c>
      <c r="Q293" t="b">
        <f>IF(AND(K293=1,I293=1), FALSE, TRUE)</f>
        <v>1</v>
      </c>
      <c r="R293" t="b">
        <f>IF(G293=1, TRUE, FALSE)</f>
        <v>1</v>
      </c>
      <c r="S293" t="str">
        <f>TRIM(IF(C293=1," "&amp;VLOOKUP(C$1,Iniciativas!$A$1:$R$11,2,FALSE),"")&amp;IF(D293=1," "&amp;VLOOKUP(D$1,Iniciativas!$A$1:$R$11,2,FALSE),"")&amp;IF(E293=1," "&amp;VLOOKUP(E$1,Iniciativas!$A$1:$R$11,2,FALSE),"")&amp;IF(F293=1," "&amp;VLOOKUP(F$1,Iniciativas!$A$1:$R$11,2,FALSE),"")&amp;IF(G293=1," "&amp;VLOOKUP(G$1,Iniciativas!$A$1:$R$11,2,FALSE),"")&amp;IF(H293=1," "&amp;VLOOKUP(H$1,Iniciativas!$A$1:$R$11,2,FALSE),"")&amp;IF(I293=1," "&amp;VLOOKUP(I$1,Iniciativas!$A$1:$R$11,2,FALSE),"")&amp;IF(J293=1," "&amp;VLOOKUP(J$1,Iniciativas!$A$1:$R$11,2,FALSE),"")&amp;IF(K293=1," "&amp;VLOOKUP(K$1,Iniciativas!$A$1:$R$11,2,FALSE),"")&amp;IF(L293=1," "&amp;VLOOKUP(L$1,Iniciativas!$A$1:$R$11,2,FALSE),""))</f>
        <v>Iniciativa 3 Imperativo Legal Creación Producto B Sistema Reducción Costos</v>
      </c>
    </row>
    <row r="294" spans="1:19" x14ac:dyDescent="0.25">
      <c r="A294">
        <v>292</v>
      </c>
      <c r="B294" t="str">
        <f t="shared" si="268"/>
        <v>9 6 3</v>
      </c>
      <c r="C294">
        <f t="shared" si="271"/>
        <v>0</v>
      </c>
      <c r="D294">
        <f t="shared" ref="D294:L294" si="306">INT(MOD($A294,2^(C$1-1))/(2^(D$1-1)))</f>
        <v>1</v>
      </c>
      <c r="E294">
        <f t="shared" si="306"/>
        <v>0</v>
      </c>
      <c r="F294">
        <f t="shared" si="306"/>
        <v>0</v>
      </c>
      <c r="G294">
        <f t="shared" si="306"/>
        <v>1</v>
      </c>
      <c r="H294">
        <f t="shared" si="306"/>
        <v>0</v>
      </c>
      <c r="I294">
        <f t="shared" si="306"/>
        <v>0</v>
      </c>
      <c r="J294">
        <f t="shared" si="306"/>
        <v>1</v>
      </c>
      <c r="K294">
        <f t="shared" si="306"/>
        <v>0</v>
      </c>
      <c r="L294">
        <f t="shared" si="306"/>
        <v>0</v>
      </c>
      <c r="M294">
        <f>VLOOKUP(C$1,Iniciativas!$A$1:$R$11,6,FALSE)*C294+VLOOKUP(D$1,Iniciativas!$A$1:$R$11,6,FALSE)*D294+VLOOKUP(E$1,Iniciativas!$A$1:$R$11,6,FALSE)*E294+VLOOKUP(F$1,Iniciativas!$A$1:$R$11,6,FALSE)*F294+VLOOKUP(G$1,Iniciativas!$A$1:$R$11,6,FALSE)*G294+VLOOKUP(H$1,Iniciativas!$A$1:$R$11,6,FALSE)*H294+VLOOKUP(I$1,Iniciativas!$A$1:$R$11,6,FALSE)*I294+VLOOKUP(J$1,Iniciativas!$A$1:$R$11,6,FALSE)*J294+VLOOKUP(K$1,Iniciativas!$A$1:$R$11,6,FALSE)*K294+VLOOKUP(L$1,Iniciativas!$A$1:$R$11,6,FALSE)*L294</f>
        <v>6000</v>
      </c>
      <c r="N294">
        <f>VLOOKUP(C$1,Iniciativas!$A$1:$R$11,18,FALSE)*C294+VLOOKUP(D$1,Iniciativas!$A$1:$R$11,18,FALSE)*D294+VLOOKUP(E$1,Iniciativas!$A$1:$R$11,18,FALSE)*E294+VLOOKUP(F$1,Iniciativas!$A$1:$R$11,18,FALSE)*F294+VLOOKUP(G$1,Iniciativas!$A$1:$R$11,18,FALSE)*G294+VLOOKUP(H$1,Iniciativas!$A$1:$R$11,18,FALSE)*H294+VLOOKUP(I$1,Iniciativas!$A$1:$R$11,18,FALSE)*I294+VLOOKUP(J$1,Iniciativas!$A$1:$R$11,18,FALSE)*J294+VLOOKUP(K$1,Iniciativas!$A$1:$R$11,18,FALSE)*K294+VLOOKUP(L$1,Iniciativas!$A$1:$R$11,18,FALSE)*L294</f>
        <v>4.0999999999999996</v>
      </c>
      <c r="O294" t="b">
        <f t="shared" si="270"/>
        <v>1</v>
      </c>
      <c r="P294" t="b">
        <f>IF(OR(K294=1,I294=1),IF(J294=1,TRUE, FALSE),TRUE)</f>
        <v>1</v>
      </c>
      <c r="Q294" t="b">
        <f>IF(AND(K294=1,I294=1), FALSE, TRUE)</f>
        <v>1</v>
      </c>
      <c r="R294" t="b">
        <f>IF(G294=1, TRUE, FALSE)</f>
        <v>1</v>
      </c>
      <c r="S294" t="str">
        <f>TRIM(IF(C294=1," "&amp;VLOOKUP(C$1,Iniciativas!$A$1:$R$11,2,FALSE),"")&amp;IF(D294=1," "&amp;VLOOKUP(D$1,Iniciativas!$A$1:$R$11,2,FALSE),"")&amp;IF(E294=1," "&amp;VLOOKUP(E$1,Iniciativas!$A$1:$R$11,2,FALSE),"")&amp;IF(F294=1," "&amp;VLOOKUP(F$1,Iniciativas!$A$1:$R$11,2,FALSE),"")&amp;IF(G294=1," "&amp;VLOOKUP(G$1,Iniciativas!$A$1:$R$11,2,FALSE),"")&amp;IF(H294=1," "&amp;VLOOKUP(H$1,Iniciativas!$A$1:$R$11,2,FALSE),"")&amp;IF(I294=1," "&amp;VLOOKUP(I$1,Iniciativas!$A$1:$R$11,2,FALSE),"")&amp;IF(J294=1," "&amp;VLOOKUP(J$1,Iniciativas!$A$1:$R$11,2,FALSE),"")&amp;IF(K294=1," "&amp;VLOOKUP(K$1,Iniciativas!$A$1:$R$11,2,FALSE),"")&amp;IF(L294=1," "&amp;VLOOKUP(L$1,Iniciativas!$A$1:$R$11,2,FALSE),""))</f>
        <v>Iniciativa 3 Imperativo Legal Campaña Publicitaria Producto B o C</v>
      </c>
    </row>
    <row r="295" spans="1:19" x14ac:dyDescent="0.25">
      <c r="A295">
        <v>293</v>
      </c>
      <c r="B295" t="str">
        <f t="shared" si="268"/>
        <v>9 6 3 1</v>
      </c>
      <c r="C295">
        <f t="shared" si="271"/>
        <v>0</v>
      </c>
      <c r="D295">
        <f t="shared" ref="D295:L295" si="307">INT(MOD($A295,2^(C$1-1))/(2^(D$1-1)))</f>
        <v>1</v>
      </c>
      <c r="E295">
        <f t="shared" si="307"/>
        <v>0</v>
      </c>
      <c r="F295">
        <f t="shared" si="307"/>
        <v>0</v>
      </c>
      <c r="G295">
        <f t="shared" si="307"/>
        <v>1</v>
      </c>
      <c r="H295">
        <f t="shared" si="307"/>
        <v>0</v>
      </c>
      <c r="I295">
        <f t="shared" si="307"/>
        <v>0</v>
      </c>
      <c r="J295">
        <f t="shared" si="307"/>
        <v>1</v>
      </c>
      <c r="K295">
        <f t="shared" si="307"/>
        <v>0</v>
      </c>
      <c r="L295">
        <f t="shared" si="307"/>
        <v>1</v>
      </c>
      <c r="M295">
        <f>VLOOKUP(C$1,Iniciativas!$A$1:$R$11,6,FALSE)*C295+VLOOKUP(D$1,Iniciativas!$A$1:$R$11,6,FALSE)*D295+VLOOKUP(E$1,Iniciativas!$A$1:$R$11,6,FALSE)*E295+VLOOKUP(F$1,Iniciativas!$A$1:$R$11,6,FALSE)*F295+VLOOKUP(G$1,Iniciativas!$A$1:$R$11,6,FALSE)*G295+VLOOKUP(H$1,Iniciativas!$A$1:$R$11,6,FALSE)*H295+VLOOKUP(I$1,Iniciativas!$A$1:$R$11,6,FALSE)*I295+VLOOKUP(J$1,Iniciativas!$A$1:$R$11,6,FALSE)*J295+VLOOKUP(K$1,Iniciativas!$A$1:$R$11,6,FALSE)*K295+VLOOKUP(L$1,Iniciativas!$A$1:$R$11,6,FALSE)*L295</f>
        <v>7000</v>
      </c>
      <c r="N295">
        <f>VLOOKUP(C$1,Iniciativas!$A$1:$R$11,18,FALSE)*C295+VLOOKUP(D$1,Iniciativas!$A$1:$R$11,18,FALSE)*D295+VLOOKUP(E$1,Iniciativas!$A$1:$R$11,18,FALSE)*E295+VLOOKUP(F$1,Iniciativas!$A$1:$R$11,18,FALSE)*F295+VLOOKUP(G$1,Iniciativas!$A$1:$R$11,18,FALSE)*G295+VLOOKUP(H$1,Iniciativas!$A$1:$R$11,18,FALSE)*H295+VLOOKUP(I$1,Iniciativas!$A$1:$R$11,18,FALSE)*I295+VLOOKUP(J$1,Iniciativas!$A$1:$R$11,18,FALSE)*J295+VLOOKUP(K$1,Iniciativas!$A$1:$R$11,18,FALSE)*K295+VLOOKUP(L$1,Iniciativas!$A$1:$R$11,18,FALSE)*L295</f>
        <v>5</v>
      </c>
      <c r="O295" t="b">
        <f t="shared" si="270"/>
        <v>1</v>
      </c>
      <c r="P295" t="b">
        <f>IF(OR(K295=1,I295=1),IF(J295=1,TRUE, FALSE),TRUE)</f>
        <v>1</v>
      </c>
      <c r="Q295" t="b">
        <f>IF(AND(K295=1,I295=1), FALSE, TRUE)</f>
        <v>1</v>
      </c>
      <c r="R295" t="b">
        <f>IF(G295=1, TRUE, FALSE)</f>
        <v>1</v>
      </c>
      <c r="S295" t="str">
        <f>TRIM(IF(C295=1," "&amp;VLOOKUP(C$1,Iniciativas!$A$1:$R$11,2,FALSE),"")&amp;IF(D295=1," "&amp;VLOOKUP(D$1,Iniciativas!$A$1:$R$11,2,FALSE),"")&amp;IF(E295=1," "&amp;VLOOKUP(E$1,Iniciativas!$A$1:$R$11,2,FALSE),"")&amp;IF(F295=1," "&amp;VLOOKUP(F$1,Iniciativas!$A$1:$R$11,2,FALSE),"")&amp;IF(G295=1," "&amp;VLOOKUP(G$1,Iniciativas!$A$1:$R$11,2,FALSE),"")&amp;IF(H295=1," "&amp;VLOOKUP(H$1,Iniciativas!$A$1:$R$11,2,FALSE),"")&amp;IF(I295=1," "&amp;VLOOKUP(I$1,Iniciativas!$A$1:$R$11,2,FALSE),"")&amp;IF(J295=1," "&amp;VLOOKUP(J$1,Iniciativas!$A$1:$R$11,2,FALSE),"")&amp;IF(K295=1," "&amp;VLOOKUP(K$1,Iniciativas!$A$1:$R$11,2,FALSE),"")&amp;IF(L295=1," "&amp;VLOOKUP(L$1,Iniciativas!$A$1:$R$11,2,FALSE),""))</f>
        <v>Iniciativa 3 Imperativo Legal Campaña Publicitaria Producto B o C Sistema Reducción Costos</v>
      </c>
    </row>
    <row r="296" spans="1:19" x14ac:dyDescent="0.25">
      <c r="A296">
        <v>294</v>
      </c>
      <c r="B296" t="str">
        <f t="shared" si="268"/>
        <v>9 6 3 2</v>
      </c>
      <c r="C296">
        <f t="shared" si="271"/>
        <v>0</v>
      </c>
      <c r="D296">
        <f t="shared" ref="D296:L296" si="308">INT(MOD($A296,2^(C$1-1))/(2^(D$1-1)))</f>
        <v>1</v>
      </c>
      <c r="E296">
        <f t="shared" si="308"/>
        <v>0</v>
      </c>
      <c r="F296">
        <f t="shared" si="308"/>
        <v>0</v>
      </c>
      <c r="G296">
        <f t="shared" si="308"/>
        <v>1</v>
      </c>
      <c r="H296">
        <f t="shared" si="308"/>
        <v>0</v>
      </c>
      <c r="I296">
        <f t="shared" si="308"/>
        <v>0</v>
      </c>
      <c r="J296">
        <f t="shared" si="308"/>
        <v>1</v>
      </c>
      <c r="K296">
        <f t="shared" si="308"/>
        <v>1</v>
      </c>
      <c r="L296">
        <f t="shared" si="308"/>
        <v>0</v>
      </c>
      <c r="M296">
        <f>VLOOKUP(C$1,Iniciativas!$A$1:$R$11,6,FALSE)*C296+VLOOKUP(D$1,Iniciativas!$A$1:$R$11,6,FALSE)*D296+VLOOKUP(E$1,Iniciativas!$A$1:$R$11,6,FALSE)*E296+VLOOKUP(F$1,Iniciativas!$A$1:$R$11,6,FALSE)*F296+VLOOKUP(G$1,Iniciativas!$A$1:$R$11,6,FALSE)*G296+VLOOKUP(H$1,Iniciativas!$A$1:$R$11,6,FALSE)*H296+VLOOKUP(I$1,Iniciativas!$A$1:$R$11,6,FALSE)*I296+VLOOKUP(J$1,Iniciativas!$A$1:$R$11,6,FALSE)*J296+VLOOKUP(K$1,Iniciativas!$A$1:$R$11,6,FALSE)*K296+VLOOKUP(L$1,Iniciativas!$A$1:$R$11,6,FALSE)*L296</f>
        <v>11000</v>
      </c>
      <c r="N296">
        <f>VLOOKUP(C$1,Iniciativas!$A$1:$R$11,18,FALSE)*C296+VLOOKUP(D$1,Iniciativas!$A$1:$R$11,18,FALSE)*D296+VLOOKUP(E$1,Iniciativas!$A$1:$R$11,18,FALSE)*E296+VLOOKUP(F$1,Iniciativas!$A$1:$R$11,18,FALSE)*F296+VLOOKUP(G$1,Iniciativas!$A$1:$R$11,18,FALSE)*G296+VLOOKUP(H$1,Iniciativas!$A$1:$R$11,18,FALSE)*H296+VLOOKUP(I$1,Iniciativas!$A$1:$R$11,18,FALSE)*I296+VLOOKUP(J$1,Iniciativas!$A$1:$R$11,18,FALSE)*J296+VLOOKUP(K$1,Iniciativas!$A$1:$R$11,18,FALSE)*K296+VLOOKUP(L$1,Iniciativas!$A$1:$R$11,18,FALSE)*L296</f>
        <v>6.6999999999999993</v>
      </c>
      <c r="O296" t="b">
        <f t="shared" si="270"/>
        <v>1</v>
      </c>
      <c r="P296" t="b">
        <f>IF(OR(K296=1,I296=1),IF(J296=1,TRUE, FALSE),TRUE)</f>
        <v>1</v>
      </c>
      <c r="Q296" t="b">
        <f>IF(AND(K296=1,I296=1), FALSE, TRUE)</f>
        <v>1</v>
      </c>
      <c r="R296" t="b">
        <f>IF(G296=1, TRUE, FALSE)</f>
        <v>1</v>
      </c>
      <c r="S296" t="str">
        <f>TRIM(IF(C296=1," "&amp;VLOOKUP(C$1,Iniciativas!$A$1:$R$11,2,FALSE),"")&amp;IF(D296=1," "&amp;VLOOKUP(D$1,Iniciativas!$A$1:$R$11,2,FALSE),"")&amp;IF(E296=1," "&amp;VLOOKUP(E$1,Iniciativas!$A$1:$R$11,2,FALSE),"")&amp;IF(F296=1," "&amp;VLOOKUP(F$1,Iniciativas!$A$1:$R$11,2,FALSE),"")&amp;IF(G296=1," "&amp;VLOOKUP(G$1,Iniciativas!$A$1:$R$11,2,FALSE),"")&amp;IF(H296=1," "&amp;VLOOKUP(H$1,Iniciativas!$A$1:$R$11,2,FALSE),"")&amp;IF(I296=1," "&amp;VLOOKUP(I$1,Iniciativas!$A$1:$R$11,2,FALSE),"")&amp;IF(J296=1," "&amp;VLOOKUP(J$1,Iniciativas!$A$1:$R$11,2,FALSE),"")&amp;IF(K296=1," "&amp;VLOOKUP(K$1,Iniciativas!$A$1:$R$11,2,FALSE),"")&amp;IF(L296=1," "&amp;VLOOKUP(L$1,Iniciativas!$A$1:$R$11,2,FALSE),""))</f>
        <v>Iniciativa 3 Imperativo Legal Campaña Publicitaria Producto B o C Creación Producto B</v>
      </c>
    </row>
    <row r="297" spans="1:19" x14ac:dyDescent="0.25">
      <c r="A297">
        <v>295</v>
      </c>
      <c r="B297" t="str">
        <f t="shared" si="268"/>
        <v>9 6 3 2 1</v>
      </c>
      <c r="C297">
        <f t="shared" si="271"/>
        <v>0</v>
      </c>
      <c r="D297">
        <f t="shared" ref="D297:L297" si="309">INT(MOD($A297,2^(C$1-1))/(2^(D$1-1)))</f>
        <v>1</v>
      </c>
      <c r="E297">
        <f t="shared" si="309"/>
        <v>0</v>
      </c>
      <c r="F297">
        <f t="shared" si="309"/>
        <v>0</v>
      </c>
      <c r="G297">
        <f t="shared" si="309"/>
        <v>1</v>
      </c>
      <c r="H297">
        <f t="shared" si="309"/>
        <v>0</v>
      </c>
      <c r="I297">
        <f t="shared" si="309"/>
        <v>0</v>
      </c>
      <c r="J297">
        <f t="shared" si="309"/>
        <v>1</v>
      </c>
      <c r="K297">
        <f t="shared" si="309"/>
        <v>1</v>
      </c>
      <c r="L297">
        <f t="shared" si="309"/>
        <v>1</v>
      </c>
      <c r="M297">
        <f>VLOOKUP(C$1,Iniciativas!$A$1:$R$11,6,FALSE)*C297+VLOOKUP(D$1,Iniciativas!$A$1:$R$11,6,FALSE)*D297+VLOOKUP(E$1,Iniciativas!$A$1:$R$11,6,FALSE)*E297+VLOOKUP(F$1,Iniciativas!$A$1:$R$11,6,FALSE)*F297+VLOOKUP(G$1,Iniciativas!$A$1:$R$11,6,FALSE)*G297+VLOOKUP(H$1,Iniciativas!$A$1:$R$11,6,FALSE)*H297+VLOOKUP(I$1,Iniciativas!$A$1:$R$11,6,FALSE)*I297+VLOOKUP(J$1,Iniciativas!$A$1:$R$11,6,FALSE)*J297+VLOOKUP(K$1,Iniciativas!$A$1:$R$11,6,FALSE)*K297+VLOOKUP(L$1,Iniciativas!$A$1:$R$11,6,FALSE)*L297</f>
        <v>12000</v>
      </c>
      <c r="N297">
        <f>VLOOKUP(C$1,Iniciativas!$A$1:$R$11,18,FALSE)*C297+VLOOKUP(D$1,Iniciativas!$A$1:$R$11,18,FALSE)*D297+VLOOKUP(E$1,Iniciativas!$A$1:$R$11,18,FALSE)*E297+VLOOKUP(F$1,Iniciativas!$A$1:$R$11,18,FALSE)*F297+VLOOKUP(G$1,Iniciativas!$A$1:$R$11,18,FALSE)*G297+VLOOKUP(H$1,Iniciativas!$A$1:$R$11,18,FALSE)*H297+VLOOKUP(I$1,Iniciativas!$A$1:$R$11,18,FALSE)*I297+VLOOKUP(J$1,Iniciativas!$A$1:$R$11,18,FALSE)*J297+VLOOKUP(K$1,Iniciativas!$A$1:$R$11,18,FALSE)*K297+VLOOKUP(L$1,Iniciativas!$A$1:$R$11,18,FALSE)*L297</f>
        <v>7.6</v>
      </c>
      <c r="O297" t="b">
        <f t="shared" si="270"/>
        <v>1</v>
      </c>
      <c r="P297" t="b">
        <f>IF(OR(K297=1,I297=1),IF(J297=1,TRUE, FALSE),TRUE)</f>
        <v>1</v>
      </c>
      <c r="Q297" t="b">
        <f>IF(AND(K297=1,I297=1), FALSE, TRUE)</f>
        <v>1</v>
      </c>
      <c r="R297" t="b">
        <f>IF(G297=1, TRUE, FALSE)</f>
        <v>1</v>
      </c>
      <c r="S297" t="str">
        <f>TRIM(IF(C297=1," "&amp;VLOOKUP(C$1,Iniciativas!$A$1:$R$11,2,FALSE),"")&amp;IF(D297=1," "&amp;VLOOKUP(D$1,Iniciativas!$A$1:$R$11,2,FALSE),"")&amp;IF(E297=1," "&amp;VLOOKUP(E$1,Iniciativas!$A$1:$R$11,2,FALSE),"")&amp;IF(F297=1," "&amp;VLOOKUP(F$1,Iniciativas!$A$1:$R$11,2,FALSE),"")&amp;IF(G297=1," "&amp;VLOOKUP(G$1,Iniciativas!$A$1:$R$11,2,FALSE),"")&amp;IF(H297=1," "&amp;VLOOKUP(H$1,Iniciativas!$A$1:$R$11,2,FALSE),"")&amp;IF(I297=1," "&amp;VLOOKUP(I$1,Iniciativas!$A$1:$R$11,2,FALSE),"")&amp;IF(J297=1," "&amp;VLOOKUP(J$1,Iniciativas!$A$1:$R$11,2,FALSE),"")&amp;IF(K297=1," "&amp;VLOOKUP(K$1,Iniciativas!$A$1:$R$11,2,FALSE),"")&amp;IF(L297=1," "&amp;VLOOKUP(L$1,Iniciativas!$A$1:$R$11,2,FALSE),""))</f>
        <v>Iniciativa 3 Imperativo Legal Campaña Publicitaria Producto B o C Creación Producto B Sistema Reducción Costos</v>
      </c>
    </row>
    <row r="298" spans="1:19" x14ac:dyDescent="0.25">
      <c r="A298">
        <v>296</v>
      </c>
      <c r="B298" t="str">
        <f t="shared" si="268"/>
        <v>9 6 4</v>
      </c>
      <c r="C298">
        <f t="shared" si="271"/>
        <v>0</v>
      </c>
      <c r="D298">
        <f t="shared" ref="D298:L298" si="310">INT(MOD($A298,2^(C$1-1))/(2^(D$1-1)))</f>
        <v>1</v>
      </c>
      <c r="E298">
        <f t="shared" si="310"/>
        <v>0</v>
      </c>
      <c r="F298">
        <f t="shared" si="310"/>
        <v>0</v>
      </c>
      <c r="G298">
        <f t="shared" si="310"/>
        <v>1</v>
      </c>
      <c r="H298">
        <f t="shared" si="310"/>
        <v>0</v>
      </c>
      <c r="I298">
        <f t="shared" si="310"/>
        <v>1</v>
      </c>
      <c r="J298">
        <f t="shared" si="310"/>
        <v>0</v>
      </c>
      <c r="K298">
        <f t="shared" si="310"/>
        <v>0</v>
      </c>
      <c r="L298">
        <f t="shared" si="310"/>
        <v>0</v>
      </c>
      <c r="M298">
        <f>VLOOKUP(C$1,Iniciativas!$A$1:$R$11,6,FALSE)*C298+VLOOKUP(D$1,Iniciativas!$A$1:$R$11,6,FALSE)*D298+VLOOKUP(E$1,Iniciativas!$A$1:$R$11,6,FALSE)*E298+VLOOKUP(F$1,Iniciativas!$A$1:$R$11,6,FALSE)*F298+VLOOKUP(G$1,Iniciativas!$A$1:$R$11,6,FALSE)*G298+VLOOKUP(H$1,Iniciativas!$A$1:$R$11,6,FALSE)*H298+VLOOKUP(I$1,Iniciativas!$A$1:$R$11,6,FALSE)*I298+VLOOKUP(J$1,Iniciativas!$A$1:$R$11,6,FALSE)*J298+VLOOKUP(K$1,Iniciativas!$A$1:$R$11,6,FALSE)*K298+VLOOKUP(L$1,Iniciativas!$A$1:$R$11,6,FALSE)*L298</f>
        <v>11000</v>
      </c>
      <c r="N298">
        <f>VLOOKUP(C$1,Iniciativas!$A$1:$R$11,18,FALSE)*C298+VLOOKUP(D$1,Iniciativas!$A$1:$R$11,18,FALSE)*D298+VLOOKUP(E$1,Iniciativas!$A$1:$R$11,18,FALSE)*E298+VLOOKUP(F$1,Iniciativas!$A$1:$R$11,18,FALSE)*F298+VLOOKUP(G$1,Iniciativas!$A$1:$R$11,18,FALSE)*G298+VLOOKUP(H$1,Iniciativas!$A$1:$R$11,18,FALSE)*H298+VLOOKUP(I$1,Iniciativas!$A$1:$R$11,18,FALSE)*I298+VLOOKUP(J$1,Iniciativas!$A$1:$R$11,18,FALSE)*J298+VLOOKUP(K$1,Iniciativas!$A$1:$R$11,18,FALSE)*K298+VLOOKUP(L$1,Iniciativas!$A$1:$R$11,18,FALSE)*L298</f>
        <v>6.6999999999999993</v>
      </c>
      <c r="O298" t="b">
        <f t="shared" si="270"/>
        <v>0</v>
      </c>
      <c r="P298" t="b">
        <f>IF(OR(K298=1,I298=1),IF(J298=1,TRUE, FALSE),TRUE)</f>
        <v>0</v>
      </c>
      <c r="Q298" t="b">
        <f>IF(AND(K298=1,I298=1), FALSE, TRUE)</f>
        <v>1</v>
      </c>
      <c r="R298" t="b">
        <f>IF(G298=1, TRUE, FALSE)</f>
        <v>1</v>
      </c>
      <c r="S298" t="str">
        <f>TRIM(IF(C298=1," "&amp;VLOOKUP(C$1,Iniciativas!$A$1:$R$11,2,FALSE),"")&amp;IF(D298=1," "&amp;VLOOKUP(D$1,Iniciativas!$A$1:$R$11,2,FALSE),"")&amp;IF(E298=1," "&amp;VLOOKUP(E$1,Iniciativas!$A$1:$R$11,2,FALSE),"")&amp;IF(F298=1," "&amp;VLOOKUP(F$1,Iniciativas!$A$1:$R$11,2,FALSE),"")&amp;IF(G298=1," "&amp;VLOOKUP(G$1,Iniciativas!$A$1:$R$11,2,FALSE),"")&amp;IF(H298=1," "&amp;VLOOKUP(H$1,Iniciativas!$A$1:$R$11,2,FALSE),"")&amp;IF(I298=1," "&amp;VLOOKUP(I$1,Iniciativas!$A$1:$R$11,2,FALSE),"")&amp;IF(J298=1," "&amp;VLOOKUP(J$1,Iniciativas!$A$1:$R$11,2,FALSE),"")&amp;IF(K298=1," "&amp;VLOOKUP(K$1,Iniciativas!$A$1:$R$11,2,FALSE),"")&amp;IF(L298=1," "&amp;VLOOKUP(L$1,Iniciativas!$A$1:$R$11,2,FALSE),""))</f>
        <v>Iniciativa 3 Imperativo Legal Creación Producto Alternativo C</v>
      </c>
    </row>
    <row r="299" spans="1:19" x14ac:dyDescent="0.25">
      <c r="A299">
        <v>297</v>
      </c>
      <c r="B299" t="str">
        <f t="shared" si="268"/>
        <v>9 6 4 1</v>
      </c>
      <c r="C299">
        <f t="shared" si="271"/>
        <v>0</v>
      </c>
      <c r="D299">
        <f t="shared" ref="D299:L299" si="311">INT(MOD($A299,2^(C$1-1))/(2^(D$1-1)))</f>
        <v>1</v>
      </c>
      <c r="E299">
        <f t="shared" si="311"/>
        <v>0</v>
      </c>
      <c r="F299">
        <f t="shared" si="311"/>
        <v>0</v>
      </c>
      <c r="G299">
        <f t="shared" si="311"/>
        <v>1</v>
      </c>
      <c r="H299">
        <f t="shared" si="311"/>
        <v>0</v>
      </c>
      <c r="I299">
        <f t="shared" si="311"/>
        <v>1</v>
      </c>
      <c r="J299">
        <f t="shared" si="311"/>
        <v>0</v>
      </c>
      <c r="K299">
        <f t="shared" si="311"/>
        <v>0</v>
      </c>
      <c r="L299">
        <f t="shared" si="311"/>
        <v>1</v>
      </c>
      <c r="M299">
        <f>VLOOKUP(C$1,Iniciativas!$A$1:$R$11,6,FALSE)*C299+VLOOKUP(D$1,Iniciativas!$A$1:$R$11,6,FALSE)*D299+VLOOKUP(E$1,Iniciativas!$A$1:$R$11,6,FALSE)*E299+VLOOKUP(F$1,Iniciativas!$A$1:$R$11,6,FALSE)*F299+VLOOKUP(G$1,Iniciativas!$A$1:$R$11,6,FALSE)*G299+VLOOKUP(H$1,Iniciativas!$A$1:$R$11,6,FALSE)*H299+VLOOKUP(I$1,Iniciativas!$A$1:$R$11,6,FALSE)*I299+VLOOKUP(J$1,Iniciativas!$A$1:$R$11,6,FALSE)*J299+VLOOKUP(K$1,Iniciativas!$A$1:$R$11,6,FALSE)*K299+VLOOKUP(L$1,Iniciativas!$A$1:$R$11,6,FALSE)*L299</f>
        <v>12000</v>
      </c>
      <c r="N299">
        <f>VLOOKUP(C$1,Iniciativas!$A$1:$R$11,18,FALSE)*C299+VLOOKUP(D$1,Iniciativas!$A$1:$R$11,18,FALSE)*D299+VLOOKUP(E$1,Iniciativas!$A$1:$R$11,18,FALSE)*E299+VLOOKUP(F$1,Iniciativas!$A$1:$R$11,18,FALSE)*F299+VLOOKUP(G$1,Iniciativas!$A$1:$R$11,18,FALSE)*G299+VLOOKUP(H$1,Iniciativas!$A$1:$R$11,18,FALSE)*H299+VLOOKUP(I$1,Iniciativas!$A$1:$R$11,18,FALSE)*I299+VLOOKUP(J$1,Iniciativas!$A$1:$R$11,18,FALSE)*J299+VLOOKUP(K$1,Iniciativas!$A$1:$R$11,18,FALSE)*K299+VLOOKUP(L$1,Iniciativas!$A$1:$R$11,18,FALSE)*L299</f>
        <v>7.6</v>
      </c>
      <c r="O299" t="b">
        <f t="shared" si="270"/>
        <v>0</v>
      </c>
      <c r="P299" t="b">
        <f>IF(OR(K299=1,I299=1),IF(J299=1,TRUE, FALSE),TRUE)</f>
        <v>0</v>
      </c>
      <c r="Q299" t="b">
        <f>IF(AND(K299=1,I299=1), FALSE, TRUE)</f>
        <v>1</v>
      </c>
      <c r="R299" t="b">
        <f>IF(G299=1, TRUE, FALSE)</f>
        <v>1</v>
      </c>
      <c r="S299" t="str">
        <f>TRIM(IF(C299=1," "&amp;VLOOKUP(C$1,Iniciativas!$A$1:$R$11,2,FALSE),"")&amp;IF(D299=1," "&amp;VLOOKUP(D$1,Iniciativas!$A$1:$R$11,2,FALSE),"")&amp;IF(E299=1," "&amp;VLOOKUP(E$1,Iniciativas!$A$1:$R$11,2,FALSE),"")&amp;IF(F299=1," "&amp;VLOOKUP(F$1,Iniciativas!$A$1:$R$11,2,FALSE),"")&amp;IF(G299=1," "&amp;VLOOKUP(G$1,Iniciativas!$A$1:$R$11,2,FALSE),"")&amp;IF(H299=1," "&amp;VLOOKUP(H$1,Iniciativas!$A$1:$R$11,2,FALSE),"")&amp;IF(I299=1," "&amp;VLOOKUP(I$1,Iniciativas!$A$1:$R$11,2,FALSE),"")&amp;IF(J299=1," "&amp;VLOOKUP(J$1,Iniciativas!$A$1:$R$11,2,FALSE),"")&amp;IF(K299=1," "&amp;VLOOKUP(K$1,Iniciativas!$A$1:$R$11,2,FALSE),"")&amp;IF(L299=1," "&amp;VLOOKUP(L$1,Iniciativas!$A$1:$R$11,2,FALSE),""))</f>
        <v>Iniciativa 3 Imperativo Legal Creación Producto Alternativo C Sistema Reducción Costos</v>
      </c>
    </row>
    <row r="300" spans="1:19" x14ac:dyDescent="0.25">
      <c r="A300">
        <v>298</v>
      </c>
      <c r="B300" t="str">
        <f t="shared" si="268"/>
        <v>9 6 4 2</v>
      </c>
      <c r="C300">
        <f t="shared" si="271"/>
        <v>0</v>
      </c>
      <c r="D300">
        <f t="shared" ref="D300:L300" si="312">INT(MOD($A300,2^(C$1-1))/(2^(D$1-1)))</f>
        <v>1</v>
      </c>
      <c r="E300">
        <f t="shared" si="312"/>
        <v>0</v>
      </c>
      <c r="F300">
        <f t="shared" si="312"/>
        <v>0</v>
      </c>
      <c r="G300">
        <f t="shared" si="312"/>
        <v>1</v>
      </c>
      <c r="H300">
        <f t="shared" si="312"/>
        <v>0</v>
      </c>
      <c r="I300">
        <f t="shared" si="312"/>
        <v>1</v>
      </c>
      <c r="J300">
        <f t="shared" si="312"/>
        <v>0</v>
      </c>
      <c r="K300">
        <f t="shared" si="312"/>
        <v>1</v>
      </c>
      <c r="L300">
        <f t="shared" si="312"/>
        <v>0</v>
      </c>
      <c r="M300">
        <f>VLOOKUP(C$1,Iniciativas!$A$1:$R$11,6,FALSE)*C300+VLOOKUP(D$1,Iniciativas!$A$1:$R$11,6,FALSE)*D300+VLOOKUP(E$1,Iniciativas!$A$1:$R$11,6,FALSE)*E300+VLOOKUP(F$1,Iniciativas!$A$1:$R$11,6,FALSE)*F300+VLOOKUP(G$1,Iniciativas!$A$1:$R$11,6,FALSE)*G300+VLOOKUP(H$1,Iniciativas!$A$1:$R$11,6,FALSE)*H300+VLOOKUP(I$1,Iniciativas!$A$1:$R$11,6,FALSE)*I300+VLOOKUP(J$1,Iniciativas!$A$1:$R$11,6,FALSE)*J300+VLOOKUP(K$1,Iniciativas!$A$1:$R$11,6,FALSE)*K300+VLOOKUP(L$1,Iniciativas!$A$1:$R$11,6,FALSE)*L300</f>
        <v>16000</v>
      </c>
      <c r="N300">
        <f>VLOOKUP(C$1,Iniciativas!$A$1:$R$11,18,FALSE)*C300+VLOOKUP(D$1,Iniciativas!$A$1:$R$11,18,FALSE)*D300+VLOOKUP(E$1,Iniciativas!$A$1:$R$11,18,FALSE)*E300+VLOOKUP(F$1,Iniciativas!$A$1:$R$11,18,FALSE)*F300+VLOOKUP(G$1,Iniciativas!$A$1:$R$11,18,FALSE)*G300+VLOOKUP(H$1,Iniciativas!$A$1:$R$11,18,FALSE)*H300+VLOOKUP(I$1,Iniciativas!$A$1:$R$11,18,FALSE)*I300+VLOOKUP(J$1,Iniciativas!$A$1:$R$11,18,FALSE)*J300+VLOOKUP(K$1,Iniciativas!$A$1:$R$11,18,FALSE)*K300+VLOOKUP(L$1,Iniciativas!$A$1:$R$11,18,FALSE)*L300</f>
        <v>9.2999999999999989</v>
      </c>
      <c r="O300" t="b">
        <f t="shared" si="270"/>
        <v>0</v>
      </c>
      <c r="P300" t="b">
        <f>IF(OR(K300=1,I300=1),IF(J300=1,TRUE, FALSE),TRUE)</f>
        <v>0</v>
      </c>
      <c r="Q300" t="b">
        <f>IF(AND(K300=1,I300=1), FALSE, TRUE)</f>
        <v>0</v>
      </c>
      <c r="R300" t="b">
        <f>IF(G300=1, TRUE, FALSE)</f>
        <v>1</v>
      </c>
      <c r="S300" t="str">
        <f>TRIM(IF(C300=1," "&amp;VLOOKUP(C$1,Iniciativas!$A$1:$R$11,2,FALSE),"")&amp;IF(D300=1," "&amp;VLOOKUP(D$1,Iniciativas!$A$1:$R$11,2,FALSE),"")&amp;IF(E300=1," "&amp;VLOOKUP(E$1,Iniciativas!$A$1:$R$11,2,FALSE),"")&amp;IF(F300=1," "&amp;VLOOKUP(F$1,Iniciativas!$A$1:$R$11,2,FALSE),"")&amp;IF(G300=1," "&amp;VLOOKUP(G$1,Iniciativas!$A$1:$R$11,2,FALSE),"")&amp;IF(H300=1," "&amp;VLOOKUP(H$1,Iniciativas!$A$1:$R$11,2,FALSE),"")&amp;IF(I300=1," "&amp;VLOOKUP(I$1,Iniciativas!$A$1:$R$11,2,FALSE),"")&amp;IF(J300=1," "&amp;VLOOKUP(J$1,Iniciativas!$A$1:$R$11,2,FALSE),"")&amp;IF(K300=1," "&amp;VLOOKUP(K$1,Iniciativas!$A$1:$R$11,2,FALSE),"")&amp;IF(L300=1," "&amp;VLOOKUP(L$1,Iniciativas!$A$1:$R$11,2,FALSE),""))</f>
        <v>Iniciativa 3 Imperativo Legal Creación Producto Alternativo C Creación Producto B</v>
      </c>
    </row>
    <row r="301" spans="1:19" x14ac:dyDescent="0.25">
      <c r="A301">
        <v>299</v>
      </c>
      <c r="B301" t="str">
        <f t="shared" si="268"/>
        <v>9 6 4 2 1</v>
      </c>
      <c r="C301">
        <f t="shared" si="271"/>
        <v>0</v>
      </c>
      <c r="D301">
        <f t="shared" ref="D301:L301" si="313">INT(MOD($A301,2^(C$1-1))/(2^(D$1-1)))</f>
        <v>1</v>
      </c>
      <c r="E301">
        <f t="shared" si="313"/>
        <v>0</v>
      </c>
      <c r="F301">
        <f t="shared" si="313"/>
        <v>0</v>
      </c>
      <c r="G301">
        <f t="shared" si="313"/>
        <v>1</v>
      </c>
      <c r="H301">
        <f t="shared" si="313"/>
        <v>0</v>
      </c>
      <c r="I301">
        <f t="shared" si="313"/>
        <v>1</v>
      </c>
      <c r="J301">
        <f t="shared" si="313"/>
        <v>0</v>
      </c>
      <c r="K301">
        <f t="shared" si="313"/>
        <v>1</v>
      </c>
      <c r="L301">
        <f t="shared" si="313"/>
        <v>1</v>
      </c>
      <c r="M301">
        <f>VLOOKUP(C$1,Iniciativas!$A$1:$R$11,6,FALSE)*C301+VLOOKUP(D$1,Iniciativas!$A$1:$R$11,6,FALSE)*D301+VLOOKUP(E$1,Iniciativas!$A$1:$R$11,6,FALSE)*E301+VLOOKUP(F$1,Iniciativas!$A$1:$R$11,6,FALSE)*F301+VLOOKUP(G$1,Iniciativas!$A$1:$R$11,6,FALSE)*G301+VLOOKUP(H$1,Iniciativas!$A$1:$R$11,6,FALSE)*H301+VLOOKUP(I$1,Iniciativas!$A$1:$R$11,6,FALSE)*I301+VLOOKUP(J$1,Iniciativas!$A$1:$R$11,6,FALSE)*J301+VLOOKUP(K$1,Iniciativas!$A$1:$R$11,6,FALSE)*K301+VLOOKUP(L$1,Iniciativas!$A$1:$R$11,6,FALSE)*L301</f>
        <v>17000</v>
      </c>
      <c r="N301">
        <f>VLOOKUP(C$1,Iniciativas!$A$1:$R$11,18,FALSE)*C301+VLOOKUP(D$1,Iniciativas!$A$1:$R$11,18,FALSE)*D301+VLOOKUP(E$1,Iniciativas!$A$1:$R$11,18,FALSE)*E301+VLOOKUP(F$1,Iniciativas!$A$1:$R$11,18,FALSE)*F301+VLOOKUP(G$1,Iniciativas!$A$1:$R$11,18,FALSE)*G301+VLOOKUP(H$1,Iniciativas!$A$1:$R$11,18,FALSE)*H301+VLOOKUP(I$1,Iniciativas!$A$1:$R$11,18,FALSE)*I301+VLOOKUP(J$1,Iniciativas!$A$1:$R$11,18,FALSE)*J301+VLOOKUP(K$1,Iniciativas!$A$1:$R$11,18,FALSE)*K301+VLOOKUP(L$1,Iniciativas!$A$1:$R$11,18,FALSE)*L301</f>
        <v>10.199999999999999</v>
      </c>
      <c r="O301" t="b">
        <f t="shared" si="270"/>
        <v>0</v>
      </c>
      <c r="P301" t="b">
        <f>IF(OR(K301=1,I301=1),IF(J301=1,TRUE, FALSE),TRUE)</f>
        <v>0</v>
      </c>
      <c r="Q301" t="b">
        <f>IF(AND(K301=1,I301=1), FALSE, TRUE)</f>
        <v>0</v>
      </c>
      <c r="R301" t="b">
        <f>IF(G301=1, TRUE, FALSE)</f>
        <v>1</v>
      </c>
      <c r="S301" t="str">
        <f>TRIM(IF(C301=1," "&amp;VLOOKUP(C$1,Iniciativas!$A$1:$R$11,2,FALSE),"")&amp;IF(D301=1," "&amp;VLOOKUP(D$1,Iniciativas!$A$1:$R$11,2,FALSE),"")&amp;IF(E301=1," "&amp;VLOOKUP(E$1,Iniciativas!$A$1:$R$11,2,FALSE),"")&amp;IF(F301=1," "&amp;VLOOKUP(F$1,Iniciativas!$A$1:$R$11,2,FALSE),"")&amp;IF(G301=1," "&amp;VLOOKUP(G$1,Iniciativas!$A$1:$R$11,2,FALSE),"")&amp;IF(H301=1," "&amp;VLOOKUP(H$1,Iniciativas!$A$1:$R$11,2,FALSE),"")&amp;IF(I301=1," "&amp;VLOOKUP(I$1,Iniciativas!$A$1:$R$11,2,FALSE),"")&amp;IF(J301=1," "&amp;VLOOKUP(J$1,Iniciativas!$A$1:$R$11,2,FALSE),"")&amp;IF(K301=1," "&amp;VLOOKUP(K$1,Iniciativas!$A$1:$R$11,2,FALSE),"")&amp;IF(L301=1," "&amp;VLOOKUP(L$1,Iniciativas!$A$1:$R$11,2,FALSE),""))</f>
        <v>Iniciativa 3 Imperativo Legal Creación Producto Alternativo C Creación Producto B Sistema Reducción Costos</v>
      </c>
    </row>
    <row r="302" spans="1:19" x14ac:dyDescent="0.25">
      <c r="A302">
        <v>300</v>
      </c>
      <c r="B302" t="str">
        <f t="shared" si="268"/>
        <v>9 6 4 3</v>
      </c>
      <c r="C302">
        <f t="shared" si="271"/>
        <v>0</v>
      </c>
      <c r="D302">
        <f t="shared" ref="D302:L302" si="314">INT(MOD($A302,2^(C$1-1))/(2^(D$1-1)))</f>
        <v>1</v>
      </c>
      <c r="E302">
        <f t="shared" si="314"/>
        <v>0</v>
      </c>
      <c r="F302">
        <f t="shared" si="314"/>
        <v>0</v>
      </c>
      <c r="G302">
        <f t="shared" si="314"/>
        <v>1</v>
      </c>
      <c r="H302">
        <f t="shared" si="314"/>
        <v>0</v>
      </c>
      <c r="I302">
        <f t="shared" si="314"/>
        <v>1</v>
      </c>
      <c r="J302">
        <f t="shared" si="314"/>
        <v>1</v>
      </c>
      <c r="K302">
        <f t="shared" si="314"/>
        <v>0</v>
      </c>
      <c r="L302">
        <f t="shared" si="314"/>
        <v>0</v>
      </c>
      <c r="M302">
        <f>VLOOKUP(C$1,Iniciativas!$A$1:$R$11,6,FALSE)*C302+VLOOKUP(D$1,Iniciativas!$A$1:$R$11,6,FALSE)*D302+VLOOKUP(E$1,Iniciativas!$A$1:$R$11,6,FALSE)*E302+VLOOKUP(F$1,Iniciativas!$A$1:$R$11,6,FALSE)*F302+VLOOKUP(G$1,Iniciativas!$A$1:$R$11,6,FALSE)*G302+VLOOKUP(H$1,Iniciativas!$A$1:$R$11,6,FALSE)*H302+VLOOKUP(I$1,Iniciativas!$A$1:$R$11,6,FALSE)*I302+VLOOKUP(J$1,Iniciativas!$A$1:$R$11,6,FALSE)*J302+VLOOKUP(K$1,Iniciativas!$A$1:$R$11,6,FALSE)*K302+VLOOKUP(L$1,Iniciativas!$A$1:$R$11,6,FALSE)*L302</f>
        <v>12000</v>
      </c>
      <c r="N302">
        <f>VLOOKUP(C$1,Iniciativas!$A$1:$R$11,18,FALSE)*C302+VLOOKUP(D$1,Iniciativas!$A$1:$R$11,18,FALSE)*D302+VLOOKUP(E$1,Iniciativas!$A$1:$R$11,18,FALSE)*E302+VLOOKUP(F$1,Iniciativas!$A$1:$R$11,18,FALSE)*F302+VLOOKUP(G$1,Iniciativas!$A$1:$R$11,18,FALSE)*G302+VLOOKUP(H$1,Iniciativas!$A$1:$R$11,18,FALSE)*H302+VLOOKUP(I$1,Iniciativas!$A$1:$R$11,18,FALSE)*I302+VLOOKUP(J$1,Iniciativas!$A$1:$R$11,18,FALSE)*J302+VLOOKUP(K$1,Iniciativas!$A$1:$R$11,18,FALSE)*K302+VLOOKUP(L$1,Iniciativas!$A$1:$R$11,18,FALSE)*L302</f>
        <v>7.1</v>
      </c>
      <c r="O302" t="b">
        <f t="shared" si="270"/>
        <v>1</v>
      </c>
      <c r="P302" t="b">
        <f>IF(OR(K302=1,I302=1),IF(J302=1,TRUE, FALSE),TRUE)</f>
        <v>1</v>
      </c>
      <c r="Q302" t="b">
        <f>IF(AND(K302=1,I302=1), FALSE, TRUE)</f>
        <v>1</v>
      </c>
      <c r="R302" t="b">
        <f>IF(G302=1, TRUE, FALSE)</f>
        <v>1</v>
      </c>
      <c r="S302" t="str">
        <f>TRIM(IF(C302=1," "&amp;VLOOKUP(C$1,Iniciativas!$A$1:$R$11,2,FALSE),"")&amp;IF(D302=1," "&amp;VLOOKUP(D$1,Iniciativas!$A$1:$R$11,2,FALSE),"")&amp;IF(E302=1," "&amp;VLOOKUP(E$1,Iniciativas!$A$1:$R$11,2,FALSE),"")&amp;IF(F302=1," "&amp;VLOOKUP(F$1,Iniciativas!$A$1:$R$11,2,FALSE),"")&amp;IF(G302=1," "&amp;VLOOKUP(G$1,Iniciativas!$A$1:$R$11,2,FALSE),"")&amp;IF(H302=1," "&amp;VLOOKUP(H$1,Iniciativas!$A$1:$R$11,2,FALSE),"")&amp;IF(I302=1," "&amp;VLOOKUP(I$1,Iniciativas!$A$1:$R$11,2,FALSE),"")&amp;IF(J302=1," "&amp;VLOOKUP(J$1,Iniciativas!$A$1:$R$11,2,FALSE),"")&amp;IF(K302=1," "&amp;VLOOKUP(K$1,Iniciativas!$A$1:$R$11,2,FALSE),"")&amp;IF(L302=1," "&amp;VLOOKUP(L$1,Iniciativas!$A$1:$R$11,2,FALSE),""))</f>
        <v>Iniciativa 3 Imperativo Legal Creación Producto Alternativo C Campaña Publicitaria Producto B o C</v>
      </c>
    </row>
    <row r="303" spans="1:19" x14ac:dyDescent="0.25">
      <c r="A303">
        <v>301</v>
      </c>
      <c r="B303" t="str">
        <f t="shared" si="268"/>
        <v>9 6 4 3 1</v>
      </c>
      <c r="C303">
        <f t="shared" si="271"/>
        <v>0</v>
      </c>
      <c r="D303">
        <f t="shared" ref="D303:L303" si="315">INT(MOD($A303,2^(C$1-1))/(2^(D$1-1)))</f>
        <v>1</v>
      </c>
      <c r="E303">
        <f t="shared" si="315"/>
        <v>0</v>
      </c>
      <c r="F303">
        <f t="shared" si="315"/>
        <v>0</v>
      </c>
      <c r="G303">
        <f t="shared" si="315"/>
        <v>1</v>
      </c>
      <c r="H303">
        <f t="shared" si="315"/>
        <v>0</v>
      </c>
      <c r="I303">
        <f t="shared" si="315"/>
        <v>1</v>
      </c>
      <c r="J303">
        <f t="shared" si="315"/>
        <v>1</v>
      </c>
      <c r="K303">
        <f t="shared" si="315"/>
        <v>0</v>
      </c>
      <c r="L303">
        <f t="shared" si="315"/>
        <v>1</v>
      </c>
      <c r="M303">
        <f>VLOOKUP(C$1,Iniciativas!$A$1:$R$11,6,FALSE)*C303+VLOOKUP(D$1,Iniciativas!$A$1:$R$11,6,FALSE)*D303+VLOOKUP(E$1,Iniciativas!$A$1:$R$11,6,FALSE)*E303+VLOOKUP(F$1,Iniciativas!$A$1:$R$11,6,FALSE)*F303+VLOOKUP(G$1,Iniciativas!$A$1:$R$11,6,FALSE)*G303+VLOOKUP(H$1,Iniciativas!$A$1:$R$11,6,FALSE)*H303+VLOOKUP(I$1,Iniciativas!$A$1:$R$11,6,FALSE)*I303+VLOOKUP(J$1,Iniciativas!$A$1:$R$11,6,FALSE)*J303+VLOOKUP(K$1,Iniciativas!$A$1:$R$11,6,FALSE)*K303+VLOOKUP(L$1,Iniciativas!$A$1:$R$11,6,FALSE)*L303</f>
        <v>13000</v>
      </c>
      <c r="N303">
        <f>VLOOKUP(C$1,Iniciativas!$A$1:$R$11,18,FALSE)*C303+VLOOKUP(D$1,Iniciativas!$A$1:$R$11,18,FALSE)*D303+VLOOKUP(E$1,Iniciativas!$A$1:$R$11,18,FALSE)*E303+VLOOKUP(F$1,Iniciativas!$A$1:$R$11,18,FALSE)*F303+VLOOKUP(G$1,Iniciativas!$A$1:$R$11,18,FALSE)*G303+VLOOKUP(H$1,Iniciativas!$A$1:$R$11,18,FALSE)*H303+VLOOKUP(I$1,Iniciativas!$A$1:$R$11,18,FALSE)*I303+VLOOKUP(J$1,Iniciativas!$A$1:$R$11,18,FALSE)*J303+VLOOKUP(K$1,Iniciativas!$A$1:$R$11,18,FALSE)*K303+VLOOKUP(L$1,Iniciativas!$A$1:$R$11,18,FALSE)*L303</f>
        <v>8</v>
      </c>
      <c r="O303" t="b">
        <f t="shared" si="270"/>
        <v>1</v>
      </c>
      <c r="P303" t="b">
        <f>IF(OR(K303=1,I303=1),IF(J303=1,TRUE, FALSE),TRUE)</f>
        <v>1</v>
      </c>
      <c r="Q303" t="b">
        <f>IF(AND(K303=1,I303=1), FALSE, TRUE)</f>
        <v>1</v>
      </c>
      <c r="R303" t="b">
        <f>IF(G303=1, TRUE, FALSE)</f>
        <v>1</v>
      </c>
      <c r="S303" t="str">
        <f>TRIM(IF(C303=1," "&amp;VLOOKUP(C$1,Iniciativas!$A$1:$R$11,2,FALSE),"")&amp;IF(D303=1," "&amp;VLOOKUP(D$1,Iniciativas!$A$1:$R$11,2,FALSE),"")&amp;IF(E303=1," "&amp;VLOOKUP(E$1,Iniciativas!$A$1:$R$11,2,FALSE),"")&amp;IF(F303=1," "&amp;VLOOKUP(F$1,Iniciativas!$A$1:$R$11,2,FALSE),"")&amp;IF(G303=1," "&amp;VLOOKUP(G$1,Iniciativas!$A$1:$R$11,2,FALSE),"")&amp;IF(H303=1," "&amp;VLOOKUP(H$1,Iniciativas!$A$1:$R$11,2,FALSE),"")&amp;IF(I303=1," "&amp;VLOOKUP(I$1,Iniciativas!$A$1:$R$11,2,FALSE),"")&amp;IF(J303=1," "&amp;VLOOKUP(J$1,Iniciativas!$A$1:$R$11,2,FALSE),"")&amp;IF(K303=1," "&amp;VLOOKUP(K$1,Iniciativas!$A$1:$R$11,2,FALSE),"")&amp;IF(L303=1," "&amp;VLOOKUP(L$1,Iniciativas!$A$1:$R$11,2,FALSE),""))</f>
        <v>Iniciativa 3 Imperativo Legal Creación Producto Alternativo C Campaña Publicitaria Producto B o C Sistema Reducción Costos</v>
      </c>
    </row>
    <row r="304" spans="1:19" x14ac:dyDescent="0.25">
      <c r="A304">
        <v>302</v>
      </c>
      <c r="B304" t="str">
        <f t="shared" si="268"/>
        <v>9 6 4 3 2</v>
      </c>
      <c r="C304">
        <f t="shared" si="271"/>
        <v>0</v>
      </c>
      <c r="D304">
        <f t="shared" ref="D304:L304" si="316">INT(MOD($A304,2^(C$1-1))/(2^(D$1-1)))</f>
        <v>1</v>
      </c>
      <c r="E304">
        <f t="shared" si="316"/>
        <v>0</v>
      </c>
      <c r="F304">
        <f t="shared" si="316"/>
        <v>0</v>
      </c>
      <c r="G304">
        <f t="shared" si="316"/>
        <v>1</v>
      </c>
      <c r="H304">
        <f t="shared" si="316"/>
        <v>0</v>
      </c>
      <c r="I304">
        <f t="shared" si="316"/>
        <v>1</v>
      </c>
      <c r="J304">
        <f t="shared" si="316"/>
        <v>1</v>
      </c>
      <c r="K304">
        <f t="shared" si="316"/>
        <v>1</v>
      </c>
      <c r="L304">
        <f t="shared" si="316"/>
        <v>0</v>
      </c>
      <c r="M304">
        <f>VLOOKUP(C$1,Iniciativas!$A$1:$R$11,6,FALSE)*C304+VLOOKUP(D$1,Iniciativas!$A$1:$R$11,6,FALSE)*D304+VLOOKUP(E$1,Iniciativas!$A$1:$R$11,6,FALSE)*E304+VLOOKUP(F$1,Iniciativas!$A$1:$R$11,6,FALSE)*F304+VLOOKUP(G$1,Iniciativas!$A$1:$R$11,6,FALSE)*G304+VLOOKUP(H$1,Iniciativas!$A$1:$R$11,6,FALSE)*H304+VLOOKUP(I$1,Iniciativas!$A$1:$R$11,6,FALSE)*I304+VLOOKUP(J$1,Iniciativas!$A$1:$R$11,6,FALSE)*J304+VLOOKUP(K$1,Iniciativas!$A$1:$R$11,6,FALSE)*K304+VLOOKUP(L$1,Iniciativas!$A$1:$R$11,6,FALSE)*L304</f>
        <v>17000</v>
      </c>
      <c r="N304">
        <f>VLOOKUP(C$1,Iniciativas!$A$1:$R$11,18,FALSE)*C304+VLOOKUP(D$1,Iniciativas!$A$1:$R$11,18,FALSE)*D304+VLOOKUP(E$1,Iniciativas!$A$1:$R$11,18,FALSE)*E304+VLOOKUP(F$1,Iniciativas!$A$1:$R$11,18,FALSE)*F304+VLOOKUP(G$1,Iniciativas!$A$1:$R$11,18,FALSE)*G304+VLOOKUP(H$1,Iniciativas!$A$1:$R$11,18,FALSE)*H304+VLOOKUP(I$1,Iniciativas!$A$1:$R$11,18,FALSE)*I304+VLOOKUP(J$1,Iniciativas!$A$1:$R$11,18,FALSE)*J304+VLOOKUP(K$1,Iniciativas!$A$1:$R$11,18,FALSE)*K304+VLOOKUP(L$1,Iniciativas!$A$1:$R$11,18,FALSE)*L304</f>
        <v>9.6999999999999993</v>
      </c>
      <c r="O304" t="b">
        <f t="shared" si="270"/>
        <v>0</v>
      </c>
      <c r="P304" t="b">
        <f>IF(OR(K304=1,I304=1),IF(J304=1,TRUE, FALSE),TRUE)</f>
        <v>1</v>
      </c>
      <c r="Q304" t="b">
        <f>IF(AND(K304=1,I304=1), FALSE, TRUE)</f>
        <v>0</v>
      </c>
      <c r="R304" t="b">
        <f>IF(G304=1, TRUE, FALSE)</f>
        <v>1</v>
      </c>
      <c r="S304" t="str">
        <f>TRIM(IF(C304=1," "&amp;VLOOKUP(C$1,Iniciativas!$A$1:$R$11,2,FALSE),"")&amp;IF(D304=1," "&amp;VLOOKUP(D$1,Iniciativas!$A$1:$R$11,2,FALSE),"")&amp;IF(E304=1," "&amp;VLOOKUP(E$1,Iniciativas!$A$1:$R$11,2,FALSE),"")&amp;IF(F304=1," "&amp;VLOOKUP(F$1,Iniciativas!$A$1:$R$11,2,FALSE),"")&amp;IF(G304=1," "&amp;VLOOKUP(G$1,Iniciativas!$A$1:$R$11,2,FALSE),"")&amp;IF(H304=1," "&amp;VLOOKUP(H$1,Iniciativas!$A$1:$R$11,2,FALSE),"")&amp;IF(I304=1," "&amp;VLOOKUP(I$1,Iniciativas!$A$1:$R$11,2,FALSE),"")&amp;IF(J304=1," "&amp;VLOOKUP(J$1,Iniciativas!$A$1:$R$11,2,FALSE),"")&amp;IF(K304=1," "&amp;VLOOKUP(K$1,Iniciativas!$A$1:$R$11,2,FALSE),"")&amp;IF(L304=1," "&amp;VLOOKUP(L$1,Iniciativas!$A$1:$R$11,2,FALSE),""))</f>
        <v>Iniciativa 3 Imperativo Legal Creación Producto Alternativo C Campaña Publicitaria Producto B o C Creación Producto B</v>
      </c>
    </row>
    <row r="305" spans="1:19" x14ac:dyDescent="0.25">
      <c r="A305">
        <v>303</v>
      </c>
      <c r="B305" t="str">
        <f t="shared" si="268"/>
        <v>9 6 4 3 2 1</v>
      </c>
      <c r="C305">
        <f t="shared" si="271"/>
        <v>0</v>
      </c>
      <c r="D305">
        <f t="shared" ref="D305:L305" si="317">INT(MOD($A305,2^(C$1-1))/(2^(D$1-1)))</f>
        <v>1</v>
      </c>
      <c r="E305">
        <f t="shared" si="317"/>
        <v>0</v>
      </c>
      <c r="F305">
        <f t="shared" si="317"/>
        <v>0</v>
      </c>
      <c r="G305">
        <f t="shared" si="317"/>
        <v>1</v>
      </c>
      <c r="H305">
        <f t="shared" si="317"/>
        <v>0</v>
      </c>
      <c r="I305">
        <f t="shared" si="317"/>
        <v>1</v>
      </c>
      <c r="J305">
        <f t="shared" si="317"/>
        <v>1</v>
      </c>
      <c r="K305">
        <f t="shared" si="317"/>
        <v>1</v>
      </c>
      <c r="L305">
        <f t="shared" si="317"/>
        <v>1</v>
      </c>
      <c r="M305">
        <f>VLOOKUP(C$1,Iniciativas!$A$1:$R$11,6,FALSE)*C305+VLOOKUP(D$1,Iniciativas!$A$1:$R$11,6,FALSE)*D305+VLOOKUP(E$1,Iniciativas!$A$1:$R$11,6,FALSE)*E305+VLOOKUP(F$1,Iniciativas!$A$1:$R$11,6,FALSE)*F305+VLOOKUP(G$1,Iniciativas!$A$1:$R$11,6,FALSE)*G305+VLOOKUP(H$1,Iniciativas!$A$1:$R$11,6,FALSE)*H305+VLOOKUP(I$1,Iniciativas!$A$1:$R$11,6,FALSE)*I305+VLOOKUP(J$1,Iniciativas!$A$1:$R$11,6,FALSE)*J305+VLOOKUP(K$1,Iniciativas!$A$1:$R$11,6,FALSE)*K305+VLOOKUP(L$1,Iniciativas!$A$1:$R$11,6,FALSE)*L305</f>
        <v>18000</v>
      </c>
      <c r="N305">
        <f>VLOOKUP(C$1,Iniciativas!$A$1:$R$11,18,FALSE)*C305+VLOOKUP(D$1,Iniciativas!$A$1:$R$11,18,FALSE)*D305+VLOOKUP(E$1,Iniciativas!$A$1:$R$11,18,FALSE)*E305+VLOOKUP(F$1,Iniciativas!$A$1:$R$11,18,FALSE)*F305+VLOOKUP(G$1,Iniciativas!$A$1:$R$11,18,FALSE)*G305+VLOOKUP(H$1,Iniciativas!$A$1:$R$11,18,FALSE)*H305+VLOOKUP(I$1,Iniciativas!$A$1:$R$11,18,FALSE)*I305+VLOOKUP(J$1,Iniciativas!$A$1:$R$11,18,FALSE)*J305+VLOOKUP(K$1,Iniciativas!$A$1:$R$11,18,FALSE)*K305+VLOOKUP(L$1,Iniciativas!$A$1:$R$11,18,FALSE)*L305</f>
        <v>10.6</v>
      </c>
      <c r="O305" t="b">
        <f t="shared" si="270"/>
        <v>0</v>
      </c>
      <c r="P305" t="b">
        <f>IF(OR(K305=1,I305=1),IF(J305=1,TRUE, FALSE),TRUE)</f>
        <v>1</v>
      </c>
      <c r="Q305" t="b">
        <f>IF(AND(K305=1,I305=1), FALSE, TRUE)</f>
        <v>0</v>
      </c>
      <c r="R305" t="b">
        <f>IF(G305=1, TRUE, FALSE)</f>
        <v>1</v>
      </c>
      <c r="S305" t="str">
        <f>TRIM(IF(C305=1," "&amp;VLOOKUP(C$1,Iniciativas!$A$1:$R$11,2,FALSE),"")&amp;IF(D305=1," "&amp;VLOOKUP(D$1,Iniciativas!$A$1:$R$11,2,FALSE),"")&amp;IF(E305=1," "&amp;VLOOKUP(E$1,Iniciativas!$A$1:$R$11,2,FALSE),"")&amp;IF(F305=1," "&amp;VLOOKUP(F$1,Iniciativas!$A$1:$R$11,2,FALSE),"")&amp;IF(G305=1," "&amp;VLOOKUP(G$1,Iniciativas!$A$1:$R$11,2,FALSE),"")&amp;IF(H305=1," "&amp;VLOOKUP(H$1,Iniciativas!$A$1:$R$11,2,FALSE),"")&amp;IF(I305=1," "&amp;VLOOKUP(I$1,Iniciativas!$A$1:$R$11,2,FALSE),"")&amp;IF(J305=1," "&amp;VLOOKUP(J$1,Iniciativas!$A$1:$R$11,2,FALSE),"")&amp;IF(K305=1," "&amp;VLOOKUP(K$1,Iniciativas!$A$1:$R$11,2,FALSE),"")&amp;IF(L305=1," "&amp;VLOOKUP(L$1,Iniciativas!$A$1:$R$11,2,FALSE),""))</f>
        <v>Iniciativa 3 Imperativo Legal Creación Producto Alternativo C Campaña Publicitaria Producto B o C Creación Producto B Sistema Reducción Costos</v>
      </c>
    </row>
    <row r="306" spans="1:19" x14ac:dyDescent="0.25">
      <c r="A306">
        <v>304</v>
      </c>
      <c r="B306" t="str">
        <f t="shared" si="268"/>
        <v>9 6 5</v>
      </c>
      <c r="C306">
        <f t="shared" si="271"/>
        <v>0</v>
      </c>
      <c r="D306">
        <f t="shared" ref="D306:L306" si="318">INT(MOD($A306,2^(C$1-1))/(2^(D$1-1)))</f>
        <v>1</v>
      </c>
      <c r="E306">
        <f t="shared" si="318"/>
        <v>0</v>
      </c>
      <c r="F306">
        <f t="shared" si="318"/>
        <v>0</v>
      </c>
      <c r="G306">
        <f t="shared" si="318"/>
        <v>1</v>
      </c>
      <c r="H306">
        <f t="shared" si="318"/>
        <v>1</v>
      </c>
      <c r="I306">
        <f t="shared" si="318"/>
        <v>0</v>
      </c>
      <c r="J306">
        <f t="shared" si="318"/>
        <v>0</v>
      </c>
      <c r="K306">
        <f t="shared" si="318"/>
        <v>0</v>
      </c>
      <c r="L306">
        <f t="shared" si="318"/>
        <v>0</v>
      </c>
      <c r="M306">
        <f>VLOOKUP(C$1,Iniciativas!$A$1:$R$11,6,FALSE)*C306+VLOOKUP(D$1,Iniciativas!$A$1:$R$11,6,FALSE)*D306+VLOOKUP(E$1,Iniciativas!$A$1:$R$11,6,FALSE)*E306+VLOOKUP(F$1,Iniciativas!$A$1:$R$11,6,FALSE)*F306+VLOOKUP(G$1,Iniciativas!$A$1:$R$11,6,FALSE)*G306+VLOOKUP(H$1,Iniciativas!$A$1:$R$11,6,FALSE)*H306+VLOOKUP(I$1,Iniciativas!$A$1:$R$11,6,FALSE)*I306+VLOOKUP(J$1,Iniciativas!$A$1:$R$11,6,FALSE)*J306+VLOOKUP(K$1,Iniciativas!$A$1:$R$11,6,FALSE)*K306+VLOOKUP(L$1,Iniciativas!$A$1:$R$11,6,FALSE)*L306</f>
        <v>6000</v>
      </c>
      <c r="N306">
        <f>VLOOKUP(C$1,Iniciativas!$A$1:$R$11,18,FALSE)*C306+VLOOKUP(D$1,Iniciativas!$A$1:$R$11,18,FALSE)*D306+VLOOKUP(E$1,Iniciativas!$A$1:$R$11,18,FALSE)*E306+VLOOKUP(F$1,Iniciativas!$A$1:$R$11,18,FALSE)*F306+VLOOKUP(G$1,Iniciativas!$A$1:$R$11,18,FALSE)*G306+VLOOKUP(H$1,Iniciativas!$A$1:$R$11,18,FALSE)*H306+VLOOKUP(I$1,Iniciativas!$A$1:$R$11,18,FALSE)*I306+VLOOKUP(J$1,Iniciativas!$A$1:$R$11,18,FALSE)*J306+VLOOKUP(K$1,Iniciativas!$A$1:$R$11,18,FALSE)*K306+VLOOKUP(L$1,Iniciativas!$A$1:$R$11,18,FALSE)*L306</f>
        <v>6.4</v>
      </c>
      <c r="O306" t="b">
        <f t="shared" si="270"/>
        <v>1</v>
      </c>
      <c r="P306" t="b">
        <f>IF(OR(K306=1,I306=1),IF(J306=1,TRUE, FALSE),TRUE)</f>
        <v>1</v>
      </c>
      <c r="Q306" t="b">
        <f>IF(AND(K306=1,I306=1), FALSE, TRUE)</f>
        <v>1</v>
      </c>
      <c r="R306" t="b">
        <f>IF(G306=1, TRUE, FALSE)</f>
        <v>1</v>
      </c>
      <c r="S306" t="str">
        <f>TRIM(IF(C306=1," "&amp;VLOOKUP(C$1,Iniciativas!$A$1:$R$11,2,FALSE),"")&amp;IF(D306=1," "&amp;VLOOKUP(D$1,Iniciativas!$A$1:$R$11,2,FALSE),"")&amp;IF(E306=1," "&amp;VLOOKUP(E$1,Iniciativas!$A$1:$R$11,2,FALSE),"")&amp;IF(F306=1," "&amp;VLOOKUP(F$1,Iniciativas!$A$1:$R$11,2,FALSE),"")&amp;IF(G306=1," "&amp;VLOOKUP(G$1,Iniciativas!$A$1:$R$11,2,FALSE),"")&amp;IF(H306=1," "&amp;VLOOKUP(H$1,Iniciativas!$A$1:$R$11,2,FALSE),"")&amp;IF(I306=1," "&amp;VLOOKUP(I$1,Iniciativas!$A$1:$R$11,2,FALSE),"")&amp;IF(J306=1," "&amp;VLOOKUP(J$1,Iniciativas!$A$1:$R$11,2,FALSE),"")&amp;IF(K306=1," "&amp;VLOOKUP(K$1,Iniciativas!$A$1:$R$11,2,FALSE),"")&amp;IF(L306=1," "&amp;VLOOKUP(L$1,Iniciativas!$A$1:$R$11,2,FALSE),""))</f>
        <v>Iniciativa 3 Imperativo Legal Programa de Innovación</v>
      </c>
    </row>
    <row r="307" spans="1:19" x14ac:dyDescent="0.25">
      <c r="A307">
        <v>305</v>
      </c>
      <c r="B307" t="str">
        <f t="shared" si="268"/>
        <v>9 6 5 1</v>
      </c>
      <c r="C307">
        <f t="shared" si="271"/>
        <v>0</v>
      </c>
      <c r="D307">
        <f t="shared" ref="D307:L307" si="319">INT(MOD($A307,2^(C$1-1))/(2^(D$1-1)))</f>
        <v>1</v>
      </c>
      <c r="E307">
        <f t="shared" si="319"/>
        <v>0</v>
      </c>
      <c r="F307">
        <f t="shared" si="319"/>
        <v>0</v>
      </c>
      <c r="G307">
        <f t="shared" si="319"/>
        <v>1</v>
      </c>
      <c r="H307">
        <f t="shared" si="319"/>
        <v>1</v>
      </c>
      <c r="I307">
        <f t="shared" si="319"/>
        <v>0</v>
      </c>
      <c r="J307">
        <f t="shared" si="319"/>
        <v>0</v>
      </c>
      <c r="K307">
        <f t="shared" si="319"/>
        <v>0</v>
      </c>
      <c r="L307">
        <f t="shared" si="319"/>
        <v>1</v>
      </c>
      <c r="M307">
        <f>VLOOKUP(C$1,Iniciativas!$A$1:$R$11,6,FALSE)*C307+VLOOKUP(D$1,Iniciativas!$A$1:$R$11,6,FALSE)*D307+VLOOKUP(E$1,Iniciativas!$A$1:$R$11,6,FALSE)*E307+VLOOKUP(F$1,Iniciativas!$A$1:$R$11,6,FALSE)*F307+VLOOKUP(G$1,Iniciativas!$A$1:$R$11,6,FALSE)*G307+VLOOKUP(H$1,Iniciativas!$A$1:$R$11,6,FALSE)*H307+VLOOKUP(I$1,Iniciativas!$A$1:$R$11,6,FALSE)*I307+VLOOKUP(J$1,Iniciativas!$A$1:$R$11,6,FALSE)*J307+VLOOKUP(K$1,Iniciativas!$A$1:$R$11,6,FALSE)*K307+VLOOKUP(L$1,Iniciativas!$A$1:$R$11,6,FALSE)*L307</f>
        <v>7000</v>
      </c>
      <c r="N307">
        <f>VLOOKUP(C$1,Iniciativas!$A$1:$R$11,18,FALSE)*C307+VLOOKUP(D$1,Iniciativas!$A$1:$R$11,18,FALSE)*D307+VLOOKUP(E$1,Iniciativas!$A$1:$R$11,18,FALSE)*E307+VLOOKUP(F$1,Iniciativas!$A$1:$R$11,18,FALSE)*F307+VLOOKUP(G$1,Iniciativas!$A$1:$R$11,18,FALSE)*G307+VLOOKUP(H$1,Iniciativas!$A$1:$R$11,18,FALSE)*H307+VLOOKUP(I$1,Iniciativas!$A$1:$R$11,18,FALSE)*I307+VLOOKUP(J$1,Iniciativas!$A$1:$R$11,18,FALSE)*J307+VLOOKUP(K$1,Iniciativas!$A$1:$R$11,18,FALSE)*K307+VLOOKUP(L$1,Iniciativas!$A$1:$R$11,18,FALSE)*L307</f>
        <v>7.3000000000000007</v>
      </c>
      <c r="O307" t="b">
        <f t="shared" si="270"/>
        <v>1</v>
      </c>
      <c r="P307" t="b">
        <f>IF(OR(K307=1,I307=1),IF(J307=1,TRUE, FALSE),TRUE)</f>
        <v>1</v>
      </c>
      <c r="Q307" t="b">
        <f>IF(AND(K307=1,I307=1), FALSE, TRUE)</f>
        <v>1</v>
      </c>
      <c r="R307" t="b">
        <f>IF(G307=1, TRUE, FALSE)</f>
        <v>1</v>
      </c>
      <c r="S307" t="str">
        <f>TRIM(IF(C307=1," "&amp;VLOOKUP(C$1,Iniciativas!$A$1:$R$11,2,FALSE),"")&amp;IF(D307=1," "&amp;VLOOKUP(D$1,Iniciativas!$A$1:$R$11,2,FALSE),"")&amp;IF(E307=1," "&amp;VLOOKUP(E$1,Iniciativas!$A$1:$R$11,2,FALSE),"")&amp;IF(F307=1," "&amp;VLOOKUP(F$1,Iniciativas!$A$1:$R$11,2,FALSE),"")&amp;IF(G307=1," "&amp;VLOOKUP(G$1,Iniciativas!$A$1:$R$11,2,FALSE),"")&amp;IF(H307=1," "&amp;VLOOKUP(H$1,Iniciativas!$A$1:$R$11,2,FALSE),"")&amp;IF(I307=1," "&amp;VLOOKUP(I$1,Iniciativas!$A$1:$R$11,2,FALSE),"")&amp;IF(J307=1," "&amp;VLOOKUP(J$1,Iniciativas!$A$1:$R$11,2,FALSE),"")&amp;IF(K307=1," "&amp;VLOOKUP(K$1,Iniciativas!$A$1:$R$11,2,FALSE),"")&amp;IF(L307=1," "&amp;VLOOKUP(L$1,Iniciativas!$A$1:$R$11,2,FALSE),""))</f>
        <v>Iniciativa 3 Imperativo Legal Programa de Innovación Sistema Reducción Costos</v>
      </c>
    </row>
    <row r="308" spans="1:19" x14ac:dyDescent="0.25">
      <c r="A308">
        <v>306</v>
      </c>
      <c r="B308" t="str">
        <f t="shared" si="268"/>
        <v>9 6 5 2</v>
      </c>
      <c r="C308">
        <f t="shared" si="271"/>
        <v>0</v>
      </c>
      <c r="D308">
        <f t="shared" ref="D308:L308" si="320">INT(MOD($A308,2^(C$1-1))/(2^(D$1-1)))</f>
        <v>1</v>
      </c>
      <c r="E308">
        <f t="shared" si="320"/>
        <v>0</v>
      </c>
      <c r="F308">
        <f t="shared" si="320"/>
        <v>0</v>
      </c>
      <c r="G308">
        <f t="shared" si="320"/>
        <v>1</v>
      </c>
      <c r="H308">
        <f t="shared" si="320"/>
        <v>1</v>
      </c>
      <c r="I308">
        <f t="shared" si="320"/>
        <v>0</v>
      </c>
      <c r="J308">
        <f t="shared" si="320"/>
        <v>0</v>
      </c>
      <c r="K308">
        <f t="shared" si="320"/>
        <v>1</v>
      </c>
      <c r="L308">
        <f t="shared" si="320"/>
        <v>0</v>
      </c>
      <c r="M308">
        <f>VLOOKUP(C$1,Iniciativas!$A$1:$R$11,6,FALSE)*C308+VLOOKUP(D$1,Iniciativas!$A$1:$R$11,6,FALSE)*D308+VLOOKUP(E$1,Iniciativas!$A$1:$R$11,6,FALSE)*E308+VLOOKUP(F$1,Iniciativas!$A$1:$R$11,6,FALSE)*F308+VLOOKUP(G$1,Iniciativas!$A$1:$R$11,6,FALSE)*G308+VLOOKUP(H$1,Iniciativas!$A$1:$R$11,6,FALSE)*H308+VLOOKUP(I$1,Iniciativas!$A$1:$R$11,6,FALSE)*I308+VLOOKUP(J$1,Iniciativas!$A$1:$R$11,6,FALSE)*J308+VLOOKUP(K$1,Iniciativas!$A$1:$R$11,6,FALSE)*K308+VLOOKUP(L$1,Iniciativas!$A$1:$R$11,6,FALSE)*L308</f>
        <v>11000</v>
      </c>
      <c r="N308">
        <f>VLOOKUP(C$1,Iniciativas!$A$1:$R$11,18,FALSE)*C308+VLOOKUP(D$1,Iniciativas!$A$1:$R$11,18,FALSE)*D308+VLOOKUP(E$1,Iniciativas!$A$1:$R$11,18,FALSE)*E308+VLOOKUP(F$1,Iniciativas!$A$1:$R$11,18,FALSE)*F308+VLOOKUP(G$1,Iniciativas!$A$1:$R$11,18,FALSE)*G308+VLOOKUP(H$1,Iniciativas!$A$1:$R$11,18,FALSE)*H308+VLOOKUP(I$1,Iniciativas!$A$1:$R$11,18,FALSE)*I308+VLOOKUP(J$1,Iniciativas!$A$1:$R$11,18,FALSE)*J308+VLOOKUP(K$1,Iniciativas!$A$1:$R$11,18,FALSE)*K308+VLOOKUP(L$1,Iniciativas!$A$1:$R$11,18,FALSE)*L308</f>
        <v>9</v>
      </c>
      <c r="O308" t="b">
        <f t="shared" si="270"/>
        <v>0</v>
      </c>
      <c r="P308" t="b">
        <f>IF(OR(K308=1,I308=1),IF(J308=1,TRUE, FALSE),TRUE)</f>
        <v>0</v>
      </c>
      <c r="Q308" t="b">
        <f>IF(AND(K308=1,I308=1), FALSE, TRUE)</f>
        <v>1</v>
      </c>
      <c r="R308" t="b">
        <f>IF(G308=1, TRUE, FALSE)</f>
        <v>1</v>
      </c>
      <c r="S308" t="str">
        <f>TRIM(IF(C308=1," "&amp;VLOOKUP(C$1,Iniciativas!$A$1:$R$11,2,FALSE),"")&amp;IF(D308=1," "&amp;VLOOKUP(D$1,Iniciativas!$A$1:$R$11,2,FALSE),"")&amp;IF(E308=1," "&amp;VLOOKUP(E$1,Iniciativas!$A$1:$R$11,2,FALSE),"")&amp;IF(F308=1," "&amp;VLOOKUP(F$1,Iniciativas!$A$1:$R$11,2,FALSE),"")&amp;IF(G308=1," "&amp;VLOOKUP(G$1,Iniciativas!$A$1:$R$11,2,FALSE),"")&amp;IF(H308=1," "&amp;VLOOKUP(H$1,Iniciativas!$A$1:$R$11,2,FALSE),"")&amp;IF(I308=1," "&amp;VLOOKUP(I$1,Iniciativas!$A$1:$R$11,2,FALSE),"")&amp;IF(J308=1," "&amp;VLOOKUP(J$1,Iniciativas!$A$1:$R$11,2,FALSE),"")&amp;IF(K308=1," "&amp;VLOOKUP(K$1,Iniciativas!$A$1:$R$11,2,FALSE),"")&amp;IF(L308=1," "&amp;VLOOKUP(L$1,Iniciativas!$A$1:$R$11,2,FALSE),""))</f>
        <v>Iniciativa 3 Imperativo Legal Programa de Innovación Creación Producto B</v>
      </c>
    </row>
    <row r="309" spans="1:19" x14ac:dyDescent="0.25">
      <c r="A309">
        <v>307</v>
      </c>
      <c r="B309" t="str">
        <f t="shared" si="268"/>
        <v>9 6 5 2 1</v>
      </c>
      <c r="C309">
        <f t="shared" si="271"/>
        <v>0</v>
      </c>
      <c r="D309">
        <f t="shared" ref="D309:L309" si="321">INT(MOD($A309,2^(C$1-1))/(2^(D$1-1)))</f>
        <v>1</v>
      </c>
      <c r="E309">
        <f t="shared" si="321"/>
        <v>0</v>
      </c>
      <c r="F309">
        <f t="shared" si="321"/>
        <v>0</v>
      </c>
      <c r="G309">
        <f t="shared" si="321"/>
        <v>1</v>
      </c>
      <c r="H309">
        <f t="shared" si="321"/>
        <v>1</v>
      </c>
      <c r="I309">
        <f t="shared" si="321"/>
        <v>0</v>
      </c>
      <c r="J309">
        <f t="shared" si="321"/>
        <v>0</v>
      </c>
      <c r="K309">
        <f t="shared" si="321"/>
        <v>1</v>
      </c>
      <c r="L309">
        <f t="shared" si="321"/>
        <v>1</v>
      </c>
      <c r="M309">
        <f>VLOOKUP(C$1,Iniciativas!$A$1:$R$11,6,FALSE)*C309+VLOOKUP(D$1,Iniciativas!$A$1:$R$11,6,FALSE)*D309+VLOOKUP(E$1,Iniciativas!$A$1:$R$11,6,FALSE)*E309+VLOOKUP(F$1,Iniciativas!$A$1:$R$11,6,FALSE)*F309+VLOOKUP(G$1,Iniciativas!$A$1:$R$11,6,FALSE)*G309+VLOOKUP(H$1,Iniciativas!$A$1:$R$11,6,FALSE)*H309+VLOOKUP(I$1,Iniciativas!$A$1:$R$11,6,FALSE)*I309+VLOOKUP(J$1,Iniciativas!$A$1:$R$11,6,FALSE)*J309+VLOOKUP(K$1,Iniciativas!$A$1:$R$11,6,FALSE)*K309+VLOOKUP(L$1,Iniciativas!$A$1:$R$11,6,FALSE)*L309</f>
        <v>12000</v>
      </c>
      <c r="N309">
        <f>VLOOKUP(C$1,Iniciativas!$A$1:$R$11,18,FALSE)*C309+VLOOKUP(D$1,Iniciativas!$A$1:$R$11,18,FALSE)*D309+VLOOKUP(E$1,Iniciativas!$A$1:$R$11,18,FALSE)*E309+VLOOKUP(F$1,Iniciativas!$A$1:$R$11,18,FALSE)*F309+VLOOKUP(G$1,Iniciativas!$A$1:$R$11,18,FALSE)*G309+VLOOKUP(H$1,Iniciativas!$A$1:$R$11,18,FALSE)*H309+VLOOKUP(I$1,Iniciativas!$A$1:$R$11,18,FALSE)*I309+VLOOKUP(J$1,Iniciativas!$A$1:$R$11,18,FALSE)*J309+VLOOKUP(K$1,Iniciativas!$A$1:$R$11,18,FALSE)*K309+VLOOKUP(L$1,Iniciativas!$A$1:$R$11,18,FALSE)*L309</f>
        <v>9.9</v>
      </c>
      <c r="O309" t="b">
        <f t="shared" si="270"/>
        <v>0</v>
      </c>
      <c r="P309" t="b">
        <f>IF(OR(K309=1,I309=1),IF(J309=1,TRUE, FALSE),TRUE)</f>
        <v>0</v>
      </c>
      <c r="Q309" t="b">
        <f>IF(AND(K309=1,I309=1), FALSE, TRUE)</f>
        <v>1</v>
      </c>
      <c r="R309" t="b">
        <f>IF(G309=1, TRUE, FALSE)</f>
        <v>1</v>
      </c>
      <c r="S309" t="str">
        <f>TRIM(IF(C309=1," "&amp;VLOOKUP(C$1,Iniciativas!$A$1:$R$11,2,FALSE),"")&amp;IF(D309=1," "&amp;VLOOKUP(D$1,Iniciativas!$A$1:$R$11,2,FALSE),"")&amp;IF(E309=1," "&amp;VLOOKUP(E$1,Iniciativas!$A$1:$R$11,2,FALSE),"")&amp;IF(F309=1," "&amp;VLOOKUP(F$1,Iniciativas!$A$1:$R$11,2,FALSE),"")&amp;IF(G309=1," "&amp;VLOOKUP(G$1,Iniciativas!$A$1:$R$11,2,FALSE),"")&amp;IF(H309=1," "&amp;VLOOKUP(H$1,Iniciativas!$A$1:$R$11,2,FALSE),"")&amp;IF(I309=1," "&amp;VLOOKUP(I$1,Iniciativas!$A$1:$R$11,2,FALSE),"")&amp;IF(J309=1," "&amp;VLOOKUP(J$1,Iniciativas!$A$1:$R$11,2,FALSE),"")&amp;IF(K309=1," "&amp;VLOOKUP(K$1,Iniciativas!$A$1:$R$11,2,FALSE),"")&amp;IF(L309=1," "&amp;VLOOKUP(L$1,Iniciativas!$A$1:$R$11,2,FALSE),""))</f>
        <v>Iniciativa 3 Imperativo Legal Programa de Innovación Creación Producto B Sistema Reducción Costos</v>
      </c>
    </row>
    <row r="310" spans="1:19" x14ac:dyDescent="0.25">
      <c r="A310">
        <v>308</v>
      </c>
      <c r="B310" t="str">
        <f t="shared" si="268"/>
        <v>9 6 5 3</v>
      </c>
      <c r="C310">
        <f t="shared" si="271"/>
        <v>0</v>
      </c>
      <c r="D310">
        <f t="shared" ref="D310:L310" si="322">INT(MOD($A310,2^(C$1-1))/(2^(D$1-1)))</f>
        <v>1</v>
      </c>
      <c r="E310">
        <f t="shared" si="322"/>
        <v>0</v>
      </c>
      <c r="F310">
        <f t="shared" si="322"/>
        <v>0</v>
      </c>
      <c r="G310">
        <f t="shared" si="322"/>
        <v>1</v>
      </c>
      <c r="H310">
        <f t="shared" si="322"/>
        <v>1</v>
      </c>
      <c r="I310">
        <f t="shared" si="322"/>
        <v>0</v>
      </c>
      <c r="J310">
        <f t="shared" si="322"/>
        <v>1</v>
      </c>
      <c r="K310">
        <f t="shared" si="322"/>
        <v>0</v>
      </c>
      <c r="L310">
        <f t="shared" si="322"/>
        <v>0</v>
      </c>
      <c r="M310">
        <f>VLOOKUP(C$1,Iniciativas!$A$1:$R$11,6,FALSE)*C310+VLOOKUP(D$1,Iniciativas!$A$1:$R$11,6,FALSE)*D310+VLOOKUP(E$1,Iniciativas!$A$1:$R$11,6,FALSE)*E310+VLOOKUP(F$1,Iniciativas!$A$1:$R$11,6,FALSE)*F310+VLOOKUP(G$1,Iniciativas!$A$1:$R$11,6,FALSE)*G310+VLOOKUP(H$1,Iniciativas!$A$1:$R$11,6,FALSE)*H310+VLOOKUP(I$1,Iniciativas!$A$1:$R$11,6,FALSE)*I310+VLOOKUP(J$1,Iniciativas!$A$1:$R$11,6,FALSE)*J310+VLOOKUP(K$1,Iniciativas!$A$1:$R$11,6,FALSE)*K310+VLOOKUP(L$1,Iniciativas!$A$1:$R$11,6,FALSE)*L310</f>
        <v>7000</v>
      </c>
      <c r="N310">
        <f>VLOOKUP(C$1,Iniciativas!$A$1:$R$11,18,FALSE)*C310+VLOOKUP(D$1,Iniciativas!$A$1:$R$11,18,FALSE)*D310+VLOOKUP(E$1,Iniciativas!$A$1:$R$11,18,FALSE)*E310+VLOOKUP(F$1,Iniciativas!$A$1:$R$11,18,FALSE)*F310+VLOOKUP(G$1,Iniciativas!$A$1:$R$11,18,FALSE)*G310+VLOOKUP(H$1,Iniciativas!$A$1:$R$11,18,FALSE)*H310+VLOOKUP(I$1,Iniciativas!$A$1:$R$11,18,FALSE)*I310+VLOOKUP(J$1,Iniciativas!$A$1:$R$11,18,FALSE)*J310+VLOOKUP(K$1,Iniciativas!$A$1:$R$11,18,FALSE)*K310+VLOOKUP(L$1,Iniciativas!$A$1:$R$11,18,FALSE)*L310</f>
        <v>6.8000000000000007</v>
      </c>
      <c r="O310" t="b">
        <f t="shared" si="270"/>
        <v>1</v>
      </c>
      <c r="P310" t="b">
        <f>IF(OR(K310=1,I310=1),IF(J310=1,TRUE, FALSE),TRUE)</f>
        <v>1</v>
      </c>
      <c r="Q310" t="b">
        <f>IF(AND(K310=1,I310=1), FALSE, TRUE)</f>
        <v>1</v>
      </c>
      <c r="R310" t="b">
        <f>IF(G310=1, TRUE, FALSE)</f>
        <v>1</v>
      </c>
      <c r="S310" t="str">
        <f>TRIM(IF(C310=1," "&amp;VLOOKUP(C$1,Iniciativas!$A$1:$R$11,2,FALSE),"")&amp;IF(D310=1," "&amp;VLOOKUP(D$1,Iniciativas!$A$1:$R$11,2,FALSE),"")&amp;IF(E310=1," "&amp;VLOOKUP(E$1,Iniciativas!$A$1:$R$11,2,FALSE),"")&amp;IF(F310=1," "&amp;VLOOKUP(F$1,Iniciativas!$A$1:$R$11,2,FALSE),"")&amp;IF(G310=1," "&amp;VLOOKUP(G$1,Iniciativas!$A$1:$R$11,2,FALSE),"")&amp;IF(H310=1," "&amp;VLOOKUP(H$1,Iniciativas!$A$1:$R$11,2,FALSE),"")&amp;IF(I310=1," "&amp;VLOOKUP(I$1,Iniciativas!$A$1:$R$11,2,FALSE),"")&amp;IF(J310=1," "&amp;VLOOKUP(J$1,Iniciativas!$A$1:$R$11,2,FALSE),"")&amp;IF(K310=1," "&amp;VLOOKUP(K$1,Iniciativas!$A$1:$R$11,2,FALSE),"")&amp;IF(L310=1," "&amp;VLOOKUP(L$1,Iniciativas!$A$1:$R$11,2,FALSE),""))</f>
        <v>Iniciativa 3 Imperativo Legal Programa de Innovación Campaña Publicitaria Producto B o C</v>
      </c>
    </row>
    <row r="311" spans="1:19" x14ac:dyDescent="0.25">
      <c r="A311">
        <v>309</v>
      </c>
      <c r="B311" t="str">
        <f t="shared" si="268"/>
        <v>9 6 5 3 1</v>
      </c>
      <c r="C311">
        <f t="shared" si="271"/>
        <v>0</v>
      </c>
      <c r="D311">
        <f t="shared" ref="D311:L311" si="323">INT(MOD($A311,2^(C$1-1))/(2^(D$1-1)))</f>
        <v>1</v>
      </c>
      <c r="E311">
        <f t="shared" si="323"/>
        <v>0</v>
      </c>
      <c r="F311">
        <f t="shared" si="323"/>
        <v>0</v>
      </c>
      <c r="G311">
        <f t="shared" si="323"/>
        <v>1</v>
      </c>
      <c r="H311">
        <f t="shared" si="323"/>
        <v>1</v>
      </c>
      <c r="I311">
        <f t="shared" si="323"/>
        <v>0</v>
      </c>
      <c r="J311">
        <f t="shared" si="323"/>
        <v>1</v>
      </c>
      <c r="K311">
        <f t="shared" si="323"/>
        <v>0</v>
      </c>
      <c r="L311">
        <f t="shared" si="323"/>
        <v>1</v>
      </c>
      <c r="M311">
        <f>VLOOKUP(C$1,Iniciativas!$A$1:$R$11,6,FALSE)*C311+VLOOKUP(D$1,Iniciativas!$A$1:$R$11,6,FALSE)*D311+VLOOKUP(E$1,Iniciativas!$A$1:$R$11,6,FALSE)*E311+VLOOKUP(F$1,Iniciativas!$A$1:$R$11,6,FALSE)*F311+VLOOKUP(G$1,Iniciativas!$A$1:$R$11,6,FALSE)*G311+VLOOKUP(H$1,Iniciativas!$A$1:$R$11,6,FALSE)*H311+VLOOKUP(I$1,Iniciativas!$A$1:$R$11,6,FALSE)*I311+VLOOKUP(J$1,Iniciativas!$A$1:$R$11,6,FALSE)*J311+VLOOKUP(K$1,Iniciativas!$A$1:$R$11,6,FALSE)*K311+VLOOKUP(L$1,Iniciativas!$A$1:$R$11,6,FALSE)*L311</f>
        <v>8000</v>
      </c>
      <c r="N311">
        <f>VLOOKUP(C$1,Iniciativas!$A$1:$R$11,18,FALSE)*C311+VLOOKUP(D$1,Iniciativas!$A$1:$R$11,18,FALSE)*D311+VLOOKUP(E$1,Iniciativas!$A$1:$R$11,18,FALSE)*E311+VLOOKUP(F$1,Iniciativas!$A$1:$R$11,18,FALSE)*F311+VLOOKUP(G$1,Iniciativas!$A$1:$R$11,18,FALSE)*G311+VLOOKUP(H$1,Iniciativas!$A$1:$R$11,18,FALSE)*H311+VLOOKUP(I$1,Iniciativas!$A$1:$R$11,18,FALSE)*I311+VLOOKUP(J$1,Iniciativas!$A$1:$R$11,18,FALSE)*J311+VLOOKUP(K$1,Iniciativas!$A$1:$R$11,18,FALSE)*K311+VLOOKUP(L$1,Iniciativas!$A$1:$R$11,18,FALSE)*L311</f>
        <v>7.7000000000000011</v>
      </c>
      <c r="O311" t="b">
        <f t="shared" si="270"/>
        <v>1</v>
      </c>
      <c r="P311" t="b">
        <f>IF(OR(K311=1,I311=1),IF(J311=1,TRUE, FALSE),TRUE)</f>
        <v>1</v>
      </c>
      <c r="Q311" t="b">
        <f>IF(AND(K311=1,I311=1), FALSE, TRUE)</f>
        <v>1</v>
      </c>
      <c r="R311" t="b">
        <f>IF(G311=1, TRUE, FALSE)</f>
        <v>1</v>
      </c>
      <c r="S311" t="str">
        <f>TRIM(IF(C311=1," "&amp;VLOOKUP(C$1,Iniciativas!$A$1:$R$11,2,FALSE),"")&amp;IF(D311=1," "&amp;VLOOKUP(D$1,Iniciativas!$A$1:$R$11,2,FALSE),"")&amp;IF(E311=1," "&amp;VLOOKUP(E$1,Iniciativas!$A$1:$R$11,2,FALSE),"")&amp;IF(F311=1," "&amp;VLOOKUP(F$1,Iniciativas!$A$1:$R$11,2,FALSE),"")&amp;IF(G311=1," "&amp;VLOOKUP(G$1,Iniciativas!$A$1:$R$11,2,FALSE),"")&amp;IF(H311=1," "&amp;VLOOKUP(H$1,Iniciativas!$A$1:$R$11,2,FALSE),"")&amp;IF(I311=1," "&amp;VLOOKUP(I$1,Iniciativas!$A$1:$R$11,2,FALSE),"")&amp;IF(J311=1," "&amp;VLOOKUP(J$1,Iniciativas!$A$1:$R$11,2,FALSE),"")&amp;IF(K311=1," "&amp;VLOOKUP(K$1,Iniciativas!$A$1:$R$11,2,FALSE),"")&amp;IF(L311=1," "&amp;VLOOKUP(L$1,Iniciativas!$A$1:$R$11,2,FALSE),""))</f>
        <v>Iniciativa 3 Imperativo Legal Programa de Innovación Campaña Publicitaria Producto B o C Sistema Reducción Costos</v>
      </c>
    </row>
    <row r="312" spans="1:19" x14ac:dyDescent="0.25">
      <c r="A312">
        <v>310</v>
      </c>
      <c r="B312" t="str">
        <f t="shared" si="268"/>
        <v>9 6 5 3 2</v>
      </c>
      <c r="C312">
        <f t="shared" si="271"/>
        <v>0</v>
      </c>
      <c r="D312">
        <f t="shared" ref="D312:L312" si="324">INT(MOD($A312,2^(C$1-1))/(2^(D$1-1)))</f>
        <v>1</v>
      </c>
      <c r="E312">
        <f t="shared" si="324"/>
        <v>0</v>
      </c>
      <c r="F312">
        <f t="shared" si="324"/>
        <v>0</v>
      </c>
      <c r="G312">
        <f t="shared" si="324"/>
        <v>1</v>
      </c>
      <c r="H312">
        <f t="shared" si="324"/>
        <v>1</v>
      </c>
      <c r="I312">
        <f t="shared" si="324"/>
        <v>0</v>
      </c>
      <c r="J312">
        <f t="shared" si="324"/>
        <v>1</v>
      </c>
      <c r="K312">
        <f t="shared" si="324"/>
        <v>1</v>
      </c>
      <c r="L312">
        <f t="shared" si="324"/>
        <v>0</v>
      </c>
      <c r="M312">
        <f>VLOOKUP(C$1,Iniciativas!$A$1:$R$11,6,FALSE)*C312+VLOOKUP(D$1,Iniciativas!$A$1:$R$11,6,FALSE)*D312+VLOOKUP(E$1,Iniciativas!$A$1:$R$11,6,FALSE)*E312+VLOOKUP(F$1,Iniciativas!$A$1:$R$11,6,FALSE)*F312+VLOOKUP(G$1,Iniciativas!$A$1:$R$11,6,FALSE)*G312+VLOOKUP(H$1,Iniciativas!$A$1:$R$11,6,FALSE)*H312+VLOOKUP(I$1,Iniciativas!$A$1:$R$11,6,FALSE)*I312+VLOOKUP(J$1,Iniciativas!$A$1:$R$11,6,FALSE)*J312+VLOOKUP(K$1,Iniciativas!$A$1:$R$11,6,FALSE)*K312+VLOOKUP(L$1,Iniciativas!$A$1:$R$11,6,FALSE)*L312</f>
        <v>12000</v>
      </c>
      <c r="N312">
        <f>VLOOKUP(C$1,Iniciativas!$A$1:$R$11,18,FALSE)*C312+VLOOKUP(D$1,Iniciativas!$A$1:$R$11,18,FALSE)*D312+VLOOKUP(E$1,Iniciativas!$A$1:$R$11,18,FALSE)*E312+VLOOKUP(F$1,Iniciativas!$A$1:$R$11,18,FALSE)*F312+VLOOKUP(G$1,Iniciativas!$A$1:$R$11,18,FALSE)*G312+VLOOKUP(H$1,Iniciativas!$A$1:$R$11,18,FALSE)*H312+VLOOKUP(I$1,Iniciativas!$A$1:$R$11,18,FALSE)*I312+VLOOKUP(J$1,Iniciativas!$A$1:$R$11,18,FALSE)*J312+VLOOKUP(K$1,Iniciativas!$A$1:$R$11,18,FALSE)*K312+VLOOKUP(L$1,Iniciativas!$A$1:$R$11,18,FALSE)*L312</f>
        <v>9.4</v>
      </c>
      <c r="O312" t="b">
        <f t="shared" si="270"/>
        <v>1</v>
      </c>
      <c r="P312" t="b">
        <f>IF(OR(K312=1,I312=1),IF(J312=1,TRUE, FALSE),TRUE)</f>
        <v>1</v>
      </c>
      <c r="Q312" t="b">
        <f>IF(AND(K312=1,I312=1), FALSE, TRUE)</f>
        <v>1</v>
      </c>
      <c r="R312" t="b">
        <f>IF(G312=1, TRUE, FALSE)</f>
        <v>1</v>
      </c>
      <c r="S312" t="str">
        <f>TRIM(IF(C312=1," "&amp;VLOOKUP(C$1,Iniciativas!$A$1:$R$11,2,FALSE),"")&amp;IF(D312=1," "&amp;VLOOKUP(D$1,Iniciativas!$A$1:$R$11,2,FALSE),"")&amp;IF(E312=1," "&amp;VLOOKUP(E$1,Iniciativas!$A$1:$R$11,2,FALSE),"")&amp;IF(F312=1," "&amp;VLOOKUP(F$1,Iniciativas!$A$1:$R$11,2,FALSE),"")&amp;IF(G312=1," "&amp;VLOOKUP(G$1,Iniciativas!$A$1:$R$11,2,FALSE),"")&amp;IF(H312=1," "&amp;VLOOKUP(H$1,Iniciativas!$A$1:$R$11,2,FALSE),"")&amp;IF(I312=1," "&amp;VLOOKUP(I$1,Iniciativas!$A$1:$R$11,2,FALSE),"")&amp;IF(J312=1," "&amp;VLOOKUP(J$1,Iniciativas!$A$1:$R$11,2,FALSE),"")&amp;IF(K312=1," "&amp;VLOOKUP(K$1,Iniciativas!$A$1:$R$11,2,FALSE),"")&amp;IF(L312=1," "&amp;VLOOKUP(L$1,Iniciativas!$A$1:$R$11,2,FALSE),""))</f>
        <v>Iniciativa 3 Imperativo Legal Programa de Innovación Campaña Publicitaria Producto B o C Creación Producto B</v>
      </c>
    </row>
    <row r="313" spans="1:19" x14ac:dyDescent="0.25">
      <c r="A313">
        <v>311</v>
      </c>
      <c r="B313" t="str">
        <f t="shared" si="268"/>
        <v>9 6 5 3 2 1</v>
      </c>
      <c r="C313">
        <f t="shared" si="271"/>
        <v>0</v>
      </c>
      <c r="D313">
        <f t="shared" ref="D313:L313" si="325">INT(MOD($A313,2^(C$1-1))/(2^(D$1-1)))</f>
        <v>1</v>
      </c>
      <c r="E313">
        <f t="shared" si="325"/>
        <v>0</v>
      </c>
      <c r="F313">
        <f t="shared" si="325"/>
        <v>0</v>
      </c>
      <c r="G313">
        <f t="shared" si="325"/>
        <v>1</v>
      </c>
      <c r="H313">
        <f t="shared" si="325"/>
        <v>1</v>
      </c>
      <c r="I313">
        <f t="shared" si="325"/>
        <v>0</v>
      </c>
      <c r="J313">
        <f t="shared" si="325"/>
        <v>1</v>
      </c>
      <c r="K313">
        <f t="shared" si="325"/>
        <v>1</v>
      </c>
      <c r="L313">
        <f t="shared" si="325"/>
        <v>1</v>
      </c>
      <c r="M313">
        <f>VLOOKUP(C$1,Iniciativas!$A$1:$R$11,6,FALSE)*C313+VLOOKUP(D$1,Iniciativas!$A$1:$R$11,6,FALSE)*D313+VLOOKUP(E$1,Iniciativas!$A$1:$R$11,6,FALSE)*E313+VLOOKUP(F$1,Iniciativas!$A$1:$R$11,6,FALSE)*F313+VLOOKUP(G$1,Iniciativas!$A$1:$R$11,6,FALSE)*G313+VLOOKUP(H$1,Iniciativas!$A$1:$R$11,6,FALSE)*H313+VLOOKUP(I$1,Iniciativas!$A$1:$R$11,6,FALSE)*I313+VLOOKUP(J$1,Iniciativas!$A$1:$R$11,6,FALSE)*J313+VLOOKUP(K$1,Iniciativas!$A$1:$R$11,6,FALSE)*K313+VLOOKUP(L$1,Iniciativas!$A$1:$R$11,6,FALSE)*L313</f>
        <v>13000</v>
      </c>
      <c r="N313">
        <f>VLOOKUP(C$1,Iniciativas!$A$1:$R$11,18,FALSE)*C313+VLOOKUP(D$1,Iniciativas!$A$1:$R$11,18,FALSE)*D313+VLOOKUP(E$1,Iniciativas!$A$1:$R$11,18,FALSE)*E313+VLOOKUP(F$1,Iniciativas!$A$1:$R$11,18,FALSE)*F313+VLOOKUP(G$1,Iniciativas!$A$1:$R$11,18,FALSE)*G313+VLOOKUP(H$1,Iniciativas!$A$1:$R$11,18,FALSE)*H313+VLOOKUP(I$1,Iniciativas!$A$1:$R$11,18,FALSE)*I313+VLOOKUP(J$1,Iniciativas!$A$1:$R$11,18,FALSE)*J313+VLOOKUP(K$1,Iniciativas!$A$1:$R$11,18,FALSE)*K313+VLOOKUP(L$1,Iniciativas!$A$1:$R$11,18,FALSE)*L313</f>
        <v>10.3</v>
      </c>
      <c r="O313" t="b">
        <f t="shared" si="270"/>
        <v>1</v>
      </c>
      <c r="P313" t="b">
        <f>IF(OR(K313=1,I313=1),IF(J313=1,TRUE, FALSE),TRUE)</f>
        <v>1</v>
      </c>
      <c r="Q313" t="b">
        <f>IF(AND(K313=1,I313=1), FALSE, TRUE)</f>
        <v>1</v>
      </c>
      <c r="R313" t="b">
        <f>IF(G313=1, TRUE, FALSE)</f>
        <v>1</v>
      </c>
      <c r="S313" t="str">
        <f>TRIM(IF(C313=1," "&amp;VLOOKUP(C$1,Iniciativas!$A$1:$R$11,2,FALSE),"")&amp;IF(D313=1," "&amp;VLOOKUP(D$1,Iniciativas!$A$1:$R$11,2,FALSE),"")&amp;IF(E313=1," "&amp;VLOOKUP(E$1,Iniciativas!$A$1:$R$11,2,FALSE),"")&amp;IF(F313=1," "&amp;VLOOKUP(F$1,Iniciativas!$A$1:$R$11,2,FALSE),"")&amp;IF(G313=1," "&amp;VLOOKUP(G$1,Iniciativas!$A$1:$R$11,2,FALSE),"")&amp;IF(H313=1," "&amp;VLOOKUP(H$1,Iniciativas!$A$1:$R$11,2,FALSE),"")&amp;IF(I313=1," "&amp;VLOOKUP(I$1,Iniciativas!$A$1:$R$11,2,FALSE),"")&amp;IF(J313=1," "&amp;VLOOKUP(J$1,Iniciativas!$A$1:$R$11,2,FALSE),"")&amp;IF(K313=1," "&amp;VLOOKUP(K$1,Iniciativas!$A$1:$R$11,2,FALSE),"")&amp;IF(L313=1," "&amp;VLOOKUP(L$1,Iniciativas!$A$1:$R$11,2,FALSE),""))</f>
        <v>Iniciativa 3 Imperativo Legal Programa de Innovación Campaña Publicitaria Producto B o C Creación Producto B Sistema Reducción Costos</v>
      </c>
    </row>
    <row r="314" spans="1:19" x14ac:dyDescent="0.25">
      <c r="A314">
        <v>312</v>
      </c>
      <c r="B314" t="str">
        <f t="shared" si="268"/>
        <v>9 6 5 4</v>
      </c>
      <c r="C314">
        <f t="shared" si="271"/>
        <v>0</v>
      </c>
      <c r="D314">
        <f t="shared" ref="D314:L314" si="326">INT(MOD($A314,2^(C$1-1))/(2^(D$1-1)))</f>
        <v>1</v>
      </c>
      <c r="E314">
        <f t="shared" si="326"/>
        <v>0</v>
      </c>
      <c r="F314">
        <f t="shared" si="326"/>
        <v>0</v>
      </c>
      <c r="G314">
        <f t="shared" si="326"/>
        <v>1</v>
      </c>
      <c r="H314">
        <f t="shared" si="326"/>
        <v>1</v>
      </c>
      <c r="I314">
        <f t="shared" si="326"/>
        <v>1</v>
      </c>
      <c r="J314">
        <f t="shared" si="326"/>
        <v>0</v>
      </c>
      <c r="K314">
        <f t="shared" si="326"/>
        <v>0</v>
      </c>
      <c r="L314">
        <f t="shared" si="326"/>
        <v>0</v>
      </c>
      <c r="M314">
        <f>VLOOKUP(C$1,Iniciativas!$A$1:$R$11,6,FALSE)*C314+VLOOKUP(D$1,Iniciativas!$A$1:$R$11,6,FALSE)*D314+VLOOKUP(E$1,Iniciativas!$A$1:$R$11,6,FALSE)*E314+VLOOKUP(F$1,Iniciativas!$A$1:$R$11,6,FALSE)*F314+VLOOKUP(G$1,Iniciativas!$A$1:$R$11,6,FALSE)*G314+VLOOKUP(H$1,Iniciativas!$A$1:$R$11,6,FALSE)*H314+VLOOKUP(I$1,Iniciativas!$A$1:$R$11,6,FALSE)*I314+VLOOKUP(J$1,Iniciativas!$A$1:$R$11,6,FALSE)*J314+VLOOKUP(K$1,Iniciativas!$A$1:$R$11,6,FALSE)*K314+VLOOKUP(L$1,Iniciativas!$A$1:$R$11,6,FALSE)*L314</f>
        <v>12000</v>
      </c>
      <c r="N314">
        <f>VLOOKUP(C$1,Iniciativas!$A$1:$R$11,18,FALSE)*C314+VLOOKUP(D$1,Iniciativas!$A$1:$R$11,18,FALSE)*D314+VLOOKUP(E$1,Iniciativas!$A$1:$R$11,18,FALSE)*E314+VLOOKUP(F$1,Iniciativas!$A$1:$R$11,18,FALSE)*F314+VLOOKUP(G$1,Iniciativas!$A$1:$R$11,18,FALSE)*G314+VLOOKUP(H$1,Iniciativas!$A$1:$R$11,18,FALSE)*H314+VLOOKUP(I$1,Iniciativas!$A$1:$R$11,18,FALSE)*I314+VLOOKUP(J$1,Iniciativas!$A$1:$R$11,18,FALSE)*J314+VLOOKUP(K$1,Iniciativas!$A$1:$R$11,18,FALSE)*K314+VLOOKUP(L$1,Iniciativas!$A$1:$R$11,18,FALSE)*L314</f>
        <v>9.4</v>
      </c>
      <c r="O314" t="b">
        <f t="shared" si="270"/>
        <v>0</v>
      </c>
      <c r="P314" t="b">
        <f>IF(OR(K314=1,I314=1),IF(J314=1,TRUE, FALSE),TRUE)</f>
        <v>0</v>
      </c>
      <c r="Q314" t="b">
        <f>IF(AND(K314=1,I314=1), FALSE, TRUE)</f>
        <v>1</v>
      </c>
      <c r="R314" t="b">
        <f>IF(G314=1, TRUE, FALSE)</f>
        <v>1</v>
      </c>
      <c r="S314" t="str">
        <f>TRIM(IF(C314=1," "&amp;VLOOKUP(C$1,Iniciativas!$A$1:$R$11,2,FALSE),"")&amp;IF(D314=1," "&amp;VLOOKUP(D$1,Iniciativas!$A$1:$R$11,2,FALSE),"")&amp;IF(E314=1," "&amp;VLOOKUP(E$1,Iniciativas!$A$1:$R$11,2,FALSE),"")&amp;IF(F314=1," "&amp;VLOOKUP(F$1,Iniciativas!$A$1:$R$11,2,FALSE),"")&amp;IF(G314=1," "&amp;VLOOKUP(G$1,Iniciativas!$A$1:$R$11,2,FALSE),"")&amp;IF(H314=1," "&amp;VLOOKUP(H$1,Iniciativas!$A$1:$R$11,2,FALSE),"")&amp;IF(I314=1," "&amp;VLOOKUP(I$1,Iniciativas!$A$1:$R$11,2,FALSE),"")&amp;IF(J314=1," "&amp;VLOOKUP(J$1,Iniciativas!$A$1:$R$11,2,FALSE),"")&amp;IF(K314=1," "&amp;VLOOKUP(K$1,Iniciativas!$A$1:$R$11,2,FALSE),"")&amp;IF(L314=1," "&amp;VLOOKUP(L$1,Iniciativas!$A$1:$R$11,2,FALSE),""))</f>
        <v>Iniciativa 3 Imperativo Legal Programa de Innovación Creación Producto Alternativo C</v>
      </c>
    </row>
    <row r="315" spans="1:19" x14ac:dyDescent="0.25">
      <c r="A315">
        <v>313</v>
      </c>
      <c r="B315" t="str">
        <f t="shared" si="268"/>
        <v>9 6 5 4 1</v>
      </c>
      <c r="C315">
        <f t="shared" si="271"/>
        <v>0</v>
      </c>
      <c r="D315">
        <f t="shared" ref="D315:L315" si="327">INT(MOD($A315,2^(C$1-1))/(2^(D$1-1)))</f>
        <v>1</v>
      </c>
      <c r="E315">
        <f t="shared" si="327"/>
        <v>0</v>
      </c>
      <c r="F315">
        <f t="shared" si="327"/>
        <v>0</v>
      </c>
      <c r="G315">
        <f t="shared" si="327"/>
        <v>1</v>
      </c>
      <c r="H315">
        <f t="shared" si="327"/>
        <v>1</v>
      </c>
      <c r="I315">
        <f t="shared" si="327"/>
        <v>1</v>
      </c>
      <c r="J315">
        <f t="shared" si="327"/>
        <v>0</v>
      </c>
      <c r="K315">
        <f t="shared" si="327"/>
        <v>0</v>
      </c>
      <c r="L315">
        <f t="shared" si="327"/>
        <v>1</v>
      </c>
      <c r="M315">
        <f>VLOOKUP(C$1,Iniciativas!$A$1:$R$11,6,FALSE)*C315+VLOOKUP(D$1,Iniciativas!$A$1:$R$11,6,FALSE)*D315+VLOOKUP(E$1,Iniciativas!$A$1:$R$11,6,FALSE)*E315+VLOOKUP(F$1,Iniciativas!$A$1:$R$11,6,FALSE)*F315+VLOOKUP(G$1,Iniciativas!$A$1:$R$11,6,FALSE)*G315+VLOOKUP(H$1,Iniciativas!$A$1:$R$11,6,FALSE)*H315+VLOOKUP(I$1,Iniciativas!$A$1:$R$11,6,FALSE)*I315+VLOOKUP(J$1,Iniciativas!$A$1:$R$11,6,FALSE)*J315+VLOOKUP(K$1,Iniciativas!$A$1:$R$11,6,FALSE)*K315+VLOOKUP(L$1,Iniciativas!$A$1:$R$11,6,FALSE)*L315</f>
        <v>13000</v>
      </c>
      <c r="N315">
        <f>VLOOKUP(C$1,Iniciativas!$A$1:$R$11,18,FALSE)*C315+VLOOKUP(D$1,Iniciativas!$A$1:$R$11,18,FALSE)*D315+VLOOKUP(E$1,Iniciativas!$A$1:$R$11,18,FALSE)*E315+VLOOKUP(F$1,Iniciativas!$A$1:$R$11,18,FALSE)*F315+VLOOKUP(G$1,Iniciativas!$A$1:$R$11,18,FALSE)*G315+VLOOKUP(H$1,Iniciativas!$A$1:$R$11,18,FALSE)*H315+VLOOKUP(I$1,Iniciativas!$A$1:$R$11,18,FALSE)*I315+VLOOKUP(J$1,Iniciativas!$A$1:$R$11,18,FALSE)*J315+VLOOKUP(K$1,Iniciativas!$A$1:$R$11,18,FALSE)*K315+VLOOKUP(L$1,Iniciativas!$A$1:$R$11,18,FALSE)*L315</f>
        <v>10.3</v>
      </c>
      <c r="O315" t="b">
        <f t="shared" si="270"/>
        <v>0</v>
      </c>
      <c r="P315" t="b">
        <f>IF(OR(K315=1,I315=1),IF(J315=1,TRUE, FALSE),TRUE)</f>
        <v>0</v>
      </c>
      <c r="Q315" t="b">
        <f>IF(AND(K315=1,I315=1), FALSE, TRUE)</f>
        <v>1</v>
      </c>
      <c r="R315" t="b">
        <f>IF(G315=1, TRUE, FALSE)</f>
        <v>1</v>
      </c>
      <c r="S315" t="str">
        <f>TRIM(IF(C315=1," "&amp;VLOOKUP(C$1,Iniciativas!$A$1:$R$11,2,FALSE),"")&amp;IF(D315=1," "&amp;VLOOKUP(D$1,Iniciativas!$A$1:$R$11,2,FALSE),"")&amp;IF(E315=1," "&amp;VLOOKUP(E$1,Iniciativas!$A$1:$R$11,2,FALSE),"")&amp;IF(F315=1," "&amp;VLOOKUP(F$1,Iniciativas!$A$1:$R$11,2,FALSE),"")&amp;IF(G315=1," "&amp;VLOOKUP(G$1,Iniciativas!$A$1:$R$11,2,FALSE),"")&amp;IF(H315=1," "&amp;VLOOKUP(H$1,Iniciativas!$A$1:$R$11,2,FALSE),"")&amp;IF(I315=1," "&amp;VLOOKUP(I$1,Iniciativas!$A$1:$R$11,2,FALSE),"")&amp;IF(J315=1," "&amp;VLOOKUP(J$1,Iniciativas!$A$1:$R$11,2,FALSE),"")&amp;IF(K315=1," "&amp;VLOOKUP(K$1,Iniciativas!$A$1:$R$11,2,FALSE),"")&amp;IF(L315=1," "&amp;VLOOKUP(L$1,Iniciativas!$A$1:$R$11,2,FALSE),""))</f>
        <v>Iniciativa 3 Imperativo Legal Programa de Innovación Creación Producto Alternativo C Sistema Reducción Costos</v>
      </c>
    </row>
    <row r="316" spans="1:19" x14ac:dyDescent="0.25">
      <c r="A316">
        <v>314</v>
      </c>
      <c r="B316" t="str">
        <f t="shared" si="268"/>
        <v>9 6 5 4 2</v>
      </c>
      <c r="C316">
        <f t="shared" si="271"/>
        <v>0</v>
      </c>
      <c r="D316">
        <f t="shared" ref="D316:L316" si="328">INT(MOD($A316,2^(C$1-1))/(2^(D$1-1)))</f>
        <v>1</v>
      </c>
      <c r="E316">
        <f t="shared" si="328"/>
        <v>0</v>
      </c>
      <c r="F316">
        <f t="shared" si="328"/>
        <v>0</v>
      </c>
      <c r="G316">
        <f t="shared" si="328"/>
        <v>1</v>
      </c>
      <c r="H316">
        <f t="shared" si="328"/>
        <v>1</v>
      </c>
      <c r="I316">
        <f t="shared" si="328"/>
        <v>1</v>
      </c>
      <c r="J316">
        <f t="shared" si="328"/>
        <v>0</v>
      </c>
      <c r="K316">
        <f t="shared" si="328"/>
        <v>1</v>
      </c>
      <c r="L316">
        <f t="shared" si="328"/>
        <v>0</v>
      </c>
      <c r="M316">
        <f>VLOOKUP(C$1,Iniciativas!$A$1:$R$11,6,FALSE)*C316+VLOOKUP(D$1,Iniciativas!$A$1:$R$11,6,FALSE)*D316+VLOOKUP(E$1,Iniciativas!$A$1:$R$11,6,FALSE)*E316+VLOOKUP(F$1,Iniciativas!$A$1:$R$11,6,FALSE)*F316+VLOOKUP(G$1,Iniciativas!$A$1:$R$11,6,FALSE)*G316+VLOOKUP(H$1,Iniciativas!$A$1:$R$11,6,FALSE)*H316+VLOOKUP(I$1,Iniciativas!$A$1:$R$11,6,FALSE)*I316+VLOOKUP(J$1,Iniciativas!$A$1:$R$11,6,FALSE)*J316+VLOOKUP(K$1,Iniciativas!$A$1:$R$11,6,FALSE)*K316+VLOOKUP(L$1,Iniciativas!$A$1:$R$11,6,FALSE)*L316</f>
        <v>17000</v>
      </c>
      <c r="N316">
        <f>VLOOKUP(C$1,Iniciativas!$A$1:$R$11,18,FALSE)*C316+VLOOKUP(D$1,Iniciativas!$A$1:$R$11,18,FALSE)*D316+VLOOKUP(E$1,Iniciativas!$A$1:$R$11,18,FALSE)*E316+VLOOKUP(F$1,Iniciativas!$A$1:$R$11,18,FALSE)*F316+VLOOKUP(G$1,Iniciativas!$A$1:$R$11,18,FALSE)*G316+VLOOKUP(H$1,Iniciativas!$A$1:$R$11,18,FALSE)*H316+VLOOKUP(I$1,Iniciativas!$A$1:$R$11,18,FALSE)*I316+VLOOKUP(J$1,Iniciativas!$A$1:$R$11,18,FALSE)*J316+VLOOKUP(K$1,Iniciativas!$A$1:$R$11,18,FALSE)*K316+VLOOKUP(L$1,Iniciativas!$A$1:$R$11,18,FALSE)*L316</f>
        <v>12</v>
      </c>
      <c r="O316" t="b">
        <f t="shared" si="270"/>
        <v>0</v>
      </c>
      <c r="P316" t="b">
        <f>IF(OR(K316=1,I316=1),IF(J316=1,TRUE, FALSE),TRUE)</f>
        <v>0</v>
      </c>
      <c r="Q316" t="b">
        <f>IF(AND(K316=1,I316=1), FALSE, TRUE)</f>
        <v>0</v>
      </c>
      <c r="R316" t="b">
        <f>IF(G316=1, TRUE, FALSE)</f>
        <v>1</v>
      </c>
      <c r="S316" t="str">
        <f>TRIM(IF(C316=1," "&amp;VLOOKUP(C$1,Iniciativas!$A$1:$R$11,2,FALSE),"")&amp;IF(D316=1," "&amp;VLOOKUP(D$1,Iniciativas!$A$1:$R$11,2,FALSE),"")&amp;IF(E316=1," "&amp;VLOOKUP(E$1,Iniciativas!$A$1:$R$11,2,FALSE),"")&amp;IF(F316=1," "&amp;VLOOKUP(F$1,Iniciativas!$A$1:$R$11,2,FALSE),"")&amp;IF(G316=1," "&amp;VLOOKUP(G$1,Iniciativas!$A$1:$R$11,2,FALSE),"")&amp;IF(H316=1," "&amp;VLOOKUP(H$1,Iniciativas!$A$1:$R$11,2,FALSE),"")&amp;IF(I316=1," "&amp;VLOOKUP(I$1,Iniciativas!$A$1:$R$11,2,FALSE),"")&amp;IF(J316=1," "&amp;VLOOKUP(J$1,Iniciativas!$A$1:$R$11,2,FALSE),"")&amp;IF(K316=1," "&amp;VLOOKUP(K$1,Iniciativas!$A$1:$R$11,2,FALSE),"")&amp;IF(L316=1," "&amp;VLOOKUP(L$1,Iniciativas!$A$1:$R$11,2,FALSE),""))</f>
        <v>Iniciativa 3 Imperativo Legal Programa de Innovación Creación Producto Alternativo C Creación Producto B</v>
      </c>
    </row>
    <row r="317" spans="1:19" x14ac:dyDescent="0.25">
      <c r="A317">
        <v>315</v>
      </c>
      <c r="B317" t="str">
        <f t="shared" si="268"/>
        <v>9 6 5 4 2 1</v>
      </c>
      <c r="C317">
        <f t="shared" si="271"/>
        <v>0</v>
      </c>
      <c r="D317">
        <f t="shared" ref="D317:L317" si="329">INT(MOD($A317,2^(C$1-1))/(2^(D$1-1)))</f>
        <v>1</v>
      </c>
      <c r="E317">
        <f t="shared" si="329"/>
        <v>0</v>
      </c>
      <c r="F317">
        <f t="shared" si="329"/>
        <v>0</v>
      </c>
      <c r="G317">
        <f t="shared" si="329"/>
        <v>1</v>
      </c>
      <c r="H317">
        <f t="shared" si="329"/>
        <v>1</v>
      </c>
      <c r="I317">
        <f t="shared" si="329"/>
        <v>1</v>
      </c>
      <c r="J317">
        <f t="shared" si="329"/>
        <v>0</v>
      </c>
      <c r="K317">
        <f t="shared" si="329"/>
        <v>1</v>
      </c>
      <c r="L317">
        <f t="shared" si="329"/>
        <v>1</v>
      </c>
      <c r="M317">
        <f>VLOOKUP(C$1,Iniciativas!$A$1:$R$11,6,FALSE)*C317+VLOOKUP(D$1,Iniciativas!$A$1:$R$11,6,FALSE)*D317+VLOOKUP(E$1,Iniciativas!$A$1:$R$11,6,FALSE)*E317+VLOOKUP(F$1,Iniciativas!$A$1:$R$11,6,FALSE)*F317+VLOOKUP(G$1,Iniciativas!$A$1:$R$11,6,FALSE)*G317+VLOOKUP(H$1,Iniciativas!$A$1:$R$11,6,FALSE)*H317+VLOOKUP(I$1,Iniciativas!$A$1:$R$11,6,FALSE)*I317+VLOOKUP(J$1,Iniciativas!$A$1:$R$11,6,FALSE)*J317+VLOOKUP(K$1,Iniciativas!$A$1:$R$11,6,FALSE)*K317+VLOOKUP(L$1,Iniciativas!$A$1:$R$11,6,FALSE)*L317</f>
        <v>18000</v>
      </c>
      <c r="N317">
        <f>VLOOKUP(C$1,Iniciativas!$A$1:$R$11,18,FALSE)*C317+VLOOKUP(D$1,Iniciativas!$A$1:$R$11,18,FALSE)*D317+VLOOKUP(E$1,Iniciativas!$A$1:$R$11,18,FALSE)*E317+VLOOKUP(F$1,Iniciativas!$A$1:$R$11,18,FALSE)*F317+VLOOKUP(G$1,Iniciativas!$A$1:$R$11,18,FALSE)*G317+VLOOKUP(H$1,Iniciativas!$A$1:$R$11,18,FALSE)*H317+VLOOKUP(I$1,Iniciativas!$A$1:$R$11,18,FALSE)*I317+VLOOKUP(J$1,Iniciativas!$A$1:$R$11,18,FALSE)*J317+VLOOKUP(K$1,Iniciativas!$A$1:$R$11,18,FALSE)*K317+VLOOKUP(L$1,Iniciativas!$A$1:$R$11,18,FALSE)*L317</f>
        <v>12.9</v>
      </c>
      <c r="O317" t="b">
        <f t="shared" si="270"/>
        <v>0</v>
      </c>
      <c r="P317" t="b">
        <f>IF(OR(K317=1,I317=1),IF(J317=1,TRUE, FALSE),TRUE)</f>
        <v>0</v>
      </c>
      <c r="Q317" t="b">
        <f>IF(AND(K317=1,I317=1), FALSE, TRUE)</f>
        <v>0</v>
      </c>
      <c r="R317" t="b">
        <f>IF(G317=1, TRUE, FALSE)</f>
        <v>1</v>
      </c>
      <c r="S317" t="str">
        <f>TRIM(IF(C317=1," "&amp;VLOOKUP(C$1,Iniciativas!$A$1:$R$11,2,FALSE),"")&amp;IF(D317=1," "&amp;VLOOKUP(D$1,Iniciativas!$A$1:$R$11,2,FALSE),"")&amp;IF(E317=1," "&amp;VLOOKUP(E$1,Iniciativas!$A$1:$R$11,2,FALSE),"")&amp;IF(F317=1," "&amp;VLOOKUP(F$1,Iniciativas!$A$1:$R$11,2,FALSE),"")&amp;IF(G317=1," "&amp;VLOOKUP(G$1,Iniciativas!$A$1:$R$11,2,FALSE),"")&amp;IF(H317=1," "&amp;VLOOKUP(H$1,Iniciativas!$A$1:$R$11,2,FALSE),"")&amp;IF(I317=1," "&amp;VLOOKUP(I$1,Iniciativas!$A$1:$R$11,2,FALSE),"")&amp;IF(J317=1," "&amp;VLOOKUP(J$1,Iniciativas!$A$1:$R$11,2,FALSE),"")&amp;IF(K317=1," "&amp;VLOOKUP(K$1,Iniciativas!$A$1:$R$11,2,FALSE),"")&amp;IF(L317=1," "&amp;VLOOKUP(L$1,Iniciativas!$A$1:$R$11,2,FALSE),""))</f>
        <v>Iniciativa 3 Imperativo Legal Programa de Innovación Creación Producto Alternativo C Creación Producto B Sistema Reducción Costos</v>
      </c>
    </row>
    <row r="318" spans="1:19" x14ac:dyDescent="0.25">
      <c r="A318">
        <v>316</v>
      </c>
      <c r="B318" t="str">
        <f t="shared" si="268"/>
        <v>9 6 5 4 3</v>
      </c>
      <c r="C318">
        <f t="shared" si="271"/>
        <v>0</v>
      </c>
      <c r="D318">
        <f t="shared" ref="D318:L318" si="330">INT(MOD($A318,2^(C$1-1))/(2^(D$1-1)))</f>
        <v>1</v>
      </c>
      <c r="E318">
        <f t="shared" si="330"/>
        <v>0</v>
      </c>
      <c r="F318">
        <f t="shared" si="330"/>
        <v>0</v>
      </c>
      <c r="G318">
        <f t="shared" si="330"/>
        <v>1</v>
      </c>
      <c r="H318">
        <f t="shared" si="330"/>
        <v>1</v>
      </c>
      <c r="I318">
        <f t="shared" si="330"/>
        <v>1</v>
      </c>
      <c r="J318">
        <f t="shared" si="330"/>
        <v>1</v>
      </c>
      <c r="K318">
        <f t="shared" si="330"/>
        <v>0</v>
      </c>
      <c r="L318">
        <f t="shared" si="330"/>
        <v>0</v>
      </c>
      <c r="M318">
        <f>VLOOKUP(C$1,Iniciativas!$A$1:$R$11,6,FALSE)*C318+VLOOKUP(D$1,Iniciativas!$A$1:$R$11,6,FALSE)*D318+VLOOKUP(E$1,Iniciativas!$A$1:$R$11,6,FALSE)*E318+VLOOKUP(F$1,Iniciativas!$A$1:$R$11,6,FALSE)*F318+VLOOKUP(G$1,Iniciativas!$A$1:$R$11,6,FALSE)*G318+VLOOKUP(H$1,Iniciativas!$A$1:$R$11,6,FALSE)*H318+VLOOKUP(I$1,Iniciativas!$A$1:$R$11,6,FALSE)*I318+VLOOKUP(J$1,Iniciativas!$A$1:$R$11,6,FALSE)*J318+VLOOKUP(K$1,Iniciativas!$A$1:$R$11,6,FALSE)*K318+VLOOKUP(L$1,Iniciativas!$A$1:$R$11,6,FALSE)*L318</f>
        <v>13000</v>
      </c>
      <c r="N318">
        <f>VLOOKUP(C$1,Iniciativas!$A$1:$R$11,18,FALSE)*C318+VLOOKUP(D$1,Iniciativas!$A$1:$R$11,18,FALSE)*D318+VLOOKUP(E$1,Iniciativas!$A$1:$R$11,18,FALSE)*E318+VLOOKUP(F$1,Iniciativas!$A$1:$R$11,18,FALSE)*F318+VLOOKUP(G$1,Iniciativas!$A$1:$R$11,18,FALSE)*G318+VLOOKUP(H$1,Iniciativas!$A$1:$R$11,18,FALSE)*H318+VLOOKUP(I$1,Iniciativas!$A$1:$R$11,18,FALSE)*I318+VLOOKUP(J$1,Iniciativas!$A$1:$R$11,18,FALSE)*J318+VLOOKUP(K$1,Iniciativas!$A$1:$R$11,18,FALSE)*K318+VLOOKUP(L$1,Iniciativas!$A$1:$R$11,18,FALSE)*L318</f>
        <v>9.8000000000000007</v>
      </c>
      <c r="O318" t="b">
        <f t="shared" si="270"/>
        <v>1</v>
      </c>
      <c r="P318" t="b">
        <f>IF(OR(K318=1,I318=1),IF(J318=1,TRUE, FALSE),TRUE)</f>
        <v>1</v>
      </c>
      <c r="Q318" t="b">
        <f>IF(AND(K318=1,I318=1), FALSE, TRUE)</f>
        <v>1</v>
      </c>
      <c r="R318" t="b">
        <f>IF(G318=1, TRUE, FALSE)</f>
        <v>1</v>
      </c>
      <c r="S318" t="str">
        <f>TRIM(IF(C318=1," "&amp;VLOOKUP(C$1,Iniciativas!$A$1:$R$11,2,FALSE),"")&amp;IF(D318=1," "&amp;VLOOKUP(D$1,Iniciativas!$A$1:$R$11,2,FALSE),"")&amp;IF(E318=1," "&amp;VLOOKUP(E$1,Iniciativas!$A$1:$R$11,2,FALSE),"")&amp;IF(F318=1," "&amp;VLOOKUP(F$1,Iniciativas!$A$1:$R$11,2,FALSE),"")&amp;IF(G318=1," "&amp;VLOOKUP(G$1,Iniciativas!$A$1:$R$11,2,FALSE),"")&amp;IF(H318=1," "&amp;VLOOKUP(H$1,Iniciativas!$A$1:$R$11,2,FALSE),"")&amp;IF(I318=1," "&amp;VLOOKUP(I$1,Iniciativas!$A$1:$R$11,2,FALSE),"")&amp;IF(J318=1," "&amp;VLOOKUP(J$1,Iniciativas!$A$1:$R$11,2,FALSE),"")&amp;IF(K318=1," "&amp;VLOOKUP(K$1,Iniciativas!$A$1:$R$11,2,FALSE),"")&amp;IF(L318=1," "&amp;VLOOKUP(L$1,Iniciativas!$A$1:$R$11,2,FALSE),""))</f>
        <v>Iniciativa 3 Imperativo Legal Programa de Innovación Creación Producto Alternativo C Campaña Publicitaria Producto B o C</v>
      </c>
    </row>
    <row r="319" spans="1:19" x14ac:dyDescent="0.25">
      <c r="A319">
        <v>317</v>
      </c>
      <c r="B319" t="str">
        <f t="shared" si="268"/>
        <v>9 6 5 4 3 1</v>
      </c>
      <c r="C319">
        <f t="shared" si="271"/>
        <v>0</v>
      </c>
      <c r="D319">
        <f t="shared" ref="D319:L319" si="331">INT(MOD($A319,2^(C$1-1))/(2^(D$1-1)))</f>
        <v>1</v>
      </c>
      <c r="E319">
        <f t="shared" si="331"/>
        <v>0</v>
      </c>
      <c r="F319">
        <f t="shared" si="331"/>
        <v>0</v>
      </c>
      <c r="G319">
        <f t="shared" si="331"/>
        <v>1</v>
      </c>
      <c r="H319">
        <f t="shared" si="331"/>
        <v>1</v>
      </c>
      <c r="I319">
        <f t="shared" si="331"/>
        <v>1</v>
      </c>
      <c r="J319">
        <f t="shared" si="331"/>
        <v>1</v>
      </c>
      <c r="K319">
        <f t="shared" si="331"/>
        <v>0</v>
      </c>
      <c r="L319">
        <f t="shared" si="331"/>
        <v>1</v>
      </c>
      <c r="M319">
        <f>VLOOKUP(C$1,Iniciativas!$A$1:$R$11,6,FALSE)*C319+VLOOKUP(D$1,Iniciativas!$A$1:$R$11,6,FALSE)*D319+VLOOKUP(E$1,Iniciativas!$A$1:$R$11,6,FALSE)*E319+VLOOKUP(F$1,Iniciativas!$A$1:$R$11,6,FALSE)*F319+VLOOKUP(G$1,Iniciativas!$A$1:$R$11,6,FALSE)*G319+VLOOKUP(H$1,Iniciativas!$A$1:$R$11,6,FALSE)*H319+VLOOKUP(I$1,Iniciativas!$A$1:$R$11,6,FALSE)*I319+VLOOKUP(J$1,Iniciativas!$A$1:$R$11,6,FALSE)*J319+VLOOKUP(K$1,Iniciativas!$A$1:$R$11,6,FALSE)*K319+VLOOKUP(L$1,Iniciativas!$A$1:$R$11,6,FALSE)*L319</f>
        <v>14000</v>
      </c>
      <c r="N319">
        <f>VLOOKUP(C$1,Iniciativas!$A$1:$R$11,18,FALSE)*C319+VLOOKUP(D$1,Iniciativas!$A$1:$R$11,18,FALSE)*D319+VLOOKUP(E$1,Iniciativas!$A$1:$R$11,18,FALSE)*E319+VLOOKUP(F$1,Iniciativas!$A$1:$R$11,18,FALSE)*F319+VLOOKUP(G$1,Iniciativas!$A$1:$R$11,18,FALSE)*G319+VLOOKUP(H$1,Iniciativas!$A$1:$R$11,18,FALSE)*H319+VLOOKUP(I$1,Iniciativas!$A$1:$R$11,18,FALSE)*I319+VLOOKUP(J$1,Iniciativas!$A$1:$R$11,18,FALSE)*J319+VLOOKUP(K$1,Iniciativas!$A$1:$R$11,18,FALSE)*K319+VLOOKUP(L$1,Iniciativas!$A$1:$R$11,18,FALSE)*L319</f>
        <v>10.700000000000001</v>
      </c>
      <c r="O319" t="b">
        <f t="shared" si="270"/>
        <v>1</v>
      </c>
      <c r="P319" t="b">
        <f>IF(OR(K319=1,I319=1),IF(J319=1,TRUE, FALSE),TRUE)</f>
        <v>1</v>
      </c>
      <c r="Q319" t="b">
        <f>IF(AND(K319=1,I319=1), FALSE, TRUE)</f>
        <v>1</v>
      </c>
      <c r="R319" t="b">
        <f>IF(G319=1, TRUE, FALSE)</f>
        <v>1</v>
      </c>
      <c r="S319" t="str">
        <f>TRIM(IF(C319=1," "&amp;VLOOKUP(C$1,Iniciativas!$A$1:$R$11,2,FALSE),"")&amp;IF(D319=1," "&amp;VLOOKUP(D$1,Iniciativas!$A$1:$R$11,2,FALSE),"")&amp;IF(E319=1," "&amp;VLOOKUP(E$1,Iniciativas!$A$1:$R$11,2,FALSE),"")&amp;IF(F319=1," "&amp;VLOOKUP(F$1,Iniciativas!$A$1:$R$11,2,FALSE),"")&amp;IF(G319=1," "&amp;VLOOKUP(G$1,Iniciativas!$A$1:$R$11,2,FALSE),"")&amp;IF(H319=1," "&amp;VLOOKUP(H$1,Iniciativas!$A$1:$R$11,2,FALSE),"")&amp;IF(I319=1," "&amp;VLOOKUP(I$1,Iniciativas!$A$1:$R$11,2,FALSE),"")&amp;IF(J319=1," "&amp;VLOOKUP(J$1,Iniciativas!$A$1:$R$11,2,FALSE),"")&amp;IF(K319=1," "&amp;VLOOKUP(K$1,Iniciativas!$A$1:$R$11,2,FALSE),"")&amp;IF(L319=1," "&amp;VLOOKUP(L$1,Iniciativas!$A$1:$R$11,2,FALSE),""))</f>
        <v>Iniciativa 3 Imperativo Legal Programa de Innovación Creación Producto Alternativo C Campaña Publicitaria Producto B o C Sistema Reducción Costos</v>
      </c>
    </row>
    <row r="320" spans="1:19" x14ac:dyDescent="0.25">
      <c r="A320">
        <v>318</v>
      </c>
      <c r="B320" t="str">
        <f t="shared" si="268"/>
        <v>9 6 5 4 3 2</v>
      </c>
      <c r="C320">
        <f t="shared" si="271"/>
        <v>0</v>
      </c>
      <c r="D320">
        <f t="shared" ref="D320:L320" si="332">INT(MOD($A320,2^(C$1-1))/(2^(D$1-1)))</f>
        <v>1</v>
      </c>
      <c r="E320">
        <f t="shared" si="332"/>
        <v>0</v>
      </c>
      <c r="F320">
        <f t="shared" si="332"/>
        <v>0</v>
      </c>
      <c r="G320">
        <f t="shared" si="332"/>
        <v>1</v>
      </c>
      <c r="H320">
        <f t="shared" si="332"/>
        <v>1</v>
      </c>
      <c r="I320">
        <f t="shared" si="332"/>
        <v>1</v>
      </c>
      <c r="J320">
        <f t="shared" si="332"/>
        <v>1</v>
      </c>
      <c r="K320">
        <f t="shared" si="332"/>
        <v>1</v>
      </c>
      <c r="L320">
        <f t="shared" si="332"/>
        <v>0</v>
      </c>
      <c r="M320">
        <f>VLOOKUP(C$1,Iniciativas!$A$1:$R$11,6,FALSE)*C320+VLOOKUP(D$1,Iniciativas!$A$1:$R$11,6,FALSE)*D320+VLOOKUP(E$1,Iniciativas!$A$1:$R$11,6,FALSE)*E320+VLOOKUP(F$1,Iniciativas!$A$1:$R$11,6,FALSE)*F320+VLOOKUP(G$1,Iniciativas!$A$1:$R$11,6,FALSE)*G320+VLOOKUP(H$1,Iniciativas!$A$1:$R$11,6,FALSE)*H320+VLOOKUP(I$1,Iniciativas!$A$1:$R$11,6,FALSE)*I320+VLOOKUP(J$1,Iniciativas!$A$1:$R$11,6,FALSE)*J320+VLOOKUP(K$1,Iniciativas!$A$1:$R$11,6,FALSE)*K320+VLOOKUP(L$1,Iniciativas!$A$1:$R$11,6,FALSE)*L320</f>
        <v>18000</v>
      </c>
      <c r="N320">
        <f>VLOOKUP(C$1,Iniciativas!$A$1:$R$11,18,FALSE)*C320+VLOOKUP(D$1,Iniciativas!$A$1:$R$11,18,FALSE)*D320+VLOOKUP(E$1,Iniciativas!$A$1:$R$11,18,FALSE)*E320+VLOOKUP(F$1,Iniciativas!$A$1:$R$11,18,FALSE)*F320+VLOOKUP(G$1,Iniciativas!$A$1:$R$11,18,FALSE)*G320+VLOOKUP(H$1,Iniciativas!$A$1:$R$11,18,FALSE)*H320+VLOOKUP(I$1,Iniciativas!$A$1:$R$11,18,FALSE)*I320+VLOOKUP(J$1,Iniciativas!$A$1:$R$11,18,FALSE)*J320+VLOOKUP(K$1,Iniciativas!$A$1:$R$11,18,FALSE)*K320+VLOOKUP(L$1,Iniciativas!$A$1:$R$11,18,FALSE)*L320</f>
        <v>12.4</v>
      </c>
      <c r="O320" t="b">
        <f t="shared" si="270"/>
        <v>0</v>
      </c>
      <c r="P320" t="b">
        <f>IF(OR(K320=1,I320=1),IF(J320=1,TRUE, FALSE),TRUE)</f>
        <v>1</v>
      </c>
      <c r="Q320" t="b">
        <f>IF(AND(K320=1,I320=1), FALSE, TRUE)</f>
        <v>0</v>
      </c>
      <c r="R320" t="b">
        <f>IF(G320=1, TRUE, FALSE)</f>
        <v>1</v>
      </c>
      <c r="S320" t="str">
        <f>TRIM(IF(C320=1," "&amp;VLOOKUP(C$1,Iniciativas!$A$1:$R$11,2,FALSE),"")&amp;IF(D320=1," "&amp;VLOOKUP(D$1,Iniciativas!$A$1:$R$11,2,FALSE),"")&amp;IF(E320=1," "&amp;VLOOKUP(E$1,Iniciativas!$A$1:$R$11,2,FALSE),"")&amp;IF(F320=1," "&amp;VLOOKUP(F$1,Iniciativas!$A$1:$R$11,2,FALSE),"")&amp;IF(G320=1," "&amp;VLOOKUP(G$1,Iniciativas!$A$1:$R$11,2,FALSE),"")&amp;IF(H320=1," "&amp;VLOOKUP(H$1,Iniciativas!$A$1:$R$11,2,FALSE),"")&amp;IF(I320=1," "&amp;VLOOKUP(I$1,Iniciativas!$A$1:$R$11,2,FALSE),"")&amp;IF(J320=1," "&amp;VLOOKUP(J$1,Iniciativas!$A$1:$R$11,2,FALSE),"")&amp;IF(K320=1," "&amp;VLOOKUP(K$1,Iniciativas!$A$1:$R$11,2,FALSE),"")&amp;IF(L320=1," "&amp;VLOOKUP(L$1,Iniciativas!$A$1:$R$11,2,FALSE),""))</f>
        <v>Iniciativa 3 Imperativo Legal Programa de Innovación Creación Producto Alternativo C Campaña Publicitaria Producto B o C Creación Producto B</v>
      </c>
    </row>
    <row r="321" spans="1:19" x14ac:dyDescent="0.25">
      <c r="A321">
        <v>319</v>
      </c>
      <c r="B321" t="str">
        <f t="shared" si="268"/>
        <v>9 6 5 4 3 2 1</v>
      </c>
      <c r="C321">
        <f t="shared" si="271"/>
        <v>0</v>
      </c>
      <c r="D321">
        <f t="shared" ref="D321:L321" si="333">INT(MOD($A321,2^(C$1-1))/(2^(D$1-1)))</f>
        <v>1</v>
      </c>
      <c r="E321">
        <f t="shared" si="333"/>
        <v>0</v>
      </c>
      <c r="F321">
        <f t="shared" si="333"/>
        <v>0</v>
      </c>
      <c r="G321">
        <f t="shared" si="333"/>
        <v>1</v>
      </c>
      <c r="H321">
        <f t="shared" si="333"/>
        <v>1</v>
      </c>
      <c r="I321">
        <f t="shared" si="333"/>
        <v>1</v>
      </c>
      <c r="J321">
        <f t="shared" si="333"/>
        <v>1</v>
      </c>
      <c r="K321">
        <f t="shared" si="333"/>
        <v>1</v>
      </c>
      <c r="L321">
        <f t="shared" si="333"/>
        <v>1</v>
      </c>
      <c r="M321">
        <f>VLOOKUP(C$1,Iniciativas!$A$1:$R$11,6,FALSE)*C321+VLOOKUP(D$1,Iniciativas!$A$1:$R$11,6,FALSE)*D321+VLOOKUP(E$1,Iniciativas!$A$1:$R$11,6,FALSE)*E321+VLOOKUP(F$1,Iniciativas!$A$1:$R$11,6,FALSE)*F321+VLOOKUP(G$1,Iniciativas!$A$1:$R$11,6,FALSE)*G321+VLOOKUP(H$1,Iniciativas!$A$1:$R$11,6,FALSE)*H321+VLOOKUP(I$1,Iniciativas!$A$1:$R$11,6,FALSE)*I321+VLOOKUP(J$1,Iniciativas!$A$1:$R$11,6,FALSE)*J321+VLOOKUP(K$1,Iniciativas!$A$1:$R$11,6,FALSE)*K321+VLOOKUP(L$1,Iniciativas!$A$1:$R$11,6,FALSE)*L321</f>
        <v>19000</v>
      </c>
      <c r="N321">
        <f>VLOOKUP(C$1,Iniciativas!$A$1:$R$11,18,FALSE)*C321+VLOOKUP(D$1,Iniciativas!$A$1:$R$11,18,FALSE)*D321+VLOOKUP(E$1,Iniciativas!$A$1:$R$11,18,FALSE)*E321+VLOOKUP(F$1,Iniciativas!$A$1:$R$11,18,FALSE)*F321+VLOOKUP(G$1,Iniciativas!$A$1:$R$11,18,FALSE)*G321+VLOOKUP(H$1,Iniciativas!$A$1:$R$11,18,FALSE)*H321+VLOOKUP(I$1,Iniciativas!$A$1:$R$11,18,FALSE)*I321+VLOOKUP(J$1,Iniciativas!$A$1:$R$11,18,FALSE)*J321+VLOOKUP(K$1,Iniciativas!$A$1:$R$11,18,FALSE)*K321+VLOOKUP(L$1,Iniciativas!$A$1:$R$11,18,FALSE)*L321</f>
        <v>13.3</v>
      </c>
      <c r="O321" t="b">
        <f t="shared" si="270"/>
        <v>0</v>
      </c>
      <c r="P321" t="b">
        <f>IF(OR(K321=1,I321=1),IF(J321=1,TRUE, FALSE),TRUE)</f>
        <v>1</v>
      </c>
      <c r="Q321" t="b">
        <f>IF(AND(K321=1,I321=1), FALSE, TRUE)</f>
        <v>0</v>
      </c>
      <c r="R321" t="b">
        <f>IF(G321=1, TRUE, FALSE)</f>
        <v>1</v>
      </c>
      <c r="S321" t="str">
        <f>TRIM(IF(C321=1," "&amp;VLOOKUP(C$1,Iniciativas!$A$1:$R$11,2,FALSE),"")&amp;IF(D321=1," "&amp;VLOOKUP(D$1,Iniciativas!$A$1:$R$11,2,FALSE),"")&amp;IF(E321=1," "&amp;VLOOKUP(E$1,Iniciativas!$A$1:$R$11,2,FALSE),"")&amp;IF(F321=1," "&amp;VLOOKUP(F$1,Iniciativas!$A$1:$R$11,2,FALSE),"")&amp;IF(G321=1," "&amp;VLOOKUP(G$1,Iniciativas!$A$1:$R$11,2,FALSE),"")&amp;IF(H321=1," "&amp;VLOOKUP(H$1,Iniciativas!$A$1:$R$11,2,FALSE),"")&amp;IF(I321=1," "&amp;VLOOKUP(I$1,Iniciativas!$A$1:$R$11,2,FALSE),"")&amp;IF(J321=1," "&amp;VLOOKUP(J$1,Iniciativas!$A$1:$R$11,2,FALSE),"")&amp;IF(K321=1," "&amp;VLOOKUP(K$1,Iniciativas!$A$1:$R$11,2,FALSE),"")&amp;IF(L321=1," "&amp;VLOOKUP(L$1,Iniciativas!$A$1:$R$11,2,FALSE),""))</f>
        <v>Iniciativa 3 Imperativo Legal Programa de Innovación Creación Producto Alternativo C Campaña Publicitaria Producto B o C Creación Producto B Sistema Reducción Costos</v>
      </c>
    </row>
    <row r="322" spans="1:19" x14ac:dyDescent="0.25">
      <c r="A322">
        <v>320</v>
      </c>
      <c r="B322" t="str">
        <f t="shared" si="268"/>
        <v>9 7</v>
      </c>
      <c r="C322">
        <f t="shared" si="271"/>
        <v>0</v>
      </c>
      <c r="D322">
        <f t="shared" ref="D322:L322" si="334">INT(MOD($A322,2^(C$1-1))/(2^(D$1-1)))</f>
        <v>1</v>
      </c>
      <c r="E322">
        <f t="shared" si="334"/>
        <v>0</v>
      </c>
      <c r="F322">
        <f t="shared" si="334"/>
        <v>1</v>
      </c>
      <c r="G322">
        <f t="shared" si="334"/>
        <v>0</v>
      </c>
      <c r="H322">
        <f t="shared" si="334"/>
        <v>0</v>
      </c>
      <c r="I322">
        <f t="shared" si="334"/>
        <v>0</v>
      </c>
      <c r="J322">
        <f t="shared" si="334"/>
        <v>0</v>
      </c>
      <c r="K322">
        <f t="shared" si="334"/>
        <v>0</v>
      </c>
      <c r="L322">
        <f t="shared" si="334"/>
        <v>0</v>
      </c>
      <c r="M322">
        <f>VLOOKUP(C$1,Iniciativas!$A$1:$R$11,6,FALSE)*C322+VLOOKUP(D$1,Iniciativas!$A$1:$R$11,6,FALSE)*D322+VLOOKUP(E$1,Iniciativas!$A$1:$R$11,6,FALSE)*E322+VLOOKUP(F$1,Iniciativas!$A$1:$R$11,6,FALSE)*F322+VLOOKUP(G$1,Iniciativas!$A$1:$R$11,6,FALSE)*G322+VLOOKUP(H$1,Iniciativas!$A$1:$R$11,6,FALSE)*H322+VLOOKUP(I$1,Iniciativas!$A$1:$R$11,6,FALSE)*I322+VLOOKUP(J$1,Iniciativas!$A$1:$R$11,6,FALSE)*J322+VLOOKUP(K$1,Iniciativas!$A$1:$R$11,6,FALSE)*K322+VLOOKUP(L$1,Iniciativas!$A$1:$R$11,6,FALSE)*L322</f>
        <v>2500</v>
      </c>
      <c r="N322">
        <f>VLOOKUP(C$1,Iniciativas!$A$1:$R$11,18,FALSE)*C322+VLOOKUP(D$1,Iniciativas!$A$1:$R$11,18,FALSE)*D322+VLOOKUP(E$1,Iniciativas!$A$1:$R$11,18,FALSE)*E322+VLOOKUP(F$1,Iniciativas!$A$1:$R$11,18,FALSE)*F322+VLOOKUP(G$1,Iniciativas!$A$1:$R$11,18,FALSE)*G322+VLOOKUP(H$1,Iniciativas!$A$1:$R$11,18,FALSE)*H322+VLOOKUP(I$1,Iniciativas!$A$1:$R$11,18,FALSE)*I322+VLOOKUP(J$1,Iniciativas!$A$1:$R$11,18,FALSE)*J322+VLOOKUP(K$1,Iniciativas!$A$1:$R$11,18,FALSE)*K322+VLOOKUP(L$1,Iniciativas!$A$1:$R$11,18,FALSE)*L322</f>
        <v>3.8</v>
      </c>
      <c r="O322" t="b">
        <f t="shared" si="270"/>
        <v>0</v>
      </c>
      <c r="P322" t="b">
        <f>IF(OR(K322=1,I322=1),IF(J322=1,TRUE, FALSE),TRUE)</f>
        <v>1</v>
      </c>
      <c r="Q322" t="b">
        <f>IF(AND(K322=1,I322=1), FALSE, TRUE)</f>
        <v>1</v>
      </c>
      <c r="R322" t="b">
        <f>IF(G322=1, TRUE, FALSE)</f>
        <v>0</v>
      </c>
      <c r="S322" t="str">
        <f>TRIM(IF(C322=1," "&amp;VLOOKUP(C$1,Iniciativas!$A$1:$R$11,2,FALSE),"")&amp;IF(D322=1," "&amp;VLOOKUP(D$1,Iniciativas!$A$1:$R$11,2,FALSE),"")&amp;IF(E322=1," "&amp;VLOOKUP(E$1,Iniciativas!$A$1:$R$11,2,FALSE),"")&amp;IF(F322=1," "&amp;VLOOKUP(F$1,Iniciativas!$A$1:$R$11,2,FALSE),"")&amp;IF(G322=1," "&amp;VLOOKUP(G$1,Iniciativas!$A$1:$R$11,2,FALSE),"")&amp;IF(H322=1," "&amp;VLOOKUP(H$1,Iniciativas!$A$1:$R$11,2,FALSE),"")&amp;IF(I322=1," "&amp;VLOOKUP(I$1,Iniciativas!$A$1:$R$11,2,FALSE),"")&amp;IF(J322=1," "&amp;VLOOKUP(J$1,Iniciativas!$A$1:$R$11,2,FALSE),"")&amp;IF(K322=1," "&amp;VLOOKUP(K$1,Iniciativas!$A$1:$R$11,2,FALSE),"")&amp;IF(L322=1," "&amp;VLOOKUP(L$1,Iniciativas!$A$1:$R$11,2,FALSE),""))</f>
        <v>Iniciativa 3 Iniciativa 1</v>
      </c>
    </row>
    <row r="323" spans="1:19" x14ac:dyDescent="0.25">
      <c r="A323">
        <v>321</v>
      </c>
      <c r="B323" t="str">
        <f t="shared" ref="B323:B386" si="335">TRIM(IF(C323=1," "&amp;C$1,"")&amp;IF(D323=1," "&amp;D$1,"")&amp;IF(E323=1," "&amp;E$1,"")&amp;IF(F323=1," "&amp;F$1,"")&amp;IF(G323=1," "&amp;G$1,"")&amp;IF(H323=1," "&amp;H$1,"")&amp;IF(I323=1," "&amp;I$1,"")&amp;IF(J323=1," "&amp;J$1,"")&amp;IF(K323=1," "&amp;K$1,"")&amp;IF(L323=1," "&amp;L$1,""))</f>
        <v>9 7 1</v>
      </c>
      <c r="C323">
        <f t="shared" si="271"/>
        <v>0</v>
      </c>
      <c r="D323">
        <f t="shared" ref="D323:L323" si="336">INT(MOD($A323,2^(C$1-1))/(2^(D$1-1)))</f>
        <v>1</v>
      </c>
      <c r="E323">
        <f t="shared" si="336"/>
        <v>0</v>
      </c>
      <c r="F323">
        <f t="shared" si="336"/>
        <v>1</v>
      </c>
      <c r="G323">
        <f t="shared" si="336"/>
        <v>0</v>
      </c>
      <c r="H323">
        <f t="shared" si="336"/>
        <v>0</v>
      </c>
      <c r="I323">
        <f t="shared" si="336"/>
        <v>0</v>
      </c>
      <c r="J323">
        <f t="shared" si="336"/>
        <v>0</v>
      </c>
      <c r="K323">
        <f t="shared" si="336"/>
        <v>0</v>
      </c>
      <c r="L323">
        <f t="shared" si="336"/>
        <v>1</v>
      </c>
      <c r="M323">
        <f>VLOOKUP(C$1,Iniciativas!$A$1:$R$11,6,FALSE)*C323+VLOOKUP(D$1,Iniciativas!$A$1:$R$11,6,FALSE)*D323+VLOOKUP(E$1,Iniciativas!$A$1:$R$11,6,FALSE)*E323+VLOOKUP(F$1,Iniciativas!$A$1:$R$11,6,FALSE)*F323+VLOOKUP(G$1,Iniciativas!$A$1:$R$11,6,FALSE)*G323+VLOOKUP(H$1,Iniciativas!$A$1:$R$11,6,FALSE)*H323+VLOOKUP(I$1,Iniciativas!$A$1:$R$11,6,FALSE)*I323+VLOOKUP(J$1,Iniciativas!$A$1:$R$11,6,FALSE)*J323+VLOOKUP(K$1,Iniciativas!$A$1:$R$11,6,FALSE)*K323+VLOOKUP(L$1,Iniciativas!$A$1:$R$11,6,FALSE)*L323</f>
        <v>3500</v>
      </c>
      <c r="N323">
        <f>VLOOKUP(C$1,Iniciativas!$A$1:$R$11,18,FALSE)*C323+VLOOKUP(D$1,Iniciativas!$A$1:$R$11,18,FALSE)*D323+VLOOKUP(E$1,Iniciativas!$A$1:$R$11,18,FALSE)*E323+VLOOKUP(F$1,Iniciativas!$A$1:$R$11,18,FALSE)*F323+VLOOKUP(G$1,Iniciativas!$A$1:$R$11,18,FALSE)*G323+VLOOKUP(H$1,Iniciativas!$A$1:$R$11,18,FALSE)*H323+VLOOKUP(I$1,Iniciativas!$A$1:$R$11,18,FALSE)*I323+VLOOKUP(J$1,Iniciativas!$A$1:$R$11,18,FALSE)*J323+VLOOKUP(K$1,Iniciativas!$A$1:$R$11,18,FALSE)*K323+VLOOKUP(L$1,Iniciativas!$A$1:$R$11,18,FALSE)*L323</f>
        <v>4.7</v>
      </c>
      <c r="O323" t="b">
        <f t="shared" ref="O323:O386" si="337">AND(P323,Q323,R323)</f>
        <v>0</v>
      </c>
      <c r="P323" t="b">
        <f>IF(OR(K323=1,I323=1),IF(J323=1,TRUE, FALSE),TRUE)</f>
        <v>1</v>
      </c>
      <c r="Q323" t="b">
        <f>IF(AND(K323=1,I323=1), FALSE, TRUE)</f>
        <v>1</v>
      </c>
      <c r="R323" t="b">
        <f>IF(G323=1, TRUE, FALSE)</f>
        <v>0</v>
      </c>
      <c r="S323" t="str">
        <f>TRIM(IF(C323=1," "&amp;VLOOKUP(C$1,Iniciativas!$A$1:$R$11,2,FALSE),"")&amp;IF(D323=1," "&amp;VLOOKUP(D$1,Iniciativas!$A$1:$R$11,2,FALSE),"")&amp;IF(E323=1," "&amp;VLOOKUP(E$1,Iniciativas!$A$1:$R$11,2,FALSE),"")&amp;IF(F323=1," "&amp;VLOOKUP(F$1,Iniciativas!$A$1:$R$11,2,FALSE),"")&amp;IF(G323=1," "&amp;VLOOKUP(G$1,Iniciativas!$A$1:$R$11,2,FALSE),"")&amp;IF(H323=1," "&amp;VLOOKUP(H$1,Iniciativas!$A$1:$R$11,2,FALSE),"")&amp;IF(I323=1," "&amp;VLOOKUP(I$1,Iniciativas!$A$1:$R$11,2,FALSE),"")&amp;IF(J323=1," "&amp;VLOOKUP(J$1,Iniciativas!$A$1:$R$11,2,FALSE),"")&amp;IF(K323=1," "&amp;VLOOKUP(K$1,Iniciativas!$A$1:$R$11,2,FALSE),"")&amp;IF(L323=1," "&amp;VLOOKUP(L$1,Iniciativas!$A$1:$R$11,2,FALSE),""))</f>
        <v>Iniciativa 3 Iniciativa 1 Sistema Reducción Costos</v>
      </c>
    </row>
    <row r="324" spans="1:19" x14ac:dyDescent="0.25">
      <c r="A324">
        <v>322</v>
      </c>
      <c r="B324" t="str">
        <f t="shared" si="335"/>
        <v>9 7 2</v>
      </c>
      <c r="C324">
        <f t="shared" ref="C324:C387" si="338">INT($A324/(2^(C$1-1)))</f>
        <v>0</v>
      </c>
      <c r="D324">
        <f t="shared" ref="D324:L324" si="339">INT(MOD($A324,2^(C$1-1))/(2^(D$1-1)))</f>
        <v>1</v>
      </c>
      <c r="E324">
        <f t="shared" si="339"/>
        <v>0</v>
      </c>
      <c r="F324">
        <f t="shared" si="339"/>
        <v>1</v>
      </c>
      <c r="G324">
        <f t="shared" si="339"/>
        <v>0</v>
      </c>
      <c r="H324">
        <f t="shared" si="339"/>
        <v>0</v>
      </c>
      <c r="I324">
        <f t="shared" si="339"/>
        <v>0</v>
      </c>
      <c r="J324">
        <f t="shared" si="339"/>
        <v>0</v>
      </c>
      <c r="K324">
        <f t="shared" si="339"/>
        <v>1</v>
      </c>
      <c r="L324">
        <f t="shared" si="339"/>
        <v>0</v>
      </c>
      <c r="M324">
        <f>VLOOKUP(C$1,Iniciativas!$A$1:$R$11,6,FALSE)*C324+VLOOKUP(D$1,Iniciativas!$A$1:$R$11,6,FALSE)*D324+VLOOKUP(E$1,Iniciativas!$A$1:$R$11,6,FALSE)*E324+VLOOKUP(F$1,Iniciativas!$A$1:$R$11,6,FALSE)*F324+VLOOKUP(G$1,Iniciativas!$A$1:$R$11,6,FALSE)*G324+VLOOKUP(H$1,Iniciativas!$A$1:$R$11,6,FALSE)*H324+VLOOKUP(I$1,Iniciativas!$A$1:$R$11,6,FALSE)*I324+VLOOKUP(J$1,Iniciativas!$A$1:$R$11,6,FALSE)*J324+VLOOKUP(K$1,Iniciativas!$A$1:$R$11,6,FALSE)*K324+VLOOKUP(L$1,Iniciativas!$A$1:$R$11,6,FALSE)*L324</f>
        <v>7500</v>
      </c>
      <c r="N324">
        <f>VLOOKUP(C$1,Iniciativas!$A$1:$R$11,18,FALSE)*C324+VLOOKUP(D$1,Iniciativas!$A$1:$R$11,18,FALSE)*D324+VLOOKUP(E$1,Iniciativas!$A$1:$R$11,18,FALSE)*E324+VLOOKUP(F$1,Iniciativas!$A$1:$R$11,18,FALSE)*F324+VLOOKUP(G$1,Iniciativas!$A$1:$R$11,18,FALSE)*G324+VLOOKUP(H$1,Iniciativas!$A$1:$R$11,18,FALSE)*H324+VLOOKUP(I$1,Iniciativas!$A$1:$R$11,18,FALSE)*I324+VLOOKUP(J$1,Iniciativas!$A$1:$R$11,18,FALSE)*J324+VLOOKUP(K$1,Iniciativas!$A$1:$R$11,18,FALSE)*K324+VLOOKUP(L$1,Iniciativas!$A$1:$R$11,18,FALSE)*L324</f>
        <v>6.4</v>
      </c>
      <c r="O324" t="b">
        <f t="shared" si="337"/>
        <v>0</v>
      </c>
      <c r="P324" t="b">
        <f>IF(OR(K324=1,I324=1),IF(J324=1,TRUE, FALSE),TRUE)</f>
        <v>0</v>
      </c>
      <c r="Q324" t="b">
        <f>IF(AND(K324=1,I324=1), FALSE, TRUE)</f>
        <v>1</v>
      </c>
      <c r="R324" t="b">
        <f>IF(G324=1, TRUE, FALSE)</f>
        <v>0</v>
      </c>
      <c r="S324" t="str">
        <f>TRIM(IF(C324=1," "&amp;VLOOKUP(C$1,Iniciativas!$A$1:$R$11,2,FALSE),"")&amp;IF(D324=1," "&amp;VLOOKUP(D$1,Iniciativas!$A$1:$R$11,2,FALSE),"")&amp;IF(E324=1," "&amp;VLOOKUP(E$1,Iniciativas!$A$1:$R$11,2,FALSE),"")&amp;IF(F324=1," "&amp;VLOOKUP(F$1,Iniciativas!$A$1:$R$11,2,FALSE),"")&amp;IF(G324=1," "&amp;VLOOKUP(G$1,Iniciativas!$A$1:$R$11,2,FALSE),"")&amp;IF(H324=1," "&amp;VLOOKUP(H$1,Iniciativas!$A$1:$R$11,2,FALSE),"")&amp;IF(I324=1," "&amp;VLOOKUP(I$1,Iniciativas!$A$1:$R$11,2,FALSE),"")&amp;IF(J324=1," "&amp;VLOOKUP(J$1,Iniciativas!$A$1:$R$11,2,FALSE),"")&amp;IF(K324=1," "&amp;VLOOKUP(K$1,Iniciativas!$A$1:$R$11,2,FALSE),"")&amp;IF(L324=1," "&amp;VLOOKUP(L$1,Iniciativas!$A$1:$R$11,2,FALSE),""))</f>
        <v>Iniciativa 3 Iniciativa 1 Creación Producto B</v>
      </c>
    </row>
    <row r="325" spans="1:19" x14ac:dyDescent="0.25">
      <c r="A325">
        <v>323</v>
      </c>
      <c r="B325" t="str">
        <f t="shared" si="335"/>
        <v>9 7 2 1</v>
      </c>
      <c r="C325">
        <f t="shared" si="338"/>
        <v>0</v>
      </c>
      <c r="D325">
        <f t="shared" ref="D325:L325" si="340">INT(MOD($A325,2^(C$1-1))/(2^(D$1-1)))</f>
        <v>1</v>
      </c>
      <c r="E325">
        <f t="shared" si="340"/>
        <v>0</v>
      </c>
      <c r="F325">
        <f t="shared" si="340"/>
        <v>1</v>
      </c>
      <c r="G325">
        <f t="shared" si="340"/>
        <v>0</v>
      </c>
      <c r="H325">
        <f t="shared" si="340"/>
        <v>0</v>
      </c>
      <c r="I325">
        <f t="shared" si="340"/>
        <v>0</v>
      </c>
      <c r="J325">
        <f t="shared" si="340"/>
        <v>0</v>
      </c>
      <c r="K325">
        <f t="shared" si="340"/>
        <v>1</v>
      </c>
      <c r="L325">
        <f t="shared" si="340"/>
        <v>1</v>
      </c>
      <c r="M325">
        <f>VLOOKUP(C$1,Iniciativas!$A$1:$R$11,6,FALSE)*C325+VLOOKUP(D$1,Iniciativas!$A$1:$R$11,6,FALSE)*D325+VLOOKUP(E$1,Iniciativas!$A$1:$R$11,6,FALSE)*E325+VLOOKUP(F$1,Iniciativas!$A$1:$R$11,6,FALSE)*F325+VLOOKUP(G$1,Iniciativas!$A$1:$R$11,6,FALSE)*G325+VLOOKUP(H$1,Iniciativas!$A$1:$R$11,6,FALSE)*H325+VLOOKUP(I$1,Iniciativas!$A$1:$R$11,6,FALSE)*I325+VLOOKUP(J$1,Iniciativas!$A$1:$R$11,6,FALSE)*J325+VLOOKUP(K$1,Iniciativas!$A$1:$R$11,6,FALSE)*K325+VLOOKUP(L$1,Iniciativas!$A$1:$R$11,6,FALSE)*L325</f>
        <v>8500</v>
      </c>
      <c r="N325">
        <f>VLOOKUP(C$1,Iniciativas!$A$1:$R$11,18,FALSE)*C325+VLOOKUP(D$1,Iniciativas!$A$1:$R$11,18,FALSE)*D325+VLOOKUP(E$1,Iniciativas!$A$1:$R$11,18,FALSE)*E325+VLOOKUP(F$1,Iniciativas!$A$1:$R$11,18,FALSE)*F325+VLOOKUP(G$1,Iniciativas!$A$1:$R$11,18,FALSE)*G325+VLOOKUP(H$1,Iniciativas!$A$1:$R$11,18,FALSE)*H325+VLOOKUP(I$1,Iniciativas!$A$1:$R$11,18,FALSE)*I325+VLOOKUP(J$1,Iniciativas!$A$1:$R$11,18,FALSE)*J325+VLOOKUP(K$1,Iniciativas!$A$1:$R$11,18,FALSE)*K325+VLOOKUP(L$1,Iniciativas!$A$1:$R$11,18,FALSE)*L325</f>
        <v>7.3000000000000007</v>
      </c>
      <c r="O325" t="b">
        <f t="shared" si="337"/>
        <v>0</v>
      </c>
      <c r="P325" t="b">
        <f>IF(OR(K325=1,I325=1),IF(J325=1,TRUE, FALSE),TRUE)</f>
        <v>0</v>
      </c>
      <c r="Q325" t="b">
        <f>IF(AND(K325=1,I325=1), FALSE, TRUE)</f>
        <v>1</v>
      </c>
      <c r="R325" t="b">
        <f>IF(G325=1, TRUE, FALSE)</f>
        <v>0</v>
      </c>
      <c r="S325" t="str">
        <f>TRIM(IF(C325=1," "&amp;VLOOKUP(C$1,Iniciativas!$A$1:$R$11,2,FALSE),"")&amp;IF(D325=1," "&amp;VLOOKUP(D$1,Iniciativas!$A$1:$R$11,2,FALSE),"")&amp;IF(E325=1," "&amp;VLOOKUP(E$1,Iniciativas!$A$1:$R$11,2,FALSE),"")&amp;IF(F325=1," "&amp;VLOOKUP(F$1,Iniciativas!$A$1:$R$11,2,FALSE),"")&amp;IF(G325=1," "&amp;VLOOKUP(G$1,Iniciativas!$A$1:$R$11,2,FALSE),"")&amp;IF(H325=1," "&amp;VLOOKUP(H$1,Iniciativas!$A$1:$R$11,2,FALSE),"")&amp;IF(I325=1," "&amp;VLOOKUP(I$1,Iniciativas!$A$1:$R$11,2,FALSE),"")&amp;IF(J325=1," "&amp;VLOOKUP(J$1,Iniciativas!$A$1:$R$11,2,FALSE),"")&amp;IF(K325=1," "&amp;VLOOKUP(K$1,Iniciativas!$A$1:$R$11,2,FALSE),"")&amp;IF(L325=1," "&amp;VLOOKUP(L$1,Iniciativas!$A$1:$R$11,2,FALSE),""))</f>
        <v>Iniciativa 3 Iniciativa 1 Creación Producto B Sistema Reducción Costos</v>
      </c>
    </row>
    <row r="326" spans="1:19" x14ac:dyDescent="0.25">
      <c r="A326">
        <v>324</v>
      </c>
      <c r="B326" t="str">
        <f t="shared" si="335"/>
        <v>9 7 3</v>
      </c>
      <c r="C326">
        <f t="shared" si="338"/>
        <v>0</v>
      </c>
      <c r="D326">
        <f t="shared" ref="D326:L326" si="341">INT(MOD($A326,2^(C$1-1))/(2^(D$1-1)))</f>
        <v>1</v>
      </c>
      <c r="E326">
        <f t="shared" si="341"/>
        <v>0</v>
      </c>
      <c r="F326">
        <f t="shared" si="341"/>
        <v>1</v>
      </c>
      <c r="G326">
        <f t="shared" si="341"/>
        <v>0</v>
      </c>
      <c r="H326">
        <f t="shared" si="341"/>
        <v>0</v>
      </c>
      <c r="I326">
        <f t="shared" si="341"/>
        <v>0</v>
      </c>
      <c r="J326">
        <f t="shared" si="341"/>
        <v>1</v>
      </c>
      <c r="K326">
        <f t="shared" si="341"/>
        <v>0</v>
      </c>
      <c r="L326">
        <f t="shared" si="341"/>
        <v>0</v>
      </c>
      <c r="M326">
        <f>VLOOKUP(C$1,Iniciativas!$A$1:$R$11,6,FALSE)*C326+VLOOKUP(D$1,Iniciativas!$A$1:$R$11,6,FALSE)*D326+VLOOKUP(E$1,Iniciativas!$A$1:$R$11,6,FALSE)*E326+VLOOKUP(F$1,Iniciativas!$A$1:$R$11,6,FALSE)*F326+VLOOKUP(G$1,Iniciativas!$A$1:$R$11,6,FALSE)*G326+VLOOKUP(H$1,Iniciativas!$A$1:$R$11,6,FALSE)*H326+VLOOKUP(I$1,Iniciativas!$A$1:$R$11,6,FALSE)*I326+VLOOKUP(J$1,Iniciativas!$A$1:$R$11,6,FALSE)*J326+VLOOKUP(K$1,Iniciativas!$A$1:$R$11,6,FALSE)*K326+VLOOKUP(L$1,Iniciativas!$A$1:$R$11,6,FALSE)*L326</f>
        <v>3500</v>
      </c>
      <c r="N326">
        <f>VLOOKUP(C$1,Iniciativas!$A$1:$R$11,18,FALSE)*C326+VLOOKUP(D$1,Iniciativas!$A$1:$R$11,18,FALSE)*D326+VLOOKUP(E$1,Iniciativas!$A$1:$R$11,18,FALSE)*E326+VLOOKUP(F$1,Iniciativas!$A$1:$R$11,18,FALSE)*F326+VLOOKUP(G$1,Iniciativas!$A$1:$R$11,18,FALSE)*G326+VLOOKUP(H$1,Iniciativas!$A$1:$R$11,18,FALSE)*H326+VLOOKUP(I$1,Iniciativas!$A$1:$R$11,18,FALSE)*I326+VLOOKUP(J$1,Iniciativas!$A$1:$R$11,18,FALSE)*J326+VLOOKUP(K$1,Iniciativas!$A$1:$R$11,18,FALSE)*K326+VLOOKUP(L$1,Iniciativas!$A$1:$R$11,18,FALSE)*L326</f>
        <v>4.2</v>
      </c>
      <c r="O326" t="b">
        <f t="shared" si="337"/>
        <v>0</v>
      </c>
      <c r="P326" t="b">
        <f>IF(OR(K326=1,I326=1),IF(J326=1,TRUE, FALSE),TRUE)</f>
        <v>1</v>
      </c>
      <c r="Q326" t="b">
        <f>IF(AND(K326=1,I326=1), FALSE, TRUE)</f>
        <v>1</v>
      </c>
      <c r="R326" t="b">
        <f>IF(G326=1, TRUE, FALSE)</f>
        <v>0</v>
      </c>
      <c r="S326" t="str">
        <f>TRIM(IF(C326=1," "&amp;VLOOKUP(C$1,Iniciativas!$A$1:$R$11,2,FALSE),"")&amp;IF(D326=1," "&amp;VLOOKUP(D$1,Iniciativas!$A$1:$R$11,2,FALSE),"")&amp;IF(E326=1," "&amp;VLOOKUP(E$1,Iniciativas!$A$1:$R$11,2,FALSE),"")&amp;IF(F326=1," "&amp;VLOOKUP(F$1,Iniciativas!$A$1:$R$11,2,FALSE),"")&amp;IF(G326=1," "&amp;VLOOKUP(G$1,Iniciativas!$A$1:$R$11,2,FALSE),"")&amp;IF(H326=1," "&amp;VLOOKUP(H$1,Iniciativas!$A$1:$R$11,2,FALSE),"")&amp;IF(I326=1," "&amp;VLOOKUP(I$1,Iniciativas!$A$1:$R$11,2,FALSE),"")&amp;IF(J326=1," "&amp;VLOOKUP(J$1,Iniciativas!$A$1:$R$11,2,FALSE),"")&amp;IF(K326=1," "&amp;VLOOKUP(K$1,Iniciativas!$A$1:$R$11,2,FALSE),"")&amp;IF(L326=1," "&amp;VLOOKUP(L$1,Iniciativas!$A$1:$R$11,2,FALSE),""))</f>
        <v>Iniciativa 3 Iniciativa 1 Campaña Publicitaria Producto B o C</v>
      </c>
    </row>
    <row r="327" spans="1:19" x14ac:dyDescent="0.25">
      <c r="A327">
        <v>325</v>
      </c>
      <c r="B327" t="str">
        <f t="shared" si="335"/>
        <v>9 7 3 1</v>
      </c>
      <c r="C327">
        <f t="shared" si="338"/>
        <v>0</v>
      </c>
      <c r="D327">
        <f t="shared" ref="D327:L327" si="342">INT(MOD($A327,2^(C$1-1))/(2^(D$1-1)))</f>
        <v>1</v>
      </c>
      <c r="E327">
        <f t="shared" si="342"/>
        <v>0</v>
      </c>
      <c r="F327">
        <f t="shared" si="342"/>
        <v>1</v>
      </c>
      <c r="G327">
        <f t="shared" si="342"/>
        <v>0</v>
      </c>
      <c r="H327">
        <f t="shared" si="342"/>
        <v>0</v>
      </c>
      <c r="I327">
        <f t="shared" si="342"/>
        <v>0</v>
      </c>
      <c r="J327">
        <f t="shared" si="342"/>
        <v>1</v>
      </c>
      <c r="K327">
        <f t="shared" si="342"/>
        <v>0</v>
      </c>
      <c r="L327">
        <f t="shared" si="342"/>
        <v>1</v>
      </c>
      <c r="M327">
        <f>VLOOKUP(C$1,Iniciativas!$A$1:$R$11,6,FALSE)*C327+VLOOKUP(D$1,Iniciativas!$A$1:$R$11,6,FALSE)*D327+VLOOKUP(E$1,Iniciativas!$A$1:$R$11,6,FALSE)*E327+VLOOKUP(F$1,Iniciativas!$A$1:$R$11,6,FALSE)*F327+VLOOKUP(G$1,Iniciativas!$A$1:$R$11,6,FALSE)*G327+VLOOKUP(H$1,Iniciativas!$A$1:$R$11,6,FALSE)*H327+VLOOKUP(I$1,Iniciativas!$A$1:$R$11,6,FALSE)*I327+VLOOKUP(J$1,Iniciativas!$A$1:$R$11,6,FALSE)*J327+VLOOKUP(K$1,Iniciativas!$A$1:$R$11,6,FALSE)*K327+VLOOKUP(L$1,Iniciativas!$A$1:$R$11,6,FALSE)*L327</f>
        <v>4500</v>
      </c>
      <c r="N327">
        <f>VLOOKUP(C$1,Iniciativas!$A$1:$R$11,18,FALSE)*C327+VLOOKUP(D$1,Iniciativas!$A$1:$R$11,18,FALSE)*D327+VLOOKUP(E$1,Iniciativas!$A$1:$R$11,18,FALSE)*E327+VLOOKUP(F$1,Iniciativas!$A$1:$R$11,18,FALSE)*F327+VLOOKUP(G$1,Iniciativas!$A$1:$R$11,18,FALSE)*G327+VLOOKUP(H$1,Iniciativas!$A$1:$R$11,18,FALSE)*H327+VLOOKUP(I$1,Iniciativas!$A$1:$R$11,18,FALSE)*I327+VLOOKUP(J$1,Iniciativas!$A$1:$R$11,18,FALSE)*J327+VLOOKUP(K$1,Iniciativas!$A$1:$R$11,18,FALSE)*K327+VLOOKUP(L$1,Iniciativas!$A$1:$R$11,18,FALSE)*L327</f>
        <v>5.1000000000000005</v>
      </c>
      <c r="O327" t="b">
        <f t="shared" si="337"/>
        <v>0</v>
      </c>
      <c r="P327" t="b">
        <f>IF(OR(K327=1,I327=1),IF(J327=1,TRUE, FALSE),TRUE)</f>
        <v>1</v>
      </c>
      <c r="Q327" t="b">
        <f>IF(AND(K327=1,I327=1), FALSE, TRUE)</f>
        <v>1</v>
      </c>
      <c r="R327" t="b">
        <f>IF(G327=1, TRUE, FALSE)</f>
        <v>0</v>
      </c>
      <c r="S327" t="str">
        <f>TRIM(IF(C327=1," "&amp;VLOOKUP(C$1,Iniciativas!$A$1:$R$11,2,FALSE),"")&amp;IF(D327=1," "&amp;VLOOKUP(D$1,Iniciativas!$A$1:$R$11,2,FALSE),"")&amp;IF(E327=1," "&amp;VLOOKUP(E$1,Iniciativas!$A$1:$R$11,2,FALSE),"")&amp;IF(F327=1," "&amp;VLOOKUP(F$1,Iniciativas!$A$1:$R$11,2,FALSE),"")&amp;IF(G327=1," "&amp;VLOOKUP(G$1,Iniciativas!$A$1:$R$11,2,FALSE),"")&amp;IF(H327=1," "&amp;VLOOKUP(H$1,Iniciativas!$A$1:$R$11,2,FALSE),"")&amp;IF(I327=1," "&amp;VLOOKUP(I$1,Iniciativas!$A$1:$R$11,2,FALSE),"")&amp;IF(J327=1," "&amp;VLOOKUP(J$1,Iniciativas!$A$1:$R$11,2,FALSE),"")&amp;IF(K327=1," "&amp;VLOOKUP(K$1,Iniciativas!$A$1:$R$11,2,FALSE),"")&amp;IF(L327=1," "&amp;VLOOKUP(L$1,Iniciativas!$A$1:$R$11,2,FALSE),""))</f>
        <v>Iniciativa 3 Iniciativa 1 Campaña Publicitaria Producto B o C Sistema Reducción Costos</v>
      </c>
    </row>
    <row r="328" spans="1:19" x14ac:dyDescent="0.25">
      <c r="A328">
        <v>326</v>
      </c>
      <c r="B328" t="str">
        <f t="shared" si="335"/>
        <v>9 7 3 2</v>
      </c>
      <c r="C328">
        <f t="shared" si="338"/>
        <v>0</v>
      </c>
      <c r="D328">
        <f t="shared" ref="D328:L328" si="343">INT(MOD($A328,2^(C$1-1))/(2^(D$1-1)))</f>
        <v>1</v>
      </c>
      <c r="E328">
        <f t="shared" si="343"/>
        <v>0</v>
      </c>
      <c r="F328">
        <f t="shared" si="343"/>
        <v>1</v>
      </c>
      <c r="G328">
        <f t="shared" si="343"/>
        <v>0</v>
      </c>
      <c r="H328">
        <f t="shared" si="343"/>
        <v>0</v>
      </c>
      <c r="I328">
        <f t="shared" si="343"/>
        <v>0</v>
      </c>
      <c r="J328">
        <f t="shared" si="343"/>
        <v>1</v>
      </c>
      <c r="K328">
        <f t="shared" si="343"/>
        <v>1</v>
      </c>
      <c r="L328">
        <f t="shared" si="343"/>
        <v>0</v>
      </c>
      <c r="M328">
        <f>VLOOKUP(C$1,Iniciativas!$A$1:$R$11,6,FALSE)*C328+VLOOKUP(D$1,Iniciativas!$A$1:$R$11,6,FALSE)*D328+VLOOKUP(E$1,Iniciativas!$A$1:$R$11,6,FALSE)*E328+VLOOKUP(F$1,Iniciativas!$A$1:$R$11,6,FALSE)*F328+VLOOKUP(G$1,Iniciativas!$A$1:$R$11,6,FALSE)*G328+VLOOKUP(H$1,Iniciativas!$A$1:$R$11,6,FALSE)*H328+VLOOKUP(I$1,Iniciativas!$A$1:$R$11,6,FALSE)*I328+VLOOKUP(J$1,Iniciativas!$A$1:$R$11,6,FALSE)*J328+VLOOKUP(K$1,Iniciativas!$A$1:$R$11,6,FALSE)*K328+VLOOKUP(L$1,Iniciativas!$A$1:$R$11,6,FALSE)*L328</f>
        <v>8500</v>
      </c>
      <c r="N328">
        <f>VLOOKUP(C$1,Iniciativas!$A$1:$R$11,18,FALSE)*C328+VLOOKUP(D$1,Iniciativas!$A$1:$R$11,18,FALSE)*D328+VLOOKUP(E$1,Iniciativas!$A$1:$R$11,18,FALSE)*E328+VLOOKUP(F$1,Iniciativas!$A$1:$R$11,18,FALSE)*F328+VLOOKUP(G$1,Iniciativas!$A$1:$R$11,18,FALSE)*G328+VLOOKUP(H$1,Iniciativas!$A$1:$R$11,18,FALSE)*H328+VLOOKUP(I$1,Iniciativas!$A$1:$R$11,18,FALSE)*I328+VLOOKUP(J$1,Iniciativas!$A$1:$R$11,18,FALSE)*J328+VLOOKUP(K$1,Iniciativas!$A$1:$R$11,18,FALSE)*K328+VLOOKUP(L$1,Iniciativas!$A$1:$R$11,18,FALSE)*L328</f>
        <v>6.8000000000000007</v>
      </c>
      <c r="O328" t="b">
        <f t="shared" si="337"/>
        <v>0</v>
      </c>
      <c r="P328" t="b">
        <f>IF(OR(K328=1,I328=1),IF(J328=1,TRUE, FALSE),TRUE)</f>
        <v>1</v>
      </c>
      <c r="Q328" t="b">
        <f>IF(AND(K328=1,I328=1), FALSE, TRUE)</f>
        <v>1</v>
      </c>
      <c r="R328" t="b">
        <f>IF(G328=1, TRUE, FALSE)</f>
        <v>0</v>
      </c>
      <c r="S328" t="str">
        <f>TRIM(IF(C328=1," "&amp;VLOOKUP(C$1,Iniciativas!$A$1:$R$11,2,FALSE),"")&amp;IF(D328=1," "&amp;VLOOKUP(D$1,Iniciativas!$A$1:$R$11,2,FALSE),"")&amp;IF(E328=1," "&amp;VLOOKUP(E$1,Iniciativas!$A$1:$R$11,2,FALSE),"")&amp;IF(F328=1," "&amp;VLOOKUP(F$1,Iniciativas!$A$1:$R$11,2,FALSE),"")&amp;IF(G328=1," "&amp;VLOOKUP(G$1,Iniciativas!$A$1:$R$11,2,FALSE),"")&amp;IF(H328=1," "&amp;VLOOKUP(H$1,Iniciativas!$A$1:$R$11,2,FALSE),"")&amp;IF(I328=1," "&amp;VLOOKUP(I$1,Iniciativas!$A$1:$R$11,2,FALSE),"")&amp;IF(J328=1," "&amp;VLOOKUP(J$1,Iniciativas!$A$1:$R$11,2,FALSE),"")&amp;IF(K328=1," "&amp;VLOOKUP(K$1,Iniciativas!$A$1:$R$11,2,FALSE),"")&amp;IF(L328=1," "&amp;VLOOKUP(L$1,Iniciativas!$A$1:$R$11,2,FALSE),""))</f>
        <v>Iniciativa 3 Iniciativa 1 Campaña Publicitaria Producto B o C Creación Producto B</v>
      </c>
    </row>
    <row r="329" spans="1:19" x14ac:dyDescent="0.25">
      <c r="A329">
        <v>327</v>
      </c>
      <c r="B329" t="str">
        <f t="shared" si="335"/>
        <v>9 7 3 2 1</v>
      </c>
      <c r="C329">
        <f t="shared" si="338"/>
        <v>0</v>
      </c>
      <c r="D329">
        <f t="shared" ref="D329:L329" si="344">INT(MOD($A329,2^(C$1-1))/(2^(D$1-1)))</f>
        <v>1</v>
      </c>
      <c r="E329">
        <f t="shared" si="344"/>
        <v>0</v>
      </c>
      <c r="F329">
        <f t="shared" si="344"/>
        <v>1</v>
      </c>
      <c r="G329">
        <f t="shared" si="344"/>
        <v>0</v>
      </c>
      <c r="H329">
        <f t="shared" si="344"/>
        <v>0</v>
      </c>
      <c r="I329">
        <f t="shared" si="344"/>
        <v>0</v>
      </c>
      <c r="J329">
        <f t="shared" si="344"/>
        <v>1</v>
      </c>
      <c r="K329">
        <f t="shared" si="344"/>
        <v>1</v>
      </c>
      <c r="L329">
        <f t="shared" si="344"/>
        <v>1</v>
      </c>
      <c r="M329">
        <f>VLOOKUP(C$1,Iniciativas!$A$1:$R$11,6,FALSE)*C329+VLOOKUP(D$1,Iniciativas!$A$1:$R$11,6,FALSE)*D329+VLOOKUP(E$1,Iniciativas!$A$1:$R$11,6,FALSE)*E329+VLOOKUP(F$1,Iniciativas!$A$1:$R$11,6,FALSE)*F329+VLOOKUP(G$1,Iniciativas!$A$1:$R$11,6,FALSE)*G329+VLOOKUP(H$1,Iniciativas!$A$1:$R$11,6,FALSE)*H329+VLOOKUP(I$1,Iniciativas!$A$1:$R$11,6,FALSE)*I329+VLOOKUP(J$1,Iniciativas!$A$1:$R$11,6,FALSE)*J329+VLOOKUP(K$1,Iniciativas!$A$1:$R$11,6,FALSE)*K329+VLOOKUP(L$1,Iniciativas!$A$1:$R$11,6,FALSE)*L329</f>
        <v>9500</v>
      </c>
      <c r="N329">
        <f>VLOOKUP(C$1,Iniciativas!$A$1:$R$11,18,FALSE)*C329+VLOOKUP(D$1,Iniciativas!$A$1:$R$11,18,FALSE)*D329+VLOOKUP(E$1,Iniciativas!$A$1:$R$11,18,FALSE)*E329+VLOOKUP(F$1,Iniciativas!$A$1:$R$11,18,FALSE)*F329+VLOOKUP(G$1,Iniciativas!$A$1:$R$11,18,FALSE)*G329+VLOOKUP(H$1,Iniciativas!$A$1:$R$11,18,FALSE)*H329+VLOOKUP(I$1,Iniciativas!$A$1:$R$11,18,FALSE)*I329+VLOOKUP(J$1,Iniciativas!$A$1:$R$11,18,FALSE)*J329+VLOOKUP(K$1,Iniciativas!$A$1:$R$11,18,FALSE)*K329+VLOOKUP(L$1,Iniciativas!$A$1:$R$11,18,FALSE)*L329</f>
        <v>7.7000000000000011</v>
      </c>
      <c r="O329" t="b">
        <f t="shared" si="337"/>
        <v>0</v>
      </c>
      <c r="P329" t="b">
        <f>IF(OR(K329=1,I329=1),IF(J329=1,TRUE, FALSE),TRUE)</f>
        <v>1</v>
      </c>
      <c r="Q329" t="b">
        <f>IF(AND(K329=1,I329=1), FALSE, TRUE)</f>
        <v>1</v>
      </c>
      <c r="R329" t="b">
        <f>IF(G329=1, TRUE, FALSE)</f>
        <v>0</v>
      </c>
      <c r="S329" t="str">
        <f>TRIM(IF(C329=1," "&amp;VLOOKUP(C$1,Iniciativas!$A$1:$R$11,2,FALSE),"")&amp;IF(D329=1," "&amp;VLOOKUP(D$1,Iniciativas!$A$1:$R$11,2,FALSE),"")&amp;IF(E329=1," "&amp;VLOOKUP(E$1,Iniciativas!$A$1:$R$11,2,FALSE),"")&amp;IF(F329=1," "&amp;VLOOKUP(F$1,Iniciativas!$A$1:$R$11,2,FALSE),"")&amp;IF(G329=1," "&amp;VLOOKUP(G$1,Iniciativas!$A$1:$R$11,2,FALSE),"")&amp;IF(H329=1," "&amp;VLOOKUP(H$1,Iniciativas!$A$1:$R$11,2,FALSE),"")&amp;IF(I329=1," "&amp;VLOOKUP(I$1,Iniciativas!$A$1:$R$11,2,FALSE),"")&amp;IF(J329=1," "&amp;VLOOKUP(J$1,Iniciativas!$A$1:$R$11,2,FALSE),"")&amp;IF(K329=1," "&amp;VLOOKUP(K$1,Iniciativas!$A$1:$R$11,2,FALSE),"")&amp;IF(L329=1," "&amp;VLOOKUP(L$1,Iniciativas!$A$1:$R$11,2,FALSE),""))</f>
        <v>Iniciativa 3 Iniciativa 1 Campaña Publicitaria Producto B o C Creación Producto B Sistema Reducción Costos</v>
      </c>
    </row>
    <row r="330" spans="1:19" x14ac:dyDescent="0.25">
      <c r="A330">
        <v>328</v>
      </c>
      <c r="B330" t="str">
        <f t="shared" si="335"/>
        <v>9 7 4</v>
      </c>
      <c r="C330">
        <f t="shared" si="338"/>
        <v>0</v>
      </c>
      <c r="D330">
        <f t="shared" ref="D330:L330" si="345">INT(MOD($A330,2^(C$1-1))/(2^(D$1-1)))</f>
        <v>1</v>
      </c>
      <c r="E330">
        <f t="shared" si="345"/>
        <v>0</v>
      </c>
      <c r="F330">
        <f t="shared" si="345"/>
        <v>1</v>
      </c>
      <c r="G330">
        <f t="shared" si="345"/>
        <v>0</v>
      </c>
      <c r="H330">
        <f t="shared" si="345"/>
        <v>0</v>
      </c>
      <c r="I330">
        <f t="shared" si="345"/>
        <v>1</v>
      </c>
      <c r="J330">
        <f t="shared" si="345"/>
        <v>0</v>
      </c>
      <c r="K330">
        <f t="shared" si="345"/>
        <v>0</v>
      </c>
      <c r="L330">
        <f t="shared" si="345"/>
        <v>0</v>
      </c>
      <c r="M330">
        <f>VLOOKUP(C$1,Iniciativas!$A$1:$R$11,6,FALSE)*C330+VLOOKUP(D$1,Iniciativas!$A$1:$R$11,6,FALSE)*D330+VLOOKUP(E$1,Iniciativas!$A$1:$R$11,6,FALSE)*E330+VLOOKUP(F$1,Iniciativas!$A$1:$R$11,6,FALSE)*F330+VLOOKUP(G$1,Iniciativas!$A$1:$R$11,6,FALSE)*G330+VLOOKUP(H$1,Iniciativas!$A$1:$R$11,6,FALSE)*H330+VLOOKUP(I$1,Iniciativas!$A$1:$R$11,6,FALSE)*I330+VLOOKUP(J$1,Iniciativas!$A$1:$R$11,6,FALSE)*J330+VLOOKUP(K$1,Iniciativas!$A$1:$R$11,6,FALSE)*K330+VLOOKUP(L$1,Iniciativas!$A$1:$R$11,6,FALSE)*L330</f>
        <v>8500</v>
      </c>
      <c r="N330">
        <f>VLOOKUP(C$1,Iniciativas!$A$1:$R$11,18,FALSE)*C330+VLOOKUP(D$1,Iniciativas!$A$1:$R$11,18,FALSE)*D330+VLOOKUP(E$1,Iniciativas!$A$1:$R$11,18,FALSE)*E330+VLOOKUP(F$1,Iniciativas!$A$1:$R$11,18,FALSE)*F330+VLOOKUP(G$1,Iniciativas!$A$1:$R$11,18,FALSE)*G330+VLOOKUP(H$1,Iniciativas!$A$1:$R$11,18,FALSE)*H330+VLOOKUP(I$1,Iniciativas!$A$1:$R$11,18,FALSE)*I330+VLOOKUP(J$1,Iniciativas!$A$1:$R$11,18,FALSE)*J330+VLOOKUP(K$1,Iniciativas!$A$1:$R$11,18,FALSE)*K330+VLOOKUP(L$1,Iniciativas!$A$1:$R$11,18,FALSE)*L330</f>
        <v>6.8</v>
      </c>
      <c r="O330" t="b">
        <f t="shared" si="337"/>
        <v>0</v>
      </c>
      <c r="P330" t="b">
        <f>IF(OR(K330=1,I330=1),IF(J330=1,TRUE, FALSE),TRUE)</f>
        <v>0</v>
      </c>
      <c r="Q330" t="b">
        <f>IF(AND(K330=1,I330=1), FALSE, TRUE)</f>
        <v>1</v>
      </c>
      <c r="R330" t="b">
        <f>IF(G330=1, TRUE, FALSE)</f>
        <v>0</v>
      </c>
      <c r="S330" t="str">
        <f>TRIM(IF(C330=1," "&amp;VLOOKUP(C$1,Iniciativas!$A$1:$R$11,2,FALSE),"")&amp;IF(D330=1," "&amp;VLOOKUP(D$1,Iniciativas!$A$1:$R$11,2,FALSE),"")&amp;IF(E330=1," "&amp;VLOOKUP(E$1,Iniciativas!$A$1:$R$11,2,FALSE),"")&amp;IF(F330=1," "&amp;VLOOKUP(F$1,Iniciativas!$A$1:$R$11,2,FALSE),"")&amp;IF(G330=1," "&amp;VLOOKUP(G$1,Iniciativas!$A$1:$R$11,2,FALSE),"")&amp;IF(H330=1," "&amp;VLOOKUP(H$1,Iniciativas!$A$1:$R$11,2,FALSE),"")&amp;IF(I330=1," "&amp;VLOOKUP(I$1,Iniciativas!$A$1:$R$11,2,FALSE),"")&amp;IF(J330=1," "&amp;VLOOKUP(J$1,Iniciativas!$A$1:$R$11,2,FALSE),"")&amp;IF(K330=1," "&amp;VLOOKUP(K$1,Iniciativas!$A$1:$R$11,2,FALSE),"")&amp;IF(L330=1," "&amp;VLOOKUP(L$1,Iniciativas!$A$1:$R$11,2,FALSE),""))</f>
        <v>Iniciativa 3 Iniciativa 1 Creación Producto Alternativo C</v>
      </c>
    </row>
    <row r="331" spans="1:19" x14ac:dyDescent="0.25">
      <c r="A331">
        <v>329</v>
      </c>
      <c r="B331" t="str">
        <f t="shared" si="335"/>
        <v>9 7 4 1</v>
      </c>
      <c r="C331">
        <f t="shared" si="338"/>
        <v>0</v>
      </c>
      <c r="D331">
        <f t="shared" ref="D331:L331" si="346">INT(MOD($A331,2^(C$1-1))/(2^(D$1-1)))</f>
        <v>1</v>
      </c>
      <c r="E331">
        <f t="shared" si="346"/>
        <v>0</v>
      </c>
      <c r="F331">
        <f t="shared" si="346"/>
        <v>1</v>
      </c>
      <c r="G331">
        <f t="shared" si="346"/>
        <v>0</v>
      </c>
      <c r="H331">
        <f t="shared" si="346"/>
        <v>0</v>
      </c>
      <c r="I331">
        <f t="shared" si="346"/>
        <v>1</v>
      </c>
      <c r="J331">
        <f t="shared" si="346"/>
        <v>0</v>
      </c>
      <c r="K331">
        <f t="shared" si="346"/>
        <v>0</v>
      </c>
      <c r="L331">
        <f t="shared" si="346"/>
        <v>1</v>
      </c>
      <c r="M331">
        <f>VLOOKUP(C$1,Iniciativas!$A$1:$R$11,6,FALSE)*C331+VLOOKUP(D$1,Iniciativas!$A$1:$R$11,6,FALSE)*D331+VLOOKUP(E$1,Iniciativas!$A$1:$R$11,6,FALSE)*E331+VLOOKUP(F$1,Iniciativas!$A$1:$R$11,6,FALSE)*F331+VLOOKUP(G$1,Iniciativas!$A$1:$R$11,6,FALSE)*G331+VLOOKUP(H$1,Iniciativas!$A$1:$R$11,6,FALSE)*H331+VLOOKUP(I$1,Iniciativas!$A$1:$R$11,6,FALSE)*I331+VLOOKUP(J$1,Iniciativas!$A$1:$R$11,6,FALSE)*J331+VLOOKUP(K$1,Iniciativas!$A$1:$R$11,6,FALSE)*K331+VLOOKUP(L$1,Iniciativas!$A$1:$R$11,6,FALSE)*L331</f>
        <v>9500</v>
      </c>
      <c r="N331">
        <f>VLOOKUP(C$1,Iniciativas!$A$1:$R$11,18,FALSE)*C331+VLOOKUP(D$1,Iniciativas!$A$1:$R$11,18,FALSE)*D331+VLOOKUP(E$1,Iniciativas!$A$1:$R$11,18,FALSE)*E331+VLOOKUP(F$1,Iniciativas!$A$1:$R$11,18,FALSE)*F331+VLOOKUP(G$1,Iniciativas!$A$1:$R$11,18,FALSE)*G331+VLOOKUP(H$1,Iniciativas!$A$1:$R$11,18,FALSE)*H331+VLOOKUP(I$1,Iniciativas!$A$1:$R$11,18,FALSE)*I331+VLOOKUP(J$1,Iniciativas!$A$1:$R$11,18,FALSE)*J331+VLOOKUP(K$1,Iniciativas!$A$1:$R$11,18,FALSE)*K331+VLOOKUP(L$1,Iniciativas!$A$1:$R$11,18,FALSE)*L331</f>
        <v>7.7</v>
      </c>
      <c r="O331" t="b">
        <f t="shared" si="337"/>
        <v>0</v>
      </c>
      <c r="P331" t="b">
        <f>IF(OR(K331=1,I331=1),IF(J331=1,TRUE, FALSE),TRUE)</f>
        <v>0</v>
      </c>
      <c r="Q331" t="b">
        <f>IF(AND(K331=1,I331=1), FALSE, TRUE)</f>
        <v>1</v>
      </c>
      <c r="R331" t="b">
        <f>IF(G331=1, TRUE, FALSE)</f>
        <v>0</v>
      </c>
      <c r="S331" t="str">
        <f>TRIM(IF(C331=1," "&amp;VLOOKUP(C$1,Iniciativas!$A$1:$R$11,2,FALSE),"")&amp;IF(D331=1," "&amp;VLOOKUP(D$1,Iniciativas!$A$1:$R$11,2,FALSE),"")&amp;IF(E331=1," "&amp;VLOOKUP(E$1,Iniciativas!$A$1:$R$11,2,FALSE),"")&amp;IF(F331=1," "&amp;VLOOKUP(F$1,Iniciativas!$A$1:$R$11,2,FALSE),"")&amp;IF(G331=1," "&amp;VLOOKUP(G$1,Iniciativas!$A$1:$R$11,2,FALSE),"")&amp;IF(H331=1," "&amp;VLOOKUP(H$1,Iniciativas!$A$1:$R$11,2,FALSE),"")&amp;IF(I331=1," "&amp;VLOOKUP(I$1,Iniciativas!$A$1:$R$11,2,FALSE),"")&amp;IF(J331=1," "&amp;VLOOKUP(J$1,Iniciativas!$A$1:$R$11,2,FALSE),"")&amp;IF(K331=1," "&amp;VLOOKUP(K$1,Iniciativas!$A$1:$R$11,2,FALSE),"")&amp;IF(L331=1," "&amp;VLOOKUP(L$1,Iniciativas!$A$1:$R$11,2,FALSE),""))</f>
        <v>Iniciativa 3 Iniciativa 1 Creación Producto Alternativo C Sistema Reducción Costos</v>
      </c>
    </row>
    <row r="332" spans="1:19" x14ac:dyDescent="0.25">
      <c r="A332">
        <v>330</v>
      </c>
      <c r="B332" t="str">
        <f t="shared" si="335"/>
        <v>9 7 4 2</v>
      </c>
      <c r="C332">
        <f t="shared" si="338"/>
        <v>0</v>
      </c>
      <c r="D332">
        <f t="shared" ref="D332:L332" si="347">INT(MOD($A332,2^(C$1-1))/(2^(D$1-1)))</f>
        <v>1</v>
      </c>
      <c r="E332">
        <f t="shared" si="347"/>
        <v>0</v>
      </c>
      <c r="F332">
        <f t="shared" si="347"/>
        <v>1</v>
      </c>
      <c r="G332">
        <f t="shared" si="347"/>
        <v>0</v>
      </c>
      <c r="H332">
        <f t="shared" si="347"/>
        <v>0</v>
      </c>
      <c r="I332">
        <f t="shared" si="347"/>
        <v>1</v>
      </c>
      <c r="J332">
        <f t="shared" si="347"/>
        <v>0</v>
      </c>
      <c r="K332">
        <f t="shared" si="347"/>
        <v>1</v>
      </c>
      <c r="L332">
        <f t="shared" si="347"/>
        <v>0</v>
      </c>
      <c r="M332">
        <f>VLOOKUP(C$1,Iniciativas!$A$1:$R$11,6,FALSE)*C332+VLOOKUP(D$1,Iniciativas!$A$1:$R$11,6,FALSE)*D332+VLOOKUP(E$1,Iniciativas!$A$1:$R$11,6,FALSE)*E332+VLOOKUP(F$1,Iniciativas!$A$1:$R$11,6,FALSE)*F332+VLOOKUP(G$1,Iniciativas!$A$1:$R$11,6,FALSE)*G332+VLOOKUP(H$1,Iniciativas!$A$1:$R$11,6,FALSE)*H332+VLOOKUP(I$1,Iniciativas!$A$1:$R$11,6,FALSE)*I332+VLOOKUP(J$1,Iniciativas!$A$1:$R$11,6,FALSE)*J332+VLOOKUP(K$1,Iniciativas!$A$1:$R$11,6,FALSE)*K332+VLOOKUP(L$1,Iniciativas!$A$1:$R$11,6,FALSE)*L332</f>
        <v>13500</v>
      </c>
      <c r="N332">
        <f>VLOOKUP(C$1,Iniciativas!$A$1:$R$11,18,FALSE)*C332+VLOOKUP(D$1,Iniciativas!$A$1:$R$11,18,FALSE)*D332+VLOOKUP(E$1,Iniciativas!$A$1:$R$11,18,FALSE)*E332+VLOOKUP(F$1,Iniciativas!$A$1:$R$11,18,FALSE)*F332+VLOOKUP(G$1,Iniciativas!$A$1:$R$11,18,FALSE)*G332+VLOOKUP(H$1,Iniciativas!$A$1:$R$11,18,FALSE)*H332+VLOOKUP(I$1,Iniciativas!$A$1:$R$11,18,FALSE)*I332+VLOOKUP(J$1,Iniciativas!$A$1:$R$11,18,FALSE)*J332+VLOOKUP(K$1,Iniciativas!$A$1:$R$11,18,FALSE)*K332+VLOOKUP(L$1,Iniciativas!$A$1:$R$11,18,FALSE)*L332</f>
        <v>9.4</v>
      </c>
      <c r="O332" t="b">
        <f t="shared" si="337"/>
        <v>0</v>
      </c>
      <c r="P332" t="b">
        <f>IF(OR(K332=1,I332=1),IF(J332=1,TRUE, FALSE),TRUE)</f>
        <v>0</v>
      </c>
      <c r="Q332" t="b">
        <f>IF(AND(K332=1,I332=1), FALSE, TRUE)</f>
        <v>0</v>
      </c>
      <c r="R332" t="b">
        <f>IF(G332=1, TRUE, FALSE)</f>
        <v>0</v>
      </c>
      <c r="S332" t="str">
        <f>TRIM(IF(C332=1," "&amp;VLOOKUP(C$1,Iniciativas!$A$1:$R$11,2,FALSE),"")&amp;IF(D332=1," "&amp;VLOOKUP(D$1,Iniciativas!$A$1:$R$11,2,FALSE),"")&amp;IF(E332=1," "&amp;VLOOKUP(E$1,Iniciativas!$A$1:$R$11,2,FALSE),"")&amp;IF(F332=1," "&amp;VLOOKUP(F$1,Iniciativas!$A$1:$R$11,2,FALSE),"")&amp;IF(G332=1," "&amp;VLOOKUP(G$1,Iniciativas!$A$1:$R$11,2,FALSE),"")&amp;IF(H332=1," "&amp;VLOOKUP(H$1,Iniciativas!$A$1:$R$11,2,FALSE),"")&amp;IF(I332=1," "&amp;VLOOKUP(I$1,Iniciativas!$A$1:$R$11,2,FALSE),"")&amp;IF(J332=1," "&amp;VLOOKUP(J$1,Iniciativas!$A$1:$R$11,2,FALSE),"")&amp;IF(K332=1," "&amp;VLOOKUP(K$1,Iniciativas!$A$1:$R$11,2,FALSE),"")&amp;IF(L332=1," "&amp;VLOOKUP(L$1,Iniciativas!$A$1:$R$11,2,FALSE),""))</f>
        <v>Iniciativa 3 Iniciativa 1 Creación Producto Alternativo C Creación Producto B</v>
      </c>
    </row>
    <row r="333" spans="1:19" x14ac:dyDescent="0.25">
      <c r="A333">
        <v>331</v>
      </c>
      <c r="B333" t="str">
        <f t="shared" si="335"/>
        <v>9 7 4 2 1</v>
      </c>
      <c r="C333">
        <f t="shared" si="338"/>
        <v>0</v>
      </c>
      <c r="D333">
        <f t="shared" ref="D333:L333" si="348">INT(MOD($A333,2^(C$1-1))/(2^(D$1-1)))</f>
        <v>1</v>
      </c>
      <c r="E333">
        <f t="shared" si="348"/>
        <v>0</v>
      </c>
      <c r="F333">
        <f t="shared" si="348"/>
        <v>1</v>
      </c>
      <c r="G333">
        <f t="shared" si="348"/>
        <v>0</v>
      </c>
      <c r="H333">
        <f t="shared" si="348"/>
        <v>0</v>
      </c>
      <c r="I333">
        <f t="shared" si="348"/>
        <v>1</v>
      </c>
      <c r="J333">
        <f t="shared" si="348"/>
        <v>0</v>
      </c>
      <c r="K333">
        <f t="shared" si="348"/>
        <v>1</v>
      </c>
      <c r="L333">
        <f t="shared" si="348"/>
        <v>1</v>
      </c>
      <c r="M333">
        <f>VLOOKUP(C$1,Iniciativas!$A$1:$R$11,6,FALSE)*C333+VLOOKUP(D$1,Iniciativas!$A$1:$R$11,6,FALSE)*D333+VLOOKUP(E$1,Iniciativas!$A$1:$R$11,6,FALSE)*E333+VLOOKUP(F$1,Iniciativas!$A$1:$R$11,6,FALSE)*F333+VLOOKUP(G$1,Iniciativas!$A$1:$R$11,6,FALSE)*G333+VLOOKUP(H$1,Iniciativas!$A$1:$R$11,6,FALSE)*H333+VLOOKUP(I$1,Iniciativas!$A$1:$R$11,6,FALSE)*I333+VLOOKUP(J$1,Iniciativas!$A$1:$R$11,6,FALSE)*J333+VLOOKUP(K$1,Iniciativas!$A$1:$R$11,6,FALSE)*K333+VLOOKUP(L$1,Iniciativas!$A$1:$R$11,6,FALSE)*L333</f>
        <v>14500</v>
      </c>
      <c r="N333">
        <f>VLOOKUP(C$1,Iniciativas!$A$1:$R$11,18,FALSE)*C333+VLOOKUP(D$1,Iniciativas!$A$1:$R$11,18,FALSE)*D333+VLOOKUP(E$1,Iniciativas!$A$1:$R$11,18,FALSE)*E333+VLOOKUP(F$1,Iniciativas!$A$1:$R$11,18,FALSE)*F333+VLOOKUP(G$1,Iniciativas!$A$1:$R$11,18,FALSE)*G333+VLOOKUP(H$1,Iniciativas!$A$1:$R$11,18,FALSE)*H333+VLOOKUP(I$1,Iniciativas!$A$1:$R$11,18,FALSE)*I333+VLOOKUP(J$1,Iniciativas!$A$1:$R$11,18,FALSE)*J333+VLOOKUP(K$1,Iniciativas!$A$1:$R$11,18,FALSE)*K333+VLOOKUP(L$1,Iniciativas!$A$1:$R$11,18,FALSE)*L333</f>
        <v>10.3</v>
      </c>
      <c r="O333" t="b">
        <f t="shared" si="337"/>
        <v>0</v>
      </c>
      <c r="P333" t="b">
        <f>IF(OR(K333=1,I333=1),IF(J333=1,TRUE, FALSE),TRUE)</f>
        <v>0</v>
      </c>
      <c r="Q333" t="b">
        <f>IF(AND(K333=1,I333=1), FALSE, TRUE)</f>
        <v>0</v>
      </c>
      <c r="R333" t="b">
        <f>IF(G333=1, TRUE, FALSE)</f>
        <v>0</v>
      </c>
      <c r="S333" t="str">
        <f>TRIM(IF(C333=1," "&amp;VLOOKUP(C$1,Iniciativas!$A$1:$R$11,2,FALSE),"")&amp;IF(D333=1," "&amp;VLOOKUP(D$1,Iniciativas!$A$1:$R$11,2,FALSE),"")&amp;IF(E333=1," "&amp;VLOOKUP(E$1,Iniciativas!$A$1:$R$11,2,FALSE),"")&amp;IF(F333=1," "&amp;VLOOKUP(F$1,Iniciativas!$A$1:$R$11,2,FALSE),"")&amp;IF(G333=1," "&amp;VLOOKUP(G$1,Iniciativas!$A$1:$R$11,2,FALSE),"")&amp;IF(H333=1," "&amp;VLOOKUP(H$1,Iniciativas!$A$1:$R$11,2,FALSE),"")&amp;IF(I333=1," "&amp;VLOOKUP(I$1,Iniciativas!$A$1:$R$11,2,FALSE),"")&amp;IF(J333=1," "&amp;VLOOKUP(J$1,Iniciativas!$A$1:$R$11,2,FALSE),"")&amp;IF(K333=1," "&amp;VLOOKUP(K$1,Iniciativas!$A$1:$R$11,2,FALSE),"")&amp;IF(L333=1," "&amp;VLOOKUP(L$1,Iniciativas!$A$1:$R$11,2,FALSE),""))</f>
        <v>Iniciativa 3 Iniciativa 1 Creación Producto Alternativo C Creación Producto B Sistema Reducción Costos</v>
      </c>
    </row>
    <row r="334" spans="1:19" x14ac:dyDescent="0.25">
      <c r="A334">
        <v>332</v>
      </c>
      <c r="B334" t="str">
        <f t="shared" si="335"/>
        <v>9 7 4 3</v>
      </c>
      <c r="C334">
        <f t="shared" si="338"/>
        <v>0</v>
      </c>
      <c r="D334">
        <f t="shared" ref="D334:L334" si="349">INT(MOD($A334,2^(C$1-1))/(2^(D$1-1)))</f>
        <v>1</v>
      </c>
      <c r="E334">
        <f t="shared" si="349"/>
        <v>0</v>
      </c>
      <c r="F334">
        <f t="shared" si="349"/>
        <v>1</v>
      </c>
      <c r="G334">
        <f t="shared" si="349"/>
        <v>0</v>
      </c>
      <c r="H334">
        <f t="shared" si="349"/>
        <v>0</v>
      </c>
      <c r="I334">
        <f t="shared" si="349"/>
        <v>1</v>
      </c>
      <c r="J334">
        <f t="shared" si="349"/>
        <v>1</v>
      </c>
      <c r="K334">
        <f t="shared" si="349"/>
        <v>0</v>
      </c>
      <c r="L334">
        <f t="shared" si="349"/>
        <v>0</v>
      </c>
      <c r="M334">
        <f>VLOOKUP(C$1,Iniciativas!$A$1:$R$11,6,FALSE)*C334+VLOOKUP(D$1,Iniciativas!$A$1:$R$11,6,FALSE)*D334+VLOOKUP(E$1,Iniciativas!$A$1:$R$11,6,FALSE)*E334+VLOOKUP(F$1,Iniciativas!$A$1:$R$11,6,FALSE)*F334+VLOOKUP(G$1,Iniciativas!$A$1:$R$11,6,FALSE)*G334+VLOOKUP(H$1,Iniciativas!$A$1:$R$11,6,FALSE)*H334+VLOOKUP(I$1,Iniciativas!$A$1:$R$11,6,FALSE)*I334+VLOOKUP(J$1,Iniciativas!$A$1:$R$11,6,FALSE)*J334+VLOOKUP(K$1,Iniciativas!$A$1:$R$11,6,FALSE)*K334+VLOOKUP(L$1,Iniciativas!$A$1:$R$11,6,FALSE)*L334</f>
        <v>9500</v>
      </c>
      <c r="N334">
        <f>VLOOKUP(C$1,Iniciativas!$A$1:$R$11,18,FALSE)*C334+VLOOKUP(D$1,Iniciativas!$A$1:$R$11,18,FALSE)*D334+VLOOKUP(E$1,Iniciativas!$A$1:$R$11,18,FALSE)*E334+VLOOKUP(F$1,Iniciativas!$A$1:$R$11,18,FALSE)*F334+VLOOKUP(G$1,Iniciativas!$A$1:$R$11,18,FALSE)*G334+VLOOKUP(H$1,Iniciativas!$A$1:$R$11,18,FALSE)*H334+VLOOKUP(I$1,Iniciativas!$A$1:$R$11,18,FALSE)*I334+VLOOKUP(J$1,Iniciativas!$A$1:$R$11,18,FALSE)*J334+VLOOKUP(K$1,Iniciativas!$A$1:$R$11,18,FALSE)*K334+VLOOKUP(L$1,Iniciativas!$A$1:$R$11,18,FALSE)*L334</f>
        <v>7.2</v>
      </c>
      <c r="O334" t="b">
        <f t="shared" si="337"/>
        <v>0</v>
      </c>
      <c r="P334" t="b">
        <f>IF(OR(K334=1,I334=1),IF(J334=1,TRUE, FALSE),TRUE)</f>
        <v>1</v>
      </c>
      <c r="Q334" t="b">
        <f>IF(AND(K334=1,I334=1), FALSE, TRUE)</f>
        <v>1</v>
      </c>
      <c r="R334" t="b">
        <f>IF(G334=1, TRUE, FALSE)</f>
        <v>0</v>
      </c>
      <c r="S334" t="str">
        <f>TRIM(IF(C334=1," "&amp;VLOOKUP(C$1,Iniciativas!$A$1:$R$11,2,FALSE),"")&amp;IF(D334=1," "&amp;VLOOKUP(D$1,Iniciativas!$A$1:$R$11,2,FALSE),"")&amp;IF(E334=1," "&amp;VLOOKUP(E$1,Iniciativas!$A$1:$R$11,2,FALSE),"")&amp;IF(F334=1," "&amp;VLOOKUP(F$1,Iniciativas!$A$1:$R$11,2,FALSE),"")&amp;IF(G334=1," "&amp;VLOOKUP(G$1,Iniciativas!$A$1:$R$11,2,FALSE),"")&amp;IF(H334=1," "&amp;VLOOKUP(H$1,Iniciativas!$A$1:$R$11,2,FALSE),"")&amp;IF(I334=1," "&amp;VLOOKUP(I$1,Iniciativas!$A$1:$R$11,2,FALSE),"")&amp;IF(J334=1," "&amp;VLOOKUP(J$1,Iniciativas!$A$1:$R$11,2,FALSE),"")&amp;IF(K334=1," "&amp;VLOOKUP(K$1,Iniciativas!$A$1:$R$11,2,FALSE),"")&amp;IF(L334=1," "&amp;VLOOKUP(L$1,Iniciativas!$A$1:$R$11,2,FALSE),""))</f>
        <v>Iniciativa 3 Iniciativa 1 Creación Producto Alternativo C Campaña Publicitaria Producto B o C</v>
      </c>
    </row>
    <row r="335" spans="1:19" x14ac:dyDescent="0.25">
      <c r="A335">
        <v>333</v>
      </c>
      <c r="B335" t="str">
        <f t="shared" si="335"/>
        <v>9 7 4 3 1</v>
      </c>
      <c r="C335">
        <f t="shared" si="338"/>
        <v>0</v>
      </c>
      <c r="D335">
        <f t="shared" ref="D335:L335" si="350">INT(MOD($A335,2^(C$1-1))/(2^(D$1-1)))</f>
        <v>1</v>
      </c>
      <c r="E335">
        <f t="shared" si="350"/>
        <v>0</v>
      </c>
      <c r="F335">
        <f t="shared" si="350"/>
        <v>1</v>
      </c>
      <c r="G335">
        <f t="shared" si="350"/>
        <v>0</v>
      </c>
      <c r="H335">
        <f t="shared" si="350"/>
        <v>0</v>
      </c>
      <c r="I335">
        <f t="shared" si="350"/>
        <v>1</v>
      </c>
      <c r="J335">
        <f t="shared" si="350"/>
        <v>1</v>
      </c>
      <c r="K335">
        <f t="shared" si="350"/>
        <v>0</v>
      </c>
      <c r="L335">
        <f t="shared" si="350"/>
        <v>1</v>
      </c>
      <c r="M335">
        <f>VLOOKUP(C$1,Iniciativas!$A$1:$R$11,6,FALSE)*C335+VLOOKUP(D$1,Iniciativas!$A$1:$R$11,6,FALSE)*D335+VLOOKUP(E$1,Iniciativas!$A$1:$R$11,6,FALSE)*E335+VLOOKUP(F$1,Iniciativas!$A$1:$R$11,6,FALSE)*F335+VLOOKUP(G$1,Iniciativas!$A$1:$R$11,6,FALSE)*G335+VLOOKUP(H$1,Iniciativas!$A$1:$R$11,6,FALSE)*H335+VLOOKUP(I$1,Iniciativas!$A$1:$R$11,6,FALSE)*I335+VLOOKUP(J$1,Iniciativas!$A$1:$R$11,6,FALSE)*J335+VLOOKUP(K$1,Iniciativas!$A$1:$R$11,6,FALSE)*K335+VLOOKUP(L$1,Iniciativas!$A$1:$R$11,6,FALSE)*L335</f>
        <v>10500</v>
      </c>
      <c r="N335">
        <f>VLOOKUP(C$1,Iniciativas!$A$1:$R$11,18,FALSE)*C335+VLOOKUP(D$1,Iniciativas!$A$1:$R$11,18,FALSE)*D335+VLOOKUP(E$1,Iniciativas!$A$1:$R$11,18,FALSE)*E335+VLOOKUP(F$1,Iniciativas!$A$1:$R$11,18,FALSE)*F335+VLOOKUP(G$1,Iniciativas!$A$1:$R$11,18,FALSE)*G335+VLOOKUP(H$1,Iniciativas!$A$1:$R$11,18,FALSE)*H335+VLOOKUP(I$1,Iniciativas!$A$1:$R$11,18,FALSE)*I335+VLOOKUP(J$1,Iniciativas!$A$1:$R$11,18,FALSE)*J335+VLOOKUP(K$1,Iniciativas!$A$1:$R$11,18,FALSE)*K335+VLOOKUP(L$1,Iniciativas!$A$1:$R$11,18,FALSE)*L335</f>
        <v>8.1</v>
      </c>
      <c r="O335" t="b">
        <f t="shared" si="337"/>
        <v>0</v>
      </c>
      <c r="P335" t="b">
        <f>IF(OR(K335=1,I335=1),IF(J335=1,TRUE, FALSE),TRUE)</f>
        <v>1</v>
      </c>
      <c r="Q335" t="b">
        <f>IF(AND(K335=1,I335=1), FALSE, TRUE)</f>
        <v>1</v>
      </c>
      <c r="R335" t="b">
        <f>IF(G335=1, TRUE, FALSE)</f>
        <v>0</v>
      </c>
      <c r="S335" t="str">
        <f>TRIM(IF(C335=1," "&amp;VLOOKUP(C$1,Iniciativas!$A$1:$R$11,2,FALSE),"")&amp;IF(D335=1," "&amp;VLOOKUP(D$1,Iniciativas!$A$1:$R$11,2,FALSE),"")&amp;IF(E335=1," "&amp;VLOOKUP(E$1,Iniciativas!$A$1:$R$11,2,FALSE),"")&amp;IF(F335=1," "&amp;VLOOKUP(F$1,Iniciativas!$A$1:$R$11,2,FALSE),"")&amp;IF(G335=1," "&amp;VLOOKUP(G$1,Iniciativas!$A$1:$R$11,2,FALSE),"")&amp;IF(H335=1," "&amp;VLOOKUP(H$1,Iniciativas!$A$1:$R$11,2,FALSE),"")&amp;IF(I335=1," "&amp;VLOOKUP(I$1,Iniciativas!$A$1:$R$11,2,FALSE),"")&amp;IF(J335=1," "&amp;VLOOKUP(J$1,Iniciativas!$A$1:$R$11,2,FALSE),"")&amp;IF(K335=1," "&amp;VLOOKUP(K$1,Iniciativas!$A$1:$R$11,2,FALSE),"")&amp;IF(L335=1," "&amp;VLOOKUP(L$1,Iniciativas!$A$1:$R$11,2,FALSE),""))</f>
        <v>Iniciativa 3 Iniciativa 1 Creación Producto Alternativo C Campaña Publicitaria Producto B o C Sistema Reducción Costos</v>
      </c>
    </row>
    <row r="336" spans="1:19" x14ac:dyDescent="0.25">
      <c r="A336">
        <v>334</v>
      </c>
      <c r="B336" t="str">
        <f t="shared" si="335"/>
        <v>9 7 4 3 2</v>
      </c>
      <c r="C336">
        <f t="shared" si="338"/>
        <v>0</v>
      </c>
      <c r="D336">
        <f t="shared" ref="D336:L336" si="351">INT(MOD($A336,2^(C$1-1))/(2^(D$1-1)))</f>
        <v>1</v>
      </c>
      <c r="E336">
        <f t="shared" si="351"/>
        <v>0</v>
      </c>
      <c r="F336">
        <f t="shared" si="351"/>
        <v>1</v>
      </c>
      <c r="G336">
        <f t="shared" si="351"/>
        <v>0</v>
      </c>
      <c r="H336">
        <f t="shared" si="351"/>
        <v>0</v>
      </c>
      <c r="I336">
        <f t="shared" si="351"/>
        <v>1</v>
      </c>
      <c r="J336">
        <f t="shared" si="351"/>
        <v>1</v>
      </c>
      <c r="K336">
        <f t="shared" si="351"/>
        <v>1</v>
      </c>
      <c r="L336">
        <f t="shared" si="351"/>
        <v>0</v>
      </c>
      <c r="M336">
        <f>VLOOKUP(C$1,Iniciativas!$A$1:$R$11,6,FALSE)*C336+VLOOKUP(D$1,Iniciativas!$A$1:$R$11,6,FALSE)*D336+VLOOKUP(E$1,Iniciativas!$A$1:$R$11,6,FALSE)*E336+VLOOKUP(F$1,Iniciativas!$A$1:$R$11,6,FALSE)*F336+VLOOKUP(G$1,Iniciativas!$A$1:$R$11,6,FALSE)*G336+VLOOKUP(H$1,Iniciativas!$A$1:$R$11,6,FALSE)*H336+VLOOKUP(I$1,Iniciativas!$A$1:$R$11,6,FALSE)*I336+VLOOKUP(J$1,Iniciativas!$A$1:$R$11,6,FALSE)*J336+VLOOKUP(K$1,Iniciativas!$A$1:$R$11,6,FALSE)*K336+VLOOKUP(L$1,Iniciativas!$A$1:$R$11,6,FALSE)*L336</f>
        <v>14500</v>
      </c>
      <c r="N336">
        <f>VLOOKUP(C$1,Iniciativas!$A$1:$R$11,18,FALSE)*C336+VLOOKUP(D$1,Iniciativas!$A$1:$R$11,18,FALSE)*D336+VLOOKUP(E$1,Iniciativas!$A$1:$R$11,18,FALSE)*E336+VLOOKUP(F$1,Iniciativas!$A$1:$R$11,18,FALSE)*F336+VLOOKUP(G$1,Iniciativas!$A$1:$R$11,18,FALSE)*G336+VLOOKUP(H$1,Iniciativas!$A$1:$R$11,18,FALSE)*H336+VLOOKUP(I$1,Iniciativas!$A$1:$R$11,18,FALSE)*I336+VLOOKUP(J$1,Iniciativas!$A$1:$R$11,18,FALSE)*J336+VLOOKUP(K$1,Iniciativas!$A$1:$R$11,18,FALSE)*K336+VLOOKUP(L$1,Iniciativas!$A$1:$R$11,18,FALSE)*L336</f>
        <v>9.8000000000000007</v>
      </c>
      <c r="O336" t="b">
        <f t="shared" si="337"/>
        <v>0</v>
      </c>
      <c r="P336" t="b">
        <f>IF(OR(K336=1,I336=1),IF(J336=1,TRUE, FALSE),TRUE)</f>
        <v>1</v>
      </c>
      <c r="Q336" t="b">
        <f>IF(AND(K336=1,I336=1), FALSE, TRUE)</f>
        <v>0</v>
      </c>
      <c r="R336" t="b">
        <f>IF(G336=1, TRUE, FALSE)</f>
        <v>0</v>
      </c>
      <c r="S336" t="str">
        <f>TRIM(IF(C336=1," "&amp;VLOOKUP(C$1,Iniciativas!$A$1:$R$11,2,FALSE),"")&amp;IF(D336=1," "&amp;VLOOKUP(D$1,Iniciativas!$A$1:$R$11,2,FALSE),"")&amp;IF(E336=1," "&amp;VLOOKUP(E$1,Iniciativas!$A$1:$R$11,2,FALSE),"")&amp;IF(F336=1," "&amp;VLOOKUP(F$1,Iniciativas!$A$1:$R$11,2,FALSE),"")&amp;IF(G336=1," "&amp;VLOOKUP(G$1,Iniciativas!$A$1:$R$11,2,FALSE),"")&amp;IF(H336=1," "&amp;VLOOKUP(H$1,Iniciativas!$A$1:$R$11,2,FALSE),"")&amp;IF(I336=1," "&amp;VLOOKUP(I$1,Iniciativas!$A$1:$R$11,2,FALSE),"")&amp;IF(J336=1," "&amp;VLOOKUP(J$1,Iniciativas!$A$1:$R$11,2,FALSE),"")&amp;IF(K336=1," "&amp;VLOOKUP(K$1,Iniciativas!$A$1:$R$11,2,FALSE),"")&amp;IF(L336=1," "&amp;VLOOKUP(L$1,Iniciativas!$A$1:$R$11,2,FALSE),""))</f>
        <v>Iniciativa 3 Iniciativa 1 Creación Producto Alternativo C Campaña Publicitaria Producto B o C Creación Producto B</v>
      </c>
    </row>
    <row r="337" spans="1:19" x14ac:dyDescent="0.25">
      <c r="A337">
        <v>335</v>
      </c>
      <c r="B337" t="str">
        <f t="shared" si="335"/>
        <v>9 7 4 3 2 1</v>
      </c>
      <c r="C337">
        <f t="shared" si="338"/>
        <v>0</v>
      </c>
      <c r="D337">
        <f t="shared" ref="D337:L337" si="352">INT(MOD($A337,2^(C$1-1))/(2^(D$1-1)))</f>
        <v>1</v>
      </c>
      <c r="E337">
        <f t="shared" si="352"/>
        <v>0</v>
      </c>
      <c r="F337">
        <f t="shared" si="352"/>
        <v>1</v>
      </c>
      <c r="G337">
        <f t="shared" si="352"/>
        <v>0</v>
      </c>
      <c r="H337">
        <f t="shared" si="352"/>
        <v>0</v>
      </c>
      <c r="I337">
        <f t="shared" si="352"/>
        <v>1</v>
      </c>
      <c r="J337">
        <f t="shared" si="352"/>
        <v>1</v>
      </c>
      <c r="K337">
        <f t="shared" si="352"/>
        <v>1</v>
      </c>
      <c r="L337">
        <f t="shared" si="352"/>
        <v>1</v>
      </c>
      <c r="M337">
        <f>VLOOKUP(C$1,Iniciativas!$A$1:$R$11,6,FALSE)*C337+VLOOKUP(D$1,Iniciativas!$A$1:$R$11,6,FALSE)*D337+VLOOKUP(E$1,Iniciativas!$A$1:$R$11,6,FALSE)*E337+VLOOKUP(F$1,Iniciativas!$A$1:$R$11,6,FALSE)*F337+VLOOKUP(G$1,Iniciativas!$A$1:$R$11,6,FALSE)*G337+VLOOKUP(H$1,Iniciativas!$A$1:$R$11,6,FALSE)*H337+VLOOKUP(I$1,Iniciativas!$A$1:$R$11,6,FALSE)*I337+VLOOKUP(J$1,Iniciativas!$A$1:$R$11,6,FALSE)*J337+VLOOKUP(K$1,Iniciativas!$A$1:$R$11,6,FALSE)*K337+VLOOKUP(L$1,Iniciativas!$A$1:$R$11,6,FALSE)*L337</f>
        <v>15500</v>
      </c>
      <c r="N337">
        <f>VLOOKUP(C$1,Iniciativas!$A$1:$R$11,18,FALSE)*C337+VLOOKUP(D$1,Iniciativas!$A$1:$R$11,18,FALSE)*D337+VLOOKUP(E$1,Iniciativas!$A$1:$R$11,18,FALSE)*E337+VLOOKUP(F$1,Iniciativas!$A$1:$R$11,18,FALSE)*F337+VLOOKUP(G$1,Iniciativas!$A$1:$R$11,18,FALSE)*G337+VLOOKUP(H$1,Iniciativas!$A$1:$R$11,18,FALSE)*H337+VLOOKUP(I$1,Iniciativas!$A$1:$R$11,18,FALSE)*I337+VLOOKUP(J$1,Iniciativas!$A$1:$R$11,18,FALSE)*J337+VLOOKUP(K$1,Iniciativas!$A$1:$R$11,18,FALSE)*K337+VLOOKUP(L$1,Iniciativas!$A$1:$R$11,18,FALSE)*L337</f>
        <v>10.700000000000001</v>
      </c>
      <c r="O337" t="b">
        <f t="shared" si="337"/>
        <v>0</v>
      </c>
      <c r="P337" t="b">
        <f>IF(OR(K337=1,I337=1),IF(J337=1,TRUE, FALSE),TRUE)</f>
        <v>1</v>
      </c>
      <c r="Q337" t="b">
        <f>IF(AND(K337=1,I337=1), FALSE, TRUE)</f>
        <v>0</v>
      </c>
      <c r="R337" t="b">
        <f>IF(G337=1, TRUE, FALSE)</f>
        <v>0</v>
      </c>
      <c r="S337" t="str">
        <f>TRIM(IF(C337=1," "&amp;VLOOKUP(C$1,Iniciativas!$A$1:$R$11,2,FALSE),"")&amp;IF(D337=1," "&amp;VLOOKUP(D$1,Iniciativas!$A$1:$R$11,2,FALSE),"")&amp;IF(E337=1," "&amp;VLOOKUP(E$1,Iniciativas!$A$1:$R$11,2,FALSE),"")&amp;IF(F337=1," "&amp;VLOOKUP(F$1,Iniciativas!$A$1:$R$11,2,FALSE),"")&amp;IF(G337=1," "&amp;VLOOKUP(G$1,Iniciativas!$A$1:$R$11,2,FALSE),"")&amp;IF(H337=1," "&amp;VLOOKUP(H$1,Iniciativas!$A$1:$R$11,2,FALSE),"")&amp;IF(I337=1," "&amp;VLOOKUP(I$1,Iniciativas!$A$1:$R$11,2,FALSE),"")&amp;IF(J337=1," "&amp;VLOOKUP(J$1,Iniciativas!$A$1:$R$11,2,FALSE),"")&amp;IF(K337=1," "&amp;VLOOKUP(K$1,Iniciativas!$A$1:$R$11,2,FALSE),"")&amp;IF(L337=1," "&amp;VLOOKUP(L$1,Iniciativas!$A$1:$R$11,2,FALSE),""))</f>
        <v>Iniciativa 3 Iniciativa 1 Creación Producto Alternativo C Campaña Publicitaria Producto B o C Creación Producto B Sistema Reducción Costos</v>
      </c>
    </row>
    <row r="338" spans="1:19" x14ac:dyDescent="0.25">
      <c r="A338">
        <v>336</v>
      </c>
      <c r="B338" t="str">
        <f t="shared" si="335"/>
        <v>9 7 5</v>
      </c>
      <c r="C338">
        <f t="shared" si="338"/>
        <v>0</v>
      </c>
      <c r="D338">
        <f t="shared" ref="D338:L338" si="353">INT(MOD($A338,2^(C$1-1))/(2^(D$1-1)))</f>
        <v>1</v>
      </c>
      <c r="E338">
        <f t="shared" si="353"/>
        <v>0</v>
      </c>
      <c r="F338">
        <f t="shared" si="353"/>
        <v>1</v>
      </c>
      <c r="G338">
        <f t="shared" si="353"/>
        <v>0</v>
      </c>
      <c r="H338">
        <f t="shared" si="353"/>
        <v>1</v>
      </c>
      <c r="I338">
        <f t="shared" si="353"/>
        <v>0</v>
      </c>
      <c r="J338">
        <f t="shared" si="353"/>
        <v>0</v>
      </c>
      <c r="K338">
        <f t="shared" si="353"/>
        <v>0</v>
      </c>
      <c r="L338">
        <f t="shared" si="353"/>
        <v>0</v>
      </c>
      <c r="M338">
        <f>VLOOKUP(C$1,Iniciativas!$A$1:$R$11,6,FALSE)*C338+VLOOKUP(D$1,Iniciativas!$A$1:$R$11,6,FALSE)*D338+VLOOKUP(E$1,Iniciativas!$A$1:$R$11,6,FALSE)*E338+VLOOKUP(F$1,Iniciativas!$A$1:$R$11,6,FALSE)*F338+VLOOKUP(G$1,Iniciativas!$A$1:$R$11,6,FALSE)*G338+VLOOKUP(H$1,Iniciativas!$A$1:$R$11,6,FALSE)*H338+VLOOKUP(I$1,Iniciativas!$A$1:$R$11,6,FALSE)*I338+VLOOKUP(J$1,Iniciativas!$A$1:$R$11,6,FALSE)*J338+VLOOKUP(K$1,Iniciativas!$A$1:$R$11,6,FALSE)*K338+VLOOKUP(L$1,Iniciativas!$A$1:$R$11,6,FALSE)*L338</f>
        <v>3500</v>
      </c>
      <c r="N338">
        <f>VLOOKUP(C$1,Iniciativas!$A$1:$R$11,18,FALSE)*C338+VLOOKUP(D$1,Iniciativas!$A$1:$R$11,18,FALSE)*D338+VLOOKUP(E$1,Iniciativas!$A$1:$R$11,18,FALSE)*E338+VLOOKUP(F$1,Iniciativas!$A$1:$R$11,18,FALSE)*F338+VLOOKUP(G$1,Iniciativas!$A$1:$R$11,18,FALSE)*G338+VLOOKUP(H$1,Iniciativas!$A$1:$R$11,18,FALSE)*H338+VLOOKUP(I$1,Iniciativas!$A$1:$R$11,18,FALSE)*I338+VLOOKUP(J$1,Iniciativas!$A$1:$R$11,18,FALSE)*J338+VLOOKUP(K$1,Iniciativas!$A$1:$R$11,18,FALSE)*K338+VLOOKUP(L$1,Iniciativas!$A$1:$R$11,18,FALSE)*L338</f>
        <v>6.5</v>
      </c>
      <c r="O338" t="b">
        <f t="shared" si="337"/>
        <v>0</v>
      </c>
      <c r="P338" t="b">
        <f>IF(OR(K338=1,I338=1),IF(J338=1,TRUE, FALSE),TRUE)</f>
        <v>1</v>
      </c>
      <c r="Q338" t="b">
        <f>IF(AND(K338=1,I338=1), FALSE, TRUE)</f>
        <v>1</v>
      </c>
      <c r="R338" t="b">
        <f>IF(G338=1, TRUE, FALSE)</f>
        <v>0</v>
      </c>
      <c r="S338" t="str">
        <f>TRIM(IF(C338=1," "&amp;VLOOKUP(C$1,Iniciativas!$A$1:$R$11,2,FALSE),"")&amp;IF(D338=1," "&amp;VLOOKUP(D$1,Iniciativas!$A$1:$R$11,2,FALSE),"")&amp;IF(E338=1," "&amp;VLOOKUP(E$1,Iniciativas!$A$1:$R$11,2,FALSE),"")&amp;IF(F338=1," "&amp;VLOOKUP(F$1,Iniciativas!$A$1:$R$11,2,FALSE),"")&amp;IF(G338=1," "&amp;VLOOKUP(G$1,Iniciativas!$A$1:$R$11,2,FALSE),"")&amp;IF(H338=1," "&amp;VLOOKUP(H$1,Iniciativas!$A$1:$R$11,2,FALSE),"")&amp;IF(I338=1," "&amp;VLOOKUP(I$1,Iniciativas!$A$1:$R$11,2,FALSE),"")&amp;IF(J338=1," "&amp;VLOOKUP(J$1,Iniciativas!$A$1:$R$11,2,FALSE),"")&amp;IF(K338=1," "&amp;VLOOKUP(K$1,Iniciativas!$A$1:$R$11,2,FALSE),"")&amp;IF(L338=1," "&amp;VLOOKUP(L$1,Iniciativas!$A$1:$R$11,2,FALSE),""))</f>
        <v>Iniciativa 3 Iniciativa 1 Programa de Innovación</v>
      </c>
    </row>
    <row r="339" spans="1:19" x14ac:dyDescent="0.25">
      <c r="A339">
        <v>337</v>
      </c>
      <c r="B339" t="str">
        <f t="shared" si="335"/>
        <v>9 7 5 1</v>
      </c>
      <c r="C339">
        <f t="shared" si="338"/>
        <v>0</v>
      </c>
      <c r="D339">
        <f t="shared" ref="D339:L339" si="354">INT(MOD($A339,2^(C$1-1))/(2^(D$1-1)))</f>
        <v>1</v>
      </c>
      <c r="E339">
        <f t="shared" si="354"/>
        <v>0</v>
      </c>
      <c r="F339">
        <f t="shared" si="354"/>
        <v>1</v>
      </c>
      <c r="G339">
        <f t="shared" si="354"/>
        <v>0</v>
      </c>
      <c r="H339">
        <f t="shared" si="354"/>
        <v>1</v>
      </c>
      <c r="I339">
        <f t="shared" si="354"/>
        <v>0</v>
      </c>
      <c r="J339">
        <f t="shared" si="354"/>
        <v>0</v>
      </c>
      <c r="K339">
        <f t="shared" si="354"/>
        <v>0</v>
      </c>
      <c r="L339">
        <f t="shared" si="354"/>
        <v>1</v>
      </c>
      <c r="M339">
        <f>VLOOKUP(C$1,Iniciativas!$A$1:$R$11,6,FALSE)*C339+VLOOKUP(D$1,Iniciativas!$A$1:$R$11,6,FALSE)*D339+VLOOKUP(E$1,Iniciativas!$A$1:$R$11,6,FALSE)*E339+VLOOKUP(F$1,Iniciativas!$A$1:$R$11,6,FALSE)*F339+VLOOKUP(G$1,Iniciativas!$A$1:$R$11,6,FALSE)*G339+VLOOKUP(H$1,Iniciativas!$A$1:$R$11,6,FALSE)*H339+VLOOKUP(I$1,Iniciativas!$A$1:$R$11,6,FALSE)*I339+VLOOKUP(J$1,Iniciativas!$A$1:$R$11,6,FALSE)*J339+VLOOKUP(K$1,Iniciativas!$A$1:$R$11,6,FALSE)*K339+VLOOKUP(L$1,Iniciativas!$A$1:$R$11,6,FALSE)*L339</f>
        <v>4500</v>
      </c>
      <c r="N339">
        <f>VLOOKUP(C$1,Iniciativas!$A$1:$R$11,18,FALSE)*C339+VLOOKUP(D$1,Iniciativas!$A$1:$R$11,18,FALSE)*D339+VLOOKUP(E$1,Iniciativas!$A$1:$R$11,18,FALSE)*E339+VLOOKUP(F$1,Iniciativas!$A$1:$R$11,18,FALSE)*F339+VLOOKUP(G$1,Iniciativas!$A$1:$R$11,18,FALSE)*G339+VLOOKUP(H$1,Iniciativas!$A$1:$R$11,18,FALSE)*H339+VLOOKUP(I$1,Iniciativas!$A$1:$R$11,18,FALSE)*I339+VLOOKUP(J$1,Iniciativas!$A$1:$R$11,18,FALSE)*J339+VLOOKUP(K$1,Iniciativas!$A$1:$R$11,18,FALSE)*K339+VLOOKUP(L$1,Iniciativas!$A$1:$R$11,18,FALSE)*L339</f>
        <v>7.4</v>
      </c>
      <c r="O339" t="b">
        <f t="shared" si="337"/>
        <v>0</v>
      </c>
      <c r="P339" t="b">
        <f>IF(OR(K339=1,I339=1),IF(J339=1,TRUE, FALSE),TRUE)</f>
        <v>1</v>
      </c>
      <c r="Q339" t="b">
        <f>IF(AND(K339=1,I339=1), FALSE, TRUE)</f>
        <v>1</v>
      </c>
      <c r="R339" t="b">
        <f>IF(G339=1, TRUE, FALSE)</f>
        <v>0</v>
      </c>
      <c r="S339" t="str">
        <f>TRIM(IF(C339=1," "&amp;VLOOKUP(C$1,Iniciativas!$A$1:$R$11,2,FALSE),"")&amp;IF(D339=1," "&amp;VLOOKUP(D$1,Iniciativas!$A$1:$R$11,2,FALSE),"")&amp;IF(E339=1," "&amp;VLOOKUP(E$1,Iniciativas!$A$1:$R$11,2,FALSE),"")&amp;IF(F339=1," "&amp;VLOOKUP(F$1,Iniciativas!$A$1:$R$11,2,FALSE),"")&amp;IF(G339=1," "&amp;VLOOKUP(G$1,Iniciativas!$A$1:$R$11,2,FALSE),"")&amp;IF(H339=1," "&amp;VLOOKUP(H$1,Iniciativas!$A$1:$R$11,2,FALSE),"")&amp;IF(I339=1," "&amp;VLOOKUP(I$1,Iniciativas!$A$1:$R$11,2,FALSE),"")&amp;IF(J339=1," "&amp;VLOOKUP(J$1,Iniciativas!$A$1:$R$11,2,FALSE),"")&amp;IF(K339=1," "&amp;VLOOKUP(K$1,Iniciativas!$A$1:$R$11,2,FALSE),"")&amp;IF(L339=1," "&amp;VLOOKUP(L$1,Iniciativas!$A$1:$R$11,2,FALSE),""))</f>
        <v>Iniciativa 3 Iniciativa 1 Programa de Innovación Sistema Reducción Costos</v>
      </c>
    </row>
    <row r="340" spans="1:19" x14ac:dyDescent="0.25">
      <c r="A340">
        <v>338</v>
      </c>
      <c r="B340" t="str">
        <f t="shared" si="335"/>
        <v>9 7 5 2</v>
      </c>
      <c r="C340">
        <f t="shared" si="338"/>
        <v>0</v>
      </c>
      <c r="D340">
        <f t="shared" ref="D340:L340" si="355">INT(MOD($A340,2^(C$1-1))/(2^(D$1-1)))</f>
        <v>1</v>
      </c>
      <c r="E340">
        <f t="shared" si="355"/>
        <v>0</v>
      </c>
      <c r="F340">
        <f t="shared" si="355"/>
        <v>1</v>
      </c>
      <c r="G340">
        <f t="shared" si="355"/>
        <v>0</v>
      </c>
      <c r="H340">
        <f t="shared" si="355"/>
        <v>1</v>
      </c>
      <c r="I340">
        <f t="shared" si="355"/>
        <v>0</v>
      </c>
      <c r="J340">
        <f t="shared" si="355"/>
        <v>0</v>
      </c>
      <c r="K340">
        <f t="shared" si="355"/>
        <v>1</v>
      </c>
      <c r="L340">
        <f t="shared" si="355"/>
        <v>0</v>
      </c>
      <c r="M340">
        <f>VLOOKUP(C$1,Iniciativas!$A$1:$R$11,6,FALSE)*C340+VLOOKUP(D$1,Iniciativas!$A$1:$R$11,6,FALSE)*D340+VLOOKUP(E$1,Iniciativas!$A$1:$R$11,6,FALSE)*E340+VLOOKUP(F$1,Iniciativas!$A$1:$R$11,6,FALSE)*F340+VLOOKUP(G$1,Iniciativas!$A$1:$R$11,6,FALSE)*G340+VLOOKUP(H$1,Iniciativas!$A$1:$R$11,6,FALSE)*H340+VLOOKUP(I$1,Iniciativas!$A$1:$R$11,6,FALSE)*I340+VLOOKUP(J$1,Iniciativas!$A$1:$R$11,6,FALSE)*J340+VLOOKUP(K$1,Iniciativas!$A$1:$R$11,6,FALSE)*K340+VLOOKUP(L$1,Iniciativas!$A$1:$R$11,6,FALSE)*L340</f>
        <v>8500</v>
      </c>
      <c r="N340">
        <f>VLOOKUP(C$1,Iniciativas!$A$1:$R$11,18,FALSE)*C340+VLOOKUP(D$1,Iniciativas!$A$1:$R$11,18,FALSE)*D340+VLOOKUP(E$1,Iniciativas!$A$1:$R$11,18,FALSE)*E340+VLOOKUP(F$1,Iniciativas!$A$1:$R$11,18,FALSE)*F340+VLOOKUP(G$1,Iniciativas!$A$1:$R$11,18,FALSE)*G340+VLOOKUP(H$1,Iniciativas!$A$1:$R$11,18,FALSE)*H340+VLOOKUP(I$1,Iniciativas!$A$1:$R$11,18,FALSE)*I340+VLOOKUP(J$1,Iniciativas!$A$1:$R$11,18,FALSE)*J340+VLOOKUP(K$1,Iniciativas!$A$1:$R$11,18,FALSE)*K340+VLOOKUP(L$1,Iniciativas!$A$1:$R$11,18,FALSE)*L340</f>
        <v>9.1</v>
      </c>
      <c r="O340" t="b">
        <f t="shared" si="337"/>
        <v>0</v>
      </c>
      <c r="P340" t="b">
        <f>IF(OR(K340=1,I340=1),IF(J340=1,TRUE, FALSE),TRUE)</f>
        <v>0</v>
      </c>
      <c r="Q340" t="b">
        <f>IF(AND(K340=1,I340=1), FALSE, TRUE)</f>
        <v>1</v>
      </c>
      <c r="R340" t="b">
        <f>IF(G340=1, TRUE, FALSE)</f>
        <v>0</v>
      </c>
      <c r="S340" t="str">
        <f>TRIM(IF(C340=1," "&amp;VLOOKUP(C$1,Iniciativas!$A$1:$R$11,2,FALSE),"")&amp;IF(D340=1," "&amp;VLOOKUP(D$1,Iniciativas!$A$1:$R$11,2,FALSE),"")&amp;IF(E340=1," "&amp;VLOOKUP(E$1,Iniciativas!$A$1:$R$11,2,FALSE),"")&amp;IF(F340=1," "&amp;VLOOKUP(F$1,Iniciativas!$A$1:$R$11,2,FALSE),"")&amp;IF(G340=1," "&amp;VLOOKUP(G$1,Iniciativas!$A$1:$R$11,2,FALSE),"")&amp;IF(H340=1," "&amp;VLOOKUP(H$1,Iniciativas!$A$1:$R$11,2,FALSE),"")&amp;IF(I340=1," "&amp;VLOOKUP(I$1,Iniciativas!$A$1:$R$11,2,FALSE),"")&amp;IF(J340=1," "&amp;VLOOKUP(J$1,Iniciativas!$A$1:$R$11,2,FALSE),"")&amp;IF(K340=1," "&amp;VLOOKUP(K$1,Iniciativas!$A$1:$R$11,2,FALSE),"")&amp;IF(L340=1," "&amp;VLOOKUP(L$1,Iniciativas!$A$1:$R$11,2,FALSE),""))</f>
        <v>Iniciativa 3 Iniciativa 1 Programa de Innovación Creación Producto B</v>
      </c>
    </row>
    <row r="341" spans="1:19" x14ac:dyDescent="0.25">
      <c r="A341">
        <v>339</v>
      </c>
      <c r="B341" t="str">
        <f t="shared" si="335"/>
        <v>9 7 5 2 1</v>
      </c>
      <c r="C341">
        <f t="shared" si="338"/>
        <v>0</v>
      </c>
      <c r="D341">
        <f t="shared" ref="D341:L341" si="356">INT(MOD($A341,2^(C$1-1))/(2^(D$1-1)))</f>
        <v>1</v>
      </c>
      <c r="E341">
        <f t="shared" si="356"/>
        <v>0</v>
      </c>
      <c r="F341">
        <f t="shared" si="356"/>
        <v>1</v>
      </c>
      <c r="G341">
        <f t="shared" si="356"/>
        <v>0</v>
      </c>
      <c r="H341">
        <f t="shared" si="356"/>
        <v>1</v>
      </c>
      <c r="I341">
        <f t="shared" si="356"/>
        <v>0</v>
      </c>
      <c r="J341">
        <f t="shared" si="356"/>
        <v>0</v>
      </c>
      <c r="K341">
        <f t="shared" si="356"/>
        <v>1</v>
      </c>
      <c r="L341">
        <f t="shared" si="356"/>
        <v>1</v>
      </c>
      <c r="M341">
        <f>VLOOKUP(C$1,Iniciativas!$A$1:$R$11,6,FALSE)*C341+VLOOKUP(D$1,Iniciativas!$A$1:$R$11,6,FALSE)*D341+VLOOKUP(E$1,Iniciativas!$A$1:$R$11,6,FALSE)*E341+VLOOKUP(F$1,Iniciativas!$A$1:$R$11,6,FALSE)*F341+VLOOKUP(G$1,Iniciativas!$A$1:$R$11,6,FALSE)*G341+VLOOKUP(H$1,Iniciativas!$A$1:$R$11,6,FALSE)*H341+VLOOKUP(I$1,Iniciativas!$A$1:$R$11,6,FALSE)*I341+VLOOKUP(J$1,Iniciativas!$A$1:$R$11,6,FALSE)*J341+VLOOKUP(K$1,Iniciativas!$A$1:$R$11,6,FALSE)*K341+VLOOKUP(L$1,Iniciativas!$A$1:$R$11,6,FALSE)*L341</f>
        <v>9500</v>
      </c>
      <c r="N341">
        <f>VLOOKUP(C$1,Iniciativas!$A$1:$R$11,18,FALSE)*C341+VLOOKUP(D$1,Iniciativas!$A$1:$R$11,18,FALSE)*D341+VLOOKUP(E$1,Iniciativas!$A$1:$R$11,18,FALSE)*E341+VLOOKUP(F$1,Iniciativas!$A$1:$R$11,18,FALSE)*F341+VLOOKUP(G$1,Iniciativas!$A$1:$R$11,18,FALSE)*G341+VLOOKUP(H$1,Iniciativas!$A$1:$R$11,18,FALSE)*H341+VLOOKUP(I$1,Iniciativas!$A$1:$R$11,18,FALSE)*I341+VLOOKUP(J$1,Iniciativas!$A$1:$R$11,18,FALSE)*J341+VLOOKUP(K$1,Iniciativas!$A$1:$R$11,18,FALSE)*K341+VLOOKUP(L$1,Iniciativas!$A$1:$R$11,18,FALSE)*L341</f>
        <v>10</v>
      </c>
      <c r="O341" t="b">
        <f t="shared" si="337"/>
        <v>0</v>
      </c>
      <c r="P341" t="b">
        <f>IF(OR(K341=1,I341=1),IF(J341=1,TRUE, FALSE),TRUE)</f>
        <v>0</v>
      </c>
      <c r="Q341" t="b">
        <f>IF(AND(K341=1,I341=1), FALSE, TRUE)</f>
        <v>1</v>
      </c>
      <c r="R341" t="b">
        <f>IF(G341=1, TRUE, FALSE)</f>
        <v>0</v>
      </c>
      <c r="S341" t="str">
        <f>TRIM(IF(C341=1," "&amp;VLOOKUP(C$1,Iniciativas!$A$1:$R$11,2,FALSE),"")&amp;IF(D341=1," "&amp;VLOOKUP(D$1,Iniciativas!$A$1:$R$11,2,FALSE),"")&amp;IF(E341=1," "&amp;VLOOKUP(E$1,Iniciativas!$A$1:$R$11,2,FALSE),"")&amp;IF(F341=1," "&amp;VLOOKUP(F$1,Iniciativas!$A$1:$R$11,2,FALSE),"")&amp;IF(G341=1," "&amp;VLOOKUP(G$1,Iniciativas!$A$1:$R$11,2,FALSE),"")&amp;IF(H341=1," "&amp;VLOOKUP(H$1,Iniciativas!$A$1:$R$11,2,FALSE),"")&amp;IF(I341=1," "&amp;VLOOKUP(I$1,Iniciativas!$A$1:$R$11,2,FALSE),"")&amp;IF(J341=1," "&amp;VLOOKUP(J$1,Iniciativas!$A$1:$R$11,2,FALSE),"")&amp;IF(K341=1," "&amp;VLOOKUP(K$1,Iniciativas!$A$1:$R$11,2,FALSE),"")&amp;IF(L341=1," "&amp;VLOOKUP(L$1,Iniciativas!$A$1:$R$11,2,FALSE),""))</f>
        <v>Iniciativa 3 Iniciativa 1 Programa de Innovación Creación Producto B Sistema Reducción Costos</v>
      </c>
    </row>
    <row r="342" spans="1:19" x14ac:dyDescent="0.25">
      <c r="A342">
        <v>340</v>
      </c>
      <c r="B342" t="str">
        <f t="shared" si="335"/>
        <v>9 7 5 3</v>
      </c>
      <c r="C342">
        <f t="shared" si="338"/>
        <v>0</v>
      </c>
      <c r="D342">
        <f t="shared" ref="D342:L342" si="357">INT(MOD($A342,2^(C$1-1))/(2^(D$1-1)))</f>
        <v>1</v>
      </c>
      <c r="E342">
        <f t="shared" si="357"/>
        <v>0</v>
      </c>
      <c r="F342">
        <f t="shared" si="357"/>
        <v>1</v>
      </c>
      <c r="G342">
        <f t="shared" si="357"/>
        <v>0</v>
      </c>
      <c r="H342">
        <f t="shared" si="357"/>
        <v>1</v>
      </c>
      <c r="I342">
        <f t="shared" si="357"/>
        <v>0</v>
      </c>
      <c r="J342">
        <f t="shared" si="357"/>
        <v>1</v>
      </c>
      <c r="K342">
        <f t="shared" si="357"/>
        <v>0</v>
      </c>
      <c r="L342">
        <f t="shared" si="357"/>
        <v>0</v>
      </c>
      <c r="M342">
        <f>VLOOKUP(C$1,Iniciativas!$A$1:$R$11,6,FALSE)*C342+VLOOKUP(D$1,Iniciativas!$A$1:$R$11,6,FALSE)*D342+VLOOKUP(E$1,Iniciativas!$A$1:$R$11,6,FALSE)*E342+VLOOKUP(F$1,Iniciativas!$A$1:$R$11,6,FALSE)*F342+VLOOKUP(G$1,Iniciativas!$A$1:$R$11,6,FALSE)*G342+VLOOKUP(H$1,Iniciativas!$A$1:$R$11,6,FALSE)*H342+VLOOKUP(I$1,Iniciativas!$A$1:$R$11,6,FALSE)*I342+VLOOKUP(J$1,Iniciativas!$A$1:$R$11,6,FALSE)*J342+VLOOKUP(K$1,Iniciativas!$A$1:$R$11,6,FALSE)*K342+VLOOKUP(L$1,Iniciativas!$A$1:$R$11,6,FALSE)*L342</f>
        <v>4500</v>
      </c>
      <c r="N342">
        <f>VLOOKUP(C$1,Iniciativas!$A$1:$R$11,18,FALSE)*C342+VLOOKUP(D$1,Iniciativas!$A$1:$R$11,18,FALSE)*D342+VLOOKUP(E$1,Iniciativas!$A$1:$R$11,18,FALSE)*E342+VLOOKUP(F$1,Iniciativas!$A$1:$R$11,18,FALSE)*F342+VLOOKUP(G$1,Iniciativas!$A$1:$R$11,18,FALSE)*G342+VLOOKUP(H$1,Iniciativas!$A$1:$R$11,18,FALSE)*H342+VLOOKUP(I$1,Iniciativas!$A$1:$R$11,18,FALSE)*I342+VLOOKUP(J$1,Iniciativas!$A$1:$R$11,18,FALSE)*J342+VLOOKUP(K$1,Iniciativas!$A$1:$R$11,18,FALSE)*K342+VLOOKUP(L$1,Iniciativas!$A$1:$R$11,18,FALSE)*L342</f>
        <v>6.9</v>
      </c>
      <c r="O342" t="b">
        <f t="shared" si="337"/>
        <v>0</v>
      </c>
      <c r="P342" t="b">
        <f>IF(OR(K342=1,I342=1),IF(J342=1,TRUE, FALSE),TRUE)</f>
        <v>1</v>
      </c>
      <c r="Q342" t="b">
        <f>IF(AND(K342=1,I342=1), FALSE, TRUE)</f>
        <v>1</v>
      </c>
      <c r="R342" t="b">
        <f>IF(G342=1, TRUE, FALSE)</f>
        <v>0</v>
      </c>
      <c r="S342" t="str">
        <f>TRIM(IF(C342=1," "&amp;VLOOKUP(C$1,Iniciativas!$A$1:$R$11,2,FALSE),"")&amp;IF(D342=1," "&amp;VLOOKUP(D$1,Iniciativas!$A$1:$R$11,2,FALSE),"")&amp;IF(E342=1," "&amp;VLOOKUP(E$1,Iniciativas!$A$1:$R$11,2,FALSE),"")&amp;IF(F342=1," "&amp;VLOOKUP(F$1,Iniciativas!$A$1:$R$11,2,FALSE),"")&amp;IF(G342=1," "&amp;VLOOKUP(G$1,Iniciativas!$A$1:$R$11,2,FALSE),"")&amp;IF(H342=1," "&amp;VLOOKUP(H$1,Iniciativas!$A$1:$R$11,2,FALSE),"")&amp;IF(I342=1," "&amp;VLOOKUP(I$1,Iniciativas!$A$1:$R$11,2,FALSE),"")&amp;IF(J342=1," "&amp;VLOOKUP(J$1,Iniciativas!$A$1:$R$11,2,FALSE),"")&amp;IF(K342=1," "&amp;VLOOKUP(K$1,Iniciativas!$A$1:$R$11,2,FALSE),"")&amp;IF(L342=1," "&amp;VLOOKUP(L$1,Iniciativas!$A$1:$R$11,2,FALSE),""))</f>
        <v>Iniciativa 3 Iniciativa 1 Programa de Innovación Campaña Publicitaria Producto B o C</v>
      </c>
    </row>
    <row r="343" spans="1:19" x14ac:dyDescent="0.25">
      <c r="A343">
        <v>341</v>
      </c>
      <c r="B343" t="str">
        <f t="shared" si="335"/>
        <v>9 7 5 3 1</v>
      </c>
      <c r="C343">
        <f t="shared" si="338"/>
        <v>0</v>
      </c>
      <c r="D343">
        <f t="shared" ref="D343:L343" si="358">INT(MOD($A343,2^(C$1-1))/(2^(D$1-1)))</f>
        <v>1</v>
      </c>
      <c r="E343">
        <f t="shared" si="358"/>
        <v>0</v>
      </c>
      <c r="F343">
        <f t="shared" si="358"/>
        <v>1</v>
      </c>
      <c r="G343">
        <f t="shared" si="358"/>
        <v>0</v>
      </c>
      <c r="H343">
        <f t="shared" si="358"/>
        <v>1</v>
      </c>
      <c r="I343">
        <f t="shared" si="358"/>
        <v>0</v>
      </c>
      <c r="J343">
        <f t="shared" si="358"/>
        <v>1</v>
      </c>
      <c r="K343">
        <f t="shared" si="358"/>
        <v>0</v>
      </c>
      <c r="L343">
        <f t="shared" si="358"/>
        <v>1</v>
      </c>
      <c r="M343">
        <f>VLOOKUP(C$1,Iniciativas!$A$1:$R$11,6,FALSE)*C343+VLOOKUP(D$1,Iniciativas!$A$1:$R$11,6,FALSE)*D343+VLOOKUP(E$1,Iniciativas!$A$1:$R$11,6,FALSE)*E343+VLOOKUP(F$1,Iniciativas!$A$1:$R$11,6,FALSE)*F343+VLOOKUP(G$1,Iniciativas!$A$1:$R$11,6,FALSE)*G343+VLOOKUP(H$1,Iniciativas!$A$1:$R$11,6,FALSE)*H343+VLOOKUP(I$1,Iniciativas!$A$1:$R$11,6,FALSE)*I343+VLOOKUP(J$1,Iniciativas!$A$1:$R$11,6,FALSE)*J343+VLOOKUP(K$1,Iniciativas!$A$1:$R$11,6,FALSE)*K343+VLOOKUP(L$1,Iniciativas!$A$1:$R$11,6,FALSE)*L343</f>
        <v>5500</v>
      </c>
      <c r="N343">
        <f>VLOOKUP(C$1,Iniciativas!$A$1:$R$11,18,FALSE)*C343+VLOOKUP(D$1,Iniciativas!$A$1:$R$11,18,FALSE)*D343+VLOOKUP(E$1,Iniciativas!$A$1:$R$11,18,FALSE)*E343+VLOOKUP(F$1,Iniciativas!$A$1:$R$11,18,FALSE)*F343+VLOOKUP(G$1,Iniciativas!$A$1:$R$11,18,FALSE)*G343+VLOOKUP(H$1,Iniciativas!$A$1:$R$11,18,FALSE)*H343+VLOOKUP(I$1,Iniciativas!$A$1:$R$11,18,FALSE)*I343+VLOOKUP(J$1,Iniciativas!$A$1:$R$11,18,FALSE)*J343+VLOOKUP(K$1,Iniciativas!$A$1:$R$11,18,FALSE)*K343+VLOOKUP(L$1,Iniciativas!$A$1:$R$11,18,FALSE)*L343</f>
        <v>7.8000000000000007</v>
      </c>
      <c r="O343" t="b">
        <f t="shared" si="337"/>
        <v>0</v>
      </c>
      <c r="P343" t="b">
        <f>IF(OR(K343=1,I343=1),IF(J343=1,TRUE, FALSE),TRUE)</f>
        <v>1</v>
      </c>
      <c r="Q343" t="b">
        <f>IF(AND(K343=1,I343=1), FALSE, TRUE)</f>
        <v>1</v>
      </c>
      <c r="R343" t="b">
        <f>IF(G343=1, TRUE, FALSE)</f>
        <v>0</v>
      </c>
      <c r="S343" t="str">
        <f>TRIM(IF(C343=1," "&amp;VLOOKUP(C$1,Iniciativas!$A$1:$R$11,2,FALSE),"")&amp;IF(D343=1," "&amp;VLOOKUP(D$1,Iniciativas!$A$1:$R$11,2,FALSE),"")&amp;IF(E343=1," "&amp;VLOOKUP(E$1,Iniciativas!$A$1:$R$11,2,FALSE),"")&amp;IF(F343=1," "&amp;VLOOKUP(F$1,Iniciativas!$A$1:$R$11,2,FALSE),"")&amp;IF(G343=1," "&amp;VLOOKUP(G$1,Iniciativas!$A$1:$R$11,2,FALSE),"")&amp;IF(H343=1," "&amp;VLOOKUP(H$1,Iniciativas!$A$1:$R$11,2,FALSE),"")&amp;IF(I343=1," "&amp;VLOOKUP(I$1,Iniciativas!$A$1:$R$11,2,FALSE),"")&amp;IF(J343=1," "&amp;VLOOKUP(J$1,Iniciativas!$A$1:$R$11,2,FALSE),"")&amp;IF(K343=1," "&amp;VLOOKUP(K$1,Iniciativas!$A$1:$R$11,2,FALSE),"")&amp;IF(L343=1," "&amp;VLOOKUP(L$1,Iniciativas!$A$1:$R$11,2,FALSE),""))</f>
        <v>Iniciativa 3 Iniciativa 1 Programa de Innovación Campaña Publicitaria Producto B o C Sistema Reducción Costos</v>
      </c>
    </row>
    <row r="344" spans="1:19" x14ac:dyDescent="0.25">
      <c r="A344">
        <v>342</v>
      </c>
      <c r="B344" t="str">
        <f t="shared" si="335"/>
        <v>9 7 5 3 2</v>
      </c>
      <c r="C344">
        <f t="shared" si="338"/>
        <v>0</v>
      </c>
      <c r="D344">
        <f t="shared" ref="D344:L344" si="359">INT(MOD($A344,2^(C$1-1))/(2^(D$1-1)))</f>
        <v>1</v>
      </c>
      <c r="E344">
        <f t="shared" si="359"/>
        <v>0</v>
      </c>
      <c r="F344">
        <f t="shared" si="359"/>
        <v>1</v>
      </c>
      <c r="G344">
        <f t="shared" si="359"/>
        <v>0</v>
      </c>
      <c r="H344">
        <f t="shared" si="359"/>
        <v>1</v>
      </c>
      <c r="I344">
        <f t="shared" si="359"/>
        <v>0</v>
      </c>
      <c r="J344">
        <f t="shared" si="359"/>
        <v>1</v>
      </c>
      <c r="K344">
        <f t="shared" si="359"/>
        <v>1</v>
      </c>
      <c r="L344">
        <f t="shared" si="359"/>
        <v>0</v>
      </c>
      <c r="M344">
        <f>VLOOKUP(C$1,Iniciativas!$A$1:$R$11,6,FALSE)*C344+VLOOKUP(D$1,Iniciativas!$A$1:$R$11,6,FALSE)*D344+VLOOKUP(E$1,Iniciativas!$A$1:$R$11,6,FALSE)*E344+VLOOKUP(F$1,Iniciativas!$A$1:$R$11,6,FALSE)*F344+VLOOKUP(G$1,Iniciativas!$A$1:$R$11,6,FALSE)*G344+VLOOKUP(H$1,Iniciativas!$A$1:$R$11,6,FALSE)*H344+VLOOKUP(I$1,Iniciativas!$A$1:$R$11,6,FALSE)*I344+VLOOKUP(J$1,Iniciativas!$A$1:$R$11,6,FALSE)*J344+VLOOKUP(K$1,Iniciativas!$A$1:$R$11,6,FALSE)*K344+VLOOKUP(L$1,Iniciativas!$A$1:$R$11,6,FALSE)*L344</f>
        <v>9500</v>
      </c>
      <c r="N344">
        <f>VLOOKUP(C$1,Iniciativas!$A$1:$R$11,18,FALSE)*C344+VLOOKUP(D$1,Iniciativas!$A$1:$R$11,18,FALSE)*D344+VLOOKUP(E$1,Iniciativas!$A$1:$R$11,18,FALSE)*E344+VLOOKUP(F$1,Iniciativas!$A$1:$R$11,18,FALSE)*F344+VLOOKUP(G$1,Iniciativas!$A$1:$R$11,18,FALSE)*G344+VLOOKUP(H$1,Iniciativas!$A$1:$R$11,18,FALSE)*H344+VLOOKUP(I$1,Iniciativas!$A$1:$R$11,18,FALSE)*I344+VLOOKUP(J$1,Iniciativas!$A$1:$R$11,18,FALSE)*J344+VLOOKUP(K$1,Iniciativas!$A$1:$R$11,18,FALSE)*K344+VLOOKUP(L$1,Iniciativas!$A$1:$R$11,18,FALSE)*L344</f>
        <v>9.5</v>
      </c>
      <c r="O344" t="b">
        <f t="shared" si="337"/>
        <v>0</v>
      </c>
      <c r="P344" t="b">
        <f>IF(OR(K344=1,I344=1),IF(J344=1,TRUE, FALSE),TRUE)</f>
        <v>1</v>
      </c>
      <c r="Q344" t="b">
        <f>IF(AND(K344=1,I344=1), FALSE, TRUE)</f>
        <v>1</v>
      </c>
      <c r="R344" t="b">
        <f>IF(G344=1, TRUE, FALSE)</f>
        <v>0</v>
      </c>
      <c r="S344" t="str">
        <f>TRIM(IF(C344=1," "&amp;VLOOKUP(C$1,Iniciativas!$A$1:$R$11,2,FALSE),"")&amp;IF(D344=1," "&amp;VLOOKUP(D$1,Iniciativas!$A$1:$R$11,2,FALSE),"")&amp;IF(E344=1," "&amp;VLOOKUP(E$1,Iniciativas!$A$1:$R$11,2,FALSE),"")&amp;IF(F344=1," "&amp;VLOOKUP(F$1,Iniciativas!$A$1:$R$11,2,FALSE),"")&amp;IF(G344=1," "&amp;VLOOKUP(G$1,Iniciativas!$A$1:$R$11,2,FALSE),"")&amp;IF(H344=1," "&amp;VLOOKUP(H$1,Iniciativas!$A$1:$R$11,2,FALSE),"")&amp;IF(I344=1," "&amp;VLOOKUP(I$1,Iniciativas!$A$1:$R$11,2,FALSE),"")&amp;IF(J344=1," "&amp;VLOOKUP(J$1,Iniciativas!$A$1:$R$11,2,FALSE),"")&amp;IF(K344=1," "&amp;VLOOKUP(K$1,Iniciativas!$A$1:$R$11,2,FALSE),"")&amp;IF(L344=1," "&amp;VLOOKUP(L$1,Iniciativas!$A$1:$R$11,2,FALSE),""))</f>
        <v>Iniciativa 3 Iniciativa 1 Programa de Innovación Campaña Publicitaria Producto B o C Creación Producto B</v>
      </c>
    </row>
    <row r="345" spans="1:19" x14ac:dyDescent="0.25">
      <c r="A345">
        <v>343</v>
      </c>
      <c r="B345" t="str">
        <f t="shared" si="335"/>
        <v>9 7 5 3 2 1</v>
      </c>
      <c r="C345">
        <f t="shared" si="338"/>
        <v>0</v>
      </c>
      <c r="D345">
        <f t="shared" ref="D345:L345" si="360">INT(MOD($A345,2^(C$1-1))/(2^(D$1-1)))</f>
        <v>1</v>
      </c>
      <c r="E345">
        <f t="shared" si="360"/>
        <v>0</v>
      </c>
      <c r="F345">
        <f t="shared" si="360"/>
        <v>1</v>
      </c>
      <c r="G345">
        <f t="shared" si="360"/>
        <v>0</v>
      </c>
      <c r="H345">
        <f t="shared" si="360"/>
        <v>1</v>
      </c>
      <c r="I345">
        <f t="shared" si="360"/>
        <v>0</v>
      </c>
      <c r="J345">
        <f t="shared" si="360"/>
        <v>1</v>
      </c>
      <c r="K345">
        <f t="shared" si="360"/>
        <v>1</v>
      </c>
      <c r="L345">
        <f t="shared" si="360"/>
        <v>1</v>
      </c>
      <c r="M345">
        <f>VLOOKUP(C$1,Iniciativas!$A$1:$R$11,6,FALSE)*C345+VLOOKUP(D$1,Iniciativas!$A$1:$R$11,6,FALSE)*D345+VLOOKUP(E$1,Iniciativas!$A$1:$R$11,6,FALSE)*E345+VLOOKUP(F$1,Iniciativas!$A$1:$R$11,6,FALSE)*F345+VLOOKUP(G$1,Iniciativas!$A$1:$R$11,6,FALSE)*G345+VLOOKUP(H$1,Iniciativas!$A$1:$R$11,6,FALSE)*H345+VLOOKUP(I$1,Iniciativas!$A$1:$R$11,6,FALSE)*I345+VLOOKUP(J$1,Iniciativas!$A$1:$R$11,6,FALSE)*J345+VLOOKUP(K$1,Iniciativas!$A$1:$R$11,6,FALSE)*K345+VLOOKUP(L$1,Iniciativas!$A$1:$R$11,6,FALSE)*L345</f>
        <v>10500</v>
      </c>
      <c r="N345">
        <f>VLOOKUP(C$1,Iniciativas!$A$1:$R$11,18,FALSE)*C345+VLOOKUP(D$1,Iniciativas!$A$1:$R$11,18,FALSE)*D345+VLOOKUP(E$1,Iniciativas!$A$1:$R$11,18,FALSE)*E345+VLOOKUP(F$1,Iniciativas!$A$1:$R$11,18,FALSE)*F345+VLOOKUP(G$1,Iniciativas!$A$1:$R$11,18,FALSE)*G345+VLOOKUP(H$1,Iniciativas!$A$1:$R$11,18,FALSE)*H345+VLOOKUP(I$1,Iniciativas!$A$1:$R$11,18,FALSE)*I345+VLOOKUP(J$1,Iniciativas!$A$1:$R$11,18,FALSE)*J345+VLOOKUP(K$1,Iniciativas!$A$1:$R$11,18,FALSE)*K345+VLOOKUP(L$1,Iniciativas!$A$1:$R$11,18,FALSE)*L345</f>
        <v>10.4</v>
      </c>
      <c r="O345" t="b">
        <f t="shared" si="337"/>
        <v>0</v>
      </c>
      <c r="P345" t="b">
        <f>IF(OR(K345=1,I345=1),IF(J345=1,TRUE, FALSE),TRUE)</f>
        <v>1</v>
      </c>
      <c r="Q345" t="b">
        <f>IF(AND(K345=1,I345=1), FALSE, TRUE)</f>
        <v>1</v>
      </c>
      <c r="R345" t="b">
        <f>IF(G345=1, TRUE, FALSE)</f>
        <v>0</v>
      </c>
      <c r="S345" t="str">
        <f>TRIM(IF(C345=1," "&amp;VLOOKUP(C$1,Iniciativas!$A$1:$R$11,2,FALSE),"")&amp;IF(D345=1," "&amp;VLOOKUP(D$1,Iniciativas!$A$1:$R$11,2,FALSE),"")&amp;IF(E345=1," "&amp;VLOOKUP(E$1,Iniciativas!$A$1:$R$11,2,FALSE),"")&amp;IF(F345=1," "&amp;VLOOKUP(F$1,Iniciativas!$A$1:$R$11,2,FALSE),"")&amp;IF(G345=1," "&amp;VLOOKUP(G$1,Iniciativas!$A$1:$R$11,2,FALSE),"")&amp;IF(H345=1," "&amp;VLOOKUP(H$1,Iniciativas!$A$1:$R$11,2,FALSE),"")&amp;IF(I345=1," "&amp;VLOOKUP(I$1,Iniciativas!$A$1:$R$11,2,FALSE),"")&amp;IF(J345=1," "&amp;VLOOKUP(J$1,Iniciativas!$A$1:$R$11,2,FALSE),"")&amp;IF(K345=1," "&amp;VLOOKUP(K$1,Iniciativas!$A$1:$R$11,2,FALSE),"")&amp;IF(L345=1," "&amp;VLOOKUP(L$1,Iniciativas!$A$1:$R$11,2,FALSE),""))</f>
        <v>Iniciativa 3 Iniciativa 1 Programa de Innovación Campaña Publicitaria Producto B o C Creación Producto B Sistema Reducción Costos</v>
      </c>
    </row>
    <row r="346" spans="1:19" x14ac:dyDescent="0.25">
      <c r="A346">
        <v>344</v>
      </c>
      <c r="B346" t="str">
        <f t="shared" si="335"/>
        <v>9 7 5 4</v>
      </c>
      <c r="C346">
        <f t="shared" si="338"/>
        <v>0</v>
      </c>
      <c r="D346">
        <f t="shared" ref="D346:L346" si="361">INT(MOD($A346,2^(C$1-1))/(2^(D$1-1)))</f>
        <v>1</v>
      </c>
      <c r="E346">
        <f t="shared" si="361"/>
        <v>0</v>
      </c>
      <c r="F346">
        <f t="shared" si="361"/>
        <v>1</v>
      </c>
      <c r="G346">
        <f t="shared" si="361"/>
        <v>0</v>
      </c>
      <c r="H346">
        <f t="shared" si="361"/>
        <v>1</v>
      </c>
      <c r="I346">
        <f t="shared" si="361"/>
        <v>1</v>
      </c>
      <c r="J346">
        <f t="shared" si="361"/>
        <v>0</v>
      </c>
      <c r="K346">
        <f t="shared" si="361"/>
        <v>0</v>
      </c>
      <c r="L346">
        <f t="shared" si="361"/>
        <v>0</v>
      </c>
      <c r="M346">
        <f>VLOOKUP(C$1,Iniciativas!$A$1:$R$11,6,FALSE)*C346+VLOOKUP(D$1,Iniciativas!$A$1:$R$11,6,FALSE)*D346+VLOOKUP(E$1,Iniciativas!$A$1:$R$11,6,FALSE)*E346+VLOOKUP(F$1,Iniciativas!$A$1:$R$11,6,FALSE)*F346+VLOOKUP(G$1,Iniciativas!$A$1:$R$11,6,FALSE)*G346+VLOOKUP(H$1,Iniciativas!$A$1:$R$11,6,FALSE)*H346+VLOOKUP(I$1,Iniciativas!$A$1:$R$11,6,FALSE)*I346+VLOOKUP(J$1,Iniciativas!$A$1:$R$11,6,FALSE)*J346+VLOOKUP(K$1,Iniciativas!$A$1:$R$11,6,FALSE)*K346+VLOOKUP(L$1,Iniciativas!$A$1:$R$11,6,FALSE)*L346</f>
        <v>9500</v>
      </c>
      <c r="N346">
        <f>VLOOKUP(C$1,Iniciativas!$A$1:$R$11,18,FALSE)*C346+VLOOKUP(D$1,Iniciativas!$A$1:$R$11,18,FALSE)*D346+VLOOKUP(E$1,Iniciativas!$A$1:$R$11,18,FALSE)*E346+VLOOKUP(F$1,Iniciativas!$A$1:$R$11,18,FALSE)*F346+VLOOKUP(G$1,Iniciativas!$A$1:$R$11,18,FALSE)*G346+VLOOKUP(H$1,Iniciativas!$A$1:$R$11,18,FALSE)*H346+VLOOKUP(I$1,Iniciativas!$A$1:$R$11,18,FALSE)*I346+VLOOKUP(J$1,Iniciativas!$A$1:$R$11,18,FALSE)*J346+VLOOKUP(K$1,Iniciativas!$A$1:$R$11,18,FALSE)*K346+VLOOKUP(L$1,Iniciativas!$A$1:$R$11,18,FALSE)*L346</f>
        <v>9.5</v>
      </c>
      <c r="O346" t="b">
        <f t="shared" si="337"/>
        <v>0</v>
      </c>
      <c r="P346" t="b">
        <f>IF(OR(K346=1,I346=1),IF(J346=1,TRUE, FALSE),TRUE)</f>
        <v>0</v>
      </c>
      <c r="Q346" t="b">
        <f>IF(AND(K346=1,I346=1), FALSE, TRUE)</f>
        <v>1</v>
      </c>
      <c r="R346" t="b">
        <f>IF(G346=1, TRUE, FALSE)</f>
        <v>0</v>
      </c>
      <c r="S346" t="str">
        <f>TRIM(IF(C346=1," "&amp;VLOOKUP(C$1,Iniciativas!$A$1:$R$11,2,FALSE),"")&amp;IF(D346=1," "&amp;VLOOKUP(D$1,Iniciativas!$A$1:$R$11,2,FALSE),"")&amp;IF(E346=1," "&amp;VLOOKUP(E$1,Iniciativas!$A$1:$R$11,2,FALSE),"")&amp;IF(F346=1," "&amp;VLOOKUP(F$1,Iniciativas!$A$1:$R$11,2,FALSE),"")&amp;IF(G346=1," "&amp;VLOOKUP(G$1,Iniciativas!$A$1:$R$11,2,FALSE),"")&amp;IF(H346=1," "&amp;VLOOKUP(H$1,Iniciativas!$A$1:$R$11,2,FALSE),"")&amp;IF(I346=1," "&amp;VLOOKUP(I$1,Iniciativas!$A$1:$R$11,2,FALSE),"")&amp;IF(J346=1," "&amp;VLOOKUP(J$1,Iniciativas!$A$1:$R$11,2,FALSE),"")&amp;IF(K346=1," "&amp;VLOOKUP(K$1,Iniciativas!$A$1:$R$11,2,FALSE),"")&amp;IF(L346=1," "&amp;VLOOKUP(L$1,Iniciativas!$A$1:$R$11,2,FALSE),""))</f>
        <v>Iniciativa 3 Iniciativa 1 Programa de Innovación Creación Producto Alternativo C</v>
      </c>
    </row>
    <row r="347" spans="1:19" x14ac:dyDescent="0.25">
      <c r="A347">
        <v>345</v>
      </c>
      <c r="B347" t="str">
        <f t="shared" si="335"/>
        <v>9 7 5 4 1</v>
      </c>
      <c r="C347">
        <f t="shared" si="338"/>
        <v>0</v>
      </c>
      <c r="D347">
        <f t="shared" ref="D347:L347" si="362">INT(MOD($A347,2^(C$1-1))/(2^(D$1-1)))</f>
        <v>1</v>
      </c>
      <c r="E347">
        <f t="shared" si="362"/>
        <v>0</v>
      </c>
      <c r="F347">
        <f t="shared" si="362"/>
        <v>1</v>
      </c>
      <c r="G347">
        <f t="shared" si="362"/>
        <v>0</v>
      </c>
      <c r="H347">
        <f t="shared" si="362"/>
        <v>1</v>
      </c>
      <c r="I347">
        <f t="shared" si="362"/>
        <v>1</v>
      </c>
      <c r="J347">
        <f t="shared" si="362"/>
        <v>0</v>
      </c>
      <c r="K347">
        <f t="shared" si="362"/>
        <v>0</v>
      </c>
      <c r="L347">
        <f t="shared" si="362"/>
        <v>1</v>
      </c>
      <c r="M347">
        <f>VLOOKUP(C$1,Iniciativas!$A$1:$R$11,6,FALSE)*C347+VLOOKUP(D$1,Iniciativas!$A$1:$R$11,6,FALSE)*D347+VLOOKUP(E$1,Iniciativas!$A$1:$R$11,6,FALSE)*E347+VLOOKUP(F$1,Iniciativas!$A$1:$R$11,6,FALSE)*F347+VLOOKUP(G$1,Iniciativas!$A$1:$R$11,6,FALSE)*G347+VLOOKUP(H$1,Iniciativas!$A$1:$R$11,6,FALSE)*H347+VLOOKUP(I$1,Iniciativas!$A$1:$R$11,6,FALSE)*I347+VLOOKUP(J$1,Iniciativas!$A$1:$R$11,6,FALSE)*J347+VLOOKUP(K$1,Iniciativas!$A$1:$R$11,6,FALSE)*K347+VLOOKUP(L$1,Iniciativas!$A$1:$R$11,6,FALSE)*L347</f>
        <v>10500</v>
      </c>
      <c r="N347">
        <f>VLOOKUP(C$1,Iniciativas!$A$1:$R$11,18,FALSE)*C347+VLOOKUP(D$1,Iniciativas!$A$1:$R$11,18,FALSE)*D347+VLOOKUP(E$1,Iniciativas!$A$1:$R$11,18,FALSE)*E347+VLOOKUP(F$1,Iniciativas!$A$1:$R$11,18,FALSE)*F347+VLOOKUP(G$1,Iniciativas!$A$1:$R$11,18,FALSE)*G347+VLOOKUP(H$1,Iniciativas!$A$1:$R$11,18,FALSE)*H347+VLOOKUP(I$1,Iniciativas!$A$1:$R$11,18,FALSE)*I347+VLOOKUP(J$1,Iniciativas!$A$1:$R$11,18,FALSE)*J347+VLOOKUP(K$1,Iniciativas!$A$1:$R$11,18,FALSE)*K347+VLOOKUP(L$1,Iniciativas!$A$1:$R$11,18,FALSE)*L347</f>
        <v>10.4</v>
      </c>
      <c r="O347" t="b">
        <f t="shared" si="337"/>
        <v>0</v>
      </c>
      <c r="P347" t="b">
        <f>IF(OR(K347=1,I347=1),IF(J347=1,TRUE, FALSE),TRUE)</f>
        <v>0</v>
      </c>
      <c r="Q347" t="b">
        <f>IF(AND(K347=1,I347=1), FALSE, TRUE)</f>
        <v>1</v>
      </c>
      <c r="R347" t="b">
        <f>IF(G347=1, TRUE, FALSE)</f>
        <v>0</v>
      </c>
      <c r="S347" t="str">
        <f>TRIM(IF(C347=1," "&amp;VLOOKUP(C$1,Iniciativas!$A$1:$R$11,2,FALSE),"")&amp;IF(D347=1," "&amp;VLOOKUP(D$1,Iniciativas!$A$1:$R$11,2,FALSE),"")&amp;IF(E347=1," "&amp;VLOOKUP(E$1,Iniciativas!$A$1:$R$11,2,FALSE),"")&amp;IF(F347=1," "&amp;VLOOKUP(F$1,Iniciativas!$A$1:$R$11,2,FALSE),"")&amp;IF(G347=1," "&amp;VLOOKUP(G$1,Iniciativas!$A$1:$R$11,2,FALSE),"")&amp;IF(H347=1," "&amp;VLOOKUP(H$1,Iniciativas!$A$1:$R$11,2,FALSE),"")&amp;IF(I347=1," "&amp;VLOOKUP(I$1,Iniciativas!$A$1:$R$11,2,FALSE),"")&amp;IF(J347=1," "&amp;VLOOKUP(J$1,Iniciativas!$A$1:$R$11,2,FALSE),"")&amp;IF(K347=1," "&amp;VLOOKUP(K$1,Iniciativas!$A$1:$R$11,2,FALSE),"")&amp;IF(L347=1," "&amp;VLOOKUP(L$1,Iniciativas!$A$1:$R$11,2,FALSE),""))</f>
        <v>Iniciativa 3 Iniciativa 1 Programa de Innovación Creación Producto Alternativo C Sistema Reducción Costos</v>
      </c>
    </row>
    <row r="348" spans="1:19" x14ac:dyDescent="0.25">
      <c r="A348">
        <v>346</v>
      </c>
      <c r="B348" t="str">
        <f t="shared" si="335"/>
        <v>9 7 5 4 2</v>
      </c>
      <c r="C348">
        <f t="shared" si="338"/>
        <v>0</v>
      </c>
      <c r="D348">
        <f t="shared" ref="D348:L348" si="363">INT(MOD($A348,2^(C$1-1))/(2^(D$1-1)))</f>
        <v>1</v>
      </c>
      <c r="E348">
        <f t="shared" si="363"/>
        <v>0</v>
      </c>
      <c r="F348">
        <f t="shared" si="363"/>
        <v>1</v>
      </c>
      <c r="G348">
        <f t="shared" si="363"/>
        <v>0</v>
      </c>
      <c r="H348">
        <f t="shared" si="363"/>
        <v>1</v>
      </c>
      <c r="I348">
        <f t="shared" si="363"/>
        <v>1</v>
      </c>
      <c r="J348">
        <f t="shared" si="363"/>
        <v>0</v>
      </c>
      <c r="K348">
        <f t="shared" si="363"/>
        <v>1</v>
      </c>
      <c r="L348">
        <f t="shared" si="363"/>
        <v>0</v>
      </c>
      <c r="M348">
        <f>VLOOKUP(C$1,Iniciativas!$A$1:$R$11,6,FALSE)*C348+VLOOKUP(D$1,Iniciativas!$A$1:$R$11,6,FALSE)*D348+VLOOKUP(E$1,Iniciativas!$A$1:$R$11,6,FALSE)*E348+VLOOKUP(F$1,Iniciativas!$A$1:$R$11,6,FALSE)*F348+VLOOKUP(G$1,Iniciativas!$A$1:$R$11,6,FALSE)*G348+VLOOKUP(H$1,Iniciativas!$A$1:$R$11,6,FALSE)*H348+VLOOKUP(I$1,Iniciativas!$A$1:$R$11,6,FALSE)*I348+VLOOKUP(J$1,Iniciativas!$A$1:$R$11,6,FALSE)*J348+VLOOKUP(K$1,Iniciativas!$A$1:$R$11,6,FALSE)*K348+VLOOKUP(L$1,Iniciativas!$A$1:$R$11,6,FALSE)*L348</f>
        <v>14500</v>
      </c>
      <c r="N348">
        <f>VLOOKUP(C$1,Iniciativas!$A$1:$R$11,18,FALSE)*C348+VLOOKUP(D$1,Iniciativas!$A$1:$R$11,18,FALSE)*D348+VLOOKUP(E$1,Iniciativas!$A$1:$R$11,18,FALSE)*E348+VLOOKUP(F$1,Iniciativas!$A$1:$R$11,18,FALSE)*F348+VLOOKUP(G$1,Iniciativas!$A$1:$R$11,18,FALSE)*G348+VLOOKUP(H$1,Iniciativas!$A$1:$R$11,18,FALSE)*H348+VLOOKUP(I$1,Iniciativas!$A$1:$R$11,18,FALSE)*I348+VLOOKUP(J$1,Iniciativas!$A$1:$R$11,18,FALSE)*J348+VLOOKUP(K$1,Iniciativas!$A$1:$R$11,18,FALSE)*K348+VLOOKUP(L$1,Iniciativas!$A$1:$R$11,18,FALSE)*L348</f>
        <v>12.1</v>
      </c>
      <c r="O348" t="b">
        <f t="shared" si="337"/>
        <v>0</v>
      </c>
      <c r="P348" t="b">
        <f>IF(OR(K348=1,I348=1),IF(J348=1,TRUE, FALSE),TRUE)</f>
        <v>0</v>
      </c>
      <c r="Q348" t="b">
        <f>IF(AND(K348=1,I348=1), FALSE, TRUE)</f>
        <v>0</v>
      </c>
      <c r="R348" t="b">
        <f>IF(G348=1, TRUE, FALSE)</f>
        <v>0</v>
      </c>
      <c r="S348" t="str">
        <f>TRIM(IF(C348=1," "&amp;VLOOKUP(C$1,Iniciativas!$A$1:$R$11,2,FALSE),"")&amp;IF(D348=1," "&amp;VLOOKUP(D$1,Iniciativas!$A$1:$R$11,2,FALSE),"")&amp;IF(E348=1," "&amp;VLOOKUP(E$1,Iniciativas!$A$1:$R$11,2,FALSE),"")&amp;IF(F348=1," "&amp;VLOOKUP(F$1,Iniciativas!$A$1:$R$11,2,FALSE),"")&amp;IF(G348=1," "&amp;VLOOKUP(G$1,Iniciativas!$A$1:$R$11,2,FALSE),"")&amp;IF(H348=1," "&amp;VLOOKUP(H$1,Iniciativas!$A$1:$R$11,2,FALSE),"")&amp;IF(I348=1," "&amp;VLOOKUP(I$1,Iniciativas!$A$1:$R$11,2,FALSE),"")&amp;IF(J348=1," "&amp;VLOOKUP(J$1,Iniciativas!$A$1:$R$11,2,FALSE),"")&amp;IF(K348=1," "&amp;VLOOKUP(K$1,Iniciativas!$A$1:$R$11,2,FALSE),"")&amp;IF(L348=1," "&amp;VLOOKUP(L$1,Iniciativas!$A$1:$R$11,2,FALSE),""))</f>
        <v>Iniciativa 3 Iniciativa 1 Programa de Innovación Creación Producto Alternativo C Creación Producto B</v>
      </c>
    </row>
    <row r="349" spans="1:19" x14ac:dyDescent="0.25">
      <c r="A349">
        <v>347</v>
      </c>
      <c r="B349" t="str">
        <f t="shared" si="335"/>
        <v>9 7 5 4 2 1</v>
      </c>
      <c r="C349">
        <f t="shared" si="338"/>
        <v>0</v>
      </c>
      <c r="D349">
        <f t="shared" ref="D349:L349" si="364">INT(MOD($A349,2^(C$1-1))/(2^(D$1-1)))</f>
        <v>1</v>
      </c>
      <c r="E349">
        <f t="shared" si="364"/>
        <v>0</v>
      </c>
      <c r="F349">
        <f t="shared" si="364"/>
        <v>1</v>
      </c>
      <c r="G349">
        <f t="shared" si="364"/>
        <v>0</v>
      </c>
      <c r="H349">
        <f t="shared" si="364"/>
        <v>1</v>
      </c>
      <c r="I349">
        <f t="shared" si="364"/>
        <v>1</v>
      </c>
      <c r="J349">
        <f t="shared" si="364"/>
        <v>0</v>
      </c>
      <c r="K349">
        <f t="shared" si="364"/>
        <v>1</v>
      </c>
      <c r="L349">
        <f t="shared" si="364"/>
        <v>1</v>
      </c>
      <c r="M349">
        <f>VLOOKUP(C$1,Iniciativas!$A$1:$R$11,6,FALSE)*C349+VLOOKUP(D$1,Iniciativas!$A$1:$R$11,6,FALSE)*D349+VLOOKUP(E$1,Iniciativas!$A$1:$R$11,6,FALSE)*E349+VLOOKUP(F$1,Iniciativas!$A$1:$R$11,6,FALSE)*F349+VLOOKUP(G$1,Iniciativas!$A$1:$R$11,6,FALSE)*G349+VLOOKUP(H$1,Iniciativas!$A$1:$R$11,6,FALSE)*H349+VLOOKUP(I$1,Iniciativas!$A$1:$R$11,6,FALSE)*I349+VLOOKUP(J$1,Iniciativas!$A$1:$R$11,6,FALSE)*J349+VLOOKUP(K$1,Iniciativas!$A$1:$R$11,6,FALSE)*K349+VLOOKUP(L$1,Iniciativas!$A$1:$R$11,6,FALSE)*L349</f>
        <v>15500</v>
      </c>
      <c r="N349">
        <f>VLOOKUP(C$1,Iniciativas!$A$1:$R$11,18,FALSE)*C349+VLOOKUP(D$1,Iniciativas!$A$1:$R$11,18,FALSE)*D349+VLOOKUP(E$1,Iniciativas!$A$1:$R$11,18,FALSE)*E349+VLOOKUP(F$1,Iniciativas!$A$1:$R$11,18,FALSE)*F349+VLOOKUP(G$1,Iniciativas!$A$1:$R$11,18,FALSE)*G349+VLOOKUP(H$1,Iniciativas!$A$1:$R$11,18,FALSE)*H349+VLOOKUP(I$1,Iniciativas!$A$1:$R$11,18,FALSE)*I349+VLOOKUP(J$1,Iniciativas!$A$1:$R$11,18,FALSE)*J349+VLOOKUP(K$1,Iniciativas!$A$1:$R$11,18,FALSE)*K349+VLOOKUP(L$1,Iniciativas!$A$1:$R$11,18,FALSE)*L349</f>
        <v>13</v>
      </c>
      <c r="O349" t="b">
        <f t="shared" si="337"/>
        <v>0</v>
      </c>
      <c r="P349" t="b">
        <f>IF(OR(K349=1,I349=1),IF(J349=1,TRUE, FALSE),TRUE)</f>
        <v>0</v>
      </c>
      <c r="Q349" t="b">
        <f>IF(AND(K349=1,I349=1), FALSE, TRUE)</f>
        <v>0</v>
      </c>
      <c r="R349" t="b">
        <f>IF(G349=1, TRUE, FALSE)</f>
        <v>0</v>
      </c>
      <c r="S349" t="str">
        <f>TRIM(IF(C349=1," "&amp;VLOOKUP(C$1,Iniciativas!$A$1:$R$11,2,FALSE),"")&amp;IF(D349=1," "&amp;VLOOKUP(D$1,Iniciativas!$A$1:$R$11,2,FALSE),"")&amp;IF(E349=1," "&amp;VLOOKUP(E$1,Iniciativas!$A$1:$R$11,2,FALSE),"")&amp;IF(F349=1," "&amp;VLOOKUP(F$1,Iniciativas!$A$1:$R$11,2,FALSE),"")&amp;IF(G349=1," "&amp;VLOOKUP(G$1,Iniciativas!$A$1:$R$11,2,FALSE),"")&amp;IF(H349=1," "&amp;VLOOKUP(H$1,Iniciativas!$A$1:$R$11,2,FALSE),"")&amp;IF(I349=1," "&amp;VLOOKUP(I$1,Iniciativas!$A$1:$R$11,2,FALSE),"")&amp;IF(J349=1," "&amp;VLOOKUP(J$1,Iniciativas!$A$1:$R$11,2,FALSE),"")&amp;IF(K349=1," "&amp;VLOOKUP(K$1,Iniciativas!$A$1:$R$11,2,FALSE),"")&amp;IF(L349=1," "&amp;VLOOKUP(L$1,Iniciativas!$A$1:$R$11,2,FALSE),""))</f>
        <v>Iniciativa 3 Iniciativa 1 Programa de Innovación Creación Producto Alternativo C Creación Producto B Sistema Reducción Costos</v>
      </c>
    </row>
    <row r="350" spans="1:19" x14ac:dyDescent="0.25">
      <c r="A350">
        <v>348</v>
      </c>
      <c r="B350" t="str">
        <f t="shared" si="335"/>
        <v>9 7 5 4 3</v>
      </c>
      <c r="C350">
        <f t="shared" si="338"/>
        <v>0</v>
      </c>
      <c r="D350">
        <f t="shared" ref="D350:L350" si="365">INT(MOD($A350,2^(C$1-1))/(2^(D$1-1)))</f>
        <v>1</v>
      </c>
      <c r="E350">
        <f t="shared" si="365"/>
        <v>0</v>
      </c>
      <c r="F350">
        <f t="shared" si="365"/>
        <v>1</v>
      </c>
      <c r="G350">
        <f t="shared" si="365"/>
        <v>0</v>
      </c>
      <c r="H350">
        <f t="shared" si="365"/>
        <v>1</v>
      </c>
      <c r="I350">
        <f t="shared" si="365"/>
        <v>1</v>
      </c>
      <c r="J350">
        <f t="shared" si="365"/>
        <v>1</v>
      </c>
      <c r="K350">
        <f t="shared" si="365"/>
        <v>0</v>
      </c>
      <c r="L350">
        <f t="shared" si="365"/>
        <v>0</v>
      </c>
      <c r="M350">
        <f>VLOOKUP(C$1,Iniciativas!$A$1:$R$11,6,FALSE)*C350+VLOOKUP(D$1,Iniciativas!$A$1:$R$11,6,FALSE)*D350+VLOOKUP(E$1,Iniciativas!$A$1:$R$11,6,FALSE)*E350+VLOOKUP(F$1,Iniciativas!$A$1:$R$11,6,FALSE)*F350+VLOOKUP(G$1,Iniciativas!$A$1:$R$11,6,FALSE)*G350+VLOOKUP(H$1,Iniciativas!$A$1:$R$11,6,FALSE)*H350+VLOOKUP(I$1,Iniciativas!$A$1:$R$11,6,FALSE)*I350+VLOOKUP(J$1,Iniciativas!$A$1:$R$11,6,FALSE)*J350+VLOOKUP(K$1,Iniciativas!$A$1:$R$11,6,FALSE)*K350+VLOOKUP(L$1,Iniciativas!$A$1:$R$11,6,FALSE)*L350</f>
        <v>10500</v>
      </c>
      <c r="N350">
        <f>VLOOKUP(C$1,Iniciativas!$A$1:$R$11,18,FALSE)*C350+VLOOKUP(D$1,Iniciativas!$A$1:$R$11,18,FALSE)*D350+VLOOKUP(E$1,Iniciativas!$A$1:$R$11,18,FALSE)*E350+VLOOKUP(F$1,Iniciativas!$A$1:$R$11,18,FALSE)*F350+VLOOKUP(G$1,Iniciativas!$A$1:$R$11,18,FALSE)*G350+VLOOKUP(H$1,Iniciativas!$A$1:$R$11,18,FALSE)*H350+VLOOKUP(I$1,Iniciativas!$A$1:$R$11,18,FALSE)*I350+VLOOKUP(J$1,Iniciativas!$A$1:$R$11,18,FALSE)*J350+VLOOKUP(K$1,Iniciativas!$A$1:$R$11,18,FALSE)*K350+VLOOKUP(L$1,Iniciativas!$A$1:$R$11,18,FALSE)*L350</f>
        <v>9.9</v>
      </c>
      <c r="O350" t="b">
        <f t="shared" si="337"/>
        <v>0</v>
      </c>
      <c r="P350" t="b">
        <f>IF(OR(K350=1,I350=1),IF(J350=1,TRUE, FALSE),TRUE)</f>
        <v>1</v>
      </c>
      <c r="Q350" t="b">
        <f>IF(AND(K350=1,I350=1), FALSE, TRUE)</f>
        <v>1</v>
      </c>
      <c r="R350" t="b">
        <f>IF(G350=1, TRUE, FALSE)</f>
        <v>0</v>
      </c>
      <c r="S350" t="str">
        <f>TRIM(IF(C350=1," "&amp;VLOOKUP(C$1,Iniciativas!$A$1:$R$11,2,FALSE),"")&amp;IF(D350=1," "&amp;VLOOKUP(D$1,Iniciativas!$A$1:$R$11,2,FALSE),"")&amp;IF(E350=1," "&amp;VLOOKUP(E$1,Iniciativas!$A$1:$R$11,2,FALSE),"")&amp;IF(F350=1," "&amp;VLOOKUP(F$1,Iniciativas!$A$1:$R$11,2,FALSE),"")&amp;IF(G350=1," "&amp;VLOOKUP(G$1,Iniciativas!$A$1:$R$11,2,FALSE),"")&amp;IF(H350=1," "&amp;VLOOKUP(H$1,Iniciativas!$A$1:$R$11,2,FALSE),"")&amp;IF(I350=1," "&amp;VLOOKUP(I$1,Iniciativas!$A$1:$R$11,2,FALSE),"")&amp;IF(J350=1," "&amp;VLOOKUP(J$1,Iniciativas!$A$1:$R$11,2,FALSE),"")&amp;IF(K350=1," "&amp;VLOOKUP(K$1,Iniciativas!$A$1:$R$11,2,FALSE),"")&amp;IF(L350=1," "&amp;VLOOKUP(L$1,Iniciativas!$A$1:$R$11,2,FALSE),""))</f>
        <v>Iniciativa 3 Iniciativa 1 Programa de Innovación Creación Producto Alternativo C Campaña Publicitaria Producto B o C</v>
      </c>
    </row>
    <row r="351" spans="1:19" x14ac:dyDescent="0.25">
      <c r="A351">
        <v>349</v>
      </c>
      <c r="B351" t="str">
        <f t="shared" si="335"/>
        <v>9 7 5 4 3 1</v>
      </c>
      <c r="C351">
        <f t="shared" si="338"/>
        <v>0</v>
      </c>
      <c r="D351">
        <f t="shared" ref="D351:L351" si="366">INT(MOD($A351,2^(C$1-1))/(2^(D$1-1)))</f>
        <v>1</v>
      </c>
      <c r="E351">
        <f t="shared" si="366"/>
        <v>0</v>
      </c>
      <c r="F351">
        <f t="shared" si="366"/>
        <v>1</v>
      </c>
      <c r="G351">
        <f t="shared" si="366"/>
        <v>0</v>
      </c>
      <c r="H351">
        <f t="shared" si="366"/>
        <v>1</v>
      </c>
      <c r="I351">
        <f t="shared" si="366"/>
        <v>1</v>
      </c>
      <c r="J351">
        <f t="shared" si="366"/>
        <v>1</v>
      </c>
      <c r="K351">
        <f t="shared" si="366"/>
        <v>0</v>
      </c>
      <c r="L351">
        <f t="shared" si="366"/>
        <v>1</v>
      </c>
      <c r="M351">
        <f>VLOOKUP(C$1,Iniciativas!$A$1:$R$11,6,FALSE)*C351+VLOOKUP(D$1,Iniciativas!$A$1:$R$11,6,FALSE)*D351+VLOOKUP(E$1,Iniciativas!$A$1:$R$11,6,FALSE)*E351+VLOOKUP(F$1,Iniciativas!$A$1:$R$11,6,FALSE)*F351+VLOOKUP(G$1,Iniciativas!$A$1:$R$11,6,FALSE)*G351+VLOOKUP(H$1,Iniciativas!$A$1:$R$11,6,FALSE)*H351+VLOOKUP(I$1,Iniciativas!$A$1:$R$11,6,FALSE)*I351+VLOOKUP(J$1,Iniciativas!$A$1:$R$11,6,FALSE)*J351+VLOOKUP(K$1,Iniciativas!$A$1:$R$11,6,FALSE)*K351+VLOOKUP(L$1,Iniciativas!$A$1:$R$11,6,FALSE)*L351</f>
        <v>11500</v>
      </c>
      <c r="N351">
        <f>VLOOKUP(C$1,Iniciativas!$A$1:$R$11,18,FALSE)*C351+VLOOKUP(D$1,Iniciativas!$A$1:$R$11,18,FALSE)*D351+VLOOKUP(E$1,Iniciativas!$A$1:$R$11,18,FALSE)*E351+VLOOKUP(F$1,Iniciativas!$A$1:$R$11,18,FALSE)*F351+VLOOKUP(G$1,Iniciativas!$A$1:$R$11,18,FALSE)*G351+VLOOKUP(H$1,Iniciativas!$A$1:$R$11,18,FALSE)*H351+VLOOKUP(I$1,Iniciativas!$A$1:$R$11,18,FALSE)*I351+VLOOKUP(J$1,Iniciativas!$A$1:$R$11,18,FALSE)*J351+VLOOKUP(K$1,Iniciativas!$A$1:$R$11,18,FALSE)*K351+VLOOKUP(L$1,Iniciativas!$A$1:$R$11,18,FALSE)*L351</f>
        <v>10.8</v>
      </c>
      <c r="O351" t="b">
        <f t="shared" si="337"/>
        <v>0</v>
      </c>
      <c r="P351" t="b">
        <f>IF(OR(K351=1,I351=1),IF(J351=1,TRUE, FALSE),TRUE)</f>
        <v>1</v>
      </c>
      <c r="Q351" t="b">
        <f>IF(AND(K351=1,I351=1), FALSE, TRUE)</f>
        <v>1</v>
      </c>
      <c r="R351" t="b">
        <f>IF(G351=1, TRUE, FALSE)</f>
        <v>0</v>
      </c>
      <c r="S351" t="str">
        <f>TRIM(IF(C351=1," "&amp;VLOOKUP(C$1,Iniciativas!$A$1:$R$11,2,FALSE),"")&amp;IF(D351=1," "&amp;VLOOKUP(D$1,Iniciativas!$A$1:$R$11,2,FALSE),"")&amp;IF(E351=1," "&amp;VLOOKUP(E$1,Iniciativas!$A$1:$R$11,2,FALSE),"")&amp;IF(F351=1," "&amp;VLOOKUP(F$1,Iniciativas!$A$1:$R$11,2,FALSE),"")&amp;IF(G351=1," "&amp;VLOOKUP(G$1,Iniciativas!$A$1:$R$11,2,FALSE),"")&amp;IF(H351=1," "&amp;VLOOKUP(H$1,Iniciativas!$A$1:$R$11,2,FALSE),"")&amp;IF(I351=1," "&amp;VLOOKUP(I$1,Iniciativas!$A$1:$R$11,2,FALSE),"")&amp;IF(J351=1," "&amp;VLOOKUP(J$1,Iniciativas!$A$1:$R$11,2,FALSE),"")&amp;IF(K351=1," "&amp;VLOOKUP(K$1,Iniciativas!$A$1:$R$11,2,FALSE),"")&amp;IF(L351=1," "&amp;VLOOKUP(L$1,Iniciativas!$A$1:$R$11,2,FALSE),""))</f>
        <v>Iniciativa 3 Iniciativa 1 Programa de Innovación Creación Producto Alternativo C Campaña Publicitaria Producto B o C Sistema Reducción Costos</v>
      </c>
    </row>
    <row r="352" spans="1:19" x14ac:dyDescent="0.25">
      <c r="A352">
        <v>350</v>
      </c>
      <c r="B352" t="str">
        <f t="shared" si="335"/>
        <v>9 7 5 4 3 2</v>
      </c>
      <c r="C352">
        <f t="shared" si="338"/>
        <v>0</v>
      </c>
      <c r="D352">
        <f t="shared" ref="D352:L352" si="367">INT(MOD($A352,2^(C$1-1))/(2^(D$1-1)))</f>
        <v>1</v>
      </c>
      <c r="E352">
        <f t="shared" si="367"/>
        <v>0</v>
      </c>
      <c r="F352">
        <f t="shared" si="367"/>
        <v>1</v>
      </c>
      <c r="G352">
        <f t="shared" si="367"/>
        <v>0</v>
      </c>
      <c r="H352">
        <f t="shared" si="367"/>
        <v>1</v>
      </c>
      <c r="I352">
        <f t="shared" si="367"/>
        <v>1</v>
      </c>
      <c r="J352">
        <f t="shared" si="367"/>
        <v>1</v>
      </c>
      <c r="K352">
        <f t="shared" si="367"/>
        <v>1</v>
      </c>
      <c r="L352">
        <f t="shared" si="367"/>
        <v>0</v>
      </c>
      <c r="M352">
        <f>VLOOKUP(C$1,Iniciativas!$A$1:$R$11,6,FALSE)*C352+VLOOKUP(D$1,Iniciativas!$A$1:$R$11,6,FALSE)*D352+VLOOKUP(E$1,Iniciativas!$A$1:$R$11,6,FALSE)*E352+VLOOKUP(F$1,Iniciativas!$A$1:$R$11,6,FALSE)*F352+VLOOKUP(G$1,Iniciativas!$A$1:$R$11,6,FALSE)*G352+VLOOKUP(H$1,Iniciativas!$A$1:$R$11,6,FALSE)*H352+VLOOKUP(I$1,Iniciativas!$A$1:$R$11,6,FALSE)*I352+VLOOKUP(J$1,Iniciativas!$A$1:$R$11,6,FALSE)*J352+VLOOKUP(K$1,Iniciativas!$A$1:$R$11,6,FALSE)*K352+VLOOKUP(L$1,Iniciativas!$A$1:$R$11,6,FALSE)*L352</f>
        <v>15500</v>
      </c>
      <c r="N352">
        <f>VLOOKUP(C$1,Iniciativas!$A$1:$R$11,18,FALSE)*C352+VLOOKUP(D$1,Iniciativas!$A$1:$R$11,18,FALSE)*D352+VLOOKUP(E$1,Iniciativas!$A$1:$R$11,18,FALSE)*E352+VLOOKUP(F$1,Iniciativas!$A$1:$R$11,18,FALSE)*F352+VLOOKUP(G$1,Iniciativas!$A$1:$R$11,18,FALSE)*G352+VLOOKUP(H$1,Iniciativas!$A$1:$R$11,18,FALSE)*H352+VLOOKUP(I$1,Iniciativas!$A$1:$R$11,18,FALSE)*I352+VLOOKUP(J$1,Iniciativas!$A$1:$R$11,18,FALSE)*J352+VLOOKUP(K$1,Iniciativas!$A$1:$R$11,18,FALSE)*K352+VLOOKUP(L$1,Iniciativas!$A$1:$R$11,18,FALSE)*L352</f>
        <v>12.5</v>
      </c>
      <c r="O352" t="b">
        <f t="shared" si="337"/>
        <v>0</v>
      </c>
      <c r="P352" t="b">
        <f>IF(OR(K352=1,I352=1),IF(J352=1,TRUE, FALSE),TRUE)</f>
        <v>1</v>
      </c>
      <c r="Q352" t="b">
        <f>IF(AND(K352=1,I352=1), FALSE, TRUE)</f>
        <v>0</v>
      </c>
      <c r="R352" t="b">
        <f>IF(G352=1, TRUE, FALSE)</f>
        <v>0</v>
      </c>
      <c r="S352" t="str">
        <f>TRIM(IF(C352=1," "&amp;VLOOKUP(C$1,Iniciativas!$A$1:$R$11,2,FALSE),"")&amp;IF(D352=1," "&amp;VLOOKUP(D$1,Iniciativas!$A$1:$R$11,2,FALSE),"")&amp;IF(E352=1," "&amp;VLOOKUP(E$1,Iniciativas!$A$1:$R$11,2,FALSE),"")&amp;IF(F352=1," "&amp;VLOOKUP(F$1,Iniciativas!$A$1:$R$11,2,FALSE),"")&amp;IF(G352=1," "&amp;VLOOKUP(G$1,Iniciativas!$A$1:$R$11,2,FALSE),"")&amp;IF(H352=1," "&amp;VLOOKUP(H$1,Iniciativas!$A$1:$R$11,2,FALSE),"")&amp;IF(I352=1," "&amp;VLOOKUP(I$1,Iniciativas!$A$1:$R$11,2,FALSE),"")&amp;IF(J352=1," "&amp;VLOOKUP(J$1,Iniciativas!$A$1:$R$11,2,FALSE),"")&amp;IF(K352=1," "&amp;VLOOKUP(K$1,Iniciativas!$A$1:$R$11,2,FALSE),"")&amp;IF(L352=1," "&amp;VLOOKUP(L$1,Iniciativas!$A$1:$R$11,2,FALSE),""))</f>
        <v>Iniciativa 3 Iniciativa 1 Programa de Innovación Creación Producto Alternativo C Campaña Publicitaria Producto B o C Creación Producto B</v>
      </c>
    </row>
    <row r="353" spans="1:19" x14ac:dyDescent="0.25">
      <c r="A353">
        <v>351</v>
      </c>
      <c r="B353" t="str">
        <f t="shared" si="335"/>
        <v>9 7 5 4 3 2 1</v>
      </c>
      <c r="C353">
        <f t="shared" si="338"/>
        <v>0</v>
      </c>
      <c r="D353">
        <f t="shared" ref="D353:L353" si="368">INT(MOD($A353,2^(C$1-1))/(2^(D$1-1)))</f>
        <v>1</v>
      </c>
      <c r="E353">
        <f t="shared" si="368"/>
        <v>0</v>
      </c>
      <c r="F353">
        <f t="shared" si="368"/>
        <v>1</v>
      </c>
      <c r="G353">
        <f t="shared" si="368"/>
        <v>0</v>
      </c>
      <c r="H353">
        <f t="shared" si="368"/>
        <v>1</v>
      </c>
      <c r="I353">
        <f t="shared" si="368"/>
        <v>1</v>
      </c>
      <c r="J353">
        <f t="shared" si="368"/>
        <v>1</v>
      </c>
      <c r="K353">
        <f t="shared" si="368"/>
        <v>1</v>
      </c>
      <c r="L353">
        <f t="shared" si="368"/>
        <v>1</v>
      </c>
      <c r="M353">
        <f>VLOOKUP(C$1,Iniciativas!$A$1:$R$11,6,FALSE)*C353+VLOOKUP(D$1,Iniciativas!$A$1:$R$11,6,FALSE)*D353+VLOOKUP(E$1,Iniciativas!$A$1:$R$11,6,FALSE)*E353+VLOOKUP(F$1,Iniciativas!$A$1:$R$11,6,FALSE)*F353+VLOOKUP(G$1,Iniciativas!$A$1:$R$11,6,FALSE)*G353+VLOOKUP(H$1,Iniciativas!$A$1:$R$11,6,FALSE)*H353+VLOOKUP(I$1,Iniciativas!$A$1:$R$11,6,FALSE)*I353+VLOOKUP(J$1,Iniciativas!$A$1:$R$11,6,FALSE)*J353+VLOOKUP(K$1,Iniciativas!$A$1:$R$11,6,FALSE)*K353+VLOOKUP(L$1,Iniciativas!$A$1:$R$11,6,FALSE)*L353</f>
        <v>16500</v>
      </c>
      <c r="N353">
        <f>VLOOKUP(C$1,Iniciativas!$A$1:$R$11,18,FALSE)*C353+VLOOKUP(D$1,Iniciativas!$A$1:$R$11,18,FALSE)*D353+VLOOKUP(E$1,Iniciativas!$A$1:$R$11,18,FALSE)*E353+VLOOKUP(F$1,Iniciativas!$A$1:$R$11,18,FALSE)*F353+VLOOKUP(G$1,Iniciativas!$A$1:$R$11,18,FALSE)*G353+VLOOKUP(H$1,Iniciativas!$A$1:$R$11,18,FALSE)*H353+VLOOKUP(I$1,Iniciativas!$A$1:$R$11,18,FALSE)*I353+VLOOKUP(J$1,Iniciativas!$A$1:$R$11,18,FALSE)*J353+VLOOKUP(K$1,Iniciativas!$A$1:$R$11,18,FALSE)*K353+VLOOKUP(L$1,Iniciativas!$A$1:$R$11,18,FALSE)*L353</f>
        <v>13.4</v>
      </c>
      <c r="O353" t="b">
        <f t="shared" si="337"/>
        <v>0</v>
      </c>
      <c r="P353" t="b">
        <f>IF(OR(K353=1,I353=1),IF(J353=1,TRUE, FALSE),TRUE)</f>
        <v>1</v>
      </c>
      <c r="Q353" t="b">
        <f>IF(AND(K353=1,I353=1), FALSE, TRUE)</f>
        <v>0</v>
      </c>
      <c r="R353" t="b">
        <f>IF(G353=1, TRUE, FALSE)</f>
        <v>0</v>
      </c>
      <c r="S353" t="str">
        <f>TRIM(IF(C353=1," "&amp;VLOOKUP(C$1,Iniciativas!$A$1:$R$11,2,FALSE),"")&amp;IF(D353=1," "&amp;VLOOKUP(D$1,Iniciativas!$A$1:$R$11,2,FALSE),"")&amp;IF(E353=1," "&amp;VLOOKUP(E$1,Iniciativas!$A$1:$R$11,2,FALSE),"")&amp;IF(F353=1," "&amp;VLOOKUP(F$1,Iniciativas!$A$1:$R$11,2,FALSE),"")&amp;IF(G353=1," "&amp;VLOOKUP(G$1,Iniciativas!$A$1:$R$11,2,FALSE),"")&amp;IF(H353=1," "&amp;VLOOKUP(H$1,Iniciativas!$A$1:$R$11,2,FALSE),"")&amp;IF(I353=1," "&amp;VLOOKUP(I$1,Iniciativas!$A$1:$R$11,2,FALSE),"")&amp;IF(J353=1," "&amp;VLOOKUP(J$1,Iniciativas!$A$1:$R$11,2,FALSE),"")&amp;IF(K353=1," "&amp;VLOOKUP(K$1,Iniciativas!$A$1:$R$11,2,FALSE),"")&amp;IF(L353=1," "&amp;VLOOKUP(L$1,Iniciativas!$A$1:$R$11,2,FALSE),""))</f>
        <v>Iniciativa 3 Iniciativa 1 Programa de Innovación Creación Producto Alternativo C Campaña Publicitaria Producto B o C Creación Producto B Sistema Reducción Costos</v>
      </c>
    </row>
    <row r="354" spans="1:19" x14ac:dyDescent="0.25">
      <c r="A354">
        <v>352</v>
      </c>
      <c r="B354" t="str">
        <f t="shared" si="335"/>
        <v>9 7 6</v>
      </c>
      <c r="C354">
        <f t="shared" si="338"/>
        <v>0</v>
      </c>
      <c r="D354">
        <f t="shared" ref="D354:L354" si="369">INT(MOD($A354,2^(C$1-1))/(2^(D$1-1)))</f>
        <v>1</v>
      </c>
      <c r="E354">
        <f t="shared" si="369"/>
        <v>0</v>
      </c>
      <c r="F354">
        <f t="shared" si="369"/>
        <v>1</v>
      </c>
      <c r="G354">
        <f t="shared" si="369"/>
        <v>1</v>
      </c>
      <c r="H354">
        <f t="shared" si="369"/>
        <v>0</v>
      </c>
      <c r="I354">
        <f t="shared" si="369"/>
        <v>0</v>
      </c>
      <c r="J354">
        <f t="shared" si="369"/>
        <v>0</v>
      </c>
      <c r="K354">
        <f t="shared" si="369"/>
        <v>0</v>
      </c>
      <c r="L354">
        <f t="shared" si="369"/>
        <v>0</v>
      </c>
      <c r="M354">
        <f>VLOOKUP(C$1,Iniciativas!$A$1:$R$11,6,FALSE)*C354+VLOOKUP(D$1,Iniciativas!$A$1:$R$11,6,FALSE)*D354+VLOOKUP(E$1,Iniciativas!$A$1:$R$11,6,FALSE)*E354+VLOOKUP(F$1,Iniciativas!$A$1:$R$11,6,FALSE)*F354+VLOOKUP(G$1,Iniciativas!$A$1:$R$11,6,FALSE)*G354+VLOOKUP(H$1,Iniciativas!$A$1:$R$11,6,FALSE)*H354+VLOOKUP(I$1,Iniciativas!$A$1:$R$11,6,FALSE)*I354+VLOOKUP(J$1,Iniciativas!$A$1:$R$11,6,FALSE)*J354+VLOOKUP(K$1,Iniciativas!$A$1:$R$11,6,FALSE)*K354+VLOOKUP(L$1,Iniciativas!$A$1:$R$11,6,FALSE)*L354</f>
        <v>5500</v>
      </c>
      <c r="N354">
        <f>VLOOKUP(C$1,Iniciativas!$A$1:$R$11,18,FALSE)*C354+VLOOKUP(D$1,Iniciativas!$A$1:$R$11,18,FALSE)*D354+VLOOKUP(E$1,Iniciativas!$A$1:$R$11,18,FALSE)*E354+VLOOKUP(F$1,Iniciativas!$A$1:$R$11,18,FALSE)*F354+VLOOKUP(G$1,Iniciativas!$A$1:$R$11,18,FALSE)*G354+VLOOKUP(H$1,Iniciativas!$A$1:$R$11,18,FALSE)*H354+VLOOKUP(I$1,Iniciativas!$A$1:$R$11,18,FALSE)*I354+VLOOKUP(J$1,Iniciativas!$A$1:$R$11,18,FALSE)*J354+VLOOKUP(K$1,Iniciativas!$A$1:$R$11,18,FALSE)*K354+VLOOKUP(L$1,Iniciativas!$A$1:$R$11,18,FALSE)*L354</f>
        <v>4.8</v>
      </c>
      <c r="O354" t="b">
        <f t="shared" si="337"/>
        <v>1</v>
      </c>
      <c r="P354" t="b">
        <f>IF(OR(K354=1,I354=1),IF(J354=1,TRUE, FALSE),TRUE)</f>
        <v>1</v>
      </c>
      <c r="Q354" t="b">
        <f>IF(AND(K354=1,I354=1), FALSE, TRUE)</f>
        <v>1</v>
      </c>
      <c r="R354" t="b">
        <f>IF(G354=1, TRUE, FALSE)</f>
        <v>1</v>
      </c>
      <c r="S354" t="str">
        <f>TRIM(IF(C354=1," "&amp;VLOOKUP(C$1,Iniciativas!$A$1:$R$11,2,FALSE),"")&amp;IF(D354=1," "&amp;VLOOKUP(D$1,Iniciativas!$A$1:$R$11,2,FALSE),"")&amp;IF(E354=1," "&amp;VLOOKUP(E$1,Iniciativas!$A$1:$R$11,2,FALSE),"")&amp;IF(F354=1," "&amp;VLOOKUP(F$1,Iniciativas!$A$1:$R$11,2,FALSE),"")&amp;IF(G354=1," "&amp;VLOOKUP(G$1,Iniciativas!$A$1:$R$11,2,FALSE),"")&amp;IF(H354=1," "&amp;VLOOKUP(H$1,Iniciativas!$A$1:$R$11,2,FALSE),"")&amp;IF(I354=1," "&amp;VLOOKUP(I$1,Iniciativas!$A$1:$R$11,2,FALSE),"")&amp;IF(J354=1," "&amp;VLOOKUP(J$1,Iniciativas!$A$1:$R$11,2,FALSE),"")&amp;IF(K354=1," "&amp;VLOOKUP(K$1,Iniciativas!$A$1:$R$11,2,FALSE),"")&amp;IF(L354=1," "&amp;VLOOKUP(L$1,Iniciativas!$A$1:$R$11,2,FALSE),""))</f>
        <v>Iniciativa 3 Iniciativa 1 Imperativo Legal</v>
      </c>
    </row>
    <row r="355" spans="1:19" x14ac:dyDescent="0.25">
      <c r="A355">
        <v>353</v>
      </c>
      <c r="B355" t="str">
        <f t="shared" si="335"/>
        <v>9 7 6 1</v>
      </c>
      <c r="C355">
        <f t="shared" si="338"/>
        <v>0</v>
      </c>
      <c r="D355">
        <f t="shared" ref="D355:L355" si="370">INT(MOD($A355,2^(C$1-1))/(2^(D$1-1)))</f>
        <v>1</v>
      </c>
      <c r="E355">
        <f t="shared" si="370"/>
        <v>0</v>
      </c>
      <c r="F355">
        <f t="shared" si="370"/>
        <v>1</v>
      </c>
      <c r="G355">
        <f t="shared" si="370"/>
        <v>1</v>
      </c>
      <c r="H355">
        <f t="shared" si="370"/>
        <v>0</v>
      </c>
      <c r="I355">
        <f t="shared" si="370"/>
        <v>0</v>
      </c>
      <c r="J355">
        <f t="shared" si="370"/>
        <v>0</v>
      </c>
      <c r="K355">
        <f t="shared" si="370"/>
        <v>0</v>
      </c>
      <c r="L355">
        <f t="shared" si="370"/>
        <v>1</v>
      </c>
      <c r="M355">
        <f>VLOOKUP(C$1,Iniciativas!$A$1:$R$11,6,FALSE)*C355+VLOOKUP(D$1,Iniciativas!$A$1:$R$11,6,FALSE)*D355+VLOOKUP(E$1,Iniciativas!$A$1:$R$11,6,FALSE)*E355+VLOOKUP(F$1,Iniciativas!$A$1:$R$11,6,FALSE)*F355+VLOOKUP(G$1,Iniciativas!$A$1:$R$11,6,FALSE)*G355+VLOOKUP(H$1,Iniciativas!$A$1:$R$11,6,FALSE)*H355+VLOOKUP(I$1,Iniciativas!$A$1:$R$11,6,FALSE)*I355+VLOOKUP(J$1,Iniciativas!$A$1:$R$11,6,FALSE)*J355+VLOOKUP(K$1,Iniciativas!$A$1:$R$11,6,FALSE)*K355+VLOOKUP(L$1,Iniciativas!$A$1:$R$11,6,FALSE)*L355</f>
        <v>6500</v>
      </c>
      <c r="N355">
        <f>VLOOKUP(C$1,Iniciativas!$A$1:$R$11,18,FALSE)*C355+VLOOKUP(D$1,Iniciativas!$A$1:$R$11,18,FALSE)*D355+VLOOKUP(E$1,Iniciativas!$A$1:$R$11,18,FALSE)*E355+VLOOKUP(F$1,Iniciativas!$A$1:$R$11,18,FALSE)*F355+VLOOKUP(G$1,Iniciativas!$A$1:$R$11,18,FALSE)*G355+VLOOKUP(H$1,Iniciativas!$A$1:$R$11,18,FALSE)*H355+VLOOKUP(I$1,Iniciativas!$A$1:$R$11,18,FALSE)*I355+VLOOKUP(J$1,Iniciativas!$A$1:$R$11,18,FALSE)*J355+VLOOKUP(K$1,Iniciativas!$A$1:$R$11,18,FALSE)*K355+VLOOKUP(L$1,Iniciativas!$A$1:$R$11,18,FALSE)*L355</f>
        <v>5.7</v>
      </c>
      <c r="O355" t="b">
        <f t="shared" si="337"/>
        <v>1</v>
      </c>
      <c r="P355" t="b">
        <f>IF(OR(K355=1,I355=1),IF(J355=1,TRUE, FALSE),TRUE)</f>
        <v>1</v>
      </c>
      <c r="Q355" t="b">
        <f>IF(AND(K355=1,I355=1), FALSE, TRUE)</f>
        <v>1</v>
      </c>
      <c r="R355" t="b">
        <f>IF(G355=1, TRUE, FALSE)</f>
        <v>1</v>
      </c>
      <c r="S355" t="str">
        <f>TRIM(IF(C355=1," "&amp;VLOOKUP(C$1,Iniciativas!$A$1:$R$11,2,FALSE),"")&amp;IF(D355=1," "&amp;VLOOKUP(D$1,Iniciativas!$A$1:$R$11,2,FALSE),"")&amp;IF(E355=1," "&amp;VLOOKUP(E$1,Iniciativas!$A$1:$R$11,2,FALSE),"")&amp;IF(F355=1," "&amp;VLOOKUP(F$1,Iniciativas!$A$1:$R$11,2,FALSE),"")&amp;IF(G355=1," "&amp;VLOOKUP(G$1,Iniciativas!$A$1:$R$11,2,FALSE),"")&amp;IF(H355=1," "&amp;VLOOKUP(H$1,Iniciativas!$A$1:$R$11,2,FALSE),"")&amp;IF(I355=1," "&amp;VLOOKUP(I$1,Iniciativas!$A$1:$R$11,2,FALSE),"")&amp;IF(J355=1," "&amp;VLOOKUP(J$1,Iniciativas!$A$1:$R$11,2,FALSE),"")&amp;IF(K355=1," "&amp;VLOOKUP(K$1,Iniciativas!$A$1:$R$11,2,FALSE),"")&amp;IF(L355=1," "&amp;VLOOKUP(L$1,Iniciativas!$A$1:$R$11,2,FALSE),""))</f>
        <v>Iniciativa 3 Iniciativa 1 Imperativo Legal Sistema Reducción Costos</v>
      </c>
    </row>
    <row r="356" spans="1:19" x14ac:dyDescent="0.25">
      <c r="A356">
        <v>354</v>
      </c>
      <c r="B356" t="str">
        <f t="shared" si="335"/>
        <v>9 7 6 2</v>
      </c>
      <c r="C356">
        <f t="shared" si="338"/>
        <v>0</v>
      </c>
      <c r="D356">
        <f t="shared" ref="D356:L356" si="371">INT(MOD($A356,2^(C$1-1))/(2^(D$1-1)))</f>
        <v>1</v>
      </c>
      <c r="E356">
        <f t="shared" si="371"/>
        <v>0</v>
      </c>
      <c r="F356">
        <f t="shared" si="371"/>
        <v>1</v>
      </c>
      <c r="G356">
        <f t="shared" si="371"/>
        <v>1</v>
      </c>
      <c r="H356">
        <f t="shared" si="371"/>
        <v>0</v>
      </c>
      <c r="I356">
        <f t="shared" si="371"/>
        <v>0</v>
      </c>
      <c r="J356">
        <f t="shared" si="371"/>
        <v>0</v>
      </c>
      <c r="K356">
        <f t="shared" si="371"/>
        <v>1</v>
      </c>
      <c r="L356">
        <f t="shared" si="371"/>
        <v>0</v>
      </c>
      <c r="M356">
        <f>VLOOKUP(C$1,Iniciativas!$A$1:$R$11,6,FALSE)*C356+VLOOKUP(D$1,Iniciativas!$A$1:$R$11,6,FALSE)*D356+VLOOKUP(E$1,Iniciativas!$A$1:$R$11,6,FALSE)*E356+VLOOKUP(F$1,Iniciativas!$A$1:$R$11,6,FALSE)*F356+VLOOKUP(G$1,Iniciativas!$A$1:$R$11,6,FALSE)*G356+VLOOKUP(H$1,Iniciativas!$A$1:$R$11,6,FALSE)*H356+VLOOKUP(I$1,Iniciativas!$A$1:$R$11,6,FALSE)*I356+VLOOKUP(J$1,Iniciativas!$A$1:$R$11,6,FALSE)*J356+VLOOKUP(K$1,Iniciativas!$A$1:$R$11,6,FALSE)*K356+VLOOKUP(L$1,Iniciativas!$A$1:$R$11,6,FALSE)*L356</f>
        <v>10500</v>
      </c>
      <c r="N356">
        <f>VLOOKUP(C$1,Iniciativas!$A$1:$R$11,18,FALSE)*C356+VLOOKUP(D$1,Iniciativas!$A$1:$R$11,18,FALSE)*D356+VLOOKUP(E$1,Iniciativas!$A$1:$R$11,18,FALSE)*E356+VLOOKUP(F$1,Iniciativas!$A$1:$R$11,18,FALSE)*F356+VLOOKUP(G$1,Iniciativas!$A$1:$R$11,18,FALSE)*G356+VLOOKUP(H$1,Iniciativas!$A$1:$R$11,18,FALSE)*H356+VLOOKUP(I$1,Iniciativas!$A$1:$R$11,18,FALSE)*I356+VLOOKUP(J$1,Iniciativas!$A$1:$R$11,18,FALSE)*J356+VLOOKUP(K$1,Iniciativas!$A$1:$R$11,18,FALSE)*K356+VLOOKUP(L$1,Iniciativas!$A$1:$R$11,18,FALSE)*L356</f>
        <v>7.4</v>
      </c>
      <c r="O356" t="b">
        <f t="shared" si="337"/>
        <v>0</v>
      </c>
      <c r="P356" t="b">
        <f>IF(OR(K356=1,I356=1),IF(J356=1,TRUE, FALSE),TRUE)</f>
        <v>0</v>
      </c>
      <c r="Q356" t="b">
        <f>IF(AND(K356=1,I356=1), FALSE, TRUE)</f>
        <v>1</v>
      </c>
      <c r="R356" t="b">
        <f>IF(G356=1, TRUE, FALSE)</f>
        <v>1</v>
      </c>
      <c r="S356" t="str">
        <f>TRIM(IF(C356=1," "&amp;VLOOKUP(C$1,Iniciativas!$A$1:$R$11,2,FALSE),"")&amp;IF(D356=1," "&amp;VLOOKUP(D$1,Iniciativas!$A$1:$R$11,2,FALSE),"")&amp;IF(E356=1," "&amp;VLOOKUP(E$1,Iniciativas!$A$1:$R$11,2,FALSE),"")&amp;IF(F356=1," "&amp;VLOOKUP(F$1,Iniciativas!$A$1:$R$11,2,FALSE),"")&amp;IF(G356=1," "&amp;VLOOKUP(G$1,Iniciativas!$A$1:$R$11,2,FALSE),"")&amp;IF(H356=1," "&amp;VLOOKUP(H$1,Iniciativas!$A$1:$R$11,2,FALSE),"")&amp;IF(I356=1," "&amp;VLOOKUP(I$1,Iniciativas!$A$1:$R$11,2,FALSE),"")&amp;IF(J356=1," "&amp;VLOOKUP(J$1,Iniciativas!$A$1:$R$11,2,FALSE),"")&amp;IF(K356=1," "&amp;VLOOKUP(K$1,Iniciativas!$A$1:$R$11,2,FALSE),"")&amp;IF(L356=1," "&amp;VLOOKUP(L$1,Iniciativas!$A$1:$R$11,2,FALSE),""))</f>
        <v>Iniciativa 3 Iniciativa 1 Imperativo Legal Creación Producto B</v>
      </c>
    </row>
    <row r="357" spans="1:19" x14ac:dyDescent="0.25">
      <c r="A357">
        <v>355</v>
      </c>
      <c r="B357" t="str">
        <f t="shared" si="335"/>
        <v>9 7 6 2 1</v>
      </c>
      <c r="C357">
        <f t="shared" si="338"/>
        <v>0</v>
      </c>
      <c r="D357">
        <f t="shared" ref="D357:L357" si="372">INT(MOD($A357,2^(C$1-1))/(2^(D$1-1)))</f>
        <v>1</v>
      </c>
      <c r="E357">
        <f t="shared" si="372"/>
        <v>0</v>
      </c>
      <c r="F357">
        <f t="shared" si="372"/>
        <v>1</v>
      </c>
      <c r="G357">
        <f t="shared" si="372"/>
        <v>1</v>
      </c>
      <c r="H357">
        <f t="shared" si="372"/>
        <v>0</v>
      </c>
      <c r="I357">
        <f t="shared" si="372"/>
        <v>0</v>
      </c>
      <c r="J357">
        <f t="shared" si="372"/>
        <v>0</v>
      </c>
      <c r="K357">
        <f t="shared" si="372"/>
        <v>1</v>
      </c>
      <c r="L357">
        <f t="shared" si="372"/>
        <v>1</v>
      </c>
      <c r="M357">
        <f>VLOOKUP(C$1,Iniciativas!$A$1:$R$11,6,FALSE)*C357+VLOOKUP(D$1,Iniciativas!$A$1:$R$11,6,FALSE)*D357+VLOOKUP(E$1,Iniciativas!$A$1:$R$11,6,FALSE)*E357+VLOOKUP(F$1,Iniciativas!$A$1:$R$11,6,FALSE)*F357+VLOOKUP(G$1,Iniciativas!$A$1:$R$11,6,FALSE)*G357+VLOOKUP(H$1,Iniciativas!$A$1:$R$11,6,FALSE)*H357+VLOOKUP(I$1,Iniciativas!$A$1:$R$11,6,FALSE)*I357+VLOOKUP(J$1,Iniciativas!$A$1:$R$11,6,FALSE)*J357+VLOOKUP(K$1,Iniciativas!$A$1:$R$11,6,FALSE)*K357+VLOOKUP(L$1,Iniciativas!$A$1:$R$11,6,FALSE)*L357</f>
        <v>11500</v>
      </c>
      <c r="N357">
        <f>VLOOKUP(C$1,Iniciativas!$A$1:$R$11,18,FALSE)*C357+VLOOKUP(D$1,Iniciativas!$A$1:$R$11,18,FALSE)*D357+VLOOKUP(E$1,Iniciativas!$A$1:$R$11,18,FALSE)*E357+VLOOKUP(F$1,Iniciativas!$A$1:$R$11,18,FALSE)*F357+VLOOKUP(G$1,Iniciativas!$A$1:$R$11,18,FALSE)*G357+VLOOKUP(H$1,Iniciativas!$A$1:$R$11,18,FALSE)*H357+VLOOKUP(I$1,Iniciativas!$A$1:$R$11,18,FALSE)*I357+VLOOKUP(J$1,Iniciativas!$A$1:$R$11,18,FALSE)*J357+VLOOKUP(K$1,Iniciativas!$A$1:$R$11,18,FALSE)*K357+VLOOKUP(L$1,Iniciativas!$A$1:$R$11,18,FALSE)*L357</f>
        <v>8.3000000000000007</v>
      </c>
      <c r="O357" t="b">
        <f t="shared" si="337"/>
        <v>0</v>
      </c>
      <c r="P357" t="b">
        <f>IF(OR(K357=1,I357=1),IF(J357=1,TRUE, FALSE),TRUE)</f>
        <v>0</v>
      </c>
      <c r="Q357" t="b">
        <f>IF(AND(K357=1,I357=1), FALSE, TRUE)</f>
        <v>1</v>
      </c>
      <c r="R357" t="b">
        <f>IF(G357=1, TRUE, FALSE)</f>
        <v>1</v>
      </c>
      <c r="S357" t="str">
        <f>TRIM(IF(C357=1," "&amp;VLOOKUP(C$1,Iniciativas!$A$1:$R$11,2,FALSE),"")&amp;IF(D357=1," "&amp;VLOOKUP(D$1,Iniciativas!$A$1:$R$11,2,FALSE),"")&amp;IF(E357=1," "&amp;VLOOKUP(E$1,Iniciativas!$A$1:$R$11,2,FALSE),"")&amp;IF(F357=1," "&amp;VLOOKUP(F$1,Iniciativas!$A$1:$R$11,2,FALSE),"")&amp;IF(G357=1," "&amp;VLOOKUP(G$1,Iniciativas!$A$1:$R$11,2,FALSE),"")&amp;IF(H357=1," "&amp;VLOOKUP(H$1,Iniciativas!$A$1:$R$11,2,FALSE),"")&amp;IF(I357=1," "&amp;VLOOKUP(I$1,Iniciativas!$A$1:$R$11,2,FALSE),"")&amp;IF(J357=1," "&amp;VLOOKUP(J$1,Iniciativas!$A$1:$R$11,2,FALSE),"")&amp;IF(K357=1," "&amp;VLOOKUP(K$1,Iniciativas!$A$1:$R$11,2,FALSE),"")&amp;IF(L357=1," "&amp;VLOOKUP(L$1,Iniciativas!$A$1:$R$11,2,FALSE),""))</f>
        <v>Iniciativa 3 Iniciativa 1 Imperativo Legal Creación Producto B Sistema Reducción Costos</v>
      </c>
    </row>
    <row r="358" spans="1:19" x14ac:dyDescent="0.25">
      <c r="A358">
        <v>356</v>
      </c>
      <c r="B358" t="str">
        <f t="shared" si="335"/>
        <v>9 7 6 3</v>
      </c>
      <c r="C358">
        <f t="shared" si="338"/>
        <v>0</v>
      </c>
      <c r="D358">
        <f t="shared" ref="D358:L358" si="373">INT(MOD($A358,2^(C$1-1))/(2^(D$1-1)))</f>
        <v>1</v>
      </c>
      <c r="E358">
        <f t="shared" si="373"/>
        <v>0</v>
      </c>
      <c r="F358">
        <f t="shared" si="373"/>
        <v>1</v>
      </c>
      <c r="G358">
        <f t="shared" si="373"/>
        <v>1</v>
      </c>
      <c r="H358">
        <f t="shared" si="373"/>
        <v>0</v>
      </c>
      <c r="I358">
        <f t="shared" si="373"/>
        <v>0</v>
      </c>
      <c r="J358">
        <f t="shared" si="373"/>
        <v>1</v>
      </c>
      <c r="K358">
        <f t="shared" si="373"/>
        <v>0</v>
      </c>
      <c r="L358">
        <f t="shared" si="373"/>
        <v>0</v>
      </c>
      <c r="M358">
        <f>VLOOKUP(C$1,Iniciativas!$A$1:$R$11,6,FALSE)*C358+VLOOKUP(D$1,Iniciativas!$A$1:$R$11,6,FALSE)*D358+VLOOKUP(E$1,Iniciativas!$A$1:$R$11,6,FALSE)*E358+VLOOKUP(F$1,Iniciativas!$A$1:$R$11,6,FALSE)*F358+VLOOKUP(G$1,Iniciativas!$A$1:$R$11,6,FALSE)*G358+VLOOKUP(H$1,Iniciativas!$A$1:$R$11,6,FALSE)*H358+VLOOKUP(I$1,Iniciativas!$A$1:$R$11,6,FALSE)*I358+VLOOKUP(J$1,Iniciativas!$A$1:$R$11,6,FALSE)*J358+VLOOKUP(K$1,Iniciativas!$A$1:$R$11,6,FALSE)*K358+VLOOKUP(L$1,Iniciativas!$A$1:$R$11,6,FALSE)*L358</f>
        <v>6500</v>
      </c>
      <c r="N358">
        <f>VLOOKUP(C$1,Iniciativas!$A$1:$R$11,18,FALSE)*C358+VLOOKUP(D$1,Iniciativas!$A$1:$R$11,18,FALSE)*D358+VLOOKUP(E$1,Iniciativas!$A$1:$R$11,18,FALSE)*E358+VLOOKUP(F$1,Iniciativas!$A$1:$R$11,18,FALSE)*F358+VLOOKUP(G$1,Iniciativas!$A$1:$R$11,18,FALSE)*G358+VLOOKUP(H$1,Iniciativas!$A$1:$R$11,18,FALSE)*H358+VLOOKUP(I$1,Iniciativas!$A$1:$R$11,18,FALSE)*I358+VLOOKUP(J$1,Iniciativas!$A$1:$R$11,18,FALSE)*J358+VLOOKUP(K$1,Iniciativas!$A$1:$R$11,18,FALSE)*K358+VLOOKUP(L$1,Iniciativas!$A$1:$R$11,18,FALSE)*L358</f>
        <v>5.2</v>
      </c>
      <c r="O358" t="b">
        <f t="shared" si="337"/>
        <v>1</v>
      </c>
      <c r="P358" t="b">
        <f>IF(OR(K358=1,I358=1),IF(J358=1,TRUE, FALSE),TRUE)</f>
        <v>1</v>
      </c>
      <c r="Q358" t="b">
        <f>IF(AND(K358=1,I358=1), FALSE, TRUE)</f>
        <v>1</v>
      </c>
      <c r="R358" t="b">
        <f>IF(G358=1, TRUE, FALSE)</f>
        <v>1</v>
      </c>
      <c r="S358" t="str">
        <f>TRIM(IF(C358=1," "&amp;VLOOKUP(C$1,Iniciativas!$A$1:$R$11,2,FALSE),"")&amp;IF(D358=1," "&amp;VLOOKUP(D$1,Iniciativas!$A$1:$R$11,2,FALSE),"")&amp;IF(E358=1," "&amp;VLOOKUP(E$1,Iniciativas!$A$1:$R$11,2,FALSE),"")&amp;IF(F358=1," "&amp;VLOOKUP(F$1,Iniciativas!$A$1:$R$11,2,FALSE),"")&amp;IF(G358=1," "&amp;VLOOKUP(G$1,Iniciativas!$A$1:$R$11,2,FALSE),"")&amp;IF(H358=1," "&amp;VLOOKUP(H$1,Iniciativas!$A$1:$R$11,2,FALSE),"")&amp;IF(I358=1," "&amp;VLOOKUP(I$1,Iniciativas!$A$1:$R$11,2,FALSE),"")&amp;IF(J358=1," "&amp;VLOOKUP(J$1,Iniciativas!$A$1:$R$11,2,FALSE),"")&amp;IF(K358=1," "&amp;VLOOKUP(K$1,Iniciativas!$A$1:$R$11,2,FALSE),"")&amp;IF(L358=1," "&amp;VLOOKUP(L$1,Iniciativas!$A$1:$R$11,2,FALSE),""))</f>
        <v>Iniciativa 3 Iniciativa 1 Imperativo Legal Campaña Publicitaria Producto B o C</v>
      </c>
    </row>
    <row r="359" spans="1:19" x14ac:dyDescent="0.25">
      <c r="A359">
        <v>357</v>
      </c>
      <c r="B359" t="str">
        <f t="shared" si="335"/>
        <v>9 7 6 3 1</v>
      </c>
      <c r="C359">
        <f t="shared" si="338"/>
        <v>0</v>
      </c>
      <c r="D359">
        <f t="shared" ref="D359:L359" si="374">INT(MOD($A359,2^(C$1-1))/(2^(D$1-1)))</f>
        <v>1</v>
      </c>
      <c r="E359">
        <f t="shared" si="374"/>
        <v>0</v>
      </c>
      <c r="F359">
        <f t="shared" si="374"/>
        <v>1</v>
      </c>
      <c r="G359">
        <f t="shared" si="374"/>
        <v>1</v>
      </c>
      <c r="H359">
        <f t="shared" si="374"/>
        <v>0</v>
      </c>
      <c r="I359">
        <f t="shared" si="374"/>
        <v>0</v>
      </c>
      <c r="J359">
        <f t="shared" si="374"/>
        <v>1</v>
      </c>
      <c r="K359">
        <f t="shared" si="374"/>
        <v>0</v>
      </c>
      <c r="L359">
        <f t="shared" si="374"/>
        <v>1</v>
      </c>
      <c r="M359">
        <f>VLOOKUP(C$1,Iniciativas!$A$1:$R$11,6,FALSE)*C359+VLOOKUP(D$1,Iniciativas!$A$1:$R$11,6,FALSE)*D359+VLOOKUP(E$1,Iniciativas!$A$1:$R$11,6,FALSE)*E359+VLOOKUP(F$1,Iniciativas!$A$1:$R$11,6,FALSE)*F359+VLOOKUP(G$1,Iniciativas!$A$1:$R$11,6,FALSE)*G359+VLOOKUP(H$1,Iniciativas!$A$1:$R$11,6,FALSE)*H359+VLOOKUP(I$1,Iniciativas!$A$1:$R$11,6,FALSE)*I359+VLOOKUP(J$1,Iniciativas!$A$1:$R$11,6,FALSE)*J359+VLOOKUP(K$1,Iniciativas!$A$1:$R$11,6,FALSE)*K359+VLOOKUP(L$1,Iniciativas!$A$1:$R$11,6,FALSE)*L359</f>
        <v>7500</v>
      </c>
      <c r="N359">
        <f>VLOOKUP(C$1,Iniciativas!$A$1:$R$11,18,FALSE)*C359+VLOOKUP(D$1,Iniciativas!$A$1:$R$11,18,FALSE)*D359+VLOOKUP(E$1,Iniciativas!$A$1:$R$11,18,FALSE)*E359+VLOOKUP(F$1,Iniciativas!$A$1:$R$11,18,FALSE)*F359+VLOOKUP(G$1,Iniciativas!$A$1:$R$11,18,FALSE)*G359+VLOOKUP(H$1,Iniciativas!$A$1:$R$11,18,FALSE)*H359+VLOOKUP(I$1,Iniciativas!$A$1:$R$11,18,FALSE)*I359+VLOOKUP(J$1,Iniciativas!$A$1:$R$11,18,FALSE)*J359+VLOOKUP(K$1,Iniciativas!$A$1:$R$11,18,FALSE)*K359+VLOOKUP(L$1,Iniciativas!$A$1:$R$11,18,FALSE)*L359</f>
        <v>6.1000000000000005</v>
      </c>
      <c r="O359" t="b">
        <f t="shared" si="337"/>
        <v>1</v>
      </c>
      <c r="P359" t="b">
        <f>IF(OR(K359=1,I359=1),IF(J359=1,TRUE, FALSE),TRUE)</f>
        <v>1</v>
      </c>
      <c r="Q359" t="b">
        <f>IF(AND(K359=1,I359=1), FALSE, TRUE)</f>
        <v>1</v>
      </c>
      <c r="R359" t="b">
        <f>IF(G359=1, TRUE, FALSE)</f>
        <v>1</v>
      </c>
      <c r="S359" t="str">
        <f>TRIM(IF(C359=1," "&amp;VLOOKUP(C$1,Iniciativas!$A$1:$R$11,2,FALSE),"")&amp;IF(D359=1," "&amp;VLOOKUP(D$1,Iniciativas!$A$1:$R$11,2,FALSE),"")&amp;IF(E359=1," "&amp;VLOOKUP(E$1,Iniciativas!$A$1:$R$11,2,FALSE),"")&amp;IF(F359=1," "&amp;VLOOKUP(F$1,Iniciativas!$A$1:$R$11,2,FALSE),"")&amp;IF(G359=1," "&amp;VLOOKUP(G$1,Iniciativas!$A$1:$R$11,2,FALSE),"")&amp;IF(H359=1," "&amp;VLOOKUP(H$1,Iniciativas!$A$1:$R$11,2,FALSE),"")&amp;IF(I359=1," "&amp;VLOOKUP(I$1,Iniciativas!$A$1:$R$11,2,FALSE),"")&amp;IF(J359=1," "&amp;VLOOKUP(J$1,Iniciativas!$A$1:$R$11,2,FALSE),"")&amp;IF(K359=1," "&amp;VLOOKUP(K$1,Iniciativas!$A$1:$R$11,2,FALSE),"")&amp;IF(L359=1," "&amp;VLOOKUP(L$1,Iniciativas!$A$1:$R$11,2,FALSE),""))</f>
        <v>Iniciativa 3 Iniciativa 1 Imperativo Legal Campaña Publicitaria Producto B o C Sistema Reducción Costos</v>
      </c>
    </row>
    <row r="360" spans="1:19" x14ac:dyDescent="0.25">
      <c r="A360">
        <v>358</v>
      </c>
      <c r="B360" t="str">
        <f t="shared" si="335"/>
        <v>9 7 6 3 2</v>
      </c>
      <c r="C360">
        <f t="shared" si="338"/>
        <v>0</v>
      </c>
      <c r="D360">
        <f t="shared" ref="D360:L360" si="375">INT(MOD($A360,2^(C$1-1))/(2^(D$1-1)))</f>
        <v>1</v>
      </c>
      <c r="E360">
        <f t="shared" si="375"/>
        <v>0</v>
      </c>
      <c r="F360">
        <f t="shared" si="375"/>
        <v>1</v>
      </c>
      <c r="G360">
        <f t="shared" si="375"/>
        <v>1</v>
      </c>
      <c r="H360">
        <f t="shared" si="375"/>
        <v>0</v>
      </c>
      <c r="I360">
        <f t="shared" si="375"/>
        <v>0</v>
      </c>
      <c r="J360">
        <f t="shared" si="375"/>
        <v>1</v>
      </c>
      <c r="K360">
        <f t="shared" si="375"/>
        <v>1</v>
      </c>
      <c r="L360">
        <f t="shared" si="375"/>
        <v>0</v>
      </c>
      <c r="M360">
        <f>VLOOKUP(C$1,Iniciativas!$A$1:$R$11,6,FALSE)*C360+VLOOKUP(D$1,Iniciativas!$A$1:$R$11,6,FALSE)*D360+VLOOKUP(E$1,Iniciativas!$A$1:$R$11,6,FALSE)*E360+VLOOKUP(F$1,Iniciativas!$A$1:$R$11,6,FALSE)*F360+VLOOKUP(G$1,Iniciativas!$A$1:$R$11,6,FALSE)*G360+VLOOKUP(H$1,Iniciativas!$A$1:$R$11,6,FALSE)*H360+VLOOKUP(I$1,Iniciativas!$A$1:$R$11,6,FALSE)*I360+VLOOKUP(J$1,Iniciativas!$A$1:$R$11,6,FALSE)*J360+VLOOKUP(K$1,Iniciativas!$A$1:$R$11,6,FALSE)*K360+VLOOKUP(L$1,Iniciativas!$A$1:$R$11,6,FALSE)*L360</f>
        <v>11500</v>
      </c>
      <c r="N360">
        <f>VLOOKUP(C$1,Iniciativas!$A$1:$R$11,18,FALSE)*C360+VLOOKUP(D$1,Iniciativas!$A$1:$R$11,18,FALSE)*D360+VLOOKUP(E$1,Iniciativas!$A$1:$R$11,18,FALSE)*E360+VLOOKUP(F$1,Iniciativas!$A$1:$R$11,18,FALSE)*F360+VLOOKUP(G$1,Iniciativas!$A$1:$R$11,18,FALSE)*G360+VLOOKUP(H$1,Iniciativas!$A$1:$R$11,18,FALSE)*H360+VLOOKUP(I$1,Iniciativas!$A$1:$R$11,18,FALSE)*I360+VLOOKUP(J$1,Iniciativas!$A$1:$R$11,18,FALSE)*J360+VLOOKUP(K$1,Iniciativas!$A$1:$R$11,18,FALSE)*K360+VLOOKUP(L$1,Iniciativas!$A$1:$R$11,18,FALSE)*L360</f>
        <v>7.8000000000000007</v>
      </c>
      <c r="O360" t="b">
        <f t="shared" si="337"/>
        <v>1</v>
      </c>
      <c r="P360" t="b">
        <f>IF(OR(K360=1,I360=1),IF(J360=1,TRUE, FALSE),TRUE)</f>
        <v>1</v>
      </c>
      <c r="Q360" t="b">
        <f>IF(AND(K360=1,I360=1), FALSE, TRUE)</f>
        <v>1</v>
      </c>
      <c r="R360" t="b">
        <f>IF(G360=1, TRUE, FALSE)</f>
        <v>1</v>
      </c>
      <c r="S360" t="str">
        <f>TRIM(IF(C360=1," "&amp;VLOOKUP(C$1,Iniciativas!$A$1:$R$11,2,FALSE),"")&amp;IF(D360=1," "&amp;VLOOKUP(D$1,Iniciativas!$A$1:$R$11,2,FALSE),"")&amp;IF(E360=1," "&amp;VLOOKUP(E$1,Iniciativas!$A$1:$R$11,2,FALSE),"")&amp;IF(F360=1," "&amp;VLOOKUP(F$1,Iniciativas!$A$1:$R$11,2,FALSE),"")&amp;IF(G360=1," "&amp;VLOOKUP(G$1,Iniciativas!$A$1:$R$11,2,FALSE),"")&amp;IF(H360=1," "&amp;VLOOKUP(H$1,Iniciativas!$A$1:$R$11,2,FALSE),"")&amp;IF(I360=1," "&amp;VLOOKUP(I$1,Iniciativas!$A$1:$R$11,2,FALSE),"")&amp;IF(J360=1," "&amp;VLOOKUP(J$1,Iniciativas!$A$1:$R$11,2,FALSE),"")&amp;IF(K360=1," "&amp;VLOOKUP(K$1,Iniciativas!$A$1:$R$11,2,FALSE),"")&amp;IF(L360=1," "&amp;VLOOKUP(L$1,Iniciativas!$A$1:$R$11,2,FALSE),""))</f>
        <v>Iniciativa 3 Iniciativa 1 Imperativo Legal Campaña Publicitaria Producto B o C Creación Producto B</v>
      </c>
    </row>
    <row r="361" spans="1:19" x14ac:dyDescent="0.25">
      <c r="A361">
        <v>359</v>
      </c>
      <c r="B361" t="str">
        <f t="shared" si="335"/>
        <v>9 7 6 3 2 1</v>
      </c>
      <c r="C361">
        <f t="shared" si="338"/>
        <v>0</v>
      </c>
      <c r="D361">
        <f t="shared" ref="D361:L361" si="376">INT(MOD($A361,2^(C$1-1))/(2^(D$1-1)))</f>
        <v>1</v>
      </c>
      <c r="E361">
        <f t="shared" si="376"/>
        <v>0</v>
      </c>
      <c r="F361">
        <f t="shared" si="376"/>
        <v>1</v>
      </c>
      <c r="G361">
        <f t="shared" si="376"/>
        <v>1</v>
      </c>
      <c r="H361">
        <f t="shared" si="376"/>
        <v>0</v>
      </c>
      <c r="I361">
        <f t="shared" si="376"/>
        <v>0</v>
      </c>
      <c r="J361">
        <f t="shared" si="376"/>
        <v>1</v>
      </c>
      <c r="K361">
        <f t="shared" si="376"/>
        <v>1</v>
      </c>
      <c r="L361">
        <f t="shared" si="376"/>
        <v>1</v>
      </c>
      <c r="M361">
        <f>VLOOKUP(C$1,Iniciativas!$A$1:$R$11,6,FALSE)*C361+VLOOKUP(D$1,Iniciativas!$A$1:$R$11,6,FALSE)*D361+VLOOKUP(E$1,Iniciativas!$A$1:$R$11,6,FALSE)*E361+VLOOKUP(F$1,Iniciativas!$A$1:$R$11,6,FALSE)*F361+VLOOKUP(G$1,Iniciativas!$A$1:$R$11,6,FALSE)*G361+VLOOKUP(H$1,Iniciativas!$A$1:$R$11,6,FALSE)*H361+VLOOKUP(I$1,Iniciativas!$A$1:$R$11,6,FALSE)*I361+VLOOKUP(J$1,Iniciativas!$A$1:$R$11,6,FALSE)*J361+VLOOKUP(K$1,Iniciativas!$A$1:$R$11,6,FALSE)*K361+VLOOKUP(L$1,Iniciativas!$A$1:$R$11,6,FALSE)*L361</f>
        <v>12500</v>
      </c>
      <c r="N361">
        <f>VLOOKUP(C$1,Iniciativas!$A$1:$R$11,18,FALSE)*C361+VLOOKUP(D$1,Iniciativas!$A$1:$R$11,18,FALSE)*D361+VLOOKUP(E$1,Iniciativas!$A$1:$R$11,18,FALSE)*E361+VLOOKUP(F$1,Iniciativas!$A$1:$R$11,18,FALSE)*F361+VLOOKUP(G$1,Iniciativas!$A$1:$R$11,18,FALSE)*G361+VLOOKUP(H$1,Iniciativas!$A$1:$R$11,18,FALSE)*H361+VLOOKUP(I$1,Iniciativas!$A$1:$R$11,18,FALSE)*I361+VLOOKUP(J$1,Iniciativas!$A$1:$R$11,18,FALSE)*J361+VLOOKUP(K$1,Iniciativas!$A$1:$R$11,18,FALSE)*K361+VLOOKUP(L$1,Iniciativas!$A$1:$R$11,18,FALSE)*L361</f>
        <v>8.7000000000000011</v>
      </c>
      <c r="O361" t="b">
        <f t="shared" si="337"/>
        <v>1</v>
      </c>
      <c r="P361" t="b">
        <f>IF(OR(K361=1,I361=1),IF(J361=1,TRUE, FALSE),TRUE)</f>
        <v>1</v>
      </c>
      <c r="Q361" t="b">
        <f>IF(AND(K361=1,I361=1), FALSE, TRUE)</f>
        <v>1</v>
      </c>
      <c r="R361" t="b">
        <f>IF(G361=1, TRUE, FALSE)</f>
        <v>1</v>
      </c>
      <c r="S361" t="str">
        <f>TRIM(IF(C361=1," "&amp;VLOOKUP(C$1,Iniciativas!$A$1:$R$11,2,FALSE),"")&amp;IF(D361=1," "&amp;VLOOKUP(D$1,Iniciativas!$A$1:$R$11,2,FALSE),"")&amp;IF(E361=1," "&amp;VLOOKUP(E$1,Iniciativas!$A$1:$R$11,2,FALSE),"")&amp;IF(F361=1," "&amp;VLOOKUP(F$1,Iniciativas!$A$1:$R$11,2,FALSE),"")&amp;IF(G361=1," "&amp;VLOOKUP(G$1,Iniciativas!$A$1:$R$11,2,FALSE),"")&amp;IF(H361=1," "&amp;VLOOKUP(H$1,Iniciativas!$A$1:$R$11,2,FALSE),"")&amp;IF(I361=1," "&amp;VLOOKUP(I$1,Iniciativas!$A$1:$R$11,2,FALSE),"")&amp;IF(J361=1," "&amp;VLOOKUP(J$1,Iniciativas!$A$1:$R$11,2,FALSE),"")&amp;IF(K361=1," "&amp;VLOOKUP(K$1,Iniciativas!$A$1:$R$11,2,FALSE),"")&amp;IF(L361=1," "&amp;VLOOKUP(L$1,Iniciativas!$A$1:$R$11,2,FALSE),""))</f>
        <v>Iniciativa 3 Iniciativa 1 Imperativo Legal Campaña Publicitaria Producto B o C Creación Producto B Sistema Reducción Costos</v>
      </c>
    </row>
    <row r="362" spans="1:19" x14ac:dyDescent="0.25">
      <c r="A362">
        <v>360</v>
      </c>
      <c r="B362" t="str">
        <f t="shared" si="335"/>
        <v>9 7 6 4</v>
      </c>
      <c r="C362">
        <f t="shared" si="338"/>
        <v>0</v>
      </c>
      <c r="D362">
        <f t="shared" ref="D362:L362" si="377">INT(MOD($A362,2^(C$1-1))/(2^(D$1-1)))</f>
        <v>1</v>
      </c>
      <c r="E362">
        <f t="shared" si="377"/>
        <v>0</v>
      </c>
      <c r="F362">
        <f t="shared" si="377"/>
        <v>1</v>
      </c>
      <c r="G362">
        <f t="shared" si="377"/>
        <v>1</v>
      </c>
      <c r="H362">
        <f t="shared" si="377"/>
        <v>0</v>
      </c>
      <c r="I362">
        <f t="shared" si="377"/>
        <v>1</v>
      </c>
      <c r="J362">
        <f t="shared" si="377"/>
        <v>0</v>
      </c>
      <c r="K362">
        <f t="shared" si="377"/>
        <v>0</v>
      </c>
      <c r="L362">
        <f t="shared" si="377"/>
        <v>0</v>
      </c>
      <c r="M362">
        <f>VLOOKUP(C$1,Iniciativas!$A$1:$R$11,6,FALSE)*C362+VLOOKUP(D$1,Iniciativas!$A$1:$R$11,6,FALSE)*D362+VLOOKUP(E$1,Iniciativas!$A$1:$R$11,6,FALSE)*E362+VLOOKUP(F$1,Iniciativas!$A$1:$R$11,6,FALSE)*F362+VLOOKUP(G$1,Iniciativas!$A$1:$R$11,6,FALSE)*G362+VLOOKUP(H$1,Iniciativas!$A$1:$R$11,6,FALSE)*H362+VLOOKUP(I$1,Iniciativas!$A$1:$R$11,6,FALSE)*I362+VLOOKUP(J$1,Iniciativas!$A$1:$R$11,6,FALSE)*J362+VLOOKUP(K$1,Iniciativas!$A$1:$R$11,6,FALSE)*K362+VLOOKUP(L$1,Iniciativas!$A$1:$R$11,6,FALSE)*L362</f>
        <v>11500</v>
      </c>
      <c r="N362">
        <f>VLOOKUP(C$1,Iniciativas!$A$1:$R$11,18,FALSE)*C362+VLOOKUP(D$1,Iniciativas!$A$1:$R$11,18,FALSE)*D362+VLOOKUP(E$1,Iniciativas!$A$1:$R$11,18,FALSE)*E362+VLOOKUP(F$1,Iniciativas!$A$1:$R$11,18,FALSE)*F362+VLOOKUP(G$1,Iniciativas!$A$1:$R$11,18,FALSE)*G362+VLOOKUP(H$1,Iniciativas!$A$1:$R$11,18,FALSE)*H362+VLOOKUP(I$1,Iniciativas!$A$1:$R$11,18,FALSE)*I362+VLOOKUP(J$1,Iniciativas!$A$1:$R$11,18,FALSE)*J362+VLOOKUP(K$1,Iniciativas!$A$1:$R$11,18,FALSE)*K362+VLOOKUP(L$1,Iniciativas!$A$1:$R$11,18,FALSE)*L362</f>
        <v>7.8</v>
      </c>
      <c r="O362" t="b">
        <f t="shared" si="337"/>
        <v>0</v>
      </c>
      <c r="P362" t="b">
        <f>IF(OR(K362=1,I362=1),IF(J362=1,TRUE, FALSE),TRUE)</f>
        <v>0</v>
      </c>
      <c r="Q362" t="b">
        <f>IF(AND(K362=1,I362=1), FALSE, TRUE)</f>
        <v>1</v>
      </c>
      <c r="R362" t="b">
        <f>IF(G362=1, TRUE, FALSE)</f>
        <v>1</v>
      </c>
      <c r="S362" t="str">
        <f>TRIM(IF(C362=1," "&amp;VLOOKUP(C$1,Iniciativas!$A$1:$R$11,2,FALSE),"")&amp;IF(D362=1," "&amp;VLOOKUP(D$1,Iniciativas!$A$1:$R$11,2,FALSE),"")&amp;IF(E362=1," "&amp;VLOOKUP(E$1,Iniciativas!$A$1:$R$11,2,FALSE),"")&amp;IF(F362=1," "&amp;VLOOKUP(F$1,Iniciativas!$A$1:$R$11,2,FALSE),"")&amp;IF(G362=1," "&amp;VLOOKUP(G$1,Iniciativas!$A$1:$R$11,2,FALSE),"")&amp;IF(H362=1," "&amp;VLOOKUP(H$1,Iniciativas!$A$1:$R$11,2,FALSE),"")&amp;IF(I362=1," "&amp;VLOOKUP(I$1,Iniciativas!$A$1:$R$11,2,FALSE),"")&amp;IF(J362=1," "&amp;VLOOKUP(J$1,Iniciativas!$A$1:$R$11,2,FALSE),"")&amp;IF(K362=1," "&amp;VLOOKUP(K$1,Iniciativas!$A$1:$R$11,2,FALSE),"")&amp;IF(L362=1," "&amp;VLOOKUP(L$1,Iniciativas!$A$1:$R$11,2,FALSE),""))</f>
        <v>Iniciativa 3 Iniciativa 1 Imperativo Legal Creación Producto Alternativo C</v>
      </c>
    </row>
    <row r="363" spans="1:19" x14ac:dyDescent="0.25">
      <c r="A363">
        <v>361</v>
      </c>
      <c r="B363" t="str">
        <f t="shared" si="335"/>
        <v>9 7 6 4 1</v>
      </c>
      <c r="C363">
        <f t="shared" si="338"/>
        <v>0</v>
      </c>
      <c r="D363">
        <f t="shared" ref="D363:L363" si="378">INT(MOD($A363,2^(C$1-1))/(2^(D$1-1)))</f>
        <v>1</v>
      </c>
      <c r="E363">
        <f t="shared" si="378"/>
        <v>0</v>
      </c>
      <c r="F363">
        <f t="shared" si="378"/>
        <v>1</v>
      </c>
      <c r="G363">
        <f t="shared" si="378"/>
        <v>1</v>
      </c>
      <c r="H363">
        <f t="shared" si="378"/>
        <v>0</v>
      </c>
      <c r="I363">
        <f t="shared" si="378"/>
        <v>1</v>
      </c>
      <c r="J363">
        <f t="shared" si="378"/>
        <v>0</v>
      </c>
      <c r="K363">
        <f t="shared" si="378"/>
        <v>0</v>
      </c>
      <c r="L363">
        <f t="shared" si="378"/>
        <v>1</v>
      </c>
      <c r="M363">
        <f>VLOOKUP(C$1,Iniciativas!$A$1:$R$11,6,FALSE)*C363+VLOOKUP(D$1,Iniciativas!$A$1:$R$11,6,FALSE)*D363+VLOOKUP(E$1,Iniciativas!$A$1:$R$11,6,FALSE)*E363+VLOOKUP(F$1,Iniciativas!$A$1:$R$11,6,FALSE)*F363+VLOOKUP(G$1,Iniciativas!$A$1:$R$11,6,FALSE)*G363+VLOOKUP(H$1,Iniciativas!$A$1:$R$11,6,FALSE)*H363+VLOOKUP(I$1,Iniciativas!$A$1:$R$11,6,FALSE)*I363+VLOOKUP(J$1,Iniciativas!$A$1:$R$11,6,FALSE)*J363+VLOOKUP(K$1,Iniciativas!$A$1:$R$11,6,FALSE)*K363+VLOOKUP(L$1,Iniciativas!$A$1:$R$11,6,FALSE)*L363</f>
        <v>12500</v>
      </c>
      <c r="N363">
        <f>VLOOKUP(C$1,Iniciativas!$A$1:$R$11,18,FALSE)*C363+VLOOKUP(D$1,Iniciativas!$A$1:$R$11,18,FALSE)*D363+VLOOKUP(E$1,Iniciativas!$A$1:$R$11,18,FALSE)*E363+VLOOKUP(F$1,Iniciativas!$A$1:$R$11,18,FALSE)*F363+VLOOKUP(G$1,Iniciativas!$A$1:$R$11,18,FALSE)*G363+VLOOKUP(H$1,Iniciativas!$A$1:$R$11,18,FALSE)*H363+VLOOKUP(I$1,Iniciativas!$A$1:$R$11,18,FALSE)*I363+VLOOKUP(J$1,Iniciativas!$A$1:$R$11,18,FALSE)*J363+VLOOKUP(K$1,Iniciativas!$A$1:$R$11,18,FALSE)*K363+VLOOKUP(L$1,Iniciativas!$A$1:$R$11,18,FALSE)*L363</f>
        <v>8.6999999999999993</v>
      </c>
      <c r="O363" t="b">
        <f t="shared" si="337"/>
        <v>0</v>
      </c>
      <c r="P363" t="b">
        <f>IF(OR(K363=1,I363=1),IF(J363=1,TRUE, FALSE),TRUE)</f>
        <v>0</v>
      </c>
      <c r="Q363" t="b">
        <f>IF(AND(K363=1,I363=1), FALSE, TRUE)</f>
        <v>1</v>
      </c>
      <c r="R363" t="b">
        <f>IF(G363=1, TRUE, FALSE)</f>
        <v>1</v>
      </c>
      <c r="S363" t="str">
        <f>TRIM(IF(C363=1," "&amp;VLOOKUP(C$1,Iniciativas!$A$1:$R$11,2,FALSE),"")&amp;IF(D363=1," "&amp;VLOOKUP(D$1,Iniciativas!$A$1:$R$11,2,FALSE),"")&amp;IF(E363=1," "&amp;VLOOKUP(E$1,Iniciativas!$A$1:$R$11,2,FALSE),"")&amp;IF(F363=1," "&amp;VLOOKUP(F$1,Iniciativas!$A$1:$R$11,2,FALSE),"")&amp;IF(G363=1," "&amp;VLOOKUP(G$1,Iniciativas!$A$1:$R$11,2,FALSE),"")&amp;IF(H363=1," "&amp;VLOOKUP(H$1,Iniciativas!$A$1:$R$11,2,FALSE),"")&amp;IF(I363=1," "&amp;VLOOKUP(I$1,Iniciativas!$A$1:$R$11,2,FALSE),"")&amp;IF(J363=1," "&amp;VLOOKUP(J$1,Iniciativas!$A$1:$R$11,2,FALSE),"")&amp;IF(K363=1," "&amp;VLOOKUP(K$1,Iniciativas!$A$1:$R$11,2,FALSE),"")&amp;IF(L363=1," "&amp;VLOOKUP(L$1,Iniciativas!$A$1:$R$11,2,FALSE),""))</f>
        <v>Iniciativa 3 Iniciativa 1 Imperativo Legal Creación Producto Alternativo C Sistema Reducción Costos</v>
      </c>
    </row>
    <row r="364" spans="1:19" x14ac:dyDescent="0.25">
      <c r="A364">
        <v>362</v>
      </c>
      <c r="B364" t="str">
        <f t="shared" si="335"/>
        <v>9 7 6 4 2</v>
      </c>
      <c r="C364">
        <f t="shared" si="338"/>
        <v>0</v>
      </c>
      <c r="D364">
        <f t="shared" ref="D364:L364" si="379">INT(MOD($A364,2^(C$1-1))/(2^(D$1-1)))</f>
        <v>1</v>
      </c>
      <c r="E364">
        <f t="shared" si="379"/>
        <v>0</v>
      </c>
      <c r="F364">
        <f t="shared" si="379"/>
        <v>1</v>
      </c>
      <c r="G364">
        <f t="shared" si="379"/>
        <v>1</v>
      </c>
      <c r="H364">
        <f t="shared" si="379"/>
        <v>0</v>
      </c>
      <c r="I364">
        <f t="shared" si="379"/>
        <v>1</v>
      </c>
      <c r="J364">
        <f t="shared" si="379"/>
        <v>0</v>
      </c>
      <c r="K364">
        <f t="shared" si="379"/>
        <v>1</v>
      </c>
      <c r="L364">
        <f t="shared" si="379"/>
        <v>0</v>
      </c>
      <c r="M364">
        <f>VLOOKUP(C$1,Iniciativas!$A$1:$R$11,6,FALSE)*C364+VLOOKUP(D$1,Iniciativas!$A$1:$R$11,6,FALSE)*D364+VLOOKUP(E$1,Iniciativas!$A$1:$R$11,6,FALSE)*E364+VLOOKUP(F$1,Iniciativas!$A$1:$R$11,6,FALSE)*F364+VLOOKUP(G$1,Iniciativas!$A$1:$R$11,6,FALSE)*G364+VLOOKUP(H$1,Iniciativas!$A$1:$R$11,6,FALSE)*H364+VLOOKUP(I$1,Iniciativas!$A$1:$R$11,6,FALSE)*I364+VLOOKUP(J$1,Iniciativas!$A$1:$R$11,6,FALSE)*J364+VLOOKUP(K$1,Iniciativas!$A$1:$R$11,6,FALSE)*K364+VLOOKUP(L$1,Iniciativas!$A$1:$R$11,6,FALSE)*L364</f>
        <v>16500</v>
      </c>
      <c r="N364">
        <f>VLOOKUP(C$1,Iniciativas!$A$1:$R$11,18,FALSE)*C364+VLOOKUP(D$1,Iniciativas!$A$1:$R$11,18,FALSE)*D364+VLOOKUP(E$1,Iniciativas!$A$1:$R$11,18,FALSE)*E364+VLOOKUP(F$1,Iniciativas!$A$1:$R$11,18,FALSE)*F364+VLOOKUP(G$1,Iniciativas!$A$1:$R$11,18,FALSE)*G364+VLOOKUP(H$1,Iniciativas!$A$1:$R$11,18,FALSE)*H364+VLOOKUP(I$1,Iniciativas!$A$1:$R$11,18,FALSE)*I364+VLOOKUP(J$1,Iniciativas!$A$1:$R$11,18,FALSE)*J364+VLOOKUP(K$1,Iniciativas!$A$1:$R$11,18,FALSE)*K364+VLOOKUP(L$1,Iniciativas!$A$1:$R$11,18,FALSE)*L364</f>
        <v>10.4</v>
      </c>
      <c r="O364" t="b">
        <f t="shared" si="337"/>
        <v>0</v>
      </c>
      <c r="P364" t="b">
        <f>IF(OR(K364=1,I364=1),IF(J364=1,TRUE, FALSE),TRUE)</f>
        <v>0</v>
      </c>
      <c r="Q364" t="b">
        <f>IF(AND(K364=1,I364=1), FALSE, TRUE)</f>
        <v>0</v>
      </c>
      <c r="R364" t="b">
        <f>IF(G364=1, TRUE, FALSE)</f>
        <v>1</v>
      </c>
      <c r="S364" t="str">
        <f>TRIM(IF(C364=1," "&amp;VLOOKUP(C$1,Iniciativas!$A$1:$R$11,2,FALSE),"")&amp;IF(D364=1," "&amp;VLOOKUP(D$1,Iniciativas!$A$1:$R$11,2,FALSE),"")&amp;IF(E364=1," "&amp;VLOOKUP(E$1,Iniciativas!$A$1:$R$11,2,FALSE),"")&amp;IF(F364=1," "&amp;VLOOKUP(F$1,Iniciativas!$A$1:$R$11,2,FALSE),"")&amp;IF(G364=1," "&amp;VLOOKUP(G$1,Iniciativas!$A$1:$R$11,2,FALSE),"")&amp;IF(H364=1," "&amp;VLOOKUP(H$1,Iniciativas!$A$1:$R$11,2,FALSE),"")&amp;IF(I364=1," "&amp;VLOOKUP(I$1,Iniciativas!$A$1:$R$11,2,FALSE),"")&amp;IF(J364=1," "&amp;VLOOKUP(J$1,Iniciativas!$A$1:$R$11,2,FALSE),"")&amp;IF(K364=1," "&amp;VLOOKUP(K$1,Iniciativas!$A$1:$R$11,2,FALSE),"")&amp;IF(L364=1," "&amp;VLOOKUP(L$1,Iniciativas!$A$1:$R$11,2,FALSE),""))</f>
        <v>Iniciativa 3 Iniciativa 1 Imperativo Legal Creación Producto Alternativo C Creación Producto B</v>
      </c>
    </row>
    <row r="365" spans="1:19" x14ac:dyDescent="0.25">
      <c r="A365">
        <v>363</v>
      </c>
      <c r="B365" t="str">
        <f t="shared" si="335"/>
        <v>9 7 6 4 2 1</v>
      </c>
      <c r="C365">
        <f t="shared" si="338"/>
        <v>0</v>
      </c>
      <c r="D365">
        <f t="shared" ref="D365:L365" si="380">INT(MOD($A365,2^(C$1-1))/(2^(D$1-1)))</f>
        <v>1</v>
      </c>
      <c r="E365">
        <f t="shared" si="380"/>
        <v>0</v>
      </c>
      <c r="F365">
        <f t="shared" si="380"/>
        <v>1</v>
      </c>
      <c r="G365">
        <f t="shared" si="380"/>
        <v>1</v>
      </c>
      <c r="H365">
        <f t="shared" si="380"/>
        <v>0</v>
      </c>
      <c r="I365">
        <f t="shared" si="380"/>
        <v>1</v>
      </c>
      <c r="J365">
        <f t="shared" si="380"/>
        <v>0</v>
      </c>
      <c r="K365">
        <f t="shared" si="380"/>
        <v>1</v>
      </c>
      <c r="L365">
        <f t="shared" si="380"/>
        <v>1</v>
      </c>
      <c r="M365">
        <f>VLOOKUP(C$1,Iniciativas!$A$1:$R$11,6,FALSE)*C365+VLOOKUP(D$1,Iniciativas!$A$1:$R$11,6,FALSE)*D365+VLOOKUP(E$1,Iniciativas!$A$1:$R$11,6,FALSE)*E365+VLOOKUP(F$1,Iniciativas!$A$1:$R$11,6,FALSE)*F365+VLOOKUP(G$1,Iniciativas!$A$1:$R$11,6,FALSE)*G365+VLOOKUP(H$1,Iniciativas!$A$1:$R$11,6,FALSE)*H365+VLOOKUP(I$1,Iniciativas!$A$1:$R$11,6,FALSE)*I365+VLOOKUP(J$1,Iniciativas!$A$1:$R$11,6,FALSE)*J365+VLOOKUP(K$1,Iniciativas!$A$1:$R$11,6,FALSE)*K365+VLOOKUP(L$1,Iniciativas!$A$1:$R$11,6,FALSE)*L365</f>
        <v>17500</v>
      </c>
      <c r="N365">
        <f>VLOOKUP(C$1,Iniciativas!$A$1:$R$11,18,FALSE)*C365+VLOOKUP(D$1,Iniciativas!$A$1:$R$11,18,FALSE)*D365+VLOOKUP(E$1,Iniciativas!$A$1:$R$11,18,FALSE)*E365+VLOOKUP(F$1,Iniciativas!$A$1:$R$11,18,FALSE)*F365+VLOOKUP(G$1,Iniciativas!$A$1:$R$11,18,FALSE)*G365+VLOOKUP(H$1,Iniciativas!$A$1:$R$11,18,FALSE)*H365+VLOOKUP(I$1,Iniciativas!$A$1:$R$11,18,FALSE)*I365+VLOOKUP(J$1,Iniciativas!$A$1:$R$11,18,FALSE)*J365+VLOOKUP(K$1,Iniciativas!$A$1:$R$11,18,FALSE)*K365+VLOOKUP(L$1,Iniciativas!$A$1:$R$11,18,FALSE)*L365</f>
        <v>11.3</v>
      </c>
      <c r="O365" t="b">
        <f t="shared" si="337"/>
        <v>0</v>
      </c>
      <c r="P365" t="b">
        <f>IF(OR(K365=1,I365=1),IF(J365=1,TRUE, FALSE),TRUE)</f>
        <v>0</v>
      </c>
      <c r="Q365" t="b">
        <f>IF(AND(K365=1,I365=1), FALSE, TRUE)</f>
        <v>0</v>
      </c>
      <c r="R365" t="b">
        <f>IF(G365=1, TRUE, FALSE)</f>
        <v>1</v>
      </c>
      <c r="S365" t="str">
        <f>TRIM(IF(C365=1," "&amp;VLOOKUP(C$1,Iniciativas!$A$1:$R$11,2,FALSE),"")&amp;IF(D365=1," "&amp;VLOOKUP(D$1,Iniciativas!$A$1:$R$11,2,FALSE),"")&amp;IF(E365=1," "&amp;VLOOKUP(E$1,Iniciativas!$A$1:$R$11,2,FALSE),"")&amp;IF(F365=1," "&amp;VLOOKUP(F$1,Iniciativas!$A$1:$R$11,2,FALSE),"")&amp;IF(G365=1," "&amp;VLOOKUP(G$1,Iniciativas!$A$1:$R$11,2,FALSE),"")&amp;IF(H365=1," "&amp;VLOOKUP(H$1,Iniciativas!$A$1:$R$11,2,FALSE),"")&amp;IF(I365=1," "&amp;VLOOKUP(I$1,Iniciativas!$A$1:$R$11,2,FALSE),"")&amp;IF(J365=1," "&amp;VLOOKUP(J$1,Iniciativas!$A$1:$R$11,2,FALSE),"")&amp;IF(K365=1," "&amp;VLOOKUP(K$1,Iniciativas!$A$1:$R$11,2,FALSE),"")&amp;IF(L365=1," "&amp;VLOOKUP(L$1,Iniciativas!$A$1:$R$11,2,FALSE),""))</f>
        <v>Iniciativa 3 Iniciativa 1 Imperativo Legal Creación Producto Alternativo C Creación Producto B Sistema Reducción Costos</v>
      </c>
    </row>
    <row r="366" spans="1:19" x14ac:dyDescent="0.25">
      <c r="A366">
        <v>364</v>
      </c>
      <c r="B366" t="str">
        <f t="shared" si="335"/>
        <v>9 7 6 4 3</v>
      </c>
      <c r="C366">
        <f t="shared" si="338"/>
        <v>0</v>
      </c>
      <c r="D366">
        <f t="shared" ref="D366:L366" si="381">INT(MOD($A366,2^(C$1-1))/(2^(D$1-1)))</f>
        <v>1</v>
      </c>
      <c r="E366">
        <f t="shared" si="381"/>
        <v>0</v>
      </c>
      <c r="F366">
        <f t="shared" si="381"/>
        <v>1</v>
      </c>
      <c r="G366">
        <f t="shared" si="381"/>
        <v>1</v>
      </c>
      <c r="H366">
        <f t="shared" si="381"/>
        <v>0</v>
      </c>
      <c r="I366">
        <f t="shared" si="381"/>
        <v>1</v>
      </c>
      <c r="J366">
        <f t="shared" si="381"/>
        <v>1</v>
      </c>
      <c r="K366">
        <f t="shared" si="381"/>
        <v>0</v>
      </c>
      <c r="L366">
        <f t="shared" si="381"/>
        <v>0</v>
      </c>
      <c r="M366">
        <f>VLOOKUP(C$1,Iniciativas!$A$1:$R$11,6,FALSE)*C366+VLOOKUP(D$1,Iniciativas!$A$1:$R$11,6,FALSE)*D366+VLOOKUP(E$1,Iniciativas!$A$1:$R$11,6,FALSE)*E366+VLOOKUP(F$1,Iniciativas!$A$1:$R$11,6,FALSE)*F366+VLOOKUP(G$1,Iniciativas!$A$1:$R$11,6,FALSE)*G366+VLOOKUP(H$1,Iniciativas!$A$1:$R$11,6,FALSE)*H366+VLOOKUP(I$1,Iniciativas!$A$1:$R$11,6,FALSE)*I366+VLOOKUP(J$1,Iniciativas!$A$1:$R$11,6,FALSE)*J366+VLOOKUP(K$1,Iniciativas!$A$1:$R$11,6,FALSE)*K366+VLOOKUP(L$1,Iniciativas!$A$1:$R$11,6,FALSE)*L366</f>
        <v>12500</v>
      </c>
      <c r="N366">
        <f>VLOOKUP(C$1,Iniciativas!$A$1:$R$11,18,FALSE)*C366+VLOOKUP(D$1,Iniciativas!$A$1:$R$11,18,FALSE)*D366+VLOOKUP(E$1,Iniciativas!$A$1:$R$11,18,FALSE)*E366+VLOOKUP(F$1,Iniciativas!$A$1:$R$11,18,FALSE)*F366+VLOOKUP(G$1,Iniciativas!$A$1:$R$11,18,FALSE)*G366+VLOOKUP(H$1,Iniciativas!$A$1:$R$11,18,FALSE)*H366+VLOOKUP(I$1,Iniciativas!$A$1:$R$11,18,FALSE)*I366+VLOOKUP(J$1,Iniciativas!$A$1:$R$11,18,FALSE)*J366+VLOOKUP(K$1,Iniciativas!$A$1:$R$11,18,FALSE)*K366+VLOOKUP(L$1,Iniciativas!$A$1:$R$11,18,FALSE)*L366</f>
        <v>8.1999999999999993</v>
      </c>
      <c r="O366" t="b">
        <f t="shared" si="337"/>
        <v>1</v>
      </c>
      <c r="P366" t="b">
        <f>IF(OR(K366=1,I366=1),IF(J366=1,TRUE, FALSE),TRUE)</f>
        <v>1</v>
      </c>
      <c r="Q366" t="b">
        <f>IF(AND(K366=1,I366=1), FALSE, TRUE)</f>
        <v>1</v>
      </c>
      <c r="R366" t="b">
        <f>IF(G366=1, TRUE, FALSE)</f>
        <v>1</v>
      </c>
      <c r="S366" t="str">
        <f>TRIM(IF(C366=1," "&amp;VLOOKUP(C$1,Iniciativas!$A$1:$R$11,2,FALSE),"")&amp;IF(D366=1," "&amp;VLOOKUP(D$1,Iniciativas!$A$1:$R$11,2,FALSE),"")&amp;IF(E366=1," "&amp;VLOOKUP(E$1,Iniciativas!$A$1:$R$11,2,FALSE),"")&amp;IF(F366=1," "&amp;VLOOKUP(F$1,Iniciativas!$A$1:$R$11,2,FALSE),"")&amp;IF(G366=1," "&amp;VLOOKUP(G$1,Iniciativas!$A$1:$R$11,2,FALSE),"")&amp;IF(H366=1," "&amp;VLOOKUP(H$1,Iniciativas!$A$1:$R$11,2,FALSE),"")&amp;IF(I366=1," "&amp;VLOOKUP(I$1,Iniciativas!$A$1:$R$11,2,FALSE),"")&amp;IF(J366=1," "&amp;VLOOKUP(J$1,Iniciativas!$A$1:$R$11,2,FALSE),"")&amp;IF(K366=1," "&amp;VLOOKUP(K$1,Iniciativas!$A$1:$R$11,2,FALSE),"")&amp;IF(L366=1," "&amp;VLOOKUP(L$1,Iniciativas!$A$1:$R$11,2,FALSE),""))</f>
        <v>Iniciativa 3 Iniciativa 1 Imperativo Legal Creación Producto Alternativo C Campaña Publicitaria Producto B o C</v>
      </c>
    </row>
    <row r="367" spans="1:19" x14ac:dyDescent="0.25">
      <c r="A367">
        <v>365</v>
      </c>
      <c r="B367" t="str">
        <f t="shared" si="335"/>
        <v>9 7 6 4 3 1</v>
      </c>
      <c r="C367">
        <f t="shared" si="338"/>
        <v>0</v>
      </c>
      <c r="D367">
        <f t="shared" ref="D367:L367" si="382">INT(MOD($A367,2^(C$1-1))/(2^(D$1-1)))</f>
        <v>1</v>
      </c>
      <c r="E367">
        <f t="shared" si="382"/>
        <v>0</v>
      </c>
      <c r="F367">
        <f t="shared" si="382"/>
        <v>1</v>
      </c>
      <c r="G367">
        <f t="shared" si="382"/>
        <v>1</v>
      </c>
      <c r="H367">
        <f t="shared" si="382"/>
        <v>0</v>
      </c>
      <c r="I367">
        <f t="shared" si="382"/>
        <v>1</v>
      </c>
      <c r="J367">
        <f t="shared" si="382"/>
        <v>1</v>
      </c>
      <c r="K367">
        <f t="shared" si="382"/>
        <v>0</v>
      </c>
      <c r="L367">
        <f t="shared" si="382"/>
        <v>1</v>
      </c>
      <c r="M367">
        <f>VLOOKUP(C$1,Iniciativas!$A$1:$R$11,6,FALSE)*C367+VLOOKUP(D$1,Iniciativas!$A$1:$R$11,6,FALSE)*D367+VLOOKUP(E$1,Iniciativas!$A$1:$R$11,6,FALSE)*E367+VLOOKUP(F$1,Iniciativas!$A$1:$R$11,6,FALSE)*F367+VLOOKUP(G$1,Iniciativas!$A$1:$R$11,6,FALSE)*G367+VLOOKUP(H$1,Iniciativas!$A$1:$R$11,6,FALSE)*H367+VLOOKUP(I$1,Iniciativas!$A$1:$R$11,6,FALSE)*I367+VLOOKUP(J$1,Iniciativas!$A$1:$R$11,6,FALSE)*J367+VLOOKUP(K$1,Iniciativas!$A$1:$R$11,6,FALSE)*K367+VLOOKUP(L$1,Iniciativas!$A$1:$R$11,6,FALSE)*L367</f>
        <v>13500</v>
      </c>
      <c r="N367">
        <f>VLOOKUP(C$1,Iniciativas!$A$1:$R$11,18,FALSE)*C367+VLOOKUP(D$1,Iniciativas!$A$1:$R$11,18,FALSE)*D367+VLOOKUP(E$1,Iniciativas!$A$1:$R$11,18,FALSE)*E367+VLOOKUP(F$1,Iniciativas!$A$1:$R$11,18,FALSE)*F367+VLOOKUP(G$1,Iniciativas!$A$1:$R$11,18,FALSE)*G367+VLOOKUP(H$1,Iniciativas!$A$1:$R$11,18,FALSE)*H367+VLOOKUP(I$1,Iniciativas!$A$1:$R$11,18,FALSE)*I367+VLOOKUP(J$1,Iniciativas!$A$1:$R$11,18,FALSE)*J367+VLOOKUP(K$1,Iniciativas!$A$1:$R$11,18,FALSE)*K367+VLOOKUP(L$1,Iniciativas!$A$1:$R$11,18,FALSE)*L367</f>
        <v>9.1</v>
      </c>
      <c r="O367" t="b">
        <f t="shared" si="337"/>
        <v>1</v>
      </c>
      <c r="P367" t="b">
        <f>IF(OR(K367=1,I367=1),IF(J367=1,TRUE, FALSE),TRUE)</f>
        <v>1</v>
      </c>
      <c r="Q367" t="b">
        <f>IF(AND(K367=1,I367=1), FALSE, TRUE)</f>
        <v>1</v>
      </c>
      <c r="R367" t="b">
        <f>IF(G367=1, TRUE, FALSE)</f>
        <v>1</v>
      </c>
      <c r="S367" t="str">
        <f>TRIM(IF(C367=1," "&amp;VLOOKUP(C$1,Iniciativas!$A$1:$R$11,2,FALSE),"")&amp;IF(D367=1," "&amp;VLOOKUP(D$1,Iniciativas!$A$1:$R$11,2,FALSE),"")&amp;IF(E367=1," "&amp;VLOOKUP(E$1,Iniciativas!$A$1:$R$11,2,FALSE),"")&amp;IF(F367=1," "&amp;VLOOKUP(F$1,Iniciativas!$A$1:$R$11,2,FALSE),"")&amp;IF(G367=1," "&amp;VLOOKUP(G$1,Iniciativas!$A$1:$R$11,2,FALSE),"")&amp;IF(H367=1," "&amp;VLOOKUP(H$1,Iniciativas!$A$1:$R$11,2,FALSE),"")&amp;IF(I367=1," "&amp;VLOOKUP(I$1,Iniciativas!$A$1:$R$11,2,FALSE),"")&amp;IF(J367=1," "&amp;VLOOKUP(J$1,Iniciativas!$A$1:$R$11,2,FALSE),"")&amp;IF(K367=1," "&amp;VLOOKUP(K$1,Iniciativas!$A$1:$R$11,2,FALSE),"")&amp;IF(L367=1," "&amp;VLOOKUP(L$1,Iniciativas!$A$1:$R$11,2,FALSE),""))</f>
        <v>Iniciativa 3 Iniciativa 1 Imperativo Legal Creación Producto Alternativo C Campaña Publicitaria Producto B o C Sistema Reducción Costos</v>
      </c>
    </row>
    <row r="368" spans="1:19" x14ac:dyDescent="0.25">
      <c r="A368">
        <v>366</v>
      </c>
      <c r="B368" t="str">
        <f t="shared" si="335"/>
        <v>9 7 6 4 3 2</v>
      </c>
      <c r="C368">
        <f t="shared" si="338"/>
        <v>0</v>
      </c>
      <c r="D368">
        <f t="shared" ref="D368:L368" si="383">INT(MOD($A368,2^(C$1-1))/(2^(D$1-1)))</f>
        <v>1</v>
      </c>
      <c r="E368">
        <f t="shared" si="383"/>
        <v>0</v>
      </c>
      <c r="F368">
        <f t="shared" si="383"/>
        <v>1</v>
      </c>
      <c r="G368">
        <f t="shared" si="383"/>
        <v>1</v>
      </c>
      <c r="H368">
        <f t="shared" si="383"/>
        <v>0</v>
      </c>
      <c r="I368">
        <f t="shared" si="383"/>
        <v>1</v>
      </c>
      <c r="J368">
        <f t="shared" si="383"/>
        <v>1</v>
      </c>
      <c r="K368">
        <f t="shared" si="383"/>
        <v>1</v>
      </c>
      <c r="L368">
        <f t="shared" si="383"/>
        <v>0</v>
      </c>
      <c r="M368">
        <f>VLOOKUP(C$1,Iniciativas!$A$1:$R$11,6,FALSE)*C368+VLOOKUP(D$1,Iniciativas!$A$1:$R$11,6,FALSE)*D368+VLOOKUP(E$1,Iniciativas!$A$1:$R$11,6,FALSE)*E368+VLOOKUP(F$1,Iniciativas!$A$1:$R$11,6,FALSE)*F368+VLOOKUP(G$1,Iniciativas!$A$1:$R$11,6,FALSE)*G368+VLOOKUP(H$1,Iniciativas!$A$1:$R$11,6,FALSE)*H368+VLOOKUP(I$1,Iniciativas!$A$1:$R$11,6,FALSE)*I368+VLOOKUP(J$1,Iniciativas!$A$1:$R$11,6,FALSE)*J368+VLOOKUP(K$1,Iniciativas!$A$1:$R$11,6,FALSE)*K368+VLOOKUP(L$1,Iniciativas!$A$1:$R$11,6,FALSE)*L368</f>
        <v>17500</v>
      </c>
      <c r="N368">
        <f>VLOOKUP(C$1,Iniciativas!$A$1:$R$11,18,FALSE)*C368+VLOOKUP(D$1,Iniciativas!$A$1:$R$11,18,FALSE)*D368+VLOOKUP(E$1,Iniciativas!$A$1:$R$11,18,FALSE)*E368+VLOOKUP(F$1,Iniciativas!$A$1:$R$11,18,FALSE)*F368+VLOOKUP(G$1,Iniciativas!$A$1:$R$11,18,FALSE)*G368+VLOOKUP(H$1,Iniciativas!$A$1:$R$11,18,FALSE)*H368+VLOOKUP(I$1,Iniciativas!$A$1:$R$11,18,FALSE)*I368+VLOOKUP(J$1,Iniciativas!$A$1:$R$11,18,FALSE)*J368+VLOOKUP(K$1,Iniciativas!$A$1:$R$11,18,FALSE)*K368+VLOOKUP(L$1,Iniciativas!$A$1:$R$11,18,FALSE)*L368</f>
        <v>10.799999999999999</v>
      </c>
      <c r="O368" t="b">
        <f t="shared" si="337"/>
        <v>0</v>
      </c>
      <c r="P368" t="b">
        <f>IF(OR(K368=1,I368=1),IF(J368=1,TRUE, FALSE),TRUE)</f>
        <v>1</v>
      </c>
      <c r="Q368" t="b">
        <f>IF(AND(K368=1,I368=1), FALSE, TRUE)</f>
        <v>0</v>
      </c>
      <c r="R368" t="b">
        <f>IF(G368=1, TRUE, FALSE)</f>
        <v>1</v>
      </c>
      <c r="S368" t="str">
        <f>TRIM(IF(C368=1," "&amp;VLOOKUP(C$1,Iniciativas!$A$1:$R$11,2,FALSE),"")&amp;IF(D368=1," "&amp;VLOOKUP(D$1,Iniciativas!$A$1:$R$11,2,FALSE),"")&amp;IF(E368=1," "&amp;VLOOKUP(E$1,Iniciativas!$A$1:$R$11,2,FALSE),"")&amp;IF(F368=1," "&amp;VLOOKUP(F$1,Iniciativas!$A$1:$R$11,2,FALSE),"")&amp;IF(G368=1," "&amp;VLOOKUP(G$1,Iniciativas!$A$1:$R$11,2,FALSE),"")&amp;IF(H368=1," "&amp;VLOOKUP(H$1,Iniciativas!$A$1:$R$11,2,FALSE),"")&amp;IF(I368=1," "&amp;VLOOKUP(I$1,Iniciativas!$A$1:$R$11,2,FALSE),"")&amp;IF(J368=1," "&amp;VLOOKUP(J$1,Iniciativas!$A$1:$R$11,2,FALSE),"")&amp;IF(K368=1," "&amp;VLOOKUP(K$1,Iniciativas!$A$1:$R$11,2,FALSE),"")&amp;IF(L368=1," "&amp;VLOOKUP(L$1,Iniciativas!$A$1:$R$11,2,FALSE),""))</f>
        <v>Iniciativa 3 Iniciativa 1 Imperativo Legal Creación Producto Alternativo C Campaña Publicitaria Producto B o C Creación Producto B</v>
      </c>
    </row>
    <row r="369" spans="1:19" x14ac:dyDescent="0.25">
      <c r="A369">
        <v>367</v>
      </c>
      <c r="B369" t="str">
        <f t="shared" si="335"/>
        <v>9 7 6 4 3 2 1</v>
      </c>
      <c r="C369">
        <f t="shared" si="338"/>
        <v>0</v>
      </c>
      <c r="D369">
        <f t="shared" ref="D369:L369" si="384">INT(MOD($A369,2^(C$1-1))/(2^(D$1-1)))</f>
        <v>1</v>
      </c>
      <c r="E369">
        <f t="shared" si="384"/>
        <v>0</v>
      </c>
      <c r="F369">
        <f t="shared" si="384"/>
        <v>1</v>
      </c>
      <c r="G369">
        <f t="shared" si="384"/>
        <v>1</v>
      </c>
      <c r="H369">
        <f t="shared" si="384"/>
        <v>0</v>
      </c>
      <c r="I369">
        <f t="shared" si="384"/>
        <v>1</v>
      </c>
      <c r="J369">
        <f t="shared" si="384"/>
        <v>1</v>
      </c>
      <c r="K369">
        <f t="shared" si="384"/>
        <v>1</v>
      </c>
      <c r="L369">
        <f t="shared" si="384"/>
        <v>1</v>
      </c>
      <c r="M369">
        <f>VLOOKUP(C$1,Iniciativas!$A$1:$R$11,6,FALSE)*C369+VLOOKUP(D$1,Iniciativas!$A$1:$R$11,6,FALSE)*D369+VLOOKUP(E$1,Iniciativas!$A$1:$R$11,6,FALSE)*E369+VLOOKUP(F$1,Iniciativas!$A$1:$R$11,6,FALSE)*F369+VLOOKUP(G$1,Iniciativas!$A$1:$R$11,6,FALSE)*G369+VLOOKUP(H$1,Iniciativas!$A$1:$R$11,6,FALSE)*H369+VLOOKUP(I$1,Iniciativas!$A$1:$R$11,6,FALSE)*I369+VLOOKUP(J$1,Iniciativas!$A$1:$R$11,6,FALSE)*J369+VLOOKUP(K$1,Iniciativas!$A$1:$R$11,6,FALSE)*K369+VLOOKUP(L$1,Iniciativas!$A$1:$R$11,6,FALSE)*L369</f>
        <v>18500</v>
      </c>
      <c r="N369">
        <f>VLOOKUP(C$1,Iniciativas!$A$1:$R$11,18,FALSE)*C369+VLOOKUP(D$1,Iniciativas!$A$1:$R$11,18,FALSE)*D369+VLOOKUP(E$1,Iniciativas!$A$1:$R$11,18,FALSE)*E369+VLOOKUP(F$1,Iniciativas!$A$1:$R$11,18,FALSE)*F369+VLOOKUP(G$1,Iniciativas!$A$1:$R$11,18,FALSE)*G369+VLOOKUP(H$1,Iniciativas!$A$1:$R$11,18,FALSE)*H369+VLOOKUP(I$1,Iniciativas!$A$1:$R$11,18,FALSE)*I369+VLOOKUP(J$1,Iniciativas!$A$1:$R$11,18,FALSE)*J369+VLOOKUP(K$1,Iniciativas!$A$1:$R$11,18,FALSE)*K369+VLOOKUP(L$1,Iniciativas!$A$1:$R$11,18,FALSE)*L369</f>
        <v>11.7</v>
      </c>
      <c r="O369" t="b">
        <f t="shared" si="337"/>
        <v>0</v>
      </c>
      <c r="P369" t="b">
        <f>IF(OR(K369=1,I369=1),IF(J369=1,TRUE, FALSE),TRUE)</f>
        <v>1</v>
      </c>
      <c r="Q369" t="b">
        <f>IF(AND(K369=1,I369=1), FALSE, TRUE)</f>
        <v>0</v>
      </c>
      <c r="R369" t="b">
        <f>IF(G369=1, TRUE, FALSE)</f>
        <v>1</v>
      </c>
      <c r="S369" t="str">
        <f>TRIM(IF(C369=1," "&amp;VLOOKUP(C$1,Iniciativas!$A$1:$R$11,2,FALSE),"")&amp;IF(D369=1," "&amp;VLOOKUP(D$1,Iniciativas!$A$1:$R$11,2,FALSE),"")&amp;IF(E369=1," "&amp;VLOOKUP(E$1,Iniciativas!$A$1:$R$11,2,FALSE),"")&amp;IF(F369=1," "&amp;VLOOKUP(F$1,Iniciativas!$A$1:$R$11,2,FALSE),"")&amp;IF(G369=1," "&amp;VLOOKUP(G$1,Iniciativas!$A$1:$R$11,2,FALSE),"")&amp;IF(H369=1," "&amp;VLOOKUP(H$1,Iniciativas!$A$1:$R$11,2,FALSE),"")&amp;IF(I369=1," "&amp;VLOOKUP(I$1,Iniciativas!$A$1:$R$11,2,FALSE),"")&amp;IF(J369=1," "&amp;VLOOKUP(J$1,Iniciativas!$A$1:$R$11,2,FALSE),"")&amp;IF(K369=1," "&amp;VLOOKUP(K$1,Iniciativas!$A$1:$R$11,2,FALSE),"")&amp;IF(L369=1," "&amp;VLOOKUP(L$1,Iniciativas!$A$1:$R$11,2,FALSE),""))</f>
        <v>Iniciativa 3 Iniciativa 1 Imperativo Legal Creación Producto Alternativo C Campaña Publicitaria Producto B o C Creación Producto B Sistema Reducción Costos</v>
      </c>
    </row>
    <row r="370" spans="1:19" x14ac:dyDescent="0.25">
      <c r="A370">
        <v>368</v>
      </c>
      <c r="B370" t="str">
        <f t="shared" si="335"/>
        <v>9 7 6 5</v>
      </c>
      <c r="C370">
        <f t="shared" si="338"/>
        <v>0</v>
      </c>
      <c r="D370">
        <f t="shared" ref="D370:L370" si="385">INT(MOD($A370,2^(C$1-1))/(2^(D$1-1)))</f>
        <v>1</v>
      </c>
      <c r="E370">
        <f t="shared" si="385"/>
        <v>0</v>
      </c>
      <c r="F370">
        <f t="shared" si="385"/>
        <v>1</v>
      </c>
      <c r="G370">
        <f t="shared" si="385"/>
        <v>1</v>
      </c>
      <c r="H370">
        <f t="shared" si="385"/>
        <v>1</v>
      </c>
      <c r="I370">
        <f t="shared" si="385"/>
        <v>0</v>
      </c>
      <c r="J370">
        <f t="shared" si="385"/>
        <v>0</v>
      </c>
      <c r="K370">
        <f t="shared" si="385"/>
        <v>0</v>
      </c>
      <c r="L370">
        <f t="shared" si="385"/>
        <v>0</v>
      </c>
      <c r="M370">
        <f>VLOOKUP(C$1,Iniciativas!$A$1:$R$11,6,FALSE)*C370+VLOOKUP(D$1,Iniciativas!$A$1:$R$11,6,FALSE)*D370+VLOOKUP(E$1,Iniciativas!$A$1:$R$11,6,FALSE)*E370+VLOOKUP(F$1,Iniciativas!$A$1:$R$11,6,FALSE)*F370+VLOOKUP(G$1,Iniciativas!$A$1:$R$11,6,FALSE)*G370+VLOOKUP(H$1,Iniciativas!$A$1:$R$11,6,FALSE)*H370+VLOOKUP(I$1,Iniciativas!$A$1:$R$11,6,FALSE)*I370+VLOOKUP(J$1,Iniciativas!$A$1:$R$11,6,FALSE)*J370+VLOOKUP(K$1,Iniciativas!$A$1:$R$11,6,FALSE)*K370+VLOOKUP(L$1,Iniciativas!$A$1:$R$11,6,FALSE)*L370</f>
        <v>6500</v>
      </c>
      <c r="N370">
        <f>VLOOKUP(C$1,Iniciativas!$A$1:$R$11,18,FALSE)*C370+VLOOKUP(D$1,Iniciativas!$A$1:$R$11,18,FALSE)*D370+VLOOKUP(E$1,Iniciativas!$A$1:$R$11,18,FALSE)*E370+VLOOKUP(F$1,Iniciativas!$A$1:$R$11,18,FALSE)*F370+VLOOKUP(G$1,Iniciativas!$A$1:$R$11,18,FALSE)*G370+VLOOKUP(H$1,Iniciativas!$A$1:$R$11,18,FALSE)*H370+VLOOKUP(I$1,Iniciativas!$A$1:$R$11,18,FALSE)*I370+VLOOKUP(J$1,Iniciativas!$A$1:$R$11,18,FALSE)*J370+VLOOKUP(K$1,Iniciativas!$A$1:$R$11,18,FALSE)*K370+VLOOKUP(L$1,Iniciativas!$A$1:$R$11,18,FALSE)*L370</f>
        <v>7.5</v>
      </c>
      <c r="O370" t="b">
        <f t="shared" si="337"/>
        <v>1</v>
      </c>
      <c r="P370" t="b">
        <f>IF(OR(K370=1,I370=1),IF(J370=1,TRUE, FALSE),TRUE)</f>
        <v>1</v>
      </c>
      <c r="Q370" t="b">
        <f>IF(AND(K370=1,I370=1), FALSE, TRUE)</f>
        <v>1</v>
      </c>
      <c r="R370" t="b">
        <f>IF(G370=1, TRUE, FALSE)</f>
        <v>1</v>
      </c>
      <c r="S370" t="str">
        <f>TRIM(IF(C370=1," "&amp;VLOOKUP(C$1,Iniciativas!$A$1:$R$11,2,FALSE),"")&amp;IF(D370=1," "&amp;VLOOKUP(D$1,Iniciativas!$A$1:$R$11,2,FALSE),"")&amp;IF(E370=1," "&amp;VLOOKUP(E$1,Iniciativas!$A$1:$R$11,2,FALSE),"")&amp;IF(F370=1," "&amp;VLOOKUP(F$1,Iniciativas!$A$1:$R$11,2,FALSE),"")&amp;IF(G370=1," "&amp;VLOOKUP(G$1,Iniciativas!$A$1:$R$11,2,FALSE),"")&amp;IF(H370=1," "&amp;VLOOKUP(H$1,Iniciativas!$A$1:$R$11,2,FALSE),"")&amp;IF(I370=1," "&amp;VLOOKUP(I$1,Iniciativas!$A$1:$R$11,2,FALSE),"")&amp;IF(J370=1," "&amp;VLOOKUP(J$1,Iniciativas!$A$1:$R$11,2,FALSE),"")&amp;IF(K370=1," "&amp;VLOOKUP(K$1,Iniciativas!$A$1:$R$11,2,FALSE),"")&amp;IF(L370=1," "&amp;VLOOKUP(L$1,Iniciativas!$A$1:$R$11,2,FALSE),""))</f>
        <v>Iniciativa 3 Iniciativa 1 Imperativo Legal Programa de Innovación</v>
      </c>
    </row>
    <row r="371" spans="1:19" x14ac:dyDescent="0.25">
      <c r="A371">
        <v>369</v>
      </c>
      <c r="B371" t="str">
        <f t="shared" si="335"/>
        <v>9 7 6 5 1</v>
      </c>
      <c r="C371">
        <f t="shared" si="338"/>
        <v>0</v>
      </c>
      <c r="D371">
        <f t="shared" ref="D371:L371" si="386">INT(MOD($A371,2^(C$1-1))/(2^(D$1-1)))</f>
        <v>1</v>
      </c>
      <c r="E371">
        <f t="shared" si="386"/>
        <v>0</v>
      </c>
      <c r="F371">
        <f t="shared" si="386"/>
        <v>1</v>
      </c>
      <c r="G371">
        <f t="shared" si="386"/>
        <v>1</v>
      </c>
      <c r="H371">
        <f t="shared" si="386"/>
        <v>1</v>
      </c>
      <c r="I371">
        <f t="shared" si="386"/>
        <v>0</v>
      </c>
      <c r="J371">
        <f t="shared" si="386"/>
        <v>0</v>
      </c>
      <c r="K371">
        <f t="shared" si="386"/>
        <v>0</v>
      </c>
      <c r="L371">
        <f t="shared" si="386"/>
        <v>1</v>
      </c>
      <c r="M371">
        <f>VLOOKUP(C$1,Iniciativas!$A$1:$R$11,6,FALSE)*C371+VLOOKUP(D$1,Iniciativas!$A$1:$R$11,6,FALSE)*D371+VLOOKUP(E$1,Iniciativas!$A$1:$R$11,6,FALSE)*E371+VLOOKUP(F$1,Iniciativas!$A$1:$R$11,6,FALSE)*F371+VLOOKUP(G$1,Iniciativas!$A$1:$R$11,6,FALSE)*G371+VLOOKUP(H$1,Iniciativas!$A$1:$R$11,6,FALSE)*H371+VLOOKUP(I$1,Iniciativas!$A$1:$R$11,6,FALSE)*I371+VLOOKUP(J$1,Iniciativas!$A$1:$R$11,6,FALSE)*J371+VLOOKUP(K$1,Iniciativas!$A$1:$R$11,6,FALSE)*K371+VLOOKUP(L$1,Iniciativas!$A$1:$R$11,6,FALSE)*L371</f>
        <v>7500</v>
      </c>
      <c r="N371">
        <f>VLOOKUP(C$1,Iniciativas!$A$1:$R$11,18,FALSE)*C371+VLOOKUP(D$1,Iniciativas!$A$1:$R$11,18,FALSE)*D371+VLOOKUP(E$1,Iniciativas!$A$1:$R$11,18,FALSE)*E371+VLOOKUP(F$1,Iniciativas!$A$1:$R$11,18,FALSE)*F371+VLOOKUP(G$1,Iniciativas!$A$1:$R$11,18,FALSE)*G371+VLOOKUP(H$1,Iniciativas!$A$1:$R$11,18,FALSE)*H371+VLOOKUP(I$1,Iniciativas!$A$1:$R$11,18,FALSE)*I371+VLOOKUP(J$1,Iniciativas!$A$1:$R$11,18,FALSE)*J371+VLOOKUP(K$1,Iniciativas!$A$1:$R$11,18,FALSE)*K371+VLOOKUP(L$1,Iniciativas!$A$1:$R$11,18,FALSE)*L371</f>
        <v>8.4</v>
      </c>
      <c r="O371" t="b">
        <f t="shared" si="337"/>
        <v>1</v>
      </c>
      <c r="P371" t="b">
        <f>IF(OR(K371=1,I371=1),IF(J371=1,TRUE, FALSE),TRUE)</f>
        <v>1</v>
      </c>
      <c r="Q371" t="b">
        <f>IF(AND(K371=1,I371=1), FALSE, TRUE)</f>
        <v>1</v>
      </c>
      <c r="R371" t="b">
        <f>IF(G371=1, TRUE, FALSE)</f>
        <v>1</v>
      </c>
      <c r="S371" t="str">
        <f>TRIM(IF(C371=1," "&amp;VLOOKUP(C$1,Iniciativas!$A$1:$R$11,2,FALSE),"")&amp;IF(D371=1," "&amp;VLOOKUP(D$1,Iniciativas!$A$1:$R$11,2,FALSE),"")&amp;IF(E371=1," "&amp;VLOOKUP(E$1,Iniciativas!$A$1:$R$11,2,FALSE),"")&amp;IF(F371=1," "&amp;VLOOKUP(F$1,Iniciativas!$A$1:$R$11,2,FALSE),"")&amp;IF(G371=1," "&amp;VLOOKUP(G$1,Iniciativas!$A$1:$R$11,2,FALSE),"")&amp;IF(H371=1," "&amp;VLOOKUP(H$1,Iniciativas!$A$1:$R$11,2,FALSE),"")&amp;IF(I371=1," "&amp;VLOOKUP(I$1,Iniciativas!$A$1:$R$11,2,FALSE),"")&amp;IF(J371=1," "&amp;VLOOKUP(J$1,Iniciativas!$A$1:$R$11,2,FALSE),"")&amp;IF(K371=1," "&amp;VLOOKUP(K$1,Iniciativas!$A$1:$R$11,2,FALSE),"")&amp;IF(L371=1," "&amp;VLOOKUP(L$1,Iniciativas!$A$1:$R$11,2,FALSE),""))</f>
        <v>Iniciativa 3 Iniciativa 1 Imperativo Legal Programa de Innovación Sistema Reducción Costos</v>
      </c>
    </row>
    <row r="372" spans="1:19" x14ac:dyDescent="0.25">
      <c r="A372">
        <v>370</v>
      </c>
      <c r="B372" t="str">
        <f t="shared" si="335"/>
        <v>9 7 6 5 2</v>
      </c>
      <c r="C372">
        <f t="shared" si="338"/>
        <v>0</v>
      </c>
      <c r="D372">
        <f t="shared" ref="D372:L372" si="387">INT(MOD($A372,2^(C$1-1))/(2^(D$1-1)))</f>
        <v>1</v>
      </c>
      <c r="E372">
        <f t="shared" si="387"/>
        <v>0</v>
      </c>
      <c r="F372">
        <f t="shared" si="387"/>
        <v>1</v>
      </c>
      <c r="G372">
        <f t="shared" si="387"/>
        <v>1</v>
      </c>
      <c r="H372">
        <f t="shared" si="387"/>
        <v>1</v>
      </c>
      <c r="I372">
        <f t="shared" si="387"/>
        <v>0</v>
      </c>
      <c r="J372">
        <f t="shared" si="387"/>
        <v>0</v>
      </c>
      <c r="K372">
        <f t="shared" si="387"/>
        <v>1</v>
      </c>
      <c r="L372">
        <f t="shared" si="387"/>
        <v>0</v>
      </c>
      <c r="M372">
        <f>VLOOKUP(C$1,Iniciativas!$A$1:$R$11,6,FALSE)*C372+VLOOKUP(D$1,Iniciativas!$A$1:$R$11,6,FALSE)*D372+VLOOKUP(E$1,Iniciativas!$A$1:$R$11,6,FALSE)*E372+VLOOKUP(F$1,Iniciativas!$A$1:$R$11,6,FALSE)*F372+VLOOKUP(G$1,Iniciativas!$A$1:$R$11,6,FALSE)*G372+VLOOKUP(H$1,Iniciativas!$A$1:$R$11,6,FALSE)*H372+VLOOKUP(I$1,Iniciativas!$A$1:$R$11,6,FALSE)*I372+VLOOKUP(J$1,Iniciativas!$A$1:$R$11,6,FALSE)*J372+VLOOKUP(K$1,Iniciativas!$A$1:$R$11,6,FALSE)*K372+VLOOKUP(L$1,Iniciativas!$A$1:$R$11,6,FALSE)*L372</f>
        <v>11500</v>
      </c>
      <c r="N372">
        <f>VLOOKUP(C$1,Iniciativas!$A$1:$R$11,18,FALSE)*C372+VLOOKUP(D$1,Iniciativas!$A$1:$R$11,18,FALSE)*D372+VLOOKUP(E$1,Iniciativas!$A$1:$R$11,18,FALSE)*E372+VLOOKUP(F$1,Iniciativas!$A$1:$R$11,18,FALSE)*F372+VLOOKUP(G$1,Iniciativas!$A$1:$R$11,18,FALSE)*G372+VLOOKUP(H$1,Iniciativas!$A$1:$R$11,18,FALSE)*H372+VLOOKUP(I$1,Iniciativas!$A$1:$R$11,18,FALSE)*I372+VLOOKUP(J$1,Iniciativas!$A$1:$R$11,18,FALSE)*J372+VLOOKUP(K$1,Iniciativas!$A$1:$R$11,18,FALSE)*K372+VLOOKUP(L$1,Iniciativas!$A$1:$R$11,18,FALSE)*L372</f>
        <v>10.1</v>
      </c>
      <c r="O372" t="b">
        <f t="shared" si="337"/>
        <v>0</v>
      </c>
      <c r="P372" t="b">
        <f>IF(OR(K372=1,I372=1),IF(J372=1,TRUE, FALSE),TRUE)</f>
        <v>0</v>
      </c>
      <c r="Q372" t="b">
        <f>IF(AND(K372=1,I372=1), FALSE, TRUE)</f>
        <v>1</v>
      </c>
      <c r="R372" t="b">
        <f>IF(G372=1, TRUE, FALSE)</f>
        <v>1</v>
      </c>
      <c r="S372" t="str">
        <f>TRIM(IF(C372=1," "&amp;VLOOKUP(C$1,Iniciativas!$A$1:$R$11,2,FALSE),"")&amp;IF(D372=1," "&amp;VLOOKUP(D$1,Iniciativas!$A$1:$R$11,2,FALSE),"")&amp;IF(E372=1," "&amp;VLOOKUP(E$1,Iniciativas!$A$1:$R$11,2,FALSE),"")&amp;IF(F372=1," "&amp;VLOOKUP(F$1,Iniciativas!$A$1:$R$11,2,FALSE),"")&amp;IF(G372=1," "&amp;VLOOKUP(G$1,Iniciativas!$A$1:$R$11,2,FALSE),"")&amp;IF(H372=1," "&amp;VLOOKUP(H$1,Iniciativas!$A$1:$R$11,2,FALSE),"")&amp;IF(I372=1," "&amp;VLOOKUP(I$1,Iniciativas!$A$1:$R$11,2,FALSE),"")&amp;IF(J372=1," "&amp;VLOOKUP(J$1,Iniciativas!$A$1:$R$11,2,FALSE),"")&amp;IF(K372=1," "&amp;VLOOKUP(K$1,Iniciativas!$A$1:$R$11,2,FALSE),"")&amp;IF(L372=1," "&amp;VLOOKUP(L$1,Iniciativas!$A$1:$R$11,2,FALSE),""))</f>
        <v>Iniciativa 3 Iniciativa 1 Imperativo Legal Programa de Innovación Creación Producto B</v>
      </c>
    </row>
    <row r="373" spans="1:19" x14ac:dyDescent="0.25">
      <c r="A373">
        <v>371</v>
      </c>
      <c r="B373" t="str">
        <f t="shared" si="335"/>
        <v>9 7 6 5 2 1</v>
      </c>
      <c r="C373">
        <f t="shared" si="338"/>
        <v>0</v>
      </c>
      <c r="D373">
        <f t="shared" ref="D373:L373" si="388">INT(MOD($A373,2^(C$1-1))/(2^(D$1-1)))</f>
        <v>1</v>
      </c>
      <c r="E373">
        <f t="shared" si="388"/>
        <v>0</v>
      </c>
      <c r="F373">
        <f t="shared" si="388"/>
        <v>1</v>
      </c>
      <c r="G373">
        <f t="shared" si="388"/>
        <v>1</v>
      </c>
      <c r="H373">
        <f t="shared" si="388"/>
        <v>1</v>
      </c>
      <c r="I373">
        <f t="shared" si="388"/>
        <v>0</v>
      </c>
      <c r="J373">
        <f t="shared" si="388"/>
        <v>0</v>
      </c>
      <c r="K373">
        <f t="shared" si="388"/>
        <v>1</v>
      </c>
      <c r="L373">
        <f t="shared" si="388"/>
        <v>1</v>
      </c>
      <c r="M373">
        <f>VLOOKUP(C$1,Iniciativas!$A$1:$R$11,6,FALSE)*C373+VLOOKUP(D$1,Iniciativas!$A$1:$R$11,6,FALSE)*D373+VLOOKUP(E$1,Iniciativas!$A$1:$R$11,6,FALSE)*E373+VLOOKUP(F$1,Iniciativas!$A$1:$R$11,6,FALSE)*F373+VLOOKUP(G$1,Iniciativas!$A$1:$R$11,6,FALSE)*G373+VLOOKUP(H$1,Iniciativas!$A$1:$R$11,6,FALSE)*H373+VLOOKUP(I$1,Iniciativas!$A$1:$R$11,6,FALSE)*I373+VLOOKUP(J$1,Iniciativas!$A$1:$R$11,6,FALSE)*J373+VLOOKUP(K$1,Iniciativas!$A$1:$R$11,6,FALSE)*K373+VLOOKUP(L$1,Iniciativas!$A$1:$R$11,6,FALSE)*L373</f>
        <v>12500</v>
      </c>
      <c r="N373">
        <f>VLOOKUP(C$1,Iniciativas!$A$1:$R$11,18,FALSE)*C373+VLOOKUP(D$1,Iniciativas!$A$1:$R$11,18,FALSE)*D373+VLOOKUP(E$1,Iniciativas!$A$1:$R$11,18,FALSE)*E373+VLOOKUP(F$1,Iniciativas!$A$1:$R$11,18,FALSE)*F373+VLOOKUP(G$1,Iniciativas!$A$1:$R$11,18,FALSE)*G373+VLOOKUP(H$1,Iniciativas!$A$1:$R$11,18,FALSE)*H373+VLOOKUP(I$1,Iniciativas!$A$1:$R$11,18,FALSE)*I373+VLOOKUP(J$1,Iniciativas!$A$1:$R$11,18,FALSE)*J373+VLOOKUP(K$1,Iniciativas!$A$1:$R$11,18,FALSE)*K373+VLOOKUP(L$1,Iniciativas!$A$1:$R$11,18,FALSE)*L373</f>
        <v>11</v>
      </c>
      <c r="O373" t="b">
        <f t="shared" si="337"/>
        <v>0</v>
      </c>
      <c r="P373" t="b">
        <f>IF(OR(K373=1,I373=1),IF(J373=1,TRUE, FALSE),TRUE)</f>
        <v>0</v>
      </c>
      <c r="Q373" t="b">
        <f>IF(AND(K373=1,I373=1), FALSE, TRUE)</f>
        <v>1</v>
      </c>
      <c r="R373" t="b">
        <f>IF(G373=1, TRUE, FALSE)</f>
        <v>1</v>
      </c>
      <c r="S373" t="str">
        <f>TRIM(IF(C373=1," "&amp;VLOOKUP(C$1,Iniciativas!$A$1:$R$11,2,FALSE),"")&amp;IF(D373=1," "&amp;VLOOKUP(D$1,Iniciativas!$A$1:$R$11,2,FALSE),"")&amp;IF(E373=1," "&amp;VLOOKUP(E$1,Iniciativas!$A$1:$R$11,2,FALSE),"")&amp;IF(F373=1," "&amp;VLOOKUP(F$1,Iniciativas!$A$1:$R$11,2,FALSE),"")&amp;IF(G373=1," "&amp;VLOOKUP(G$1,Iniciativas!$A$1:$R$11,2,FALSE),"")&amp;IF(H373=1," "&amp;VLOOKUP(H$1,Iniciativas!$A$1:$R$11,2,FALSE),"")&amp;IF(I373=1," "&amp;VLOOKUP(I$1,Iniciativas!$A$1:$R$11,2,FALSE),"")&amp;IF(J373=1," "&amp;VLOOKUP(J$1,Iniciativas!$A$1:$R$11,2,FALSE),"")&amp;IF(K373=1," "&amp;VLOOKUP(K$1,Iniciativas!$A$1:$R$11,2,FALSE),"")&amp;IF(L373=1," "&amp;VLOOKUP(L$1,Iniciativas!$A$1:$R$11,2,FALSE),""))</f>
        <v>Iniciativa 3 Iniciativa 1 Imperativo Legal Programa de Innovación Creación Producto B Sistema Reducción Costos</v>
      </c>
    </row>
    <row r="374" spans="1:19" x14ac:dyDescent="0.25">
      <c r="A374">
        <v>372</v>
      </c>
      <c r="B374" t="str">
        <f t="shared" si="335"/>
        <v>9 7 6 5 3</v>
      </c>
      <c r="C374">
        <f t="shared" si="338"/>
        <v>0</v>
      </c>
      <c r="D374">
        <f t="shared" ref="D374:L374" si="389">INT(MOD($A374,2^(C$1-1))/(2^(D$1-1)))</f>
        <v>1</v>
      </c>
      <c r="E374">
        <f t="shared" si="389"/>
        <v>0</v>
      </c>
      <c r="F374">
        <f t="shared" si="389"/>
        <v>1</v>
      </c>
      <c r="G374">
        <f t="shared" si="389"/>
        <v>1</v>
      </c>
      <c r="H374">
        <f t="shared" si="389"/>
        <v>1</v>
      </c>
      <c r="I374">
        <f t="shared" si="389"/>
        <v>0</v>
      </c>
      <c r="J374">
        <f t="shared" si="389"/>
        <v>1</v>
      </c>
      <c r="K374">
        <f t="shared" si="389"/>
        <v>0</v>
      </c>
      <c r="L374">
        <f t="shared" si="389"/>
        <v>0</v>
      </c>
      <c r="M374">
        <f>VLOOKUP(C$1,Iniciativas!$A$1:$R$11,6,FALSE)*C374+VLOOKUP(D$1,Iniciativas!$A$1:$R$11,6,FALSE)*D374+VLOOKUP(E$1,Iniciativas!$A$1:$R$11,6,FALSE)*E374+VLOOKUP(F$1,Iniciativas!$A$1:$R$11,6,FALSE)*F374+VLOOKUP(G$1,Iniciativas!$A$1:$R$11,6,FALSE)*G374+VLOOKUP(H$1,Iniciativas!$A$1:$R$11,6,FALSE)*H374+VLOOKUP(I$1,Iniciativas!$A$1:$R$11,6,FALSE)*I374+VLOOKUP(J$1,Iniciativas!$A$1:$R$11,6,FALSE)*J374+VLOOKUP(K$1,Iniciativas!$A$1:$R$11,6,FALSE)*K374+VLOOKUP(L$1,Iniciativas!$A$1:$R$11,6,FALSE)*L374</f>
        <v>7500</v>
      </c>
      <c r="N374">
        <f>VLOOKUP(C$1,Iniciativas!$A$1:$R$11,18,FALSE)*C374+VLOOKUP(D$1,Iniciativas!$A$1:$R$11,18,FALSE)*D374+VLOOKUP(E$1,Iniciativas!$A$1:$R$11,18,FALSE)*E374+VLOOKUP(F$1,Iniciativas!$A$1:$R$11,18,FALSE)*F374+VLOOKUP(G$1,Iniciativas!$A$1:$R$11,18,FALSE)*G374+VLOOKUP(H$1,Iniciativas!$A$1:$R$11,18,FALSE)*H374+VLOOKUP(I$1,Iniciativas!$A$1:$R$11,18,FALSE)*I374+VLOOKUP(J$1,Iniciativas!$A$1:$R$11,18,FALSE)*J374+VLOOKUP(K$1,Iniciativas!$A$1:$R$11,18,FALSE)*K374+VLOOKUP(L$1,Iniciativas!$A$1:$R$11,18,FALSE)*L374</f>
        <v>7.9</v>
      </c>
      <c r="O374" t="b">
        <f t="shared" si="337"/>
        <v>1</v>
      </c>
      <c r="P374" t="b">
        <f>IF(OR(K374=1,I374=1),IF(J374=1,TRUE, FALSE),TRUE)</f>
        <v>1</v>
      </c>
      <c r="Q374" t="b">
        <f>IF(AND(K374=1,I374=1), FALSE, TRUE)</f>
        <v>1</v>
      </c>
      <c r="R374" t="b">
        <f>IF(G374=1, TRUE, FALSE)</f>
        <v>1</v>
      </c>
      <c r="S374" t="str">
        <f>TRIM(IF(C374=1," "&amp;VLOOKUP(C$1,Iniciativas!$A$1:$R$11,2,FALSE),"")&amp;IF(D374=1," "&amp;VLOOKUP(D$1,Iniciativas!$A$1:$R$11,2,FALSE),"")&amp;IF(E374=1," "&amp;VLOOKUP(E$1,Iniciativas!$A$1:$R$11,2,FALSE),"")&amp;IF(F374=1," "&amp;VLOOKUP(F$1,Iniciativas!$A$1:$R$11,2,FALSE),"")&amp;IF(G374=1," "&amp;VLOOKUP(G$1,Iniciativas!$A$1:$R$11,2,FALSE),"")&amp;IF(H374=1," "&amp;VLOOKUP(H$1,Iniciativas!$A$1:$R$11,2,FALSE),"")&amp;IF(I374=1," "&amp;VLOOKUP(I$1,Iniciativas!$A$1:$R$11,2,FALSE),"")&amp;IF(J374=1," "&amp;VLOOKUP(J$1,Iniciativas!$A$1:$R$11,2,FALSE),"")&amp;IF(K374=1," "&amp;VLOOKUP(K$1,Iniciativas!$A$1:$R$11,2,FALSE),"")&amp;IF(L374=1," "&amp;VLOOKUP(L$1,Iniciativas!$A$1:$R$11,2,FALSE),""))</f>
        <v>Iniciativa 3 Iniciativa 1 Imperativo Legal Programa de Innovación Campaña Publicitaria Producto B o C</v>
      </c>
    </row>
    <row r="375" spans="1:19" x14ac:dyDescent="0.25">
      <c r="A375">
        <v>373</v>
      </c>
      <c r="B375" t="str">
        <f t="shared" si="335"/>
        <v>9 7 6 5 3 1</v>
      </c>
      <c r="C375">
        <f t="shared" si="338"/>
        <v>0</v>
      </c>
      <c r="D375">
        <f t="shared" ref="D375:L375" si="390">INT(MOD($A375,2^(C$1-1))/(2^(D$1-1)))</f>
        <v>1</v>
      </c>
      <c r="E375">
        <f t="shared" si="390"/>
        <v>0</v>
      </c>
      <c r="F375">
        <f t="shared" si="390"/>
        <v>1</v>
      </c>
      <c r="G375">
        <f t="shared" si="390"/>
        <v>1</v>
      </c>
      <c r="H375">
        <f t="shared" si="390"/>
        <v>1</v>
      </c>
      <c r="I375">
        <f t="shared" si="390"/>
        <v>0</v>
      </c>
      <c r="J375">
        <f t="shared" si="390"/>
        <v>1</v>
      </c>
      <c r="K375">
        <f t="shared" si="390"/>
        <v>0</v>
      </c>
      <c r="L375">
        <f t="shared" si="390"/>
        <v>1</v>
      </c>
      <c r="M375">
        <f>VLOOKUP(C$1,Iniciativas!$A$1:$R$11,6,FALSE)*C375+VLOOKUP(D$1,Iniciativas!$A$1:$R$11,6,FALSE)*D375+VLOOKUP(E$1,Iniciativas!$A$1:$R$11,6,FALSE)*E375+VLOOKUP(F$1,Iniciativas!$A$1:$R$11,6,FALSE)*F375+VLOOKUP(G$1,Iniciativas!$A$1:$R$11,6,FALSE)*G375+VLOOKUP(H$1,Iniciativas!$A$1:$R$11,6,FALSE)*H375+VLOOKUP(I$1,Iniciativas!$A$1:$R$11,6,FALSE)*I375+VLOOKUP(J$1,Iniciativas!$A$1:$R$11,6,FALSE)*J375+VLOOKUP(K$1,Iniciativas!$A$1:$R$11,6,FALSE)*K375+VLOOKUP(L$1,Iniciativas!$A$1:$R$11,6,FALSE)*L375</f>
        <v>8500</v>
      </c>
      <c r="N375">
        <f>VLOOKUP(C$1,Iniciativas!$A$1:$R$11,18,FALSE)*C375+VLOOKUP(D$1,Iniciativas!$A$1:$R$11,18,FALSE)*D375+VLOOKUP(E$1,Iniciativas!$A$1:$R$11,18,FALSE)*E375+VLOOKUP(F$1,Iniciativas!$A$1:$R$11,18,FALSE)*F375+VLOOKUP(G$1,Iniciativas!$A$1:$R$11,18,FALSE)*G375+VLOOKUP(H$1,Iniciativas!$A$1:$R$11,18,FALSE)*H375+VLOOKUP(I$1,Iniciativas!$A$1:$R$11,18,FALSE)*I375+VLOOKUP(J$1,Iniciativas!$A$1:$R$11,18,FALSE)*J375+VLOOKUP(K$1,Iniciativas!$A$1:$R$11,18,FALSE)*K375+VLOOKUP(L$1,Iniciativas!$A$1:$R$11,18,FALSE)*L375</f>
        <v>8.8000000000000007</v>
      </c>
      <c r="O375" t="b">
        <f t="shared" si="337"/>
        <v>1</v>
      </c>
      <c r="P375" t="b">
        <f>IF(OR(K375=1,I375=1),IF(J375=1,TRUE, FALSE),TRUE)</f>
        <v>1</v>
      </c>
      <c r="Q375" t="b">
        <f>IF(AND(K375=1,I375=1), FALSE, TRUE)</f>
        <v>1</v>
      </c>
      <c r="R375" t="b">
        <f>IF(G375=1, TRUE, FALSE)</f>
        <v>1</v>
      </c>
      <c r="S375" t="str">
        <f>TRIM(IF(C375=1," "&amp;VLOOKUP(C$1,Iniciativas!$A$1:$R$11,2,FALSE),"")&amp;IF(D375=1," "&amp;VLOOKUP(D$1,Iniciativas!$A$1:$R$11,2,FALSE),"")&amp;IF(E375=1," "&amp;VLOOKUP(E$1,Iniciativas!$A$1:$R$11,2,FALSE),"")&amp;IF(F375=1," "&amp;VLOOKUP(F$1,Iniciativas!$A$1:$R$11,2,FALSE),"")&amp;IF(G375=1," "&amp;VLOOKUP(G$1,Iniciativas!$A$1:$R$11,2,FALSE),"")&amp;IF(H375=1," "&amp;VLOOKUP(H$1,Iniciativas!$A$1:$R$11,2,FALSE),"")&amp;IF(I375=1," "&amp;VLOOKUP(I$1,Iniciativas!$A$1:$R$11,2,FALSE),"")&amp;IF(J375=1," "&amp;VLOOKUP(J$1,Iniciativas!$A$1:$R$11,2,FALSE),"")&amp;IF(K375=1," "&amp;VLOOKUP(K$1,Iniciativas!$A$1:$R$11,2,FALSE),"")&amp;IF(L375=1," "&amp;VLOOKUP(L$1,Iniciativas!$A$1:$R$11,2,FALSE),""))</f>
        <v>Iniciativa 3 Iniciativa 1 Imperativo Legal Programa de Innovación Campaña Publicitaria Producto B o C Sistema Reducción Costos</v>
      </c>
    </row>
    <row r="376" spans="1:19" x14ac:dyDescent="0.25">
      <c r="A376">
        <v>374</v>
      </c>
      <c r="B376" t="str">
        <f t="shared" si="335"/>
        <v>9 7 6 5 3 2</v>
      </c>
      <c r="C376">
        <f t="shared" si="338"/>
        <v>0</v>
      </c>
      <c r="D376">
        <f t="shared" ref="D376:L376" si="391">INT(MOD($A376,2^(C$1-1))/(2^(D$1-1)))</f>
        <v>1</v>
      </c>
      <c r="E376">
        <f t="shared" si="391"/>
        <v>0</v>
      </c>
      <c r="F376">
        <f t="shared" si="391"/>
        <v>1</v>
      </c>
      <c r="G376">
        <f t="shared" si="391"/>
        <v>1</v>
      </c>
      <c r="H376">
        <f t="shared" si="391"/>
        <v>1</v>
      </c>
      <c r="I376">
        <f t="shared" si="391"/>
        <v>0</v>
      </c>
      <c r="J376">
        <f t="shared" si="391"/>
        <v>1</v>
      </c>
      <c r="K376">
        <f t="shared" si="391"/>
        <v>1</v>
      </c>
      <c r="L376">
        <f t="shared" si="391"/>
        <v>0</v>
      </c>
      <c r="M376">
        <f>VLOOKUP(C$1,Iniciativas!$A$1:$R$11,6,FALSE)*C376+VLOOKUP(D$1,Iniciativas!$A$1:$R$11,6,FALSE)*D376+VLOOKUP(E$1,Iniciativas!$A$1:$R$11,6,FALSE)*E376+VLOOKUP(F$1,Iniciativas!$A$1:$R$11,6,FALSE)*F376+VLOOKUP(G$1,Iniciativas!$A$1:$R$11,6,FALSE)*G376+VLOOKUP(H$1,Iniciativas!$A$1:$R$11,6,FALSE)*H376+VLOOKUP(I$1,Iniciativas!$A$1:$R$11,6,FALSE)*I376+VLOOKUP(J$1,Iniciativas!$A$1:$R$11,6,FALSE)*J376+VLOOKUP(K$1,Iniciativas!$A$1:$R$11,6,FALSE)*K376+VLOOKUP(L$1,Iniciativas!$A$1:$R$11,6,FALSE)*L376</f>
        <v>12500</v>
      </c>
      <c r="N376">
        <f>VLOOKUP(C$1,Iniciativas!$A$1:$R$11,18,FALSE)*C376+VLOOKUP(D$1,Iniciativas!$A$1:$R$11,18,FALSE)*D376+VLOOKUP(E$1,Iniciativas!$A$1:$R$11,18,FALSE)*E376+VLOOKUP(F$1,Iniciativas!$A$1:$R$11,18,FALSE)*F376+VLOOKUP(G$1,Iniciativas!$A$1:$R$11,18,FALSE)*G376+VLOOKUP(H$1,Iniciativas!$A$1:$R$11,18,FALSE)*H376+VLOOKUP(I$1,Iniciativas!$A$1:$R$11,18,FALSE)*I376+VLOOKUP(J$1,Iniciativas!$A$1:$R$11,18,FALSE)*J376+VLOOKUP(K$1,Iniciativas!$A$1:$R$11,18,FALSE)*K376+VLOOKUP(L$1,Iniciativas!$A$1:$R$11,18,FALSE)*L376</f>
        <v>10.5</v>
      </c>
      <c r="O376" t="b">
        <f t="shared" si="337"/>
        <v>1</v>
      </c>
      <c r="P376" t="b">
        <f>IF(OR(K376=1,I376=1),IF(J376=1,TRUE, FALSE),TRUE)</f>
        <v>1</v>
      </c>
      <c r="Q376" t="b">
        <f>IF(AND(K376=1,I376=1), FALSE, TRUE)</f>
        <v>1</v>
      </c>
      <c r="R376" t="b">
        <f>IF(G376=1, TRUE, FALSE)</f>
        <v>1</v>
      </c>
      <c r="S376" t="str">
        <f>TRIM(IF(C376=1," "&amp;VLOOKUP(C$1,Iniciativas!$A$1:$R$11,2,FALSE),"")&amp;IF(D376=1," "&amp;VLOOKUP(D$1,Iniciativas!$A$1:$R$11,2,FALSE),"")&amp;IF(E376=1," "&amp;VLOOKUP(E$1,Iniciativas!$A$1:$R$11,2,FALSE),"")&amp;IF(F376=1," "&amp;VLOOKUP(F$1,Iniciativas!$A$1:$R$11,2,FALSE),"")&amp;IF(G376=1," "&amp;VLOOKUP(G$1,Iniciativas!$A$1:$R$11,2,FALSE),"")&amp;IF(H376=1," "&amp;VLOOKUP(H$1,Iniciativas!$A$1:$R$11,2,FALSE),"")&amp;IF(I376=1," "&amp;VLOOKUP(I$1,Iniciativas!$A$1:$R$11,2,FALSE),"")&amp;IF(J376=1," "&amp;VLOOKUP(J$1,Iniciativas!$A$1:$R$11,2,FALSE),"")&amp;IF(K376=1," "&amp;VLOOKUP(K$1,Iniciativas!$A$1:$R$11,2,FALSE),"")&amp;IF(L376=1," "&amp;VLOOKUP(L$1,Iniciativas!$A$1:$R$11,2,FALSE),""))</f>
        <v>Iniciativa 3 Iniciativa 1 Imperativo Legal Programa de Innovación Campaña Publicitaria Producto B o C Creación Producto B</v>
      </c>
    </row>
    <row r="377" spans="1:19" x14ac:dyDescent="0.25">
      <c r="A377">
        <v>375</v>
      </c>
      <c r="B377" t="str">
        <f t="shared" si="335"/>
        <v>9 7 6 5 3 2 1</v>
      </c>
      <c r="C377">
        <f t="shared" si="338"/>
        <v>0</v>
      </c>
      <c r="D377">
        <f t="shared" ref="D377:L377" si="392">INT(MOD($A377,2^(C$1-1))/(2^(D$1-1)))</f>
        <v>1</v>
      </c>
      <c r="E377">
        <f t="shared" si="392"/>
        <v>0</v>
      </c>
      <c r="F377">
        <f t="shared" si="392"/>
        <v>1</v>
      </c>
      <c r="G377">
        <f t="shared" si="392"/>
        <v>1</v>
      </c>
      <c r="H377">
        <f t="shared" si="392"/>
        <v>1</v>
      </c>
      <c r="I377">
        <f t="shared" si="392"/>
        <v>0</v>
      </c>
      <c r="J377">
        <f t="shared" si="392"/>
        <v>1</v>
      </c>
      <c r="K377">
        <f t="shared" si="392"/>
        <v>1</v>
      </c>
      <c r="L377">
        <f t="shared" si="392"/>
        <v>1</v>
      </c>
      <c r="M377">
        <f>VLOOKUP(C$1,Iniciativas!$A$1:$R$11,6,FALSE)*C377+VLOOKUP(D$1,Iniciativas!$A$1:$R$11,6,FALSE)*D377+VLOOKUP(E$1,Iniciativas!$A$1:$R$11,6,FALSE)*E377+VLOOKUP(F$1,Iniciativas!$A$1:$R$11,6,FALSE)*F377+VLOOKUP(G$1,Iniciativas!$A$1:$R$11,6,FALSE)*G377+VLOOKUP(H$1,Iniciativas!$A$1:$R$11,6,FALSE)*H377+VLOOKUP(I$1,Iniciativas!$A$1:$R$11,6,FALSE)*I377+VLOOKUP(J$1,Iniciativas!$A$1:$R$11,6,FALSE)*J377+VLOOKUP(K$1,Iniciativas!$A$1:$R$11,6,FALSE)*K377+VLOOKUP(L$1,Iniciativas!$A$1:$R$11,6,FALSE)*L377</f>
        <v>13500</v>
      </c>
      <c r="N377">
        <f>VLOOKUP(C$1,Iniciativas!$A$1:$R$11,18,FALSE)*C377+VLOOKUP(D$1,Iniciativas!$A$1:$R$11,18,FALSE)*D377+VLOOKUP(E$1,Iniciativas!$A$1:$R$11,18,FALSE)*E377+VLOOKUP(F$1,Iniciativas!$A$1:$R$11,18,FALSE)*F377+VLOOKUP(G$1,Iniciativas!$A$1:$R$11,18,FALSE)*G377+VLOOKUP(H$1,Iniciativas!$A$1:$R$11,18,FALSE)*H377+VLOOKUP(I$1,Iniciativas!$A$1:$R$11,18,FALSE)*I377+VLOOKUP(J$1,Iniciativas!$A$1:$R$11,18,FALSE)*J377+VLOOKUP(K$1,Iniciativas!$A$1:$R$11,18,FALSE)*K377+VLOOKUP(L$1,Iniciativas!$A$1:$R$11,18,FALSE)*L377</f>
        <v>11.4</v>
      </c>
      <c r="O377" t="b">
        <f t="shared" si="337"/>
        <v>1</v>
      </c>
      <c r="P377" t="b">
        <f>IF(OR(K377=1,I377=1),IF(J377=1,TRUE, FALSE),TRUE)</f>
        <v>1</v>
      </c>
      <c r="Q377" t="b">
        <f>IF(AND(K377=1,I377=1), FALSE, TRUE)</f>
        <v>1</v>
      </c>
      <c r="R377" t="b">
        <f>IF(G377=1, TRUE, FALSE)</f>
        <v>1</v>
      </c>
      <c r="S377" t="str">
        <f>TRIM(IF(C377=1," "&amp;VLOOKUP(C$1,Iniciativas!$A$1:$R$11,2,FALSE),"")&amp;IF(D377=1," "&amp;VLOOKUP(D$1,Iniciativas!$A$1:$R$11,2,FALSE),"")&amp;IF(E377=1," "&amp;VLOOKUP(E$1,Iniciativas!$A$1:$R$11,2,FALSE),"")&amp;IF(F377=1," "&amp;VLOOKUP(F$1,Iniciativas!$A$1:$R$11,2,FALSE),"")&amp;IF(G377=1," "&amp;VLOOKUP(G$1,Iniciativas!$A$1:$R$11,2,FALSE),"")&amp;IF(H377=1," "&amp;VLOOKUP(H$1,Iniciativas!$A$1:$R$11,2,FALSE),"")&amp;IF(I377=1," "&amp;VLOOKUP(I$1,Iniciativas!$A$1:$R$11,2,FALSE),"")&amp;IF(J377=1," "&amp;VLOOKUP(J$1,Iniciativas!$A$1:$R$11,2,FALSE),"")&amp;IF(K377=1," "&amp;VLOOKUP(K$1,Iniciativas!$A$1:$R$11,2,FALSE),"")&amp;IF(L377=1," "&amp;VLOOKUP(L$1,Iniciativas!$A$1:$R$11,2,FALSE),""))</f>
        <v>Iniciativa 3 Iniciativa 1 Imperativo Legal Programa de Innovación Campaña Publicitaria Producto B o C Creación Producto B Sistema Reducción Costos</v>
      </c>
    </row>
    <row r="378" spans="1:19" x14ac:dyDescent="0.25">
      <c r="A378">
        <v>376</v>
      </c>
      <c r="B378" t="str">
        <f t="shared" si="335"/>
        <v>9 7 6 5 4</v>
      </c>
      <c r="C378">
        <f t="shared" si="338"/>
        <v>0</v>
      </c>
      <c r="D378">
        <f t="shared" ref="D378:L378" si="393">INT(MOD($A378,2^(C$1-1))/(2^(D$1-1)))</f>
        <v>1</v>
      </c>
      <c r="E378">
        <f t="shared" si="393"/>
        <v>0</v>
      </c>
      <c r="F378">
        <f t="shared" si="393"/>
        <v>1</v>
      </c>
      <c r="G378">
        <f t="shared" si="393"/>
        <v>1</v>
      </c>
      <c r="H378">
        <f t="shared" si="393"/>
        <v>1</v>
      </c>
      <c r="I378">
        <f t="shared" si="393"/>
        <v>1</v>
      </c>
      <c r="J378">
        <f t="shared" si="393"/>
        <v>0</v>
      </c>
      <c r="K378">
        <f t="shared" si="393"/>
        <v>0</v>
      </c>
      <c r="L378">
        <f t="shared" si="393"/>
        <v>0</v>
      </c>
      <c r="M378">
        <f>VLOOKUP(C$1,Iniciativas!$A$1:$R$11,6,FALSE)*C378+VLOOKUP(D$1,Iniciativas!$A$1:$R$11,6,FALSE)*D378+VLOOKUP(E$1,Iniciativas!$A$1:$R$11,6,FALSE)*E378+VLOOKUP(F$1,Iniciativas!$A$1:$R$11,6,FALSE)*F378+VLOOKUP(G$1,Iniciativas!$A$1:$R$11,6,FALSE)*G378+VLOOKUP(H$1,Iniciativas!$A$1:$R$11,6,FALSE)*H378+VLOOKUP(I$1,Iniciativas!$A$1:$R$11,6,FALSE)*I378+VLOOKUP(J$1,Iniciativas!$A$1:$R$11,6,FALSE)*J378+VLOOKUP(K$1,Iniciativas!$A$1:$R$11,6,FALSE)*K378+VLOOKUP(L$1,Iniciativas!$A$1:$R$11,6,FALSE)*L378</f>
        <v>12500</v>
      </c>
      <c r="N378">
        <f>VLOOKUP(C$1,Iniciativas!$A$1:$R$11,18,FALSE)*C378+VLOOKUP(D$1,Iniciativas!$A$1:$R$11,18,FALSE)*D378+VLOOKUP(E$1,Iniciativas!$A$1:$R$11,18,FALSE)*E378+VLOOKUP(F$1,Iniciativas!$A$1:$R$11,18,FALSE)*F378+VLOOKUP(G$1,Iniciativas!$A$1:$R$11,18,FALSE)*G378+VLOOKUP(H$1,Iniciativas!$A$1:$R$11,18,FALSE)*H378+VLOOKUP(I$1,Iniciativas!$A$1:$R$11,18,FALSE)*I378+VLOOKUP(J$1,Iniciativas!$A$1:$R$11,18,FALSE)*J378+VLOOKUP(K$1,Iniciativas!$A$1:$R$11,18,FALSE)*K378+VLOOKUP(L$1,Iniciativas!$A$1:$R$11,18,FALSE)*L378</f>
        <v>10.5</v>
      </c>
      <c r="O378" t="b">
        <f t="shared" si="337"/>
        <v>0</v>
      </c>
      <c r="P378" t="b">
        <f>IF(OR(K378=1,I378=1),IF(J378=1,TRUE, FALSE),TRUE)</f>
        <v>0</v>
      </c>
      <c r="Q378" t="b">
        <f>IF(AND(K378=1,I378=1), FALSE, TRUE)</f>
        <v>1</v>
      </c>
      <c r="R378" t="b">
        <f>IF(G378=1, TRUE, FALSE)</f>
        <v>1</v>
      </c>
      <c r="S378" t="str">
        <f>TRIM(IF(C378=1," "&amp;VLOOKUP(C$1,Iniciativas!$A$1:$R$11,2,FALSE),"")&amp;IF(D378=1," "&amp;VLOOKUP(D$1,Iniciativas!$A$1:$R$11,2,FALSE),"")&amp;IF(E378=1," "&amp;VLOOKUP(E$1,Iniciativas!$A$1:$R$11,2,FALSE),"")&amp;IF(F378=1," "&amp;VLOOKUP(F$1,Iniciativas!$A$1:$R$11,2,FALSE),"")&amp;IF(G378=1," "&amp;VLOOKUP(G$1,Iniciativas!$A$1:$R$11,2,FALSE),"")&amp;IF(H378=1," "&amp;VLOOKUP(H$1,Iniciativas!$A$1:$R$11,2,FALSE),"")&amp;IF(I378=1," "&amp;VLOOKUP(I$1,Iniciativas!$A$1:$R$11,2,FALSE),"")&amp;IF(J378=1," "&amp;VLOOKUP(J$1,Iniciativas!$A$1:$R$11,2,FALSE),"")&amp;IF(K378=1," "&amp;VLOOKUP(K$1,Iniciativas!$A$1:$R$11,2,FALSE),"")&amp;IF(L378=1," "&amp;VLOOKUP(L$1,Iniciativas!$A$1:$R$11,2,FALSE),""))</f>
        <v>Iniciativa 3 Iniciativa 1 Imperativo Legal Programa de Innovación Creación Producto Alternativo C</v>
      </c>
    </row>
    <row r="379" spans="1:19" x14ac:dyDescent="0.25">
      <c r="A379">
        <v>377</v>
      </c>
      <c r="B379" t="str">
        <f t="shared" si="335"/>
        <v>9 7 6 5 4 1</v>
      </c>
      <c r="C379">
        <f t="shared" si="338"/>
        <v>0</v>
      </c>
      <c r="D379">
        <f t="shared" ref="D379:L379" si="394">INT(MOD($A379,2^(C$1-1))/(2^(D$1-1)))</f>
        <v>1</v>
      </c>
      <c r="E379">
        <f t="shared" si="394"/>
        <v>0</v>
      </c>
      <c r="F379">
        <f t="shared" si="394"/>
        <v>1</v>
      </c>
      <c r="G379">
        <f t="shared" si="394"/>
        <v>1</v>
      </c>
      <c r="H379">
        <f t="shared" si="394"/>
        <v>1</v>
      </c>
      <c r="I379">
        <f t="shared" si="394"/>
        <v>1</v>
      </c>
      <c r="J379">
        <f t="shared" si="394"/>
        <v>0</v>
      </c>
      <c r="K379">
        <f t="shared" si="394"/>
        <v>0</v>
      </c>
      <c r="L379">
        <f t="shared" si="394"/>
        <v>1</v>
      </c>
      <c r="M379">
        <f>VLOOKUP(C$1,Iniciativas!$A$1:$R$11,6,FALSE)*C379+VLOOKUP(D$1,Iniciativas!$A$1:$R$11,6,FALSE)*D379+VLOOKUP(E$1,Iniciativas!$A$1:$R$11,6,FALSE)*E379+VLOOKUP(F$1,Iniciativas!$A$1:$R$11,6,FALSE)*F379+VLOOKUP(G$1,Iniciativas!$A$1:$R$11,6,FALSE)*G379+VLOOKUP(H$1,Iniciativas!$A$1:$R$11,6,FALSE)*H379+VLOOKUP(I$1,Iniciativas!$A$1:$R$11,6,FALSE)*I379+VLOOKUP(J$1,Iniciativas!$A$1:$R$11,6,FALSE)*J379+VLOOKUP(K$1,Iniciativas!$A$1:$R$11,6,FALSE)*K379+VLOOKUP(L$1,Iniciativas!$A$1:$R$11,6,FALSE)*L379</f>
        <v>13500</v>
      </c>
      <c r="N379">
        <f>VLOOKUP(C$1,Iniciativas!$A$1:$R$11,18,FALSE)*C379+VLOOKUP(D$1,Iniciativas!$A$1:$R$11,18,FALSE)*D379+VLOOKUP(E$1,Iniciativas!$A$1:$R$11,18,FALSE)*E379+VLOOKUP(F$1,Iniciativas!$A$1:$R$11,18,FALSE)*F379+VLOOKUP(G$1,Iniciativas!$A$1:$R$11,18,FALSE)*G379+VLOOKUP(H$1,Iniciativas!$A$1:$R$11,18,FALSE)*H379+VLOOKUP(I$1,Iniciativas!$A$1:$R$11,18,FALSE)*I379+VLOOKUP(J$1,Iniciativas!$A$1:$R$11,18,FALSE)*J379+VLOOKUP(K$1,Iniciativas!$A$1:$R$11,18,FALSE)*K379+VLOOKUP(L$1,Iniciativas!$A$1:$R$11,18,FALSE)*L379</f>
        <v>11.4</v>
      </c>
      <c r="O379" t="b">
        <f t="shared" si="337"/>
        <v>0</v>
      </c>
      <c r="P379" t="b">
        <f>IF(OR(K379=1,I379=1),IF(J379=1,TRUE, FALSE),TRUE)</f>
        <v>0</v>
      </c>
      <c r="Q379" t="b">
        <f>IF(AND(K379=1,I379=1), FALSE, TRUE)</f>
        <v>1</v>
      </c>
      <c r="R379" t="b">
        <f>IF(G379=1, TRUE, FALSE)</f>
        <v>1</v>
      </c>
      <c r="S379" t="str">
        <f>TRIM(IF(C379=1," "&amp;VLOOKUP(C$1,Iniciativas!$A$1:$R$11,2,FALSE),"")&amp;IF(D379=1," "&amp;VLOOKUP(D$1,Iniciativas!$A$1:$R$11,2,FALSE),"")&amp;IF(E379=1," "&amp;VLOOKUP(E$1,Iniciativas!$A$1:$R$11,2,FALSE),"")&amp;IF(F379=1," "&amp;VLOOKUP(F$1,Iniciativas!$A$1:$R$11,2,FALSE),"")&amp;IF(G379=1," "&amp;VLOOKUP(G$1,Iniciativas!$A$1:$R$11,2,FALSE),"")&amp;IF(H379=1," "&amp;VLOOKUP(H$1,Iniciativas!$A$1:$R$11,2,FALSE),"")&amp;IF(I379=1," "&amp;VLOOKUP(I$1,Iniciativas!$A$1:$R$11,2,FALSE),"")&amp;IF(J379=1," "&amp;VLOOKUP(J$1,Iniciativas!$A$1:$R$11,2,FALSE),"")&amp;IF(K379=1," "&amp;VLOOKUP(K$1,Iniciativas!$A$1:$R$11,2,FALSE),"")&amp;IF(L379=1," "&amp;VLOOKUP(L$1,Iniciativas!$A$1:$R$11,2,FALSE),""))</f>
        <v>Iniciativa 3 Iniciativa 1 Imperativo Legal Programa de Innovación Creación Producto Alternativo C Sistema Reducción Costos</v>
      </c>
    </row>
    <row r="380" spans="1:19" x14ac:dyDescent="0.25">
      <c r="A380">
        <v>378</v>
      </c>
      <c r="B380" t="str">
        <f t="shared" si="335"/>
        <v>9 7 6 5 4 2</v>
      </c>
      <c r="C380">
        <f t="shared" si="338"/>
        <v>0</v>
      </c>
      <c r="D380">
        <f t="shared" ref="D380:L380" si="395">INT(MOD($A380,2^(C$1-1))/(2^(D$1-1)))</f>
        <v>1</v>
      </c>
      <c r="E380">
        <f t="shared" si="395"/>
        <v>0</v>
      </c>
      <c r="F380">
        <f t="shared" si="395"/>
        <v>1</v>
      </c>
      <c r="G380">
        <f t="shared" si="395"/>
        <v>1</v>
      </c>
      <c r="H380">
        <f t="shared" si="395"/>
        <v>1</v>
      </c>
      <c r="I380">
        <f t="shared" si="395"/>
        <v>1</v>
      </c>
      <c r="J380">
        <f t="shared" si="395"/>
        <v>0</v>
      </c>
      <c r="K380">
        <f t="shared" si="395"/>
        <v>1</v>
      </c>
      <c r="L380">
        <f t="shared" si="395"/>
        <v>0</v>
      </c>
      <c r="M380">
        <f>VLOOKUP(C$1,Iniciativas!$A$1:$R$11,6,FALSE)*C380+VLOOKUP(D$1,Iniciativas!$A$1:$R$11,6,FALSE)*D380+VLOOKUP(E$1,Iniciativas!$A$1:$R$11,6,FALSE)*E380+VLOOKUP(F$1,Iniciativas!$A$1:$R$11,6,FALSE)*F380+VLOOKUP(G$1,Iniciativas!$A$1:$R$11,6,FALSE)*G380+VLOOKUP(H$1,Iniciativas!$A$1:$R$11,6,FALSE)*H380+VLOOKUP(I$1,Iniciativas!$A$1:$R$11,6,FALSE)*I380+VLOOKUP(J$1,Iniciativas!$A$1:$R$11,6,FALSE)*J380+VLOOKUP(K$1,Iniciativas!$A$1:$R$11,6,FALSE)*K380+VLOOKUP(L$1,Iniciativas!$A$1:$R$11,6,FALSE)*L380</f>
        <v>17500</v>
      </c>
      <c r="N380">
        <f>VLOOKUP(C$1,Iniciativas!$A$1:$R$11,18,FALSE)*C380+VLOOKUP(D$1,Iniciativas!$A$1:$R$11,18,FALSE)*D380+VLOOKUP(E$1,Iniciativas!$A$1:$R$11,18,FALSE)*E380+VLOOKUP(F$1,Iniciativas!$A$1:$R$11,18,FALSE)*F380+VLOOKUP(G$1,Iniciativas!$A$1:$R$11,18,FALSE)*G380+VLOOKUP(H$1,Iniciativas!$A$1:$R$11,18,FALSE)*H380+VLOOKUP(I$1,Iniciativas!$A$1:$R$11,18,FALSE)*I380+VLOOKUP(J$1,Iniciativas!$A$1:$R$11,18,FALSE)*J380+VLOOKUP(K$1,Iniciativas!$A$1:$R$11,18,FALSE)*K380+VLOOKUP(L$1,Iniciativas!$A$1:$R$11,18,FALSE)*L380</f>
        <v>13.1</v>
      </c>
      <c r="O380" t="b">
        <f t="shared" si="337"/>
        <v>0</v>
      </c>
      <c r="P380" t="b">
        <f>IF(OR(K380=1,I380=1),IF(J380=1,TRUE, FALSE),TRUE)</f>
        <v>0</v>
      </c>
      <c r="Q380" t="b">
        <f>IF(AND(K380=1,I380=1), FALSE, TRUE)</f>
        <v>0</v>
      </c>
      <c r="R380" t="b">
        <f>IF(G380=1, TRUE, FALSE)</f>
        <v>1</v>
      </c>
      <c r="S380" t="str">
        <f>TRIM(IF(C380=1," "&amp;VLOOKUP(C$1,Iniciativas!$A$1:$R$11,2,FALSE),"")&amp;IF(D380=1," "&amp;VLOOKUP(D$1,Iniciativas!$A$1:$R$11,2,FALSE),"")&amp;IF(E380=1," "&amp;VLOOKUP(E$1,Iniciativas!$A$1:$R$11,2,FALSE),"")&amp;IF(F380=1," "&amp;VLOOKUP(F$1,Iniciativas!$A$1:$R$11,2,FALSE),"")&amp;IF(G380=1," "&amp;VLOOKUP(G$1,Iniciativas!$A$1:$R$11,2,FALSE),"")&amp;IF(H380=1," "&amp;VLOOKUP(H$1,Iniciativas!$A$1:$R$11,2,FALSE),"")&amp;IF(I380=1," "&amp;VLOOKUP(I$1,Iniciativas!$A$1:$R$11,2,FALSE),"")&amp;IF(J380=1," "&amp;VLOOKUP(J$1,Iniciativas!$A$1:$R$11,2,FALSE),"")&amp;IF(K380=1," "&amp;VLOOKUP(K$1,Iniciativas!$A$1:$R$11,2,FALSE),"")&amp;IF(L380=1," "&amp;VLOOKUP(L$1,Iniciativas!$A$1:$R$11,2,FALSE),""))</f>
        <v>Iniciativa 3 Iniciativa 1 Imperativo Legal Programa de Innovación Creación Producto Alternativo C Creación Producto B</v>
      </c>
    </row>
    <row r="381" spans="1:19" x14ac:dyDescent="0.25">
      <c r="A381">
        <v>379</v>
      </c>
      <c r="B381" t="str">
        <f t="shared" si="335"/>
        <v>9 7 6 5 4 2 1</v>
      </c>
      <c r="C381">
        <f t="shared" si="338"/>
        <v>0</v>
      </c>
      <c r="D381">
        <f t="shared" ref="D381:L381" si="396">INT(MOD($A381,2^(C$1-1))/(2^(D$1-1)))</f>
        <v>1</v>
      </c>
      <c r="E381">
        <f t="shared" si="396"/>
        <v>0</v>
      </c>
      <c r="F381">
        <f t="shared" si="396"/>
        <v>1</v>
      </c>
      <c r="G381">
        <f t="shared" si="396"/>
        <v>1</v>
      </c>
      <c r="H381">
        <f t="shared" si="396"/>
        <v>1</v>
      </c>
      <c r="I381">
        <f t="shared" si="396"/>
        <v>1</v>
      </c>
      <c r="J381">
        <f t="shared" si="396"/>
        <v>0</v>
      </c>
      <c r="K381">
        <f t="shared" si="396"/>
        <v>1</v>
      </c>
      <c r="L381">
        <f t="shared" si="396"/>
        <v>1</v>
      </c>
      <c r="M381">
        <f>VLOOKUP(C$1,Iniciativas!$A$1:$R$11,6,FALSE)*C381+VLOOKUP(D$1,Iniciativas!$A$1:$R$11,6,FALSE)*D381+VLOOKUP(E$1,Iniciativas!$A$1:$R$11,6,FALSE)*E381+VLOOKUP(F$1,Iniciativas!$A$1:$R$11,6,FALSE)*F381+VLOOKUP(G$1,Iniciativas!$A$1:$R$11,6,FALSE)*G381+VLOOKUP(H$1,Iniciativas!$A$1:$R$11,6,FALSE)*H381+VLOOKUP(I$1,Iniciativas!$A$1:$R$11,6,FALSE)*I381+VLOOKUP(J$1,Iniciativas!$A$1:$R$11,6,FALSE)*J381+VLOOKUP(K$1,Iniciativas!$A$1:$R$11,6,FALSE)*K381+VLOOKUP(L$1,Iniciativas!$A$1:$R$11,6,FALSE)*L381</f>
        <v>18500</v>
      </c>
      <c r="N381">
        <f>VLOOKUP(C$1,Iniciativas!$A$1:$R$11,18,FALSE)*C381+VLOOKUP(D$1,Iniciativas!$A$1:$R$11,18,FALSE)*D381+VLOOKUP(E$1,Iniciativas!$A$1:$R$11,18,FALSE)*E381+VLOOKUP(F$1,Iniciativas!$A$1:$R$11,18,FALSE)*F381+VLOOKUP(G$1,Iniciativas!$A$1:$R$11,18,FALSE)*G381+VLOOKUP(H$1,Iniciativas!$A$1:$R$11,18,FALSE)*H381+VLOOKUP(I$1,Iniciativas!$A$1:$R$11,18,FALSE)*I381+VLOOKUP(J$1,Iniciativas!$A$1:$R$11,18,FALSE)*J381+VLOOKUP(K$1,Iniciativas!$A$1:$R$11,18,FALSE)*K381+VLOOKUP(L$1,Iniciativas!$A$1:$R$11,18,FALSE)*L381</f>
        <v>14</v>
      </c>
      <c r="O381" t="b">
        <f t="shared" si="337"/>
        <v>0</v>
      </c>
      <c r="P381" t="b">
        <f>IF(OR(K381=1,I381=1),IF(J381=1,TRUE, FALSE),TRUE)</f>
        <v>0</v>
      </c>
      <c r="Q381" t="b">
        <f>IF(AND(K381=1,I381=1), FALSE, TRUE)</f>
        <v>0</v>
      </c>
      <c r="R381" t="b">
        <f>IF(G381=1, TRUE, FALSE)</f>
        <v>1</v>
      </c>
      <c r="S381" t="str">
        <f>TRIM(IF(C381=1," "&amp;VLOOKUP(C$1,Iniciativas!$A$1:$R$11,2,FALSE),"")&amp;IF(D381=1," "&amp;VLOOKUP(D$1,Iniciativas!$A$1:$R$11,2,FALSE),"")&amp;IF(E381=1," "&amp;VLOOKUP(E$1,Iniciativas!$A$1:$R$11,2,FALSE),"")&amp;IF(F381=1," "&amp;VLOOKUP(F$1,Iniciativas!$A$1:$R$11,2,FALSE),"")&amp;IF(G381=1," "&amp;VLOOKUP(G$1,Iniciativas!$A$1:$R$11,2,FALSE),"")&amp;IF(H381=1," "&amp;VLOOKUP(H$1,Iniciativas!$A$1:$R$11,2,FALSE),"")&amp;IF(I381=1," "&amp;VLOOKUP(I$1,Iniciativas!$A$1:$R$11,2,FALSE),"")&amp;IF(J381=1," "&amp;VLOOKUP(J$1,Iniciativas!$A$1:$R$11,2,FALSE),"")&amp;IF(K381=1," "&amp;VLOOKUP(K$1,Iniciativas!$A$1:$R$11,2,FALSE),"")&amp;IF(L381=1," "&amp;VLOOKUP(L$1,Iniciativas!$A$1:$R$11,2,FALSE),""))</f>
        <v>Iniciativa 3 Iniciativa 1 Imperativo Legal Programa de Innovación Creación Producto Alternativo C Creación Producto B Sistema Reducción Costos</v>
      </c>
    </row>
    <row r="382" spans="1:19" x14ac:dyDescent="0.25">
      <c r="A382">
        <v>380</v>
      </c>
      <c r="B382" t="str">
        <f t="shared" si="335"/>
        <v>9 7 6 5 4 3</v>
      </c>
      <c r="C382">
        <f t="shared" si="338"/>
        <v>0</v>
      </c>
      <c r="D382">
        <f t="shared" ref="D382:L382" si="397">INT(MOD($A382,2^(C$1-1))/(2^(D$1-1)))</f>
        <v>1</v>
      </c>
      <c r="E382">
        <f t="shared" si="397"/>
        <v>0</v>
      </c>
      <c r="F382">
        <f t="shared" si="397"/>
        <v>1</v>
      </c>
      <c r="G382">
        <f t="shared" si="397"/>
        <v>1</v>
      </c>
      <c r="H382">
        <f t="shared" si="397"/>
        <v>1</v>
      </c>
      <c r="I382">
        <f t="shared" si="397"/>
        <v>1</v>
      </c>
      <c r="J382">
        <f t="shared" si="397"/>
        <v>1</v>
      </c>
      <c r="K382">
        <f t="shared" si="397"/>
        <v>0</v>
      </c>
      <c r="L382">
        <f t="shared" si="397"/>
        <v>0</v>
      </c>
      <c r="M382">
        <f>VLOOKUP(C$1,Iniciativas!$A$1:$R$11,6,FALSE)*C382+VLOOKUP(D$1,Iniciativas!$A$1:$R$11,6,FALSE)*D382+VLOOKUP(E$1,Iniciativas!$A$1:$R$11,6,FALSE)*E382+VLOOKUP(F$1,Iniciativas!$A$1:$R$11,6,FALSE)*F382+VLOOKUP(G$1,Iniciativas!$A$1:$R$11,6,FALSE)*G382+VLOOKUP(H$1,Iniciativas!$A$1:$R$11,6,FALSE)*H382+VLOOKUP(I$1,Iniciativas!$A$1:$R$11,6,FALSE)*I382+VLOOKUP(J$1,Iniciativas!$A$1:$R$11,6,FALSE)*J382+VLOOKUP(K$1,Iniciativas!$A$1:$R$11,6,FALSE)*K382+VLOOKUP(L$1,Iniciativas!$A$1:$R$11,6,FALSE)*L382</f>
        <v>13500</v>
      </c>
      <c r="N382">
        <f>VLOOKUP(C$1,Iniciativas!$A$1:$R$11,18,FALSE)*C382+VLOOKUP(D$1,Iniciativas!$A$1:$R$11,18,FALSE)*D382+VLOOKUP(E$1,Iniciativas!$A$1:$R$11,18,FALSE)*E382+VLOOKUP(F$1,Iniciativas!$A$1:$R$11,18,FALSE)*F382+VLOOKUP(G$1,Iniciativas!$A$1:$R$11,18,FALSE)*G382+VLOOKUP(H$1,Iniciativas!$A$1:$R$11,18,FALSE)*H382+VLOOKUP(I$1,Iniciativas!$A$1:$R$11,18,FALSE)*I382+VLOOKUP(J$1,Iniciativas!$A$1:$R$11,18,FALSE)*J382+VLOOKUP(K$1,Iniciativas!$A$1:$R$11,18,FALSE)*K382+VLOOKUP(L$1,Iniciativas!$A$1:$R$11,18,FALSE)*L382</f>
        <v>10.9</v>
      </c>
      <c r="O382" t="b">
        <f t="shared" si="337"/>
        <v>1</v>
      </c>
      <c r="P382" t="b">
        <f>IF(OR(K382=1,I382=1),IF(J382=1,TRUE, FALSE),TRUE)</f>
        <v>1</v>
      </c>
      <c r="Q382" t="b">
        <f>IF(AND(K382=1,I382=1), FALSE, TRUE)</f>
        <v>1</v>
      </c>
      <c r="R382" t="b">
        <f>IF(G382=1, TRUE, FALSE)</f>
        <v>1</v>
      </c>
      <c r="S382" t="str">
        <f>TRIM(IF(C382=1," "&amp;VLOOKUP(C$1,Iniciativas!$A$1:$R$11,2,FALSE),"")&amp;IF(D382=1," "&amp;VLOOKUP(D$1,Iniciativas!$A$1:$R$11,2,FALSE),"")&amp;IF(E382=1," "&amp;VLOOKUP(E$1,Iniciativas!$A$1:$R$11,2,FALSE),"")&amp;IF(F382=1," "&amp;VLOOKUP(F$1,Iniciativas!$A$1:$R$11,2,FALSE),"")&amp;IF(G382=1," "&amp;VLOOKUP(G$1,Iniciativas!$A$1:$R$11,2,FALSE),"")&amp;IF(H382=1," "&amp;VLOOKUP(H$1,Iniciativas!$A$1:$R$11,2,FALSE),"")&amp;IF(I382=1," "&amp;VLOOKUP(I$1,Iniciativas!$A$1:$R$11,2,FALSE),"")&amp;IF(J382=1," "&amp;VLOOKUP(J$1,Iniciativas!$A$1:$R$11,2,FALSE),"")&amp;IF(K382=1," "&amp;VLOOKUP(K$1,Iniciativas!$A$1:$R$11,2,FALSE),"")&amp;IF(L382=1," "&amp;VLOOKUP(L$1,Iniciativas!$A$1:$R$11,2,FALSE),""))</f>
        <v>Iniciativa 3 Iniciativa 1 Imperativo Legal Programa de Innovación Creación Producto Alternativo C Campaña Publicitaria Producto B o C</v>
      </c>
    </row>
    <row r="383" spans="1:19" x14ac:dyDescent="0.25">
      <c r="A383">
        <v>381</v>
      </c>
      <c r="B383" t="str">
        <f t="shared" si="335"/>
        <v>9 7 6 5 4 3 1</v>
      </c>
      <c r="C383">
        <f t="shared" si="338"/>
        <v>0</v>
      </c>
      <c r="D383">
        <f t="shared" ref="D383:L383" si="398">INT(MOD($A383,2^(C$1-1))/(2^(D$1-1)))</f>
        <v>1</v>
      </c>
      <c r="E383">
        <f t="shared" si="398"/>
        <v>0</v>
      </c>
      <c r="F383">
        <f t="shared" si="398"/>
        <v>1</v>
      </c>
      <c r="G383">
        <f t="shared" si="398"/>
        <v>1</v>
      </c>
      <c r="H383">
        <f t="shared" si="398"/>
        <v>1</v>
      </c>
      <c r="I383">
        <f t="shared" si="398"/>
        <v>1</v>
      </c>
      <c r="J383">
        <f t="shared" si="398"/>
        <v>1</v>
      </c>
      <c r="K383">
        <f t="shared" si="398"/>
        <v>0</v>
      </c>
      <c r="L383">
        <f t="shared" si="398"/>
        <v>1</v>
      </c>
      <c r="M383">
        <f>VLOOKUP(C$1,Iniciativas!$A$1:$R$11,6,FALSE)*C383+VLOOKUP(D$1,Iniciativas!$A$1:$R$11,6,FALSE)*D383+VLOOKUP(E$1,Iniciativas!$A$1:$R$11,6,FALSE)*E383+VLOOKUP(F$1,Iniciativas!$A$1:$R$11,6,FALSE)*F383+VLOOKUP(G$1,Iniciativas!$A$1:$R$11,6,FALSE)*G383+VLOOKUP(H$1,Iniciativas!$A$1:$R$11,6,FALSE)*H383+VLOOKUP(I$1,Iniciativas!$A$1:$R$11,6,FALSE)*I383+VLOOKUP(J$1,Iniciativas!$A$1:$R$11,6,FALSE)*J383+VLOOKUP(K$1,Iniciativas!$A$1:$R$11,6,FALSE)*K383+VLOOKUP(L$1,Iniciativas!$A$1:$R$11,6,FALSE)*L383</f>
        <v>14500</v>
      </c>
      <c r="N383">
        <f>VLOOKUP(C$1,Iniciativas!$A$1:$R$11,18,FALSE)*C383+VLOOKUP(D$1,Iniciativas!$A$1:$R$11,18,FALSE)*D383+VLOOKUP(E$1,Iniciativas!$A$1:$R$11,18,FALSE)*E383+VLOOKUP(F$1,Iniciativas!$A$1:$R$11,18,FALSE)*F383+VLOOKUP(G$1,Iniciativas!$A$1:$R$11,18,FALSE)*G383+VLOOKUP(H$1,Iniciativas!$A$1:$R$11,18,FALSE)*H383+VLOOKUP(I$1,Iniciativas!$A$1:$R$11,18,FALSE)*I383+VLOOKUP(J$1,Iniciativas!$A$1:$R$11,18,FALSE)*J383+VLOOKUP(K$1,Iniciativas!$A$1:$R$11,18,FALSE)*K383+VLOOKUP(L$1,Iniciativas!$A$1:$R$11,18,FALSE)*L383</f>
        <v>11.8</v>
      </c>
      <c r="O383" t="b">
        <f t="shared" si="337"/>
        <v>1</v>
      </c>
      <c r="P383" t="b">
        <f>IF(OR(K383=1,I383=1),IF(J383=1,TRUE, FALSE),TRUE)</f>
        <v>1</v>
      </c>
      <c r="Q383" t="b">
        <f>IF(AND(K383=1,I383=1), FALSE, TRUE)</f>
        <v>1</v>
      </c>
      <c r="R383" t="b">
        <f>IF(G383=1, TRUE, FALSE)</f>
        <v>1</v>
      </c>
      <c r="S383" t="str">
        <f>TRIM(IF(C383=1," "&amp;VLOOKUP(C$1,Iniciativas!$A$1:$R$11,2,FALSE),"")&amp;IF(D383=1," "&amp;VLOOKUP(D$1,Iniciativas!$A$1:$R$11,2,FALSE),"")&amp;IF(E383=1," "&amp;VLOOKUP(E$1,Iniciativas!$A$1:$R$11,2,FALSE),"")&amp;IF(F383=1," "&amp;VLOOKUP(F$1,Iniciativas!$A$1:$R$11,2,FALSE),"")&amp;IF(G383=1," "&amp;VLOOKUP(G$1,Iniciativas!$A$1:$R$11,2,FALSE),"")&amp;IF(H383=1," "&amp;VLOOKUP(H$1,Iniciativas!$A$1:$R$11,2,FALSE),"")&amp;IF(I383=1," "&amp;VLOOKUP(I$1,Iniciativas!$A$1:$R$11,2,FALSE),"")&amp;IF(J383=1," "&amp;VLOOKUP(J$1,Iniciativas!$A$1:$R$11,2,FALSE),"")&amp;IF(K383=1," "&amp;VLOOKUP(K$1,Iniciativas!$A$1:$R$11,2,FALSE),"")&amp;IF(L383=1," "&amp;VLOOKUP(L$1,Iniciativas!$A$1:$R$11,2,FALSE),""))</f>
        <v>Iniciativa 3 Iniciativa 1 Imperativo Legal Programa de Innovación Creación Producto Alternativo C Campaña Publicitaria Producto B o C Sistema Reducción Costos</v>
      </c>
    </row>
    <row r="384" spans="1:19" x14ac:dyDescent="0.25">
      <c r="A384">
        <v>382</v>
      </c>
      <c r="B384" t="str">
        <f t="shared" si="335"/>
        <v>9 7 6 5 4 3 2</v>
      </c>
      <c r="C384">
        <f t="shared" si="338"/>
        <v>0</v>
      </c>
      <c r="D384">
        <f t="shared" ref="D384:L384" si="399">INT(MOD($A384,2^(C$1-1))/(2^(D$1-1)))</f>
        <v>1</v>
      </c>
      <c r="E384">
        <f t="shared" si="399"/>
        <v>0</v>
      </c>
      <c r="F384">
        <f t="shared" si="399"/>
        <v>1</v>
      </c>
      <c r="G384">
        <f t="shared" si="399"/>
        <v>1</v>
      </c>
      <c r="H384">
        <f t="shared" si="399"/>
        <v>1</v>
      </c>
      <c r="I384">
        <f t="shared" si="399"/>
        <v>1</v>
      </c>
      <c r="J384">
        <f t="shared" si="399"/>
        <v>1</v>
      </c>
      <c r="K384">
        <f t="shared" si="399"/>
        <v>1</v>
      </c>
      <c r="L384">
        <f t="shared" si="399"/>
        <v>0</v>
      </c>
      <c r="M384">
        <f>VLOOKUP(C$1,Iniciativas!$A$1:$R$11,6,FALSE)*C384+VLOOKUP(D$1,Iniciativas!$A$1:$R$11,6,FALSE)*D384+VLOOKUP(E$1,Iniciativas!$A$1:$R$11,6,FALSE)*E384+VLOOKUP(F$1,Iniciativas!$A$1:$R$11,6,FALSE)*F384+VLOOKUP(G$1,Iniciativas!$A$1:$R$11,6,FALSE)*G384+VLOOKUP(H$1,Iniciativas!$A$1:$R$11,6,FALSE)*H384+VLOOKUP(I$1,Iniciativas!$A$1:$R$11,6,FALSE)*I384+VLOOKUP(J$1,Iniciativas!$A$1:$R$11,6,FALSE)*J384+VLOOKUP(K$1,Iniciativas!$A$1:$R$11,6,FALSE)*K384+VLOOKUP(L$1,Iniciativas!$A$1:$R$11,6,FALSE)*L384</f>
        <v>18500</v>
      </c>
      <c r="N384">
        <f>VLOOKUP(C$1,Iniciativas!$A$1:$R$11,18,FALSE)*C384+VLOOKUP(D$1,Iniciativas!$A$1:$R$11,18,FALSE)*D384+VLOOKUP(E$1,Iniciativas!$A$1:$R$11,18,FALSE)*E384+VLOOKUP(F$1,Iniciativas!$A$1:$R$11,18,FALSE)*F384+VLOOKUP(G$1,Iniciativas!$A$1:$R$11,18,FALSE)*G384+VLOOKUP(H$1,Iniciativas!$A$1:$R$11,18,FALSE)*H384+VLOOKUP(I$1,Iniciativas!$A$1:$R$11,18,FALSE)*I384+VLOOKUP(J$1,Iniciativas!$A$1:$R$11,18,FALSE)*J384+VLOOKUP(K$1,Iniciativas!$A$1:$R$11,18,FALSE)*K384+VLOOKUP(L$1,Iniciativas!$A$1:$R$11,18,FALSE)*L384</f>
        <v>13.5</v>
      </c>
      <c r="O384" t="b">
        <f t="shared" si="337"/>
        <v>0</v>
      </c>
      <c r="P384" t="b">
        <f>IF(OR(K384=1,I384=1),IF(J384=1,TRUE, FALSE),TRUE)</f>
        <v>1</v>
      </c>
      <c r="Q384" t="b">
        <f>IF(AND(K384=1,I384=1), FALSE, TRUE)</f>
        <v>0</v>
      </c>
      <c r="R384" t="b">
        <f>IF(G384=1, TRUE, FALSE)</f>
        <v>1</v>
      </c>
      <c r="S384" t="str">
        <f>TRIM(IF(C384=1," "&amp;VLOOKUP(C$1,Iniciativas!$A$1:$R$11,2,FALSE),"")&amp;IF(D384=1," "&amp;VLOOKUP(D$1,Iniciativas!$A$1:$R$11,2,FALSE),"")&amp;IF(E384=1," "&amp;VLOOKUP(E$1,Iniciativas!$A$1:$R$11,2,FALSE),"")&amp;IF(F384=1," "&amp;VLOOKUP(F$1,Iniciativas!$A$1:$R$11,2,FALSE),"")&amp;IF(G384=1," "&amp;VLOOKUP(G$1,Iniciativas!$A$1:$R$11,2,FALSE),"")&amp;IF(H384=1," "&amp;VLOOKUP(H$1,Iniciativas!$A$1:$R$11,2,FALSE),"")&amp;IF(I384=1," "&amp;VLOOKUP(I$1,Iniciativas!$A$1:$R$11,2,FALSE),"")&amp;IF(J384=1," "&amp;VLOOKUP(J$1,Iniciativas!$A$1:$R$11,2,FALSE),"")&amp;IF(K384=1," "&amp;VLOOKUP(K$1,Iniciativas!$A$1:$R$11,2,FALSE),"")&amp;IF(L384=1," "&amp;VLOOKUP(L$1,Iniciativas!$A$1:$R$11,2,FALSE),""))</f>
        <v>Iniciativa 3 Iniciativa 1 Imperativo Legal Programa de Innovación Creación Producto Alternativo C Campaña Publicitaria Producto B o C Creación Producto B</v>
      </c>
    </row>
    <row r="385" spans="1:19" x14ac:dyDescent="0.25">
      <c r="A385">
        <v>383</v>
      </c>
      <c r="B385" t="str">
        <f t="shared" si="335"/>
        <v>9 7 6 5 4 3 2 1</v>
      </c>
      <c r="C385">
        <f t="shared" si="338"/>
        <v>0</v>
      </c>
      <c r="D385">
        <f t="shared" ref="D385:L385" si="400">INT(MOD($A385,2^(C$1-1))/(2^(D$1-1)))</f>
        <v>1</v>
      </c>
      <c r="E385">
        <f t="shared" si="400"/>
        <v>0</v>
      </c>
      <c r="F385">
        <f t="shared" si="400"/>
        <v>1</v>
      </c>
      <c r="G385">
        <f t="shared" si="400"/>
        <v>1</v>
      </c>
      <c r="H385">
        <f t="shared" si="400"/>
        <v>1</v>
      </c>
      <c r="I385">
        <f t="shared" si="400"/>
        <v>1</v>
      </c>
      <c r="J385">
        <f t="shared" si="400"/>
        <v>1</v>
      </c>
      <c r="K385">
        <f t="shared" si="400"/>
        <v>1</v>
      </c>
      <c r="L385">
        <f t="shared" si="400"/>
        <v>1</v>
      </c>
      <c r="M385">
        <f>VLOOKUP(C$1,Iniciativas!$A$1:$R$11,6,FALSE)*C385+VLOOKUP(D$1,Iniciativas!$A$1:$R$11,6,FALSE)*D385+VLOOKUP(E$1,Iniciativas!$A$1:$R$11,6,FALSE)*E385+VLOOKUP(F$1,Iniciativas!$A$1:$R$11,6,FALSE)*F385+VLOOKUP(G$1,Iniciativas!$A$1:$R$11,6,FALSE)*G385+VLOOKUP(H$1,Iniciativas!$A$1:$R$11,6,FALSE)*H385+VLOOKUP(I$1,Iniciativas!$A$1:$R$11,6,FALSE)*I385+VLOOKUP(J$1,Iniciativas!$A$1:$R$11,6,FALSE)*J385+VLOOKUP(K$1,Iniciativas!$A$1:$R$11,6,FALSE)*K385+VLOOKUP(L$1,Iniciativas!$A$1:$R$11,6,FALSE)*L385</f>
        <v>19500</v>
      </c>
      <c r="N385">
        <f>VLOOKUP(C$1,Iniciativas!$A$1:$R$11,18,FALSE)*C385+VLOOKUP(D$1,Iniciativas!$A$1:$R$11,18,FALSE)*D385+VLOOKUP(E$1,Iniciativas!$A$1:$R$11,18,FALSE)*E385+VLOOKUP(F$1,Iniciativas!$A$1:$R$11,18,FALSE)*F385+VLOOKUP(G$1,Iniciativas!$A$1:$R$11,18,FALSE)*G385+VLOOKUP(H$1,Iniciativas!$A$1:$R$11,18,FALSE)*H385+VLOOKUP(I$1,Iniciativas!$A$1:$R$11,18,FALSE)*I385+VLOOKUP(J$1,Iniciativas!$A$1:$R$11,18,FALSE)*J385+VLOOKUP(K$1,Iniciativas!$A$1:$R$11,18,FALSE)*K385+VLOOKUP(L$1,Iniciativas!$A$1:$R$11,18,FALSE)*L385</f>
        <v>14.4</v>
      </c>
      <c r="O385" t="b">
        <f t="shared" si="337"/>
        <v>0</v>
      </c>
      <c r="P385" t="b">
        <f>IF(OR(K385=1,I385=1),IF(J385=1,TRUE, FALSE),TRUE)</f>
        <v>1</v>
      </c>
      <c r="Q385" t="b">
        <f>IF(AND(K385=1,I385=1), FALSE, TRUE)</f>
        <v>0</v>
      </c>
      <c r="R385" t="b">
        <f>IF(G385=1, TRUE, FALSE)</f>
        <v>1</v>
      </c>
      <c r="S385" t="str">
        <f>TRIM(IF(C385=1," "&amp;VLOOKUP(C$1,Iniciativas!$A$1:$R$11,2,FALSE),"")&amp;IF(D385=1," "&amp;VLOOKUP(D$1,Iniciativas!$A$1:$R$11,2,FALSE),"")&amp;IF(E385=1," "&amp;VLOOKUP(E$1,Iniciativas!$A$1:$R$11,2,FALSE),"")&amp;IF(F385=1," "&amp;VLOOKUP(F$1,Iniciativas!$A$1:$R$11,2,FALSE),"")&amp;IF(G385=1," "&amp;VLOOKUP(G$1,Iniciativas!$A$1:$R$11,2,FALSE),"")&amp;IF(H385=1," "&amp;VLOOKUP(H$1,Iniciativas!$A$1:$R$11,2,FALSE),"")&amp;IF(I385=1," "&amp;VLOOKUP(I$1,Iniciativas!$A$1:$R$11,2,FALSE),"")&amp;IF(J385=1," "&amp;VLOOKUP(J$1,Iniciativas!$A$1:$R$11,2,FALSE),"")&amp;IF(K385=1," "&amp;VLOOKUP(K$1,Iniciativas!$A$1:$R$11,2,FALSE),"")&amp;IF(L385=1," "&amp;VLOOKUP(L$1,Iniciativas!$A$1:$R$11,2,FALSE),""))</f>
        <v>Iniciativa 3 Iniciativa 1 Imperativo Legal Programa de Innovación Creación Producto Alternativo C Campaña Publicitaria Producto B o C Creación Producto B Sistema Reducción Costos</v>
      </c>
    </row>
    <row r="386" spans="1:19" x14ac:dyDescent="0.25">
      <c r="A386">
        <v>384</v>
      </c>
      <c r="B386" t="str">
        <f t="shared" si="335"/>
        <v>9 8</v>
      </c>
      <c r="C386">
        <f t="shared" si="338"/>
        <v>0</v>
      </c>
      <c r="D386">
        <f t="shared" ref="D386:L386" si="401">INT(MOD($A386,2^(C$1-1))/(2^(D$1-1)))</f>
        <v>1</v>
      </c>
      <c r="E386">
        <f t="shared" si="401"/>
        <v>1</v>
      </c>
      <c r="F386">
        <f t="shared" si="401"/>
        <v>0</v>
      </c>
      <c r="G386">
        <f t="shared" si="401"/>
        <v>0</v>
      </c>
      <c r="H386">
        <f t="shared" si="401"/>
        <v>0</v>
      </c>
      <c r="I386">
        <f t="shared" si="401"/>
        <v>0</v>
      </c>
      <c r="J386">
        <f t="shared" si="401"/>
        <v>0</v>
      </c>
      <c r="K386">
        <f t="shared" si="401"/>
        <v>0</v>
      </c>
      <c r="L386">
        <f t="shared" si="401"/>
        <v>0</v>
      </c>
      <c r="M386">
        <f>VLOOKUP(C$1,Iniciativas!$A$1:$R$11,6,FALSE)*C386+VLOOKUP(D$1,Iniciativas!$A$1:$R$11,6,FALSE)*D386+VLOOKUP(E$1,Iniciativas!$A$1:$R$11,6,FALSE)*E386+VLOOKUP(F$1,Iniciativas!$A$1:$R$11,6,FALSE)*F386+VLOOKUP(G$1,Iniciativas!$A$1:$R$11,6,FALSE)*G386+VLOOKUP(H$1,Iniciativas!$A$1:$R$11,6,FALSE)*H386+VLOOKUP(I$1,Iniciativas!$A$1:$R$11,6,FALSE)*I386+VLOOKUP(J$1,Iniciativas!$A$1:$R$11,6,FALSE)*J386+VLOOKUP(K$1,Iniciativas!$A$1:$R$11,6,FALSE)*K386+VLOOKUP(L$1,Iniciativas!$A$1:$R$11,6,FALSE)*L386</f>
        <v>3000</v>
      </c>
      <c r="N386">
        <f>VLOOKUP(C$1,Iniciativas!$A$1:$R$11,18,FALSE)*C386+VLOOKUP(D$1,Iniciativas!$A$1:$R$11,18,FALSE)*D386+VLOOKUP(E$1,Iniciativas!$A$1:$R$11,18,FALSE)*E386+VLOOKUP(F$1,Iniciativas!$A$1:$R$11,18,FALSE)*F386+VLOOKUP(G$1,Iniciativas!$A$1:$R$11,18,FALSE)*G386+VLOOKUP(H$1,Iniciativas!$A$1:$R$11,18,FALSE)*H386+VLOOKUP(I$1,Iniciativas!$A$1:$R$11,18,FALSE)*I386+VLOOKUP(J$1,Iniciativas!$A$1:$R$11,18,FALSE)*J386+VLOOKUP(K$1,Iniciativas!$A$1:$R$11,18,FALSE)*K386+VLOOKUP(L$1,Iniciativas!$A$1:$R$11,18,FALSE)*L386</f>
        <v>4.6999999999999993</v>
      </c>
      <c r="O386" t="b">
        <f t="shared" si="337"/>
        <v>0</v>
      </c>
      <c r="P386" t="b">
        <f>IF(OR(K386=1,I386=1),IF(J386=1,TRUE, FALSE),TRUE)</f>
        <v>1</v>
      </c>
      <c r="Q386" t="b">
        <f>IF(AND(K386=1,I386=1), FALSE, TRUE)</f>
        <v>1</v>
      </c>
      <c r="R386" t="b">
        <f>IF(G386=1, TRUE, FALSE)</f>
        <v>0</v>
      </c>
      <c r="S386" t="str">
        <f>TRIM(IF(C386=1," "&amp;VLOOKUP(C$1,Iniciativas!$A$1:$R$11,2,FALSE),"")&amp;IF(D386=1," "&amp;VLOOKUP(D$1,Iniciativas!$A$1:$R$11,2,FALSE),"")&amp;IF(E386=1," "&amp;VLOOKUP(E$1,Iniciativas!$A$1:$R$11,2,FALSE),"")&amp;IF(F386=1," "&amp;VLOOKUP(F$1,Iniciativas!$A$1:$R$11,2,FALSE),"")&amp;IF(G386=1," "&amp;VLOOKUP(G$1,Iniciativas!$A$1:$R$11,2,FALSE),"")&amp;IF(H386=1," "&amp;VLOOKUP(H$1,Iniciativas!$A$1:$R$11,2,FALSE),"")&amp;IF(I386=1," "&amp;VLOOKUP(I$1,Iniciativas!$A$1:$R$11,2,FALSE),"")&amp;IF(J386=1," "&amp;VLOOKUP(J$1,Iniciativas!$A$1:$R$11,2,FALSE),"")&amp;IF(K386=1," "&amp;VLOOKUP(K$1,Iniciativas!$A$1:$R$11,2,FALSE),"")&amp;IF(L386=1," "&amp;VLOOKUP(L$1,Iniciativas!$A$1:$R$11,2,FALSE),""))</f>
        <v>Iniciativa 3 Iniciativa 2</v>
      </c>
    </row>
    <row r="387" spans="1:19" x14ac:dyDescent="0.25">
      <c r="A387">
        <v>385</v>
      </c>
      <c r="B387" t="str">
        <f t="shared" ref="B387:B450" si="402">TRIM(IF(C387=1," "&amp;C$1,"")&amp;IF(D387=1," "&amp;D$1,"")&amp;IF(E387=1," "&amp;E$1,"")&amp;IF(F387=1," "&amp;F$1,"")&amp;IF(G387=1," "&amp;G$1,"")&amp;IF(H387=1," "&amp;H$1,"")&amp;IF(I387=1," "&amp;I$1,"")&amp;IF(J387=1," "&amp;J$1,"")&amp;IF(K387=1," "&amp;K$1,"")&amp;IF(L387=1," "&amp;L$1,""))</f>
        <v>9 8 1</v>
      </c>
      <c r="C387">
        <f t="shared" si="338"/>
        <v>0</v>
      </c>
      <c r="D387">
        <f t="shared" ref="D387:L387" si="403">INT(MOD($A387,2^(C$1-1))/(2^(D$1-1)))</f>
        <v>1</v>
      </c>
      <c r="E387">
        <f t="shared" si="403"/>
        <v>1</v>
      </c>
      <c r="F387">
        <f t="shared" si="403"/>
        <v>0</v>
      </c>
      <c r="G387">
        <f t="shared" si="403"/>
        <v>0</v>
      </c>
      <c r="H387">
        <f t="shared" si="403"/>
        <v>0</v>
      </c>
      <c r="I387">
        <f t="shared" si="403"/>
        <v>0</v>
      </c>
      <c r="J387">
        <f t="shared" si="403"/>
        <v>0</v>
      </c>
      <c r="K387">
        <f t="shared" si="403"/>
        <v>0</v>
      </c>
      <c r="L387">
        <f t="shared" si="403"/>
        <v>1</v>
      </c>
      <c r="M387">
        <f>VLOOKUP(C$1,Iniciativas!$A$1:$R$11,6,FALSE)*C387+VLOOKUP(D$1,Iniciativas!$A$1:$R$11,6,FALSE)*D387+VLOOKUP(E$1,Iniciativas!$A$1:$R$11,6,FALSE)*E387+VLOOKUP(F$1,Iniciativas!$A$1:$R$11,6,FALSE)*F387+VLOOKUP(G$1,Iniciativas!$A$1:$R$11,6,FALSE)*G387+VLOOKUP(H$1,Iniciativas!$A$1:$R$11,6,FALSE)*H387+VLOOKUP(I$1,Iniciativas!$A$1:$R$11,6,FALSE)*I387+VLOOKUP(J$1,Iniciativas!$A$1:$R$11,6,FALSE)*J387+VLOOKUP(K$1,Iniciativas!$A$1:$R$11,6,FALSE)*K387+VLOOKUP(L$1,Iniciativas!$A$1:$R$11,6,FALSE)*L387</f>
        <v>4000</v>
      </c>
      <c r="N387">
        <f>VLOOKUP(C$1,Iniciativas!$A$1:$R$11,18,FALSE)*C387+VLOOKUP(D$1,Iniciativas!$A$1:$R$11,18,FALSE)*D387+VLOOKUP(E$1,Iniciativas!$A$1:$R$11,18,FALSE)*E387+VLOOKUP(F$1,Iniciativas!$A$1:$R$11,18,FALSE)*F387+VLOOKUP(G$1,Iniciativas!$A$1:$R$11,18,FALSE)*G387+VLOOKUP(H$1,Iniciativas!$A$1:$R$11,18,FALSE)*H387+VLOOKUP(I$1,Iniciativas!$A$1:$R$11,18,FALSE)*I387+VLOOKUP(J$1,Iniciativas!$A$1:$R$11,18,FALSE)*J387+VLOOKUP(K$1,Iniciativas!$A$1:$R$11,18,FALSE)*K387+VLOOKUP(L$1,Iniciativas!$A$1:$R$11,18,FALSE)*L387</f>
        <v>5.6</v>
      </c>
      <c r="O387" t="b">
        <f t="shared" ref="O387:O450" si="404">AND(P387,Q387,R387)</f>
        <v>0</v>
      </c>
      <c r="P387" t="b">
        <f>IF(OR(K387=1,I387=1),IF(J387=1,TRUE, FALSE),TRUE)</f>
        <v>1</v>
      </c>
      <c r="Q387" t="b">
        <f>IF(AND(K387=1,I387=1), FALSE, TRUE)</f>
        <v>1</v>
      </c>
      <c r="R387" t="b">
        <f>IF(G387=1, TRUE, FALSE)</f>
        <v>0</v>
      </c>
      <c r="S387" t="str">
        <f>TRIM(IF(C387=1," "&amp;VLOOKUP(C$1,Iniciativas!$A$1:$R$11,2,FALSE),"")&amp;IF(D387=1," "&amp;VLOOKUP(D$1,Iniciativas!$A$1:$R$11,2,FALSE),"")&amp;IF(E387=1," "&amp;VLOOKUP(E$1,Iniciativas!$A$1:$R$11,2,FALSE),"")&amp;IF(F387=1," "&amp;VLOOKUP(F$1,Iniciativas!$A$1:$R$11,2,FALSE),"")&amp;IF(G387=1," "&amp;VLOOKUP(G$1,Iniciativas!$A$1:$R$11,2,FALSE),"")&amp;IF(H387=1," "&amp;VLOOKUP(H$1,Iniciativas!$A$1:$R$11,2,FALSE),"")&amp;IF(I387=1," "&amp;VLOOKUP(I$1,Iniciativas!$A$1:$R$11,2,FALSE),"")&amp;IF(J387=1," "&amp;VLOOKUP(J$1,Iniciativas!$A$1:$R$11,2,FALSE),"")&amp;IF(K387=1," "&amp;VLOOKUP(K$1,Iniciativas!$A$1:$R$11,2,FALSE),"")&amp;IF(L387=1," "&amp;VLOOKUP(L$1,Iniciativas!$A$1:$R$11,2,FALSE),""))</f>
        <v>Iniciativa 3 Iniciativa 2 Sistema Reducción Costos</v>
      </c>
    </row>
    <row r="388" spans="1:19" x14ac:dyDescent="0.25">
      <c r="A388">
        <v>386</v>
      </c>
      <c r="B388" t="str">
        <f t="shared" si="402"/>
        <v>9 8 2</v>
      </c>
      <c r="C388">
        <f t="shared" ref="C388:C451" si="405">INT($A388/(2^(C$1-1)))</f>
        <v>0</v>
      </c>
      <c r="D388">
        <f t="shared" ref="D388:L388" si="406">INT(MOD($A388,2^(C$1-1))/(2^(D$1-1)))</f>
        <v>1</v>
      </c>
      <c r="E388">
        <f t="shared" si="406"/>
        <v>1</v>
      </c>
      <c r="F388">
        <f t="shared" si="406"/>
        <v>0</v>
      </c>
      <c r="G388">
        <f t="shared" si="406"/>
        <v>0</v>
      </c>
      <c r="H388">
        <f t="shared" si="406"/>
        <v>0</v>
      </c>
      <c r="I388">
        <f t="shared" si="406"/>
        <v>0</v>
      </c>
      <c r="J388">
        <f t="shared" si="406"/>
        <v>0</v>
      </c>
      <c r="K388">
        <f t="shared" si="406"/>
        <v>1</v>
      </c>
      <c r="L388">
        <f t="shared" si="406"/>
        <v>0</v>
      </c>
      <c r="M388">
        <f>VLOOKUP(C$1,Iniciativas!$A$1:$R$11,6,FALSE)*C388+VLOOKUP(D$1,Iniciativas!$A$1:$R$11,6,FALSE)*D388+VLOOKUP(E$1,Iniciativas!$A$1:$R$11,6,FALSE)*E388+VLOOKUP(F$1,Iniciativas!$A$1:$R$11,6,FALSE)*F388+VLOOKUP(G$1,Iniciativas!$A$1:$R$11,6,FALSE)*G388+VLOOKUP(H$1,Iniciativas!$A$1:$R$11,6,FALSE)*H388+VLOOKUP(I$1,Iniciativas!$A$1:$R$11,6,FALSE)*I388+VLOOKUP(J$1,Iniciativas!$A$1:$R$11,6,FALSE)*J388+VLOOKUP(K$1,Iniciativas!$A$1:$R$11,6,FALSE)*K388+VLOOKUP(L$1,Iniciativas!$A$1:$R$11,6,FALSE)*L388</f>
        <v>8000</v>
      </c>
      <c r="N388">
        <f>VLOOKUP(C$1,Iniciativas!$A$1:$R$11,18,FALSE)*C388+VLOOKUP(D$1,Iniciativas!$A$1:$R$11,18,FALSE)*D388+VLOOKUP(E$1,Iniciativas!$A$1:$R$11,18,FALSE)*E388+VLOOKUP(F$1,Iniciativas!$A$1:$R$11,18,FALSE)*F388+VLOOKUP(G$1,Iniciativas!$A$1:$R$11,18,FALSE)*G388+VLOOKUP(H$1,Iniciativas!$A$1:$R$11,18,FALSE)*H388+VLOOKUP(I$1,Iniciativas!$A$1:$R$11,18,FALSE)*I388+VLOOKUP(J$1,Iniciativas!$A$1:$R$11,18,FALSE)*J388+VLOOKUP(K$1,Iniciativas!$A$1:$R$11,18,FALSE)*K388+VLOOKUP(L$1,Iniciativas!$A$1:$R$11,18,FALSE)*L388</f>
        <v>7.2999999999999989</v>
      </c>
      <c r="O388" t="b">
        <f t="shared" si="404"/>
        <v>0</v>
      </c>
      <c r="P388" t="b">
        <f>IF(OR(K388=1,I388=1),IF(J388=1,TRUE, FALSE),TRUE)</f>
        <v>0</v>
      </c>
      <c r="Q388" t="b">
        <f>IF(AND(K388=1,I388=1), FALSE, TRUE)</f>
        <v>1</v>
      </c>
      <c r="R388" t="b">
        <f>IF(G388=1, TRUE, FALSE)</f>
        <v>0</v>
      </c>
      <c r="S388" t="str">
        <f>TRIM(IF(C388=1," "&amp;VLOOKUP(C$1,Iniciativas!$A$1:$R$11,2,FALSE),"")&amp;IF(D388=1," "&amp;VLOOKUP(D$1,Iniciativas!$A$1:$R$11,2,FALSE),"")&amp;IF(E388=1," "&amp;VLOOKUP(E$1,Iniciativas!$A$1:$R$11,2,FALSE),"")&amp;IF(F388=1," "&amp;VLOOKUP(F$1,Iniciativas!$A$1:$R$11,2,FALSE),"")&amp;IF(G388=1," "&amp;VLOOKUP(G$1,Iniciativas!$A$1:$R$11,2,FALSE),"")&amp;IF(H388=1," "&amp;VLOOKUP(H$1,Iniciativas!$A$1:$R$11,2,FALSE),"")&amp;IF(I388=1," "&amp;VLOOKUP(I$1,Iniciativas!$A$1:$R$11,2,FALSE),"")&amp;IF(J388=1," "&amp;VLOOKUP(J$1,Iniciativas!$A$1:$R$11,2,FALSE),"")&amp;IF(K388=1," "&amp;VLOOKUP(K$1,Iniciativas!$A$1:$R$11,2,FALSE),"")&amp;IF(L388=1," "&amp;VLOOKUP(L$1,Iniciativas!$A$1:$R$11,2,FALSE),""))</f>
        <v>Iniciativa 3 Iniciativa 2 Creación Producto B</v>
      </c>
    </row>
    <row r="389" spans="1:19" x14ac:dyDescent="0.25">
      <c r="A389">
        <v>387</v>
      </c>
      <c r="B389" t="str">
        <f t="shared" si="402"/>
        <v>9 8 2 1</v>
      </c>
      <c r="C389">
        <f t="shared" si="405"/>
        <v>0</v>
      </c>
      <c r="D389">
        <f t="shared" ref="D389:L389" si="407">INT(MOD($A389,2^(C$1-1))/(2^(D$1-1)))</f>
        <v>1</v>
      </c>
      <c r="E389">
        <f t="shared" si="407"/>
        <v>1</v>
      </c>
      <c r="F389">
        <f t="shared" si="407"/>
        <v>0</v>
      </c>
      <c r="G389">
        <f t="shared" si="407"/>
        <v>0</v>
      </c>
      <c r="H389">
        <f t="shared" si="407"/>
        <v>0</v>
      </c>
      <c r="I389">
        <f t="shared" si="407"/>
        <v>0</v>
      </c>
      <c r="J389">
        <f t="shared" si="407"/>
        <v>0</v>
      </c>
      <c r="K389">
        <f t="shared" si="407"/>
        <v>1</v>
      </c>
      <c r="L389">
        <f t="shared" si="407"/>
        <v>1</v>
      </c>
      <c r="M389">
        <f>VLOOKUP(C$1,Iniciativas!$A$1:$R$11,6,FALSE)*C389+VLOOKUP(D$1,Iniciativas!$A$1:$R$11,6,FALSE)*D389+VLOOKUP(E$1,Iniciativas!$A$1:$R$11,6,FALSE)*E389+VLOOKUP(F$1,Iniciativas!$A$1:$R$11,6,FALSE)*F389+VLOOKUP(G$1,Iniciativas!$A$1:$R$11,6,FALSE)*G389+VLOOKUP(H$1,Iniciativas!$A$1:$R$11,6,FALSE)*H389+VLOOKUP(I$1,Iniciativas!$A$1:$R$11,6,FALSE)*I389+VLOOKUP(J$1,Iniciativas!$A$1:$R$11,6,FALSE)*J389+VLOOKUP(K$1,Iniciativas!$A$1:$R$11,6,FALSE)*K389+VLOOKUP(L$1,Iniciativas!$A$1:$R$11,6,FALSE)*L389</f>
        <v>9000</v>
      </c>
      <c r="N389">
        <f>VLOOKUP(C$1,Iniciativas!$A$1:$R$11,18,FALSE)*C389+VLOOKUP(D$1,Iniciativas!$A$1:$R$11,18,FALSE)*D389+VLOOKUP(E$1,Iniciativas!$A$1:$R$11,18,FALSE)*E389+VLOOKUP(F$1,Iniciativas!$A$1:$R$11,18,FALSE)*F389+VLOOKUP(G$1,Iniciativas!$A$1:$R$11,18,FALSE)*G389+VLOOKUP(H$1,Iniciativas!$A$1:$R$11,18,FALSE)*H389+VLOOKUP(I$1,Iniciativas!$A$1:$R$11,18,FALSE)*I389+VLOOKUP(J$1,Iniciativas!$A$1:$R$11,18,FALSE)*J389+VLOOKUP(K$1,Iniciativas!$A$1:$R$11,18,FALSE)*K389+VLOOKUP(L$1,Iniciativas!$A$1:$R$11,18,FALSE)*L389</f>
        <v>8.1999999999999993</v>
      </c>
      <c r="O389" t="b">
        <f t="shared" si="404"/>
        <v>0</v>
      </c>
      <c r="P389" t="b">
        <f>IF(OR(K389=1,I389=1),IF(J389=1,TRUE, FALSE),TRUE)</f>
        <v>0</v>
      </c>
      <c r="Q389" t="b">
        <f>IF(AND(K389=1,I389=1), FALSE, TRUE)</f>
        <v>1</v>
      </c>
      <c r="R389" t="b">
        <f>IF(G389=1, TRUE, FALSE)</f>
        <v>0</v>
      </c>
      <c r="S389" t="str">
        <f>TRIM(IF(C389=1," "&amp;VLOOKUP(C$1,Iniciativas!$A$1:$R$11,2,FALSE),"")&amp;IF(D389=1," "&amp;VLOOKUP(D$1,Iniciativas!$A$1:$R$11,2,FALSE),"")&amp;IF(E389=1," "&amp;VLOOKUP(E$1,Iniciativas!$A$1:$R$11,2,FALSE),"")&amp;IF(F389=1," "&amp;VLOOKUP(F$1,Iniciativas!$A$1:$R$11,2,FALSE),"")&amp;IF(G389=1," "&amp;VLOOKUP(G$1,Iniciativas!$A$1:$R$11,2,FALSE),"")&amp;IF(H389=1," "&amp;VLOOKUP(H$1,Iniciativas!$A$1:$R$11,2,FALSE),"")&amp;IF(I389=1," "&amp;VLOOKUP(I$1,Iniciativas!$A$1:$R$11,2,FALSE),"")&amp;IF(J389=1," "&amp;VLOOKUP(J$1,Iniciativas!$A$1:$R$11,2,FALSE),"")&amp;IF(K389=1," "&amp;VLOOKUP(K$1,Iniciativas!$A$1:$R$11,2,FALSE),"")&amp;IF(L389=1," "&amp;VLOOKUP(L$1,Iniciativas!$A$1:$R$11,2,FALSE),""))</f>
        <v>Iniciativa 3 Iniciativa 2 Creación Producto B Sistema Reducción Costos</v>
      </c>
    </row>
    <row r="390" spans="1:19" x14ac:dyDescent="0.25">
      <c r="A390">
        <v>388</v>
      </c>
      <c r="B390" t="str">
        <f t="shared" si="402"/>
        <v>9 8 3</v>
      </c>
      <c r="C390">
        <f t="shared" si="405"/>
        <v>0</v>
      </c>
      <c r="D390">
        <f t="shared" ref="D390:L390" si="408">INT(MOD($A390,2^(C$1-1))/(2^(D$1-1)))</f>
        <v>1</v>
      </c>
      <c r="E390">
        <f t="shared" si="408"/>
        <v>1</v>
      </c>
      <c r="F390">
        <f t="shared" si="408"/>
        <v>0</v>
      </c>
      <c r="G390">
        <f t="shared" si="408"/>
        <v>0</v>
      </c>
      <c r="H390">
        <f t="shared" si="408"/>
        <v>0</v>
      </c>
      <c r="I390">
        <f t="shared" si="408"/>
        <v>0</v>
      </c>
      <c r="J390">
        <f t="shared" si="408"/>
        <v>1</v>
      </c>
      <c r="K390">
        <f t="shared" si="408"/>
        <v>0</v>
      </c>
      <c r="L390">
        <f t="shared" si="408"/>
        <v>0</v>
      </c>
      <c r="M390">
        <f>VLOOKUP(C$1,Iniciativas!$A$1:$R$11,6,FALSE)*C390+VLOOKUP(D$1,Iniciativas!$A$1:$R$11,6,FALSE)*D390+VLOOKUP(E$1,Iniciativas!$A$1:$R$11,6,FALSE)*E390+VLOOKUP(F$1,Iniciativas!$A$1:$R$11,6,FALSE)*F390+VLOOKUP(G$1,Iniciativas!$A$1:$R$11,6,FALSE)*G390+VLOOKUP(H$1,Iniciativas!$A$1:$R$11,6,FALSE)*H390+VLOOKUP(I$1,Iniciativas!$A$1:$R$11,6,FALSE)*I390+VLOOKUP(J$1,Iniciativas!$A$1:$R$11,6,FALSE)*J390+VLOOKUP(K$1,Iniciativas!$A$1:$R$11,6,FALSE)*K390+VLOOKUP(L$1,Iniciativas!$A$1:$R$11,6,FALSE)*L390</f>
        <v>4000</v>
      </c>
      <c r="N390">
        <f>VLOOKUP(C$1,Iniciativas!$A$1:$R$11,18,FALSE)*C390+VLOOKUP(D$1,Iniciativas!$A$1:$R$11,18,FALSE)*D390+VLOOKUP(E$1,Iniciativas!$A$1:$R$11,18,FALSE)*E390+VLOOKUP(F$1,Iniciativas!$A$1:$R$11,18,FALSE)*F390+VLOOKUP(G$1,Iniciativas!$A$1:$R$11,18,FALSE)*G390+VLOOKUP(H$1,Iniciativas!$A$1:$R$11,18,FALSE)*H390+VLOOKUP(I$1,Iniciativas!$A$1:$R$11,18,FALSE)*I390+VLOOKUP(J$1,Iniciativas!$A$1:$R$11,18,FALSE)*J390+VLOOKUP(K$1,Iniciativas!$A$1:$R$11,18,FALSE)*K390+VLOOKUP(L$1,Iniciativas!$A$1:$R$11,18,FALSE)*L390</f>
        <v>5.0999999999999996</v>
      </c>
      <c r="O390" t="b">
        <f t="shared" si="404"/>
        <v>0</v>
      </c>
      <c r="P390" t="b">
        <f>IF(OR(K390=1,I390=1),IF(J390=1,TRUE, FALSE),TRUE)</f>
        <v>1</v>
      </c>
      <c r="Q390" t="b">
        <f>IF(AND(K390=1,I390=1), FALSE, TRUE)</f>
        <v>1</v>
      </c>
      <c r="R390" t="b">
        <f>IF(G390=1, TRUE, FALSE)</f>
        <v>0</v>
      </c>
      <c r="S390" t="str">
        <f>TRIM(IF(C390=1," "&amp;VLOOKUP(C$1,Iniciativas!$A$1:$R$11,2,FALSE),"")&amp;IF(D390=1," "&amp;VLOOKUP(D$1,Iniciativas!$A$1:$R$11,2,FALSE),"")&amp;IF(E390=1," "&amp;VLOOKUP(E$1,Iniciativas!$A$1:$R$11,2,FALSE),"")&amp;IF(F390=1," "&amp;VLOOKUP(F$1,Iniciativas!$A$1:$R$11,2,FALSE),"")&amp;IF(G390=1," "&amp;VLOOKUP(G$1,Iniciativas!$A$1:$R$11,2,FALSE),"")&amp;IF(H390=1," "&amp;VLOOKUP(H$1,Iniciativas!$A$1:$R$11,2,FALSE),"")&amp;IF(I390=1," "&amp;VLOOKUP(I$1,Iniciativas!$A$1:$R$11,2,FALSE),"")&amp;IF(J390=1," "&amp;VLOOKUP(J$1,Iniciativas!$A$1:$R$11,2,FALSE),"")&amp;IF(K390=1," "&amp;VLOOKUP(K$1,Iniciativas!$A$1:$R$11,2,FALSE),"")&amp;IF(L390=1," "&amp;VLOOKUP(L$1,Iniciativas!$A$1:$R$11,2,FALSE),""))</f>
        <v>Iniciativa 3 Iniciativa 2 Campaña Publicitaria Producto B o C</v>
      </c>
    </row>
    <row r="391" spans="1:19" x14ac:dyDescent="0.25">
      <c r="A391">
        <v>389</v>
      </c>
      <c r="B391" t="str">
        <f t="shared" si="402"/>
        <v>9 8 3 1</v>
      </c>
      <c r="C391">
        <f t="shared" si="405"/>
        <v>0</v>
      </c>
      <c r="D391">
        <f t="shared" ref="D391:L391" si="409">INT(MOD($A391,2^(C$1-1))/(2^(D$1-1)))</f>
        <v>1</v>
      </c>
      <c r="E391">
        <f t="shared" si="409"/>
        <v>1</v>
      </c>
      <c r="F391">
        <f t="shared" si="409"/>
        <v>0</v>
      </c>
      <c r="G391">
        <f t="shared" si="409"/>
        <v>0</v>
      </c>
      <c r="H391">
        <f t="shared" si="409"/>
        <v>0</v>
      </c>
      <c r="I391">
        <f t="shared" si="409"/>
        <v>0</v>
      </c>
      <c r="J391">
        <f t="shared" si="409"/>
        <v>1</v>
      </c>
      <c r="K391">
        <f t="shared" si="409"/>
        <v>0</v>
      </c>
      <c r="L391">
        <f t="shared" si="409"/>
        <v>1</v>
      </c>
      <c r="M391">
        <f>VLOOKUP(C$1,Iniciativas!$A$1:$R$11,6,FALSE)*C391+VLOOKUP(D$1,Iniciativas!$A$1:$R$11,6,FALSE)*D391+VLOOKUP(E$1,Iniciativas!$A$1:$R$11,6,FALSE)*E391+VLOOKUP(F$1,Iniciativas!$A$1:$R$11,6,FALSE)*F391+VLOOKUP(G$1,Iniciativas!$A$1:$R$11,6,FALSE)*G391+VLOOKUP(H$1,Iniciativas!$A$1:$R$11,6,FALSE)*H391+VLOOKUP(I$1,Iniciativas!$A$1:$R$11,6,FALSE)*I391+VLOOKUP(J$1,Iniciativas!$A$1:$R$11,6,FALSE)*J391+VLOOKUP(K$1,Iniciativas!$A$1:$R$11,6,FALSE)*K391+VLOOKUP(L$1,Iniciativas!$A$1:$R$11,6,FALSE)*L391</f>
        <v>5000</v>
      </c>
      <c r="N391">
        <f>VLOOKUP(C$1,Iniciativas!$A$1:$R$11,18,FALSE)*C391+VLOOKUP(D$1,Iniciativas!$A$1:$R$11,18,FALSE)*D391+VLOOKUP(E$1,Iniciativas!$A$1:$R$11,18,FALSE)*E391+VLOOKUP(F$1,Iniciativas!$A$1:$R$11,18,FALSE)*F391+VLOOKUP(G$1,Iniciativas!$A$1:$R$11,18,FALSE)*G391+VLOOKUP(H$1,Iniciativas!$A$1:$R$11,18,FALSE)*H391+VLOOKUP(I$1,Iniciativas!$A$1:$R$11,18,FALSE)*I391+VLOOKUP(J$1,Iniciativas!$A$1:$R$11,18,FALSE)*J391+VLOOKUP(K$1,Iniciativas!$A$1:$R$11,18,FALSE)*K391+VLOOKUP(L$1,Iniciativas!$A$1:$R$11,18,FALSE)*L391</f>
        <v>6</v>
      </c>
      <c r="O391" t="b">
        <f t="shared" si="404"/>
        <v>0</v>
      </c>
      <c r="P391" t="b">
        <f>IF(OR(K391=1,I391=1),IF(J391=1,TRUE, FALSE),TRUE)</f>
        <v>1</v>
      </c>
      <c r="Q391" t="b">
        <f>IF(AND(K391=1,I391=1), FALSE, TRUE)</f>
        <v>1</v>
      </c>
      <c r="R391" t="b">
        <f>IF(G391=1, TRUE, FALSE)</f>
        <v>0</v>
      </c>
      <c r="S391" t="str">
        <f>TRIM(IF(C391=1," "&amp;VLOOKUP(C$1,Iniciativas!$A$1:$R$11,2,FALSE),"")&amp;IF(D391=1," "&amp;VLOOKUP(D$1,Iniciativas!$A$1:$R$11,2,FALSE),"")&amp;IF(E391=1," "&amp;VLOOKUP(E$1,Iniciativas!$A$1:$R$11,2,FALSE),"")&amp;IF(F391=1," "&amp;VLOOKUP(F$1,Iniciativas!$A$1:$R$11,2,FALSE),"")&amp;IF(G391=1," "&amp;VLOOKUP(G$1,Iniciativas!$A$1:$R$11,2,FALSE),"")&amp;IF(H391=1," "&amp;VLOOKUP(H$1,Iniciativas!$A$1:$R$11,2,FALSE),"")&amp;IF(I391=1," "&amp;VLOOKUP(I$1,Iniciativas!$A$1:$R$11,2,FALSE),"")&amp;IF(J391=1," "&amp;VLOOKUP(J$1,Iniciativas!$A$1:$R$11,2,FALSE),"")&amp;IF(K391=1," "&amp;VLOOKUP(K$1,Iniciativas!$A$1:$R$11,2,FALSE),"")&amp;IF(L391=1," "&amp;VLOOKUP(L$1,Iniciativas!$A$1:$R$11,2,FALSE),""))</f>
        <v>Iniciativa 3 Iniciativa 2 Campaña Publicitaria Producto B o C Sistema Reducción Costos</v>
      </c>
    </row>
    <row r="392" spans="1:19" x14ac:dyDescent="0.25">
      <c r="A392">
        <v>390</v>
      </c>
      <c r="B392" t="str">
        <f t="shared" si="402"/>
        <v>9 8 3 2</v>
      </c>
      <c r="C392">
        <f t="shared" si="405"/>
        <v>0</v>
      </c>
      <c r="D392">
        <f t="shared" ref="D392:L392" si="410">INT(MOD($A392,2^(C$1-1))/(2^(D$1-1)))</f>
        <v>1</v>
      </c>
      <c r="E392">
        <f t="shared" si="410"/>
        <v>1</v>
      </c>
      <c r="F392">
        <f t="shared" si="410"/>
        <v>0</v>
      </c>
      <c r="G392">
        <f t="shared" si="410"/>
        <v>0</v>
      </c>
      <c r="H392">
        <f t="shared" si="410"/>
        <v>0</v>
      </c>
      <c r="I392">
        <f t="shared" si="410"/>
        <v>0</v>
      </c>
      <c r="J392">
        <f t="shared" si="410"/>
        <v>1</v>
      </c>
      <c r="K392">
        <f t="shared" si="410"/>
        <v>1</v>
      </c>
      <c r="L392">
        <f t="shared" si="410"/>
        <v>0</v>
      </c>
      <c r="M392">
        <f>VLOOKUP(C$1,Iniciativas!$A$1:$R$11,6,FALSE)*C392+VLOOKUP(D$1,Iniciativas!$A$1:$R$11,6,FALSE)*D392+VLOOKUP(E$1,Iniciativas!$A$1:$R$11,6,FALSE)*E392+VLOOKUP(F$1,Iniciativas!$A$1:$R$11,6,FALSE)*F392+VLOOKUP(G$1,Iniciativas!$A$1:$R$11,6,FALSE)*G392+VLOOKUP(H$1,Iniciativas!$A$1:$R$11,6,FALSE)*H392+VLOOKUP(I$1,Iniciativas!$A$1:$R$11,6,FALSE)*I392+VLOOKUP(J$1,Iniciativas!$A$1:$R$11,6,FALSE)*J392+VLOOKUP(K$1,Iniciativas!$A$1:$R$11,6,FALSE)*K392+VLOOKUP(L$1,Iniciativas!$A$1:$R$11,6,FALSE)*L392</f>
        <v>9000</v>
      </c>
      <c r="N392">
        <f>VLOOKUP(C$1,Iniciativas!$A$1:$R$11,18,FALSE)*C392+VLOOKUP(D$1,Iniciativas!$A$1:$R$11,18,FALSE)*D392+VLOOKUP(E$1,Iniciativas!$A$1:$R$11,18,FALSE)*E392+VLOOKUP(F$1,Iniciativas!$A$1:$R$11,18,FALSE)*F392+VLOOKUP(G$1,Iniciativas!$A$1:$R$11,18,FALSE)*G392+VLOOKUP(H$1,Iniciativas!$A$1:$R$11,18,FALSE)*H392+VLOOKUP(I$1,Iniciativas!$A$1:$R$11,18,FALSE)*I392+VLOOKUP(J$1,Iniciativas!$A$1:$R$11,18,FALSE)*J392+VLOOKUP(K$1,Iniciativas!$A$1:$R$11,18,FALSE)*K392+VLOOKUP(L$1,Iniciativas!$A$1:$R$11,18,FALSE)*L392</f>
        <v>7.6999999999999993</v>
      </c>
      <c r="O392" t="b">
        <f t="shared" si="404"/>
        <v>0</v>
      </c>
      <c r="P392" t="b">
        <f>IF(OR(K392=1,I392=1),IF(J392=1,TRUE, FALSE),TRUE)</f>
        <v>1</v>
      </c>
      <c r="Q392" t="b">
        <f>IF(AND(K392=1,I392=1), FALSE, TRUE)</f>
        <v>1</v>
      </c>
      <c r="R392" t="b">
        <f>IF(G392=1, TRUE, FALSE)</f>
        <v>0</v>
      </c>
      <c r="S392" t="str">
        <f>TRIM(IF(C392=1," "&amp;VLOOKUP(C$1,Iniciativas!$A$1:$R$11,2,FALSE),"")&amp;IF(D392=1," "&amp;VLOOKUP(D$1,Iniciativas!$A$1:$R$11,2,FALSE),"")&amp;IF(E392=1," "&amp;VLOOKUP(E$1,Iniciativas!$A$1:$R$11,2,FALSE),"")&amp;IF(F392=1," "&amp;VLOOKUP(F$1,Iniciativas!$A$1:$R$11,2,FALSE),"")&amp;IF(G392=1," "&amp;VLOOKUP(G$1,Iniciativas!$A$1:$R$11,2,FALSE),"")&amp;IF(H392=1," "&amp;VLOOKUP(H$1,Iniciativas!$A$1:$R$11,2,FALSE),"")&amp;IF(I392=1," "&amp;VLOOKUP(I$1,Iniciativas!$A$1:$R$11,2,FALSE),"")&amp;IF(J392=1," "&amp;VLOOKUP(J$1,Iniciativas!$A$1:$R$11,2,FALSE),"")&amp;IF(K392=1," "&amp;VLOOKUP(K$1,Iniciativas!$A$1:$R$11,2,FALSE),"")&amp;IF(L392=1," "&amp;VLOOKUP(L$1,Iniciativas!$A$1:$R$11,2,FALSE),""))</f>
        <v>Iniciativa 3 Iniciativa 2 Campaña Publicitaria Producto B o C Creación Producto B</v>
      </c>
    </row>
    <row r="393" spans="1:19" x14ac:dyDescent="0.25">
      <c r="A393">
        <v>391</v>
      </c>
      <c r="B393" t="str">
        <f t="shared" si="402"/>
        <v>9 8 3 2 1</v>
      </c>
      <c r="C393">
        <f t="shared" si="405"/>
        <v>0</v>
      </c>
      <c r="D393">
        <f t="shared" ref="D393:L393" si="411">INT(MOD($A393,2^(C$1-1))/(2^(D$1-1)))</f>
        <v>1</v>
      </c>
      <c r="E393">
        <f t="shared" si="411"/>
        <v>1</v>
      </c>
      <c r="F393">
        <f t="shared" si="411"/>
        <v>0</v>
      </c>
      <c r="G393">
        <f t="shared" si="411"/>
        <v>0</v>
      </c>
      <c r="H393">
        <f t="shared" si="411"/>
        <v>0</v>
      </c>
      <c r="I393">
        <f t="shared" si="411"/>
        <v>0</v>
      </c>
      <c r="J393">
        <f t="shared" si="411"/>
        <v>1</v>
      </c>
      <c r="K393">
        <f t="shared" si="411"/>
        <v>1</v>
      </c>
      <c r="L393">
        <f t="shared" si="411"/>
        <v>1</v>
      </c>
      <c r="M393">
        <f>VLOOKUP(C$1,Iniciativas!$A$1:$R$11,6,FALSE)*C393+VLOOKUP(D$1,Iniciativas!$A$1:$R$11,6,FALSE)*D393+VLOOKUP(E$1,Iniciativas!$A$1:$R$11,6,FALSE)*E393+VLOOKUP(F$1,Iniciativas!$A$1:$R$11,6,FALSE)*F393+VLOOKUP(G$1,Iniciativas!$A$1:$R$11,6,FALSE)*G393+VLOOKUP(H$1,Iniciativas!$A$1:$R$11,6,FALSE)*H393+VLOOKUP(I$1,Iniciativas!$A$1:$R$11,6,FALSE)*I393+VLOOKUP(J$1,Iniciativas!$A$1:$R$11,6,FALSE)*J393+VLOOKUP(K$1,Iniciativas!$A$1:$R$11,6,FALSE)*K393+VLOOKUP(L$1,Iniciativas!$A$1:$R$11,6,FALSE)*L393</f>
        <v>10000</v>
      </c>
      <c r="N393">
        <f>VLOOKUP(C$1,Iniciativas!$A$1:$R$11,18,FALSE)*C393+VLOOKUP(D$1,Iniciativas!$A$1:$R$11,18,FALSE)*D393+VLOOKUP(E$1,Iniciativas!$A$1:$R$11,18,FALSE)*E393+VLOOKUP(F$1,Iniciativas!$A$1:$R$11,18,FALSE)*F393+VLOOKUP(G$1,Iniciativas!$A$1:$R$11,18,FALSE)*G393+VLOOKUP(H$1,Iniciativas!$A$1:$R$11,18,FALSE)*H393+VLOOKUP(I$1,Iniciativas!$A$1:$R$11,18,FALSE)*I393+VLOOKUP(J$1,Iniciativas!$A$1:$R$11,18,FALSE)*J393+VLOOKUP(K$1,Iniciativas!$A$1:$R$11,18,FALSE)*K393+VLOOKUP(L$1,Iniciativas!$A$1:$R$11,18,FALSE)*L393</f>
        <v>8.6</v>
      </c>
      <c r="O393" t="b">
        <f t="shared" si="404"/>
        <v>0</v>
      </c>
      <c r="P393" t="b">
        <f>IF(OR(K393=1,I393=1),IF(J393=1,TRUE, FALSE),TRUE)</f>
        <v>1</v>
      </c>
      <c r="Q393" t="b">
        <f>IF(AND(K393=1,I393=1), FALSE, TRUE)</f>
        <v>1</v>
      </c>
      <c r="R393" t="b">
        <f>IF(G393=1, TRUE, FALSE)</f>
        <v>0</v>
      </c>
      <c r="S393" t="str">
        <f>TRIM(IF(C393=1," "&amp;VLOOKUP(C$1,Iniciativas!$A$1:$R$11,2,FALSE),"")&amp;IF(D393=1," "&amp;VLOOKUP(D$1,Iniciativas!$A$1:$R$11,2,FALSE),"")&amp;IF(E393=1," "&amp;VLOOKUP(E$1,Iniciativas!$A$1:$R$11,2,FALSE),"")&amp;IF(F393=1," "&amp;VLOOKUP(F$1,Iniciativas!$A$1:$R$11,2,FALSE),"")&amp;IF(G393=1," "&amp;VLOOKUP(G$1,Iniciativas!$A$1:$R$11,2,FALSE),"")&amp;IF(H393=1," "&amp;VLOOKUP(H$1,Iniciativas!$A$1:$R$11,2,FALSE),"")&amp;IF(I393=1," "&amp;VLOOKUP(I$1,Iniciativas!$A$1:$R$11,2,FALSE),"")&amp;IF(J393=1," "&amp;VLOOKUP(J$1,Iniciativas!$A$1:$R$11,2,FALSE),"")&amp;IF(K393=1," "&amp;VLOOKUP(K$1,Iniciativas!$A$1:$R$11,2,FALSE),"")&amp;IF(L393=1," "&amp;VLOOKUP(L$1,Iniciativas!$A$1:$R$11,2,FALSE),""))</f>
        <v>Iniciativa 3 Iniciativa 2 Campaña Publicitaria Producto B o C Creación Producto B Sistema Reducción Costos</v>
      </c>
    </row>
    <row r="394" spans="1:19" x14ac:dyDescent="0.25">
      <c r="A394">
        <v>392</v>
      </c>
      <c r="B394" t="str">
        <f t="shared" si="402"/>
        <v>9 8 4</v>
      </c>
      <c r="C394">
        <f t="shared" si="405"/>
        <v>0</v>
      </c>
      <c r="D394">
        <f t="shared" ref="D394:L394" si="412">INT(MOD($A394,2^(C$1-1))/(2^(D$1-1)))</f>
        <v>1</v>
      </c>
      <c r="E394">
        <f t="shared" si="412"/>
        <v>1</v>
      </c>
      <c r="F394">
        <f t="shared" si="412"/>
        <v>0</v>
      </c>
      <c r="G394">
        <f t="shared" si="412"/>
        <v>0</v>
      </c>
      <c r="H394">
        <f t="shared" si="412"/>
        <v>0</v>
      </c>
      <c r="I394">
        <f t="shared" si="412"/>
        <v>1</v>
      </c>
      <c r="J394">
        <f t="shared" si="412"/>
        <v>0</v>
      </c>
      <c r="K394">
        <f t="shared" si="412"/>
        <v>0</v>
      </c>
      <c r="L394">
        <f t="shared" si="412"/>
        <v>0</v>
      </c>
      <c r="M394">
        <f>VLOOKUP(C$1,Iniciativas!$A$1:$R$11,6,FALSE)*C394+VLOOKUP(D$1,Iniciativas!$A$1:$R$11,6,FALSE)*D394+VLOOKUP(E$1,Iniciativas!$A$1:$R$11,6,FALSE)*E394+VLOOKUP(F$1,Iniciativas!$A$1:$R$11,6,FALSE)*F394+VLOOKUP(G$1,Iniciativas!$A$1:$R$11,6,FALSE)*G394+VLOOKUP(H$1,Iniciativas!$A$1:$R$11,6,FALSE)*H394+VLOOKUP(I$1,Iniciativas!$A$1:$R$11,6,FALSE)*I394+VLOOKUP(J$1,Iniciativas!$A$1:$R$11,6,FALSE)*J394+VLOOKUP(K$1,Iniciativas!$A$1:$R$11,6,FALSE)*K394+VLOOKUP(L$1,Iniciativas!$A$1:$R$11,6,FALSE)*L394</f>
        <v>9000</v>
      </c>
      <c r="N394">
        <f>VLOOKUP(C$1,Iniciativas!$A$1:$R$11,18,FALSE)*C394+VLOOKUP(D$1,Iniciativas!$A$1:$R$11,18,FALSE)*D394+VLOOKUP(E$1,Iniciativas!$A$1:$R$11,18,FALSE)*E394+VLOOKUP(F$1,Iniciativas!$A$1:$R$11,18,FALSE)*F394+VLOOKUP(G$1,Iniciativas!$A$1:$R$11,18,FALSE)*G394+VLOOKUP(H$1,Iniciativas!$A$1:$R$11,18,FALSE)*H394+VLOOKUP(I$1,Iniciativas!$A$1:$R$11,18,FALSE)*I394+VLOOKUP(J$1,Iniciativas!$A$1:$R$11,18,FALSE)*J394+VLOOKUP(K$1,Iniciativas!$A$1:$R$11,18,FALSE)*K394+VLOOKUP(L$1,Iniciativas!$A$1:$R$11,18,FALSE)*L394</f>
        <v>7.6999999999999993</v>
      </c>
      <c r="O394" t="b">
        <f t="shared" si="404"/>
        <v>0</v>
      </c>
      <c r="P394" t="b">
        <f>IF(OR(K394=1,I394=1),IF(J394=1,TRUE, FALSE),TRUE)</f>
        <v>0</v>
      </c>
      <c r="Q394" t="b">
        <f>IF(AND(K394=1,I394=1), FALSE, TRUE)</f>
        <v>1</v>
      </c>
      <c r="R394" t="b">
        <f>IF(G394=1, TRUE, FALSE)</f>
        <v>0</v>
      </c>
      <c r="S394" t="str">
        <f>TRIM(IF(C394=1," "&amp;VLOOKUP(C$1,Iniciativas!$A$1:$R$11,2,FALSE),"")&amp;IF(D394=1," "&amp;VLOOKUP(D$1,Iniciativas!$A$1:$R$11,2,FALSE),"")&amp;IF(E394=1," "&amp;VLOOKUP(E$1,Iniciativas!$A$1:$R$11,2,FALSE),"")&amp;IF(F394=1," "&amp;VLOOKUP(F$1,Iniciativas!$A$1:$R$11,2,FALSE),"")&amp;IF(G394=1," "&amp;VLOOKUP(G$1,Iniciativas!$A$1:$R$11,2,FALSE),"")&amp;IF(H394=1," "&amp;VLOOKUP(H$1,Iniciativas!$A$1:$R$11,2,FALSE),"")&amp;IF(I394=1," "&amp;VLOOKUP(I$1,Iniciativas!$A$1:$R$11,2,FALSE),"")&amp;IF(J394=1," "&amp;VLOOKUP(J$1,Iniciativas!$A$1:$R$11,2,FALSE),"")&amp;IF(K394=1," "&amp;VLOOKUP(K$1,Iniciativas!$A$1:$R$11,2,FALSE),"")&amp;IF(L394=1," "&amp;VLOOKUP(L$1,Iniciativas!$A$1:$R$11,2,FALSE),""))</f>
        <v>Iniciativa 3 Iniciativa 2 Creación Producto Alternativo C</v>
      </c>
    </row>
    <row r="395" spans="1:19" x14ac:dyDescent="0.25">
      <c r="A395">
        <v>393</v>
      </c>
      <c r="B395" t="str">
        <f t="shared" si="402"/>
        <v>9 8 4 1</v>
      </c>
      <c r="C395">
        <f t="shared" si="405"/>
        <v>0</v>
      </c>
      <c r="D395">
        <f t="shared" ref="D395:L395" si="413">INT(MOD($A395,2^(C$1-1))/(2^(D$1-1)))</f>
        <v>1</v>
      </c>
      <c r="E395">
        <f t="shared" si="413"/>
        <v>1</v>
      </c>
      <c r="F395">
        <f t="shared" si="413"/>
        <v>0</v>
      </c>
      <c r="G395">
        <f t="shared" si="413"/>
        <v>0</v>
      </c>
      <c r="H395">
        <f t="shared" si="413"/>
        <v>0</v>
      </c>
      <c r="I395">
        <f t="shared" si="413"/>
        <v>1</v>
      </c>
      <c r="J395">
        <f t="shared" si="413"/>
        <v>0</v>
      </c>
      <c r="K395">
        <f t="shared" si="413"/>
        <v>0</v>
      </c>
      <c r="L395">
        <f t="shared" si="413"/>
        <v>1</v>
      </c>
      <c r="M395">
        <f>VLOOKUP(C$1,Iniciativas!$A$1:$R$11,6,FALSE)*C395+VLOOKUP(D$1,Iniciativas!$A$1:$R$11,6,FALSE)*D395+VLOOKUP(E$1,Iniciativas!$A$1:$R$11,6,FALSE)*E395+VLOOKUP(F$1,Iniciativas!$A$1:$R$11,6,FALSE)*F395+VLOOKUP(G$1,Iniciativas!$A$1:$R$11,6,FALSE)*G395+VLOOKUP(H$1,Iniciativas!$A$1:$R$11,6,FALSE)*H395+VLOOKUP(I$1,Iniciativas!$A$1:$R$11,6,FALSE)*I395+VLOOKUP(J$1,Iniciativas!$A$1:$R$11,6,FALSE)*J395+VLOOKUP(K$1,Iniciativas!$A$1:$R$11,6,FALSE)*K395+VLOOKUP(L$1,Iniciativas!$A$1:$R$11,6,FALSE)*L395</f>
        <v>10000</v>
      </c>
      <c r="N395">
        <f>VLOOKUP(C$1,Iniciativas!$A$1:$R$11,18,FALSE)*C395+VLOOKUP(D$1,Iniciativas!$A$1:$R$11,18,FALSE)*D395+VLOOKUP(E$1,Iniciativas!$A$1:$R$11,18,FALSE)*E395+VLOOKUP(F$1,Iniciativas!$A$1:$R$11,18,FALSE)*F395+VLOOKUP(G$1,Iniciativas!$A$1:$R$11,18,FALSE)*G395+VLOOKUP(H$1,Iniciativas!$A$1:$R$11,18,FALSE)*H395+VLOOKUP(I$1,Iniciativas!$A$1:$R$11,18,FALSE)*I395+VLOOKUP(J$1,Iniciativas!$A$1:$R$11,18,FALSE)*J395+VLOOKUP(K$1,Iniciativas!$A$1:$R$11,18,FALSE)*K395+VLOOKUP(L$1,Iniciativas!$A$1:$R$11,18,FALSE)*L395</f>
        <v>8.6</v>
      </c>
      <c r="O395" t="b">
        <f t="shared" si="404"/>
        <v>0</v>
      </c>
      <c r="P395" t="b">
        <f>IF(OR(K395=1,I395=1),IF(J395=1,TRUE, FALSE),TRUE)</f>
        <v>0</v>
      </c>
      <c r="Q395" t="b">
        <f>IF(AND(K395=1,I395=1), FALSE, TRUE)</f>
        <v>1</v>
      </c>
      <c r="R395" t="b">
        <f>IF(G395=1, TRUE, FALSE)</f>
        <v>0</v>
      </c>
      <c r="S395" t="str">
        <f>TRIM(IF(C395=1," "&amp;VLOOKUP(C$1,Iniciativas!$A$1:$R$11,2,FALSE),"")&amp;IF(D395=1," "&amp;VLOOKUP(D$1,Iniciativas!$A$1:$R$11,2,FALSE),"")&amp;IF(E395=1," "&amp;VLOOKUP(E$1,Iniciativas!$A$1:$R$11,2,FALSE),"")&amp;IF(F395=1," "&amp;VLOOKUP(F$1,Iniciativas!$A$1:$R$11,2,FALSE),"")&amp;IF(G395=1," "&amp;VLOOKUP(G$1,Iniciativas!$A$1:$R$11,2,FALSE),"")&amp;IF(H395=1," "&amp;VLOOKUP(H$1,Iniciativas!$A$1:$R$11,2,FALSE),"")&amp;IF(I395=1," "&amp;VLOOKUP(I$1,Iniciativas!$A$1:$R$11,2,FALSE),"")&amp;IF(J395=1," "&amp;VLOOKUP(J$1,Iniciativas!$A$1:$R$11,2,FALSE),"")&amp;IF(K395=1," "&amp;VLOOKUP(K$1,Iniciativas!$A$1:$R$11,2,FALSE),"")&amp;IF(L395=1," "&amp;VLOOKUP(L$1,Iniciativas!$A$1:$R$11,2,FALSE),""))</f>
        <v>Iniciativa 3 Iniciativa 2 Creación Producto Alternativo C Sistema Reducción Costos</v>
      </c>
    </row>
    <row r="396" spans="1:19" x14ac:dyDescent="0.25">
      <c r="A396">
        <v>394</v>
      </c>
      <c r="B396" t="str">
        <f t="shared" si="402"/>
        <v>9 8 4 2</v>
      </c>
      <c r="C396">
        <f t="shared" si="405"/>
        <v>0</v>
      </c>
      <c r="D396">
        <f t="shared" ref="D396:L396" si="414">INT(MOD($A396,2^(C$1-1))/(2^(D$1-1)))</f>
        <v>1</v>
      </c>
      <c r="E396">
        <f t="shared" si="414"/>
        <v>1</v>
      </c>
      <c r="F396">
        <f t="shared" si="414"/>
        <v>0</v>
      </c>
      <c r="G396">
        <f t="shared" si="414"/>
        <v>0</v>
      </c>
      <c r="H396">
        <f t="shared" si="414"/>
        <v>0</v>
      </c>
      <c r="I396">
        <f t="shared" si="414"/>
        <v>1</v>
      </c>
      <c r="J396">
        <f t="shared" si="414"/>
        <v>0</v>
      </c>
      <c r="K396">
        <f t="shared" si="414"/>
        <v>1</v>
      </c>
      <c r="L396">
        <f t="shared" si="414"/>
        <v>0</v>
      </c>
      <c r="M396">
        <f>VLOOKUP(C$1,Iniciativas!$A$1:$R$11,6,FALSE)*C396+VLOOKUP(D$1,Iniciativas!$A$1:$R$11,6,FALSE)*D396+VLOOKUP(E$1,Iniciativas!$A$1:$R$11,6,FALSE)*E396+VLOOKUP(F$1,Iniciativas!$A$1:$R$11,6,FALSE)*F396+VLOOKUP(G$1,Iniciativas!$A$1:$R$11,6,FALSE)*G396+VLOOKUP(H$1,Iniciativas!$A$1:$R$11,6,FALSE)*H396+VLOOKUP(I$1,Iniciativas!$A$1:$R$11,6,FALSE)*I396+VLOOKUP(J$1,Iniciativas!$A$1:$R$11,6,FALSE)*J396+VLOOKUP(K$1,Iniciativas!$A$1:$R$11,6,FALSE)*K396+VLOOKUP(L$1,Iniciativas!$A$1:$R$11,6,FALSE)*L396</f>
        <v>14000</v>
      </c>
      <c r="N396">
        <f>VLOOKUP(C$1,Iniciativas!$A$1:$R$11,18,FALSE)*C396+VLOOKUP(D$1,Iniciativas!$A$1:$R$11,18,FALSE)*D396+VLOOKUP(E$1,Iniciativas!$A$1:$R$11,18,FALSE)*E396+VLOOKUP(F$1,Iniciativas!$A$1:$R$11,18,FALSE)*F396+VLOOKUP(G$1,Iniciativas!$A$1:$R$11,18,FALSE)*G396+VLOOKUP(H$1,Iniciativas!$A$1:$R$11,18,FALSE)*H396+VLOOKUP(I$1,Iniciativas!$A$1:$R$11,18,FALSE)*I396+VLOOKUP(J$1,Iniciativas!$A$1:$R$11,18,FALSE)*J396+VLOOKUP(K$1,Iniciativas!$A$1:$R$11,18,FALSE)*K396+VLOOKUP(L$1,Iniciativas!$A$1:$R$11,18,FALSE)*L396</f>
        <v>10.299999999999999</v>
      </c>
      <c r="O396" t="b">
        <f t="shared" si="404"/>
        <v>0</v>
      </c>
      <c r="P396" t="b">
        <f>IF(OR(K396=1,I396=1),IF(J396=1,TRUE, FALSE),TRUE)</f>
        <v>0</v>
      </c>
      <c r="Q396" t="b">
        <f>IF(AND(K396=1,I396=1), FALSE, TRUE)</f>
        <v>0</v>
      </c>
      <c r="R396" t="b">
        <f>IF(G396=1, TRUE, FALSE)</f>
        <v>0</v>
      </c>
      <c r="S396" t="str">
        <f>TRIM(IF(C396=1," "&amp;VLOOKUP(C$1,Iniciativas!$A$1:$R$11,2,FALSE),"")&amp;IF(D396=1," "&amp;VLOOKUP(D$1,Iniciativas!$A$1:$R$11,2,FALSE),"")&amp;IF(E396=1," "&amp;VLOOKUP(E$1,Iniciativas!$A$1:$R$11,2,FALSE),"")&amp;IF(F396=1," "&amp;VLOOKUP(F$1,Iniciativas!$A$1:$R$11,2,FALSE),"")&amp;IF(G396=1," "&amp;VLOOKUP(G$1,Iniciativas!$A$1:$R$11,2,FALSE),"")&amp;IF(H396=1," "&amp;VLOOKUP(H$1,Iniciativas!$A$1:$R$11,2,FALSE),"")&amp;IF(I396=1," "&amp;VLOOKUP(I$1,Iniciativas!$A$1:$R$11,2,FALSE),"")&amp;IF(J396=1," "&amp;VLOOKUP(J$1,Iniciativas!$A$1:$R$11,2,FALSE),"")&amp;IF(K396=1," "&amp;VLOOKUP(K$1,Iniciativas!$A$1:$R$11,2,FALSE),"")&amp;IF(L396=1," "&amp;VLOOKUP(L$1,Iniciativas!$A$1:$R$11,2,FALSE),""))</f>
        <v>Iniciativa 3 Iniciativa 2 Creación Producto Alternativo C Creación Producto B</v>
      </c>
    </row>
    <row r="397" spans="1:19" x14ac:dyDescent="0.25">
      <c r="A397">
        <v>395</v>
      </c>
      <c r="B397" t="str">
        <f t="shared" si="402"/>
        <v>9 8 4 2 1</v>
      </c>
      <c r="C397">
        <f t="shared" si="405"/>
        <v>0</v>
      </c>
      <c r="D397">
        <f t="shared" ref="D397:L397" si="415">INT(MOD($A397,2^(C$1-1))/(2^(D$1-1)))</f>
        <v>1</v>
      </c>
      <c r="E397">
        <f t="shared" si="415"/>
        <v>1</v>
      </c>
      <c r="F397">
        <f t="shared" si="415"/>
        <v>0</v>
      </c>
      <c r="G397">
        <f t="shared" si="415"/>
        <v>0</v>
      </c>
      <c r="H397">
        <f t="shared" si="415"/>
        <v>0</v>
      </c>
      <c r="I397">
        <f t="shared" si="415"/>
        <v>1</v>
      </c>
      <c r="J397">
        <f t="shared" si="415"/>
        <v>0</v>
      </c>
      <c r="K397">
        <f t="shared" si="415"/>
        <v>1</v>
      </c>
      <c r="L397">
        <f t="shared" si="415"/>
        <v>1</v>
      </c>
      <c r="M397">
        <f>VLOOKUP(C$1,Iniciativas!$A$1:$R$11,6,FALSE)*C397+VLOOKUP(D$1,Iniciativas!$A$1:$R$11,6,FALSE)*D397+VLOOKUP(E$1,Iniciativas!$A$1:$R$11,6,FALSE)*E397+VLOOKUP(F$1,Iniciativas!$A$1:$R$11,6,FALSE)*F397+VLOOKUP(G$1,Iniciativas!$A$1:$R$11,6,FALSE)*G397+VLOOKUP(H$1,Iniciativas!$A$1:$R$11,6,FALSE)*H397+VLOOKUP(I$1,Iniciativas!$A$1:$R$11,6,FALSE)*I397+VLOOKUP(J$1,Iniciativas!$A$1:$R$11,6,FALSE)*J397+VLOOKUP(K$1,Iniciativas!$A$1:$R$11,6,FALSE)*K397+VLOOKUP(L$1,Iniciativas!$A$1:$R$11,6,FALSE)*L397</f>
        <v>15000</v>
      </c>
      <c r="N397">
        <f>VLOOKUP(C$1,Iniciativas!$A$1:$R$11,18,FALSE)*C397+VLOOKUP(D$1,Iniciativas!$A$1:$R$11,18,FALSE)*D397+VLOOKUP(E$1,Iniciativas!$A$1:$R$11,18,FALSE)*E397+VLOOKUP(F$1,Iniciativas!$A$1:$R$11,18,FALSE)*F397+VLOOKUP(G$1,Iniciativas!$A$1:$R$11,18,FALSE)*G397+VLOOKUP(H$1,Iniciativas!$A$1:$R$11,18,FALSE)*H397+VLOOKUP(I$1,Iniciativas!$A$1:$R$11,18,FALSE)*I397+VLOOKUP(J$1,Iniciativas!$A$1:$R$11,18,FALSE)*J397+VLOOKUP(K$1,Iniciativas!$A$1:$R$11,18,FALSE)*K397+VLOOKUP(L$1,Iniciativas!$A$1:$R$11,18,FALSE)*L397</f>
        <v>11.2</v>
      </c>
      <c r="O397" t="b">
        <f t="shared" si="404"/>
        <v>0</v>
      </c>
      <c r="P397" t="b">
        <f>IF(OR(K397=1,I397=1),IF(J397=1,TRUE, FALSE),TRUE)</f>
        <v>0</v>
      </c>
      <c r="Q397" t="b">
        <f>IF(AND(K397=1,I397=1), FALSE, TRUE)</f>
        <v>0</v>
      </c>
      <c r="R397" t="b">
        <f>IF(G397=1, TRUE, FALSE)</f>
        <v>0</v>
      </c>
      <c r="S397" t="str">
        <f>TRIM(IF(C397=1," "&amp;VLOOKUP(C$1,Iniciativas!$A$1:$R$11,2,FALSE),"")&amp;IF(D397=1," "&amp;VLOOKUP(D$1,Iniciativas!$A$1:$R$11,2,FALSE),"")&amp;IF(E397=1," "&amp;VLOOKUP(E$1,Iniciativas!$A$1:$R$11,2,FALSE),"")&amp;IF(F397=1," "&amp;VLOOKUP(F$1,Iniciativas!$A$1:$R$11,2,FALSE),"")&amp;IF(G397=1," "&amp;VLOOKUP(G$1,Iniciativas!$A$1:$R$11,2,FALSE),"")&amp;IF(H397=1," "&amp;VLOOKUP(H$1,Iniciativas!$A$1:$R$11,2,FALSE),"")&amp;IF(I397=1," "&amp;VLOOKUP(I$1,Iniciativas!$A$1:$R$11,2,FALSE),"")&amp;IF(J397=1," "&amp;VLOOKUP(J$1,Iniciativas!$A$1:$R$11,2,FALSE),"")&amp;IF(K397=1," "&amp;VLOOKUP(K$1,Iniciativas!$A$1:$R$11,2,FALSE),"")&amp;IF(L397=1," "&amp;VLOOKUP(L$1,Iniciativas!$A$1:$R$11,2,FALSE),""))</f>
        <v>Iniciativa 3 Iniciativa 2 Creación Producto Alternativo C Creación Producto B Sistema Reducción Costos</v>
      </c>
    </row>
    <row r="398" spans="1:19" x14ac:dyDescent="0.25">
      <c r="A398">
        <v>396</v>
      </c>
      <c r="B398" t="str">
        <f t="shared" si="402"/>
        <v>9 8 4 3</v>
      </c>
      <c r="C398">
        <f t="shared" si="405"/>
        <v>0</v>
      </c>
      <c r="D398">
        <f t="shared" ref="D398:L398" si="416">INT(MOD($A398,2^(C$1-1))/(2^(D$1-1)))</f>
        <v>1</v>
      </c>
      <c r="E398">
        <f t="shared" si="416"/>
        <v>1</v>
      </c>
      <c r="F398">
        <f t="shared" si="416"/>
        <v>0</v>
      </c>
      <c r="G398">
        <f t="shared" si="416"/>
        <v>0</v>
      </c>
      <c r="H398">
        <f t="shared" si="416"/>
        <v>0</v>
      </c>
      <c r="I398">
        <f t="shared" si="416"/>
        <v>1</v>
      </c>
      <c r="J398">
        <f t="shared" si="416"/>
        <v>1</v>
      </c>
      <c r="K398">
        <f t="shared" si="416"/>
        <v>0</v>
      </c>
      <c r="L398">
        <f t="shared" si="416"/>
        <v>0</v>
      </c>
      <c r="M398">
        <f>VLOOKUP(C$1,Iniciativas!$A$1:$R$11,6,FALSE)*C398+VLOOKUP(D$1,Iniciativas!$A$1:$R$11,6,FALSE)*D398+VLOOKUP(E$1,Iniciativas!$A$1:$R$11,6,FALSE)*E398+VLOOKUP(F$1,Iniciativas!$A$1:$R$11,6,FALSE)*F398+VLOOKUP(G$1,Iniciativas!$A$1:$R$11,6,FALSE)*G398+VLOOKUP(H$1,Iniciativas!$A$1:$R$11,6,FALSE)*H398+VLOOKUP(I$1,Iniciativas!$A$1:$R$11,6,FALSE)*I398+VLOOKUP(J$1,Iniciativas!$A$1:$R$11,6,FALSE)*J398+VLOOKUP(K$1,Iniciativas!$A$1:$R$11,6,FALSE)*K398+VLOOKUP(L$1,Iniciativas!$A$1:$R$11,6,FALSE)*L398</f>
        <v>10000</v>
      </c>
      <c r="N398">
        <f>VLOOKUP(C$1,Iniciativas!$A$1:$R$11,18,FALSE)*C398+VLOOKUP(D$1,Iniciativas!$A$1:$R$11,18,FALSE)*D398+VLOOKUP(E$1,Iniciativas!$A$1:$R$11,18,FALSE)*E398+VLOOKUP(F$1,Iniciativas!$A$1:$R$11,18,FALSE)*F398+VLOOKUP(G$1,Iniciativas!$A$1:$R$11,18,FALSE)*G398+VLOOKUP(H$1,Iniciativas!$A$1:$R$11,18,FALSE)*H398+VLOOKUP(I$1,Iniciativas!$A$1:$R$11,18,FALSE)*I398+VLOOKUP(J$1,Iniciativas!$A$1:$R$11,18,FALSE)*J398+VLOOKUP(K$1,Iniciativas!$A$1:$R$11,18,FALSE)*K398+VLOOKUP(L$1,Iniciativas!$A$1:$R$11,18,FALSE)*L398</f>
        <v>8.1</v>
      </c>
      <c r="O398" t="b">
        <f t="shared" si="404"/>
        <v>0</v>
      </c>
      <c r="P398" t="b">
        <f>IF(OR(K398=1,I398=1),IF(J398=1,TRUE, FALSE),TRUE)</f>
        <v>1</v>
      </c>
      <c r="Q398" t="b">
        <f>IF(AND(K398=1,I398=1), FALSE, TRUE)</f>
        <v>1</v>
      </c>
      <c r="R398" t="b">
        <f>IF(G398=1, TRUE, FALSE)</f>
        <v>0</v>
      </c>
      <c r="S398" t="str">
        <f>TRIM(IF(C398=1," "&amp;VLOOKUP(C$1,Iniciativas!$A$1:$R$11,2,FALSE),"")&amp;IF(D398=1," "&amp;VLOOKUP(D$1,Iniciativas!$A$1:$R$11,2,FALSE),"")&amp;IF(E398=1," "&amp;VLOOKUP(E$1,Iniciativas!$A$1:$R$11,2,FALSE),"")&amp;IF(F398=1," "&amp;VLOOKUP(F$1,Iniciativas!$A$1:$R$11,2,FALSE),"")&amp;IF(G398=1," "&amp;VLOOKUP(G$1,Iniciativas!$A$1:$R$11,2,FALSE),"")&amp;IF(H398=1," "&amp;VLOOKUP(H$1,Iniciativas!$A$1:$R$11,2,FALSE),"")&amp;IF(I398=1," "&amp;VLOOKUP(I$1,Iniciativas!$A$1:$R$11,2,FALSE),"")&amp;IF(J398=1," "&amp;VLOOKUP(J$1,Iniciativas!$A$1:$R$11,2,FALSE),"")&amp;IF(K398=1," "&amp;VLOOKUP(K$1,Iniciativas!$A$1:$R$11,2,FALSE),"")&amp;IF(L398=1," "&amp;VLOOKUP(L$1,Iniciativas!$A$1:$R$11,2,FALSE),""))</f>
        <v>Iniciativa 3 Iniciativa 2 Creación Producto Alternativo C Campaña Publicitaria Producto B o C</v>
      </c>
    </row>
    <row r="399" spans="1:19" x14ac:dyDescent="0.25">
      <c r="A399">
        <v>397</v>
      </c>
      <c r="B399" t="str">
        <f t="shared" si="402"/>
        <v>9 8 4 3 1</v>
      </c>
      <c r="C399">
        <f t="shared" si="405"/>
        <v>0</v>
      </c>
      <c r="D399">
        <f t="shared" ref="D399:L399" si="417">INT(MOD($A399,2^(C$1-1))/(2^(D$1-1)))</f>
        <v>1</v>
      </c>
      <c r="E399">
        <f t="shared" si="417"/>
        <v>1</v>
      </c>
      <c r="F399">
        <f t="shared" si="417"/>
        <v>0</v>
      </c>
      <c r="G399">
        <f t="shared" si="417"/>
        <v>0</v>
      </c>
      <c r="H399">
        <f t="shared" si="417"/>
        <v>0</v>
      </c>
      <c r="I399">
        <f t="shared" si="417"/>
        <v>1</v>
      </c>
      <c r="J399">
        <f t="shared" si="417"/>
        <v>1</v>
      </c>
      <c r="K399">
        <f t="shared" si="417"/>
        <v>0</v>
      </c>
      <c r="L399">
        <f t="shared" si="417"/>
        <v>1</v>
      </c>
      <c r="M399">
        <f>VLOOKUP(C$1,Iniciativas!$A$1:$R$11,6,FALSE)*C399+VLOOKUP(D$1,Iniciativas!$A$1:$R$11,6,FALSE)*D399+VLOOKUP(E$1,Iniciativas!$A$1:$R$11,6,FALSE)*E399+VLOOKUP(F$1,Iniciativas!$A$1:$R$11,6,FALSE)*F399+VLOOKUP(G$1,Iniciativas!$A$1:$R$11,6,FALSE)*G399+VLOOKUP(H$1,Iniciativas!$A$1:$R$11,6,FALSE)*H399+VLOOKUP(I$1,Iniciativas!$A$1:$R$11,6,FALSE)*I399+VLOOKUP(J$1,Iniciativas!$A$1:$R$11,6,FALSE)*J399+VLOOKUP(K$1,Iniciativas!$A$1:$R$11,6,FALSE)*K399+VLOOKUP(L$1,Iniciativas!$A$1:$R$11,6,FALSE)*L399</f>
        <v>11000</v>
      </c>
      <c r="N399">
        <f>VLOOKUP(C$1,Iniciativas!$A$1:$R$11,18,FALSE)*C399+VLOOKUP(D$1,Iniciativas!$A$1:$R$11,18,FALSE)*D399+VLOOKUP(E$1,Iniciativas!$A$1:$R$11,18,FALSE)*E399+VLOOKUP(F$1,Iniciativas!$A$1:$R$11,18,FALSE)*F399+VLOOKUP(G$1,Iniciativas!$A$1:$R$11,18,FALSE)*G399+VLOOKUP(H$1,Iniciativas!$A$1:$R$11,18,FALSE)*H399+VLOOKUP(I$1,Iniciativas!$A$1:$R$11,18,FALSE)*I399+VLOOKUP(J$1,Iniciativas!$A$1:$R$11,18,FALSE)*J399+VLOOKUP(K$1,Iniciativas!$A$1:$R$11,18,FALSE)*K399+VLOOKUP(L$1,Iniciativas!$A$1:$R$11,18,FALSE)*L399</f>
        <v>9</v>
      </c>
      <c r="O399" t="b">
        <f t="shared" si="404"/>
        <v>0</v>
      </c>
      <c r="P399" t="b">
        <f>IF(OR(K399=1,I399=1),IF(J399=1,TRUE, FALSE),TRUE)</f>
        <v>1</v>
      </c>
      <c r="Q399" t="b">
        <f>IF(AND(K399=1,I399=1), FALSE, TRUE)</f>
        <v>1</v>
      </c>
      <c r="R399" t="b">
        <f>IF(G399=1, TRUE, FALSE)</f>
        <v>0</v>
      </c>
      <c r="S399" t="str">
        <f>TRIM(IF(C399=1," "&amp;VLOOKUP(C$1,Iniciativas!$A$1:$R$11,2,FALSE),"")&amp;IF(D399=1," "&amp;VLOOKUP(D$1,Iniciativas!$A$1:$R$11,2,FALSE),"")&amp;IF(E399=1," "&amp;VLOOKUP(E$1,Iniciativas!$A$1:$R$11,2,FALSE),"")&amp;IF(F399=1," "&amp;VLOOKUP(F$1,Iniciativas!$A$1:$R$11,2,FALSE),"")&amp;IF(G399=1," "&amp;VLOOKUP(G$1,Iniciativas!$A$1:$R$11,2,FALSE),"")&amp;IF(H399=1," "&amp;VLOOKUP(H$1,Iniciativas!$A$1:$R$11,2,FALSE),"")&amp;IF(I399=1," "&amp;VLOOKUP(I$1,Iniciativas!$A$1:$R$11,2,FALSE),"")&amp;IF(J399=1," "&amp;VLOOKUP(J$1,Iniciativas!$A$1:$R$11,2,FALSE),"")&amp;IF(K399=1," "&amp;VLOOKUP(K$1,Iniciativas!$A$1:$R$11,2,FALSE),"")&amp;IF(L399=1," "&amp;VLOOKUP(L$1,Iniciativas!$A$1:$R$11,2,FALSE),""))</f>
        <v>Iniciativa 3 Iniciativa 2 Creación Producto Alternativo C Campaña Publicitaria Producto B o C Sistema Reducción Costos</v>
      </c>
    </row>
    <row r="400" spans="1:19" x14ac:dyDescent="0.25">
      <c r="A400">
        <v>398</v>
      </c>
      <c r="B400" t="str">
        <f t="shared" si="402"/>
        <v>9 8 4 3 2</v>
      </c>
      <c r="C400">
        <f t="shared" si="405"/>
        <v>0</v>
      </c>
      <c r="D400">
        <f t="shared" ref="D400:L400" si="418">INT(MOD($A400,2^(C$1-1))/(2^(D$1-1)))</f>
        <v>1</v>
      </c>
      <c r="E400">
        <f t="shared" si="418"/>
        <v>1</v>
      </c>
      <c r="F400">
        <f t="shared" si="418"/>
        <v>0</v>
      </c>
      <c r="G400">
        <f t="shared" si="418"/>
        <v>0</v>
      </c>
      <c r="H400">
        <f t="shared" si="418"/>
        <v>0</v>
      </c>
      <c r="I400">
        <f t="shared" si="418"/>
        <v>1</v>
      </c>
      <c r="J400">
        <f t="shared" si="418"/>
        <v>1</v>
      </c>
      <c r="K400">
        <f t="shared" si="418"/>
        <v>1</v>
      </c>
      <c r="L400">
        <f t="shared" si="418"/>
        <v>0</v>
      </c>
      <c r="M400">
        <f>VLOOKUP(C$1,Iniciativas!$A$1:$R$11,6,FALSE)*C400+VLOOKUP(D$1,Iniciativas!$A$1:$R$11,6,FALSE)*D400+VLOOKUP(E$1,Iniciativas!$A$1:$R$11,6,FALSE)*E400+VLOOKUP(F$1,Iniciativas!$A$1:$R$11,6,FALSE)*F400+VLOOKUP(G$1,Iniciativas!$A$1:$R$11,6,FALSE)*G400+VLOOKUP(H$1,Iniciativas!$A$1:$R$11,6,FALSE)*H400+VLOOKUP(I$1,Iniciativas!$A$1:$R$11,6,FALSE)*I400+VLOOKUP(J$1,Iniciativas!$A$1:$R$11,6,FALSE)*J400+VLOOKUP(K$1,Iniciativas!$A$1:$R$11,6,FALSE)*K400+VLOOKUP(L$1,Iniciativas!$A$1:$R$11,6,FALSE)*L400</f>
        <v>15000</v>
      </c>
      <c r="N400">
        <f>VLOOKUP(C$1,Iniciativas!$A$1:$R$11,18,FALSE)*C400+VLOOKUP(D$1,Iniciativas!$A$1:$R$11,18,FALSE)*D400+VLOOKUP(E$1,Iniciativas!$A$1:$R$11,18,FALSE)*E400+VLOOKUP(F$1,Iniciativas!$A$1:$R$11,18,FALSE)*F400+VLOOKUP(G$1,Iniciativas!$A$1:$R$11,18,FALSE)*G400+VLOOKUP(H$1,Iniciativas!$A$1:$R$11,18,FALSE)*H400+VLOOKUP(I$1,Iniciativas!$A$1:$R$11,18,FALSE)*I400+VLOOKUP(J$1,Iniciativas!$A$1:$R$11,18,FALSE)*J400+VLOOKUP(K$1,Iniciativas!$A$1:$R$11,18,FALSE)*K400+VLOOKUP(L$1,Iniciativas!$A$1:$R$11,18,FALSE)*L400</f>
        <v>10.7</v>
      </c>
      <c r="O400" t="b">
        <f t="shared" si="404"/>
        <v>0</v>
      </c>
      <c r="P400" t="b">
        <f>IF(OR(K400=1,I400=1),IF(J400=1,TRUE, FALSE),TRUE)</f>
        <v>1</v>
      </c>
      <c r="Q400" t="b">
        <f>IF(AND(K400=1,I400=1), FALSE, TRUE)</f>
        <v>0</v>
      </c>
      <c r="R400" t="b">
        <f>IF(G400=1, TRUE, FALSE)</f>
        <v>0</v>
      </c>
      <c r="S400" t="str">
        <f>TRIM(IF(C400=1," "&amp;VLOOKUP(C$1,Iniciativas!$A$1:$R$11,2,FALSE),"")&amp;IF(D400=1," "&amp;VLOOKUP(D$1,Iniciativas!$A$1:$R$11,2,FALSE),"")&amp;IF(E400=1," "&amp;VLOOKUP(E$1,Iniciativas!$A$1:$R$11,2,FALSE),"")&amp;IF(F400=1," "&amp;VLOOKUP(F$1,Iniciativas!$A$1:$R$11,2,FALSE),"")&amp;IF(G400=1," "&amp;VLOOKUP(G$1,Iniciativas!$A$1:$R$11,2,FALSE),"")&amp;IF(H400=1," "&amp;VLOOKUP(H$1,Iniciativas!$A$1:$R$11,2,FALSE),"")&amp;IF(I400=1," "&amp;VLOOKUP(I$1,Iniciativas!$A$1:$R$11,2,FALSE),"")&amp;IF(J400=1," "&amp;VLOOKUP(J$1,Iniciativas!$A$1:$R$11,2,FALSE),"")&amp;IF(K400=1," "&amp;VLOOKUP(K$1,Iniciativas!$A$1:$R$11,2,FALSE),"")&amp;IF(L400=1," "&amp;VLOOKUP(L$1,Iniciativas!$A$1:$R$11,2,FALSE),""))</f>
        <v>Iniciativa 3 Iniciativa 2 Creación Producto Alternativo C Campaña Publicitaria Producto B o C Creación Producto B</v>
      </c>
    </row>
    <row r="401" spans="1:19" x14ac:dyDescent="0.25">
      <c r="A401">
        <v>399</v>
      </c>
      <c r="B401" t="str">
        <f t="shared" si="402"/>
        <v>9 8 4 3 2 1</v>
      </c>
      <c r="C401">
        <f t="shared" si="405"/>
        <v>0</v>
      </c>
      <c r="D401">
        <f t="shared" ref="D401:L401" si="419">INT(MOD($A401,2^(C$1-1))/(2^(D$1-1)))</f>
        <v>1</v>
      </c>
      <c r="E401">
        <f t="shared" si="419"/>
        <v>1</v>
      </c>
      <c r="F401">
        <f t="shared" si="419"/>
        <v>0</v>
      </c>
      <c r="G401">
        <f t="shared" si="419"/>
        <v>0</v>
      </c>
      <c r="H401">
        <f t="shared" si="419"/>
        <v>0</v>
      </c>
      <c r="I401">
        <f t="shared" si="419"/>
        <v>1</v>
      </c>
      <c r="J401">
        <f t="shared" si="419"/>
        <v>1</v>
      </c>
      <c r="K401">
        <f t="shared" si="419"/>
        <v>1</v>
      </c>
      <c r="L401">
        <f t="shared" si="419"/>
        <v>1</v>
      </c>
      <c r="M401">
        <f>VLOOKUP(C$1,Iniciativas!$A$1:$R$11,6,FALSE)*C401+VLOOKUP(D$1,Iniciativas!$A$1:$R$11,6,FALSE)*D401+VLOOKUP(E$1,Iniciativas!$A$1:$R$11,6,FALSE)*E401+VLOOKUP(F$1,Iniciativas!$A$1:$R$11,6,FALSE)*F401+VLOOKUP(G$1,Iniciativas!$A$1:$R$11,6,FALSE)*G401+VLOOKUP(H$1,Iniciativas!$A$1:$R$11,6,FALSE)*H401+VLOOKUP(I$1,Iniciativas!$A$1:$R$11,6,FALSE)*I401+VLOOKUP(J$1,Iniciativas!$A$1:$R$11,6,FALSE)*J401+VLOOKUP(K$1,Iniciativas!$A$1:$R$11,6,FALSE)*K401+VLOOKUP(L$1,Iniciativas!$A$1:$R$11,6,FALSE)*L401</f>
        <v>16000</v>
      </c>
      <c r="N401">
        <f>VLOOKUP(C$1,Iniciativas!$A$1:$R$11,18,FALSE)*C401+VLOOKUP(D$1,Iniciativas!$A$1:$R$11,18,FALSE)*D401+VLOOKUP(E$1,Iniciativas!$A$1:$R$11,18,FALSE)*E401+VLOOKUP(F$1,Iniciativas!$A$1:$R$11,18,FALSE)*F401+VLOOKUP(G$1,Iniciativas!$A$1:$R$11,18,FALSE)*G401+VLOOKUP(H$1,Iniciativas!$A$1:$R$11,18,FALSE)*H401+VLOOKUP(I$1,Iniciativas!$A$1:$R$11,18,FALSE)*I401+VLOOKUP(J$1,Iniciativas!$A$1:$R$11,18,FALSE)*J401+VLOOKUP(K$1,Iniciativas!$A$1:$R$11,18,FALSE)*K401+VLOOKUP(L$1,Iniciativas!$A$1:$R$11,18,FALSE)*L401</f>
        <v>11.6</v>
      </c>
      <c r="O401" t="b">
        <f t="shared" si="404"/>
        <v>0</v>
      </c>
      <c r="P401" t="b">
        <f>IF(OR(K401=1,I401=1),IF(J401=1,TRUE, FALSE),TRUE)</f>
        <v>1</v>
      </c>
      <c r="Q401" t="b">
        <f>IF(AND(K401=1,I401=1), FALSE, TRUE)</f>
        <v>0</v>
      </c>
      <c r="R401" t="b">
        <f>IF(G401=1, TRUE, FALSE)</f>
        <v>0</v>
      </c>
      <c r="S401" t="str">
        <f>TRIM(IF(C401=1," "&amp;VLOOKUP(C$1,Iniciativas!$A$1:$R$11,2,FALSE),"")&amp;IF(D401=1," "&amp;VLOOKUP(D$1,Iniciativas!$A$1:$R$11,2,FALSE),"")&amp;IF(E401=1," "&amp;VLOOKUP(E$1,Iniciativas!$A$1:$R$11,2,FALSE),"")&amp;IF(F401=1," "&amp;VLOOKUP(F$1,Iniciativas!$A$1:$R$11,2,FALSE),"")&amp;IF(G401=1," "&amp;VLOOKUP(G$1,Iniciativas!$A$1:$R$11,2,FALSE),"")&amp;IF(H401=1," "&amp;VLOOKUP(H$1,Iniciativas!$A$1:$R$11,2,FALSE),"")&amp;IF(I401=1," "&amp;VLOOKUP(I$1,Iniciativas!$A$1:$R$11,2,FALSE),"")&amp;IF(J401=1," "&amp;VLOOKUP(J$1,Iniciativas!$A$1:$R$11,2,FALSE),"")&amp;IF(K401=1," "&amp;VLOOKUP(K$1,Iniciativas!$A$1:$R$11,2,FALSE),"")&amp;IF(L401=1," "&amp;VLOOKUP(L$1,Iniciativas!$A$1:$R$11,2,FALSE),""))</f>
        <v>Iniciativa 3 Iniciativa 2 Creación Producto Alternativo C Campaña Publicitaria Producto B o C Creación Producto B Sistema Reducción Costos</v>
      </c>
    </row>
    <row r="402" spans="1:19" x14ac:dyDescent="0.25">
      <c r="A402">
        <v>400</v>
      </c>
      <c r="B402" t="str">
        <f t="shared" si="402"/>
        <v>9 8 5</v>
      </c>
      <c r="C402">
        <f t="shared" si="405"/>
        <v>0</v>
      </c>
      <c r="D402">
        <f t="shared" ref="D402:L402" si="420">INT(MOD($A402,2^(C$1-1))/(2^(D$1-1)))</f>
        <v>1</v>
      </c>
      <c r="E402">
        <f t="shared" si="420"/>
        <v>1</v>
      </c>
      <c r="F402">
        <f t="shared" si="420"/>
        <v>0</v>
      </c>
      <c r="G402">
        <f t="shared" si="420"/>
        <v>0</v>
      </c>
      <c r="H402">
        <f t="shared" si="420"/>
        <v>1</v>
      </c>
      <c r="I402">
        <f t="shared" si="420"/>
        <v>0</v>
      </c>
      <c r="J402">
        <f t="shared" si="420"/>
        <v>0</v>
      </c>
      <c r="K402">
        <f t="shared" si="420"/>
        <v>0</v>
      </c>
      <c r="L402">
        <f t="shared" si="420"/>
        <v>0</v>
      </c>
      <c r="M402">
        <f>VLOOKUP(C$1,Iniciativas!$A$1:$R$11,6,FALSE)*C402+VLOOKUP(D$1,Iniciativas!$A$1:$R$11,6,FALSE)*D402+VLOOKUP(E$1,Iniciativas!$A$1:$R$11,6,FALSE)*E402+VLOOKUP(F$1,Iniciativas!$A$1:$R$11,6,FALSE)*F402+VLOOKUP(G$1,Iniciativas!$A$1:$R$11,6,FALSE)*G402+VLOOKUP(H$1,Iniciativas!$A$1:$R$11,6,FALSE)*H402+VLOOKUP(I$1,Iniciativas!$A$1:$R$11,6,FALSE)*I402+VLOOKUP(J$1,Iniciativas!$A$1:$R$11,6,FALSE)*J402+VLOOKUP(K$1,Iniciativas!$A$1:$R$11,6,FALSE)*K402+VLOOKUP(L$1,Iniciativas!$A$1:$R$11,6,FALSE)*L402</f>
        <v>4000</v>
      </c>
      <c r="N402">
        <f>VLOOKUP(C$1,Iniciativas!$A$1:$R$11,18,FALSE)*C402+VLOOKUP(D$1,Iniciativas!$A$1:$R$11,18,FALSE)*D402+VLOOKUP(E$1,Iniciativas!$A$1:$R$11,18,FALSE)*E402+VLOOKUP(F$1,Iniciativas!$A$1:$R$11,18,FALSE)*F402+VLOOKUP(G$1,Iniciativas!$A$1:$R$11,18,FALSE)*G402+VLOOKUP(H$1,Iniciativas!$A$1:$R$11,18,FALSE)*H402+VLOOKUP(I$1,Iniciativas!$A$1:$R$11,18,FALSE)*I402+VLOOKUP(J$1,Iniciativas!$A$1:$R$11,18,FALSE)*J402+VLOOKUP(K$1,Iniciativas!$A$1:$R$11,18,FALSE)*K402+VLOOKUP(L$1,Iniciativas!$A$1:$R$11,18,FALSE)*L402</f>
        <v>7.3999999999999995</v>
      </c>
      <c r="O402" t="b">
        <f t="shared" si="404"/>
        <v>0</v>
      </c>
      <c r="P402" t="b">
        <f>IF(OR(K402=1,I402=1),IF(J402=1,TRUE, FALSE),TRUE)</f>
        <v>1</v>
      </c>
      <c r="Q402" t="b">
        <f>IF(AND(K402=1,I402=1), FALSE, TRUE)</f>
        <v>1</v>
      </c>
      <c r="R402" t="b">
        <f>IF(G402=1, TRUE, FALSE)</f>
        <v>0</v>
      </c>
      <c r="S402" t="str">
        <f>TRIM(IF(C402=1," "&amp;VLOOKUP(C$1,Iniciativas!$A$1:$R$11,2,FALSE),"")&amp;IF(D402=1," "&amp;VLOOKUP(D$1,Iniciativas!$A$1:$R$11,2,FALSE),"")&amp;IF(E402=1," "&amp;VLOOKUP(E$1,Iniciativas!$A$1:$R$11,2,FALSE),"")&amp;IF(F402=1," "&amp;VLOOKUP(F$1,Iniciativas!$A$1:$R$11,2,FALSE),"")&amp;IF(G402=1," "&amp;VLOOKUP(G$1,Iniciativas!$A$1:$R$11,2,FALSE),"")&amp;IF(H402=1," "&amp;VLOOKUP(H$1,Iniciativas!$A$1:$R$11,2,FALSE),"")&amp;IF(I402=1," "&amp;VLOOKUP(I$1,Iniciativas!$A$1:$R$11,2,FALSE),"")&amp;IF(J402=1," "&amp;VLOOKUP(J$1,Iniciativas!$A$1:$R$11,2,FALSE),"")&amp;IF(K402=1," "&amp;VLOOKUP(K$1,Iniciativas!$A$1:$R$11,2,FALSE),"")&amp;IF(L402=1," "&amp;VLOOKUP(L$1,Iniciativas!$A$1:$R$11,2,FALSE),""))</f>
        <v>Iniciativa 3 Iniciativa 2 Programa de Innovación</v>
      </c>
    </row>
    <row r="403" spans="1:19" x14ac:dyDescent="0.25">
      <c r="A403">
        <v>401</v>
      </c>
      <c r="B403" t="str">
        <f t="shared" si="402"/>
        <v>9 8 5 1</v>
      </c>
      <c r="C403">
        <f t="shared" si="405"/>
        <v>0</v>
      </c>
      <c r="D403">
        <f t="shared" ref="D403:L403" si="421">INT(MOD($A403,2^(C$1-1))/(2^(D$1-1)))</f>
        <v>1</v>
      </c>
      <c r="E403">
        <f t="shared" si="421"/>
        <v>1</v>
      </c>
      <c r="F403">
        <f t="shared" si="421"/>
        <v>0</v>
      </c>
      <c r="G403">
        <f t="shared" si="421"/>
        <v>0</v>
      </c>
      <c r="H403">
        <f t="shared" si="421"/>
        <v>1</v>
      </c>
      <c r="I403">
        <f t="shared" si="421"/>
        <v>0</v>
      </c>
      <c r="J403">
        <f t="shared" si="421"/>
        <v>0</v>
      </c>
      <c r="K403">
        <f t="shared" si="421"/>
        <v>0</v>
      </c>
      <c r="L403">
        <f t="shared" si="421"/>
        <v>1</v>
      </c>
      <c r="M403">
        <f>VLOOKUP(C$1,Iniciativas!$A$1:$R$11,6,FALSE)*C403+VLOOKUP(D$1,Iniciativas!$A$1:$R$11,6,FALSE)*D403+VLOOKUP(E$1,Iniciativas!$A$1:$R$11,6,FALSE)*E403+VLOOKUP(F$1,Iniciativas!$A$1:$R$11,6,FALSE)*F403+VLOOKUP(G$1,Iniciativas!$A$1:$R$11,6,FALSE)*G403+VLOOKUP(H$1,Iniciativas!$A$1:$R$11,6,FALSE)*H403+VLOOKUP(I$1,Iniciativas!$A$1:$R$11,6,FALSE)*I403+VLOOKUP(J$1,Iniciativas!$A$1:$R$11,6,FALSE)*J403+VLOOKUP(K$1,Iniciativas!$A$1:$R$11,6,FALSE)*K403+VLOOKUP(L$1,Iniciativas!$A$1:$R$11,6,FALSE)*L403</f>
        <v>5000</v>
      </c>
      <c r="N403">
        <f>VLOOKUP(C$1,Iniciativas!$A$1:$R$11,18,FALSE)*C403+VLOOKUP(D$1,Iniciativas!$A$1:$R$11,18,FALSE)*D403+VLOOKUP(E$1,Iniciativas!$A$1:$R$11,18,FALSE)*E403+VLOOKUP(F$1,Iniciativas!$A$1:$R$11,18,FALSE)*F403+VLOOKUP(G$1,Iniciativas!$A$1:$R$11,18,FALSE)*G403+VLOOKUP(H$1,Iniciativas!$A$1:$R$11,18,FALSE)*H403+VLOOKUP(I$1,Iniciativas!$A$1:$R$11,18,FALSE)*I403+VLOOKUP(J$1,Iniciativas!$A$1:$R$11,18,FALSE)*J403+VLOOKUP(K$1,Iniciativas!$A$1:$R$11,18,FALSE)*K403+VLOOKUP(L$1,Iniciativas!$A$1:$R$11,18,FALSE)*L403</f>
        <v>8.2999999999999989</v>
      </c>
      <c r="O403" t="b">
        <f t="shared" si="404"/>
        <v>0</v>
      </c>
      <c r="P403" t="b">
        <f>IF(OR(K403=1,I403=1),IF(J403=1,TRUE, FALSE),TRUE)</f>
        <v>1</v>
      </c>
      <c r="Q403" t="b">
        <f>IF(AND(K403=1,I403=1), FALSE, TRUE)</f>
        <v>1</v>
      </c>
      <c r="R403" t="b">
        <f>IF(G403=1, TRUE, FALSE)</f>
        <v>0</v>
      </c>
      <c r="S403" t="str">
        <f>TRIM(IF(C403=1," "&amp;VLOOKUP(C$1,Iniciativas!$A$1:$R$11,2,FALSE),"")&amp;IF(D403=1," "&amp;VLOOKUP(D$1,Iniciativas!$A$1:$R$11,2,FALSE),"")&amp;IF(E403=1," "&amp;VLOOKUP(E$1,Iniciativas!$A$1:$R$11,2,FALSE),"")&amp;IF(F403=1," "&amp;VLOOKUP(F$1,Iniciativas!$A$1:$R$11,2,FALSE),"")&amp;IF(G403=1," "&amp;VLOOKUP(G$1,Iniciativas!$A$1:$R$11,2,FALSE),"")&amp;IF(H403=1," "&amp;VLOOKUP(H$1,Iniciativas!$A$1:$R$11,2,FALSE),"")&amp;IF(I403=1," "&amp;VLOOKUP(I$1,Iniciativas!$A$1:$R$11,2,FALSE),"")&amp;IF(J403=1," "&amp;VLOOKUP(J$1,Iniciativas!$A$1:$R$11,2,FALSE),"")&amp;IF(K403=1," "&amp;VLOOKUP(K$1,Iniciativas!$A$1:$R$11,2,FALSE),"")&amp;IF(L403=1," "&amp;VLOOKUP(L$1,Iniciativas!$A$1:$R$11,2,FALSE),""))</f>
        <v>Iniciativa 3 Iniciativa 2 Programa de Innovación Sistema Reducción Costos</v>
      </c>
    </row>
    <row r="404" spans="1:19" x14ac:dyDescent="0.25">
      <c r="A404">
        <v>402</v>
      </c>
      <c r="B404" t="str">
        <f t="shared" si="402"/>
        <v>9 8 5 2</v>
      </c>
      <c r="C404">
        <f t="shared" si="405"/>
        <v>0</v>
      </c>
      <c r="D404">
        <f t="shared" ref="D404:L404" si="422">INT(MOD($A404,2^(C$1-1))/(2^(D$1-1)))</f>
        <v>1</v>
      </c>
      <c r="E404">
        <f t="shared" si="422"/>
        <v>1</v>
      </c>
      <c r="F404">
        <f t="shared" si="422"/>
        <v>0</v>
      </c>
      <c r="G404">
        <f t="shared" si="422"/>
        <v>0</v>
      </c>
      <c r="H404">
        <f t="shared" si="422"/>
        <v>1</v>
      </c>
      <c r="I404">
        <f t="shared" si="422"/>
        <v>0</v>
      </c>
      <c r="J404">
        <f t="shared" si="422"/>
        <v>0</v>
      </c>
      <c r="K404">
        <f t="shared" si="422"/>
        <v>1</v>
      </c>
      <c r="L404">
        <f t="shared" si="422"/>
        <v>0</v>
      </c>
      <c r="M404">
        <f>VLOOKUP(C$1,Iniciativas!$A$1:$R$11,6,FALSE)*C404+VLOOKUP(D$1,Iniciativas!$A$1:$R$11,6,FALSE)*D404+VLOOKUP(E$1,Iniciativas!$A$1:$R$11,6,FALSE)*E404+VLOOKUP(F$1,Iniciativas!$A$1:$R$11,6,FALSE)*F404+VLOOKUP(G$1,Iniciativas!$A$1:$R$11,6,FALSE)*G404+VLOOKUP(H$1,Iniciativas!$A$1:$R$11,6,FALSE)*H404+VLOOKUP(I$1,Iniciativas!$A$1:$R$11,6,FALSE)*I404+VLOOKUP(J$1,Iniciativas!$A$1:$R$11,6,FALSE)*J404+VLOOKUP(K$1,Iniciativas!$A$1:$R$11,6,FALSE)*K404+VLOOKUP(L$1,Iniciativas!$A$1:$R$11,6,FALSE)*L404</f>
        <v>9000</v>
      </c>
      <c r="N404">
        <f>VLOOKUP(C$1,Iniciativas!$A$1:$R$11,18,FALSE)*C404+VLOOKUP(D$1,Iniciativas!$A$1:$R$11,18,FALSE)*D404+VLOOKUP(E$1,Iniciativas!$A$1:$R$11,18,FALSE)*E404+VLOOKUP(F$1,Iniciativas!$A$1:$R$11,18,FALSE)*F404+VLOOKUP(G$1,Iniciativas!$A$1:$R$11,18,FALSE)*G404+VLOOKUP(H$1,Iniciativas!$A$1:$R$11,18,FALSE)*H404+VLOOKUP(I$1,Iniciativas!$A$1:$R$11,18,FALSE)*I404+VLOOKUP(J$1,Iniciativas!$A$1:$R$11,18,FALSE)*J404+VLOOKUP(K$1,Iniciativas!$A$1:$R$11,18,FALSE)*K404+VLOOKUP(L$1,Iniciativas!$A$1:$R$11,18,FALSE)*L404</f>
        <v>10</v>
      </c>
      <c r="O404" t="b">
        <f t="shared" si="404"/>
        <v>0</v>
      </c>
      <c r="P404" t="b">
        <f>IF(OR(K404=1,I404=1),IF(J404=1,TRUE, FALSE),TRUE)</f>
        <v>0</v>
      </c>
      <c r="Q404" t="b">
        <f>IF(AND(K404=1,I404=1), FALSE, TRUE)</f>
        <v>1</v>
      </c>
      <c r="R404" t="b">
        <f>IF(G404=1, TRUE, FALSE)</f>
        <v>0</v>
      </c>
      <c r="S404" t="str">
        <f>TRIM(IF(C404=1," "&amp;VLOOKUP(C$1,Iniciativas!$A$1:$R$11,2,FALSE),"")&amp;IF(D404=1," "&amp;VLOOKUP(D$1,Iniciativas!$A$1:$R$11,2,FALSE),"")&amp;IF(E404=1," "&amp;VLOOKUP(E$1,Iniciativas!$A$1:$R$11,2,FALSE),"")&amp;IF(F404=1," "&amp;VLOOKUP(F$1,Iniciativas!$A$1:$R$11,2,FALSE),"")&amp;IF(G404=1," "&amp;VLOOKUP(G$1,Iniciativas!$A$1:$R$11,2,FALSE),"")&amp;IF(H404=1," "&amp;VLOOKUP(H$1,Iniciativas!$A$1:$R$11,2,FALSE),"")&amp;IF(I404=1," "&amp;VLOOKUP(I$1,Iniciativas!$A$1:$R$11,2,FALSE),"")&amp;IF(J404=1," "&amp;VLOOKUP(J$1,Iniciativas!$A$1:$R$11,2,FALSE),"")&amp;IF(K404=1," "&amp;VLOOKUP(K$1,Iniciativas!$A$1:$R$11,2,FALSE),"")&amp;IF(L404=1," "&amp;VLOOKUP(L$1,Iniciativas!$A$1:$R$11,2,FALSE),""))</f>
        <v>Iniciativa 3 Iniciativa 2 Programa de Innovación Creación Producto B</v>
      </c>
    </row>
    <row r="405" spans="1:19" x14ac:dyDescent="0.25">
      <c r="A405">
        <v>403</v>
      </c>
      <c r="B405" t="str">
        <f t="shared" si="402"/>
        <v>9 8 5 2 1</v>
      </c>
      <c r="C405">
        <f t="shared" si="405"/>
        <v>0</v>
      </c>
      <c r="D405">
        <f t="shared" ref="D405:L405" si="423">INT(MOD($A405,2^(C$1-1))/(2^(D$1-1)))</f>
        <v>1</v>
      </c>
      <c r="E405">
        <f t="shared" si="423"/>
        <v>1</v>
      </c>
      <c r="F405">
        <f t="shared" si="423"/>
        <v>0</v>
      </c>
      <c r="G405">
        <f t="shared" si="423"/>
        <v>0</v>
      </c>
      <c r="H405">
        <f t="shared" si="423"/>
        <v>1</v>
      </c>
      <c r="I405">
        <f t="shared" si="423"/>
        <v>0</v>
      </c>
      <c r="J405">
        <f t="shared" si="423"/>
        <v>0</v>
      </c>
      <c r="K405">
        <f t="shared" si="423"/>
        <v>1</v>
      </c>
      <c r="L405">
        <f t="shared" si="423"/>
        <v>1</v>
      </c>
      <c r="M405">
        <f>VLOOKUP(C$1,Iniciativas!$A$1:$R$11,6,FALSE)*C405+VLOOKUP(D$1,Iniciativas!$A$1:$R$11,6,FALSE)*D405+VLOOKUP(E$1,Iniciativas!$A$1:$R$11,6,FALSE)*E405+VLOOKUP(F$1,Iniciativas!$A$1:$R$11,6,FALSE)*F405+VLOOKUP(G$1,Iniciativas!$A$1:$R$11,6,FALSE)*G405+VLOOKUP(H$1,Iniciativas!$A$1:$R$11,6,FALSE)*H405+VLOOKUP(I$1,Iniciativas!$A$1:$R$11,6,FALSE)*I405+VLOOKUP(J$1,Iniciativas!$A$1:$R$11,6,FALSE)*J405+VLOOKUP(K$1,Iniciativas!$A$1:$R$11,6,FALSE)*K405+VLOOKUP(L$1,Iniciativas!$A$1:$R$11,6,FALSE)*L405</f>
        <v>10000</v>
      </c>
      <c r="N405">
        <f>VLOOKUP(C$1,Iniciativas!$A$1:$R$11,18,FALSE)*C405+VLOOKUP(D$1,Iniciativas!$A$1:$R$11,18,FALSE)*D405+VLOOKUP(E$1,Iniciativas!$A$1:$R$11,18,FALSE)*E405+VLOOKUP(F$1,Iniciativas!$A$1:$R$11,18,FALSE)*F405+VLOOKUP(G$1,Iniciativas!$A$1:$R$11,18,FALSE)*G405+VLOOKUP(H$1,Iniciativas!$A$1:$R$11,18,FALSE)*H405+VLOOKUP(I$1,Iniciativas!$A$1:$R$11,18,FALSE)*I405+VLOOKUP(J$1,Iniciativas!$A$1:$R$11,18,FALSE)*J405+VLOOKUP(K$1,Iniciativas!$A$1:$R$11,18,FALSE)*K405+VLOOKUP(L$1,Iniciativas!$A$1:$R$11,18,FALSE)*L405</f>
        <v>10.9</v>
      </c>
      <c r="O405" t="b">
        <f t="shared" si="404"/>
        <v>0</v>
      </c>
      <c r="P405" t="b">
        <f>IF(OR(K405=1,I405=1),IF(J405=1,TRUE, FALSE),TRUE)</f>
        <v>0</v>
      </c>
      <c r="Q405" t="b">
        <f>IF(AND(K405=1,I405=1), FALSE, TRUE)</f>
        <v>1</v>
      </c>
      <c r="R405" t="b">
        <f>IF(G405=1, TRUE, FALSE)</f>
        <v>0</v>
      </c>
      <c r="S405" t="str">
        <f>TRIM(IF(C405=1," "&amp;VLOOKUP(C$1,Iniciativas!$A$1:$R$11,2,FALSE),"")&amp;IF(D405=1," "&amp;VLOOKUP(D$1,Iniciativas!$A$1:$R$11,2,FALSE),"")&amp;IF(E405=1," "&amp;VLOOKUP(E$1,Iniciativas!$A$1:$R$11,2,FALSE),"")&amp;IF(F405=1," "&amp;VLOOKUP(F$1,Iniciativas!$A$1:$R$11,2,FALSE),"")&amp;IF(G405=1," "&amp;VLOOKUP(G$1,Iniciativas!$A$1:$R$11,2,FALSE),"")&amp;IF(H405=1," "&amp;VLOOKUP(H$1,Iniciativas!$A$1:$R$11,2,FALSE),"")&amp;IF(I405=1," "&amp;VLOOKUP(I$1,Iniciativas!$A$1:$R$11,2,FALSE),"")&amp;IF(J405=1," "&amp;VLOOKUP(J$1,Iniciativas!$A$1:$R$11,2,FALSE),"")&amp;IF(K405=1," "&amp;VLOOKUP(K$1,Iniciativas!$A$1:$R$11,2,FALSE),"")&amp;IF(L405=1," "&amp;VLOOKUP(L$1,Iniciativas!$A$1:$R$11,2,FALSE),""))</f>
        <v>Iniciativa 3 Iniciativa 2 Programa de Innovación Creación Producto B Sistema Reducción Costos</v>
      </c>
    </row>
    <row r="406" spans="1:19" x14ac:dyDescent="0.25">
      <c r="A406">
        <v>404</v>
      </c>
      <c r="B406" t="str">
        <f t="shared" si="402"/>
        <v>9 8 5 3</v>
      </c>
      <c r="C406">
        <f t="shared" si="405"/>
        <v>0</v>
      </c>
      <c r="D406">
        <f t="shared" ref="D406:L406" si="424">INT(MOD($A406,2^(C$1-1))/(2^(D$1-1)))</f>
        <v>1</v>
      </c>
      <c r="E406">
        <f t="shared" si="424"/>
        <v>1</v>
      </c>
      <c r="F406">
        <f t="shared" si="424"/>
        <v>0</v>
      </c>
      <c r="G406">
        <f t="shared" si="424"/>
        <v>0</v>
      </c>
      <c r="H406">
        <f t="shared" si="424"/>
        <v>1</v>
      </c>
      <c r="I406">
        <f t="shared" si="424"/>
        <v>0</v>
      </c>
      <c r="J406">
        <f t="shared" si="424"/>
        <v>1</v>
      </c>
      <c r="K406">
        <f t="shared" si="424"/>
        <v>0</v>
      </c>
      <c r="L406">
        <f t="shared" si="424"/>
        <v>0</v>
      </c>
      <c r="M406">
        <f>VLOOKUP(C$1,Iniciativas!$A$1:$R$11,6,FALSE)*C406+VLOOKUP(D$1,Iniciativas!$A$1:$R$11,6,FALSE)*D406+VLOOKUP(E$1,Iniciativas!$A$1:$R$11,6,FALSE)*E406+VLOOKUP(F$1,Iniciativas!$A$1:$R$11,6,FALSE)*F406+VLOOKUP(G$1,Iniciativas!$A$1:$R$11,6,FALSE)*G406+VLOOKUP(H$1,Iniciativas!$A$1:$R$11,6,FALSE)*H406+VLOOKUP(I$1,Iniciativas!$A$1:$R$11,6,FALSE)*I406+VLOOKUP(J$1,Iniciativas!$A$1:$R$11,6,FALSE)*J406+VLOOKUP(K$1,Iniciativas!$A$1:$R$11,6,FALSE)*K406+VLOOKUP(L$1,Iniciativas!$A$1:$R$11,6,FALSE)*L406</f>
        <v>5000</v>
      </c>
      <c r="N406">
        <f>VLOOKUP(C$1,Iniciativas!$A$1:$R$11,18,FALSE)*C406+VLOOKUP(D$1,Iniciativas!$A$1:$R$11,18,FALSE)*D406+VLOOKUP(E$1,Iniciativas!$A$1:$R$11,18,FALSE)*E406+VLOOKUP(F$1,Iniciativas!$A$1:$R$11,18,FALSE)*F406+VLOOKUP(G$1,Iniciativas!$A$1:$R$11,18,FALSE)*G406+VLOOKUP(H$1,Iniciativas!$A$1:$R$11,18,FALSE)*H406+VLOOKUP(I$1,Iniciativas!$A$1:$R$11,18,FALSE)*I406+VLOOKUP(J$1,Iniciativas!$A$1:$R$11,18,FALSE)*J406+VLOOKUP(K$1,Iniciativas!$A$1:$R$11,18,FALSE)*K406+VLOOKUP(L$1,Iniciativas!$A$1:$R$11,18,FALSE)*L406</f>
        <v>7.8</v>
      </c>
      <c r="O406" t="b">
        <f t="shared" si="404"/>
        <v>0</v>
      </c>
      <c r="P406" t="b">
        <f>IF(OR(K406=1,I406=1),IF(J406=1,TRUE, FALSE),TRUE)</f>
        <v>1</v>
      </c>
      <c r="Q406" t="b">
        <f>IF(AND(K406=1,I406=1), FALSE, TRUE)</f>
        <v>1</v>
      </c>
      <c r="R406" t="b">
        <f>IF(G406=1, TRUE, FALSE)</f>
        <v>0</v>
      </c>
      <c r="S406" t="str">
        <f>TRIM(IF(C406=1," "&amp;VLOOKUP(C$1,Iniciativas!$A$1:$R$11,2,FALSE),"")&amp;IF(D406=1," "&amp;VLOOKUP(D$1,Iniciativas!$A$1:$R$11,2,FALSE),"")&amp;IF(E406=1," "&amp;VLOOKUP(E$1,Iniciativas!$A$1:$R$11,2,FALSE),"")&amp;IF(F406=1," "&amp;VLOOKUP(F$1,Iniciativas!$A$1:$R$11,2,FALSE),"")&amp;IF(G406=1," "&amp;VLOOKUP(G$1,Iniciativas!$A$1:$R$11,2,FALSE),"")&amp;IF(H406=1," "&amp;VLOOKUP(H$1,Iniciativas!$A$1:$R$11,2,FALSE),"")&amp;IF(I406=1," "&amp;VLOOKUP(I$1,Iniciativas!$A$1:$R$11,2,FALSE),"")&amp;IF(J406=1," "&amp;VLOOKUP(J$1,Iniciativas!$A$1:$R$11,2,FALSE),"")&amp;IF(K406=1," "&amp;VLOOKUP(K$1,Iniciativas!$A$1:$R$11,2,FALSE),"")&amp;IF(L406=1," "&amp;VLOOKUP(L$1,Iniciativas!$A$1:$R$11,2,FALSE),""))</f>
        <v>Iniciativa 3 Iniciativa 2 Programa de Innovación Campaña Publicitaria Producto B o C</v>
      </c>
    </row>
    <row r="407" spans="1:19" x14ac:dyDescent="0.25">
      <c r="A407">
        <v>405</v>
      </c>
      <c r="B407" t="str">
        <f t="shared" si="402"/>
        <v>9 8 5 3 1</v>
      </c>
      <c r="C407">
        <f t="shared" si="405"/>
        <v>0</v>
      </c>
      <c r="D407">
        <f t="shared" ref="D407:L407" si="425">INT(MOD($A407,2^(C$1-1))/(2^(D$1-1)))</f>
        <v>1</v>
      </c>
      <c r="E407">
        <f t="shared" si="425"/>
        <v>1</v>
      </c>
      <c r="F407">
        <f t="shared" si="425"/>
        <v>0</v>
      </c>
      <c r="G407">
        <f t="shared" si="425"/>
        <v>0</v>
      </c>
      <c r="H407">
        <f t="shared" si="425"/>
        <v>1</v>
      </c>
      <c r="I407">
        <f t="shared" si="425"/>
        <v>0</v>
      </c>
      <c r="J407">
        <f t="shared" si="425"/>
        <v>1</v>
      </c>
      <c r="K407">
        <f t="shared" si="425"/>
        <v>0</v>
      </c>
      <c r="L407">
        <f t="shared" si="425"/>
        <v>1</v>
      </c>
      <c r="M407">
        <f>VLOOKUP(C$1,Iniciativas!$A$1:$R$11,6,FALSE)*C407+VLOOKUP(D$1,Iniciativas!$A$1:$R$11,6,FALSE)*D407+VLOOKUP(E$1,Iniciativas!$A$1:$R$11,6,FALSE)*E407+VLOOKUP(F$1,Iniciativas!$A$1:$R$11,6,FALSE)*F407+VLOOKUP(G$1,Iniciativas!$A$1:$R$11,6,FALSE)*G407+VLOOKUP(H$1,Iniciativas!$A$1:$R$11,6,FALSE)*H407+VLOOKUP(I$1,Iniciativas!$A$1:$R$11,6,FALSE)*I407+VLOOKUP(J$1,Iniciativas!$A$1:$R$11,6,FALSE)*J407+VLOOKUP(K$1,Iniciativas!$A$1:$R$11,6,FALSE)*K407+VLOOKUP(L$1,Iniciativas!$A$1:$R$11,6,FALSE)*L407</f>
        <v>6000</v>
      </c>
      <c r="N407">
        <f>VLOOKUP(C$1,Iniciativas!$A$1:$R$11,18,FALSE)*C407+VLOOKUP(D$1,Iniciativas!$A$1:$R$11,18,FALSE)*D407+VLOOKUP(E$1,Iniciativas!$A$1:$R$11,18,FALSE)*E407+VLOOKUP(F$1,Iniciativas!$A$1:$R$11,18,FALSE)*F407+VLOOKUP(G$1,Iniciativas!$A$1:$R$11,18,FALSE)*G407+VLOOKUP(H$1,Iniciativas!$A$1:$R$11,18,FALSE)*H407+VLOOKUP(I$1,Iniciativas!$A$1:$R$11,18,FALSE)*I407+VLOOKUP(J$1,Iniciativas!$A$1:$R$11,18,FALSE)*J407+VLOOKUP(K$1,Iniciativas!$A$1:$R$11,18,FALSE)*K407+VLOOKUP(L$1,Iniciativas!$A$1:$R$11,18,FALSE)*L407</f>
        <v>8.6999999999999993</v>
      </c>
      <c r="O407" t="b">
        <f t="shared" si="404"/>
        <v>0</v>
      </c>
      <c r="P407" t="b">
        <f>IF(OR(K407=1,I407=1),IF(J407=1,TRUE, FALSE),TRUE)</f>
        <v>1</v>
      </c>
      <c r="Q407" t="b">
        <f>IF(AND(K407=1,I407=1), FALSE, TRUE)</f>
        <v>1</v>
      </c>
      <c r="R407" t="b">
        <f>IF(G407=1, TRUE, FALSE)</f>
        <v>0</v>
      </c>
      <c r="S407" t="str">
        <f>TRIM(IF(C407=1," "&amp;VLOOKUP(C$1,Iniciativas!$A$1:$R$11,2,FALSE),"")&amp;IF(D407=1," "&amp;VLOOKUP(D$1,Iniciativas!$A$1:$R$11,2,FALSE),"")&amp;IF(E407=1," "&amp;VLOOKUP(E$1,Iniciativas!$A$1:$R$11,2,FALSE),"")&amp;IF(F407=1," "&amp;VLOOKUP(F$1,Iniciativas!$A$1:$R$11,2,FALSE),"")&amp;IF(G407=1," "&amp;VLOOKUP(G$1,Iniciativas!$A$1:$R$11,2,FALSE),"")&amp;IF(H407=1," "&amp;VLOOKUP(H$1,Iniciativas!$A$1:$R$11,2,FALSE),"")&amp;IF(I407=1," "&amp;VLOOKUP(I$1,Iniciativas!$A$1:$R$11,2,FALSE),"")&amp;IF(J407=1," "&amp;VLOOKUP(J$1,Iniciativas!$A$1:$R$11,2,FALSE),"")&amp;IF(K407=1," "&amp;VLOOKUP(K$1,Iniciativas!$A$1:$R$11,2,FALSE),"")&amp;IF(L407=1," "&amp;VLOOKUP(L$1,Iniciativas!$A$1:$R$11,2,FALSE),""))</f>
        <v>Iniciativa 3 Iniciativa 2 Programa de Innovación Campaña Publicitaria Producto B o C Sistema Reducción Costos</v>
      </c>
    </row>
    <row r="408" spans="1:19" x14ac:dyDescent="0.25">
      <c r="A408">
        <v>406</v>
      </c>
      <c r="B408" t="str">
        <f t="shared" si="402"/>
        <v>9 8 5 3 2</v>
      </c>
      <c r="C408">
        <f t="shared" si="405"/>
        <v>0</v>
      </c>
      <c r="D408">
        <f t="shared" ref="D408:L408" si="426">INT(MOD($A408,2^(C$1-1))/(2^(D$1-1)))</f>
        <v>1</v>
      </c>
      <c r="E408">
        <f t="shared" si="426"/>
        <v>1</v>
      </c>
      <c r="F408">
        <f t="shared" si="426"/>
        <v>0</v>
      </c>
      <c r="G408">
        <f t="shared" si="426"/>
        <v>0</v>
      </c>
      <c r="H408">
        <f t="shared" si="426"/>
        <v>1</v>
      </c>
      <c r="I408">
        <f t="shared" si="426"/>
        <v>0</v>
      </c>
      <c r="J408">
        <f t="shared" si="426"/>
        <v>1</v>
      </c>
      <c r="K408">
        <f t="shared" si="426"/>
        <v>1</v>
      </c>
      <c r="L408">
        <f t="shared" si="426"/>
        <v>0</v>
      </c>
      <c r="M408">
        <f>VLOOKUP(C$1,Iniciativas!$A$1:$R$11,6,FALSE)*C408+VLOOKUP(D$1,Iniciativas!$A$1:$R$11,6,FALSE)*D408+VLOOKUP(E$1,Iniciativas!$A$1:$R$11,6,FALSE)*E408+VLOOKUP(F$1,Iniciativas!$A$1:$R$11,6,FALSE)*F408+VLOOKUP(G$1,Iniciativas!$A$1:$R$11,6,FALSE)*G408+VLOOKUP(H$1,Iniciativas!$A$1:$R$11,6,FALSE)*H408+VLOOKUP(I$1,Iniciativas!$A$1:$R$11,6,FALSE)*I408+VLOOKUP(J$1,Iniciativas!$A$1:$R$11,6,FALSE)*J408+VLOOKUP(K$1,Iniciativas!$A$1:$R$11,6,FALSE)*K408+VLOOKUP(L$1,Iniciativas!$A$1:$R$11,6,FALSE)*L408</f>
        <v>10000</v>
      </c>
      <c r="N408">
        <f>VLOOKUP(C$1,Iniciativas!$A$1:$R$11,18,FALSE)*C408+VLOOKUP(D$1,Iniciativas!$A$1:$R$11,18,FALSE)*D408+VLOOKUP(E$1,Iniciativas!$A$1:$R$11,18,FALSE)*E408+VLOOKUP(F$1,Iniciativas!$A$1:$R$11,18,FALSE)*F408+VLOOKUP(G$1,Iniciativas!$A$1:$R$11,18,FALSE)*G408+VLOOKUP(H$1,Iniciativas!$A$1:$R$11,18,FALSE)*H408+VLOOKUP(I$1,Iniciativas!$A$1:$R$11,18,FALSE)*I408+VLOOKUP(J$1,Iniciativas!$A$1:$R$11,18,FALSE)*J408+VLOOKUP(K$1,Iniciativas!$A$1:$R$11,18,FALSE)*K408+VLOOKUP(L$1,Iniciativas!$A$1:$R$11,18,FALSE)*L408</f>
        <v>10.4</v>
      </c>
      <c r="O408" t="b">
        <f t="shared" si="404"/>
        <v>0</v>
      </c>
      <c r="P408" t="b">
        <f>IF(OR(K408=1,I408=1),IF(J408=1,TRUE, FALSE),TRUE)</f>
        <v>1</v>
      </c>
      <c r="Q408" t="b">
        <f>IF(AND(K408=1,I408=1), FALSE, TRUE)</f>
        <v>1</v>
      </c>
      <c r="R408" t="b">
        <f>IF(G408=1, TRUE, FALSE)</f>
        <v>0</v>
      </c>
      <c r="S408" t="str">
        <f>TRIM(IF(C408=1," "&amp;VLOOKUP(C$1,Iniciativas!$A$1:$R$11,2,FALSE),"")&amp;IF(D408=1," "&amp;VLOOKUP(D$1,Iniciativas!$A$1:$R$11,2,FALSE),"")&amp;IF(E408=1," "&amp;VLOOKUP(E$1,Iniciativas!$A$1:$R$11,2,FALSE),"")&amp;IF(F408=1," "&amp;VLOOKUP(F$1,Iniciativas!$A$1:$R$11,2,FALSE),"")&amp;IF(G408=1," "&amp;VLOOKUP(G$1,Iniciativas!$A$1:$R$11,2,FALSE),"")&amp;IF(H408=1," "&amp;VLOOKUP(H$1,Iniciativas!$A$1:$R$11,2,FALSE),"")&amp;IF(I408=1," "&amp;VLOOKUP(I$1,Iniciativas!$A$1:$R$11,2,FALSE),"")&amp;IF(J408=1," "&amp;VLOOKUP(J$1,Iniciativas!$A$1:$R$11,2,FALSE),"")&amp;IF(K408=1," "&amp;VLOOKUP(K$1,Iniciativas!$A$1:$R$11,2,FALSE),"")&amp;IF(L408=1," "&amp;VLOOKUP(L$1,Iniciativas!$A$1:$R$11,2,FALSE),""))</f>
        <v>Iniciativa 3 Iniciativa 2 Programa de Innovación Campaña Publicitaria Producto B o C Creación Producto B</v>
      </c>
    </row>
    <row r="409" spans="1:19" x14ac:dyDescent="0.25">
      <c r="A409">
        <v>407</v>
      </c>
      <c r="B409" t="str">
        <f t="shared" si="402"/>
        <v>9 8 5 3 2 1</v>
      </c>
      <c r="C409">
        <f t="shared" si="405"/>
        <v>0</v>
      </c>
      <c r="D409">
        <f t="shared" ref="D409:L409" si="427">INT(MOD($A409,2^(C$1-1))/(2^(D$1-1)))</f>
        <v>1</v>
      </c>
      <c r="E409">
        <f t="shared" si="427"/>
        <v>1</v>
      </c>
      <c r="F409">
        <f t="shared" si="427"/>
        <v>0</v>
      </c>
      <c r="G409">
        <f t="shared" si="427"/>
        <v>0</v>
      </c>
      <c r="H409">
        <f t="shared" si="427"/>
        <v>1</v>
      </c>
      <c r="I409">
        <f t="shared" si="427"/>
        <v>0</v>
      </c>
      <c r="J409">
        <f t="shared" si="427"/>
        <v>1</v>
      </c>
      <c r="K409">
        <f t="shared" si="427"/>
        <v>1</v>
      </c>
      <c r="L409">
        <f t="shared" si="427"/>
        <v>1</v>
      </c>
      <c r="M409">
        <f>VLOOKUP(C$1,Iniciativas!$A$1:$R$11,6,FALSE)*C409+VLOOKUP(D$1,Iniciativas!$A$1:$R$11,6,FALSE)*D409+VLOOKUP(E$1,Iniciativas!$A$1:$R$11,6,FALSE)*E409+VLOOKUP(F$1,Iniciativas!$A$1:$R$11,6,FALSE)*F409+VLOOKUP(G$1,Iniciativas!$A$1:$R$11,6,FALSE)*G409+VLOOKUP(H$1,Iniciativas!$A$1:$R$11,6,FALSE)*H409+VLOOKUP(I$1,Iniciativas!$A$1:$R$11,6,FALSE)*I409+VLOOKUP(J$1,Iniciativas!$A$1:$R$11,6,FALSE)*J409+VLOOKUP(K$1,Iniciativas!$A$1:$R$11,6,FALSE)*K409+VLOOKUP(L$1,Iniciativas!$A$1:$R$11,6,FALSE)*L409</f>
        <v>11000</v>
      </c>
      <c r="N409">
        <f>VLOOKUP(C$1,Iniciativas!$A$1:$R$11,18,FALSE)*C409+VLOOKUP(D$1,Iniciativas!$A$1:$R$11,18,FALSE)*D409+VLOOKUP(E$1,Iniciativas!$A$1:$R$11,18,FALSE)*E409+VLOOKUP(F$1,Iniciativas!$A$1:$R$11,18,FALSE)*F409+VLOOKUP(G$1,Iniciativas!$A$1:$R$11,18,FALSE)*G409+VLOOKUP(H$1,Iniciativas!$A$1:$R$11,18,FALSE)*H409+VLOOKUP(I$1,Iniciativas!$A$1:$R$11,18,FALSE)*I409+VLOOKUP(J$1,Iniciativas!$A$1:$R$11,18,FALSE)*J409+VLOOKUP(K$1,Iniciativas!$A$1:$R$11,18,FALSE)*K409+VLOOKUP(L$1,Iniciativas!$A$1:$R$11,18,FALSE)*L409</f>
        <v>11.3</v>
      </c>
      <c r="O409" t="b">
        <f t="shared" si="404"/>
        <v>0</v>
      </c>
      <c r="P409" t="b">
        <f>IF(OR(K409=1,I409=1),IF(J409=1,TRUE, FALSE),TRUE)</f>
        <v>1</v>
      </c>
      <c r="Q409" t="b">
        <f>IF(AND(K409=1,I409=1), FALSE, TRUE)</f>
        <v>1</v>
      </c>
      <c r="R409" t="b">
        <f>IF(G409=1, TRUE, FALSE)</f>
        <v>0</v>
      </c>
      <c r="S409" t="str">
        <f>TRIM(IF(C409=1," "&amp;VLOOKUP(C$1,Iniciativas!$A$1:$R$11,2,FALSE),"")&amp;IF(D409=1," "&amp;VLOOKUP(D$1,Iniciativas!$A$1:$R$11,2,FALSE),"")&amp;IF(E409=1," "&amp;VLOOKUP(E$1,Iniciativas!$A$1:$R$11,2,FALSE),"")&amp;IF(F409=1," "&amp;VLOOKUP(F$1,Iniciativas!$A$1:$R$11,2,FALSE),"")&amp;IF(G409=1," "&amp;VLOOKUP(G$1,Iniciativas!$A$1:$R$11,2,FALSE),"")&amp;IF(H409=1," "&amp;VLOOKUP(H$1,Iniciativas!$A$1:$R$11,2,FALSE),"")&amp;IF(I409=1," "&amp;VLOOKUP(I$1,Iniciativas!$A$1:$R$11,2,FALSE),"")&amp;IF(J409=1," "&amp;VLOOKUP(J$1,Iniciativas!$A$1:$R$11,2,FALSE),"")&amp;IF(K409=1," "&amp;VLOOKUP(K$1,Iniciativas!$A$1:$R$11,2,FALSE),"")&amp;IF(L409=1," "&amp;VLOOKUP(L$1,Iniciativas!$A$1:$R$11,2,FALSE),""))</f>
        <v>Iniciativa 3 Iniciativa 2 Programa de Innovación Campaña Publicitaria Producto B o C Creación Producto B Sistema Reducción Costos</v>
      </c>
    </row>
    <row r="410" spans="1:19" x14ac:dyDescent="0.25">
      <c r="A410">
        <v>408</v>
      </c>
      <c r="B410" t="str">
        <f t="shared" si="402"/>
        <v>9 8 5 4</v>
      </c>
      <c r="C410">
        <f t="shared" si="405"/>
        <v>0</v>
      </c>
      <c r="D410">
        <f t="shared" ref="D410:L410" si="428">INT(MOD($A410,2^(C$1-1))/(2^(D$1-1)))</f>
        <v>1</v>
      </c>
      <c r="E410">
        <f t="shared" si="428"/>
        <v>1</v>
      </c>
      <c r="F410">
        <f t="shared" si="428"/>
        <v>0</v>
      </c>
      <c r="G410">
        <f t="shared" si="428"/>
        <v>0</v>
      </c>
      <c r="H410">
        <f t="shared" si="428"/>
        <v>1</v>
      </c>
      <c r="I410">
        <f t="shared" si="428"/>
        <v>1</v>
      </c>
      <c r="J410">
        <f t="shared" si="428"/>
        <v>0</v>
      </c>
      <c r="K410">
        <f t="shared" si="428"/>
        <v>0</v>
      </c>
      <c r="L410">
        <f t="shared" si="428"/>
        <v>0</v>
      </c>
      <c r="M410">
        <f>VLOOKUP(C$1,Iniciativas!$A$1:$R$11,6,FALSE)*C410+VLOOKUP(D$1,Iniciativas!$A$1:$R$11,6,FALSE)*D410+VLOOKUP(E$1,Iniciativas!$A$1:$R$11,6,FALSE)*E410+VLOOKUP(F$1,Iniciativas!$A$1:$R$11,6,FALSE)*F410+VLOOKUP(G$1,Iniciativas!$A$1:$R$11,6,FALSE)*G410+VLOOKUP(H$1,Iniciativas!$A$1:$R$11,6,FALSE)*H410+VLOOKUP(I$1,Iniciativas!$A$1:$R$11,6,FALSE)*I410+VLOOKUP(J$1,Iniciativas!$A$1:$R$11,6,FALSE)*J410+VLOOKUP(K$1,Iniciativas!$A$1:$R$11,6,FALSE)*K410+VLOOKUP(L$1,Iniciativas!$A$1:$R$11,6,FALSE)*L410</f>
        <v>10000</v>
      </c>
      <c r="N410">
        <f>VLOOKUP(C$1,Iniciativas!$A$1:$R$11,18,FALSE)*C410+VLOOKUP(D$1,Iniciativas!$A$1:$R$11,18,FALSE)*D410+VLOOKUP(E$1,Iniciativas!$A$1:$R$11,18,FALSE)*E410+VLOOKUP(F$1,Iniciativas!$A$1:$R$11,18,FALSE)*F410+VLOOKUP(G$1,Iniciativas!$A$1:$R$11,18,FALSE)*G410+VLOOKUP(H$1,Iniciativas!$A$1:$R$11,18,FALSE)*H410+VLOOKUP(I$1,Iniciativas!$A$1:$R$11,18,FALSE)*I410+VLOOKUP(J$1,Iniciativas!$A$1:$R$11,18,FALSE)*J410+VLOOKUP(K$1,Iniciativas!$A$1:$R$11,18,FALSE)*K410+VLOOKUP(L$1,Iniciativas!$A$1:$R$11,18,FALSE)*L410</f>
        <v>10.399999999999999</v>
      </c>
      <c r="O410" t="b">
        <f t="shared" si="404"/>
        <v>0</v>
      </c>
      <c r="P410" t="b">
        <f>IF(OR(K410=1,I410=1),IF(J410=1,TRUE, FALSE),TRUE)</f>
        <v>0</v>
      </c>
      <c r="Q410" t="b">
        <f>IF(AND(K410=1,I410=1), FALSE, TRUE)</f>
        <v>1</v>
      </c>
      <c r="R410" t="b">
        <f>IF(G410=1, TRUE, FALSE)</f>
        <v>0</v>
      </c>
      <c r="S410" t="str">
        <f>TRIM(IF(C410=1," "&amp;VLOOKUP(C$1,Iniciativas!$A$1:$R$11,2,FALSE),"")&amp;IF(D410=1," "&amp;VLOOKUP(D$1,Iniciativas!$A$1:$R$11,2,FALSE),"")&amp;IF(E410=1," "&amp;VLOOKUP(E$1,Iniciativas!$A$1:$R$11,2,FALSE),"")&amp;IF(F410=1," "&amp;VLOOKUP(F$1,Iniciativas!$A$1:$R$11,2,FALSE),"")&amp;IF(G410=1," "&amp;VLOOKUP(G$1,Iniciativas!$A$1:$R$11,2,FALSE),"")&amp;IF(H410=1," "&amp;VLOOKUP(H$1,Iniciativas!$A$1:$R$11,2,FALSE),"")&amp;IF(I410=1," "&amp;VLOOKUP(I$1,Iniciativas!$A$1:$R$11,2,FALSE),"")&amp;IF(J410=1," "&amp;VLOOKUP(J$1,Iniciativas!$A$1:$R$11,2,FALSE),"")&amp;IF(K410=1," "&amp;VLOOKUP(K$1,Iniciativas!$A$1:$R$11,2,FALSE),"")&amp;IF(L410=1," "&amp;VLOOKUP(L$1,Iniciativas!$A$1:$R$11,2,FALSE),""))</f>
        <v>Iniciativa 3 Iniciativa 2 Programa de Innovación Creación Producto Alternativo C</v>
      </c>
    </row>
    <row r="411" spans="1:19" x14ac:dyDescent="0.25">
      <c r="A411">
        <v>409</v>
      </c>
      <c r="B411" t="str">
        <f t="shared" si="402"/>
        <v>9 8 5 4 1</v>
      </c>
      <c r="C411">
        <f t="shared" si="405"/>
        <v>0</v>
      </c>
      <c r="D411">
        <f t="shared" ref="D411:L411" si="429">INT(MOD($A411,2^(C$1-1))/(2^(D$1-1)))</f>
        <v>1</v>
      </c>
      <c r="E411">
        <f t="shared" si="429"/>
        <v>1</v>
      </c>
      <c r="F411">
        <f t="shared" si="429"/>
        <v>0</v>
      </c>
      <c r="G411">
        <f t="shared" si="429"/>
        <v>0</v>
      </c>
      <c r="H411">
        <f t="shared" si="429"/>
        <v>1</v>
      </c>
      <c r="I411">
        <f t="shared" si="429"/>
        <v>1</v>
      </c>
      <c r="J411">
        <f t="shared" si="429"/>
        <v>0</v>
      </c>
      <c r="K411">
        <f t="shared" si="429"/>
        <v>0</v>
      </c>
      <c r="L411">
        <f t="shared" si="429"/>
        <v>1</v>
      </c>
      <c r="M411">
        <f>VLOOKUP(C$1,Iniciativas!$A$1:$R$11,6,FALSE)*C411+VLOOKUP(D$1,Iniciativas!$A$1:$R$11,6,FALSE)*D411+VLOOKUP(E$1,Iniciativas!$A$1:$R$11,6,FALSE)*E411+VLOOKUP(F$1,Iniciativas!$A$1:$R$11,6,FALSE)*F411+VLOOKUP(G$1,Iniciativas!$A$1:$R$11,6,FALSE)*G411+VLOOKUP(H$1,Iniciativas!$A$1:$R$11,6,FALSE)*H411+VLOOKUP(I$1,Iniciativas!$A$1:$R$11,6,FALSE)*I411+VLOOKUP(J$1,Iniciativas!$A$1:$R$11,6,FALSE)*J411+VLOOKUP(K$1,Iniciativas!$A$1:$R$11,6,FALSE)*K411+VLOOKUP(L$1,Iniciativas!$A$1:$R$11,6,FALSE)*L411</f>
        <v>11000</v>
      </c>
      <c r="N411">
        <f>VLOOKUP(C$1,Iniciativas!$A$1:$R$11,18,FALSE)*C411+VLOOKUP(D$1,Iniciativas!$A$1:$R$11,18,FALSE)*D411+VLOOKUP(E$1,Iniciativas!$A$1:$R$11,18,FALSE)*E411+VLOOKUP(F$1,Iniciativas!$A$1:$R$11,18,FALSE)*F411+VLOOKUP(G$1,Iniciativas!$A$1:$R$11,18,FALSE)*G411+VLOOKUP(H$1,Iniciativas!$A$1:$R$11,18,FALSE)*H411+VLOOKUP(I$1,Iniciativas!$A$1:$R$11,18,FALSE)*I411+VLOOKUP(J$1,Iniciativas!$A$1:$R$11,18,FALSE)*J411+VLOOKUP(K$1,Iniciativas!$A$1:$R$11,18,FALSE)*K411+VLOOKUP(L$1,Iniciativas!$A$1:$R$11,18,FALSE)*L411</f>
        <v>11.299999999999999</v>
      </c>
      <c r="O411" t="b">
        <f t="shared" si="404"/>
        <v>0</v>
      </c>
      <c r="P411" t="b">
        <f>IF(OR(K411=1,I411=1),IF(J411=1,TRUE, FALSE),TRUE)</f>
        <v>0</v>
      </c>
      <c r="Q411" t="b">
        <f>IF(AND(K411=1,I411=1), FALSE, TRUE)</f>
        <v>1</v>
      </c>
      <c r="R411" t="b">
        <f>IF(G411=1, TRUE, FALSE)</f>
        <v>0</v>
      </c>
      <c r="S411" t="str">
        <f>TRIM(IF(C411=1," "&amp;VLOOKUP(C$1,Iniciativas!$A$1:$R$11,2,FALSE),"")&amp;IF(D411=1," "&amp;VLOOKUP(D$1,Iniciativas!$A$1:$R$11,2,FALSE),"")&amp;IF(E411=1," "&amp;VLOOKUP(E$1,Iniciativas!$A$1:$R$11,2,FALSE),"")&amp;IF(F411=1," "&amp;VLOOKUP(F$1,Iniciativas!$A$1:$R$11,2,FALSE),"")&amp;IF(G411=1," "&amp;VLOOKUP(G$1,Iniciativas!$A$1:$R$11,2,FALSE),"")&amp;IF(H411=1," "&amp;VLOOKUP(H$1,Iniciativas!$A$1:$R$11,2,FALSE),"")&amp;IF(I411=1," "&amp;VLOOKUP(I$1,Iniciativas!$A$1:$R$11,2,FALSE),"")&amp;IF(J411=1," "&amp;VLOOKUP(J$1,Iniciativas!$A$1:$R$11,2,FALSE),"")&amp;IF(K411=1," "&amp;VLOOKUP(K$1,Iniciativas!$A$1:$R$11,2,FALSE),"")&amp;IF(L411=1," "&amp;VLOOKUP(L$1,Iniciativas!$A$1:$R$11,2,FALSE),""))</f>
        <v>Iniciativa 3 Iniciativa 2 Programa de Innovación Creación Producto Alternativo C Sistema Reducción Costos</v>
      </c>
    </row>
    <row r="412" spans="1:19" x14ac:dyDescent="0.25">
      <c r="A412">
        <v>410</v>
      </c>
      <c r="B412" t="str">
        <f t="shared" si="402"/>
        <v>9 8 5 4 2</v>
      </c>
      <c r="C412">
        <f t="shared" si="405"/>
        <v>0</v>
      </c>
      <c r="D412">
        <f t="shared" ref="D412:L412" si="430">INT(MOD($A412,2^(C$1-1))/(2^(D$1-1)))</f>
        <v>1</v>
      </c>
      <c r="E412">
        <f t="shared" si="430"/>
        <v>1</v>
      </c>
      <c r="F412">
        <f t="shared" si="430"/>
        <v>0</v>
      </c>
      <c r="G412">
        <f t="shared" si="430"/>
        <v>0</v>
      </c>
      <c r="H412">
        <f t="shared" si="430"/>
        <v>1</v>
      </c>
      <c r="I412">
        <f t="shared" si="430"/>
        <v>1</v>
      </c>
      <c r="J412">
        <f t="shared" si="430"/>
        <v>0</v>
      </c>
      <c r="K412">
        <f t="shared" si="430"/>
        <v>1</v>
      </c>
      <c r="L412">
        <f t="shared" si="430"/>
        <v>0</v>
      </c>
      <c r="M412">
        <f>VLOOKUP(C$1,Iniciativas!$A$1:$R$11,6,FALSE)*C412+VLOOKUP(D$1,Iniciativas!$A$1:$R$11,6,FALSE)*D412+VLOOKUP(E$1,Iniciativas!$A$1:$R$11,6,FALSE)*E412+VLOOKUP(F$1,Iniciativas!$A$1:$R$11,6,FALSE)*F412+VLOOKUP(G$1,Iniciativas!$A$1:$R$11,6,FALSE)*G412+VLOOKUP(H$1,Iniciativas!$A$1:$R$11,6,FALSE)*H412+VLOOKUP(I$1,Iniciativas!$A$1:$R$11,6,FALSE)*I412+VLOOKUP(J$1,Iniciativas!$A$1:$R$11,6,FALSE)*J412+VLOOKUP(K$1,Iniciativas!$A$1:$R$11,6,FALSE)*K412+VLOOKUP(L$1,Iniciativas!$A$1:$R$11,6,FALSE)*L412</f>
        <v>15000</v>
      </c>
      <c r="N412">
        <f>VLOOKUP(C$1,Iniciativas!$A$1:$R$11,18,FALSE)*C412+VLOOKUP(D$1,Iniciativas!$A$1:$R$11,18,FALSE)*D412+VLOOKUP(E$1,Iniciativas!$A$1:$R$11,18,FALSE)*E412+VLOOKUP(F$1,Iniciativas!$A$1:$R$11,18,FALSE)*F412+VLOOKUP(G$1,Iniciativas!$A$1:$R$11,18,FALSE)*G412+VLOOKUP(H$1,Iniciativas!$A$1:$R$11,18,FALSE)*H412+VLOOKUP(I$1,Iniciativas!$A$1:$R$11,18,FALSE)*I412+VLOOKUP(J$1,Iniciativas!$A$1:$R$11,18,FALSE)*J412+VLOOKUP(K$1,Iniciativas!$A$1:$R$11,18,FALSE)*K412+VLOOKUP(L$1,Iniciativas!$A$1:$R$11,18,FALSE)*L412</f>
        <v>12.999999999999998</v>
      </c>
      <c r="O412" t="b">
        <f t="shared" si="404"/>
        <v>0</v>
      </c>
      <c r="P412" t="b">
        <f>IF(OR(K412=1,I412=1),IF(J412=1,TRUE, FALSE),TRUE)</f>
        <v>0</v>
      </c>
      <c r="Q412" t="b">
        <f>IF(AND(K412=1,I412=1), FALSE, TRUE)</f>
        <v>0</v>
      </c>
      <c r="R412" t="b">
        <f>IF(G412=1, TRUE, FALSE)</f>
        <v>0</v>
      </c>
      <c r="S412" t="str">
        <f>TRIM(IF(C412=1," "&amp;VLOOKUP(C$1,Iniciativas!$A$1:$R$11,2,FALSE),"")&amp;IF(D412=1," "&amp;VLOOKUP(D$1,Iniciativas!$A$1:$R$11,2,FALSE),"")&amp;IF(E412=1," "&amp;VLOOKUP(E$1,Iniciativas!$A$1:$R$11,2,FALSE),"")&amp;IF(F412=1," "&amp;VLOOKUP(F$1,Iniciativas!$A$1:$R$11,2,FALSE),"")&amp;IF(G412=1," "&amp;VLOOKUP(G$1,Iniciativas!$A$1:$R$11,2,FALSE),"")&amp;IF(H412=1," "&amp;VLOOKUP(H$1,Iniciativas!$A$1:$R$11,2,FALSE),"")&amp;IF(I412=1," "&amp;VLOOKUP(I$1,Iniciativas!$A$1:$R$11,2,FALSE),"")&amp;IF(J412=1," "&amp;VLOOKUP(J$1,Iniciativas!$A$1:$R$11,2,FALSE),"")&amp;IF(K412=1," "&amp;VLOOKUP(K$1,Iniciativas!$A$1:$R$11,2,FALSE),"")&amp;IF(L412=1," "&amp;VLOOKUP(L$1,Iniciativas!$A$1:$R$11,2,FALSE),""))</f>
        <v>Iniciativa 3 Iniciativa 2 Programa de Innovación Creación Producto Alternativo C Creación Producto B</v>
      </c>
    </row>
    <row r="413" spans="1:19" x14ac:dyDescent="0.25">
      <c r="A413">
        <v>411</v>
      </c>
      <c r="B413" t="str">
        <f t="shared" si="402"/>
        <v>9 8 5 4 2 1</v>
      </c>
      <c r="C413">
        <f t="shared" si="405"/>
        <v>0</v>
      </c>
      <c r="D413">
        <f t="shared" ref="D413:L413" si="431">INT(MOD($A413,2^(C$1-1))/(2^(D$1-1)))</f>
        <v>1</v>
      </c>
      <c r="E413">
        <f t="shared" si="431"/>
        <v>1</v>
      </c>
      <c r="F413">
        <f t="shared" si="431"/>
        <v>0</v>
      </c>
      <c r="G413">
        <f t="shared" si="431"/>
        <v>0</v>
      </c>
      <c r="H413">
        <f t="shared" si="431"/>
        <v>1</v>
      </c>
      <c r="I413">
        <f t="shared" si="431"/>
        <v>1</v>
      </c>
      <c r="J413">
        <f t="shared" si="431"/>
        <v>0</v>
      </c>
      <c r="K413">
        <f t="shared" si="431"/>
        <v>1</v>
      </c>
      <c r="L413">
        <f t="shared" si="431"/>
        <v>1</v>
      </c>
      <c r="M413">
        <f>VLOOKUP(C$1,Iniciativas!$A$1:$R$11,6,FALSE)*C413+VLOOKUP(D$1,Iniciativas!$A$1:$R$11,6,FALSE)*D413+VLOOKUP(E$1,Iniciativas!$A$1:$R$11,6,FALSE)*E413+VLOOKUP(F$1,Iniciativas!$A$1:$R$11,6,FALSE)*F413+VLOOKUP(G$1,Iniciativas!$A$1:$R$11,6,FALSE)*G413+VLOOKUP(H$1,Iniciativas!$A$1:$R$11,6,FALSE)*H413+VLOOKUP(I$1,Iniciativas!$A$1:$R$11,6,FALSE)*I413+VLOOKUP(J$1,Iniciativas!$A$1:$R$11,6,FALSE)*J413+VLOOKUP(K$1,Iniciativas!$A$1:$R$11,6,FALSE)*K413+VLOOKUP(L$1,Iniciativas!$A$1:$R$11,6,FALSE)*L413</f>
        <v>16000</v>
      </c>
      <c r="N413">
        <f>VLOOKUP(C$1,Iniciativas!$A$1:$R$11,18,FALSE)*C413+VLOOKUP(D$1,Iniciativas!$A$1:$R$11,18,FALSE)*D413+VLOOKUP(E$1,Iniciativas!$A$1:$R$11,18,FALSE)*E413+VLOOKUP(F$1,Iniciativas!$A$1:$R$11,18,FALSE)*F413+VLOOKUP(G$1,Iniciativas!$A$1:$R$11,18,FALSE)*G413+VLOOKUP(H$1,Iniciativas!$A$1:$R$11,18,FALSE)*H413+VLOOKUP(I$1,Iniciativas!$A$1:$R$11,18,FALSE)*I413+VLOOKUP(J$1,Iniciativas!$A$1:$R$11,18,FALSE)*J413+VLOOKUP(K$1,Iniciativas!$A$1:$R$11,18,FALSE)*K413+VLOOKUP(L$1,Iniciativas!$A$1:$R$11,18,FALSE)*L413</f>
        <v>13.899999999999999</v>
      </c>
      <c r="O413" t="b">
        <f t="shared" si="404"/>
        <v>0</v>
      </c>
      <c r="P413" t="b">
        <f>IF(OR(K413=1,I413=1),IF(J413=1,TRUE, FALSE),TRUE)</f>
        <v>0</v>
      </c>
      <c r="Q413" t="b">
        <f>IF(AND(K413=1,I413=1), FALSE, TRUE)</f>
        <v>0</v>
      </c>
      <c r="R413" t="b">
        <f>IF(G413=1, TRUE, FALSE)</f>
        <v>0</v>
      </c>
      <c r="S413" t="str">
        <f>TRIM(IF(C413=1," "&amp;VLOOKUP(C$1,Iniciativas!$A$1:$R$11,2,FALSE),"")&amp;IF(D413=1," "&amp;VLOOKUP(D$1,Iniciativas!$A$1:$R$11,2,FALSE),"")&amp;IF(E413=1," "&amp;VLOOKUP(E$1,Iniciativas!$A$1:$R$11,2,FALSE),"")&amp;IF(F413=1," "&amp;VLOOKUP(F$1,Iniciativas!$A$1:$R$11,2,FALSE),"")&amp;IF(G413=1," "&amp;VLOOKUP(G$1,Iniciativas!$A$1:$R$11,2,FALSE),"")&amp;IF(H413=1," "&amp;VLOOKUP(H$1,Iniciativas!$A$1:$R$11,2,FALSE),"")&amp;IF(I413=1," "&amp;VLOOKUP(I$1,Iniciativas!$A$1:$R$11,2,FALSE),"")&amp;IF(J413=1," "&amp;VLOOKUP(J$1,Iniciativas!$A$1:$R$11,2,FALSE),"")&amp;IF(K413=1," "&amp;VLOOKUP(K$1,Iniciativas!$A$1:$R$11,2,FALSE),"")&amp;IF(L413=1," "&amp;VLOOKUP(L$1,Iniciativas!$A$1:$R$11,2,FALSE),""))</f>
        <v>Iniciativa 3 Iniciativa 2 Programa de Innovación Creación Producto Alternativo C Creación Producto B Sistema Reducción Costos</v>
      </c>
    </row>
    <row r="414" spans="1:19" x14ac:dyDescent="0.25">
      <c r="A414">
        <v>412</v>
      </c>
      <c r="B414" t="str">
        <f t="shared" si="402"/>
        <v>9 8 5 4 3</v>
      </c>
      <c r="C414">
        <f t="shared" si="405"/>
        <v>0</v>
      </c>
      <c r="D414">
        <f t="shared" ref="D414:L414" si="432">INT(MOD($A414,2^(C$1-1))/(2^(D$1-1)))</f>
        <v>1</v>
      </c>
      <c r="E414">
        <f t="shared" si="432"/>
        <v>1</v>
      </c>
      <c r="F414">
        <f t="shared" si="432"/>
        <v>0</v>
      </c>
      <c r="G414">
        <f t="shared" si="432"/>
        <v>0</v>
      </c>
      <c r="H414">
        <f t="shared" si="432"/>
        <v>1</v>
      </c>
      <c r="I414">
        <f t="shared" si="432"/>
        <v>1</v>
      </c>
      <c r="J414">
        <f t="shared" si="432"/>
        <v>1</v>
      </c>
      <c r="K414">
        <f t="shared" si="432"/>
        <v>0</v>
      </c>
      <c r="L414">
        <f t="shared" si="432"/>
        <v>0</v>
      </c>
      <c r="M414">
        <f>VLOOKUP(C$1,Iniciativas!$A$1:$R$11,6,FALSE)*C414+VLOOKUP(D$1,Iniciativas!$A$1:$R$11,6,FALSE)*D414+VLOOKUP(E$1,Iniciativas!$A$1:$R$11,6,FALSE)*E414+VLOOKUP(F$1,Iniciativas!$A$1:$R$11,6,FALSE)*F414+VLOOKUP(G$1,Iniciativas!$A$1:$R$11,6,FALSE)*G414+VLOOKUP(H$1,Iniciativas!$A$1:$R$11,6,FALSE)*H414+VLOOKUP(I$1,Iniciativas!$A$1:$R$11,6,FALSE)*I414+VLOOKUP(J$1,Iniciativas!$A$1:$R$11,6,FALSE)*J414+VLOOKUP(K$1,Iniciativas!$A$1:$R$11,6,FALSE)*K414+VLOOKUP(L$1,Iniciativas!$A$1:$R$11,6,FALSE)*L414</f>
        <v>11000</v>
      </c>
      <c r="N414">
        <f>VLOOKUP(C$1,Iniciativas!$A$1:$R$11,18,FALSE)*C414+VLOOKUP(D$1,Iniciativas!$A$1:$R$11,18,FALSE)*D414+VLOOKUP(E$1,Iniciativas!$A$1:$R$11,18,FALSE)*E414+VLOOKUP(F$1,Iniciativas!$A$1:$R$11,18,FALSE)*F414+VLOOKUP(G$1,Iniciativas!$A$1:$R$11,18,FALSE)*G414+VLOOKUP(H$1,Iniciativas!$A$1:$R$11,18,FALSE)*H414+VLOOKUP(I$1,Iniciativas!$A$1:$R$11,18,FALSE)*I414+VLOOKUP(J$1,Iniciativas!$A$1:$R$11,18,FALSE)*J414+VLOOKUP(K$1,Iniciativas!$A$1:$R$11,18,FALSE)*K414+VLOOKUP(L$1,Iniciativas!$A$1:$R$11,18,FALSE)*L414</f>
        <v>10.799999999999999</v>
      </c>
      <c r="O414" t="b">
        <f t="shared" si="404"/>
        <v>0</v>
      </c>
      <c r="P414" t="b">
        <f>IF(OR(K414=1,I414=1),IF(J414=1,TRUE, FALSE),TRUE)</f>
        <v>1</v>
      </c>
      <c r="Q414" t="b">
        <f>IF(AND(K414=1,I414=1), FALSE, TRUE)</f>
        <v>1</v>
      </c>
      <c r="R414" t="b">
        <f>IF(G414=1, TRUE, FALSE)</f>
        <v>0</v>
      </c>
      <c r="S414" t="str">
        <f>TRIM(IF(C414=1," "&amp;VLOOKUP(C$1,Iniciativas!$A$1:$R$11,2,FALSE),"")&amp;IF(D414=1," "&amp;VLOOKUP(D$1,Iniciativas!$A$1:$R$11,2,FALSE),"")&amp;IF(E414=1," "&amp;VLOOKUP(E$1,Iniciativas!$A$1:$R$11,2,FALSE),"")&amp;IF(F414=1," "&amp;VLOOKUP(F$1,Iniciativas!$A$1:$R$11,2,FALSE),"")&amp;IF(G414=1," "&amp;VLOOKUP(G$1,Iniciativas!$A$1:$R$11,2,FALSE),"")&amp;IF(H414=1," "&amp;VLOOKUP(H$1,Iniciativas!$A$1:$R$11,2,FALSE),"")&amp;IF(I414=1," "&amp;VLOOKUP(I$1,Iniciativas!$A$1:$R$11,2,FALSE),"")&amp;IF(J414=1," "&amp;VLOOKUP(J$1,Iniciativas!$A$1:$R$11,2,FALSE),"")&amp;IF(K414=1," "&amp;VLOOKUP(K$1,Iniciativas!$A$1:$R$11,2,FALSE),"")&amp;IF(L414=1," "&amp;VLOOKUP(L$1,Iniciativas!$A$1:$R$11,2,FALSE),""))</f>
        <v>Iniciativa 3 Iniciativa 2 Programa de Innovación Creación Producto Alternativo C Campaña Publicitaria Producto B o C</v>
      </c>
    </row>
    <row r="415" spans="1:19" x14ac:dyDescent="0.25">
      <c r="A415">
        <v>413</v>
      </c>
      <c r="B415" t="str">
        <f t="shared" si="402"/>
        <v>9 8 5 4 3 1</v>
      </c>
      <c r="C415">
        <f t="shared" si="405"/>
        <v>0</v>
      </c>
      <c r="D415">
        <f t="shared" ref="D415:L415" si="433">INT(MOD($A415,2^(C$1-1))/(2^(D$1-1)))</f>
        <v>1</v>
      </c>
      <c r="E415">
        <f t="shared" si="433"/>
        <v>1</v>
      </c>
      <c r="F415">
        <f t="shared" si="433"/>
        <v>0</v>
      </c>
      <c r="G415">
        <f t="shared" si="433"/>
        <v>0</v>
      </c>
      <c r="H415">
        <f t="shared" si="433"/>
        <v>1</v>
      </c>
      <c r="I415">
        <f t="shared" si="433"/>
        <v>1</v>
      </c>
      <c r="J415">
        <f t="shared" si="433"/>
        <v>1</v>
      </c>
      <c r="K415">
        <f t="shared" si="433"/>
        <v>0</v>
      </c>
      <c r="L415">
        <f t="shared" si="433"/>
        <v>1</v>
      </c>
      <c r="M415">
        <f>VLOOKUP(C$1,Iniciativas!$A$1:$R$11,6,FALSE)*C415+VLOOKUP(D$1,Iniciativas!$A$1:$R$11,6,FALSE)*D415+VLOOKUP(E$1,Iniciativas!$A$1:$R$11,6,FALSE)*E415+VLOOKUP(F$1,Iniciativas!$A$1:$R$11,6,FALSE)*F415+VLOOKUP(G$1,Iniciativas!$A$1:$R$11,6,FALSE)*G415+VLOOKUP(H$1,Iniciativas!$A$1:$R$11,6,FALSE)*H415+VLOOKUP(I$1,Iniciativas!$A$1:$R$11,6,FALSE)*I415+VLOOKUP(J$1,Iniciativas!$A$1:$R$11,6,FALSE)*J415+VLOOKUP(K$1,Iniciativas!$A$1:$R$11,6,FALSE)*K415+VLOOKUP(L$1,Iniciativas!$A$1:$R$11,6,FALSE)*L415</f>
        <v>12000</v>
      </c>
      <c r="N415">
        <f>VLOOKUP(C$1,Iniciativas!$A$1:$R$11,18,FALSE)*C415+VLOOKUP(D$1,Iniciativas!$A$1:$R$11,18,FALSE)*D415+VLOOKUP(E$1,Iniciativas!$A$1:$R$11,18,FALSE)*E415+VLOOKUP(F$1,Iniciativas!$A$1:$R$11,18,FALSE)*F415+VLOOKUP(G$1,Iniciativas!$A$1:$R$11,18,FALSE)*G415+VLOOKUP(H$1,Iniciativas!$A$1:$R$11,18,FALSE)*H415+VLOOKUP(I$1,Iniciativas!$A$1:$R$11,18,FALSE)*I415+VLOOKUP(J$1,Iniciativas!$A$1:$R$11,18,FALSE)*J415+VLOOKUP(K$1,Iniciativas!$A$1:$R$11,18,FALSE)*K415+VLOOKUP(L$1,Iniciativas!$A$1:$R$11,18,FALSE)*L415</f>
        <v>11.7</v>
      </c>
      <c r="O415" t="b">
        <f t="shared" si="404"/>
        <v>0</v>
      </c>
      <c r="P415" t="b">
        <f>IF(OR(K415=1,I415=1),IF(J415=1,TRUE, FALSE),TRUE)</f>
        <v>1</v>
      </c>
      <c r="Q415" t="b">
        <f>IF(AND(K415=1,I415=1), FALSE, TRUE)</f>
        <v>1</v>
      </c>
      <c r="R415" t="b">
        <f>IF(G415=1, TRUE, FALSE)</f>
        <v>0</v>
      </c>
      <c r="S415" t="str">
        <f>TRIM(IF(C415=1," "&amp;VLOOKUP(C$1,Iniciativas!$A$1:$R$11,2,FALSE),"")&amp;IF(D415=1," "&amp;VLOOKUP(D$1,Iniciativas!$A$1:$R$11,2,FALSE),"")&amp;IF(E415=1," "&amp;VLOOKUP(E$1,Iniciativas!$A$1:$R$11,2,FALSE),"")&amp;IF(F415=1," "&amp;VLOOKUP(F$1,Iniciativas!$A$1:$R$11,2,FALSE),"")&amp;IF(G415=1," "&amp;VLOOKUP(G$1,Iniciativas!$A$1:$R$11,2,FALSE),"")&amp;IF(H415=1," "&amp;VLOOKUP(H$1,Iniciativas!$A$1:$R$11,2,FALSE),"")&amp;IF(I415=1," "&amp;VLOOKUP(I$1,Iniciativas!$A$1:$R$11,2,FALSE),"")&amp;IF(J415=1," "&amp;VLOOKUP(J$1,Iniciativas!$A$1:$R$11,2,FALSE),"")&amp;IF(K415=1," "&amp;VLOOKUP(K$1,Iniciativas!$A$1:$R$11,2,FALSE),"")&amp;IF(L415=1," "&amp;VLOOKUP(L$1,Iniciativas!$A$1:$R$11,2,FALSE),""))</f>
        <v>Iniciativa 3 Iniciativa 2 Programa de Innovación Creación Producto Alternativo C Campaña Publicitaria Producto B o C Sistema Reducción Costos</v>
      </c>
    </row>
    <row r="416" spans="1:19" x14ac:dyDescent="0.25">
      <c r="A416">
        <v>414</v>
      </c>
      <c r="B416" t="str">
        <f t="shared" si="402"/>
        <v>9 8 5 4 3 2</v>
      </c>
      <c r="C416">
        <f t="shared" si="405"/>
        <v>0</v>
      </c>
      <c r="D416">
        <f t="shared" ref="D416:L416" si="434">INT(MOD($A416,2^(C$1-1))/(2^(D$1-1)))</f>
        <v>1</v>
      </c>
      <c r="E416">
        <f t="shared" si="434"/>
        <v>1</v>
      </c>
      <c r="F416">
        <f t="shared" si="434"/>
        <v>0</v>
      </c>
      <c r="G416">
        <f t="shared" si="434"/>
        <v>0</v>
      </c>
      <c r="H416">
        <f t="shared" si="434"/>
        <v>1</v>
      </c>
      <c r="I416">
        <f t="shared" si="434"/>
        <v>1</v>
      </c>
      <c r="J416">
        <f t="shared" si="434"/>
        <v>1</v>
      </c>
      <c r="K416">
        <f t="shared" si="434"/>
        <v>1</v>
      </c>
      <c r="L416">
        <f t="shared" si="434"/>
        <v>0</v>
      </c>
      <c r="M416">
        <f>VLOOKUP(C$1,Iniciativas!$A$1:$R$11,6,FALSE)*C416+VLOOKUP(D$1,Iniciativas!$A$1:$R$11,6,FALSE)*D416+VLOOKUP(E$1,Iniciativas!$A$1:$R$11,6,FALSE)*E416+VLOOKUP(F$1,Iniciativas!$A$1:$R$11,6,FALSE)*F416+VLOOKUP(G$1,Iniciativas!$A$1:$R$11,6,FALSE)*G416+VLOOKUP(H$1,Iniciativas!$A$1:$R$11,6,FALSE)*H416+VLOOKUP(I$1,Iniciativas!$A$1:$R$11,6,FALSE)*I416+VLOOKUP(J$1,Iniciativas!$A$1:$R$11,6,FALSE)*J416+VLOOKUP(K$1,Iniciativas!$A$1:$R$11,6,FALSE)*K416+VLOOKUP(L$1,Iniciativas!$A$1:$R$11,6,FALSE)*L416</f>
        <v>16000</v>
      </c>
      <c r="N416">
        <f>VLOOKUP(C$1,Iniciativas!$A$1:$R$11,18,FALSE)*C416+VLOOKUP(D$1,Iniciativas!$A$1:$R$11,18,FALSE)*D416+VLOOKUP(E$1,Iniciativas!$A$1:$R$11,18,FALSE)*E416+VLOOKUP(F$1,Iniciativas!$A$1:$R$11,18,FALSE)*F416+VLOOKUP(G$1,Iniciativas!$A$1:$R$11,18,FALSE)*G416+VLOOKUP(H$1,Iniciativas!$A$1:$R$11,18,FALSE)*H416+VLOOKUP(I$1,Iniciativas!$A$1:$R$11,18,FALSE)*I416+VLOOKUP(J$1,Iniciativas!$A$1:$R$11,18,FALSE)*J416+VLOOKUP(K$1,Iniciativas!$A$1:$R$11,18,FALSE)*K416+VLOOKUP(L$1,Iniciativas!$A$1:$R$11,18,FALSE)*L416</f>
        <v>13.399999999999999</v>
      </c>
      <c r="O416" t="b">
        <f t="shared" si="404"/>
        <v>0</v>
      </c>
      <c r="P416" t="b">
        <f>IF(OR(K416=1,I416=1),IF(J416=1,TRUE, FALSE),TRUE)</f>
        <v>1</v>
      </c>
      <c r="Q416" t="b">
        <f>IF(AND(K416=1,I416=1), FALSE, TRUE)</f>
        <v>0</v>
      </c>
      <c r="R416" t="b">
        <f>IF(G416=1, TRUE, FALSE)</f>
        <v>0</v>
      </c>
      <c r="S416" t="str">
        <f>TRIM(IF(C416=1," "&amp;VLOOKUP(C$1,Iniciativas!$A$1:$R$11,2,FALSE),"")&amp;IF(D416=1," "&amp;VLOOKUP(D$1,Iniciativas!$A$1:$R$11,2,FALSE),"")&amp;IF(E416=1," "&amp;VLOOKUP(E$1,Iniciativas!$A$1:$R$11,2,FALSE),"")&amp;IF(F416=1," "&amp;VLOOKUP(F$1,Iniciativas!$A$1:$R$11,2,FALSE),"")&amp;IF(G416=1," "&amp;VLOOKUP(G$1,Iniciativas!$A$1:$R$11,2,FALSE),"")&amp;IF(H416=1," "&amp;VLOOKUP(H$1,Iniciativas!$A$1:$R$11,2,FALSE),"")&amp;IF(I416=1," "&amp;VLOOKUP(I$1,Iniciativas!$A$1:$R$11,2,FALSE),"")&amp;IF(J416=1," "&amp;VLOOKUP(J$1,Iniciativas!$A$1:$R$11,2,FALSE),"")&amp;IF(K416=1," "&amp;VLOOKUP(K$1,Iniciativas!$A$1:$R$11,2,FALSE),"")&amp;IF(L416=1," "&amp;VLOOKUP(L$1,Iniciativas!$A$1:$R$11,2,FALSE),""))</f>
        <v>Iniciativa 3 Iniciativa 2 Programa de Innovación Creación Producto Alternativo C Campaña Publicitaria Producto B o C Creación Producto B</v>
      </c>
    </row>
    <row r="417" spans="1:19" x14ac:dyDescent="0.25">
      <c r="A417">
        <v>415</v>
      </c>
      <c r="B417" t="str">
        <f t="shared" si="402"/>
        <v>9 8 5 4 3 2 1</v>
      </c>
      <c r="C417">
        <f t="shared" si="405"/>
        <v>0</v>
      </c>
      <c r="D417">
        <f t="shared" ref="D417:L417" si="435">INT(MOD($A417,2^(C$1-1))/(2^(D$1-1)))</f>
        <v>1</v>
      </c>
      <c r="E417">
        <f t="shared" si="435"/>
        <v>1</v>
      </c>
      <c r="F417">
        <f t="shared" si="435"/>
        <v>0</v>
      </c>
      <c r="G417">
        <f t="shared" si="435"/>
        <v>0</v>
      </c>
      <c r="H417">
        <f t="shared" si="435"/>
        <v>1</v>
      </c>
      <c r="I417">
        <f t="shared" si="435"/>
        <v>1</v>
      </c>
      <c r="J417">
        <f t="shared" si="435"/>
        <v>1</v>
      </c>
      <c r="K417">
        <f t="shared" si="435"/>
        <v>1</v>
      </c>
      <c r="L417">
        <f t="shared" si="435"/>
        <v>1</v>
      </c>
      <c r="M417">
        <f>VLOOKUP(C$1,Iniciativas!$A$1:$R$11,6,FALSE)*C417+VLOOKUP(D$1,Iniciativas!$A$1:$R$11,6,FALSE)*D417+VLOOKUP(E$1,Iniciativas!$A$1:$R$11,6,FALSE)*E417+VLOOKUP(F$1,Iniciativas!$A$1:$R$11,6,FALSE)*F417+VLOOKUP(G$1,Iniciativas!$A$1:$R$11,6,FALSE)*G417+VLOOKUP(H$1,Iniciativas!$A$1:$R$11,6,FALSE)*H417+VLOOKUP(I$1,Iniciativas!$A$1:$R$11,6,FALSE)*I417+VLOOKUP(J$1,Iniciativas!$A$1:$R$11,6,FALSE)*J417+VLOOKUP(K$1,Iniciativas!$A$1:$R$11,6,FALSE)*K417+VLOOKUP(L$1,Iniciativas!$A$1:$R$11,6,FALSE)*L417</f>
        <v>17000</v>
      </c>
      <c r="N417">
        <f>VLOOKUP(C$1,Iniciativas!$A$1:$R$11,18,FALSE)*C417+VLOOKUP(D$1,Iniciativas!$A$1:$R$11,18,FALSE)*D417+VLOOKUP(E$1,Iniciativas!$A$1:$R$11,18,FALSE)*E417+VLOOKUP(F$1,Iniciativas!$A$1:$R$11,18,FALSE)*F417+VLOOKUP(G$1,Iniciativas!$A$1:$R$11,18,FALSE)*G417+VLOOKUP(H$1,Iniciativas!$A$1:$R$11,18,FALSE)*H417+VLOOKUP(I$1,Iniciativas!$A$1:$R$11,18,FALSE)*I417+VLOOKUP(J$1,Iniciativas!$A$1:$R$11,18,FALSE)*J417+VLOOKUP(K$1,Iniciativas!$A$1:$R$11,18,FALSE)*K417+VLOOKUP(L$1,Iniciativas!$A$1:$R$11,18,FALSE)*L417</f>
        <v>14.299999999999999</v>
      </c>
      <c r="O417" t="b">
        <f t="shared" si="404"/>
        <v>0</v>
      </c>
      <c r="P417" t="b">
        <f>IF(OR(K417=1,I417=1),IF(J417=1,TRUE, FALSE),TRUE)</f>
        <v>1</v>
      </c>
      <c r="Q417" t="b">
        <f>IF(AND(K417=1,I417=1), FALSE, TRUE)</f>
        <v>0</v>
      </c>
      <c r="R417" t="b">
        <f>IF(G417=1, TRUE, FALSE)</f>
        <v>0</v>
      </c>
      <c r="S417" t="str">
        <f>TRIM(IF(C417=1," "&amp;VLOOKUP(C$1,Iniciativas!$A$1:$R$11,2,FALSE),"")&amp;IF(D417=1," "&amp;VLOOKUP(D$1,Iniciativas!$A$1:$R$11,2,FALSE),"")&amp;IF(E417=1," "&amp;VLOOKUP(E$1,Iniciativas!$A$1:$R$11,2,FALSE),"")&amp;IF(F417=1," "&amp;VLOOKUP(F$1,Iniciativas!$A$1:$R$11,2,FALSE),"")&amp;IF(G417=1," "&amp;VLOOKUP(G$1,Iniciativas!$A$1:$R$11,2,FALSE),"")&amp;IF(H417=1," "&amp;VLOOKUP(H$1,Iniciativas!$A$1:$R$11,2,FALSE),"")&amp;IF(I417=1," "&amp;VLOOKUP(I$1,Iniciativas!$A$1:$R$11,2,FALSE),"")&amp;IF(J417=1," "&amp;VLOOKUP(J$1,Iniciativas!$A$1:$R$11,2,FALSE),"")&amp;IF(K417=1," "&amp;VLOOKUP(K$1,Iniciativas!$A$1:$R$11,2,FALSE),"")&amp;IF(L417=1," "&amp;VLOOKUP(L$1,Iniciativas!$A$1:$R$11,2,FALSE),""))</f>
        <v>Iniciativa 3 Iniciativa 2 Programa de Innovación Creación Producto Alternativo C Campaña Publicitaria Producto B o C Creación Producto B Sistema Reducción Costos</v>
      </c>
    </row>
    <row r="418" spans="1:19" x14ac:dyDescent="0.25">
      <c r="A418">
        <v>416</v>
      </c>
      <c r="B418" t="str">
        <f t="shared" si="402"/>
        <v>9 8 6</v>
      </c>
      <c r="C418">
        <f t="shared" si="405"/>
        <v>0</v>
      </c>
      <c r="D418">
        <f t="shared" ref="D418:L418" si="436">INT(MOD($A418,2^(C$1-1))/(2^(D$1-1)))</f>
        <v>1</v>
      </c>
      <c r="E418">
        <f t="shared" si="436"/>
        <v>1</v>
      </c>
      <c r="F418">
        <f t="shared" si="436"/>
        <v>0</v>
      </c>
      <c r="G418">
        <f t="shared" si="436"/>
        <v>1</v>
      </c>
      <c r="H418">
        <f t="shared" si="436"/>
        <v>0</v>
      </c>
      <c r="I418">
        <f t="shared" si="436"/>
        <v>0</v>
      </c>
      <c r="J418">
        <f t="shared" si="436"/>
        <v>0</v>
      </c>
      <c r="K418">
        <f t="shared" si="436"/>
        <v>0</v>
      </c>
      <c r="L418">
        <f t="shared" si="436"/>
        <v>0</v>
      </c>
      <c r="M418">
        <f>VLOOKUP(C$1,Iniciativas!$A$1:$R$11,6,FALSE)*C418+VLOOKUP(D$1,Iniciativas!$A$1:$R$11,6,FALSE)*D418+VLOOKUP(E$1,Iniciativas!$A$1:$R$11,6,FALSE)*E418+VLOOKUP(F$1,Iniciativas!$A$1:$R$11,6,FALSE)*F418+VLOOKUP(G$1,Iniciativas!$A$1:$R$11,6,FALSE)*G418+VLOOKUP(H$1,Iniciativas!$A$1:$R$11,6,FALSE)*H418+VLOOKUP(I$1,Iniciativas!$A$1:$R$11,6,FALSE)*I418+VLOOKUP(J$1,Iniciativas!$A$1:$R$11,6,FALSE)*J418+VLOOKUP(K$1,Iniciativas!$A$1:$R$11,6,FALSE)*K418+VLOOKUP(L$1,Iniciativas!$A$1:$R$11,6,FALSE)*L418</f>
        <v>6000</v>
      </c>
      <c r="N418">
        <f>VLOOKUP(C$1,Iniciativas!$A$1:$R$11,18,FALSE)*C418+VLOOKUP(D$1,Iniciativas!$A$1:$R$11,18,FALSE)*D418+VLOOKUP(E$1,Iniciativas!$A$1:$R$11,18,FALSE)*E418+VLOOKUP(F$1,Iniciativas!$A$1:$R$11,18,FALSE)*F418+VLOOKUP(G$1,Iniciativas!$A$1:$R$11,18,FALSE)*G418+VLOOKUP(H$1,Iniciativas!$A$1:$R$11,18,FALSE)*H418+VLOOKUP(I$1,Iniciativas!$A$1:$R$11,18,FALSE)*I418+VLOOKUP(J$1,Iniciativas!$A$1:$R$11,18,FALSE)*J418+VLOOKUP(K$1,Iniciativas!$A$1:$R$11,18,FALSE)*K418+VLOOKUP(L$1,Iniciativas!$A$1:$R$11,18,FALSE)*L418</f>
        <v>5.6999999999999993</v>
      </c>
      <c r="O418" t="b">
        <f t="shared" si="404"/>
        <v>1</v>
      </c>
      <c r="P418" t="b">
        <f>IF(OR(K418=1,I418=1),IF(J418=1,TRUE, FALSE),TRUE)</f>
        <v>1</v>
      </c>
      <c r="Q418" t="b">
        <f>IF(AND(K418=1,I418=1), FALSE, TRUE)</f>
        <v>1</v>
      </c>
      <c r="R418" t="b">
        <f>IF(G418=1, TRUE, FALSE)</f>
        <v>1</v>
      </c>
      <c r="S418" t="str">
        <f>TRIM(IF(C418=1," "&amp;VLOOKUP(C$1,Iniciativas!$A$1:$R$11,2,FALSE),"")&amp;IF(D418=1," "&amp;VLOOKUP(D$1,Iniciativas!$A$1:$R$11,2,FALSE),"")&amp;IF(E418=1," "&amp;VLOOKUP(E$1,Iniciativas!$A$1:$R$11,2,FALSE),"")&amp;IF(F418=1," "&amp;VLOOKUP(F$1,Iniciativas!$A$1:$R$11,2,FALSE),"")&amp;IF(G418=1," "&amp;VLOOKUP(G$1,Iniciativas!$A$1:$R$11,2,FALSE),"")&amp;IF(H418=1," "&amp;VLOOKUP(H$1,Iniciativas!$A$1:$R$11,2,FALSE),"")&amp;IF(I418=1," "&amp;VLOOKUP(I$1,Iniciativas!$A$1:$R$11,2,FALSE),"")&amp;IF(J418=1," "&amp;VLOOKUP(J$1,Iniciativas!$A$1:$R$11,2,FALSE),"")&amp;IF(K418=1," "&amp;VLOOKUP(K$1,Iniciativas!$A$1:$R$11,2,FALSE),"")&amp;IF(L418=1," "&amp;VLOOKUP(L$1,Iniciativas!$A$1:$R$11,2,FALSE),""))</f>
        <v>Iniciativa 3 Iniciativa 2 Imperativo Legal</v>
      </c>
    </row>
    <row r="419" spans="1:19" x14ac:dyDescent="0.25">
      <c r="A419">
        <v>417</v>
      </c>
      <c r="B419" t="str">
        <f t="shared" si="402"/>
        <v>9 8 6 1</v>
      </c>
      <c r="C419">
        <f t="shared" si="405"/>
        <v>0</v>
      </c>
      <c r="D419">
        <f t="shared" ref="D419:L419" si="437">INT(MOD($A419,2^(C$1-1))/(2^(D$1-1)))</f>
        <v>1</v>
      </c>
      <c r="E419">
        <f t="shared" si="437"/>
        <v>1</v>
      </c>
      <c r="F419">
        <f t="shared" si="437"/>
        <v>0</v>
      </c>
      <c r="G419">
        <f t="shared" si="437"/>
        <v>1</v>
      </c>
      <c r="H419">
        <f t="shared" si="437"/>
        <v>0</v>
      </c>
      <c r="I419">
        <f t="shared" si="437"/>
        <v>0</v>
      </c>
      <c r="J419">
        <f t="shared" si="437"/>
        <v>0</v>
      </c>
      <c r="K419">
        <f t="shared" si="437"/>
        <v>0</v>
      </c>
      <c r="L419">
        <f t="shared" si="437"/>
        <v>1</v>
      </c>
      <c r="M419">
        <f>VLOOKUP(C$1,Iniciativas!$A$1:$R$11,6,FALSE)*C419+VLOOKUP(D$1,Iniciativas!$A$1:$R$11,6,FALSE)*D419+VLOOKUP(E$1,Iniciativas!$A$1:$R$11,6,FALSE)*E419+VLOOKUP(F$1,Iniciativas!$A$1:$R$11,6,FALSE)*F419+VLOOKUP(G$1,Iniciativas!$A$1:$R$11,6,FALSE)*G419+VLOOKUP(H$1,Iniciativas!$A$1:$R$11,6,FALSE)*H419+VLOOKUP(I$1,Iniciativas!$A$1:$R$11,6,FALSE)*I419+VLOOKUP(J$1,Iniciativas!$A$1:$R$11,6,FALSE)*J419+VLOOKUP(K$1,Iniciativas!$A$1:$R$11,6,FALSE)*K419+VLOOKUP(L$1,Iniciativas!$A$1:$R$11,6,FALSE)*L419</f>
        <v>7000</v>
      </c>
      <c r="N419">
        <f>VLOOKUP(C$1,Iniciativas!$A$1:$R$11,18,FALSE)*C419+VLOOKUP(D$1,Iniciativas!$A$1:$R$11,18,FALSE)*D419+VLOOKUP(E$1,Iniciativas!$A$1:$R$11,18,FALSE)*E419+VLOOKUP(F$1,Iniciativas!$A$1:$R$11,18,FALSE)*F419+VLOOKUP(G$1,Iniciativas!$A$1:$R$11,18,FALSE)*G419+VLOOKUP(H$1,Iniciativas!$A$1:$R$11,18,FALSE)*H419+VLOOKUP(I$1,Iniciativas!$A$1:$R$11,18,FALSE)*I419+VLOOKUP(J$1,Iniciativas!$A$1:$R$11,18,FALSE)*J419+VLOOKUP(K$1,Iniciativas!$A$1:$R$11,18,FALSE)*K419+VLOOKUP(L$1,Iniciativas!$A$1:$R$11,18,FALSE)*L419</f>
        <v>6.6</v>
      </c>
      <c r="O419" t="b">
        <f t="shared" si="404"/>
        <v>1</v>
      </c>
      <c r="P419" t="b">
        <f>IF(OR(K419=1,I419=1),IF(J419=1,TRUE, FALSE),TRUE)</f>
        <v>1</v>
      </c>
      <c r="Q419" t="b">
        <f>IF(AND(K419=1,I419=1), FALSE, TRUE)</f>
        <v>1</v>
      </c>
      <c r="R419" t="b">
        <f>IF(G419=1, TRUE, FALSE)</f>
        <v>1</v>
      </c>
      <c r="S419" t="str">
        <f>TRIM(IF(C419=1," "&amp;VLOOKUP(C$1,Iniciativas!$A$1:$R$11,2,FALSE),"")&amp;IF(D419=1," "&amp;VLOOKUP(D$1,Iniciativas!$A$1:$R$11,2,FALSE),"")&amp;IF(E419=1," "&amp;VLOOKUP(E$1,Iniciativas!$A$1:$R$11,2,FALSE),"")&amp;IF(F419=1," "&amp;VLOOKUP(F$1,Iniciativas!$A$1:$R$11,2,FALSE),"")&amp;IF(G419=1," "&amp;VLOOKUP(G$1,Iniciativas!$A$1:$R$11,2,FALSE),"")&amp;IF(H419=1," "&amp;VLOOKUP(H$1,Iniciativas!$A$1:$R$11,2,FALSE),"")&amp;IF(I419=1," "&amp;VLOOKUP(I$1,Iniciativas!$A$1:$R$11,2,FALSE),"")&amp;IF(J419=1," "&amp;VLOOKUP(J$1,Iniciativas!$A$1:$R$11,2,FALSE),"")&amp;IF(K419=1," "&amp;VLOOKUP(K$1,Iniciativas!$A$1:$R$11,2,FALSE),"")&amp;IF(L419=1," "&amp;VLOOKUP(L$1,Iniciativas!$A$1:$R$11,2,FALSE),""))</f>
        <v>Iniciativa 3 Iniciativa 2 Imperativo Legal Sistema Reducción Costos</v>
      </c>
    </row>
    <row r="420" spans="1:19" x14ac:dyDescent="0.25">
      <c r="A420">
        <v>418</v>
      </c>
      <c r="B420" t="str">
        <f t="shared" si="402"/>
        <v>9 8 6 2</v>
      </c>
      <c r="C420">
        <f t="shared" si="405"/>
        <v>0</v>
      </c>
      <c r="D420">
        <f t="shared" ref="D420:L420" si="438">INT(MOD($A420,2^(C$1-1))/(2^(D$1-1)))</f>
        <v>1</v>
      </c>
      <c r="E420">
        <f t="shared" si="438"/>
        <v>1</v>
      </c>
      <c r="F420">
        <f t="shared" si="438"/>
        <v>0</v>
      </c>
      <c r="G420">
        <f t="shared" si="438"/>
        <v>1</v>
      </c>
      <c r="H420">
        <f t="shared" si="438"/>
        <v>0</v>
      </c>
      <c r="I420">
        <f t="shared" si="438"/>
        <v>0</v>
      </c>
      <c r="J420">
        <f t="shared" si="438"/>
        <v>0</v>
      </c>
      <c r="K420">
        <f t="shared" si="438"/>
        <v>1</v>
      </c>
      <c r="L420">
        <f t="shared" si="438"/>
        <v>0</v>
      </c>
      <c r="M420">
        <f>VLOOKUP(C$1,Iniciativas!$A$1:$R$11,6,FALSE)*C420+VLOOKUP(D$1,Iniciativas!$A$1:$R$11,6,FALSE)*D420+VLOOKUP(E$1,Iniciativas!$A$1:$R$11,6,FALSE)*E420+VLOOKUP(F$1,Iniciativas!$A$1:$R$11,6,FALSE)*F420+VLOOKUP(G$1,Iniciativas!$A$1:$R$11,6,FALSE)*G420+VLOOKUP(H$1,Iniciativas!$A$1:$R$11,6,FALSE)*H420+VLOOKUP(I$1,Iniciativas!$A$1:$R$11,6,FALSE)*I420+VLOOKUP(J$1,Iniciativas!$A$1:$R$11,6,FALSE)*J420+VLOOKUP(K$1,Iniciativas!$A$1:$R$11,6,FALSE)*K420+VLOOKUP(L$1,Iniciativas!$A$1:$R$11,6,FALSE)*L420</f>
        <v>11000</v>
      </c>
      <c r="N420">
        <f>VLOOKUP(C$1,Iniciativas!$A$1:$R$11,18,FALSE)*C420+VLOOKUP(D$1,Iniciativas!$A$1:$R$11,18,FALSE)*D420+VLOOKUP(E$1,Iniciativas!$A$1:$R$11,18,FALSE)*E420+VLOOKUP(F$1,Iniciativas!$A$1:$R$11,18,FALSE)*F420+VLOOKUP(G$1,Iniciativas!$A$1:$R$11,18,FALSE)*G420+VLOOKUP(H$1,Iniciativas!$A$1:$R$11,18,FALSE)*H420+VLOOKUP(I$1,Iniciativas!$A$1:$R$11,18,FALSE)*I420+VLOOKUP(J$1,Iniciativas!$A$1:$R$11,18,FALSE)*J420+VLOOKUP(K$1,Iniciativas!$A$1:$R$11,18,FALSE)*K420+VLOOKUP(L$1,Iniciativas!$A$1:$R$11,18,FALSE)*L420</f>
        <v>8.2999999999999989</v>
      </c>
      <c r="O420" t="b">
        <f t="shared" si="404"/>
        <v>0</v>
      </c>
      <c r="P420" t="b">
        <f>IF(OR(K420=1,I420=1),IF(J420=1,TRUE, FALSE),TRUE)</f>
        <v>0</v>
      </c>
      <c r="Q420" t="b">
        <f>IF(AND(K420=1,I420=1), FALSE, TRUE)</f>
        <v>1</v>
      </c>
      <c r="R420" t="b">
        <f>IF(G420=1, TRUE, FALSE)</f>
        <v>1</v>
      </c>
      <c r="S420" t="str">
        <f>TRIM(IF(C420=1," "&amp;VLOOKUP(C$1,Iniciativas!$A$1:$R$11,2,FALSE),"")&amp;IF(D420=1," "&amp;VLOOKUP(D$1,Iniciativas!$A$1:$R$11,2,FALSE),"")&amp;IF(E420=1," "&amp;VLOOKUP(E$1,Iniciativas!$A$1:$R$11,2,FALSE),"")&amp;IF(F420=1," "&amp;VLOOKUP(F$1,Iniciativas!$A$1:$R$11,2,FALSE),"")&amp;IF(G420=1," "&amp;VLOOKUP(G$1,Iniciativas!$A$1:$R$11,2,FALSE),"")&amp;IF(H420=1," "&amp;VLOOKUP(H$1,Iniciativas!$A$1:$R$11,2,FALSE),"")&amp;IF(I420=1," "&amp;VLOOKUP(I$1,Iniciativas!$A$1:$R$11,2,FALSE),"")&amp;IF(J420=1," "&amp;VLOOKUP(J$1,Iniciativas!$A$1:$R$11,2,FALSE),"")&amp;IF(K420=1," "&amp;VLOOKUP(K$1,Iniciativas!$A$1:$R$11,2,FALSE),"")&amp;IF(L420=1," "&amp;VLOOKUP(L$1,Iniciativas!$A$1:$R$11,2,FALSE),""))</f>
        <v>Iniciativa 3 Iniciativa 2 Imperativo Legal Creación Producto B</v>
      </c>
    </row>
    <row r="421" spans="1:19" x14ac:dyDescent="0.25">
      <c r="A421">
        <v>419</v>
      </c>
      <c r="B421" t="str">
        <f t="shared" si="402"/>
        <v>9 8 6 2 1</v>
      </c>
      <c r="C421">
        <f t="shared" si="405"/>
        <v>0</v>
      </c>
      <c r="D421">
        <f t="shared" ref="D421:L421" si="439">INT(MOD($A421,2^(C$1-1))/(2^(D$1-1)))</f>
        <v>1</v>
      </c>
      <c r="E421">
        <f t="shared" si="439"/>
        <v>1</v>
      </c>
      <c r="F421">
        <f t="shared" si="439"/>
        <v>0</v>
      </c>
      <c r="G421">
        <f t="shared" si="439"/>
        <v>1</v>
      </c>
      <c r="H421">
        <f t="shared" si="439"/>
        <v>0</v>
      </c>
      <c r="I421">
        <f t="shared" si="439"/>
        <v>0</v>
      </c>
      <c r="J421">
        <f t="shared" si="439"/>
        <v>0</v>
      </c>
      <c r="K421">
        <f t="shared" si="439"/>
        <v>1</v>
      </c>
      <c r="L421">
        <f t="shared" si="439"/>
        <v>1</v>
      </c>
      <c r="M421">
        <f>VLOOKUP(C$1,Iniciativas!$A$1:$R$11,6,FALSE)*C421+VLOOKUP(D$1,Iniciativas!$A$1:$R$11,6,FALSE)*D421+VLOOKUP(E$1,Iniciativas!$A$1:$R$11,6,FALSE)*E421+VLOOKUP(F$1,Iniciativas!$A$1:$R$11,6,FALSE)*F421+VLOOKUP(G$1,Iniciativas!$A$1:$R$11,6,FALSE)*G421+VLOOKUP(H$1,Iniciativas!$A$1:$R$11,6,FALSE)*H421+VLOOKUP(I$1,Iniciativas!$A$1:$R$11,6,FALSE)*I421+VLOOKUP(J$1,Iniciativas!$A$1:$R$11,6,FALSE)*J421+VLOOKUP(K$1,Iniciativas!$A$1:$R$11,6,FALSE)*K421+VLOOKUP(L$1,Iniciativas!$A$1:$R$11,6,FALSE)*L421</f>
        <v>12000</v>
      </c>
      <c r="N421">
        <f>VLOOKUP(C$1,Iniciativas!$A$1:$R$11,18,FALSE)*C421+VLOOKUP(D$1,Iniciativas!$A$1:$R$11,18,FALSE)*D421+VLOOKUP(E$1,Iniciativas!$A$1:$R$11,18,FALSE)*E421+VLOOKUP(F$1,Iniciativas!$A$1:$R$11,18,FALSE)*F421+VLOOKUP(G$1,Iniciativas!$A$1:$R$11,18,FALSE)*G421+VLOOKUP(H$1,Iniciativas!$A$1:$R$11,18,FALSE)*H421+VLOOKUP(I$1,Iniciativas!$A$1:$R$11,18,FALSE)*I421+VLOOKUP(J$1,Iniciativas!$A$1:$R$11,18,FALSE)*J421+VLOOKUP(K$1,Iniciativas!$A$1:$R$11,18,FALSE)*K421+VLOOKUP(L$1,Iniciativas!$A$1:$R$11,18,FALSE)*L421</f>
        <v>9.1999999999999993</v>
      </c>
      <c r="O421" t="b">
        <f t="shared" si="404"/>
        <v>0</v>
      </c>
      <c r="P421" t="b">
        <f>IF(OR(K421=1,I421=1),IF(J421=1,TRUE, FALSE),TRUE)</f>
        <v>0</v>
      </c>
      <c r="Q421" t="b">
        <f>IF(AND(K421=1,I421=1), FALSE, TRUE)</f>
        <v>1</v>
      </c>
      <c r="R421" t="b">
        <f>IF(G421=1, TRUE, FALSE)</f>
        <v>1</v>
      </c>
      <c r="S421" t="str">
        <f>TRIM(IF(C421=1," "&amp;VLOOKUP(C$1,Iniciativas!$A$1:$R$11,2,FALSE),"")&amp;IF(D421=1," "&amp;VLOOKUP(D$1,Iniciativas!$A$1:$R$11,2,FALSE),"")&amp;IF(E421=1," "&amp;VLOOKUP(E$1,Iniciativas!$A$1:$R$11,2,FALSE),"")&amp;IF(F421=1," "&amp;VLOOKUP(F$1,Iniciativas!$A$1:$R$11,2,FALSE),"")&amp;IF(G421=1," "&amp;VLOOKUP(G$1,Iniciativas!$A$1:$R$11,2,FALSE),"")&amp;IF(H421=1," "&amp;VLOOKUP(H$1,Iniciativas!$A$1:$R$11,2,FALSE),"")&amp;IF(I421=1," "&amp;VLOOKUP(I$1,Iniciativas!$A$1:$R$11,2,FALSE),"")&amp;IF(J421=1," "&amp;VLOOKUP(J$1,Iniciativas!$A$1:$R$11,2,FALSE),"")&amp;IF(K421=1," "&amp;VLOOKUP(K$1,Iniciativas!$A$1:$R$11,2,FALSE),"")&amp;IF(L421=1," "&amp;VLOOKUP(L$1,Iniciativas!$A$1:$R$11,2,FALSE),""))</f>
        <v>Iniciativa 3 Iniciativa 2 Imperativo Legal Creación Producto B Sistema Reducción Costos</v>
      </c>
    </row>
    <row r="422" spans="1:19" x14ac:dyDescent="0.25">
      <c r="A422">
        <v>420</v>
      </c>
      <c r="B422" t="str">
        <f t="shared" si="402"/>
        <v>9 8 6 3</v>
      </c>
      <c r="C422">
        <f t="shared" si="405"/>
        <v>0</v>
      </c>
      <c r="D422">
        <f t="shared" ref="D422:L422" si="440">INT(MOD($A422,2^(C$1-1))/(2^(D$1-1)))</f>
        <v>1</v>
      </c>
      <c r="E422">
        <f t="shared" si="440"/>
        <v>1</v>
      </c>
      <c r="F422">
        <f t="shared" si="440"/>
        <v>0</v>
      </c>
      <c r="G422">
        <f t="shared" si="440"/>
        <v>1</v>
      </c>
      <c r="H422">
        <f t="shared" si="440"/>
        <v>0</v>
      </c>
      <c r="I422">
        <f t="shared" si="440"/>
        <v>0</v>
      </c>
      <c r="J422">
        <f t="shared" si="440"/>
        <v>1</v>
      </c>
      <c r="K422">
        <f t="shared" si="440"/>
        <v>0</v>
      </c>
      <c r="L422">
        <f t="shared" si="440"/>
        <v>0</v>
      </c>
      <c r="M422">
        <f>VLOOKUP(C$1,Iniciativas!$A$1:$R$11,6,FALSE)*C422+VLOOKUP(D$1,Iniciativas!$A$1:$R$11,6,FALSE)*D422+VLOOKUP(E$1,Iniciativas!$A$1:$R$11,6,FALSE)*E422+VLOOKUP(F$1,Iniciativas!$A$1:$R$11,6,FALSE)*F422+VLOOKUP(G$1,Iniciativas!$A$1:$R$11,6,FALSE)*G422+VLOOKUP(H$1,Iniciativas!$A$1:$R$11,6,FALSE)*H422+VLOOKUP(I$1,Iniciativas!$A$1:$R$11,6,FALSE)*I422+VLOOKUP(J$1,Iniciativas!$A$1:$R$11,6,FALSE)*J422+VLOOKUP(K$1,Iniciativas!$A$1:$R$11,6,FALSE)*K422+VLOOKUP(L$1,Iniciativas!$A$1:$R$11,6,FALSE)*L422</f>
        <v>7000</v>
      </c>
      <c r="N422">
        <f>VLOOKUP(C$1,Iniciativas!$A$1:$R$11,18,FALSE)*C422+VLOOKUP(D$1,Iniciativas!$A$1:$R$11,18,FALSE)*D422+VLOOKUP(E$1,Iniciativas!$A$1:$R$11,18,FALSE)*E422+VLOOKUP(F$1,Iniciativas!$A$1:$R$11,18,FALSE)*F422+VLOOKUP(G$1,Iniciativas!$A$1:$R$11,18,FALSE)*G422+VLOOKUP(H$1,Iniciativas!$A$1:$R$11,18,FALSE)*H422+VLOOKUP(I$1,Iniciativas!$A$1:$R$11,18,FALSE)*I422+VLOOKUP(J$1,Iniciativas!$A$1:$R$11,18,FALSE)*J422+VLOOKUP(K$1,Iniciativas!$A$1:$R$11,18,FALSE)*K422+VLOOKUP(L$1,Iniciativas!$A$1:$R$11,18,FALSE)*L422</f>
        <v>6.1</v>
      </c>
      <c r="O422" t="b">
        <f t="shared" si="404"/>
        <v>1</v>
      </c>
      <c r="P422" t="b">
        <f>IF(OR(K422=1,I422=1),IF(J422=1,TRUE, FALSE),TRUE)</f>
        <v>1</v>
      </c>
      <c r="Q422" t="b">
        <f>IF(AND(K422=1,I422=1), FALSE, TRUE)</f>
        <v>1</v>
      </c>
      <c r="R422" t="b">
        <f>IF(G422=1, TRUE, FALSE)</f>
        <v>1</v>
      </c>
      <c r="S422" t="str">
        <f>TRIM(IF(C422=1," "&amp;VLOOKUP(C$1,Iniciativas!$A$1:$R$11,2,FALSE),"")&amp;IF(D422=1," "&amp;VLOOKUP(D$1,Iniciativas!$A$1:$R$11,2,FALSE),"")&amp;IF(E422=1," "&amp;VLOOKUP(E$1,Iniciativas!$A$1:$R$11,2,FALSE),"")&amp;IF(F422=1," "&amp;VLOOKUP(F$1,Iniciativas!$A$1:$R$11,2,FALSE),"")&amp;IF(G422=1," "&amp;VLOOKUP(G$1,Iniciativas!$A$1:$R$11,2,FALSE),"")&amp;IF(H422=1," "&amp;VLOOKUP(H$1,Iniciativas!$A$1:$R$11,2,FALSE),"")&amp;IF(I422=1," "&amp;VLOOKUP(I$1,Iniciativas!$A$1:$R$11,2,FALSE),"")&amp;IF(J422=1," "&amp;VLOOKUP(J$1,Iniciativas!$A$1:$R$11,2,FALSE),"")&amp;IF(K422=1," "&amp;VLOOKUP(K$1,Iniciativas!$A$1:$R$11,2,FALSE),"")&amp;IF(L422=1," "&amp;VLOOKUP(L$1,Iniciativas!$A$1:$R$11,2,FALSE),""))</f>
        <v>Iniciativa 3 Iniciativa 2 Imperativo Legal Campaña Publicitaria Producto B o C</v>
      </c>
    </row>
    <row r="423" spans="1:19" x14ac:dyDescent="0.25">
      <c r="A423">
        <v>421</v>
      </c>
      <c r="B423" t="str">
        <f t="shared" si="402"/>
        <v>9 8 6 3 1</v>
      </c>
      <c r="C423">
        <f t="shared" si="405"/>
        <v>0</v>
      </c>
      <c r="D423">
        <f t="shared" ref="D423:L423" si="441">INT(MOD($A423,2^(C$1-1))/(2^(D$1-1)))</f>
        <v>1</v>
      </c>
      <c r="E423">
        <f t="shared" si="441"/>
        <v>1</v>
      </c>
      <c r="F423">
        <f t="shared" si="441"/>
        <v>0</v>
      </c>
      <c r="G423">
        <f t="shared" si="441"/>
        <v>1</v>
      </c>
      <c r="H423">
        <f t="shared" si="441"/>
        <v>0</v>
      </c>
      <c r="I423">
        <f t="shared" si="441"/>
        <v>0</v>
      </c>
      <c r="J423">
        <f t="shared" si="441"/>
        <v>1</v>
      </c>
      <c r="K423">
        <f t="shared" si="441"/>
        <v>0</v>
      </c>
      <c r="L423">
        <f t="shared" si="441"/>
        <v>1</v>
      </c>
      <c r="M423">
        <f>VLOOKUP(C$1,Iniciativas!$A$1:$R$11,6,FALSE)*C423+VLOOKUP(D$1,Iniciativas!$A$1:$R$11,6,FALSE)*D423+VLOOKUP(E$1,Iniciativas!$A$1:$R$11,6,FALSE)*E423+VLOOKUP(F$1,Iniciativas!$A$1:$R$11,6,FALSE)*F423+VLOOKUP(G$1,Iniciativas!$A$1:$R$11,6,FALSE)*G423+VLOOKUP(H$1,Iniciativas!$A$1:$R$11,6,FALSE)*H423+VLOOKUP(I$1,Iniciativas!$A$1:$R$11,6,FALSE)*I423+VLOOKUP(J$1,Iniciativas!$A$1:$R$11,6,FALSE)*J423+VLOOKUP(K$1,Iniciativas!$A$1:$R$11,6,FALSE)*K423+VLOOKUP(L$1,Iniciativas!$A$1:$R$11,6,FALSE)*L423</f>
        <v>8000</v>
      </c>
      <c r="N423">
        <f>VLOOKUP(C$1,Iniciativas!$A$1:$R$11,18,FALSE)*C423+VLOOKUP(D$1,Iniciativas!$A$1:$R$11,18,FALSE)*D423+VLOOKUP(E$1,Iniciativas!$A$1:$R$11,18,FALSE)*E423+VLOOKUP(F$1,Iniciativas!$A$1:$R$11,18,FALSE)*F423+VLOOKUP(G$1,Iniciativas!$A$1:$R$11,18,FALSE)*G423+VLOOKUP(H$1,Iniciativas!$A$1:$R$11,18,FALSE)*H423+VLOOKUP(I$1,Iniciativas!$A$1:$R$11,18,FALSE)*I423+VLOOKUP(J$1,Iniciativas!$A$1:$R$11,18,FALSE)*J423+VLOOKUP(K$1,Iniciativas!$A$1:$R$11,18,FALSE)*K423+VLOOKUP(L$1,Iniciativas!$A$1:$R$11,18,FALSE)*L423</f>
        <v>7</v>
      </c>
      <c r="O423" t="b">
        <f t="shared" si="404"/>
        <v>1</v>
      </c>
      <c r="P423" t="b">
        <f>IF(OR(K423=1,I423=1),IF(J423=1,TRUE, FALSE),TRUE)</f>
        <v>1</v>
      </c>
      <c r="Q423" t="b">
        <f>IF(AND(K423=1,I423=1), FALSE, TRUE)</f>
        <v>1</v>
      </c>
      <c r="R423" t="b">
        <f>IF(G423=1, TRUE, FALSE)</f>
        <v>1</v>
      </c>
      <c r="S423" t="str">
        <f>TRIM(IF(C423=1," "&amp;VLOOKUP(C$1,Iniciativas!$A$1:$R$11,2,FALSE),"")&amp;IF(D423=1," "&amp;VLOOKUP(D$1,Iniciativas!$A$1:$R$11,2,FALSE),"")&amp;IF(E423=1," "&amp;VLOOKUP(E$1,Iniciativas!$A$1:$R$11,2,FALSE),"")&amp;IF(F423=1," "&amp;VLOOKUP(F$1,Iniciativas!$A$1:$R$11,2,FALSE),"")&amp;IF(G423=1," "&amp;VLOOKUP(G$1,Iniciativas!$A$1:$R$11,2,FALSE),"")&amp;IF(H423=1," "&amp;VLOOKUP(H$1,Iniciativas!$A$1:$R$11,2,FALSE),"")&amp;IF(I423=1," "&amp;VLOOKUP(I$1,Iniciativas!$A$1:$R$11,2,FALSE),"")&amp;IF(J423=1," "&amp;VLOOKUP(J$1,Iniciativas!$A$1:$R$11,2,FALSE),"")&amp;IF(K423=1," "&amp;VLOOKUP(K$1,Iniciativas!$A$1:$R$11,2,FALSE),"")&amp;IF(L423=1," "&amp;VLOOKUP(L$1,Iniciativas!$A$1:$R$11,2,FALSE),""))</f>
        <v>Iniciativa 3 Iniciativa 2 Imperativo Legal Campaña Publicitaria Producto B o C Sistema Reducción Costos</v>
      </c>
    </row>
    <row r="424" spans="1:19" x14ac:dyDescent="0.25">
      <c r="A424">
        <v>422</v>
      </c>
      <c r="B424" t="str">
        <f t="shared" si="402"/>
        <v>9 8 6 3 2</v>
      </c>
      <c r="C424">
        <f t="shared" si="405"/>
        <v>0</v>
      </c>
      <c r="D424">
        <f t="shared" ref="D424:L424" si="442">INT(MOD($A424,2^(C$1-1))/(2^(D$1-1)))</f>
        <v>1</v>
      </c>
      <c r="E424">
        <f t="shared" si="442"/>
        <v>1</v>
      </c>
      <c r="F424">
        <f t="shared" si="442"/>
        <v>0</v>
      </c>
      <c r="G424">
        <f t="shared" si="442"/>
        <v>1</v>
      </c>
      <c r="H424">
        <f t="shared" si="442"/>
        <v>0</v>
      </c>
      <c r="I424">
        <f t="shared" si="442"/>
        <v>0</v>
      </c>
      <c r="J424">
        <f t="shared" si="442"/>
        <v>1</v>
      </c>
      <c r="K424">
        <f t="shared" si="442"/>
        <v>1</v>
      </c>
      <c r="L424">
        <f t="shared" si="442"/>
        <v>0</v>
      </c>
      <c r="M424">
        <f>VLOOKUP(C$1,Iniciativas!$A$1:$R$11,6,FALSE)*C424+VLOOKUP(D$1,Iniciativas!$A$1:$R$11,6,FALSE)*D424+VLOOKUP(E$1,Iniciativas!$A$1:$R$11,6,FALSE)*E424+VLOOKUP(F$1,Iniciativas!$A$1:$R$11,6,FALSE)*F424+VLOOKUP(G$1,Iniciativas!$A$1:$R$11,6,FALSE)*G424+VLOOKUP(H$1,Iniciativas!$A$1:$R$11,6,FALSE)*H424+VLOOKUP(I$1,Iniciativas!$A$1:$R$11,6,FALSE)*I424+VLOOKUP(J$1,Iniciativas!$A$1:$R$11,6,FALSE)*J424+VLOOKUP(K$1,Iniciativas!$A$1:$R$11,6,FALSE)*K424+VLOOKUP(L$1,Iniciativas!$A$1:$R$11,6,FALSE)*L424</f>
        <v>12000</v>
      </c>
      <c r="N424">
        <f>VLOOKUP(C$1,Iniciativas!$A$1:$R$11,18,FALSE)*C424+VLOOKUP(D$1,Iniciativas!$A$1:$R$11,18,FALSE)*D424+VLOOKUP(E$1,Iniciativas!$A$1:$R$11,18,FALSE)*E424+VLOOKUP(F$1,Iniciativas!$A$1:$R$11,18,FALSE)*F424+VLOOKUP(G$1,Iniciativas!$A$1:$R$11,18,FALSE)*G424+VLOOKUP(H$1,Iniciativas!$A$1:$R$11,18,FALSE)*H424+VLOOKUP(I$1,Iniciativas!$A$1:$R$11,18,FALSE)*I424+VLOOKUP(J$1,Iniciativas!$A$1:$R$11,18,FALSE)*J424+VLOOKUP(K$1,Iniciativas!$A$1:$R$11,18,FALSE)*K424+VLOOKUP(L$1,Iniciativas!$A$1:$R$11,18,FALSE)*L424</f>
        <v>8.6999999999999993</v>
      </c>
      <c r="O424" t="b">
        <f t="shared" si="404"/>
        <v>1</v>
      </c>
      <c r="P424" t="b">
        <f>IF(OR(K424=1,I424=1),IF(J424=1,TRUE, FALSE),TRUE)</f>
        <v>1</v>
      </c>
      <c r="Q424" t="b">
        <f>IF(AND(K424=1,I424=1), FALSE, TRUE)</f>
        <v>1</v>
      </c>
      <c r="R424" t="b">
        <f>IF(G424=1, TRUE, FALSE)</f>
        <v>1</v>
      </c>
      <c r="S424" t="str">
        <f>TRIM(IF(C424=1," "&amp;VLOOKUP(C$1,Iniciativas!$A$1:$R$11,2,FALSE),"")&amp;IF(D424=1," "&amp;VLOOKUP(D$1,Iniciativas!$A$1:$R$11,2,FALSE),"")&amp;IF(E424=1," "&amp;VLOOKUP(E$1,Iniciativas!$A$1:$R$11,2,FALSE),"")&amp;IF(F424=1," "&amp;VLOOKUP(F$1,Iniciativas!$A$1:$R$11,2,FALSE),"")&amp;IF(G424=1," "&amp;VLOOKUP(G$1,Iniciativas!$A$1:$R$11,2,FALSE),"")&amp;IF(H424=1," "&amp;VLOOKUP(H$1,Iniciativas!$A$1:$R$11,2,FALSE),"")&amp;IF(I424=1," "&amp;VLOOKUP(I$1,Iniciativas!$A$1:$R$11,2,FALSE),"")&amp;IF(J424=1," "&amp;VLOOKUP(J$1,Iniciativas!$A$1:$R$11,2,FALSE),"")&amp;IF(K424=1," "&amp;VLOOKUP(K$1,Iniciativas!$A$1:$R$11,2,FALSE),"")&amp;IF(L424=1," "&amp;VLOOKUP(L$1,Iniciativas!$A$1:$R$11,2,FALSE),""))</f>
        <v>Iniciativa 3 Iniciativa 2 Imperativo Legal Campaña Publicitaria Producto B o C Creación Producto B</v>
      </c>
    </row>
    <row r="425" spans="1:19" x14ac:dyDescent="0.25">
      <c r="A425">
        <v>423</v>
      </c>
      <c r="B425" t="str">
        <f t="shared" si="402"/>
        <v>9 8 6 3 2 1</v>
      </c>
      <c r="C425">
        <f t="shared" si="405"/>
        <v>0</v>
      </c>
      <c r="D425">
        <f t="shared" ref="D425:L425" si="443">INT(MOD($A425,2^(C$1-1))/(2^(D$1-1)))</f>
        <v>1</v>
      </c>
      <c r="E425">
        <f t="shared" si="443"/>
        <v>1</v>
      </c>
      <c r="F425">
        <f t="shared" si="443"/>
        <v>0</v>
      </c>
      <c r="G425">
        <f t="shared" si="443"/>
        <v>1</v>
      </c>
      <c r="H425">
        <f t="shared" si="443"/>
        <v>0</v>
      </c>
      <c r="I425">
        <f t="shared" si="443"/>
        <v>0</v>
      </c>
      <c r="J425">
        <f t="shared" si="443"/>
        <v>1</v>
      </c>
      <c r="K425">
        <f t="shared" si="443"/>
        <v>1</v>
      </c>
      <c r="L425">
        <f t="shared" si="443"/>
        <v>1</v>
      </c>
      <c r="M425">
        <f>VLOOKUP(C$1,Iniciativas!$A$1:$R$11,6,FALSE)*C425+VLOOKUP(D$1,Iniciativas!$A$1:$R$11,6,FALSE)*D425+VLOOKUP(E$1,Iniciativas!$A$1:$R$11,6,FALSE)*E425+VLOOKUP(F$1,Iniciativas!$A$1:$R$11,6,FALSE)*F425+VLOOKUP(G$1,Iniciativas!$A$1:$R$11,6,FALSE)*G425+VLOOKUP(H$1,Iniciativas!$A$1:$R$11,6,FALSE)*H425+VLOOKUP(I$1,Iniciativas!$A$1:$R$11,6,FALSE)*I425+VLOOKUP(J$1,Iniciativas!$A$1:$R$11,6,FALSE)*J425+VLOOKUP(K$1,Iniciativas!$A$1:$R$11,6,FALSE)*K425+VLOOKUP(L$1,Iniciativas!$A$1:$R$11,6,FALSE)*L425</f>
        <v>13000</v>
      </c>
      <c r="N425">
        <f>VLOOKUP(C$1,Iniciativas!$A$1:$R$11,18,FALSE)*C425+VLOOKUP(D$1,Iniciativas!$A$1:$R$11,18,FALSE)*D425+VLOOKUP(E$1,Iniciativas!$A$1:$R$11,18,FALSE)*E425+VLOOKUP(F$1,Iniciativas!$A$1:$R$11,18,FALSE)*F425+VLOOKUP(G$1,Iniciativas!$A$1:$R$11,18,FALSE)*G425+VLOOKUP(H$1,Iniciativas!$A$1:$R$11,18,FALSE)*H425+VLOOKUP(I$1,Iniciativas!$A$1:$R$11,18,FALSE)*I425+VLOOKUP(J$1,Iniciativas!$A$1:$R$11,18,FALSE)*J425+VLOOKUP(K$1,Iniciativas!$A$1:$R$11,18,FALSE)*K425+VLOOKUP(L$1,Iniciativas!$A$1:$R$11,18,FALSE)*L425</f>
        <v>9.6</v>
      </c>
      <c r="O425" t="b">
        <f t="shared" si="404"/>
        <v>1</v>
      </c>
      <c r="P425" t="b">
        <f>IF(OR(K425=1,I425=1),IF(J425=1,TRUE, FALSE),TRUE)</f>
        <v>1</v>
      </c>
      <c r="Q425" t="b">
        <f>IF(AND(K425=1,I425=1), FALSE, TRUE)</f>
        <v>1</v>
      </c>
      <c r="R425" t="b">
        <f>IF(G425=1, TRUE, FALSE)</f>
        <v>1</v>
      </c>
      <c r="S425" t="str">
        <f>TRIM(IF(C425=1," "&amp;VLOOKUP(C$1,Iniciativas!$A$1:$R$11,2,FALSE),"")&amp;IF(D425=1," "&amp;VLOOKUP(D$1,Iniciativas!$A$1:$R$11,2,FALSE),"")&amp;IF(E425=1," "&amp;VLOOKUP(E$1,Iniciativas!$A$1:$R$11,2,FALSE),"")&amp;IF(F425=1," "&amp;VLOOKUP(F$1,Iniciativas!$A$1:$R$11,2,FALSE),"")&amp;IF(G425=1," "&amp;VLOOKUP(G$1,Iniciativas!$A$1:$R$11,2,FALSE),"")&amp;IF(H425=1," "&amp;VLOOKUP(H$1,Iniciativas!$A$1:$R$11,2,FALSE),"")&amp;IF(I425=1," "&amp;VLOOKUP(I$1,Iniciativas!$A$1:$R$11,2,FALSE),"")&amp;IF(J425=1," "&amp;VLOOKUP(J$1,Iniciativas!$A$1:$R$11,2,FALSE),"")&amp;IF(K425=1," "&amp;VLOOKUP(K$1,Iniciativas!$A$1:$R$11,2,FALSE),"")&amp;IF(L425=1," "&amp;VLOOKUP(L$1,Iniciativas!$A$1:$R$11,2,FALSE),""))</f>
        <v>Iniciativa 3 Iniciativa 2 Imperativo Legal Campaña Publicitaria Producto B o C Creación Producto B Sistema Reducción Costos</v>
      </c>
    </row>
    <row r="426" spans="1:19" x14ac:dyDescent="0.25">
      <c r="A426">
        <v>424</v>
      </c>
      <c r="B426" t="str">
        <f t="shared" si="402"/>
        <v>9 8 6 4</v>
      </c>
      <c r="C426">
        <f t="shared" si="405"/>
        <v>0</v>
      </c>
      <c r="D426">
        <f t="shared" ref="D426:L426" si="444">INT(MOD($A426,2^(C$1-1))/(2^(D$1-1)))</f>
        <v>1</v>
      </c>
      <c r="E426">
        <f t="shared" si="444"/>
        <v>1</v>
      </c>
      <c r="F426">
        <f t="shared" si="444"/>
        <v>0</v>
      </c>
      <c r="G426">
        <f t="shared" si="444"/>
        <v>1</v>
      </c>
      <c r="H426">
        <f t="shared" si="444"/>
        <v>0</v>
      </c>
      <c r="I426">
        <f t="shared" si="444"/>
        <v>1</v>
      </c>
      <c r="J426">
        <f t="shared" si="444"/>
        <v>0</v>
      </c>
      <c r="K426">
        <f t="shared" si="444"/>
        <v>0</v>
      </c>
      <c r="L426">
        <f t="shared" si="444"/>
        <v>0</v>
      </c>
      <c r="M426">
        <f>VLOOKUP(C$1,Iniciativas!$A$1:$R$11,6,FALSE)*C426+VLOOKUP(D$1,Iniciativas!$A$1:$R$11,6,FALSE)*D426+VLOOKUP(E$1,Iniciativas!$A$1:$R$11,6,FALSE)*E426+VLOOKUP(F$1,Iniciativas!$A$1:$R$11,6,FALSE)*F426+VLOOKUP(G$1,Iniciativas!$A$1:$R$11,6,FALSE)*G426+VLOOKUP(H$1,Iniciativas!$A$1:$R$11,6,FALSE)*H426+VLOOKUP(I$1,Iniciativas!$A$1:$R$11,6,FALSE)*I426+VLOOKUP(J$1,Iniciativas!$A$1:$R$11,6,FALSE)*J426+VLOOKUP(K$1,Iniciativas!$A$1:$R$11,6,FALSE)*K426+VLOOKUP(L$1,Iniciativas!$A$1:$R$11,6,FALSE)*L426</f>
        <v>12000</v>
      </c>
      <c r="N426">
        <f>VLOOKUP(C$1,Iniciativas!$A$1:$R$11,18,FALSE)*C426+VLOOKUP(D$1,Iniciativas!$A$1:$R$11,18,FALSE)*D426+VLOOKUP(E$1,Iniciativas!$A$1:$R$11,18,FALSE)*E426+VLOOKUP(F$1,Iniciativas!$A$1:$R$11,18,FALSE)*F426+VLOOKUP(G$1,Iniciativas!$A$1:$R$11,18,FALSE)*G426+VLOOKUP(H$1,Iniciativas!$A$1:$R$11,18,FALSE)*H426+VLOOKUP(I$1,Iniciativas!$A$1:$R$11,18,FALSE)*I426+VLOOKUP(J$1,Iniciativas!$A$1:$R$11,18,FALSE)*J426+VLOOKUP(K$1,Iniciativas!$A$1:$R$11,18,FALSE)*K426+VLOOKUP(L$1,Iniciativas!$A$1:$R$11,18,FALSE)*L426</f>
        <v>8.6999999999999993</v>
      </c>
      <c r="O426" t="b">
        <f t="shared" si="404"/>
        <v>0</v>
      </c>
      <c r="P426" t="b">
        <f>IF(OR(K426=1,I426=1),IF(J426=1,TRUE, FALSE),TRUE)</f>
        <v>0</v>
      </c>
      <c r="Q426" t="b">
        <f>IF(AND(K426=1,I426=1), FALSE, TRUE)</f>
        <v>1</v>
      </c>
      <c r="R426" t="b">
        <f>IF(G426=1, TRUE, FALSE)</f>
        <v>1</v>
      </c>
      <c r="S426" t="str">
        <f>TRIM(IF(C426=1," "&amp;VLOOKUP(C$1,Iniciativas!$A$1:$R$11,2,FALSE),"")&amp;IF(D426=1," "&amp;VLOOKUP(D$1,Iniciativas!$A$1:$R$11,2,FALSE),"")&amp;IF(E426=1," "&amp;VLOOKUP(E$1,Iniciativas!$A$1:$R$11,2,FALSE),"")&amp;IF(F426=1," "&amp;VLOOKUP(F$1,Iniciativas!$A$1:$R$11,2,FALSE),"")&amp;IF(G426=1," "&amp;VLOOKUP(G$1,Iniciativas!$A$1:$R$11,2,FALSE),"")&amp;IF(H426=1," "&amp;VLOOKUP(H$1,Iniciativas!$A$1:$R$11,2,FALSE),"")&amp;IF(I426=1," "&amp;VLOOKUP(I$1,Iniciativas!$A$1:$R$11,2,FALSE),"")&amp;IF(J426=1," "&amp;VLOOKUP(J$1,Iniciativas!$A$1:$R$11,2,FALSE),"")&amp;IF(K426=1," "&amp;VLOOKUP(K$1,Iniciativas!$A$1:$R$11,2,FALSE),"")&amp;IF(L426=1," "&amp;VLOOKUP(L$1,Iniciativas!$A$1:$R$11,2,FALSE),""))</f>
        <v>Iniciativa 3 Iniciativa 2 Imperativo Legal Creación Producto Alternativo C</v>
      </c>
    </row>
    <row r="427" spans="1:19" x14ac:dyDescent="0.25">
      <c r="A427">
        <v>425</v>
      </c>
      <c r="B427" t="str">
        <f t="shared" si="402"/>
        <v>9 8 6 4 1</v>
      </c>
      <c r="C427">
        <f t="shared" si="405"/>
        <v>0</v>
      </c>
      <c r="D427">
        <f t="shared" ref="D427:L427" si="445">INT(MOD($A427,2^(C$1-1))/(2^(D$1-1)))</f>
        <v>1</v>
      </c>
      <c r="E427">
        <f t="shared" si="445"/>
        <v>1</v>
      </c>
      <c r="F427">
        <f t="shared" si="445"/>
        <v>0</v>
      </c>
      <c r="G427">
        <f t="shared" si="445"/>
        <v>1</v>
      </c>
      <c r="H427">
        <f t="shared" si="445"/>
        <v>0</v>
      </c>
      <c r="I427">
        <f t="shared" si="445"/>
        <v>1</v>
      </c>
      <c r="J427">
        <f t="shared" si="445"/>
        <v>0</v>
      </c>
      <c r="K427">
        <f t="shared" si="445"/>
        <v>0</v>
      </c>
      <c r="L427">
        <f t="shared" si="445"/>
        <v>1</v>
      </c>
      <c r="M427">
        <f>VLOOKUP(C$1,Iniciativas!$A$1:$R$11,6,FALSE)*C427+VLOOKUP(D$1,Iniciativas!$A$1:$R$11,6,FALSE)*D427+VLOOKUP(E$1,Iniciativas!$A$1:$R$11,6,FALSE)*E427+VLOOKUP(F$1,Iniciativas!$A$1:$R$11,6,FALSE)*F427+VLOOKUP(G$1,Iniciativas!$A$1:$R$11,6,FALSE)*G427+VLOOKUP(H$1,Iniciativas!$A$1:$R$11,6,FALSE)*H427+VLOOKUP(I$1,Iniciativas!$A$1:$R$11,6,FALSE)*I427+VLOOKUP(J$1,Iniciativas!$A$1:$R$11,6,FALSE)*J427+VLOOKUP(K$1,Iniciativas!$A$1:$R$11,6,FALSE)*K427+VLOOKUP(L$1,Iniciativas!$A$1:$R$11,6,FALSE)*L427</f>
        <v>13000</v>
      </c>
      <c r="N427">
        <f>VLOOKUP(C$1,Iniciativas!$A$1:$R$11,18,FALSE)*C427+VLOOKUP(D$1,Iniciativas!$A$1:$R$11,18,FALSE)*D427+VLOOKUP(E$1,Iniciativas!$A$1:$R$11,18,FALSE)*E427+VLOOKUP(F$1,Iniciativas!$A$1:$R$11,18,FALSE)*F427+VLOOKUP(G$1,Iniciativas!$A$1:$R$11,18,FALSE)*G427+VLOOKUP(H$1,Iniciativas!$A$1:$R$11,18,FALSE)*H427+VLOOKUP(I$1,Iniciativas!$A$1:$R$11,18,FALSE)*I427+VLOOKUP(J$1,Iniciativas!$A$1:$R$11,18,FALSE)*J427+VLOOKUP(K$1,Iniciativas!$A$1:$R$11,18,FALSE)*K427+VLOOKUP(L$1,Iniciativas!$A$1:$R$11,18,FALSE)*L427</f>
        <v>9.6</v>
      </c>
      <c r="O427" t="b">
        <f t="shared" si="404"/>
        <v>0</v>
      </c>
      <c r="P427" t="b">
        <f>IF(OR(K427=1,I427=1),IF(J427=1,TRUE, FALSE),TRUE)</f>
        <v>0</v>
      </c>
      <c r="Q427" t="b">
        <f>IF(AND(K427=1,I427=1), FALSE, TRUE)</f>
        <v>1</v>
      </c>
      <c r="R427" t="b">
        <f>IF(G427=1, TRUE, FALSE)</f>
        <v>1</v>
      </c>
      <c r="S427" t="str">
        <f>TRIM(IF(C427=1," "&amp;VLOOKUP(C$1,Iniciativas!$A$1:$R$11,2,FALSE),"")&amp;IF(D427=1," "&amp;VLOOKUP(D$1,Iniciativas!$A$1:$R$11,2,FALSE),"")&amp;IF(E427=1," "&amp;VLOOKUP(E$1,Iniciativas!$A$1:$R$11,2,FALSE),"")&amp;IF(F427=1," "&amp;VLOOKUP(F$1,Iniciativas!$A$1:$R$11,2,FALSE),"")&amp;IF(G427=1," "&amp;VLOOKUP(G$1,Iniciativas!$A$1:$R$11,2,FALSE),"")&amp;IF(H427=1," "&amp;VLOOKUP(H$1,Iniciativas!$A$1:$R$11,2,FALSE),"")&amp;IF(I427=1," "&amp;VLOOKUP(I$1,Iniciativas!$A$1:$R$11,2,FALSE),"")&amp;IF(J427=1," "&amp;VLOOKUP(J$1,Iniciativas!$A$1:$R$11,2,FALSE),"")&amp;IF(K427=1," "&amp;VLOOKUP(K$1,Iniciativas!$A$1:$R$11,2,FALSE),"")&amp;IF(L427=1," "&amp;VLOOKUP(L$1,Iniciativas!$A$1:$R$11,2,FALSE),""))</f>
        <v>Iniciativa 3 Iniciativa 2 Imperativo Legal Creación Producto Alternativo C Sistema Reducción Costos</v>
      </c>
    </row>
    <row r="428" spans="1:19" x14ac:dyDescent="0.25">
      <c r="A428">
        <v>426</v>
      </c>
      <c r="B428" t="str">
        <f t="shared" si="402"/>
        <v>9 8 6 4 2</v>
      </c>
      <c r="C428">
        <f t="shared" si="405"/>
        <v>0</v>
      </c>
      <c r="D428">
        <f t="shared" ref="D428:L428" si="446">INT(MOD($A428,2^(C$1-1))/(2^(D$1-1)))</f>
        <v>1</v>
      </c>
      <c r="E428">
        <f t="shared" si="446"/>
        <v>1</v>
      </c>
      <c r="F428">
        <f t="shared" si="446"/>
        <v>0</v>
      </c>
      <c r="G428">
        <f t="shared" si="446"/>
        <v>1</v>
      </c>
      <c r="H428">
        <f t="shared" si="446"/>
        <v>0</v>
      </c>
      <c r="I428">
        <f t="shared" si="446"/>
        <v>1</v>
      </c>
      <c r="J428">
        <f t="shared" si="446"/>
        <v>0</v>
      </c>
      <c r="K428">
        <f t="shared" si="446"/>
        <v>1</v>
      </c>
      <c r="L428">
        <f t="shared" si="446"/>
        <v>0</v>
      </c>
      <c r="M428">
        <f>VLOOKUP(C$1,Iniciativas!$A$1:$R$11,6,FALSE)*C428+VLOOKUP(D$1,Iniciativas!$A$1:$R$11,6,FALSE)*D428+VLOOKUP(E$1,Iniciativas!$A$1:$R$11,6,FALSE)*E428+VLOOKUP(F$1,Iniciativas!$A$1:$R$11,6,FALSE)*F428+VLOOKUP(G$1,Iniciativas!$A$1:$R$11,6,FALSE)*G428+VLOOKUP(H$1,Iniciativas!$A$1:$R$11,6,FALSE)*H428+VLOOKUP(I$1,Iniciativas!$A$1:$R$11,6,FALSE)*I428+VLOOKUP(J$1,Iniciativas!$A$1:$R$11,6,FALSE)*J428+VLOOKUP(K$1,Iniciativas!$A$1:$R$11,6,FALSE)*K428+VLOOKUP(L$1,Iniciativas!$A$1:$R$11,6,FALSE)*L428</f>
        <v>17000</v>
      </c>
      <c r="N428">
        <f>VLOOKUP(C$1,Iniciativas!$A$1:$R$11,18,FALSE)*C428+VLOOKUP(D$1,Iniciativas!$A$1:$R$11,18,FALSE)*D428+VLOOKUP(E$1,Iniciativas!$A$1:$R$11,18,FALSE)*E428+VLOOKUP(F$1,Iniciativas!$A$1:$R$11,18,FALSE)*F428+VLOOKUP(G$1,Iniciativas!$A$1:$R$11,18,FALSE)*G428+VLOOKUP(H$1,Iniciativas!$A$1:$R$11,18,FALSE)*H428+VLOOKUP(I$1,Iniciativas!$A$1:$R$11,18,FALSE)*I428+VLOOKUP(J$1,Iniciativas!$A$1:$R$11,18,FALSE)*J428+VLOOKUP(K$1,Iniciativas!$A$1:$R$11,18,FALSE)*K428+VLOOKUP(L$1,Iniciativas!$A$1:$R$11,18,FALSE)*L428</f>
        <v>11.299999999999999</v>
      </c>
      <c r="O428" t="b">
        <f t="shared" si="404"/>
        <v>0</v>
      </c>
      <c r="P428" t="b">
        <f>IF(OR(K428=1,I428=1),IF(J428=1,TRUE, FALSE),TRUE)</f>
        <v>0</v>
      </c>
      <c r="Q428" t="b">
        <f>IF(AND(K428=1,I428=1), FALSE, TRUE)</f>
        <v>0</v>
      </c>
      <c r="R428" t="b">
        <f>IF(G428=1, TRUE, FALSE)</f>
        <v>1</v>
      </c>
      <c r="S428" t="str">
        <f>TRIM(IF(C428=1," "&amp;VLOOKUP(C$1,Iniciativas!$A$1:$R$11,2,FALSE),"")&amp;IF(D428=1," "&amp;VLOOKUP(D$1,Iniciativas!$A$1:$R$11,2,FALSE),"")&amp;IF(E428=1," "&amp;VLOOKUP(E$1,Iniciativas!$A$1:$R$11,2,FALSE),"")&amp;IF(F428=1," "&amp;VLOOKUP(F$1,Iniciativas!$A$1:$R$11,2,FALSE),"")&amp;IF(G428=1," "&amp;VLOOKUP(G$1,Iniciativas!$A$1:$R$11,2,FALSE),"")&amp;IF(H428=1," "&amp;VLOOKUP(H$1,Iniciativas!$A$1:$R$11,2,FALSE),"")&amp;IF(I428=1," "&amp;VLOOKUP(I$1,Iniciativas!$A$1:$R$11,2,FALSE),"")&amp;IF(J428=1," "&amp;VLOOKUP(J$1,Iniciativas!$A$1:$R$11,2,FALSE),"")&amp;IF(K428=1," "&amp;VLOOKUP(K$1,Iniciativas!$A$1:$R$11,2,FALSE),"")&amp;IF(L428=1," "&amp;VLOOKUP(L$1,Iniciativas!$A$1:$R$11,2,FALSE),""))</f>
        <v>Iniciativa 3 Iniciativa 2 Imperativo Legal Creación Producto Alternativo C Creación Producto B</v>
      </c>
    </row>
    <row r="429" spans="1:19" x14ac:dyDescent="0.25">
      <c r="A429">
        <v>427</v>
      </c>
      <c r="B429" t="str">
        <f t="shared" si="402"/>
        <v>9 8 6 4 2 1</v>
      </c>
      <c r="C429">
        <f t="shared" si="405"/>
        <v>0</v>
      </c>
      <c r="D429">
        <f t="shared" ref="D429:L429" si="447">INT(MOD($A429,2^(C$1-1))/(2^(D$1-1)))</f>
        <v>1</v>
      </c>
      <c r="E429">
        <f t="shared" si="447"/>
        <v>1</v>
      </c>
      <c r="F429">
        <f t="shared" si="447"/>
        <v>0</v>
      </c>
      <c r="G429">
        <f t="shared" si="447"/>
        <v>1</v>
      </c>
      <c r="H429">
        <f t="shared" si="447"/>
        <v>0</v>
      </c>
      <c r="I429">
        <f t="shared" si="447"/>
        <v>1</v>
      </c>
      <c r="J429">
        <f t="shared" si="447"/>
        <v>0</v>
      </c>
      <c r="K429">
        <f t="shared" si="447"/>
        <v>1</v>
      </c>
      <c r="L429">
        <f t="shared" si="447"/>
        <v>1</v>
      </c>
      <c r="M429">
        <f>VLOOKUP(C$1,Iniciativas!$A$1:$R$11,6,FALSE)*C429+VLOOKUP(D$1,Iniciativas!$A$1:$R$11,6,FALSE)*D429+VLOOKUP(E$1,Iniciativas!$A$1:$R$11,6,FALSE)*E429+VLOOKUP(F$1,Iniciativas!$A$1:$R$11,6,FALSE)*F429+VLOOKUP(G$1,Iniciativas!$A$1:$R$11,6,FALSE)*G429+VLOOKUP(H$1,Iniciativas!$A$1:$R$11,6,FALSE)*H429+VLOOKUP(I$1,Iniciativas!$A$1:$R$11,6,FALSE)*I429+VLOOKUP(J$1,Iniciativas!$A$1:$R$11,6,FALSE)*J429+VLOOKUP(K$1,Iniciativas!$A$1:$R$11,6,FALSE)*K429+VLOOKUP(L$1,Iniciativas!$A$1:$R$11,6,FALSE)*L429</f>
        <v>18000</v>
      </c>
      <c r="N429">
        <f>VLOOKUP(C$1,Iniciativas!$A$1:$R$11,18,FALSE)*C429+VLOOKUP(D$1,Iniciativas!$A$1:$R$11,18,FALSE)*D429+VLOOKUP(E$1,Iniciativas!$A$1:$R$11,18,FALSE)*E429+VLOOKUP(F$1,Iniciativas!$A$1:$R$11,18,FALSE)*F429+VLOOKUP(G$1,Iniciativas!$A$1:$R$11,18,FALSE)*G429+VLOOKUP(H$1,Iniciativas!$A$1:$R$11,18,FALSE)*H429+VLOOKUP(I$1,Iniciativas!$A$1:$R$11,18,FALSE)*I429+VLOOKUP(J$1,Iniciativas!$A$1:$R$11,18,FALSE)*J429+VLOOKUP(K$1,Iniciativas!$A$1:$R$11,18,FALSE)*K429+VLOOKUP(L$1,Iniciativas!$A$1:$R$11,18,FALSE)*L429</f>
        <v>12.2</v>
      </c>
      <c r="O429" t="b">
        <f t="shared" si="404"/>
        <v>0</v>
      </c>
      <c r="P429" t="b">
        <f>IF(OR(K429=1,I429=1),IF(J429=1,TRUE, FALSE),TRUE)</f>
        <v>0</v>
      </c>
      <c r="Q429" t="b">
        <f>IF(AND(K429=1,I429=1), FALSE, TRUE)</f>
        <v>0</v>
      </c>
      <c r="R429" t="b">
        <f>IF(G429=1, TRUE, FALSE)</f>
        <v>1</v>
      </c>
      <c r="S429" t="str">
        <f>TRIM(IF(C429=1," "&amp;VLOOKUP(C$1,Iniciativas!$A$1:$R$11,2,FALSE),"")&amp;IF(D429=1," "&amp;VLOOKUP(D$1,Iniciativas!$A$1:$R$11,2,FALSE),"")&amp;IF(E429=1," "&amp;VLOOKUP(E$1,Iniciativas!$A$1:$R$11,2,FALSE),"")&amp;IF(F429=1," "&amp;VLOOKUP(F$1,Iniciativas!$A$1:$R$11,2,FALSE),"")&amp;IF(G429=1," "&amp;VLOOKUP(G$1,Iniciativas!$A$1:$R$11,2,FALSE),"")&amp;IF(H429=1," "&amp;VLOOKUP(H$1,Iniciativas!$A$1:$R$11,2,FALSE),"")&amp;IF(I429=1," "&amp;VLOOKUP(I$1,Iniciativas!$A$1:$R$11,2,FALSE),"")&amp;IF(J429=1," "&amp;VLOOKUP(J$1,Iniciativas!$A$1:$R$11,2,FALSE),"")&amp;IF(K429=1," "&amp;VLOOKUP(K$1,Iniciativas!$A$1:$R$11,2,FALSE),"")&amp;IF(L429=1," "&amp;VLOOKUP(L$1,Iniciativas!$A$1:$R$11,2,FALSE),""))</f>
        <v>Iniciativa 3 Iniciativa 2 Imperativo Legal Creación Producto Alternativo C Creación Producto B Sistema Reducción Costos</v>
      </c>
    </row>
    <row r="430" spans="1:19" x14ac:dyDescent="0.25">
      <c r="A430">
        <v>428</v>
      </c>
      <c r="B430" t="str">
        <f t="shared" si="402"/>
        <v>9 8 6 4 3</v>
      </c>
      <c r="C430">
        <f t="shared" si="405"/>
        <v>0</v>
      </c>
      <c r="D430">
        <f t="shared" ref="D430:L430" si="448">INT(MOD($A430,2^(C$1-1))/(2^(D$1-1)))</f>
        <v>1</v>
      </c>
      <c r="E430">
        <f t="shared" si="448"/>
        <v>1</v>
      </c>
      <c r="F430">
        <f t="shared" si="448"/>
        <v>0</v>
      </c>
      <c r="G430">
        <f t="shared" si="448"/>
        <v>1</v>
      </c>
      <c r="H430">
        <f t="shared" si="448"/>
        <v>0</v>
      </c>
      <c r="I430">
        <f t="shared" si="448"/>
        <v>1</v>
      </c>
      <c r="J430">
        <f t="shared" si="448"/>
        <v>1</v>
      </c>
      <c r="K430">
        <f t="shared" si="448"/>
        <v>0</v>
      </c>
      <c r="L430">
        <f t="shared" si="448"/>
        <v>0</v>
      </c>
      <c r="M430">
        <f>VLOOKUP(C$1,Iniciativas!$A$1:$R$11,6,FALSE)*C430+VLOOKUP(D$1,Iniciativas!$A$1:$R$11,6,FALSE)*D430+VLOOKUP(E$1,Iniciativas!$A$1:$R$11,6,FALSE)*E430+VLOOKUP(F$1,Iniciativas!$A$1:$R$11,6,FALSE)*F430+VLOOKUP(G$1,Iniciativas!$A$1:$R$11,6,FALSE)*G430+VLOOKUP(H$1,Iniciativas!$A$1:$R$11,6,FALSE)*H430+VLOOKUP(I$1,Iniciativas!$A$1:$R$11,6,FALSE)*I430+VLOOKUP(J$1,Iniciativas!$A$1:$R$11,6,FALSE)*J430+VLOOKUP(K$1,Iniciativas!$A$1:$R$11,6,FALSE)*K430+VLOOKUP(L$1,Iniciativas!$A$1:$R$11,6,FALSE)*L430</f>
        <v>13000</v>
      </c>
      <c r="N430">
        <f>VLOOKUP(C$1,Iniciativas!$A$1:$R$11,18,FALSE)*C430+VLOOKUP(D$1,Iniciativas!$A$1:$R$11,18,FALSE)*D430+VLOOKUP(E$1,Iniciativas!$A$1:$R$11,18,FALSE)*E430+VLOOKUP(F$1,Iniciativas!$A$1:$R$11,18,FALSE)*F430+VLOOKUP(G$1,Iniciativas!$A$1:$R$11,18,FALSE)*G430+VLOOKUP(H$1,Iniciativas!$A$1:$R$11,18,FALSE)*H430+VLOOKUP(I$1,Iniciativas!$A$1:$R$11,18,FALSE)*I430+VLOOKUP(J$1,Iniciativas!$A$1:$R$11,18,FALSE)*J430+VLOOKUP(K$1,Iniciativas!$A$1:$R$11,18,FALSE)*K430+VLOOKUP(L$1,Iniciativas!$A$1:$R$11,18,FALSE)*L430</f>
        <v>9.1</v>
      </c>
      <c r="O430" t="b">
        <f t="shared" si="404"/>
        <v>1</v>
      </c>
      <c r="P430" t="b">
        <f>IF(OR(K430=1,I430=1),IF(J430=1,TRUE, FALSE),TRUE)</f>
        <v>1</v>
      </c>
      <c r="Q430" t="b">
        <f>IF(AND(K430=1,I430=1), FALSE, TRUE)</f>
        <v>1</v>
      </c>
      <c r="R430" t="b">
        <f>IF(G430=1, TRUE, FALSE)</f>
        <v>1</v>
      </c>
      <c r="S430" t="str">
        <f>TRIM(IF(C430=1," "&amp;VLOOKUP(C$1,Iniciativas!$A$1:$R$11,2,FALSE),"")&amp;IF(D430=1," "&amp;VLOOKUP(D$1,Iniciativas!$A$1:$R$11,2,FALSE),"")&amp;IF(E430=1," "&amp;VLOOKUP(E$1,Iniciativas!$A$1:$R$11,2,FALSE),"")&amp;IF(F430=1," "&amp;VLOOKUP(F$1,Iniciativas!$A$1:$R$11,2,FALSE),"")&amp;IF(G430=1," "&amp;VLOOKUP(G$1,Iniciativas!$A$1:$R$11,2,FALSE),"")&amp;IF(H430=1," "&amp;VLOOKUP(H$1,Iniciativas!$A$1:$R$11,2,FALSE),"")&amp;IF(I430=1," "&amp;VLOOKUP(I$1,Iniciativas!$A$1:$R$11,2,FALSE),"")&amp;IF(J430=1," "&amp;VLOOKUP(J$1,Iniciativas!$A$1:$R$11,2,FALSE),"")&amp;IF(K430=1," "&amp;VLOOKUP(K$1,Iniciativas!$A$1:$R$11,2,FALSE),"")&amp;IF(L430=1," "&amp;VLOOKUP(L$1,Iniciativas!$A$1:$R$11,2,FALSE),""))</f>
        <v>Iniciativa 3 Iniciativa 2 Imperativo Legal Creación Producto Alternativo C Campaña Publicitaria Producto B o C</v>
      </c>
    </row>
    <row r="431" spans="1:19" x14ac:dyDescent="0.25">
      <c r="A431">
        <v>429</v>
      </c>
      <c r="B431" t="str">
        <f t="shared" si="402"/>
        <v>9 8 6 4 3 1</v>
      </c>
      <c r="C431">
        <f t="shared" si="405"/>
        <v>0</v>
      </c>
      <c r="D431">
        <f t="shared" ref="D431:L431" si="449">INT(MOD($A431,2^(C$1-1))/(2^(D$1-1)))</f>
        <v>1</v>
      </c>
      <c r="E431">
        <f t="shared" si="449"/>
        <v>1</v>
      </c>
      <c r="F431">
        <f t="shared" si="449"/>
        <v>0</v>
      </c>
      <c r="G431">
        <f t="shared" si="449"/>
        <v>1</v>
      </c>
      <c r="H431">
        <f t="shared" si="449"/>
        <v>0</v>
      </c>
      <c r="I431">
        <f t="shared" si="449"/>
        <v>1</v>
      </c>
      <c r="J431">
        <f t="shared" si="449"/>
        <v>1</v>
      </c>
      <c r="K431">
        <f t="shared" si="449"/>
        <v>0</v>
      </c>
      <c r="L431">
        <f t="shared" si="449"/>
        <v>1</v>
      </c>
      <c r="M431">
        <f>VLOOKUP(C$1,Iniciativas!$A$1:$R$11,6,FALSE)*C431+VLOOKUP(D$1,Iniciativas!$A$1:$R$11,6,FALSE)*D431+VLOOKUP(E$1,Iniciativas!$A$1:$R$11,6,FALSE)*E431+VLOOKUP(F$1,Iniciativas!$A$1:$R$11,6,FALSE)*F431+VLOOKUP(G$1,Iniciativas!$A$1:$R$11,6,FALSE)*G431+VLOOKUP(H$1,Iniciativas!$A$1:$R$11,6,FALSE)*H431+VLOOKUP(I$1,Iniciativas!$A$1:$R$11,6,FALSE)*I431+VLOOKUP(J$1,Iniciativas!$A$1:$R$11,6,FALSE)*J431+VLOOKUP(K$1,Iniciativas!$A$1:$R$11,6,FALSE)*K431+VLOOKUP(L$1,Iniciativas!$A$1:$R$11,6,FALSE)*L431</f>
        <v>14000</v>
      </c>
      <c r="N431">
        <f>VLOOKUP(C$1,Iniciativas!$A$1:$R$11,18,FALSE)*C431+VLOOKUP(D$1,Iniciativas!$A$1:$R$11,18,FALSE)*D431+VLOOKUP(E$1,Iniciativas!$A$1:$R$11,18,FALSE)*E431+VLOOKUP(F$1,Iniciativas!$A$1:$R$11,18,FALSE)*F431+VLOOKUP(G$1,Iniciativas!$A$1:$R$11,18,FALSE)*G431+VLOOKUP(H$1,Iniciativas!$A$1:$R$11,18,FALSE)*H431+VLOOKUP(I$1,Iniciativas!$A$1:$R$11,18,FALSE)*I431+VLOOKUP(J$1,Iniciativas!$A$1:$R$11,18,FALSE)*J431+VLOOKUP(K$1,Iniciativas!$A$1:$R$11,18,FALSE)*K431+VLOOKUP(L$1,Iniciativas!$A$1:$R$11,18,FALSE)*L431</f>
        <v>10</v>
      </c>
      <c r="O431" t="b">
        <f t="shared" si="404"/>
        <v>1</v>
      </c>
      <c r="P431" t="b">
        <f>IF(OR(K431=1,I431=1),IF(J431=1,TRUE, FALSE),TRUE)</f>
        <v>1</v>
      </c>
      <c r="Q431" t="b">
        <f>IF(AND(K431=1,I431=1), FALSE, TRUE)</f>
        <v>1</v>
      </c>
      <c r="R431" t="b">
        <f>IF(G431=1, TRUE, FALSE)</f>
        <v>1</v>
      </c>
      <c r="S431" t="str">
        <f>TRIM(IF(C431=1," "&amp;VLOOKUP(C$1,Iniciativas!$A$1:$R$11,2,FALSE),"")&amp;IF(D431=1," "&amp;VLOOKUP(D$1,Iniciativas!$A$1:$R$11,2,FALSE),"")&amp;IF(E431=1," "&amp;VLOOKUP(E$1,Iniciativas!$A$1:$R$11,2,FALSE),"")&amp;IF(F431=1," "&amp;VLOOKUP(F$1,Iniciativas!$A$1:$R$11,2,FALSE),"")&amp;IF(G431=1," "&amp;VLOOKUP(G$1,Iniciativas!$A$1:$R$11,2,FALSE),"")&amp;IF(H431=1," "&amp;VLOOKUP(H$1,Iniciativas!$A$1:$R$11,2,FALSE),"")&amp;IF(I431=1," "&amp;VLOOKUP(I$1,Iniciativas!$A$1:$R$11,2,FALSE),"")&amp;IF(J431=1," "&amp;VLOOKUP(J$1,Iniciativas!$A$1:$R$11,2,FALSE),"")&amp;IF(K431=1," "&amp;VLOOKUP(K$1,Iniciativas!$A$1:$R$11,2,FALSE),"")&amp;IF(L431=1," "&amp;VLOOKUP(L$1,Iniciativas!$A$1:$R$11,2,FALSE),""))</f>
        <v>Iniciativa 3 Iniciativa 2 Imperativo Legal Creación Producto Alternativo C Campaña Publicitaria Producto B o C Sistema Reducción Costos</v>
      </c>
    </row>
    <row r="432" spans="1:19" x14ac:dyDescent="0.25">
      <c r="A432">
        <v>430</v>
      </c>
      <c r="B432" t="str">
        <f t="shared" si="402"/>
        <v>9 8 6 4 3 2</v>
      </c>
      <c r="C432">
        <f t="shared" si="405"/>
        <v>0</v>
      </c>
      <c r="D432">
        <f t="shared" ref="D432:L432" si="450">INT(MOD($A432,2^(C$1-1))/(2^(D$1-1)))</f>
        <v>1</v>
      </c>
      <c r="E432">
        <f t="shared" si="450"/>
        <v>1</v>
      </c>
      <c r="F432">
        <f t="shared" si="450"/>
        <v>0</v>
      </c>
      <c r="G432">
        <f t="shared" si="450"/>
        <v>1</v>
      </c>
      <c r="H432">
        <f t="shared" si="450"/>
        <v>0</v>
      </c>
      <c r="I432">
        <f t="shared" si="450"/>
        <v>1</v>
      </c>
      <c r="J432">
        <f t="shared" si="450"/>
        <v>1</v>
      </c>
      <c r="K432">
        <f t="shared" si="450"/>
        <v>1</v>
      </c>
      <c r="L432">
        <f t="shared" si="450"/>
        <v>0</v>
      </c>
      <c r="M432">
        <f>VLOOKUP(C$1,Iniciativas!$A$1:$R$11,6,FALSE)*C432+VLOOKUP(D$1,Iniciativas!$A$1:$R$11,6,FALSE)*D432+VLOOKUP(E$1,Iniciativas!$A$1:$R$11,6,FALSE)*E432+VLOOKUP(F$1,Iniciativas!$A$1:$R$11,6,FALSE)*F432+VLOOKUP(G$1,Iniciativas!$A$1:$R$11,6,FALSE)*G432+VLOOKUP(H$1,Iniciativas!$A$1:$R$11,6,FALSE)*H432+VLOOKUP(I$1,Iniciativas!$A$1:$R$11,6,FALSE)*I432+VLOOKUP(J$1,Iniciativas!$A$1:$R$11,6,FALSE)*J432+VLOOKUP(K$1,Iniciativas!$A$1:$R$11,6,FALSE)*K432+VLOOKUP(L$1,Iniciativas!$A$1:$R$11,6,FALSE)*L432</f>
        <v>18000</v>
      </c>
      <c r="N432">
        <f>VLOOKUP(C$1,Iniciativas!$A$1:$R$11,18,FALSE)*C432+VLOOKUP(D$1,Iniciativas!$A$1:$R$11,18,FALSE)*D432+VLOOKUP(E$1,Iniciativas!$A$1:$R$11,18,FALSE)*E432+VLOOKUP(F$1,Iniciativas!$A$1:$R$11,18,FALSE)*F432+VLOOKUP(G$1,Iniciativas!$A$1:$R$11,18,FALSE)*G432+VLOOKUP(H$1,Iniciativas!$A$1:$R$11,18,FALSE)*H432+VLOOKUP(I$1,Iniciativas!$A$1:$R$11,18,FALSE)*I432+VLOOKUP(J$1,Iniciativas!$A$1:$R$11,18,FALSE)*J432+VLOOKUP(K$1,Iniciativas!$A$1:$R$11,18,FALSE)*K432+VLOOKUP(L$1,Iniciativas!$A$1:$R$11,18,FALSE)*L432</f>
        <v>11.7</v>
      </c>
      <c r="O432" t="b">
        <f t="shared" si="404"/>
        <v>0</v>
      </c>
      <c r="P432" t="b">
        <f>IF(OR(K432=1,I432=1),IF(J432=1,TRUE, FALSE),TRUE)</f>
        <v>1</v>
      </c>
      <c r="Q432" t="b">
        <f>IF(AND(K432=1,I432=1), FALSE, TRUE)</f>
        <v>0</v>
      </c>
      <c r="R432" t="b">
        <f>IF(G432=1, TRUE, FALSE)</f>
        <v>1</v>
      </c>
      <c r="S432" t="str">
        <f>TRIM(IF(C432=1," "&amp;VLOOKUP(C$1,Iniciativas!$A$1:$R$11,2,FALSE),"")&amp;IF(D432=1," "&amp;VLOOKUP(D$1,Iniciativas!$A$1:$R$11,2,FALSE),"")&amp;IF(E432=1," "&amp;VLOOKUP(E$1,Iniciativas!$A$1:$R$11,2,FALSE),"")&amp;IF(F432=1," "&amp;VLOOKUP(F$1,Iniciativas!$A$1:$R$11,2,FALSE),"")&amp;IF(G432=1," "&amp;VLOOKUP(G$1,Iniciativas!$A$1:$R$11,2,FALSE),"")&amp;IF(H432=1," "&amp;VLOOKUP(H$1,Iniciativas!$A$1:$R$11,2,FALSE),"")&amp;IF(I432=1," "&amp;VLOOKUP(I$1,Iniciativas!$A$1:$R$11,2,FALSE),"")&amp;IF(J432=1," "&amp;VLOOKUP(J$1,Iniciativas!$A$1:$R$11,2,FALSE),"")&amp;IF(K432=1," "&amp;VLOOKUP(K$1,Iniciativas!$A$1:$R$11,2,FALSE),"")&amp;IF(L432=1," "&amp;VLOOKUP(L$1,Iniciativas!$A$1:$R$11,2,FALSE),""))</f>
        <v>Iniciativa 3 Iniciativa 2 Imperativo Legal Creación Producto Alternativo C Campaña Publicitaria Producto B o C Creación Producto B</v>
      </c>
    </row>
    <row r="433" spans="1:19" x14ac:dyDescent="0.25">
      <c r="A433">
        <v>431</v>
      </c>
      <c r="B433" t="str">
        <f t="shared" si="402"/>
        <v>9 8 6 4 3 2 1</v>
      </c>
      <c r="C433">
        <f t="shared" si="405"/>
        <v>0</v>
      </c>
      <c r="D433">
        <f t="shared" ref="D433:L433" si="451">INT(MOD($A433,2^(C$1-1))/(2^(D$1-1)))</f>
        <v>1</v>
      </c>
      <c r="E433">
        <f t="shared" si="451"/>
        <v>1</v>
      </c>
      <c r="F433">
        <f t="shared" si="451"/>
        <v>0</v>
      </c>
      <c r="G433">
        <f t="shared" si="451"/>
        <v>1</v>
      </c>
      <c r="H433">
        <f t="shared" si="451"/>
        <v>0</v>
      </c>
      <c r="I433">
        <f t="shared" si="451"/>
        <v>1</v>
      </c>
      <c r="J433">
        <f t="shared" si="451"/>
        <v>1</v>
      </c>
      <c r="K433">
        <f t="shared" si="451"/>
        <v>1</v>
      </c>
      <c r="L433">
        <f t="shared" si="451"/>
        <v>1</v>
      </c>
      <c r="M433">
        <f>VLOOKUP(C$1,Iniciativas!$A$1:$R$11,6,FALSE)*C433+VLOOKUP(D$1,Iniciativas!$A$1:$R$11,6,FALSE)*D433+VLOOKUP(E$1,Iniciativas!$A$1:$R$11,6,FALSE)*E433+VLOOKUP(F$1,Iniciativas!$A$1:$R$11,6,FALSE)*F433+VLOOKUP(G$1,Iniciativas!$A$1:$R$11,6,FALSE)*G433+VLOOKUP(H$1,Iniciativas!$A$1:$R$11,6,FALSE)*H433+VLOOKUP(I$1,Iniciativas!$A$1:$R$11,6,FALSE)*I433+VLOOKUP(J$1,Iniciativas!$A$1:$R$11,6,FALSE)*J433+VLOOKUP(K$1,Iniciativas!$A$1:$R$11,6,FALSE)*K433+VLOOKUP(L$1,Iniciativas!$A$1:$R$11,6,FALSE)*L433</f>
        <v>19000</v>
      </c>
      <c r="N433">
        <f>VLOOKUP(C$1,Iniciativas!$A$1:$R$11,18,FALSE)*C433+VLOOKUP(D$1,Iniciativas!$A$1:$R$11,18,FALSE)*D433+VLOOKUP(E$1,Iniciativas!$A$1:$R$11,18,FALSE)*E433+VLOOKUP(F$1,Iniciativas!$A$1:$R$11,18,FALSE)*F433+VLOOKUP(G$1,Iniciativas!$A$1:$R$11,18,FALSE)*G433+VLOOKUP(H$1,Iniciativas!$A$1:$R$11,18,FALSE)*H433+VLOOKUP(I$1,Iniciativas!$A$1:$R$11,18,FALSE)*I433+VLOOKUP(J$1,Iniciativas!$A$1:$R$11,18,FALSE)*J433+VLOOKUP(K$1,Iniciativas!$A$1:$R$11,18,FALSE)*K433+VLOOKUP(L$1,Iniciativas!$A$1:$R$11,18,FALSE)*L433</f>
        <v>12.6</v>
      </c>
      <c r="O433" t="b">
        <f t="shared" si="404"/>
        <v>0</v>
      </c>
      <c r="P433" t="b">
        <f>IF(OR(K433=1,I433=1),IF(J433=1,TRUE, FALSE),TRUE)</f>
        <v>1</v>
      </c>
      <c r="Q433" t="b">
        <f>IF(AND(K433=1,I433=1), FALSE, TRUE)</f>
        <v>0</v>
      </c>
      <c r="R433" t="b">
        <f>IF(G433=1, TRUE, FALSE)</f>
        <v>1</v>
      </c>
      <c r="S433" t="str">
        <f>TRIM(IF(C433=1," "&amp;VLOOKUP(C$1,Iniciativas!$A$1:$R$11,2,FALSE),"")&amp;IF(D433=1," "&amp;VLOOKUP(D$1,Iniciativas!$A$1:$R$11,2,FALSE),"")&amp;IF(E433=1," "&amp;VLOOKUP(E$1,Iniciativas!$A$1:$R$11,2,FALSE),"")&amp;IF(F433=1," "&amp;VLOOKUP(F$1,Iniciativas!$A$1:$R$11,2,FALSE),"")&amp;IF(G433=1," "&amp;VLOOKUP(G$1,Iniciativas!$A$1:$R$11,2,FALSE),"")&amp;IF(H433=1," "&amp;VLOOKUP(H$1,Iniciativas!$A$1:$R$11,2,FALSE),"")&amp;IF(I433=1," "&amp;VLOOKUP(I$1,Iniciativas!$A$1:$R$11,2,FALSE),"")&amp;IF(J433=1," "&amp;VLOOKUP(J$1,Iniciativas!$A$1:$R$11,2,FALSE),"")&amp;IF(K433=1," "&amp;VLOOKUP(K$1,Iniciativas!$A$1:$R$11,2,FALSE),"")&amp;IF(L433=1," "&amp;VLOOKUP(L$1,Iniciativas!$A$1:$R$11,2,FALSE),""))</f>
        <v>Iniciativa 3 Iniciativa 2 Imperativo Legal Creación Producto Alternativo C Campaña Publicitaria Producto B o C Creación Producto B Sistema Reducción Costos</v>
      </c>
    </row>
    <row r="434" spans="1:19" x14ac:dyDescent="0.25">
      <c r="A434">
        <v>432</v>
      </c>
      <c r="B434" t="str">
        <f t="shared" si="402"/>
        <v>9 8 6 5</v>
      </c>
      <c r="C434">
        <f t="shared" si="405"/>
        <v>0</v>
      </c>
      <c r="D434">
        <f t="shared" ref="D434:L434" si="452">INT(MOD($A434,2^(C$1-1))/(2^(D$1-1)))</f>
        <v>1</v>
      </c>
      <c r="E434">
        <f t="shared" si="452"/>
        <v>1</v>
      </c>
      <c r="F434">
        <f t="shared" si="452"/>
        <v>0</v>
      </c>
      <c r="G434">
        <f t="shared" si="452"/>
        <v>1</v>
      </c>
      <c r="H434">
        <f t="shared" si="452"/>
        <v>1</v>
      </c>
      <c r="I434">
        <f t="shared" si="452"/>
        <v>0</v>
      </c>
      <c r="J434">
        <f t="shared" si="452"/>
        <v>0</v>
      </c>
      <c r="K434">
        <f t="shared" si="452"/>
        <v>0</v>
      </c>
      <c r="L434">
        <f t="shared" si="452"/>
        <v>0</v>
      </c>
      <c r="M434">
        <f>VLOOKUP(C$1,Iniciativas!$A$1:$R$11,6,FALSE)*C434+VLOOKUP(D$1,Iniciativas!$A$1:$R$11,6,FALSE)*D434+VLOOKUP(E$1,Iniciativas!$A$1:$R$11,6,FALSE)*E434+VLOOKUP(F$1,Iniciativas!$A$1:$R$11,6,FALSE)*F434+VLOOKUP(G$1,Iniciativas!$A$1:$R$11,6,FALSE)*G434+VLOOKUP(H$1,Iniciativas!$A$1:$R$11,6,FALSE)*H434+VLOOKUP(I$1,Iniciativas!$A$1:$R$11,6,FALSE)*I434+VLOOKUP(J$1,Iniciativas!$A$1:$R$11,6,FALSE)*J434+VLOOKUP(K$1,Iniciativas!$A$1:$R$11,6,FALSE)*K434+VLOOKUP(L$1,Iniciativas!$A$1:$R$11,6,FALSE)*L434</f>
        <v>7000</v>
      </c>
      <c r="N434">
        <f>VLOOKUP(C$1,Iniciativas!$A$1:$R$11,18,FALSE)*C434+VLOOKUP(D$1,Iniciativas!$A$1:$R$11,18,FALSE)*D434+VLOOKUP(E$1,Iniciativas!$A$1:$R$11,18,FALSE)*E434+VLOOKUP(F$1,Iniciativas!$A$1:$R$11,18,FALSE)*F434+VLOOKUP(G$1,Iniciativas!$A$1:$R$11,18,FALSE)*G434+VLOOKUP(H$1,Iniciativas!$A$1:$R$11,18,FALSE)*H434+VLOOKUP(I$1,Iniciativas!$A$1:$R$11,18,FALSE)*I434+VLOOKUP(J$1,Iniciativas!$A$1:$R$11,18,FALSE)*J434+VLOOKUP(K$1,Iniciativas!$A$1:$R$11,18,FALSE)*K434+VLOOKUP(L$1,Iniciativas!$A$1:$R$11,18,FALSE)*L434</f>
        <v>8.3999999999999986</v>
      </c>
      <c r="O434" t="b">
        <f t="shared" si="404"/>
        <v>1</v>
      </c>
      <c r="P434" t="b">
        <f>IF(OR(K434=1,I434=1),IF(J434=1,TRUE, FALSE),TRUE)</f>
        <v>1</v>
      </c>
      <c r="Q434" t="b">
        <f>IF(AND(K434=1,I434=1), FALSE, TRUE)</f>
        <v>1</v>
      </c>
      <c r="R434" t="b">
        <f>IF(G434=1, TRUE, FALSE)</f>
        <v>1</v>
      </c>
      <c r="S434" t="str">
        <f>TRIM(IF(C434=1," "&amp;VLOOKUP(C$1,Iniciativas!$A$1:$R$11,2,FALSE),"")&amp;IF(D434=1," "&amp;VLOOKUP(D$1,Iniciativas!$A$1:$R$11,2,FALSE),"")&amp;IF(E434=1," "&amp;VLOOKUP(E$1,Iniciativas!$A$1:$R$11,2,FALSE),"")&amp;IF(F434=1," "&amp;VLOOKUP(F$1,Iniciativas!$A$1:$R$11,2,FALSE),"")&amp;IF(G434=1," "&amp;VLOOKUP(G$1,Iniciativas!$A$1:$R$11,2,FALSE),"")&amp;IF(H434=1," "&amp;VLOOKUP(H$1,Iniciativas!$A$1:$R$11,2,FALSE),"")&amp;IF(I434=1," "&amp;VLOOKUP(I$1,Iniciativas!$A$1:$R$11,2,FALSE),"")&amp;IF(J434=1," "&amp;VLOOKUP(J$1,Iniciativas!$A$1:$R$11,2,FALSE),"")&amp;IF(K434=1," "&amp;VLOOKUP(K$1,Iniciativas!$A$1:$R$11,2,FALSE),"")&amp;IF(L434=1," "&amp;VLOOKUP(L$1,Iniciativas!$A$1:$R$11,2,FALSE),""))</f>
        <v>Iniciativa 3 Iniciativa 2 Imperativo Legal Programa de Innovación</v>
      </c>
    </row>
    <row r="435" spans="1:19" x14ac:dyDescent="0.25">
      <c r="A435">
        <v>433</v>
      </c>
      <c r="B435" t="str">
        <f t="shared" si="402"/>
        <v>9 8 6 5 1</v>
      </c>
      <c r="C435">
        <f t="shared" si="405"/>
        <v>0</v>
      </c>
      <c r="D435">
        <f t="shared" ref="D435:L435" si="453">INT(MOD($A435,2^(C$1-1))/(2^(D$1-1)))</f>
        <v>1</v>
      </c>
      <c r="E435">
        <f t="shared" si="453"/>
        <v>1</v>
      </c>
      <c r="F435">
        <f t="shared" si="453"/>
        <v>0</v>
      </c>
      <c r="G435">
        <f t="shared" si="453"/>
        <v>1</v>
      </c>
      <c r="H435">
        <f t="shared" si="453"/>
        <v>1</v>
      </c>
      <c r="I435">
        <f t="shared" si="453"/>
        <v>0</v>
      </c>
      <c r="J435">
        <f t="shared" si="453"/>
        <v>0</v>
      </c>
      <c r="K435">
        <f t="shared" si="453"/>
        <v>0</v>
      </c>
      <c r="L435">
        <f t="shared" si="453"/>
        <v>1</v>
      </c>
      <c r="M435">
        <f>VLOOKUP(C$1,Iniciativas!$A$1:$R$11,6,FALSE)*C435+VLOOKUP(D$1,Iniciativas!$A$1:$R$11,6,FALSE)*D435+VLOOKUP(E$1,Iniciativas!$A$1:$R$11,6,FALSE)*E435+VLOOKUP(F$1,Iniciativas!$A$1:$R$11,6,FALSE)*F435+VLOOKUP(G$1,Iniciativas!$A$1:$R$11,6,FALSE)*G435+VLOOKUP(H$1,Iniciativas!$A$1:$R$11,6,FALSE)*H435+VLOOKUP(I$1,Iniciativas!$A$1:$R$11,6,FALSE)*I435+VLOOKUP(J$1,Iniciativas!$A$1:$R$11,6,FALSE)*J435+VLOOKUP(K$1,Iniciativas!$A$1:$R$11,6,FALSE)*K435+VLOOKUP(L$1,Iniciativas!$A$1:$R$11,6,FALSE)*L435</f>
        <v>8000</v>
      </c>
      <c r="N435">
        <f>VLOOKUP(C$1,Iniciativas!$A$1:$R$11,18,FALSE)*C435+VLOOKUP(D$1,Iniciativas!$A$1:$R$11,18,FALSE)*D435+VLOOKUP(E$1,Iniciativas!$A$1:$R$11,18,FALSE)*E435+VLOOKUP(F$1,Iniciativas!$A$1:$R$11,18,FALSE)*F435+VLOOKUP(G$1,Iniciativas!$A$1:$R$11,18,FALSE)*G435+VLOOKUP(H$1,Iniciativas!$A$1:$R$11,18,FALSE)*H435+VLOOKUP(I$1,Iniciativas!$A$1:$R$11,18,FALSE)*I435+VLOOKUP(J$1,Iniciativas!$A$1:$R$11,18,FALSE)*J435+VLOOKUP(K$1,Iniciativas!$A$1:$R$11,18,FALSE)*K435+VLOOKUP(L$1,Iniciativas!$A$1:$R$11,18,FALSE)*L435</f>
        <v>9.2999999999999989</v>
      </c>
      <c r="O435" t="b">
        <f t="shared" si="404"/>
        <v>1</v>
      </c>
      <c r="P435" t="b">
        <f>IF(OR(K435=1,I435=1),IF(J435=1,TRUE, FALSE),TRUE)</f>
        <v>1</v>
      </c>
      <c r="Q435" t="b">
        <f>IF(AND(K435=1,I435=1), FALSE, TRUE)</f>
        <v>1</v>
      </c>
      <c r="R435" t="b">
        <f>IF(G435=1, TRUE, FALSE)</f>
        <v>1</v>
      </c>
      <c r="S435" t="str">
        <f>TRIM(IF(C435=1," "&amp;VLOOKUP(C$1,Iniciativas!$A$1:$R$11,2,FALSE),"")&amp;IF(D435=1," "&amp;VLOOKUP(D$1,Iniciativas!$A$1:$R$11,2,FALSE),"")&amp;IF(E435=1," "&amp;VLOOKUP(E$1,Iniciativas!$A$1:$R$11,2,FALSE),"")&amp;IF(F435=1," "&amp;VLOOKUP(F$1,Iniciativas!$A$1:$R$11,2,FALSE),"")&amp;IF(G435=1," "&amp;VLOOKUP(G$1,Iniciativas!$A$1:$R$11,2,FALSE),"")&amp;IF(H435=1," "&amp;VLOOKUP(H$1,Iniciativas!$A$1:$R$11,2,FALSE),"")&amp;IF(I435=1," "&amp;VLOOKUP(I$1,Iniciativas!$A$1:$R$11,2,FALSE),"")&amp;IF(J435=1," "&amp;VLOOKUP(J$1,Iniciativas!$A$1:$R$11,2,FALSE),"")&amp;IF(K435=1," "&amp;VLOOKUP(K$1,Iniciativas!$A$1:$R$11,2,FALSE),"")&amp;IF(L435=1," "&amp;VLOOKUP(L$1,Iniciativas!$A$1:$R$11,2,FALSE),""))</f>
        <v>Iniciativa 3 Iniciativa 2 Imperativo Legal Programa de Innovación Sistema Reducción Costos</v>
      </c>
    </row>
    <row r="436" spans="1:19" x14ac:dyDescent="0.25">
      <c r="A436">
        <v>434</v>
      </c>
      <c r="B436" t="str">
        <f t="shared" si="402"/>
        <v>9 8 6 5 2</v>
      </c>
      <c r="C436">
        <f t="shared" si="405"/>
        <v>0</v>
      </c>
      <c r="D436">
        <f t="shared" ref="D436:L436" si="454">INT(MOD($A436,2^(C$1-1))/(2^(D$1-1)))</f>
        <v>1</v>
      </c>
      <c r="E436">
        <f t="shared" si="454"/>
        <v>1</v>
      </c>
      <c r="F436">
        <f t="shared" si="454"/>
        <v>0</v>
      </c>
      <c r="G436">
        <f t="shared" si="454"/>
        <v>1</v>
      </c>
      <c r="H436">
        <f t="shared" si="454"/>
        <v>1</v>
      </c>
      <c r="I436">
        <f t="shared" si="454"/>
        <v>0</v>
      </c>
      <c r="J436">
        <f t="shared" si="454"/>
        <v>0</v>
      </c>
      <c r="K436">
        <f t="shared" si="454"/>
        <v>1</v>
      </c>
      <c r="L436">
        <f t="shared" si="454"/>
        <v>0</v>
      </c>
      <c r="M436">
        <f>VLOOKUP(C$1,Iniciativas!$A$1:$R$11,6,FALSE)*C436+VLOOKUP(D$1,Iniciativas!$A$1:$R$11,6,FALSE)*D436+VLOOKUP(E$1,Iniciativas!$A$1:$R$11,6,FALSE)*E436+VLOOKUP(F$1,Iniciativas!$A$1:$R$11,6,FALSE)*F436+VLOOKUP(G$1,Iniciativas!$A$1:$R$11,6,FALSE)*G436+VLOOKUP(H$1,Iniciativas!$A$1:$R$11,6,FALSE)*H436+VLOOKUP(I$1,Iniciativas!$A$1:$R$11,6,FALSE)*I436+VLOOKUP(J$1,Iniciativas!$A$1:$R$11,6,FALSE)*J436+VLOOKUP(K$1,Iniciativas!$A$1:$R$11,6,FALSE)*K436+VLOOKUP(L$1,Iniciativas!$A$1:$R$11,6,FALSE)*L436</f>
        <v>12000</v>
      </c>
      <c r="N436">
        <f>VLOOKUP(C$1,Iniciativas!$A$1:$R$11,18,FALSE)*C436+VLOOKUP(D$1,Iniciativas!$A$1:$R$11,18,FALSE)*D436+VLOOKUP(E$1,Iniciativas!$A$1:$R$11,18,FALSE)*E436+VLOOKUP(F$1,Iniciativas!$A$1:$R$11,18,FALSE)*F436+VLOOKUP(G$1,Iniciativas!$A$1:$R$11,18,FALSE)*G436+VLOOKUP(H$1,Iniciativas!$A$1:$R$11,18,FALSE)*H436+VLOOKUP(I$1,Iniciativas!$A$1:$R$11,18,FALSE)*I436+VLOOKUP(J$1,Iniciativas!$A$1:$R$11,18,FALSE)*J436+VLOOKUP(K$1,Iniciativas!$A$1:$R$11,18,FALSE)*K436+VLOOKUP(L$1,Iniciativas!$A$1:$R$11,18,FALSE)*L436</f>
        <v>10.999999999999998</v>
      </c>
      <c r="O436" t="b">
        <f t="shared" si="404"/>
        <v>0</v>
      </c>
      <c r="P436" t="b">
        <f>IF(OR(K436=1,I436=1),IF(J436=1,TRUE, FALSE),TRUE)</f>
        <v>0</v>
      </c>
      <c r="Q436" t="b">
        <f>IF(AND(K436=1,I436=1), FALSE, TRUE)</f>
        <v>1</v>
      </c>
      <c r="R436" t="b">
        <f>IF(G436=1, TRUE, FALSE)</f>
        <v>1</v>
      </c>
      <c r="S436" t="str">
        <f>TRIM(IF(C436=1," "&amp;VLOOKUP(C$1,Iniciativas!$A$1:$R$11,2,FALSE),"")&amp;IF(D436=1," "&amp;VLOOKUP(D$1,Iniciativas!$A$1:$R$11,2,FALSE),"")&amp;IF(E436=1," "&amp;VLOOKUP(E$1,Iniciativas!$A$1:$R$11,2,FALSE),"")&amp;IF(F436=1," "&amp;VLOOKUP(F$1,Iniciativas!$A$1:$R$11,2,FALSE),"")&amp;IF(G436=1," "&amp;VLOOKUP(G$1,Iniciativas!$A$1:$R$11,2,FALSE),"")&amp;IF(H436=1," "&amp;VLOOKUP(H$1,Iniciativas!$A$1:$R$11,2,FALSE),"")&amp;IF(I436=1," "&amp;VLOOKUP(I$1,Iniciativas!$A$1:$R$11,2,FALSE),"")&amp;IF(J436=1," "&amp;VLOOKUP(J$1,Iniciativas!$A$1:$R$11,2,FALSE),"")&amp;IF(K436=1," "&amp;VLOOKUP(K$1,Iniciativas!$A$1:$R$11,2,FALSE),"")&amp;IF(L436=1," "&amp;VLOOKUP(L$1,Iniciativas!$A$1:$R$11,2,FALSE),""))</f>
        <v>Iniciativa 3 Iniciativa 2 Imperativo Legal Programa de Innovación Creación Producto B</v>
      </c>
    </row>
    <row r="437" spans="1:19" x14ac:dyDescent="0.25">
      <c r="A437">
        <v>435</v>
      </c>
      <c r="B437" t="str">
        <f t="shared" si="402"/>
        <v>9 8 6 5 2 1</v>
      </c>
      <c r="C437">
        <f t="shared" si="405"/>
        <v>0</v>
      </c>
      <c r="D437">
        <f t="shared" ref="D437:L437" si="455">INT(MOD($A437,2^(C$1-1))/(2^(D$1-1)))</f>
        <v>1</v>
      </c>
      <c r="E437">
        <f t="shared" si="455"/>
        <v>1</v>
      </c>
      <c r="F437">
        <f t="shared" si="455"/>
        <v>0</v>
      </c>
      <c r="G437">
        <f t="shared" si="455"/>
        <v>1</v>
      </c>
      <c r="H437">
        <f t="shared" si="455"/>
        <v>1</v>
      </c>
      <c r="I437">
        <f t="shared" si="455"/>
        <v>0</v>
      </c>
      <c r="J437">
        <f t="shared" si="455"/>
        <v>0</v>
      </c>
      <c r="K437">
        <f t="shared" si="455"/>
        <v>1</v>
      </c>
      <c r="L437">
        <f t="shared" si="455"/>
        <v>1</v>
      </c>
      <c r="M437">
        <f>VLOOKUP(C$1,Iniciativas!$A$1:$R$11,6,FALSE)*C437+VLOOKUP(D$1,Iniciativas!$A$1:$R$11,6,FALSE)*D437+VLOOKUP(E$1,Iniciativas!$A$1:$R$11,6,FALSE)*E437+VLOOKUP(F$1,Iniciativas!$A$1:$R$11,6,FALSE)*F437+VLOOKUP(G$1,Iniciativas!$A$1:$R$11,6,FALSE)*G437+VLOOKUP(H$1,Iniciativas!$A$1:$R$11,6,FALSE)*H437+VLOOKUP(I$1,Iniciativas!$A$1:$R$11,6,FALSE)*I437+VLOOKUP(J$1,Iniciativas!$A$1:$R$11,6,FALSE)*J437+VLOOKUP(K$1,Iniciativas!$A$1:$R$11,6,FALSE)*K437+VLOOKUP(L$1,Iniciativas!$A$1:$R$11,6,FALSE)*L437</f>
        <v>13000</v>
      </c>
      <c r="N437">
        <f>VLOOKUP(C$1,Iniciativas!$A$1:$R$11,18,FALSE)*C437+VLOOKUP(D$1,Iniciativas!$A$1:$R$11,18,FALSE)*D437+VLOOKUP(E$1,Iniciativas!$A$1:$R$11,18,FALSE)*E437+VLOOKUP(F$1,Iniciativas!$A$1:$R$11,18,FALSE)*F437+VLOOKUP(G$1,Iniciativas!$A$1:$R$11,18,FALSE)*G437+VLOOKUP(H$1,Iniciativas!$A$1:$R$11,18,FALSE)*H437+VLOOKUP(I$1,Iniciativas!$A$1:$R$11,18,FALSE)*I437+VLOOKUP(J$1,Iniciativas!$A$1:$R$11,18,FALSE)*J437+VLOOKUP(K$1,Iniciativas!$A$1:$R$11,18,FALSE)*K437+VLOOKUP(L$1,Iniciativas!$A$1:$R$11,18,FALSE)*L437</f>
        <v>11.899999999999999</v>
      </c>
      <c r="O437" t="b">
        <f t="shared" si="404"/>
        <v>0</v>
      </c>
      <c r="P437" t="b">
        <f>IF(OR(K437=1,I437=1),IF(J437=1,TRUE, FALSE),TRUE)</f>
        <v>0</v>
      </c>
      <c r="Q437" t="b">
        <f>IF(AND(K437=1,I437=1), FALSE, TRUE)</f>
        <v>1</v>
      </c>
      <c r="R437" t="b">
        <f>IF(G437=1, TRUE, FALSE)</f>
        <v>1</v>
      </c>
      <c r="S437" t="str">
        <f>TRIM(IF(C437=1," "&amp;VLOOKUP(C$1,Iniciativas!$A$1:$R$11,2,FALSE),"")&amp;IF(D437=1," "&amp;VLOOKUP(D$1,Iniciativas!$A$1:$R$11,2,FALSE),"")&amp;IF(E437=1," "&amp;VLOOKUP(E$1,Iniciativas!$A$1:$R$11,2,FALSE),"")&amp;IF(F437=1," "&amp;VLOOKUP(F$1,Iniciativas!$A$1:$R$11,2,FALSE),"")&amp;IF(G437=1," "&amp;VLOOKUP(G$1,Iniciativas!$A$1:$R$11,2,FALSE),"")&amp;IF(H437=1," "&amp;VLOOKUP(H$1,Iniciativas!$A$1:$R$11,2,FALSE),"")&amp;IF(I437=1," "&amp;VLOOKUP(I$1,Iniciativas!$A$1:$R$11,2,FALSE),"")&amp;IF(J437=1," "&amp;VLOOKUP(J$1,Iniciativas!$A$1:$R$11,2,FALSE),"")&amp;IF(K437=1," "&amp;VLOOKUP(K$1,Iniciativas!$A$1:$R$11,2,FALSE),"")&amp;IF(L437=1," "&amp;VLOOKUP(L$1,Iniciativas!$A$1:$R$11,2,FALSE),""))</f>
        <v>Iniciativa 3 Iniciativa 2 Imperativo Legal Programa de Innovación Creación Producto B Sistema Reducción Costos</v>
      </c>
    </row>
    <row r="438" spans="1:19" x14ac:dyDescent="0.25">
      <c r="A438">
        <v>436</v>
      </c>
      <c r="B438" t="str">
        <f t="shared" si="402"/>
        <v>9 8 6 5 3</v>
      </c>
      <c r="C438">
        <f t="shared" si="405"/>
        <v>0</v>
      </c>
      <c r="D438">
        <f t="shared" ref="D438:L438" si="456">INT(MOD($A438,2^(C$1-1))/(2^(D$1-1)))</f>
        <v>1</v>
      </c>
      <c r="E438">
        <f t="shared" si="456"/>
        <v>1</v>
      </c>
      <c r="F438">
        <f t="shared" si="456"/>
        <v>0</v>
      </c>
      <c r="G438">
        <f t="shared" si="456"/>
        <v>1</v>
      </c>
      <c r="H438">
        <f t="shared" si="456"/>
        <v>1</v>
      </c>
      <c r="I438">
        <f t="shared" si="456"/>
        <v>0</v>
      </c>
      <c r="J438">
        <f t="shared" si="456"/>
        <v>1</v>
      </c>
      <c r="K438">
        <f t="shared" si="456"/>
        <v>0</v>
      </c>
      <c r="L438">
        <f t="shared" si="456"/>
        <v>0</v>
      </c>
      <c r="M438">
        <f>VLOOKUP(C$1,Iniciativas!$A$1:$R$11,6,FALSE)*C438+VLOOKUP(D$1,Iniciativas!$A$1:$R$11,6,FALSE)*D438+VLOOKUP(E$1,Iniciativas!$A$1:$R$11,6,FALSE)*E438+VLOOKUP(F$1,Iniciativas!$A$1:$R$11,6,FALSE)*F438+VLOOKUP(G$1,Iniciativas!$A$1:$R$11,6,FALSE)*G438+VLOOKUP(H$1,Iniciativas!$A$1:$R$11,6,FALSE)*H438+VLOOKUP(I$1,Iniciativas!$A$1:$R$11,6,FALSE)*I438+VLOOKUP(J$1,Iniciativas!$A$1:$R$11,6,FALSE)*J438+VLOOKUP(K$1,Iniciativas!$A$1:$R$11,6,FALSE)*K438+VLOOKUP(L$1,Iniciativas!$A$1:$R$11,6,FALSE)*L438</f>
        <v>8000</v>
      </c>
      <c r="N438">
        <f>VLOOKUP(C$1,Iniciativas!$A$1:$R$11,18,FALSE)*C438+VLOOKUP(D$1,Iniciativas!$A$1:$R$11,18,FALSE)*D438+VLOOKUP(E$1,Iniciativas!$A$1:$R$11,18,FALSE)*E438+VLOOKUP(F$1,Iniciativas!$A$1:$R$11,18,FALSE)*F438+VLOOKUP(G$1,Iniciativas!$A$1:$R$11,18,FALSE)*G438+VLOOKUP(H$1,Iniciativas!$A$1:$R$11,18,FALSE)*H438+VLOOKUP(I$1,Iniciativas!$A$1:$R$11,18,FALSE)*I438+VLOOKUP(J$1,Iniciativas!$A$1:$R$11,18,FALSE)*J438+VLOOKUP(K$1,Iniciativas!$A$1:$R$11,18,FALSE)*K438+VLOOKUP(L$1,Iniciativas!$A$1:$R$11,18,FALSE)*L438</f>
        <v>8.7999999999999989</v>
      </c>
      <c r="O438" t="b">
        <f t="shared" si="404"/>
        <v>1</v>
      </c>
      <c r="P438" t="b">
        <f>IF(OR(K438=1,I438=1),IF(J438=1,TRUE, FALSE),TRUE)</f>
        <v>1</v>
      </c>
      <c r="Q438" t="b">
        <f>IF(AND(K438=1,I438=1), FALSE, TRUE)</f>
        <v>1</v>
      </c>
      <c r="R438" t="b">
        <f>IF(G438=1, TRUE, FALSE)</f>
        <v>1</v>
      </c>
      <c r="S438" t="str">
        <f>TRIM(IF(C438=1," "&amp;VLOOKUP(C$1,Iniciativas!$A$1:$R$11,2,FALSE),"")&amp;IF(D438=1," "&amp;VLOOKUP(D$1,Iniciativas!$A$1:$R$11,2,FALSE),"")&amp;IF(E438=1," "&amp;VLOOKUP(E$1,Iniciativas!$A$1:$R$11,2,FALSE),"")&amp;IF(F438=1," "&amp;VLOOKUP(F$1,Iniciativas!$A$1:$R$11,2,FALSE),"")&amp;IF(G438=1," "&amp;VLOOKUP(G$1,Iniciativas!$A$1:$R$11,2,FALSE),"")&amp;IF(H438=1," "&amp;VLOOKUP(H$1,Iniciativas!$A$1:$R$11,2,FALSE),"")&amp;IF(I438=1," "&amp;VLOOKUP(I$1,Iniciativas!$A$1:$R$11,2,FALSE),"")&amp;IF(J438=1," "&amp;VLOOKUP(J$1,Iniciativas!$A$1:$R$11,2,FALSE),"")&amp;IF(K438=1," "&amp;VLOOKUP(K$1,Iniciativas!$A$1:$R$11,2,FALSE),"")&amp;IF(L438=1," "&amp;VLOOKUP(L$1,Iniciativas!$A$1:$R$11,2,FALSE),""))</f>
        <v>Iniciativa 3 Iniciativa 2 Imperativo Legal Programa de Innovación Campaña Publicitaria Producto B o C</v>
      </c>
    </row>
    <row r="439" spans="1:19" x14ac:dyDescent="0.25">
      <c r="A439">
        <v>437</v>
      </c>
      <c r="B439" t="str">
        <f t="shared" si="402"/>
        <v>9 8 6 5 3 1</v>
      </c>
      <c r="C439">
        <f t="shared" si="405"/>
        <v>0</v>
      </c>
      <c r="D439">
        <f t="shared" ref="D439:L439" si="457">INT(MOD($A439,2^(C$1-1))/(2^(D$1-1)))</f>
        <v>1</v>
      </c>
      <c r="E439">
        <f t="shared" si="457"/>
        <v>1</v>
      </c>
      <c r="F439">
        <f t="shared" si="457"/>
        <v>0</v>
      </c>
      <c r="G439">
        <f t="shared" si="457"/>
        <v>1</v>
      </c>
      <c r="H439">
        <f t="shared" si="457"/>
        <v>1</v>
      </c>
      <c r="I439">
        <f t="shared" si="457"/>
        <v>0</v>
      </c>
      <c r="J439">
        <f t="shared" si="457"/>
        <v>1</v>
      </c>
      <c r="K439">
        <f t="shared" si="457"/>
        <v>0</v>
      </c>
      <c r="L439">
        <f t="shared" si="457"/>
        <v>1</v>
      </c>
      <c r="M439">
        <f>VLOOKUP(C$1,Iniciativas!$A$1:$R$11,6,FALSE)*C439+VLOOKUP(D$1,Iniciativas!$A$1:$R$11,6,FALSE)*D439+VLOOKUP(E$1,Iniciativas!$A$1:$R$11,6,FALSE)*E439+VLOOKUP(F$1,Iniciativas!$A$1:$R$11,6,FALSE)*F439+VLOOKUP(G$1,Iniciativas!$A$1:$R$11,6,FALSE)*G439+VLOOKUP(H$1,Iniciativas!$A$1:$R$11,6,FALSE)*H439+VLOOKUP(I$1,Iniciativas!$A$1:$R$11,6,FALSE)*I439+VLOOKUP(J$1,Iniciativas!$A$1:$R$11,6,FALSE)*J439+VLOOKUP(K$1,Iniciativas!$A$1:$R$11,6,FALSE)*K439+VLOOKUP(L$1,Iniciativas!$A$1:$R$11,6,FALSE)*L439</f>
        <v>9000</v>
      </c>
      <c r="N439">
        <f>VLOOKUP(C$1,Iniciativas!$A$1:$R$11,18,FALSE)*C439+VLOOKUP(D$1,Iniciativas!$A$1:$R$11,18,FALSE)*D439+VLOOKUP(E$1,Iniciativas!$A$1:$R$11,18,FALSE)*E439+VLOOKUP(F$1,Iniciativas!$A$1:$R$11,18,FALSE)*F439+VLOOKUP(G$1,Iniciativas!$A$1:$R$11,18,FALSE)*G439+VLOOKUP(H$1,Iniciativas!$A$1:$R$11,18,FALSE)*H439+VLOOKUP(I$1,Iniciativas!$A$1:$R$11,18,FALSE)*I439+VLOOKUP(J$1,Iniciativas!$A$1:$R$11,18,FALSE)*J439+VLOOKUP(K$1,Iniciativas!$A$1:$R$11,18,FALSE)*K439+VLOOKUP(L$1,Iniciativas!$A$1:$R$11,18,FALSE)*L439</f>
        <v>9.6999999999999993</v>
      </c>
      <c r="O439" t="b">
        <f t="shared" si="404"/>
        <v>1</v>
      </c>
      <c r="P439" t="b">
        <f>IF(OR(K439=1,I439=1),IF(J439=1,TRUE, FALSE),TRUE)</f>
        <v>1</v>
      </c>
      <c r="Q439" t="b">
        <f>IF(AND(K439=1,I439=1), FALSE, TRUE)</f>
        <v>1</v>
      </c>
      <c r="R439" t="b">
        <f>IF(G439=1, TRUE, FALSE)</f>
        <v>1</v>
      </c>
      <c r="S439" t="str">
        <f>TRIM(IF(C439=1," "&amp;VLOOKUP(C$1,Iniciativas!$A$1:$R$11,2,FALSE),"")&amp;IF(D439=1," "&amp;VLOOKUP(D$1,Iniciativas!$A$1:$R$11,2,FALSE),"")&amp;IF(E439=1," "&amp;VLOOKUP(E$1,Iniciativas!$A$1:$R$11,2,FALSE),"")&amp;IF(F439=1," "&amp;VLOOKUP(F$1,Iniciativas!$A$1:$R$11,2,FALSE),"")&amp;IF(G439=1," "&amp;VLOOKUP(G$1,Iniciativas!$A$1:$R$11,2,FALSE),"")&amp;IF(H439=1," "&amp;VLOOKUP(H$1,Iniciativas!$A$1:$R$11,2,FALSE),"")&amp;IF(I439=1," "&amp;VLOOKUP(I$1,Iniciativas!$A$1:$R$11,2,FALSE),"")&amp;IF(J439=1," "&amp;VLOOKUP(J$1,Iniciativas!$A$1:$R$11,2,FALSE),"")&amp;IF(K439=1," "&amp;VLOOKUP(K$1,Iniciativas!$A$1:$R$11,2,FALSE),"")&amp;IF(L439=1," "&amp;VLOOKUP(L$1,Iniciativas!$A$1:$R$11,2,FALSE),""))</f>
        <v>Iniciativa 3 Iniciativa 2 Imperativo Legal Programa de Innovación Campaña Publicitaria Producto B o C Sistema Reducción Costos</v>
      </c>
    </row>
    <row r="440" spans="1:19" x14ac:dyDescent="0.25">
      <c r="A440">
        <v>438</v>
      </c>
      <c r="B440" t="str">
        <f t="shared" si="402"/>
        <v>9 8 6 5 3 2</v>
      </c>
      <c r="C440">
        <f t="shared" si="405"/>
        <v>0</v>
      </c>
      <c r="D440">
        <f t="shared" ref="D440:L440" si="458">INT(MOD($A440,2^(C$1-1))/(2^(D$1-1)))</f>
        <v>1</v>
      </c>
      <c r="E440">
        <f t="shared" si="458"/>
        <v>1</v>
      </c>
      <c r="F440">
        <f t="shared" si="458"/>
        <v>0</v>
      </c>
      <c r="G440">
        <f t="shared" si="458"/>
        <v>1</v>
      </c>
      <c r="H440">
        <f t="shared" si="458"/>
        <v>1</v>
      </c>
      <c r="I440">
        <f t="shared" si="458"/>
        <v>0</v>
      </c>
      <c r="J440">
        <f t="shared" si="458"/>
        <v>1</v>
      </c>
      <c r="K440">
        <f t="shared" si="458"/>
        <v>1</v>
      </c>
      <c r="L440">
        <f t="shared" si="458"/>
        <v>0</v>
      </c>
      <c r="M440">
        <f>VLOOKUP(C$1,Iniciativas!$A$1:$R$11,6,FALSE)*C440+VLOOKUP(D$1,Iniciativas!$A$1:$R$11,6,FALSE)*D440+VLOOKUP(E$1,Iniciativas!$A$1:$R$11,6,FALSE)*E440+VLOOKUP(F$1,Iniciativas!$A$1:$R$11,6,FALSE)*F440+VLOOKUP(G$1,Iniciativas!$A$1:$R$11,6,FALSE)*G440+VLOOKUP(H$1,Iniciativas!$A$1:$R$11,6,FALSE)*H440+VLOOKUP(I$1,Iniciativas!$A$1:$R$11,6,FALSE)*I440+VLOOKUP(J$1,Iniciativas!$A$1:$R$11,6,FALSE)*J440+VLOOKUP(K$1,Iniciativas!$A$1:$R$11,6,FALSE)*K440+VLOOKUP(L$1,Iniciativas!$A$1:$R$11,6,FALSE)*L440</f>
        <v>13000</v>
      </c>
      <c r="N440">
        <f>VLOOKUP(C$1,Iniciativas!$A$1:$R$11,18,FALSE)*C440+VLOOKUP(D$1,Iniciativas!$A$1:$R$11,18,FALSE)*D440+VLOOKUP(E$1,Iniciativas!$A$1:$R$11,18,FALSE)*E440+VLOOKUP(F$1,Iniciativas!$A$1:$R$11,18,FALSE)*F440+VLOOKUP(G$1,Iniciativas!$A$1:$R$11,18,FALSE)*G440+VLOOKUP(H$1,Iniciativas!$A$1:$R$11,18,FALSE)*H440+VLOOKUP(I$1,Iniciativas!$A$1:$R$11,18,FALSE)*I440+VLOOKUP(J$1,Iniciativas!$A$1:$R$11,18,FALSE)*J440+VLOOKUP(K$1,Iniciativas!$A$1:$R$11,18,FALSE)*K440+VLOOKUP(L$1,Iniciativas!$A$1:$R$11,18,FALSE)*L440</f>
        <v>11.399999999999999</v>
      </c>
      <c r="O440" t="b">
        <f t="shared" si="404"/>
        <v>1</v>
      </c>
      <c r="P440" t="b">
        <f>IF(OR(K440=1,I440=1),IF(J440=1,TRUE, FALSE),TRUE)</f>
        <v>1</v>
      </c>
      <c r="Q440" t="b">
        <f>IF(AND(K440=1,I440=1), FALSE, TRUE)</f>
        <v>1</v>
      </c>
      <c r="R440" t="b">
        <f>IF(G440=1, TRUE, FALSE)</f>
        <v>1</v>
      </c>
      <c r="S440" t="str">
        <f>TRIM(IF(C440=1," "&amp;VLOOKUP(C$1,Iniciativas!$A$1:$R$11,2,FALSE),"")&amp;IF(D440=1," "&amp;VLOOKUP(D$1,Iniciativas!$A$1:$R$11,2,FALSE),"")&amp;IF(E440=1," "&amp;VLOOKUP(E$1,Iniciativas!$A$1:$R$11,2,FALSE),"")&amp;IF(F440=1," "&amp;VLOOKUP(F$1,Iniciativas!$A$1:$R$11,2,FALSE),"")&amp;IF(G440=1," "&amp;VLOOKUP(G$1,Iniciativas!$A$1:$R$11,2,FALSE),"")&amp;IF(H440=1," "&amp;VLOOKUP(H$1,Iniciativas!$A$1:$R$11,2,FALSE),"")&amp;IF(I440=1," "&amp;VLOOKUP(I$1,Iniciativas!$A$1:$R$11,2,FALSE),"")&amp;IF(J440=1," "&amp;VLOOKUP(J$1,Iniciativas!$A$1:$R$11,2,FALSE),"")&amp;IF(K440=1," "&amp;VLOOKUP(K$1,Iniciativas!$A$1:$R$11,2,FALSE),"")&amp;IF(L440=1," "&amp;VLOOKUP(L$1,Iniciativas!$A$1:$R$11,2,FALSE),""))</f>
        <v>Iniciativa 3 Iniciativa 2 Imperativo Legal Programa de Innovación Campaña Publicitaria Producto B o C Creación Producto B</v>
      </c>
    </row>
    <row r="441" spans="1:19" x14ac:dyDescent="0.25">
      <c r="A441">
        <v>439</v>
      </c>
      <c r="B441" t="str">
        <f t="shared" si="402"/>
        <v>9 8 6 5 3 2 1</v>
      </c>
      <c r="C441">
        <f t="shared" si="405"/>
        <v>0</v>
      </c>
      <c r="D441">
        <f t="shared" ref="D441:L441" si="459">INT(MOD($A441,2^(C$1-1))/(2^(D$1-1)))</f>
        <v>1</v>
      </c>
      <c r="E441">
        <f t="shared" si="459"/>
        <v>1</v>
      </c>
      <c r="F441">
        <f t="shared" si="459"/>
        <v>0</v>
      </c>
      <c r="G441">
        <f t="shared" si="459"/>
        <v>1</v>
      </c>
      <c r="H441">
        <f t="shared" si="459"/>
        <v>1</v>
      </c>
      <c r="I441">
        <f t="shared" si="459"/>
        <v>0</v>
      </c>
      <c r="J441">
        <f t="shared" si="459"/>
        <v>1</v>
      </c>
      <c r="K441">
        <f t="shared" si="459"/>
        <v>1</v>
      </c>
      <c r="L441">
        <f t="shared" si="459"/>
        <v>1</v>
      </c>
      <c r="M441">
        <f>VLOOKUP(C$1,Iniciativas!$A$1:$R$11,6,FALSE)*C441+VLOOKUP(D$1,Iniciativas!$A$1:$R$11,6,FALSE)*D441+VLOOKUP(E$1,Iniciativas!$A$1:$R$11,6,FALSE)*E441+VLOOKUP(F$1,Iniciativas!$A$1:$R$11,6,FALSE)*F441+VLOOKUP(G$1,Iniciativas!$A$1:$R$11,6,FALSE)*G441+VLOOKUP(H$1,Iniciativas!$A$1:$R$11,6,FALSE)*H441+VLOOKUP(I$1,Iniciativas!$A$1:$R$11,6,FALSE)*I441+VLOOKUP(J$1,Iniciativas!$A$1:$R$11,6,FALSE)*J441+VLOOKUP(K$1,Iniciativas!$A$1:$R$11,6,FALSE)*K441+VLOOKUP(L$1,Iniciativas!$A$1:$R$11,6,FALSE)*L441</f>
        <v>14000</v>
      </c>
      <c r="N441">
        <f>VLOOKUP(C$1,Iniciativas!$A$1:$R$11,18,FALSE)*C441+VLOOKUP(D$1,Iniciativas!$A$1:$R$11,18,FALSE)*D441+VLOOKUP(E$1,Iniciativas!$A$1:$R$11,18,FALSE)*E441+VLOOKUP(F$1,Iniciativas!$A$1:$R$11,18,FALSE)*F441+VLOOKUP(G$1,Iniciativas!$A$1:$R$11,18,FALSE)*G441+VLOOKUP(H$1,Iniciativas!$A$1:$R$11,18,FALSE)*H441+VLOOKUP(I$1,Iniciativas!$A$1:$R$11,18,FALSE)*I441+VLOOKUP(J$1,Iniciativas!$A$1:$R$11,18,FALSE)*J441+VLOOKUP(K$1,Iniciativas!$A$1:$R$11,18,FALSE)*K441+VLOOKUP(L$1,Iniciativas!$A$1:$R$11,18,FALSE)*L441</f>
        <v>12.299999999999999</v>
      </c>
      <c r="O441" t="b">
        <f t="shared" si="404"/>
        <v>1</v>
      </c>
      <c r="P441" t="b">
        <f>IF(OR(K441=1,I441=1),IF(J441=1,TRUE, FALSE),TRUE)</f>
        <v>1</v>
      </c>
      <c r="Q441" t="b">
        <f>IF(AND(K441=1,I441=1), FALSE, TRUE)</f>
        <v>1</v>
      </c>
      <c r="R441" t="b">
        <f>IF(G441=1, TRUE, FALSE)</f>
        <v>1</v>
      </c>
      <c r="S441" t="str">
        <f>TRIM(IF(C441=1," "&amp;VLOOKUP(C$1,Iniciativas!$A$1:$R$11,2,FALSE),"")&amp;IF(D441=1," "&amp;VLOOKUP(D$1,Iniciativas!$A$1:$R$11,2,FALSE),"")&amp;IF(E441=1," "&amp;VLOOKUP(E$1,Iniciativas!$A$1:$R$11,2,FALSE),"")&amp;IF(F441=1," "&amp;VLOOKUP(F$1,Iniciativas!$A$1:$R$11,2,FALSE),"")&amp;IF(G441=1," "&amp;VLOOKUP(G$1,Iniciativas!$A$1:$R$11,2,FALSE),"")&amp;IF(H441=1," "&amp;VLOOKUP(H$1,Iniciativas!$A$1:$R$11,2,FALSE),"")&amp;IF(I441=1," "&amp;VLOOKUP(I$1,Iniciativas!$A$1:$R$11,2,FALSE),"")&amp;IF(J441=1," "&amp;VLOOKUP(J$1,Iniciativas!$A$1:$R$11,2,FALSE),"")&amp;IF(K441=1," "&amp;VLOOKUP(K$1,Iniciativas!$A$1:$R$11,2,FALSE),"")&amp;IF(L441=1," "&amp;VLOOKUP(L$1,Iniciativas!$A$1:$R$11,2,FALSE),""))</f>
        <v>Iniciativa 3 Iniciativa 2 Imperativo Legal Programa de Innovación Campaña Publicitaria Producto B o C Creación Producto B Sistema Reducción Costos</v>
      </c>
    </row>
    <row r="442" spans="1:19" x14ac:dyDescent="0.25">
      <c r="A442">
        <v>440</v>
      </c>
      <c r="B442" t="str">
        <f t="shared" si="402"/>
        <v>9 8 6 5 4</v>
      </c>
      <c r="C442">
        <f t="shared" si="405"/>
        <v>0</v>
      </c>
      <c r="D442">
        <f t="shared" ref="D442:L442" si="460">INT(MOD($A442,2^(C$1-1))/(2^(D$1-1)))</f>
        <v>1</v>
      </c>
      <c r="E442">
        <f t="shared" si="460"/>
        <v>1</v>
      </c>
      <c r="F442">
        <f t="shared" si="460"/>
        <v>0</v>
      </c>
      <c r="G442">
        <f t="shared" si="460"/>
        <v>1</v>
      </c>
      <c r="H442">
        <f t="shared" si="460"/>
        <v>1</v>
      </c>
      <c r="I442">
        <f t="shared" si="460"/>
        <v>1</v>
      </c>
      <c r="J442">
        <f t="shared" si="460"/>
        <v>0</v>
      </c>
      <c r="K442">
        <f t="shared" si="460"/>
        <v>0</v>
      </c>
      <c r="L442">
        <f t="shared" si="460"/>
        <v>0</v>
      </c>
      <c r="M442">
        <f>VLOOKUP(C$1,Iniciativas!$A$1:$R$11,6,FALSE)*C442+VLOOKUP(D$1,Iniciativas!$A$1:$R$11,6,FALSE)*D442+VLOOKUP(E$1,Iniciativas!$A$1:$R$11,6,FALSE)*E442+VLOOKUP(F$1,Iniciativas!$A$1:$R$11,6,FALSE)*F442+VLOOKUP(G$1,Iniciativas!$A$1:$R$11,6,FALSE)*G442+VLOOKUP(H$1,Iniciativas!$A$1:$R$11,6,FALSE)*H442+VLOOKUP(I$1,Iniciativas!$A$1:$R$11,6,FALSE)*I442+VLOOKUP(J$1,Iniciativas!$A$1:$R$11,6,FALSE)*J442+VLOOKUP(K$1,Iniciativas!$A$1:$R$11,6,FALSE)*K442+VLOOKUP(L$1,Iniciativas!$A$1:$R$11,6,FALSE)*L442</f>
        <v>13000</v>
      </c>
      <c r="N442">
        <f>VLOOKUP(C$1,Iniciativas!$A$1:$R$11,18,FALSE)*C442+VLOOKUP(D$1,Iniciativas!$A$1:$R$11,18,FALSE)*D442+VLOOKUP(E$1,Iniciativas!$A$1:$R$11,18,FALSE)*E442+VLOOKUP(F$1,Iniciativas!$A$1:$R$11,18,FALSE)*F442+VLOOKUP(G$1,Iniciativas!$A$1:$R$11,18,FALSE)*G442+VLOOKUP(H$1,Iniciativas!$A$1:$R$11,18,FALSE)*H442+VLOOKUP(I$1,Iniciativas!$A$1:$R$11,18,FALSE)*I442+VLOOKUP(J$1,Iniciativas!$A$1:$R$11,18,FALSE)*J442+VLOOKUP(K$1,Iniciativas!$A$1:$R$11,18,FALSE)*K442+VLOOKUP(L$1,Iniciativas!$A$1:$R$11,18,FALSE)*L442</f>
        <v>11.399999999999999</v>
      </c>
      <c r="O442" t="b">
        <f t="shared" si="404"/>
        <v>0</v>
      </c>
      <c r="P442" t="b">
        <f>IF(OR(K442=1,I442=1),IF(J442=1,TRUE, FALSE),TRUE)</f>
        <v>0</v>
      </c>
      <c r="Q442" t="b">
        <f>IF(AND(K442=1,I442=1), FALSE, TRUE)</f>
        <v>1</v>
      </c>
      <c r="R442" t="b">
        <f>IF(G442=1, TRUE, FALSE)</f>
        <v>1</v>
      </c>
      <c r="S442" t="str">
        <f>TRIM(IF(C442=1," "&amp;VLOOKUP(C$1,Iniciativas!$A$1:$R$11,2,FALSE),"")&amp;IF(D442=1," "&amp;VLOOKUP(D$1,Iniciativas!$A$1:$R$11,2,FALSE),"")&amp;IF(E442=1," "&amp;VLOOKUP(E$1,Iniciativas!$A$1:$R$11,2,FALSE),"")&amp;IF(F442=1," "&amp;VLOOKUP(F$1,Iniciativas!$A$1:$R$11,2,FALSE),"")&amp;IF(G442=1," "&amp;VLOOKUP(G$1,Iniciativas!$A$1:$R$11,2,FALSE),"")&amp;IF(H442=1," "&amp;VLOOKUP(H$1,Iniciativas!$A$1:$R$11,2,FALSE),"")&amp;IF(I442=1," "&amp;VLOOKUP(I$1,Iniciativas!$A$1:$R$11,2,FALSE),"")&amp;IF(J442=1," "&amp;VLOOKUP(J$1,Iniciativas!$A$1:$R$11,2,FALSE),"")&amp;IF(K442=1," "&amp;VLOOKUP(K$1,Iniciativas!$A$1:$R$11,2,FALSE),"")&amp;IF(L442=1," "&amp;VLOOKUP(L$1,Iniciativas!$A$1:$R$11,2,FALSE),""))</f>
        <v>Iniciativa 3 Iniciativa 2 Imperativo Legal Programa de Innovación Creación Producto Alternativo C</v>
      </c>
    </row>
    <row r="443" spans="1:19" x14ac:dyDescent="0.25">
      <c r="A443">
        <v>441</v>
      </c>
      <c r="B443" t="str">
        <f t="shared" si="402"/>
        <v>9 8 6 5 4 1</v>
      </c>
      <c r="C443">
        <f t="shared" si="405"/>
        <v>0</v>
      </c>
      <c r="D443">
        <f t="shared" ref="D443:L443" si="461">INT(MOD($A443,2^(C$1-1))/(2^(D$1-1)))</f>
        <v>1</v>
      </c>
      <c r="E443">
        <f t="shared" si="461"/>
        <v>1</v>
      </c>
      <c r="F443">
        <f t="shared" si="461"/>
        <v>0</v>
      </c>
      <c r="G443">
        <f t="shared" si="461"/>
        <v>1</v>
      </c>
      <c r="H443">
        <f t="shared" si="461"/>
        <v>1</v>
      </c>
      <c r="I443">
        <f t="shared" si="461"/>
        <v>1</v>
      </c>
      <c r="J443">
        <f t="shared" si="461"/>
        <v>0</v>
      </c>
      <c r="K443">
        <f t="shared" si="461"/>
        <v>0</v>
      </c>
      <c r="L443">
        <f t="shared" si="461"/>
        <v>1</v>
      </c>
      <c r="M443">
        <f>VLOOKUP(C$1,Iniciativas!$A$1:$R$11,6,FALSE)*C443+VLOOKUP(D$1,Iniciativas!$A$1:$R$11,6,FALSE)*D443+VLOOKUP(E$1,Iniciativas!$A$1:$R$11,6,FALSE)*E443+VLOOKUP(F$1,Iniciativas!$A$1:$R$11,6,FALSE)*F443+VLOOKUP(G$1,Iniciativas!$A$1:$R$11,6,FALSE)*G443+VLOOKUP(H$1,Iniciativas!$A$1:$R$11,6,FALSE)*H443+VLOOKUP(I$1,Iniciativas!$A$1:$R$11,6,FALSE)*I443+VLOOKUP(J$1,Iniciativas!$A$1:$R$11,6,FALSE)*J443+VLOOKUP(K$1,Iniciativas!$A$1:$R$11,6,FALSE)*K443+VLOOKUP(L$1,Iniciativas!$A$1:$R$11,6,FALSE)*L443</f>
        <v>14000</v>
      </c>
      <c r="N443">
        <f>VLOOKUP(C$1,Iniciativas!$A$1:$R$11,18,FALSE)*C443+VLOOKUP(D$1,Iniciativas!$A$1:$R$11,18,FALSE)*D443+VLOOKUP(E$1,Iniciativas!$A$1:$R$11,18,FALSE)*E443+VLOOKUP(F$1,Iniciativas!$A$1:$R$11,18,FALSE)*F443+VLOOKUP(G$1,Iniciativas!$A$1:$R$11,18,FALSE)*G443+VLOOKUP(H$1,Iniciativas!$A$1:$R$11,18,FALSE)*H443+VLOOKUP(I$1,Iniciativas!$A$1:$R$11,18,FALSE)*I443+VLOOKUP(J$1,Iniciativas!$A$1:$R$11,18,FALSE)*J443+VLOOKUP(K$1,Iniciativas!$A$1:$R$11,18,FALSE)*K443+VLOOKUP(L$1,Iniciativas!$A$1:$R$11,18,FALSE)*L443</f>
        <v>12.299999999999999</v>
      </c>
      <c r="O443" t="b">
        <f t="shared" si="404"/>
        <v>0</v>
      </c>
      <c r="P443" t="b">
        <f>IF(OR(K443=1,I443=1),IF(J443=1,TRUE, FALSE),TRUE)</f>
        <v>0</v>
      </c>
      <c r="Q443" t="b">
        <f>IF(AND(K443=1,I443=1), FALSE, TRUE)</f>
        <v>1</v>
      </c>
      <c r="R443" t="b">
        <f>IF(G443=1, TRUE, FALSE)</f>
        <v>1</v>
      </c>
      <c r="S443" t="str">
        <f>TRIM(IF(C443=1," "&amp;VLOOKUP(C$1,Iniciativas!$A$1:$R$11,2,FALSE),"")&amp;IF(D443=1," "&amp;VLOOKUP(D$1,Iniciativas!$A$1:$R$11,2,FALSE),"")&amp;IF(E443=1," "&amp;VLOOKUP(E$1,Iniciativas!$A$1:$R$11,2,FALSE),"")&amp;IF(F443=1," "&amp;VLOOKUP(F$1,Iniciativas!$A$1:$R$11,2,FALSE),"")&amp;IF(G443=1," "&amp;VLOOKUP(G$1,Iniciativas!$A$1:$R$11,2,FALSE),"")&amp;IF(H443=1," "&amp;VLOOKUP(H$1,Iniciativas!$A$1:$R$11,2,FALSE),"")&amp;IF(I443=1," "&amp;VLOOKUP(I$1,Iniciativas!$A$1:$R$11,2,FALSE),"")&amp;IF(J443=1," "&amp;VLOOKUP(J$1,Iniciativas!$A$1:$R$11,2,FALSE),"")&amp;IF(K443=1," "&amp;VLOOKUP(K$1,Iniciativas!$A$1:$R$11,2,FALSE),"")&amp;IF(L443=1," "&amp;VLOOKUP(L$1,Iniciativas!$A$1:$R$11,2,FALSE),""))</f>
        <v>Iniciativa 3 Iniciativa 2 Imperativo Legal Programa de Innovación Creación Producto Alternativo C Sistema Reducción Costos</v>
      </c>
    </row>
    <row r="444" spans="1:19" x14ac:dyDescent="0.25">
      <c r="A444">
        <v>442</v>
      </c>
      <c r="B444" t="str">
        <f t="shared" si="402"/>
        <v>9 8 6 5 4 2</v>
      </c>
      <c r="C444">
        <f t="shared" si="405"/>
        <v>0</v>
      </c>
      <c r="D444">
        <f t="shared" ref="D444:L444" si="462">INT(MOD($A444,2^(C$1-1))/(2^(D$1-1)))</f>
        <v>1</v>
      </c>
      <c r="E444">
        <f t="shared" si="462"/>
        <v>1</v>
      </c>
      <c r="F444">
        <f t="shared" si="462"/>
        <v>0</v>
      </c>
      <c r="G444">
        <f t="shared" si="462"/>
        <v>1</v>
      </c>
      <c r="H444">
        <f t="shared" si="462"/>
        <v>1</v>
      </c>
      <c r="I444">
        <f t="shared" si="462"/>
        <v>1</v>
      </c>
      <c r="J444">
        <f t="shared" si="462"/>
        <v>0</v>
      </c>
      <c r="K444">
        <f t="shared" si="462"/>
        <v>1</v>
      </c>
      <c r="L444">
        <f t="shared" si="462"/>
        <v>0</v>
      </c>
      <c r="M444">
        <f>VLOOKUP(C$1,Iniciativas!$A$1:$R$11,6,FALSE)*C444+VLOOKUP(D$1,Iniciativas!$A$1:$R$11,6,FALSE)*D444+VLOOKUP(E$1,Iniciativas!$A$1:$R$11,6,FALSE)*E444+VLOOKUP(F$1,Iniciativas!$A$1:$R$11,6,FALSE)*F444+VLOOKUP(G$1,Iniciativas!$A$1:$R$11,6,FALSE)*G444+VLOOKUP(H$1,Iniciativas!$A$1:$R$11,6,FALSE)*H444+VLOOKUP(I$1,Iniciativas!$A$1:$R$11,6,FALSE)*I444+VLOOKUP(J$1,Iniciativas!$A$1:$R$11,6,FALSE)*J444+VLOOKUP(K$1,Iniciativas!$A$1:$R$11,6,FALSE)*K444+VLOOKUP(L$1,Iniciativas!$A$1:$R$11,6,FALSE)*L444</f>
        <v>18000</v>
      </c>
      <c r="N444">
        <f>VLOOKUP(C$1,Iniciativas!$A$1:$R$11,18,FALSE)*C444+VLOOKUP(D$1,Iniciativas!$A$1:$R$11,18,FALSE)*D444+VLOOKUP(E$1,Iniciativas!$A$1:$R$11,18,FALSE)*E444+VLOOKUP(F$1,Iniciativas!$A$1:$R$11,18,FALSE)*F444+VLOOKUP(G$1,Iniciativas!$A$1:$R$11,18,FALSE)*G444+VLOOKUP(H$1,Iniciativas!$A$1:$R$11,18,FALSE)*H444+VLOOKUP(I$1,Iniciativas!$A$1:$R$11,18,FALSE)*I444+VLOOKUP(J$1,Iniciativas!$A$1:$R$11,18,FALSE)*J444+VLOOKUP(K$1,Iniciativas!$A$1:$R$11,18,FALSE)*K444+VLOOKUP(L$1,Iniciativas!$A$1:$R$11,18,FALSE)*L444</f>
        <v>13.999999999999998</v>
      </c>
      <c r="O444" t="b">
        <f t="shared" si="404"/>
        <v>0</v>
      </c>
      <c r="P444" t="b">
        <f>IF(OR(K444=1,I444=1),IF(J444=1,TRUE, FALSE),TRUE)</f>
        <v>0</v>
      </c>
      <c r="Q444" t="b">
        <f>IF(AND(K444=1,I444=1), FALSE, TRUE)</f>
        <v>0</v>
      </c>
      <c r="R444" t="b">
        <f>IF(G444=1, TRUE, FALSE)</f>
        <v>1</v>
      </c>
      <c r="S444" t="str">
        <f>TRIM(IF(C444=1," "&amp;VLOOKUP(C$1,Iniciativas!$A$1:$R$11,2,FALSE),"")&amp;IF(D444=1," "&amp;VLOOKUP(D$1,Iniciativas!$A$1:$R$11,2,FALSE),"")&amp;IF(E444=1," "&amp;VLOOKUP(E$1,Iniciativas!$A$1:$R$11,2,FALSE),"")&amp;IF(F444=1," "&amp;VLOOKUP(F$1,Iniciativas!$A$1:$R$11,2,FALSE),"")&amp;IF(G444=1," "&amp;VLOOKUP(G$1,Iniciativas!$A$1:$R$11,2,FALSE),"")&amp;IF(H444=1," "&amp;VLOOKUP(H$1,Iniciativas!$A$1:$R$11,2,FALSE),"")&amp;IF(I444=1," "&amp;VLOOKUP(I$1,Iniciativas!$A$1:$R$11,2,FALSE),"")&amp;IF(J444=1," "&amp;VLOOKUP(J$1,Iniciativas!$A$1:$R$11,2,FALSE),"")&amp;IF(K444=1," "&amp;VLOOKUP(K$1,Iniciativas!$A$1:$R$11,2,FALSE),"")&amp;IF(L444=1," "&amp;VLOOKUP(L$1,Iniciativas!$A$1:$R$11,2,FALSE),""))</f>
        <v>Iniciativa 3 Iniciativa 2 Imperativo Legal Programa de Innovación Creación Producto Alternativo C Creación Producto B</v>
      </c>
    </row>
    <row r="445" spans="1:19" x14ac:dyDescent="0.25">
      <c r="A445">
        <v>443</v>
      </c>
      <c r="B445" t="str">
        <f t="shared" si="402"/>
        <v>9 8 6 5 4 2 1</v>
      </c>
      <c r="C445">
        <f t="shared" si="405"/>
        <v>0</v>
      </c>
      <c r="D445">
        <f t="shared" ref="D445:L445" si="463">INT(MOD($A445,2^(C$1-1))/(2^(D$1-1)))</f>
        <v>1</v>
      </c>
      <c r="E445">
        <f t="shared" si="463"/>
        <v>1</v>
      </c>
      <c r="F445">
        <f t="shared" si="463"/>
        <v>0</v>
      </c>
      <c r="G445">
        <f t="shared" si="463"/>
        <v>1</v>
      </c>
      <c r="H445">
        <f t="shared" si="463"/>
        <v>1</v>
      </c>
      <c r="I445">
        <f t="shared" si="463"/>
        <v>1</v>
      </c>
      <c r="J445">
        <f t="shared" si="463"/>
        <v>0</v>
      </c>
      <c r="K445">
        <f t="shared" si="463"/>
        <v>1</v>
      </c>
      <c r="L445">
        <f t="shared" si="463"/>
        <v>1</v>
      </c>
      <c r="M445">
        <f>VLOOKUP(C$1,Iniciativas!$A$1:$R$11,6,FALSE)*C445+VLOOKUP(D$1,Iniciativas!$A$1:$R$11,6,FALSE)*D445+VLOOKUP(E$1,Iniciativas!$A$1:$R$11,6,FALSE)*E445+VLOOKUP(F$1,Iniciativas!$A$1:$R$11,6,FALSE)*F445+VLOOKUP(G$1,Iniciativas!$A$1:$R$11,6,FALSE)*G445+VLOOKUP(H$1,Iniciativas!$A$1:$R$11,6,FALSE)*H445+VLOOKUP(I$1,Iniciativas!$A$1:$R$11,6,FALSE)*I445+VLOOKUP(J$1,Iniciativas!$A$1:$R$11,6,FALSE)*J445+VLOOKUP(K$1,Iniciativas!$A$1:$R$11,6,FALSE)*K445+VLOOKUP(L$1,Iniciativas!$A$1:$R$11,6,FALSE)*L445</f>
        <v>19000</v>
      </c>
      <c r="N445">
        <f>VLOOKUP(C$1,Iniciativas!$A$1:$R$11,18,FALSE)*C445+VLOOKUP(D$1,Iniciativas!$A$1:$R$11,18,FALSE)*D445+VLOOKUP(E$1,Iniciativas!$A$1:$R$11,18,FALSE)*E445+VLOOKUP(F$1,Iniciativas!$A$1:$R$11,18,FALSE)*F445+VLOOKUP(G$1,Iniciativas!$A$1:$R$11,18,FALSE)*G445+VLOOKUP(H$1,Iniciativas!$A$1:$R$11,18,FALSE)*H445+VLOOKUP(I$1,Iniciativas!$A$1:$R$11,18,FALSE)*I445+VLOOKUP(J$1,Iniciativas!$A$1:$R$11,18,FALSE)*J445+VLOOKUP(K$1,Iniciativas!$A$1:$R$11,18,FALSE)*K445+VLOOKUP(L$1,Iniciativas!$A$1:$R$11,18,FALSE)*L445</f>
        <v>14.899999999999999</v>
      </c>
      <c r="O445" t="b">
        <f t="shared" si="404"/>
        <v>0</v>
      </c>
      <c r="P445" t="b">
        <f>IF(OR(K445=1,I445=1),IF(J445=1,TRUE, FALSE),TRUE)</f>
        <v>0</v>
      </c>
      <c r="Q445" t="b">
        <f>IF(AND(K445=1,I445=1), FALSE, TRUE)</f>
        <v>0</v>
      </c>
      <c r="R445" t="b">
        <f>IF(G445=1, TRUE, FALSE)</f>
        <v>1</v>
      </c>
      <c r="S445" t="str">
        <f>TRIM(IF(C445=1," "&amp;VLOOKUP(C$1,Iniciativas!$A$1:$R$11,2,FALSE),"")&amp;IF(D445=1," "&amp;VLOOKUP(D$1,Iniciativas!$A$1:$R$11,2,FALSE),"")&amp;IF(E445=1," "&amp;VLOOKUP(E$1,Iniciativas!$A$1:$R$11,2,FALSE),"")&amp;IF(F445=1," "&amp;VLOOKUP(F$1,Iniciativas!$A$1:$R$11,2,FALSE),"")&amp;IF(G445=1," "&amp;VLOOKUP(G$1,Iniciativas!$A$1:$R$11,2,FALSE),"")&amp;IF(H445=1," "&amp;VLOOKUP(H$1,Iniciativas!$A$1:$R$11,2,FALSE),"")&amp;IF(I445=1," "&amp;VLOOKUP(I$1,Iniciativas!$A$1:$R$11,2,FALSE),"")&amp;IF(J445=1," "&amp;VLOOKUP(J$1,Iniciativas!$A$1:$R$11,2,FALSE),"")&amp;IF(K445=1," "&amp;VLOOKUP(K$1,Iniciativas!$A$1:$R$11,2,FALSE),"")&amp;IF(L445=1," "&amp;VLOOKUP(L$1,Iniciativas!$A$1:$R$11,2,FALSE),""))</f>
        <v>Iniciativa 3 Iniciativa 2 Imperativo Legal Programa de Innovación Creación Producto Alternativo C Creación Producto B Sistema Reducción Costos</v>
      </c>
    </row>
    <row r="446" spans="1:19" x14ac:dyDescent="0.25">
      <c r="A446">
        <v>444</v>
      </c>
      <c r="B446" t="str">
        <f t="shared" si="402"/>
        <v>9 8 6 5 4 3</v>
      </c>
      <c r="C446">
        <f t="shared" si="405"/>
        <v>0</v>
      </c>
      <c r="D446">
        <f t="shared" ref="D446:L446" si="464">INT(MOD($A446,2^(C$1-1))/(2^(D$1-1)))</f>
        <v>1</v>
      </c>
      <c r="E446">
        <f t="shared" si="464"/>
        <v>1</v>
      </c>
      <c r="F446">
        <f t="shared" si="464"/>
        <v>0</v>
      </c>
      <c r="G446">
        <f t="shared" si="464"/>
        <v>1</v>
      </c>
      <c r="H446">
        <f t="shared" si="464"/>
        <v>1</v>
      </c>
      <c r="I446">
        <f t="shared" si="464"/>
        <v>1</v>
      </c>
      <c r="J446">
        <f t="shared" si="464"/>
        <v>1</v>
      </c>
      <c r="K446">
        <f t="shared" si="464"/>
        <v>0</v>
      </c>
      <c r="L446">
        <f t="shared" si="464"/>
        <v>0</v>
      </c>
      <c r="M446">
        <f>VLOOKUP(C$1,Iniciativas!$A$1:$R$11,6,FALSE)*C446+VLOOKUP(D$1,Iniciativas!$A$1:$R$11,6,FALSE)*D446+VLOOKUP(E$1,Iniciativas!$A$1:$R$11,6,FALSE)*E446+VLOOKUP(F$1,Iniciativas!$A$1:$R$11,6,FALSE)*F446+VLOOKUP(G$1,Iniciativas!$A$1:$R$11,6,FALSE)*G446+VLOOKUP(H$1,Iniciativas!$A$1:$R$11,6,FALSE)*H446+VLOOKUP(I$1,Iniciativas!$A$1:$R$11,6,FALSE)*I446+VLOOKUP(J$1,Iniciativas!$A$1:$R$11,6,FALSE)*J446+VLOOKUP(K$1,Iniciativas!$A$1:$R$11,6,FALSE)*K446+VLOOKUP(L$1,Iniciativas!$A$1:$R$11,6,FALSE)*L446</f>
        <v>14000</v>
      </c>
      <c r="N446">
        <f>VLOOKUP(C$1,Iniciativas!$A$1:$R$11,18,FALSE)*C446+VLOOKUP(D$1,Iniciativas!$A$1:$R$11,18,FALSE)*D446+VLOOKUP(E$1,Iniciativas!$A$1:$R$11,18,FALSE)*E446+VLOOKUP(F$1,Iniciativas!$A$1:$R$11,18,FALSE)*F446+VLOOKUP(G$1,Iniciativas!$A$1:$R$11,18,FALSE)*G446+VLOOKUP(H$1,Iniciativas!$A$1:$R$11,18,FALSE)*H446+VLOOKUP(I$1,Iniciativas!$A$1:$R$11,18,FALSE)*I446+VLOOKUP(J$1,Iniciativas!$A$1:$R$11,18,FALSE)*J446+VLOOKUP(K$1,Iniciativas!$A$1:$R$11,18,FALSE)*K446+VLOOKUP(L$1,Iniciativas!$A$1:$R$11,18,FALSE)*L446</f>
        <v>11.799999999999999</v>
      </c>
      <c r="O446" t="b">
        <f t="shared" si="404"/>
        <v>1</v>
      </c>
      <c r="P446" t="b">
        <f>IF(OR(K446=1,I446=1),IF(J446=1,TRUE, FALSE),TRUE)</f>
        <v>1</v>
      </c>
      <c r="Q446" t="b">
        <f>IF(AND(K446=1,I446=1), FALSE, TRUE)</f>
        <v>1</v>
      </c>
      <c r="R446" t="b">
        <f>IF(G446=1, TRUE, FALSE)</f>
        <v>1</v>
      </c>
      <c r="S446" t="str">
        <f>TRIM(IF(C446=1," "&amp;VLOOKUP(C$1,Iniciativas!$A$1:$R$11,2,FALSE),"")&amp;IF(D446=1," "&amp;VLOOKUP(D$1,Iniciativas!$A$1:$R$11,2,FALSE),"")&amp;IF(E446=1," "&amp;VLOOKUP(E$1,Iniciativas!$A$1:$R$11,2,FALSE),"")&amp;IF(F446=1," "&amp;VLOOKUP(F$1,Iniciativas!$A$1:$R$11,2,FALSE),"")&amp;IF(G446=1," "&amp;VLOOKUP(G$1,Iniciativas!$A$1:$R$11,2,FALSE),"")&amp;IF(H446=1," "&amp;VLOOKUP(H$1,Iniciativas!$A$1:$R$11,2,FALSE),"")&amp;IF(I446=1," "&amp;VLOOKUP(I$1,Iniciativas!$A$1:$R$11,2,FALSE),"")&amp;IF(J446=1," "&amp;VLOOKUP(J$1,Iniciativas!$A$1:$R$11,2,FALSE),"")&amp;IF(K446=1," "&amp;VLOOKUP(K$1,Iniciativas!$A$1:$R$11,2,FALSE),"")&amp;IF(L446=1," "&amp;VLOOKUP(L$1,Iniciativas!$A$1:$R$11,2,FALSE),""))</f>
        <v>Iniciativa 3 Iniciativa 2 Imperativo Legal Programa de Innovación Creación Producto Alternativo C Campaña Publicitaria Producto B o C</v>
      </c>
    </row>
    <row r="447" spans="1:19" x14ac:dyDescent="0.25">
      <c r="A447">
        <v>445</v>
      </c>
      <c r="B447" t="str">
        <f t="shared" si="402"/>
        <v>9 8 6 5 4 3 1</v>
      </c>
      <c r="C447">
        <f t="shared" si="405"/>
        <v>0</v>
      </c>
      <c r="D447">
        <f t="shared" ref="D447:L447" si="465">INT(MOD($A447,2^(C$1-1))/(2^(D$1-1)))</f>
        <v>1</v>
      </c>
      <c r="E447">
        <f t="shared" si="465"/>
        <v>1</v>
      </c>
      <c r="F447">
        <f t="shared" si="465"/>
        <v>0</v>
      </c>
      <c r="G447">
        <f t="shared" si="465"/>
        <v>1</v>
      </c>
      <c r="H447">
        <f t="shared" si="465"/>
        <v>1</v>
      </c>
      <c r="I447">
        <f t="shared" si="465"/>
        <v>1</v>
      </c>
      <c r="J447">
        <f t="shared" si="465"/>
        <v>1</v>
      </c>
      <c r="K447">
        <f t="shared" si="465"/>
        <v>0</v>
      </c>
      <c r="L447">
        <f t="shared" si="465"/>
        <v>1</v>
      </c>
      <c r="M447">
        <f>VLOOKUP(C$1,Iniciativas!$A$1:$R$11,6,FALSE)*C447+VLOOKUP(D$1,Iniciativas!$A$1:$R$11,6,FALSE)*D447+VLOOKUP(E$1,Iniciativas!$A$1:$R$11,6,FALSE)*E447+VLOOKUP(F$1,Iniciativas!$A$1:$R$11,6,FALSE)*F447+VLOOKUP(G$1,Iniciativas!$A$1:$R$11,6,FALSE)*G447+VLOOKUP(H$1,Iniciativas!$A$1:$R$11,6,FALSE)*H447+VLOOKUP(I$1,Iniciativas!$A$1:$R$11,6,FALSE)*I447+VLOOKUP(J$1,Iniciativas!$A$1:$R$11,6,FALSE)*J447+VLOOKUP(K$1,Iniciativas!$A$1:$R$11,6,FALSE)*K447+VLOOKUP(L$1,Iniciativas!$A$1:$R$11,6,FALSE)*L447</f>
        <v>15000</v>
      </c>
      <c r="N447">
        <f>VLOOKUP(C$1,Iniciativas!$A$1:$R$11,18,FALSE)*C447+VLOOKUP(D$1,Iniciativas!$A$1:$R$11,18,FALSE)*D447+VLOOKUP(E$1,Iniciativas!$A$1:$R$11,18,FALSE)*E447+VLOOKUP(F$1,Iniciativas!$A$1:$R$11,18,FALSE)*F447+VLOOKUP(G$1,Iniciativas!$A$1:$R$11,18,FALSE)*G447+VLOOKUP(H$1,Iniciativas!$A$1:$R$11,18,FALSE)*H447+VLOOKUP(I$1,Iniciativas!$A$1:$R$11,18,FALSE)*I447+VLOOKUP(J$1,Iniciativas!$A$1:$R$11,18,FALSE)*J447+VLOOKUP(K$1,Iniciativas!$A$1:$R$11,18,FALSE)*K447+VLOOKUP(L$1,Iniciativas!$A$1:$R$11,18,FALSE)*L447</f>
        <v>12.7</v>
      </c>
      <c r="O447" t="b">
        <f t="shared" si="404"/>
        <v>1</v>
      </c>
      <c r="P447" t="b">
        <f>IF(OR(K447=1,I447=1),IF(J447=1,TRUE, FALSE),TRUE)</f>
        <v>1</v>
      </c>
      <c r="Q447" t="b">
        <f>IF(AND(K447=1,I447=1), FALSE, TRUE)</f>
        <v>1</v>
      </c>
      <c r="R447" t="b">
        <f>IF(G447=1, TRUE, FALSE)</f>
        <v>1</v>
      </c>
      <c r="S447" t="str">
        <f>TRIM(IF(C447=1," "&amp;VLOOKUP(C$1,Iniciativas!$A$1:$R$11,2,FALSE),"")&amp;IF(D447=1," "&amp;VLOOKUP(D$1,Iniciativas!$A$1:$R$11,2,FALSE),"")&amp;IF(E447=1," "&amp;VLOOKUP(E$1,Iniciativas!$A$1:$R$11,2,FALSE),"")&amp;IF(F447=1," "&amp;VLOOKUP(F$1,Iniciativas!$A$1:$R$11,2,FALSE),"")&amp;IF(G447=1," "&amp;VLOOKUP(G$1,Iniciativas!$A$1:$R$11,2,FALSE),"")&amp;IF(H447=1," "&amp;VLOOKUP(H$1,Iniciativas!$A$1:$R$11,2,FALSE),"")&amp;IF(I447=1," "&amp;VLOOKUP(I$1,Iniciativas!$A$1:$R$11,2,FALSE),"")&amp;IF(J447=1," "&amp;VLOOKUP(J$1,Iniciativas!$A$1:$R$11,2,FALSE),"")&amp;IF(K447=1," "&amp;VLOOKUP(K$1,Iniciativas!$A$1:$R$11,2,FALSE),"")&amp;IF(L447=1," "&amp;VLOOKUP(L$1,Iniciativas!$A$1:$R$11,2,FALSE),""))</f>
        <v>Iniciativa 3 Iniciativa 2 Imperativo Legal Programa de Innovación Creación Producto Alternativo C Campaña Publicitaria Producto B o C Sistema Reducción Costos</v>
      </c>
    </row>
    <row r="448" spans="1:19" x14ac:dyDescent="0.25">
      <c r="A448">
        <v>446</v>
      </c>
      <c r="B448" t="str">
        <f t="shared" si="402"/>
        <v>9 8 6 5 4 3 2</v>
      </c>
      <c r="C448">
        <f t="shared" si="405"/>
        <v>0</v>
      </c>
      <c r="D448">
        <f t="shared" ref="D448:L448" si="466">INT(MOD($A448,2^(C$1-1))/(2^(D$1-1)))</f>
        <v>1</v>
      </c>
      <c r="E448">
        <f t="shared" si="466"/>
        <v>1</v>
      </c>
      <c r="F448">
        <f t="shared" si="466"/>
        <v>0</v>
      </c>
      <c r="G448">
        <f t="shared" si="466"/>
        <v>1</v>
      </c>
      <c r="H448">
        <f t="shared" si="466"/>
        <v>1</v>
      </c>
      <c r="I448">
        <f t="shared" si="466"/>
        <v>1</v>
      </c>
      <c r="J448">
        <f t="shared" si="466"/>
        <v>1</v>
      </c>
      <c r="K448">
        <f t="shared" si="466"/>
        <v>1</v>
      </c>
      <c r="L448">
        <f t="shared" si="466"/>
        <v>0</v>
      </c>
      <c r="M448">
        <f>VLOOKUP(C$1,Iniciativas!$A$1:$R$11,6,FALSE)*C448+VLOOKUP(D$1,Iniciativas!$A$1:$R$11,6,FALSE)*D448+VLOOKUP(E$1,Iniciativas!$A$1:$R$11,6,FALSE)*E448+VLOOKUP(F$1,Iniciativas!$A$1:$R$11,6,FALSE)*F448+VLOOKUP(G$1,Iniciativas!$A$1:$R$11,6,FALSE)*G448+VLOOKUP(H$1,Iniciativas!$A$1:$R$11,6,FALSE)*H448+VLOOKUP(I$1,Iniciativas!$A$1:$R$11,6,FALSE)*I448+VLOOKUP(J$1,Iniciativas!$A$1:$R$11,6,FALSE)*J448+VLOOKUP(K$1,Iniciativas!$A$1:$R$11,6,FALSE)*K448+VLOOKUP(L$1,Iniciativas!$A$1:$R$11,6,FALSE)*L448</f>
        <v>19000</v>
      </c>
      <c r="N448">
        <f>VLOOKUP(C$1,Iniciativas!$A$1:$R$11,18,FALSE)*C448+VLOOKUP(D$1,Iniciativas!$A$1:$R$11,18,FALSE)*D448+VLOOKUP(E$1,Iniciativas!$A$1:$R$11,18,FALSE)*E448+VLOOKUP(F$1,Iniciativas!$A$1:$R$11,18,FALSE)*F448+VLOOKUP(G$1,Iniciativas!$A$1:$R$11,18,FALSE)*G448+VLOOKUP(H$1,Iniciativas!$A$1:$R$11,18,FALSE)*H448+VLOOKUP(I$1,Iniciativas!$A$1:$R$11,18,FALSE)*I448+VLOOKUP(J$1,Iniciativas!$A$1:$R$11,18,FALSE)*J448+VLOOKUP(K$1,Iniciativas!$A$1:$R$11,18,FALSE)*K448+VLOOKUP(L$1,Iniciativas!$A$1:$R$11,18,FALSE)*L448</f>
        <v>14.399999999999999</v>
      </c>
      <c r="O448" t="b">
        <f t="shared" si="404"/>
        <v>0</v>
      </c>
      <c r="P448" t="b">
        <f>IF(OR(K448=1,I448=1),IF(J448=1,TRUE, FALSE),TRUE)</f>
        <v>1</v>
      </c>
      <c r="Q448" t="b">
        <f>IF(AND(K448=1,I448=1), FALSE, TRUE)</f>
        <v>0</v>
      </c>
      <c r="R448" t="b">
        <f>IF(G448=1, TRUE, FALSE)</f>
        <v>1</v>
      </c>
      <c r="S448" t="str">
        <f>TRIM(IF(C448=1," "&amp;VLOOKUP(C$1,Iniciativas!$A$1:$R$11,2,FALSE),"")&amp;IF(D448=1," "&amp;VLOOKUP(D$1,Iniciativas!$A$1:$R$11,2,FALSE),"")&amp;IF(E448=1," "&amp;VLOOKUP(E$1,Iniciativas!$A$1:$R$11,2,FALSE),"")&amp;IF(F448=1," "&amp;VLOOKUP(F$1,Iniciativas!$A$1:$R$11,2,FALSE),"")&amp;IF(G448=1," "&amp;VLOOKUP(G$1,Iniciativas!$A$1:$R$11,2,FALSE),"")&amp;IF(H448=1," "&amp;VLOOKUP(H$1,Iniciativas!$A$1:$R$11,2,FALSE),"")&amp;IF(I448=1," "&amp;VLOOKUP(I$1,Iniciativas!$A$1:$R$11,2,FALSE),"")&amp;IF(J448=1," "&amp;VLOOKUP(J$1,Iniciativas!$A$1:$R$11,2,FALSE),"")&amp;IF(K448=1," "&amp;VLOOKUP(K$1,Iniciativas!$A$1:$R$11,2,FALSE),"")&amp;IF(L448=1," "&amp;VLOOKUP(L$1,Iniciativas!$A$1:$R$11,2,FALSE),""))</f>
        <v>Iniciativa 3 Iniciativa 2 Imperativo Legal Programa de Innovación Creación Producto Alternativo C Campaña Publicitaria Producto B o C Creación Producto B</v>
      </c>
    </row>
    <row r="449" spans="1:19" x14ac:dyDescent="0.25">
      <c r="A449">
        <v>447</v>
      </c>
      <c r="B449" t="str">
        <f t="shared" si="402"/>
        <v>9 8 6 5 4 3 2 1</v>
      </c>
      <c r="C449">
        <f t="shared" si="405"/>
        <v>0</v>
      </c>
      <c r="D449">
        <f t="shared" ref="D449:L449" si="467">INT(MOD($A449,2^(C$1-1))/(2^(D$1-1)))</f>
        <v>1</v>
      </c>
      <c r="E449">
        <f t="shared" si="467"/>
        <v>1</v>
      </c>
      <c r="F449">
        <f t="shared" si="467"/>
        <v>0</v>
      </c>
      <c r="G449">
        <f t="shared" si="467"/>
        <v>1</v>
      </c>
      <c r="H449">
        <f t="shared" si="467"/>
        <v>1</v>
      </c>
      <c r="I449">
        <f t="shared" si="467"/>
        <v>1</v>
      </c>
      <c r="J449">
        <f t="shared" si="467"/>
        <v>1</v>
      </c>
      <c r="K449">
        <f t="shared" si="467"/>
        <v>1</v>
      </c>
      <c r="L449">
        <f t="shared" si="467"/>
        <v>1</v>
      </c>
      <c r="M449">
        <f>VLOOKUP(C$1,Iniciativas!$A$1:$R$11,6,FALSE)*C449+VLOOKUP(D$1,Iniciativas!$A$1:$R$11,6,FALSE)*D449+VLOOKUP(E$1,Iniciativas!$A$1:$R$11,6,FALSE)*E449+VLOOKUP(F$1,Iniciativas!$A$1:$R$11,6,FALSE)*F449+VLOOKUP(G$1,Iniciativas!$A$1:$R$11,6,FALSE)*G449+VLOOKUP(H$1,Iniciativas!$A$1:$R$11,6,FALSE)*H449+VLOOKUP(I$1,Iniciativas!$A$1:$R$11,6,FALSE)*I449+VLOOKUP(J$1,Iniciativas!$A$1:$R$11,6,FALSE)*J449+VLOOKUP(K$1,Iniciativas!$A$1:$R$11,6,FALSE)*K449+VLOOKUP(L$1,Iniciativas!$A$1:$R$11,6,FALSE)*L449</f>
        <v>20000</v>
      </c>
      <c r="N449">
        <f>VLOOKUP(C$1,Iniciativas!$A$1:$R$11,18,FALSE)*C449+VLOOKUP(D$1,Iniciativas!$A$1:$R$11,18,FALSE)*D449+VLOOKUP(E$1,Iniciativas!$A$1:$R$11,18,FALSE)*E449+VLOOKUP(F$1,Iniciativas!$A$1:$R$11,18,FALSE)*F449+VLOOKUP(G$1,Iniciativas!$A$1:$R$11,18,FALSE)*G449+VLOOKUP(H$1,Iniciativas!$A$1:$R$11,18,FALSE)*H449+VLOOKUP(I$1,Iniciativas!$A$1:$R$11,18,FALSE)*I449+VLOOKUP(J$1,Iniciativas!$A$1:$R$11,18,FALSE)*J449+VLOOKUP(K$1,Iniciativas!$A$1:$R$11,18,FALSE)*K449+VLOOKUP(L$1,Iniciativas!$A$1:$R$11,18,FALSE)*L449</f>
        <v>15.299999999999999</v>
      </c>
      <c r="O449" t="b">
        <f t="shared" si="404"/>
        <v>0</v>
      </c>
      <c r="P449" t="b">
        <f>IF(OR(K449=1,I449=1),IF(J449=1,TRUE, FALSE),TRUE)</f>
        <v>1</v>
      </c>
      <c r="Q449" t="b">
        <f>IF(AND(K449=1,I449=1), FALSE, TRUE)</f>
        <v>0</v>
      </c>
      <c r="R449" t="b">
        <f>IF(G449=1, TRUE, FALSE)</f>
        <v>1</v>
      </c>
      <c r="S449" t="str">
        <f>TRIM(IF(C449=1," "&amp;VLOOKUP(C$1,Iniciativas!$A$1:$R$11,2,FALSE),"")&amp;IF(D449=1," "&amp;VLOOKUP(D$1,Iniciativas!$A$1:$R$11,2,FALSE),"")&amp;IF(E449=1," "&amp;VLOOKUP(E$1,Iniciativas!$A$1:$R$11,2,FALSE),"")&amp;IF(F449=1," "&amp;VLOOKUP(F$1,Iniciativas!$A$1:$R$11,2,FALSE),"")&amp;IF(G449=1," "&amp;VLOOKUP(G$1,Iniciativas!$A$1:$R$11,2,FALSE),"")&amp;IF(H449=1," "&amp;VLOOKUP(H$1,Iniciativas!$A$1:$R$11,2,FALSE),"")&amp;IF(I449=1," "&amp;VLOOKUP(I$1,Iniciativas!$A$1:$R$11,2,FALSE),"")&amp;IF(J449=1," "&amp;VLOOKUP(J$1,Iniciativas!$A$1:$R$11,2,FALSE),"")&amp;IF(K449=1," "&amp;VLOOKUP(K$1,Iniciativas!$A$1:$R$11,2,FALSE),"")&amp;IF(L449=1," "&amp;VLOOKUP(L$1,Iniciativas!$A$1:$R$11,2,FALSE),""))</f>
        <v>Iniciativa 3 Iniciativa 2 Imperativo Legal Programa de Innovación Creación Producto Alternativo C Campaña Publicitaria Producto B o C Creación Producto B Sistema Reducción Costos</v>
      </c>
    </row>
    <row r="450" spans="1:19" x14ac:dyDescent="0.25">
      <c r="A450">
        <v>448</v>
      </c>
      <c r="B450" t="str">
        <f t="shared" si="402"/>
        <v>9 8 7</v>
      </c>
      <c r="C450">
        <f t="shared" si="405"/>
        <v>0</v>
      </c>
      <c r="D450">
        <f t="shared" ref="D450:L450" si="468">INT(MOD($A450,2^(C$1-1))/(2^(D$1-1)))</f>
        <v>1</v>
      </c>
      <c r="E450">
        <f t="shared" si="468"/>
        <v>1</v>
      </c>
      <c r="F450">
        <f t="shared" si="468"/>
        <v>1</v>
      </c>
      <c r="G450">
        <f t="shared" si="468"/>
        <v>0</v>
      </c>
      <c r="H450">
        <f t="shared" si="468"/>
        <v>0</v>
      </c>
      <c r="I450">
        <f t="shared" si="468"/>
        <v>0</v>
      </c>
      <c r="J450">
        <f t="shared" si="468"/>
        <v>0</v>
      </c>
      <c r="K450">
        <f t="shared" si="468"/>
        <v>0</v>
      </c>
      <c r="L450">
        <f t="shared" si="468"/>
        <v>0</v>
      </c>
      <c r="M450">
        <f>VLOOKUP(C$1,Iniciativas!$A$1:$R$11,6,FALSE)*C450+VLOOKUP(D$1,Iniciativas!$A$1:$R$11,6,FALSE)*D450+VLOOKUP(E$1,Iniciativas!$A$1:$R$11,6,FALSE)*E450+VLOOKUP(F$1,Iniciativas!$A$1:$R$11,6,FALSE)*F450+VLOOKUP(G$1,Iniciativas!$A$1:$R$11,6,FALSE)*G450+VLOOKUP(H$1,Iniciativas!$A$1:$R$11,6,FALSE)*H450+VLOOKUP(I$1,Iniciativas!$A$1:$R$11,6,FALSE)*I450+VLOOKUP(J$1,Iniciativas!$A$1:$R$11,6,FALSE)*J450+VLOOKUP(K$1,Iniciativas!$A$1:$R$11,6,FALSE)*K450+VLOOKUP(L$1,Iniciativas!$A$1:$R$11,6,FALSE)*L450</f>
        <v>3500</v>
      </c>
      <c r="N450">
        <f>VLOOKUP(C$1,Iniciativas!$A$1:$R$11,18,FALSE)*C450+VLOOKUP(D$1,Iniciativas!$A$1:$R$11,18,FALSE)*D450+VLOOKUP(E$1,Iniciativas!$A$1:$R$11,18,FALSE)*E450+VLOOKUP(F$1,Iniciativas!$A$1:$R$11,18,FALSE)*F450+VLOOKUP(G$1,Iniciativas!$A$1:$R$11,18,FALSE)*G450+VLOOKUP(H$1,Iniciativas!$A$1:$R$11,18,FALSE)*H450+VLOOKUP(I$1,Iniciativas!$A$1:$R$11,18,FALSE)*I450+VLOOKUP(J$1,Iniciativas!$A$1:$R$11,18,FALSE)*J450+VLOOKUP(K$1,Iniciativas!$A$1:$R$11,18,FALSE)*K450+VLOOKUP(L$1,Iniciativas!$A$1:$R$11,18,FALSE)*L450</f>
        <v>5.7999999999999989</v>
      </c>
      <c r="O450" t="b">
        <f t="shared" si="404"/>
        <v>0</v>
      </c>
      <c r="P450" t="b">
        <f>IF(OR(K450=1,I450=1),IF(J450=1,TRUE, FALSE),TRUE)</f>
        <v>1</v>
      </c>
      <c r="Q450" t="b">
        <f>IF(AND(K450=1,I450=1), FALSE, TRUE)</f>
        <v>1</v>
      </c>
      <c r="R450" t="b">
        <f>IF(G450=1, TRUE, FALSE)</f>
        <v>0</v>
      </c>
      <c r="S450" t="str">
        <f>TRIM(IF(C450=1," "&amp;VLOOKUP(C$1,Iniciativas!$A$1:$R$11,2,FALSE),"")&amp;IF(D450=1," "&amp;VLOOKUP(D$1,Iniciativas!$A$1:$R$11,2,FALSE),"")&amp;IF(E450=1," "&amp;VLOOKUP(E$1,Iniciativas!$A$1:$R$11,2,FALSE),"")&amp;IF(F450=1," "&amp;VLOOKUP(F$1,Iniciativas!$A$1:$R$11,2,FALSE),"")&amp;IF(G450=1," "&amp;VLOOKUP(G$1,Iniciativas!$A$1:$R$11,2,FALSE),"")&amp;IF(H450=1," "&amp;VLOOKUP(H$1,Iniciativas!$A$1:$R$11,2,FALSE),"")&amp;IF(I450=1," "&amp;VLOOKUP(I$1,Iniciativas!$A$1:$R$11,2,FALSE),"")&amp;IF(J450=1," "&amp;VLOOKUP(J$1,Iniciativas!$A$1:$R$11,2,FALSE),"")&amp;IF(K450=1," "&amp;VLOOKUP(K$1,Iniciativas!$A$1:$R$11,2,FALSE),"")&amp;IF(L450=1," "&amp;VLOOKUP(L$1,Iniciativas!$A$1:$R$11,2,FALSE),""))</f>
        <v>Iniciativa 3 Iniciativa 2 Iniciativa 1</v>
      </c>
    </row>
    <row r="451" spans="1:19" x14ac:dyDescent="0.25">
      <c r="A451">
        <v>449</v>
      </c>
      <c r="B451" t="str">
        <f t="shared" ref="B451:B514" si="469">TRIM(IF(C451=1," "&amp;C$1,"")&amp;IF(D451=1," "&amp;D$1,"")&amp;IF(E451=1," "&amp;E$1,"")&amp;IF(F451=1," "&amp;F$1,"")&amp;IF(G451=1," "&amp;G$1,"")&amp;IF(H451=1," "&amp;H$1,"")&amp;IF(I451=1," "&amp;I$1,"")&amp;IF(J451=1," "&amp;J$1,"")&amp;IF(K451=1," "&amp;K$1,"")&amp;IF(L451=1," "&amp;L$1,""))</f>
        <v>9 8 7 1</v>
      </c>
      <c r="C451">
        <f t="shared" si="405"/>
        <v>0</v>
      </c>
      <c r="D451">
        <f t="shared" ref="D451:L451" si="470">INT(MOD($A451,2^(C$1-1))/(2^(D$1-1)))</f>
        <v>1</v>
      </c>
      <c r="E451">
        <f t="shared" si="470"/>
        <v>1</v>
      </c>
      <c r="F451">
        <f t="shared" si="470"/>
        <v>1</v>
      </c>
      <c r="G451">
        <f t="shared" si="470"/>
        <v>0</v>
      </c>
      <c r="H451">
        <f t="shared" si="470"/>
        <v>0</v>
      </c>
      <c r="I451">
        <f t="shared" si="470"/>
        <v>0</v>
      </c>
      <c r="J451">
        <f t="shared" si="470"/>
        <v>0</v>
      </c>
      <c r="K451">
        <f t="shared" si="470"/>
        <v>0</v>
      </c>
      <c r="L451">
        <f t="shared" si="470"/>
        <v>1</v>
      </c>
      <c r="M451">
        <f>VLOOKUP(C$1,Iniciativas!$A$1:$R$11,6,FALSE)*C451+VLOOKUP(D$1,Iniciativas!$A$1:$R$11,6,FALSE)*D451+VLOOKUP(E$1,Iniciativas!$A$1:$R$11,6,FALSE)*E451+VLOOKUP(F$1,Iniciativas!$A$1:$R$11,6,FALSE)*F451+VLOOKUP(G$1,Iniciativas!$A$1:$R$11,6,FALSE)*G451+VLOOKUP(H$1,Iniciativas!$A$1:$R$11,6,FALSE)*H451+VLOOKUP(I$1,Iniciativas!$A$1:$R$11,6,FALSE)*I451+VLOOKUP(J$1,Iniciativas!$A$1:$R$11,6,FALSE)*J451+VLOOKUP(K$1,Iniciativas!$A$1:$R$11,6,FALSE)*K451+VLOOKUP(L$1,Iniciativas!$A$1:$R$11,6,FALSE)*L451</f>
        <v>4500</v>
      </c>
      <c r="N451">
        <f>VLOOKUP(C$1,Iniciativas!$A$1:$R$11,18,FALSE)*C451+VLOOKUP(D$1,Iniciativas!$A$1:$R$11,18,FALSE)*D451+VLOOKUP(E$1,Iniciativas!$A$1:$R$11,18,FALSE)*E451+VLOOKUP(F$1,Iniciativas!$A$1:$R$11,18,FALSE)*F451+VLOOKUP(G$1,Iniciativas!$A$1:$R$11,18,FALSE)*G451+VLOOKUP(H$1,Iniciativas!$A$1:$R$11,18,FALSE)*H451+VLOOKUP(I$1,Iniciativas!$A$1:$R$11,18,FALSE)*I451+VLOOKUP(J$1,Iniciativas!$A$1:$R$11,18,FALSE)*J451+VLOOKUP(K$1,Iniciativas!$A$1:$R$11,18,FALSE)*K451+VLOOKUP(L$1,Iniciativas!$A$1:$R$11,18,FALSE)*L451</f>
        <v>6.6999999999999993</v>
      </c>
      <c r="O451" t="b">
        <f t="shared" ref="O451:O514" si="471">AND(P451,Q451,R451)</f>
        <v>0</v>
      </c>
      <c r="P451" t="b">
        <f>IF(OR(K451=1,I451=1),IF(J451=1,TRUE, FALSE),TRUE)</f>
        <v>1</v>
      </c>
      <c r="Q451" t="b">
        <f>IF(AND(K451=1,I451=1), FALSE, TRUE)</f>
        <v>1</v>
      </c>
      <c r="R451" t="b">
        <f>IF(G451=1, TRUE, FALSE)</f>
        <v>0</v>
      </c>
      <c r="S451" t="str">
        <f>TRIM(IF(C451=1," "&amp;VLOOKUP(C$1,Iniciativas!$A$1:$R$11,2,FALSE),"")&amp;IF(D451=1," "&amp;VLOOKUP(D$1,Iniciativas!$A$1:$R$11,2,FALSE),"")&amp;IF(E451=1," "&amp;VLOOKUP(E$1,Iniciativas!$A$1:$R$11,2,FALSE),"")&amp;IF(F451=1," "&amp;VLOOKUP(F$1,Iniciativas!$A$1:$R$11,2,FALSE),"")&amp;IF(G451=1," "&amp;VLOOKUP(G$1,Iniciativas!$A$1:$R$11,2,FALSE),"")&amp;IF(H451=1," "&amp;VLOOKUP(H$1,Iniciativas!$A$1:$R$11,2,FALSE),"")&amp;IF(I451=1," "&amp;VLOOKUP(I$1,Iniciativas!$A$1:$R$11,2,FALSE),"")&amp;IF(J451=1," "&amp;VLOOKUP(J$1,Iniciativas!$A$1:$R$11,2,FALSE),"")&amp;IF(K451=1," "&amp;VLOOKUP(K$1,Iniciativas!$A$1:$R$11,2,FALSE),"")&amp;IF(L451=1," "&amp;VLOOKUP(L$1,Iniciativas!$A$1:$R$11,2,FALSE),""))</f>
        <v>Iniciativa 3 Iniciativa 2 Iniciativa 1 Sistema Reducción Costos</v>
      </c>
    </row>
    <row r="452" spans="1:19" x14ac:dyDescent="0.25">
      <c r="A452">
        <v>450</v>
      </c>
      <c r="B452" t="str">
        <f t="shared" si="469"/>
        <v>9 8 7 2</v>
      </c>
      <c r="C452">
        <f t="shared" ref="C452:C515" si="472">INT($A452/(2^(C$1-1)))</f>
        <v>0</v>
      </c>
      <c r="D452">
        <f t="shared" ref="D452:L452" si="473">INT(MOD($A452,2^(C$1-1))/(2^(D$1-1)))</f>
        <v>1</v>
      </c>
      <c r="E452">
        <f t="shared" si="473"/>
        <v>1</v>
      </c>
      <c r="F452">
        <f t="shared" si="473"/>
        <v>1</v>
      </c>
      <c r="G452">
        <f t="shared" si="473"/>
        <v>0</v>
      </c>
      <c r="H452">
        <f t="shared" si="473"/>
        <v>0</v>
      </c>
      <c r="I452">
        <f t="shared" si="473"/>
        <v>0</v>
      </c>
      <c r="J452">
        <f t="shared" si="473"/>
        <v>0</v>
      </c>
      <c r="K452">
        <f t="shared" si="473"/>
        <v>1</v>
      </c>
      <c r="L452">
        <f t="shared" si="473"/>
        <v>0</v>
      </c>
      <c r="M452">
        <f>VLOOKUP(C$1,Iniciativas!$A$1:$R$11,6,FALSE)*C452+VLOOKUP(D$1,Iniciativas!$A$1:$R$11,6,FALSE)*D452+VLOOKUP(E$1,Iniciativas!$A$1:$R$11,6,FALSE)*E452+VLOOKUP(F$1,Iniciativas!$A$1:$R$11,6,FALSE)*F452+VLOOKUP(G$1,Iniciativas!$A$1:$R$11,6,FALSE)*G452+VLOOKUP(H$1,Iniciativas!$A$1:$R$11,6,FALSE)*H452+VLOOKUP(I$1,Iniciativas!$A$1:$R$11,6,FALSE)*I452+VLOOKUP(J$1,Iniciativas!$A$1:$R$11,6,FALSE)*J452+VLOOKUP(K$1,Iniciativas!$A$1:$R$11,6,FALSE)*K452+VLOOKUP(L$1,Iniciativas!$A$1:$R$11,6,FALSE)*L452</f>
        <v>8500</v>
      </c>
      <c r="N452">
        <f>VLOOKUP(C$1,Iniciativas!$A$1:$R$11,18,FALSE)*C452+VLOOKUP(D$1,Iniciativas!$A$1:$R$11,18,FALSE)*D452+VLOOKUP(E$1,Iniciativas!$A$1:$R$11,18,FALSE)*E452+VLOOKUP(F$1,Iniciativas!$A$1:$R$11,18,FALSE)*F452+VLOOKUP(G$1,Iniciativas!$A$1:$R$11,18,FALSE)*G452+VLOOKUP(H$1,Iniciativas!$A$1:$R$11,18,FALSE)*H452+VLOOKUP(I$1,Iniciativas!$A$1:$R$11,18,FALSE)*I452+VLOOKUP(J$1,Iniciativas!$A$1:$R$11,18,FALSE)*J452+VLOOKUP(K$1,Iniciativas!$A$1:$R$11,18,FALSE)*K452+VLOOKUP(L$1,Iniciativas!$A$1:$R$11,18,FALSE)*L452</f>
        <v>8.3999999999999986</v>
      </c>
      <c r="O452" t="b">
        <f t="shared" si="471"/>
        <v>0</v>
      </c>
      <c r="P452" t="b">
        <f>IF(OR(K452=1,I452=1),IF(J452=1,TRUE, FALSE),TRUE)</f>
        <v>0</v>
      </c>
      <c r="Q452" t="b">
        <f>IF(AND(K452=1,I452=1), FALSE, TRUE)</f>
        <v>1</v>
      </c>
      <c r="R452" t="b">
        <f>IF(G452=1, TRUE, FALSE)</f>
        <v>0</v>
      </c>
      <c r="S452" t="str">
        <f>TRIM(IF(C452=1," "&amp;VLOOKUP(C$1,Iniciativas!$A$1:$R$11,2,FALSE),"")&amp;IF(D452=1," "&amp;VLOOKUP(D$1,Iniciativas!$A$1:$R$11,2,FALSE),"")&amp;IF(E452=1," "&amp;VLOOKUP(E$1,Iniciativas!$A$1:$R$11,2,FALSE),"")&amp;IF(F452=1," "&amp;VLOOKUP(F$1,Iniciativas!$A$1:$R$11,2,FALSE),"")&amp;IF(G452=1," "&amp;VLOOKUP(G$1,Iniciativas!$A$1:$R$11,2,FALSE),"")&amp;IF(H452=1," "&amp;VLOOKUP(H$1,Iniciativas!$A$1:$R$11,2,FALSE),"")&amp;IF(I452=1," "&amp;VLOOKUP(I$1,Iniciativas!$A$1:$R$11,2,FALSE),"")&amp;IF(J452=1," "&amp;VLOOKUP(J$1,Iniciativas!$A$1:$R$11,2,FALSE),"")&amp;IF(K452=1," "&amp;VLOOKUP(K$1,Iniciativas!$A$1:$R$11,2,FALSE),"")&amp;IF(L452=1," "&amp;VLOOKUP(L$1,Iniciativas!$A$1:$R$11,2,FALSE),""))</f>
        <v>Iniciativa 3 Iniciativa 2 Iniciativa 1 Creación Producto B</v>
      </c>
    </row>
    <row r="453" spans="1:19" x14ac:dyDescent="0.25">
      <c r="A453">
        <v>451</v>
      </c>
      <c r="B453" t="str">
        <f t="shared" si="469"/>
        <v>9 8 7 2 1</v>
      </c>
      <c r="C453">
        <f t="shared" si="472"/>
        <v>0</v>
      </c>
      <c r="D453">
        <f t="shared" ref="D453:L453" si="474">INT(MOD($A453,2^(C$1-1))/(2^(D$1-1)))</f>
        <v>1</v>
      </c>
      <c r="E453">
        <f t="shared" si="474"/>
        <v>1</v>
      </c>
      <c r="F453">
        <f t="shared" si="474"/>
        <v>1</v>
      </c>
      <c r="G453">
        <f t="shared" si="474"/>
        <v>0</v>
      </c>
      <c r="H453">
        <f t="shared" si="474"/>
        <v>0</v>
      </c>
      <c r="I453">
        <f t="shared" si="474"/>
        <v>0</v>
      </c>
      <c r="J453">
        <f t="shared" si="474"/>
        <v>0</v>
      </c>
      <c r="K453">
        <f t="shared" si="474"/>
        <v>1</v>
      </c>
      <c r="L453">
        <f t="shared" si="474"/>
        <v>1</v>
      </c>
      <c r="M453">
        <f>VLOOKUP(C$1,Iniciativas!$A$1:$R$11,6,FALSE)*C453+VLOOKUP(D$1,Iniciativas!$A$1:$R$11,6,FALSE)*D453+VLOOKUP(E$1,Iniciativas!$A$1:$R$11,6,FALSE)*E453+VLOOKUP(F$1,Iniciativas!$A$1:$R$11,6,FALSE)*F453+VLOOKUP(G$1,Iniciativas!$A$1:$R$11,6,FALSE)*G453+VLOOKUP(H$1,Iniciativas!$A$1:$R$11,6,FALSE)*H453+VLOOKUP(I$1,Iniciativas!$A$1:$R$11,6,FALSE)*I453+VLOOKUP(J$1,Iniciativas!$A$1:$R$11,6,FALSE)*J453+VLOOKUP(K$1,Iniciativas!$A$1:$R$11,6,FALSE)*K453+VLOOKUP(L$1,Iniciativas!$A$1:$R$11,6,FALSE)*L453</f>
        <v>9500</v>
      </c>
      <c r="N453">
        <f>VLOOKUP(C$1,Iniciativas!$A$1:$R$11,18,FALSE)*C453+VLOOKUP(D$1,Iniciativas!$A$1:$R$11,18,FALSE)*D453+VLOOKUP(E$1,Iniciativas!$A$1:$R$11,18,FALSE)*E453+VLOOKUP(F$1,Iniciativas!$A$1:$R$11,18,FALSE)*F453+VLOOKUP(G$1,Iniciativas!$A$1:$R$11,18,FALSE)*G453+VLOOKUP(H$1,Iniciativas!$A$1:$R$11,18,FALSE)*H453+VLOOKUP(I$1,Iniciativas!$A$1:$R$11,18,FALSE)*I453+VLOOKUP(J$1,Iniciativas!$A$1:$R$11,18,FALSE)*J453+VLOOKUP(K$1,Iniciativas!$A$1:$R$11,18,FALSE)*K453+VLOOKUP(L$1,Iniciativas!$A$1:$R$11,18,FALSE)*L453</f>
        <v>9.2999999999999989</v>
      </c>
      <c r="O453" t="b">
        <f t="shared" si="471"/>
        <v>0</v>
      </c>
      <c r="P453" t="b">
        <f>IF(OR(K453=1,I453=1),IF(J453=1,TRUE, FALSE),TRUE)</f>
        <v>0</v>
      </c>
      <c r="Q453" t="b">
        <f>IF(AND(K453=1,I453=1), FALSE, TRUE)</f>
        <v>1</v>
      </c>
      <c r="R453" t="b">
        <f>IF(G453=1, TRUE, FALSE)</f>
        <v>0</v>
      </c>
      <c r="S453" t="str">
        <f>TRIM(IF(C453=1," "&amp;VLOOKUP(C$1,Iniciativas!$A$1:$R$11,2,FALSE),"")&amp;IF(D453=1," "&amp;VLOOKUP(D$1,Iniciativas!$A$1:$R$11,2,FALSE),"")&amp;IF(E453=1," "&amp;VLOOKUP(E$1,Iniciativas!$A$1:$R$11,2,FALSE),"")&amp;IF(F453=1," "&amp;VLOOKUP(F$1,Iniciativas!$A$1:$R$11,2,FALSE),"")&amp;IF(G453=1," "&amp;VLOOKUP(G$1,Iniciativas!$A$1:$R$11,2,FALSE),"")&amp;IF(H453=1," "&amp;VLOOKUP(H$1,Iniciativas!$A$1:$R$11,2,FALSE),"")&amp;IF(I453=1," "&amp;VLOOKUP(I$1,Iniciativas!$A$1:$R$11,2,FALSE),"")&amp;IF(J453=1," "&amp;VLOOKUP(J$1,Iniciativas!$A$1:$R$11,2,FALSE),"")&amp;IF(K453=1," "&amp;VLOOKUP(K$1,Iniciativas!$A$1:$R$11,2,FALSE),"")&amp;IF(L453=1," "&amp;VLOOKUP(L$1,Iniciativas!$A$1:$R$11,2,FALSE),""))</f>
        <v>Iniciativa 3 Iniciativa 2 Iniciativa 1 Creación Producto B Sistema Reducción Costos</v>
      </c>
    </row>
    <row r="454" spans="1:19" x14ac:dyDescent="0.25">
      <c r="A454">
        <v>452</v>
      </c>
      <c r="B454" t="str">
        <f t="shared" si="469"/>
        <v>9 8 7 3</v>
      </c>
      <c r="C454">
        <f t="shared" si="472"/>
        <v>0</v>
      </c>
      <c r="D454">
        <f t="shared" ref="D454:L454" si="475">INT(MOD($A454,2^(C$1-1))/(2^(D$1-1)))</f>
        <v>1</v>
      </c>
      <c r="E454">
        <f t="shared" si="475"/>
        <v>1</v>
      </c>
      <c r="F454">
        <f t="shared" si="475"/>
        <v>1</v>
      </c>
      <c r="G454">
        <f t="shared" si="475"/>
        <v>0</v>
      </c>
      <c r="H454">
        <f t="shared" si="475"/>
        <v>0</v>
      </c>
      <c r="I454">
        <f t="shared" si="475"/>
        <v>0</v>
      </c>
      <c r="J454">
        <f t="shared" si="475"/>
        <v>1</v>
      </c>
      <c r="K454">
        <f t="shared" si="475"/>
        <v>0</v>
      </c>
      <c r="L454">
        <f t="shared" si="475"/>
        <v>0</v>
      </c>
      <c r="M454">
        <f>VLOOKUP(C$1,Iniciativas!$A$1:$R$11,6,FALSE)*C454+VLOOKUP(D$1,Iniciativas!$A$1:$R$11,6,FALSE)*D454+VLOOKUP(E$1,Iniciativas!$A$1:$R$11,6,FALSE)*E454+VLOOKUP(F$1,Iniciativas!$A$1:$R$11,6,FALSE)*F454+VLOOKUP(G$1,Iniciativas!$A$1:$R$11,6,FALSE)*G454+VLOOKUP(H$1,Iniciativas!$A$1:$R$11,6,FALSE)*H454+VLOOKUP(I$1,Iniciativas!$A$1:$R$11,6,FALSE)*I454+VLOOKUP(J$1,Iniciativas!$A$1:$R$11,6,FALSE)*J454+VLOOKUP(K$1,Iniciativas!$A$1:$R$11,6,FALSE)*K454+VLOOKUP(L$1,Iniciativas!$A$1:$R$11,6,FALSE)*L454</f>
        <v>4500</v>
      </c>
      <c r="N454">
        <f>VLOOKUP(C$1,Iniciativas!$A$1:$R$11,18,FALSE)*C454+VLOOKUP(D$1,Iniciativas!$A$1:$R$11,18,FALSE)*D454+VLOOKUP(E$1,Iniciativas!$A$1:$R$11,18,FALSE)*E454+VLOOKUP(F$1,Iniciativas!$A$1:$R$11,18,FALSE)*F454+VLOOKUP(G$1,Iniciativas!$A$1:$R$11,18,FALSE)*G454+VLOOKUP(H$1,Iniciativas!$A$1:$R$11,18,FALSE)*H454+VLOOKUP(I$1,Iniciativas!$A$1:$R$11,18,FALSE)*I454+VLOOKUP(J$1,Iniciativas!$A$1:$R$11,18,FALSE)*J454+VLOOKUP(K$1,Iniciativas!$A$1:$R$11,18,FALSE)*K454+VLOOKUP(L$1,Iniciativas!$A$1:$R$11,18,FALSE)*L454</f>
        <v>6.1999999999999993</v>
      </c>
      <c r="O454" t="b">
        <f t="shared" si="471"/>
        <v>0</v>
      </c>
      <c r="P454" t="b">
        <f>IF(OR(K454=1,I454=1),IF(J454=1,TRUE, FALSE),TRUE)</f>
        <v>1</v>
      </c>
      <c r="Q454" t="b">
        <f>IF(AND(K454=1,I454=1), FALSE, TRUE)</f>
        <v>1</v>
      </c>
      <c r="R454" t="b">
        <f>IF(G454=1, TRUE, FALSE)</f>
        <v>0</v>
      </c>
      <c r="S454" t="str">
        <f>TRIM(IF(C454=1," "&amp;VLOOKUP(C$1,Iniciativas!$A$1:$R$11,2,FALSE),"")&amp;IF(D454=1," "&amp;VLOOKUP(D$1,Iniciativas!$A$1:$R$11,2,FALSE),"")&amp;IF(E454=1," "&amp;VLOOKUP(E$1,Iniciativas!$A$1:$R$11,2,FALSE),"")&amp;IF(F454=1," "&amp;VLOOKUP(F$1,Iniciativas!$A$1:$R$11,2,FALSE),"")&amp;IF(G454=1," "&amp;VLOOKUP(G$1,Iniciativas!$A$1:$R$11,2,FALSE),"")&amp;IF(H454=1," "&amp;VLOOKUP(H$1,Iniciativas!$A$1:$R$11,2,FALSE),"")&amp;IF(I454=1," "&amp;VLOOKUP(I$1,Iniciativas!$A$1:$R$11,2,FALSE),"")&amp;IF(J454=1," "&amp;VLOOKUP(J$1,Iniciativas!$A$1:$R$11,2,FALSE),"")&amp;IF(K454=1," "&amp;VLOOKUP(K$1,Iniciativas!$A$1:$R$11,2,FALSE),"")&amp;IF(L454=1," "&amp;VLOOKUP(L$1,Iniciativas!$A$1:$R$11,2,FALSE),""))</f>
        <v>Iniciativa 3 Iniciativa 2 Iniciativa 1 Campaña Publicitaria Producto B o C</v>
      </c>
    </row>
    <row r="455" spans="1:19" x14ac:dyDescent="0.25">
      <c r="A455">
        <v>453</v>
      </c>
      <c r="B455" t="str">
        <f t="shared" si="469"/>
        <v>9 8 7 3 1</v>
      </c>
      <c r="C455">
        <f t="shared" si="472"/>
        <v>0</v>
      </c>
      <c r="D455">
        <f t="shared" ref="D455:L455" si="476">INT(MOD($A455,2^(C$1-1))/(2^(D$1-1)))</f>
        <v>1</v>
      </c>
      <c r="E455">
        <f t="shared" si="476"/>
        <v>1</v>
      </c>
      <c r="F455">
        <f t="shared" si="476"/>
        <v>1</v>
      </c>
      <c r="G455">
        <f t="shared" si="476"/>
        <v>0</v>
      </c>
      <c r="H455">
        <f t="shared" si="476"/>
        <v>0</v>
      </c>
      <c r="I455">
        <f t="shared" si="476"/>
        <v>0</v>
      </c>
      <c r="J455">
        <f t="shared" si="476"/>
        <v>1</v>
      </c>
      <c r="K455">
        <f t="shared" si="476"/>
        <v>0</v>
      </c>
      <c r="L455">
        <f t="shared" si="476"/>
        <v>1</v>
      </c>
      <c r="M455">
        <f>VLOOKUP(C$1,Iniciativas!$A$1:$R$11,6,FALSE)*C455+VLOOKUP(D$1,Iniciativas!$A$1:$R$11,6,FALSE)*D455+VLOOKUP(E$1,Iniciativas!$A$1:$R$11,6,FALSE)*E455+VLOOKUP(F$1,Iniciativas!$A$1:$R$11,6,FALSE)*F455+VLOOKUP(G$1,Iniciativas!$A$1:$R$11,6,FALSE)*G455+VLOOKUP(H$1,Iniciativas!$A$1:$R$11,6,FALSE)*H455+VLOOKUP(I$1,Iniciativas!$A$1:$R$11,6,FALSE)*I455+VLOOKUP(J$1,Iniciativas!$A$1:$R$11,6,FALSE)*J455+VLOOKUP(K$1,Iniciativas!$A$1:$R$11,6,FALSE)*K455+VLOOKUP(L$1,Iniciativas!$A$1:$R$11,6,FALSE)*L455</f>
        <v>5500</v>
      </c>
      <c r="N455">
        <f>VLOOKUP(C$1,Iniciativas!$A$1:$R$11,18,FALSE)*C455+VLOOKUP(D$1,Iniciativas!$A$1:$R$11,18,FALSE)*D455+VLOOKUP(E$1,Iniciativas!$A$1:$R$11,18,FALSE)*E455+VLOOKUP(F$1,Iniciativas!$A$1:$R$11,18,FALSE)*F455+VLOOKUP(G$1,Iniciativas!$A$1:$R$11,18,FALSE)*G455+VLOOKUP(H$1,Iniciativas!$A$1:$R$11,18,FALSE)*H455+VLOOKUP(I$1,Iniciativas!$A$1:$R$11,18,FALSE)*I455+VLOOKUP(J$1,Iniciativas!$A$1:$R$11,18,FALSE)*J455+VLOOKUP(K$1,Iniciativas!$A$1:$R$11,18,FALSE)*K455+VLOOKUP(L$1,Iniciativas!$A$1:$R$11,18,FALSE)*L455</f>
        <v>7.1</v>
      </c>
      <c r="O455" t="b">
        <f t="shared" si="471"/>
        <v>0</v>
      </c>
      <c r="P455" t="b">
        <f>IF(OR(K455=1,I455=1),IF(J455=1,TRUE, FALSE),TRUE)</f>
        <v>1</v>
      </c>
      <c r="Q455" t="b">
        <f>IF(AND(K455=1,I455=1), FALSE, TRUE)</f>
        <v>1</v>
      </c>
      <c r="R455" t="b">
        <f>IF(G455=1, TRUE, FALSE)</f>
        <v>0</v>
      </c>
      <c r="S455" t="str">
        <f>TRIM(IF(C455=1," "&amp;VLOOKUP(C$1,Iniciativas!$A$1:$R$11,2,FALSE),"")&amp;IF(D455=1," "&amp;VLOOKUP(D$1,Iniciativas!$A$1:$R$11,2,FALSE),"")&amp;IF(E455=1," "&amp;VLOOKUP(E$1,Iniciativas!$A$1:$R$11,2,FALSE),"")&amp;IF(F455=1," "&amp;VLOOKUP(F$1,Iniciativas!$A$1:$R$11,2,FALSE),"")&amp;IF(G455=1," "&amp;VLOOKUP(G$1,Iniciativas!$A$1:$R$11,2,FALSE),"")&amp;IF(H455=1," "&amp;VLOOKUP(H$1,Iniciativas!$A$1:$R$11,2,FALSE),"")&amp;IF(I455=1," "&amp;VLOOKUP(I$1,Iniciativas!$A$1:$R$11,2,FALSE),"")&amp;IF(J455=1," "&amp;VLOOKUP(J$1,Iniciativas!$A$1:$R$11,2,FALSE),"")&amp;IF(K455=1," "&amp;VLOOKUP(K$1,Iniciativas!$A$1:$R$11,2,FALSE),"")&amp;IF(L455=1," "&amp;VLOOKUP(L$1,Iniciativas!$A$1:$R$11,2,FALSE),""))</f>
        <v>Iniciativa 3 Iniciativa 2 Iniciativa 1 Campaña Publicitaria Producto B o C Sistema Reducción Costos</v>
      </c>
    </row>
    <row r="456" spans="1:19" x14ac:dyDescent="0.25">
      <c r="A456">
        <v>454</v>
      </c>
      <c r="B456" t="str">
        <f t="shared" si="469"/>
        <v>9 8 7 3 2</v>
      </c>
      <c r="C456">
        <f t="shared" si="472"/>
        <v>0</v>
      </c>
      <c r="D456">
        <f t="shared" ref="D456:L456" si="477">INT(MOD($A456,2^(C$1-1))/(2^(D$1-1)))</f>
        <v>1</v>
      </c>
      <c r="E456">
        <f t="shared" si="477"/>
        <v>1</v>
      </c>
      <c r="F456">
        <f t="shared" si="477"/>
        <v>1</v>
      </c>
      <c r="G456">
        <f t="shared" si="477"/>
        <v>0</v>
      </c>
      <c r="H456">
        <f t="shared" si="477"/>
        <v>0</v>
      </c>
      <c r="I456">
        <f t="shared" si="477"/>
        <v>0</v>
      </c>
      <c r="J456">
        <f t="shared" si="477"/>
        <v>1</v>
      </c>
      <c r="K456">
        <f t="shared" si="477"/>
        <v>1</v>
      </c>
      <c r="L456">
        <f t="shared" si="477"/>
        <v>0</v>
      </c>
      <c r="M456">
        <f>VLOOKUP(C$1,Iniciativas!$A$1:$R$11,6,FALSE)*C456+VLOOKUP(D$1,Iniciativas!$A$1:$R$11,6,FALSE)*D456+VLOOKUP(E$1,Iniciativas!$A$1:$R$11,6,FALSE)*E456+VLOOKUP(F$1,Iniciativas!$A$1:$R$11,6,FALSE)*F456+VLOOKUP(G$1,Iniciativas!$A$1:$R$11,6,FALSE)*G456+VLOOKUP(H$1,Iniciativas!$A$1:$R$11,6,FALSE)*H456+VLOOKUP(I$1,Iniciativas!$A$1:$R$11,6,FALSE)*I456+VLOOKUP(J$1,Iniciativas!$A$1:$R$11,6,FALSE)*J456+VLOOKUP(K$1,Iniciativas!$A$1:$R$11,6,FALSE)*K456+VLOOKUP(L$1,Iniciativas!$A$1:$R$11,6,FALSE)*L456</f>
        <v>9500</v>
      </c>
      <c r="N456">
        <f>VLOOKUP(C$1,Iniciativas!$A$1:$R$11,18,FALSE)*C456+VLOOKUP(D$1,Iniciativas!$A$1:$R$11,18,FALSE)*D456+VLOOKUP(E$1,Iniciativas!$A$1:$R$11,18,FALSE)*E456+VLOOKUP(F$1,Iniciativas!$A$1:$R$11,18,FALSE)*F456+VLOOKUP(G$1,Iniciativas!$A$1:$R$11,18,FALSE)*G456+VLOOKUP(H$1,Iniciativas!$A$1:$R$11,18,FALSE)*H456+VLOOKUP(I$1,Iniciativas!$A$1:$R$11,18,FALSE)*I456+VLOOKUP(J$1,Iniciativas!$A$1:$R$11,18,FALSE)*J456+VLOOKUP(K$1,Iniciativas!$A$1:$R$11,18,FALSE)*K456+VLOOKUP(L$1,Iniciativas!$A$1:$R$11,18,FALSE)*L456</f>
        <v>8.7999999999999989</v>
      </c>
      <c r="O456" t="b">
        <f t="shared" si="471"/>
        <v>0</v>
      </c>
      <c r="P456" t="b">
        <f>IF(OR(K456=1,I456=1),IF(J456=1,TRUE, FALSE),TRUE)</f>
        <v>1</v>
      </c>
      <c r="Q456" t="b">
        <f>IF(AND(K456=1,I456=1), FALSE, TRUE)</f>
        <v>1</v>
      </c>
      <c r="R456" t="b">
        <f>IF(G456=1, TRUE, FALSE)</f>
        <v>0</v>
      </c>
      <c r="S456" t="str">
        <f>TRIM(IF(C456=1," "&amp;VLOOKUP(C$1,Iniciativas!$A$1:$R$11,2,FALSE),"")&amp;IF(D456=1," "&amp;VLOOKUP(D$1,Iniciativas!$A$1:$R$11,2,FALSE),"")&amp;IF(E456=1," "&amp;VLOOKUP(E$1,Iniciativas!$A$1:$R$11,2,FALSE),"")&amp;IF(F456=1," "&amp;VLOOKUP(F$1,Iniciativas!$A$1:$R$11,2,FALSE),"")&amp;IF(G456=1," "&amp;VLOOKUP(G$1,Iniciativas!$A$1:$R$11,2,FALSE),"")&amp;IF(H456=1," "&amp;VLOOKUP(H$1,Iniciativas!$A$1:$R$11,2,FALSE),"")&amp;IF(I456=1," "&amp;VLOOKUP(I$1,Iniciativas!$A$1:$R$11,2,FALSE),"")&amp;IF(J456=1," "&amp;VLOOKUP(J$1,Iniciativas!$A$1:$R$11,2,FALSE),"")&amp;IF(K456=1," "&amp;VLOOKUP(K$1,Iniciativas!$A$1:$R$11,2,FALSE),"")&amp;IF(L456=1," "&amp;VLOOKUP(L$1,Iniciativas!$A$1:$R$11,2,FALSE),""))</f>
        <v>Iniciativa 3 Iniciativa 2 Iniciativa 1 Campaña Publicitaria Producto B o C Creación Producto B</v>
      </c>
    </row>
    <row r="457" spans="1:19" x14ac:dyDescent="0.25">
      <c r="A457">
        <v>455</v>
      </c>
      <c r="B457" t="str">
        <f t="shared" si="469"/>
        <v>9 8 7 3 2 1</v>
      </c>
      <c r="C457">
        <f t="shared" si="472"/>
        <v>0</v>
      </c>
      <c r="D457">
        <f t="shared" ref="D457:L457" si="478">INT(MOD($A457,2^(C$1-1))/(2^(D$1-1)))</f>
        <v>1</v>
      </c>
      <c r="E457">
        <f t="shared" si="478"/>
        <v>1</v>
      </c>
      <c r="F457">
        <f t="shared" si="478"/>
        <v>1</v>
      </c>
      <c r="G457">
        <f t="shared" si="478"/>
        <v>0</v>
      </c>
      <c r="H457">
        <f t="shared" si="478"/>
        <v>0</v>
      </c>
      <c r="I457">
        <f t="shared" si="478"/>
        <v>0</v>
      </c>
      <c r="J457">
        <f t="shared" si="478"/>
        <v>1</v>
      </c>
      <c r="K457">
        <f t="shared" si="478"/>
        <v>1</v>
      </c>
      <c r="L457">
        <f t="shared" si="478"/>
        <v>1</v>
      </c>
      <c r="M457">
        <f>VLOOKUP(C$1,Iniciativas!$A$1:$R$11,6,FALSE)*C457+VLOOKUP(D$1,Iniciativas!$A$1:$R$11,6,FALSE)*D457+VLOOKUP(E$1,Iniciativas!$A$1:$R$11,6,FALSE)*E457+VLOOKUP(F$1,Iniciativas!$A$1:$R$11,6,FALSE)*F457+VLOOKUP(G$1,Iniciativas!$A$1:$R$11,6,FALSE)*G457+VLOOKUP(H$1,Iniciativas!$A$1:$R$11,6,FALSE)*H457+VLOOKUP(I$1,Iniciativas!$A$1:$R$11,6,FALSE)*I457+VLOOKUP(J$1,Iniciativas!$A$1:$R$11,6,FALSE)*J457+VLOOKUP(K$1,Iniciativas!$A$1:$R$11,6,FALSE)*K457+VLOOKUP(L$1,Iniciativas!$A$1:$R$11,6,FALSE)*L457</f>
        <v>10500</v>
      </c>
      <c r="N457">
        <f>VLOOKUP(C$1,Iniciativas!$A$1:$R$11,18,FALSE)*C457+VLOOKUP(D$1,Iniciativas!$A$1:$R$11,18,FALSE)*D457+VLOOKUP(E$1,Iniciativas!$A$1:$R$11,18,FALSE)*E457+VLOOKUP(F$1,Iniciativas!$A$1:$R$11,18,FALSE)*F457+VLOOKUP(G$1,Iniciativas!$A$1:$R$11,18,FALSE)*G457+VLOOKUP(H$1,Iniciativas!$A$1:$R$11,18,FALSE)*H457+VLOOKUP(I$1,Iniciativas!$A$1:$R$11,18,FALSE)*I457+VLOOKUP(J$1,Iniciativas!$A$1:$R$11,18,FALSE)*J457+VLOOKUP(K$1,Iniciativas!$A$1:$R$11,18,FALSE)*K457+VLOOKUP(L$1,Iniciativas!$A$1:$R$11,18,FALSE)*L457</f>
        <v>9.6999999999999993</v>
      </c>
      <c r="O457" t="b">
        <f t="shared" si="471"/>
        <v>0</v>
      </c>
      <c r="P457" t="b">
        <f>IF(OR(K457=1,I457=1),IF(J457=1,TRUE, FALSE),TRUE)</f>
        <v>1</v>
      </c>
      <c r="Q457" t="b">
        <f>IF(AND(K457=1,I457=1), FALSE, TRUE)</f>
        <v>1</v>
      </c>
      <c r="R457" t="b">
        <f>IF(G457=1, TRUE, FALSE)</f>
        <v>0</v>
      </c>
      <c r="S457" t="str">
        <f>TRIM(IF(C457=1," "&amp;VLOOKUP(C$1,Iniciativas!$A$1:$R$11,2,FALSE),"")&amp;IF(D457=1," "&amp;VLOOKUP(D$1,Iniciativas!$A$1:$R$11,2,FALSE),"")&amp;IF(E457=1," "&amp;VLOOKUP(E$1,Iniciativas!$A$1:$R$11,2,FALSE),"")&amp;IF(F457=1," "&amp;VLOOKUP(F$1,Iniciativas!$A$1:$R$11,2,FALSE),"")&amp;IF(G457=1," "&amp;VLOOKUP(G$1,Iniciativas!$A$1:$R$11,2,FALSE),"")&amp;IF(H457=1," "&amp;VLOOKUP(H$1,Iniciativas!$A$1:$R$11,2,FALSE),"")&amp;IF(I457=1," "&amp;VLOOKUP(I$1,Iniciativas!$A$1:$R$11,2,FALSE),"")&amp;IF(J457=1," "&amp;VLOOKUP(J$1,Iniciativas!$A$1:$R$11,2,FALSE),"")&amp;IF(K457=1," "&amp;VLOOKUP(K$1,Iniciativas!$A$1:$R$11,2,FALSE),"")&amp;IF(L457=1," "&amp;VLOOKUP(L$1,Iniciativas!$A$1:$R$11,2,FALSE),""))</f>
        <v>Iniciativa 3 Iniciativa 2 Iniciativa 1 Campaña Publicitaria Producto B o C Creación Producto B Sistema Reducción Costos</v>
      </c>
    </row>
    <row r="458" spans="1:19" x14ac:dyDescent="0.25">
      <c r="A458">
        <v>456</v>
      </c>
      <c r="B458" t="str">
        <f t="shared" si="469"/>
        <v>9 8 7 4</v>
      </c>
      <c r="C458">
        <f t="shared" si="472"/>
        <v>0</v>
      </c>
      <c r="D458">
        <f t="shared" ref="D458:L458" si="479">INT(MOD($A458,2^(C$1-1))/(2^(D$1-1)))</f>
        <v>1</v>
      </c>
      <c r="E458">
        <f t="shared" si="479"/>
        <v>1</v>
      </c>
      <c r="F458">
        <f t="shared" si="479"/>
        <v>1</v>
      </c>
      <c r="G458">
        <f t="shared" si="479"/>
        <v>0</v>
      </c>
      <c r="H458">
        <f t="shared" si="479"/>
        <v>0</v>
      </c>
      <c r="I458">
        <f t="shared" si="479"/>
        <v>1</v>
      </c>
      <c r="J458">
        <f t="shared" si="479"/>
        <v>0</v>
      </c>
      <c r="K458">
        <f t="shared" si="479"/>
        <v>0</v>
      </c>
      <c r="L458">
        <f t="shared" si="479"/>
        <v>0</v>
      </c>
      <c r="M458">
        <f>VLOOKUP(C$1,Iniciativas!$A$1:$R$11,6,FALSE)*C458+VLOOKUP(D$1,Iniciativas!$A$1:$R$11,6,FALSE)*D458+VLOOKUP(E$1,Iniciativas!$A$1:$R$11,6,FALSE)*E458+VLOOKUP(F$1,Iniciativas!$A$1:$R$11,6,FALSE)*F458+VLOOKUP(G$1,Iniciativas!$A$1:$R$11,6,FALSE)*G458+VLOOKUP(H$1,Iniciativas!$A$1:$R$11,6,FALSE)*H458+VLOOKUP(I$1,Iniciativas!$A$1:$R$11,6,FALSE)*I458+VLOOKUP(J$1,Iniciativas!$A$1:$R$11,6,FALSE)*J458+VLOOKUP(K$1,Iniciativas!$A$1:$R$11,6,FALSE)*K458+VLOOKUP(L$1,Iniciativas!$A$1:$R$11,6,FALSE)*L458</f>
        <v>9500</v>
      </c>
      <c r="N458">
        <f>VLOOKUP(C$1,Iniciativas!$A$1:$R$11,18,FALSE)*C458+VLOOKUP(D$1,Iniciativas!$A$1:$R$11,18,FALSE)*D458+VLOOKUP(E$1,Iniciativas!$A$1:$R$11,18,FALSE)*E458+VLOOKUP(F$1,Iniciativas!$A$1:$R$11,18,FALSE)*F458+VLOOKUP(G$1,Iniciativas!$A$1:$R$11,18,FALSE)*G458+VLOOKUP(H$1,Iniciativas!$A$1:$R$11,18,FALSE)*H458+VLOOKUP(I$1,Iniciativas!$A$1:$R$11,18,FALSE)*I458+VLOOKUP(J$1,Iniciativas!$A$1:$R$11,18,FALSE)*J458+VLOOKUP(K$1,Iniciativas!$A$1:$R$11,18,FALSE)*K458+VLOOKUP(L$1,Iniciativas!$A$1:$R$11,18,FALSE)*L458</f>
        <v>8.7999999999999989</v>
      </c>
      <c r="O458" t="b">
        <f t="shared" si="471"/>
        <v>0</v>
      </c>
      <c r="P458" t="b">
        <f>IF(OR(K458=1,I458=1),IF(J458=1,TRUE, FALSE),TRUE)</f>
        <v>0</v>
      </c>
      <c r="Q458" t="b">
        <f>IF(AND(K458=1,I458=1), FALSE, TRUE)</f>
        <v>1</v>
      </c>
      <c r="R458" t="b">
        <f>IF(G458=1, TRUE, FALSE)</f>
        <v>0</v>
      </c>
      <c r="S458" t="str">
        <f>TRIM(IF(C458=1," "&amp;VLOOKUP(C$1,Iniciativas!$A$1:$R$11,2,FALSE),"")&amp;IF(D458=1," "&amp;VLOOKUP(D$1,Iniciativas!$A$1:$R$11,2,FALSE),"")&amp;IF(E458=1," "&amp;VLOOKUP(E$1,Iniciativas!$A$1:$R$11,2,FALSE),"")&amp;IF(F458=1," "&amp;VLOOKUP(F$1,Iniciativas!$A$1:$R$11,2,FALSE),"")&amp;IF(G458=1," "&amp;VLOOKUP(G$1,Iniciativas!$A$1:$R$11,2,FALSE),"")&amp;IF(H458=1," "&amp;VLOOKUP(H$1,Iniciativas!$A$1:$R$11,2,FALSE),"")&amp;IF(I458=1," "&amp;VLOOKUP(I$1,Iniciativas!$A$1:$R$11,2,FALSE),"")&amp;IF(J458=1," "&amp;VLOOKUP(J$1,Iniciativas!$A$1:$R$11,2,FALSE),"")&amp;IF(K458=1," "&amp;VLOOKUP(K$1,Iniciativas!$A$1:$R$11,2,FALSE),"")&amp;IF(L458=1," "&amp;VLOOKUP(L$1,Iniciativas!$A$1:$R$11,2,FALSE),""))</f>
        <v>Iniciativa 3 Iniciativa 2 Iniciativa 1 Creación Producto Alternativo C</v>
      </c>
    </row>
    <row r="459" spans="1:19" x14ac:dyDescent="0.25">
      <c r="A459">
        <v>457</v>
      </c>
      <c r="B459" t="str">
        <f t="shared" si="469"/>
        <v>9 8 7 4 1</v>
      </c>
      <c r="C459">
        <f t="shared" si="472"/>
        <v>0</v>
      </c>
      <c r="D459">
        <f t="shared" ref="D459:L459" si="480">INT(MOD($A459,2^(C$1-1))/(2^(D$1-1)))</f>
        <v>1</v>
      </c>
      <c r="E459">
        <f t="shared" si="480"/>
        <v>1</v>
      </c>
      <c r="F459">
        <f t="shared" si="480"/>
        <v>1</v>
      </c>
      <c r="G459">
        <f t="shared" si="480"/>
        <v>0</v>
      </c>
      <c r="H459">
        <f t="shared" si="480"/>
        <v>0</v>
      </c>
      <c r="I459">
        <f t="shared" si="480"/>
        <v>1</v>
      </c>
      <c r="J459">
        <f t="shared" si="480"/>
        <v>0</v>
      </c>
      <c r="K459">
        <f t="shared" si="480"/>
        <v>0</v>
      </c>
      <c r="L459">
        <f t="shared" si="480"/>
        <v>1</v>
      </c>
      <c r="M459">
        <f>VLOOKUP(C$1,Iniciativas!$A$1:$R$11,6,FALSE)*C459+VLOOKUP(D$1,Iniciativas!$A$1:$R$11,6,FALSE)*D459+VLOOKUP(E$1,Iniciativas!$A$1:$R$11,6,FALSE)*E459+VLOOKUP(F$1,Iniciativas!$A$1:$R$11,6,FALSE)*F459+VLOOKUP(G$1,Iniciativas!$A$1:$R$11,6,FALSE)*G459+VLOOKUP(H$1,Iniciativas!$A$1:$R$11,6,FALSE)*H459+VLOOKUP(I$1,Iniciativas!$A$1:$R$11,6,FALSE)*I459+VLOOKUP(J$1,Iniciativas!$A$1:$R$11,6,FALSE)*J459+VLOOKUP(K$1,Iniciativas!$A$1:$R$11,6,FALSE)*K459+VLOOKUP(L$1,Iniciativas!$A$1:$R$11,6,FALSE)*L459</f>
        <v>10500</v>
      </c>
      <c r="N459">
        <f>VLOOKUP(C$1,Iniciativas!$A$1:$R$11,18,FALSE)*C459+VLOOKUP(D$1,Iniciativas!$A$1:$R$11,18,FALSE)*D459+VLOOKUP(E$1,Iniciativas!$A$1:$R$11,18,FALSE)*E459+VLOOKUP(F$1,Iniciativas!$A$1:$R$11,18,FALSE)*F459+VLOOKUP(G$1,Iniciativas!$A$1:$R$11,18,FALSE)*G459+VLOOKUP(H$1,Iniciativas!$A$1:$R$11,18,FALSE)*H459+VLOOKUP(I$1,Iniciativas!$A$1:$R$11,18,FALSE)*I459+VLOOKUP(J$1,Iniciativas!$A$1:$R$11,18,FALSE)*J459+VLOOKUP(K$1,Iniciativas!$A$1:$R$11,18,FALSE)*K459+VLOOKUP(L$1,Iniciativas!$A$1:$R$11,18,FALSE)*L459</f>
        <v>9.6999999999999993</v>
      </c>
      <c r="O459" t="b">
        <f t="shared" si="471"/>
        <v>0</v>
      </c>
      <c r="P459" t="b">
        <f>IF(OR(K459=1,I459=1),IF(J459=1,TRUE, FALSE),TRUE)</f>
        <v>0</v>
      </c>
      <c r="Q459" t="b">
        <f>IF(AND(K459=1,I459=1), FALSE, TRUE)</f>
        <v>1</v>
      </c>
      <c r="R459" t="b">
        <f>IF(G459=1, TRUE, FALSE)</f>
        <v>0</v>
      </c>
      <c r="S459" t="str">
        <f>TRIM(IF(C459=1," "&amp;VLOOKUP(C$1,Iniciativas!$A$1:$R$11,2,FALSE),"")&amp;IF(D459=1," "&amp;VLOOKUP(D$1,Iniciativas!$A$1:$R$11,2,FALSE),"")&amp;IF(E459=1," "&amp;VLOOKUP(E$1,Iniciativas!$A$1:$R$11,2,FALSE),"")&amp;IF(F459=1," "&amp;VLOOKUP(F$1,Iniciativas!$A$1:$R$11,2,FALSE),"")&amp;IF(G459=1," "&amp;VLOOKUP(G$1,Iniciativas!$A$1:$R$11,2,FALSE),"")&amp;IF(H459=1," "&amp;VLOOKUP(H$1,Iniciativas!$A$1:$R$11,2,FALSE),"")&amp;IF(I459=1," "&amp;VLOOKUP(I$1,Iniciativas!$A$1:$R$11,2,FALSE),"")&amp;IF(J459=1," "&amp;VLOOKUP(J$1,Iniciativas!$A$1:$R$11,2,FALSE),"")&amp;IF(K459=1," "&amp;VLOOKUP(K$1,Iniciativas!$A$1:$R$11,2,FALSE),"")&amp;IF(L459=1," "&amp;VLOOKUP(L$1,Iniciativas!$A$1:$R$11,2,FALSE),""))</f>
        <v>Iniciativa 3 Iniciativa 2 Iniciativa 1 Creación Producto Alternativo C Sistema Reducción Costos</v>
      </c>
    </row>
    <row r="460" spans="1:19" x14ac:dyDescent="0.25">
      <c r="A460">
        <v>458</v>
      </c>
      <c r="B460" t="str">
        <f t="shared" si="469"/>
        <v>9 8 7 4 2</v>
      </c>
      <c r="C460">
        <f t="shared" si="472"/>
        <v>0</v>
      </c>
      <c r="D460">
        <f t="shared" ref="D460:L460" si="481">INT(MOD($A460,2^(C$1-1))/(2^(D$1-1)))</f>
        <v>1</v>
      </c>
      <c r="E460">
        <f t="shared" si="481"/>
        <v>1</v>
      </c>
      <c r="F460">
        <f t="shared" si="481"/>
        <v>1</v>
      </c>
      <c r="G460">
        <f t="shared" si="481"/>
        <v>0</v>
      </c>
      <c r="H460">
        <f t="shared" si="481"/>
        <v>0</v>
      </c>
      <c r="I460">
        <f t="shared" si="481"/>
        <v>1</v>
      </c>
      <c r="J460">
        <f t="shared" si="481"/>
        <v>0</v>
      </c>
      <c r="K460">
        <f t="shared" si="481"/>
        <v>1</v>
      </c>
      <c r="L460">
        <f t="shared" si="481"/>
        <v>0</v>
      </c>
      <c r="M460">
        <f>VLOOKUP(C$1,Iniciativas!$A$1:$R$11,6,FALSE)*C460+VLOOKUP(D$1,Iniciativas!$A$1:$R$11,6,FALSE)*D460+VLOOKUP(E$1,Iniciativas!$A$1:$R$11,6,FALSE)*E460+VLOOKUP(F$1,Iniciativas!$A$1:$R$11,6,FALSE)*F460+VLOOKUP(G$1,Iniciativas!$A$1:$R$11,6,FALSE)*G460+VLOOKUP(H$1,Iniciativas!$A$1:$R$11,6,FALSE)*H460+VLOOKUP(I$1,Iniciativas!$A$1:$R$11,6,FALSE)*I460+VLOOKUP(J$1,Iniciativas!$A$1:$R$11,6,FALSE)*J460+VLOOKUP(K$1,Iniciativas!$A$1:$R$11,6,FALSE)*K460+VLOOKUP(L$1,Iniciativas!$A$1:$R$11,6,FALSE)*L460</f>
        <v>14500</v>
      </c>
      <c r="N460">
        <f>VLOOKUP(C$1,Iniciativas!$A$1:$R$11,18,FALSE)*C460+VLOOKUP(D$1,Iniciativas!$A$1:$R$11,18,FALSE)*D460+VLOOKUP(E$1,Iniciativas!$A$1:$R$11,18,FALSE)*E460+VLOOKUP(F$1,Iniciativas!$A$1:$R$11,18,FALSE)*F460+VLOOKUP(G$1,Iniciativas!$A$1:$R$11,18,FALSE)*G460+VLOOKUP(H$1,Iniciativas!$A$1:$R$11,18,FALSE)*H460+VLOOKUP(I$1,Iniciativas!$A$1:$R$11,18,FALSE)*I460+VLOOKUP(J$1,Iniciativas!$A$1:$R$11,18,FALSE)*J460+VLOOKUP(K$1,Iniciativas!$A$1:$R$11,18,FALSE)*K460+VLOOKUP(L$1,Iniciativas!$A$1:$R$11,18,FALSE)*L460</f>
        <v>11.399999999999999</v>
      </c>
      <c r="O460" t="b">
        <f t="shared" si="471"/>
        <v>0</v>
      </c>
      <c r="P460" t="b">
        <f>IF(OR(K460=1,I460=1),IF(J460=1,TRUE, FALSE),TRUE)</f>
        <v>0</v>
      </c>
      <c r="Q460" t="b">
        <f>IF(AND(K460=1,I460=1), FALSE, TRUE)</f>
        <v>0</v>
      </c>
      <c r="R460" t="b">
        <f>IF(G460=1, TRUE, FALSE)</f>
        <v>0</v>
      </c>
      <c r="S460" t="str">
        <f>TRIM(IF(C460=1," "&amp;VLOOKUP(C$1,Iniciativas!$A$1:$R$11,2,FALSE),"")&amp;IF(D460=1," "&amp;VLOOKUP(D$1,Iniciativas!$A$1:$R$11,2,FALSE),"")&amp;IF(E460=1," "&amp;VLOOKUP(E$1,Iniciativas!$A$1:$R$11,2,FALSE),"")&amp;IF(F460=1," "&amp;VLOOKUP(F$1,Iniciativas!$A$1:$R$11,2,FALSE),"")&amp;IF(G460=1," "&amp;VLOOKUP(G$1,Iniciativas!$A$1:$R$11,2,FALSE),"")&amp;IF(H460=1," "&amp;VLOOKUP(H$1,Iniciativas!$A$1:$R$11,2,FALSE),"")&amp;IF(I460=1," "&amp;VLOOKUP(I$1,Iniciativas!$A$1:$R$11,2,FALSE),"")&amp;IF(J460=1," "&amp;VLOOKUP(J$1,Iniciativas!$A$1:$R$11,2,FALSE),"")&amp;IF(K460=1," "&amp;VLOOKUP(K$1,Iniciativas!$A$1:$R$11,2,FALSE),"")&amp;IF(L460=1," "&amp;VLOOKUP(L$1,Iniciativas!$A$1:$R$11,2,FALSE),""))</f>
        <v>Iniciativa 3 Iniciativa 2 Iniciativa 1 Creación Producto Alternativo C Creación Producto B</v>
      </c>
    </row>
    <row r="461" spans="1:19" x14ac:dyDescent="0.25">
      <c r="A461">
        <v>459</v>
      </c>
      <c r="B461" t="str">
        <f t="shared" si="469"/>
        <v>9 8 7 4 2 1</v>
      </c>
      <c r="C461">
        <f t="shared" si="472"/>
        <v>0</v>
      </c>
      <c r="D461">
        <f t="shared" ref="D461:L461" si="482">INT(MOD($A461,2^(C$1-1))/(2^(D$1-1)))</f>
        <v>1</v>
      </c>
      <c r="E461">
        <f t="shared" si="482"/>
        <v>1</v>
      </c>
      <c r="F461">
        <f t="shared" si="482"/>
        <v>1</v>
      </c>
      <c r="G461">
        <f t="shared" si="482"/>
        <v>0</v>
      </c>
      <c r="H461">
        <f t="shared" si="482"/>
        <v>0</v>
      </c>
      <c r="I461">
        <f t="shared" si="482"/>
        <v>1</v>
      </c>
      <c r="J461">
        <f t="shared" si="482"/>
        <v>0</v>
      </c>
      <c r="K461">
        <f t="shared" si="482"/>
        <v>1</v>
      </c>
      <c r="L461">
        <f t="shared" si="482"/>
        <v>1</v>
      </c>
      <c r="M461">
        <f>VLOOKUP(C$1,Iniciativas!$A$1:$R$11,6,FALSE)*C461+VLOOKUP(D$1,Iniciativas!$A$1:$R$11,6,FALSE)*D461+VLOOKUP(E$1,Iniciativas!$A$1:$R$11,6,FALSE)*E461+VLOOKUP(F$1,Iniciativas!$A$1:$R$11,6,FALSE)*F461+VLOOKUP(G$1,Iniciativas!$A$1:$R$11,6,FALSE)*G461+VLOOKUP(H$1,Iniciativas!$A$1:$R$11,6,FALSE)*H461+VLOOKUP(I$1,Iniciativas!$A$1:$R$11,6,FALSE)*I461+VLOOKUP(J$1,Iniciativas!$A$1:$R$11,6,FALSE)*J461+VLOOKUP(K$1,Iniciativas!$A$1:$R$11,6,FALSE)*K461+VLOOKUP(L$1,Iniciativas!$A$1:$R$11,6,FALSE)*L461</f>
        <v>15500</v>
      </c>
      <c r="N461">
        <f>VLOOKUP(C$1,Iniciativas!$A$1:$R$11,18,FALSE)*C461+VLOOKUP(D$1,Iniciativas!$A$1:$R$11,18,FALSE)*D461+VLOOKUP(E$1,Iniciativas!$A$1:$R$11,18,FALSE)*E461+VLOOKUP(F$1,Iniciativas!$A$1:$R$11,18,FALSE)*F461+VLOOKUP(G$1,Iniciativas!$A$1:$R$11,18,FALSE)*G461+VLOOKUP(H$1,Iniciativas!$A$1:$R$11,18,FALSE)*H461+VLOOKUP(I$1,Iniciativas!$A$1:$R$11,18,FALSE)*I461+VLOOKUP(J$1,Iniciativas!$A$1:$R$11,18,FALSE)*J461+VLOOKUP(K$1,Iniciativas!$A$1:$R$11,18,FALSE)*K461+VLOOKUP(L$1,Iniciativas!$A$1:$R$11,18,FALSE)*L461</f>
        <v>12.299999999999999</v>
      </c>
      <c r="O461" t="b">
        <f t="shared" si="471"/>
        <v>0</v>
      </c>
      <c r="P461" t="b">
        <f>IF(OR(K461=1,I461=1),IF(J461=1,TRUE, FALSE),TRUE)</f>
        <v>0</v>
      </c>
      <c r="Q461" t="b">
        <f>IF(AND(K461=1,I461=1), FALSE, TRUE)</f>
        <v>0</v>
      </c>
      <c r="R461" t="b">
        <f>IF(G461=1, TRUE, FALSE)</f>
        <v>0</v>
      </c>
      <c r="S461" t="str">
        <f>TRIM(IF(C461=1," "&amp;VLOOKUP(C$1,Iniciativas!$A$1:$R$11,2,FALSE),"")&amp;IF(D461=1," "&amp;VLOOKUP(D$1,Iniciativas!$A$1:$R$11,2,FALSE),"")&amp;IF(E461=1," "&amp;VLOOKUP(E$1,Iniciativas!$A$1:$R$11,2,FALSE),"")&amp;IF(F461=1," "&amp;VLOOKUP(F$1,Iniciativas!$A$1:$R$11,2,FALSE),"")&amp;IF(G461=1," "&amp;VLOOKUP(G$1,Iniciativas!$A$1:$R$11,2,FALSE),"")&amp;IF(H461=1," "&amp;VLOOKUP(H$1,Iniciativas!$A$1:$R$11,2,FALSE),"")&amp;IF(I461=1," "&amp;VLOOKUP(I$1,Iniciativas!$A$1:$R$11,2,FALSE),"")&amp;IF(J461=1," "&amp;VLOOKUP(J$1,Iniciativas!$A$1:$R$11,2,FALSE),"")&amp;IF(K461=1," "&amp;VLOOKUP(K$1,Iniciativas!$A$1:$R$11,2,FALSE),"")&amp;IF(L461=1," "&amp;VLOOKUP(L$1,Iniciativas!$A$1:$R$11,2,FALSE),""))</f>
        <v>Iniciativa 3 Iniciativa 2 Iniciativa 1 Creación Producto Alternativo C Creación Producto B Sistema Reducción Costos</v>
      </c>
    </row>
    <row r="462" spans="1:19" x14ac:dyDescent="0.25">
      <c r="A462">
        <v>460</v>
      </c>
      <c r="B462" t="str">
        <f t="shared" si="469"/>
        <v>9 8 7 4 3</v>
      </c>
      <c r="C462">
        <f t="shared" si="472"/>
        <v>0</v>
      </c>
      <c r="D462">
        <f t="shared" ref="D462:L462" si="483">INT(MOD($A462,2^(C$1-1))/(2^(D$1-1)))</f>
        <v>1</v>
      </c>
      <c r="E462">
        <f t="shared" si="483"/>
        <v>1</v>
      </c>
      <c r="F462">
        <f t="shared" si="483"/>
        <v>1</v>
      </c>
      <c r="G462">
        <f t="shared" si="483"/>
        <v>0</v>
      </c>
      <c r="H462">
        <f t="shared" si="483"/>
        <v>0</v>
      </c>
      <c r="I462">
        <f t="shared" si="483"/>
        <v>1</v>
      </c>
      <c r="J462">
        <f t="shared" si="483"/>
        <v>1</v>
      </c>
      <c r="K462">
        <f t="shared" si="483"/>
        <v>0</v>
      </c>
      <c r="L462">
        <f t="shared" si="483"/>
        <v>0</v>
      </c>
      <c r="M462">
        <f>VLOOKUP(C$1,Iniciativas!$A$1:$R$11,6,FALSE)*C462+VLOOKUP(D$1,Iniciativas!$A$1:$R$11,6,FALSE)*D462+VLOOKUP(E$1,Iniciativas!$A$1:$R$11,6,FALSE)*E462+VLOOKUP(F$1,Iniciativas!$A$1:$R$11,6,FALSE)*F462+VLOOKUP(G$1,Iniciativas!$A$1:$R$11,6,FALSE)*G462+VLOOKUP(H$1,Iniciativas!$A$1:$R$11,6,FALSE)*H462+VLOOKUP(I$1,Iniciativas!$A$1:$R$11,6,FALSE)*I462+VLOOKUP(J$1,Iniciativas!$A$1:$R$11,6,FALSE)*J462+VLOOKUP(K$1,Iniciativas!$A$1:$R$11,6,FALSE)*K462+VLOOKUP(L$1,Iniciativas!$A$1:$R$11,6,FALSE)*L462</f>
        <v>10500</v>
      </c>
      <c r="N462">
        <f>VLOOKUP(C$1,Iniciativas!$A$1:$R$11,18,FALSE)*C462+VLOOKUP(D$1,Iniciativas!$A$1:$R$11,18,FALSE)*D462+VLOOKUP(E$1,Iniciativas!$A$1:$R$11,18,FALSE)*E462+VLOOKUP(F$1,Iniciativas!$A$1:$R$11,18,FALSE)*F462+VLOOKUP(G$1,Iniciativas!$A$1:$R$11,18,FALSE)*G462+VLOOKUP(H$1,Iniciativas!$A$1:$R$11,18,FALSE)*H462+VLOOKUP(I$1,Iniciativas!$A$1:$R$11,18,FALSE)*I462+VLOOKUP(J$1,Iniciativas!$A$1:$R$11,18,FALSE)*J462+VLOOKUP(K$1,Iniciativas!$A$1:$R$11,18,FALSE)*K462+VLOOKUP(L$1,Iniciativas!$A$1:$R$11,18,FALSE)*L462</f>
        <v>9.1999999999999993</v>
      </c>
      <c r="O462" t="b">
        <f t="shared" si="471"/>
        <v>0</v>
      </c>
      <c r="P462" t="b">
        <f>IF(OR(K462=1,I462=1),IF(J462=1,TRUE, FALSE),TRUE)</f>
        <v>1</v>
      </c>
      <c r="Q462" t="b">
        <f>IF(AND(K462=1,I462=1), FALSE, TRUE)</f>
        <v>1</v>
      </c>
      <c r="R462" t="b">
        <f>IF(G462=1, TRUE, FALSE)</f>
        <v>0</v>
      </c>
      <c r="S462" t="str">
        <f>TRIM(IF(C462=1," "&amp;VLOOKUP(C$1,Iniciativas!$A$1:$R$11,2,FALSE),"")&amp;IF(D462=1," "&amp;VLOOKUP(D$1,Iniciativas!$A$1:$R$11,2,FALSE),"")&amp;IF(E462=1," "&amp;VLOOKUP(E$1,Iniciativas!$A$1:$R$11,2,FALSE),"")&amp;IF(F462=1," "&amp;VLOOKUP(F$1,Iniciativas!$A$1:$R$11,2,FALSE),"")&amp;IF(G462=1," "&amp;VLOOKUP(G$1,Iniciativas!$A$1:$R$11,2,FALSE),"")&amp;IF(H462=1," "&amp;VLOOKUP(H$1,Iniciativas!$A$1:$R$11,2,FALSE),"")&amp;IF(I462=1," "&amp;VLOOKUP(I$1,Iniciativas!$A$1:$R$11,2,FALSE),"")&amp;IF(J462=1," "&amp;VLOOKUP(J$1,Iniciativas!$A$1:$R$11,2,FALSE),"")&amp;IF(K462=1," "&amp;VLOOKUP(K$1,Iniciativas!$A$1:$R$11,2,FALSE),"")&amp;IF(L462=1," "&amp;VLOOKUP(L$1,Iniciativas!$A$1:$R$11,2,FALSE),""))</f>
        <v>Iniciativa 3 Iniciativa 2 Iniciativa 1 Creación Producto Alternativo C Campaña Publicitaria Producto B o C</v>
      </c>
    </row>
    <row r="463" spans="1:19" x14ac:dyDescent="0.25">
      <c r="A463">
        <v>461</v>
      </c>
      <c r="B463" t="str">
        <f t="shared" si="469"/>
        <v>9 8 7 4 3 1</v>
      </c>
      <c r="C463">
        <f t="shared" si="472"/>
        <v>0</v>
      </c>
      <c r="D463">
        <f t="shared" ref="D463:L463" si="484">INT(MOD($A463,2^(C$1-1))/(2^(D$1-1)))</f>
        <v>1</v>
      </c>
      <c r="E463">
        <f t="shared" si="484"/>
        <v>1</v>
      </c>
      <c r="F463">
        <f t="shared" si="484"/>
        <v>1</v>
      </c>
      <c r="G463">
        <f t="shared" si="484"/>
        <v>0</v>
      </c>
      <c r="H463">
        <f t="shared" si="484"/>
        <v>0</v>
      </c>
      <c r="I463">
        <f t="shared" si="484"/>
        <v>1</v>
      </c>
      <c r="J463">
        <f t="shared" si="484"/>
        <v>1</v>
      </c>
      <c r="K463">
        <f t="shared" si="484"/>
        <v>0</v>
      </c>
      <c r="L463">
        <f t="shared" si="484"/>
        <v>1</v>
      </c>
      <c r="M463">
        <f>VLOOKUP(C$1,Iniciativas!$A$1:$R$11,6,FALSE)*C463+VLOOKUP(D$1,Iniciativas!$A$1:$R$11,6,FALSE)*D463+VLOOKUP(E$1,Iniciativas!$A$1:$R$11,6,FALSE)*E463+VLOOKUP(F$1,Iniciativas!$A$1:$R$11,6,FALSE)*F463+VLOOKUP(G$1,Iniciativas!$A$1:$R$11,6,FALSE)*G463+VLOOKUP(H$1,Iniciativas!$A$1:$R$11,6,FALSE)*H463+VLOOKUP(I$1,Iniciativas!$A$1:$R$11,6,FALSE)*I463+VLOOKUP(J$1,Iniciativas!$A$1:$R$11,6,FALSE)*J463+VLOOKUP(K$1,Iniciativas!$A$1:$R$11,6,FALSE)*K463+VLOOKUP(L$1,Iniciativas!$A$1:$R$11,6,FALSE)*L463</f>
        <v>11500</v>
      </c>
      <c r="N463">
        <f>VLOOKUP(C$1,Iniciativas!$A$1:$R$11,18,FALSE)*C463+VLOOKUP(D$1,Iniciativas!$A$1:$R$11,18,FALSE)*D463+VLOOKUP(E$1,Iniciativas!$A$1:$R$11,18,FALSE)*E463+VLOOKUP(F$1,Iniciativas!$A$1:$R$11,18,FALSE)*F463+VLOOKUP(G$1,Iniciativas!$A$1:$R$11,18,FALSE)*G463+VLOOKUP(H$1,Iniciativas!$A$1:$R$11,18,FALSE)*H463+VLOOKUP(I$1,Iniciativas!$A$1:$R$11,18,FALSE)*I463+VLOOKUP(J$1,Iniciativas!$A$1:$R$11,18,FALSE)*J463+VLOOKUP(K$1,Iniciativas!$A$1:$R$11,18,FALSE)*K463+VLOOKUP(L$1,Iniciativas!$A$1:$R$11,18,FALSE)*L463</f>
        <v>10.1</v>
      </c>
      <c r="O463" t="b">
        <f t="shared" si="471"/>
        <v>0</v>
      </c>
      <c r="P463" t="b">
        <f>IF(OR(K463=1,I463=1),IF(J463=1,TRUE, FALSE),TRUE)</f>
        <v>1</v>
      </c>
      <c r="Q463" t="b">
        <f>IF(AND(K463=1,I463=1), FALSE, TRUE)</f>
        <v>1</v>
      </c>
      <c r="R463" t="b">
        <f>IF(G463=1, TRUE, FALSE)</f>
        <v>0</v>
      </c>
      <c r="S463" t="str">
        <f>TRIM(IF(C463=1," "&amp;VLOOKUP(C$1,Iniciativas!$A$1:$R$11,2,FALSE),"")&amp;IF(D463=1," "&amp;VLOOKUP(D$1,Iniciativas!$A$1:$R$11,2,FALSE),"")&amp;IF(E463=1," "&amp;VLOOKUP(E$1,Iniciativas!$A$1:$R$11,2,FALSE),"")&amp;IF(F463=1," "&amp;VLOOKUP(F$1,Iniciativas!$A$1:$R$11,2,FALSE),"")&amp;IF(G463=1," "&amp;VLOOKUP(G$1,Iniciativas!$A$1:$R$11,2,FALSE),"")&amp;IF(H463=1," "&amp;VLOOKUP(H$1,Iniciativas!$A$1:$R$11,2,FALSE),"")&amp;IF(I463=1," "&amp;VLOOKUP(I$1,Iniciativas!$A$1:$R$11,2,FALSE),"")&amp;IF(J463=1," "&amp;VLOOKUP(J$1,Iniciativas!$A$1:$R$11,2,FALSE),"")&amp;IF(K463=1," "&amp;VLOOKUP(K$1,Iniciativas!$A$1:$R$11,2,FALSE),"")&amp;IF(L463=1," "&amp;VLOOKUP(L$1,Iniciativas!$A$1:$R$11,2,FALSE),""))</f>
        <v>Iniciativa 3 Iniciativa 2 Iniciativa 1 Creación Producto Alternativo C Campaña Publicitaria Producto B o C Sistema Reducción Costos</v>
      </c>
    </row>
    <row r="464" spans="1:19" x14ac:dyDescent="0.25">
      <c r="A464">
        <v>462</v>
      </c>
      <c r="B464" t="str">
        <f t="shared" si="469"/>
        <v>9 8 7 4 3 2</v>
      </c>
      <c r="C464">
        <f t="shared" si="472"/>
        <v>0</v>
      </c>
      <c r="D464">
        <f t="shared" ref="D464:L464" si="485">INT(MOD($A464,2^(C$1-1))/(2^(D$1-1)))</f>
        <v>1</v>
      </c>
      <c r="E464">
        <f t="shared" si="485"/>
        <v>1</v>
      </c>
      <c r="F464">
        <f t="shared" si="485"/>
        <v>1</v>
      </c>
      <c r="G464">
        <f t="shared" si="485"/>
        <v>0</v>
      </c>
      <c r="H464">
        <f t="shared" si="485"/>
        <v>0</v>
      </c>
      <c r="I464">
        <f t="shared" si="485"/>
        <v>1</v>
      </c>
      <c r="J464">
        <f t="shared" si="485"/>
        <v>1</v>
      </c>
      <c r="K464">
        <f t="shared" si="485"/>
        <v>1</v>
      </c>
      <c r="L464">
        <f t="shared" si="485"/>
        <v>0</v>
      </c>
      <c r="M464">
        <f>VLOOKUP(C$1,Iniciativas!$A$1:$R$11,6,FALSE)*C464+VLOOKUP(D$1,Iniciativas!$A$1:$R$11,6,FALSE)*D464+VLOOKUP(E$1,Iniciativas!$A$1:$R$11,6,FALSE)*E464+VLOOKUP(F$1,Iniciativas!$A$1:$R$11,6,FALSE)*F464+VLOOKUP(G$1,Iniciativas!$A$1:$R$11,6,FALSE)*G464+VLOOKUP(H$1,Iniciativas!$A$1:$R$11,6,FALSE)*H464+VLOOKUP(I$1,Iniciativas!$A$1:$R$11,6,FALSE)*I464+VLOOKUP(J$1,Iniciativas!$A$1:$R$11,6,FALSE)*J464+VLOOKUP(K$1,Iniciativas!$A$1:$R$11,6,FALSE)*K464+VLOOKUP(L$1,Iniciativas!$A$1:$R$11,6,FALSE)*L464</f>
        <v>15500</v>
      </c>
      <c r="N464">
        <f>VLOOKUP(C$1,Iniciativas!$A$1:$R$11,18,FALSE)*C464+VLOOKUP(D$1,Iniciativas!$A$1:$R$11,18,FALSE)*D464+VLOOKUP(E$1,Iniciativas!$A$1:$R$11,18,FALSE)*E464+VLOOKUP(F$1,Iniciativas!$A$1:$R$11,18,FALSE)*F464+VLOOKUP(G$1,Iniciativas!$A$1:$R$11,18,FALSE)*G464+VLOOKUP(H$1,Iniciativas!$A$1:$R$11,18,FALSE)*H464+VLOOKUP(I$1,Iniciativas!$A$1:$R$11,18,FALSE)*I464+VLOOKUP(J$1,Iniciativas!$A$1:$R$11,18,FALSE)*J464+VLOOKUP(K$1,Iniciativas!$A$1:$R$11,18,FALSE)*K464+VLOOKUP(L$1,Iniciativas!$A$1:$R$11,18,FALSE)*L464</f>
        <v>11.799999999999999</v>
      </c>
      <c r="O464" t="b">
        <f t="shared" si="471"/>
        <v>0</v>
      </c>
      <c r="P464" t="b">
        <f>IF(OR(K464=1,I464=1),IF(J464=1,TRUE, FALSE),TRUE)</f>
        <v>1</v>
      </c>
      <c r="Q464" t="b">
        <f>IF(AND(K464=1,I464=1), FALSE, TRUE)</f>
        <v>0</v>
      </c>
      <c r="R464" t="b">
        <f>IF(G464=1, TRUE, FALSE)</f>
        <v>0</v>
      </c>
      <c r="S464" t="str">
        <f>TRIM(IF(C464=1," "&amp;VLOOKUP(C$1,Iniciativas!$A$1:$R$11,2,FALSE),"")&amp;IF(D464=1," "&amp;VLOOKUP(D$1,Iniciativas!$A$1:$R$11,2,FALSE),"")&amp;IF(E464=1," "&amp;VLOOKUP(E$1,Iniciativas!$A$1:$R$11,2,FALSE),"")&amp;IF(F464=1," "&amp;VLOOKUP(F$1,Iniciativas!$A$1:$R$11,2,FALSE),"")&amp;IF(G464=1," "&amp;VLOOKUP(G$1,Iniciativas!$A$1:$R$11,2,FALSE),"")&amp;IF(H464=1," "&amp;VLOOKUP(H$1,Iniciativas!$A$1:$R$11,2,FALSE),"")&amp;IF(I464=1," "&amp;VLOOKUP(I$1,Iniciativas!$A$1:$R$11,2,FALSE),"")&amp;IF(J464=1," "&amp;VLOOKUP(J$1,Iniciativas!$A$1:$R$11,2,FALSE),"")&amp;IF(K464=1," "&amp;VLOOKUP(K$1,Iniciativas!$A$1:$R$11,2,FALSE),"")&amp;IF(L464=1," "&amp;VLOOKUP(L$1,Iniciativas!$A$1:$R$11,2,FALSE),""))</f>
        <v>Iniciativa 3 Iniciativa 2 Iniciativa 1 Creación Producto Alternativo C Campaña Publicitaria Producto B o C Creación Producto B</v>
      </c>
    </row>
    <row r="465" spans="1:19" x14ac:dyDescent="0.25">
      <c r="A465">
        <v>463</v>
      </c>
      <c r="B465" t="str">
        <f t="shared" si="469"/>
        <v>9 8 7 4 3 2 1</v>
      </c>
      <c r="C465">
        <f t="shared" si="472"/>
        <v>0</v>
      </c>
      <c r="D465">
        <f t="shared" ref="D465:L465" si="486">INT(MOD($A465,2^(C$1-1))/(2^(D$1-1)))</f>
        <v>1</v>
      </c>
      <c r="E465">
        <f t="shared" si="486"/>
        <v>1</v>
      </c>
      <c r="F465">
        <f t="shared" si="486"/>
        <v>1</v>
      </c>
      <c r="G465">
        <f t="shared" si="486"/>
        <v>0</v>
      </c>
      <c r="H465">
        <f t="shared" si="486"/>
        <v>0</v>
      </c>
      <c r="I465">
        <f t="shared" si="486"/>
        <v>1</v>
      </c>
      <c r="J465">
        <f t="shared" si="486"/>
        <v>1</v>
      </c>
      <c r="K465">
        <f t="shared" si="486"/>
        <v>1</v>
      </c>
      <c r="L465">
        <f t="shared" si="486"/>
        <v>1</v>
      </c>
      <c r="M465">
        <f>VLOOKUP(C$1,Iniciativas!$A$1:$R$11,6,FALSE)*C465+VLOOKUP(D$1,Iniciativas!$A$1:$R$11,6,FALSE)*D465+VLOOKUP(E$1,Iniciativas!$A$1:$R$11,6,FALSE)*E465+VLOOKUP(F$1,Iniciativas!$A$1:$R$11,6,FALSE)*F465+VLOOKUP(G$1,Iniciativas!$A$1:$R$11,6,FALSE)*G465+VLOOKUP(H$1,Iniciativas!$A$1:$R$11,6,FALSE)*H465+VLOOKUP(I$1,Iniciativas!$A$1:$R$11,6,FALSE)*I465+VLOOKUP(J$1,Iniciativas!$A$1:$R$11,6,FALSE)*J465+VLOOKUP(K$1,Iniciativas!$A$1:$R$11,6,FALSE)*K465+VLOOKUP(L$1,Iniciativas!$A$1:$R$11,6,FALSE)*L465</f>
        <v>16500</v>
      </c>
      <c r="N465">
        <f>VLOOKUP(C$1,Iniciativas!$A$1:$R$11,18,FALSE)*C465+VLOOKUP(D$1,Iniciativas!$A$1:$R$11,18,FALSE)*D465+VLOOKUP(E$1,Iniciativas!$A$1:$R$11,18,FALSE)*E465+VLOOKUP(F$1,Iniciativas!$A$1:$R$11,18,FALSE)*F465+VLOOKUP(G$1,Iniciativas!$A$1:$R$11,18,FALSE)*G465+VLOOKUP(H$1,Iniciativas!$A$1:$R$11,18,FALSE)*H465+VLOOKUP(I$1,Iniciativas!$A$1:$R$11,18,FALSE)*I465+VLOOKUP(J$1,Iniciativas!$A$1:$R$11,18,FALSE)*J465+VLOOKUP(K$1,Iniciativas!$A$1:$R$11,18,FALSE)*K465+VLOOKUP(L$1,Iniciativas!$A$1:$R$11,18,FALSE)*L465</f>
        <v>12.7</v>
      </c>
      <c r="O465" t="b">
        <f t="shared" si="471"/>
        <v>0</v>
      </c>
      <c r="P465" t="b">
        <f>IF(OR(K465=1,I465=1),IF(J465=1,TRUE, FALSE),TRUE)</f>
        <v>1</v>
      </c>
      <c r="Q465" t="b">
        <f>IF(AND(K465=1,I465=1), FALSE, TRUE)</f>
        <v>0</v>
      </c>
      <c r="R465" t="b">
        <f>IF(G465=1, TRUE, FALSE)</f>
        <v>0</v>
      </c>
      <c r="S465" t="str">
        <f>TRIM(IF(C465=1," "&amp;VLOOKUP(C$1,Iniciativas!$A$1:$R$11,2,FALSE),"")&amp;IF(D465=1," "&amp;VLOOKUP(D$1,Iniciativas!$A$1:$R$11,2,FALSE),"")&amp;IF(E465=1," "&amp;VLOOKUP(E$1,Iniciativas!$A$1:$R$11,2,FALSE),"")&amp;IF(F465=1," "&amp;VLOOKUP(F$1,Iniciativas!$A$1:$R$11,2,FALSE),"")&amp;IF(G465=1," "&amp;VLOOKUP(G$1,Iniciativas!$A$1:$R$11,2,FALSE),"")&amp;IF(H465=1," "&amp;VLOOKUP(H$1,Iniciativas!$A$1:$R$11,2,FALSE),"")&amp;IF(I465=1," "&amp;VLOOKUP(I$1,Iniciativas!$A$1:$R$11,2,FALSE),"")&amp;IF(J465=1," "&amp;VLOOKUP(J$1,Iniciativas!$A$1:$R$11,2,FALSE),"")&amp;IF(K465=1," "&amp;VLOOKUP(K$1,Iniciativas!$A$1:$R$11,2,FALSE),"")&amp;IF(L465=1," "&amp;VLOOKUP(L$1,Iniciativas!$A$1:$R$11,2,FALSE),""))</f>
        <v>Iniciativa 3 Iniciativa 2 Iniciativa 1 Creación Producto Alternativo C Campaña Publicitaria Producto B o C Creación Producto B Sistema Reducción Costos</v>
      </c>
    </row>
    <row r="466" spans="1:19" x14ac:dyDescent="0.25">
      <c r="A466">
        <v>464</v>
      </c>
      <c r="B466" t="str">
        <f t="shared" si="469"/>
        <v>9 8 7 5</v>
      </c>
      <c r="C466">
        <f t="shared" si="472"/>
        <v>0</v>
      </c>
      <c r="D466">
        <f t="shared" ref="D466:L466" si="487">INT(MOD($A466,2^(C$1-1))/(2^(D$1-1)))</f>
        <v>1</v>
      </c>
      <c r="E466">
        <f t="shared" si="487"/>
        <v>1</v>
      </c>
      <c r="F466">
        <f t="shared" si="487"/>
        <v>1</v>
      </c>
      <c r="G466">
        <f t="shared" si="487"/>
        <v>0</v>
      </c>
      <c r="H466">
        <f t="shared" si="487"/>
        <v>1</v>
      </c>
      <c r="I466">
        <f t="shared" si="487"/>
        <v>0</v>
      </c>
      <c r="J466">
        <f t="shared" si="487"/>
        <v>0</v>
      </c>
      <c r="K466">
        <f t="shared" si="487"/>
        <v>0</v>
      </c>
      <c r="L466">
        <f t="shared" si="487"/>
        <v>0</v>
      </c>
      <c r="M466">
        <f>VLOOKUP(C$1,Iniciativas!$A$1:$R$11,6,FALSE)*C466+VLOOKUP(D$1,Iniciativas!$A$1:$R$11,6,FALSE)*D466+VLOOKUP(E$1,Iniciativas!$A$1:$R$11,6,FALSE)*E466+VLOOKUP(F$1,Iniciativas!$A$1:$R$11,6,FALSE)*F466+VLOOKUP(G$1,Iniciativas!$A$1:$R$11,6,FALSE)*G466+VLOOKUP(H$1,Iniciativas!$A$1:$R$11,6,FALSE)*H466+VLOOKUP(I$1,Iniciativas!$A$1:$R$11,6,FALSE)*I466+VLOOKUP(J$1,Iniciativas!$A$1:$R$11,6,FALSE)*J466+VLOOKUP(K$1,Iniciativas!$A$1:$R$11,6,FALSE)*K466+VLOOKUP(L$1,Iniciativas!$A$1:$R$11,6,FALSE)*L466</f>
        <v>4500</v>
      </c>
      <c r="N466">
        <f>VLOOKUP(C$1,Iniciativas!$A$1:$R$11,18,FALSE)*C466+VLOOKUP(D$1,Iniciativas!$A$1:$R$11,18,FALSE)*D466+VLOOKUP(E$1,Iniciativas!$A$1:$R$11,18,FALSE)*E466+VLOOKUP(F$1,Iniciativas!$A$1:$R$11,18,FALSE)*F466+VLOOKUP(G$1,Iniciativas!$A$1:$R$11,18,FALSE)*G466+VLOOKUP(H$1,Iniciativas!$A$1:$R$11,18,FALSE)*H466+VLOOKUP(I$1,Iniciativas!$A$1:$R$11,18,FALSE)*I466+VLOOKUP(J$1,Iniciativas!$A$1:$R$11,18,FALSE)*J466+VLOOKUP(K$1,Iniciativas!$A$1:$R$11,18,FALSE)*K466+VLOOKUP(L$1,Iniciativas!$A$1:$R$11,18,FALSE)*L466</f>
        <v>8.5</v>
      </c>
      <c r="O466" t="b">
        <f t="shared" si="471"/>
        <v>0</v>
      </c>
      <c r="P466" t="b">
        <f>IF(OR(K466=1,I466=1),IF(J466=1,TRUE, FALSE),TRUE)</f>
        <v>1</v>
      </c>
      <c r="Q466" t="b">
        <f>IF(AND(K466=1,I466=1), FALSE, TRUE)</f>
        <v>1</v>
      </c>
      <c r="R466" t="b">
        <f>IF(G466=1, TRUE, FALSE)</f>
        <v>0</v>
      </c>
      <c r="S466" t="str">
        <f>TRIM(IF(C466=1," "&amp;VLOOKUP(C$1,Iniciativas!$A$1:$R$11,2,FALSE),"")&amp;IF(D466=1," "&amp;VLOOKUP(D$1,Iniciativas!$A$1:$R$11,2,FALSE),"")&amp;IF(E466=1," "&amp;VLOOKUP(E$1,Iniciativas!$A$1:$R$11,2,FALSE),"")&amp;IF(F466=1," "&amp;VLOOKUP(F$1,Iniciativas!$A$1:$R$11,2,FALSE),"")&amp;IF(G466=1," "&amp;VLOOKUP(G$1,Iniciativas!$A$1:$R$11,2,FALSE),"")&amp;IF(H466=1," "&amp;VLOOKUP(H$1,Iniciativas!$A$1:$R$11,2,FALSE),"")&amp;IF(I466=1," "&amp;VLOOKUP(I$1,Iniciativas!$A$1:$R$11,2,FALSE),"")&amp;IF(J466=1," "&amp;VLOOKUP(J$1,Iniciativas!$A$1:$R$11,2,FALSE),"")&amp;IF(K466=1," "&amp;VLOOKUP(K$1,Iniciativas!$A$1:$R$11,2,FALSE),"")&amp;IF(L466=1," "&amp;VLOOKUP(L$1,Iniciativas!$A$1:$R$11,2,FALSE),""))</f>
        <v>Iniciativa 3 Iniciativa 2 Iniciativa 1 Programa de Innovación</v>
      </c>
    </row>
    <row r="467" spans="1:19" x14ac:dyDescent="0.25">
      <c r="A467">
        <v>465</v>
      </c>
      <c r="B467" t="str">
        <f t="shared" si="469"/>
        <v>9 8 7 5 1</v>
      </c>
      <c r="C467">
        <f t="shared" si="472"/>
        <v>0</v>
      </c>
      <c r="D467">
        <f t="shared" ref="D467:L467" si="488">INT(MOD($A467,2^(C$1-1))/(2^(D$1-1)))</f>
        <v>1</v>
      </c>
      <c r="E467">
        <f t="shared" si="488"/>
        <v>1</v>
      </c>
      <c r="F467">
        <f t="shared" si="488"/>
        <v>1</v>
      </c>
      <c r="G467">
        <f t="shared" si="488"/>
        <v>0</v>
      </c>
      <c r="H467">
        <f t="shared" si="488"/>
        <v>1</v>
      </c>
      <c r="I467">
        <f t="shared" si="488"/>
        <v>0</v>
      </c>
      <c r="J467">
        <f t="shared" si="488"/>
        <v>0</v>
      </c>
      <c r="K467">
        <f t="shared" si="488"/>
        <v>0</v>
      </c>
      <c r="L467">
        <f t="shared" si="488"/>
        <v>1</v>
      </c>
      <c r="M467">
        <f>VLOOKUP(C$1,Iniciativas!$A$1:$R$11,6,FALSE)*C467+VLOOKUP(D$1,Iniciativas!$A$1:$R$11,6,FALSE)*D467+VLOOKUP(E$1,Iniciativas!$A$1:$R$11,6,FALSE)*E467+VLOOKUP(F$1,Iniciativas!$A$1:$R$11,6,FALSE)*F467+VLOOKUP(G$1,Iniciativas!$A$1:$R$11,6,FALSE)*G467+VLOOKUP(H$1,Iniciativas!$A$1:$R$11,6,FALSE)*H467+VLOOKUP(I$1,Iniciativas!$A$1:$R$11,6,FALSE)*I467+VLOOKUP(J$1,Iniciativas!$A$1:$R$11,6,FALSE)*J467+VLOOKUP(K$1,Iniciativas!$A$1:$R$11,6,FALSE)*K467+VLOOKUP(L$1,Iniciativas!$A$1:$R$11,6,FALSE)*L467</f>
        <v>5500</v>
      </c>
      <c r="N467">
        <f>VLOOKUP(C$1,Iniciativas!$A$1:$R$11,18,FALSE)*C467+VLOOKUP(D$1,Iniciativas!$A$1:$R$11,18,FALSE)*D467+VLOOKUP(E$1,Iniciativas!$A$1:$R$11,18,FALSE)*E467+VLOOKUP(F$1,Iniciativas!$A$1:$R$11,18,FALSE)*F467+VLOOKUP(G$1,Iniciativas!$A$1:$R$11,18,FALSE)*G467+VLOOKUP(H$1,Iniciativas!$A$1:$R$11,18,FALSE)*H467+VLOOKUP(I$1,Iniciativas!$A$1:$R$11,18,FALSE)*I467+VLOOKUP(J$1,Iniciativas!$A$1:$R$11,18,FALSE)*J467+VLOOKUP(K$1,Iniciativas!$A$1:$R$11,18,FALSE)*K467+VLOOKUP(L$1,Iniciativas!$A$1:$R$11,18,FALSE)*L467</f>
        <v>9.4</v>
      </c>
      <c r="O467" t="b">
        <f t="shared" si="471"/>
        <v>0</v>
      </c>
      <c r="P467" t="b">
        <f>IF(OR(K467=1,I467=1),IF(J467=1,TRUE, FALSE),TRUE)</f>
        <v>1</v>
      </c>
      <c r="Q467" t="b">
        <f>IF(AND(K467=1,I467=1), FALSE, TRUE)</f>
        <v>1</v>
      </c>
      <c r="R467" t="b">
        <f>IF(G467=1, TRUE, FALSE)</f>
        <v>0</v>
      </c>
      <c r="S467" t="str">
        <f>TRIM(IF(C467=1," "&amp;VLOOKUP(C$1,Iniciativas!$A$1:$R$11,2,FALSE),"")&amp;IF(D467=1," "&amp;VLOOKUP(D$1,Iniciativas!$A$1:$R$11,2,FALSE),"")&amp;IF(E467=1," "&amp;VLOOKUP(E$1,Iniciativas!$A$1:$R$11,2,FALSE),"")&amp;IF(F467=1," "&amp;VLOOKUP(F$1,Iniciativas!$A$1:$R$11,2,FALSE),"")&amp;IF(G467=1," "&amp;VLOOKUP(G$1,Iniciativas!$A$1:$R$11,2,FALSE),"")&amp;IF(H467=1," "&amp;VLOOKUP(H$1,Iniciativas!$A$1:$R$11,2,FALSE),"")&amp;IF(I467=1," "&amp;VLOOKUP(I$1,Iniciativas!$A$1:$R$11,2,FALSE),"")&amp;IF(J467=1," "&amp;VLOOKUP(J$1,Iniciativas!$A$1:$R$11,2,FALSE),"")&amp;IF(K467=1," "&amp;VLOOKUP(K$1,Iniciativas!$A$1:$R$11,2,FALSE),"")&amp;IF(L467=1," "&amp;VLOOKUP(L$1,Iniciativas!$A$1:$R$11,2,FALSE),""))</f>
        <v>Iniciativa 3 Iniciativa 2 Iniciativa 1 Programa de Innovación Sistema Reducción Costos</v>
      </c>
    </row>
    <row r="468" spans="1:19" x14ac:dyDescent="0.25">
      <c r="A468">
        <v>466</v>
      </c>
      <c r="B468" t="str">
        <f t="shared" si="469"/>
        <v>9 8 7 5 2</v>
      </c>
      <c r="C468">
        <f t="shared" si="472"/>
        <v>0</v>
      </c>
      <c r="D468">
        <f t="shared" ref="D468:L468" si="489">INT(MOD($A468,2^(C$1-1))/(2^(D$1-1)))</f>
        <v>1</v>
      </c>
      <c r="E468">
        <f t="shared" si="489"/>
        <v>1</v>
      </c>
      <c r="F468">
        <f t="shared" si="489"/>
        <v>1</v>
      </c>
      <c r="G468">
        <f t="shared" si="489"/>
        <v>0</v>
      </c>
      <c r="H468">
        <f t="shared" si="489"/>
        <v>1</v>
      </c>
      <c r="I468">
        <f t="shared" si="489"/>
        <v>0</v>
      </c>
      <c r="J468">
        <f t="shared" si="489"/>
        <v>0</v>
      </c>
      <c r="K468">
        <f t="shared" si="489"/>
        <v>1</v>
      </c>
      <c r="L468">
        <f t="shared" si="489"/>
        <v>0</v>
      </c>
      <c r="M468">
        <f>VLOOKUP(C$1,Iniciativas!$A$1:$R$11,6,FALSE)*C468+VLOOKUP(D$1,Iniciativas!$A$1:$R$11,6,FALSE)*D468+VLOOKUP(E$1,Iniciativas!$A$1:$R$11,6,FALSE)*E468+VLOOKUP(F$1,Iniciativas!$A$1:$R$11,6,FALSE)*F468+VLOOKUP(G$1,Iniciativas!$A$1:$R$11,6,FALSE)*G468+VLOOKUP(H$1,Iniciativas!$A$1:$R$11,6,FALSE)*H468+VLOOKUP(I$1,Iniciativas!$A$1:$R$11,6,FALSE)*I468+VLOOKUP(J$1,Iniciativas!$A$1:$R$11,6,FALSE)*J468+VLOOKUP(K$1,Iniciativas!$A$1:$R$11,6,FALSE)*K468+VLOOKUP(L$1,Iniciativas!$A$1:$R$11,6,FALSE)*L468</f>
        <v>9500</v>
      </c>
      <c r="N468">
        <f>VLOOKUP(C$1,Iniciativas!$A$1:$R$11,18,FALSE)*C468+VLOOKUP(D$1,Iniciativas!$A$1:$R$11,18,FALSE)*D468+VLOOKUP(E$1,Iniciativas!$A$1:$R$11,18,FALSE)*E468+VLOOKUP(F$1,Iniciativas!$A$1:$R$11,18,FALSE)*F468+VLOOKUP(G$1,Iniciativas!$A$1:$R$11,18,FALSE)*G468+VLOOKUP(H$1,Iniciativas!$A$1:$R$11,18,FALSE)*H468+VLOOKUP(I$1,Iniciativas!$A$1:$R$11,18,FALSE)*I468+VLOOKUP(J$1,Iniciativas!$A$1:$R$11,18,FALSE)*J468+VLOOKUP(K$1,Iniciativas!$A$1:$R$11,18,FALSE)*K468+VLOOKUP(L$1,Iniciativas!$A$1:$R$11,18,FALSE)*L468</f>
        <v>11.1</v>
      </c>
      <c r="O468" t="b">
        <f t="shared" si="471"/>
        <v>0</v>
      </c>
      <c r="P468" t="b">
        <f>IF(OR(K468=1,I468=1),IF(J468=1,TRUE, FALSE),TRUE)</f>
        <v>0</v>
      </c>
      <c r="Q468" t="b">
        <f>IF(AND(K468=1,I468=1), FALSE, TRUE)</f>
        <v>1</v>
      </c>
      <c r="R468" t="b">
        <f>IF(G468=1, TRUE, FALSE)</f>
        <v>0</v>
      </c>
      <c r="S468" t="str">
        <f>TRIM(IF(C468=1," "&amp;VLOOKUP(C$1,Iniciativas!$A$1:$R$11,2,FALSE),"")&amp;IF(D468=1," "&amp;VLOOKUP(D$1,Iniciativas!$A$1:$R$11,2,FALSE),"")&amp;IF(E468=1," "&amp;VLOOKUP(E$1,Iniciativas!$A$1:$R$11,2,FALSE),"")&amp;IF(F468=1," "&amp;VLOOKUP(F$1,Iniciativas!$A$1:$R$11,2,FALSE),"")&amp;IF(G468=1," "&amp;VLOOKUP(G$1,Iniciativas!$A$1:$R$11,2,FALSE),"")&amp;IF(H468=1," "&amp;VLOOKUP(H$1,Iniciativas!$A$1:$R$11,2,FALSE),"")&amp;IF(I468=1," "&amp;VLOOKUP(I$1,Iniciativas!$A$1:$R$11,2,FALSE),"")&amp;IF(J468=1," "&amp;VLOOKUP(J$1,Iniciativas!$A$1:$R$11,2,FALSE),"")&amp;IF(K468=1," "&amp;VLOOKUP(K$1,Iniciativas!$A$1:$R$11,2,FALSE),"")&amp;IF(L468=1," "&amp;VLOOKUP(L$1,Iniciativas!$A$1:$R$11,2,FALSE),""))</f>
        <v>Iniciativa 3 Iniciativa 2 Iniciativa 1 Programa de Innovación Creación Producto B</v>
      </c>
    </row>
    <row r="469" spans="1:19" x14ac:dyDescent="0.25">
      <c r="A469">
        <v>467</v>
      </c>
      <c r="B469" t="str">
        <f t="shared" si="469"/>
        <v>9 8 7 5 2 1</v>
      </c>
      <c r="C469">
        <f t="shared" si="472"/>
        <v>0</v>
      </c>
      <c r="D469">
        <f t="shared" ref="D469:L469" si="490">INT(MOD($A469,2^(C$1-1))/(2^(D$1-1)))</f>
        <v>1</v>
      </c>
      <c r="E469">
        <f t="shared" si="490"/>
        <v>1</v>
      </c>
      <c r="F469">
        <f t="shared" si="490"/>
        <v>1</v>
      </c>
      <c r="G469">
        <f t="shared" si="490"/>
        <v>0</v>
      </c>
      <c r="H469">
        <f t="shared" si="490"/>
        <v>1</v>
      </c>
      <c r="I469">
        <f t="shared" si="490"/>
        <v>0</v>
      </c>
      <c r="J469">
        <f t="shared" si="490"/>
        <v>0</v>
      </c>
      <c r="K469">
        <f t="shared" si="490"/>
        <v>1</v>
      </c>
      <c r="L469">
        <f t="shared" si="490"/>
        <v>1</v>
      </c>
      <c r="M469">
        <f>VLOOKUP(C$1,Iniciativas!$A$1:$R$11,6,FALSE)*C469+VLOOKUP(D$1,Iniciativas!$A$1:$R$11,6,FALSE)*D469+VLOOKUP(E$1,Iniciativas!$A$1:$R$11,6,FALSE)*E469+VLOOKUP(F$1,Iniciativas!$A$1:$R$11,6,FALSE)*F469+VLOOKUP(G$1,Iniciativas!$A$1:$R$11,6,FALSE)*G469+VLOOKUP(H$1,Iniciativas!$A$1:$R$11,6,FALSE)*H469+VLOOKUP(I$1,Iniciativas!$A$1:$R$11,6,FALSE)*I469+VLOOKUP(J$1,Iniciativas!$A$1:$R$11,6,FALSE)*J469+VLOOKUP(K$1,Iniciativas!$A$1:$R$11,6,FALSE)*K469+VLOOKUP(L$1,Iniciativas!$A$1:$R$11,6,FALSE)*L469</f>
        <v>10500</v>
      </c>
      <c r="N469">
        <f>VLOOKUP(C$1,Iniciativas!$A$1:$R$11,18,FALSE)*C469+VLOOKUP(D$1,Iniciativas!$A$1:$R$11,18,FALSE)*D469+VLOOKUP(E$1,Iniciativas!$A$1:$R$11,18,FALSE)*E469+VLOOKUP(F$1,Iniciativas!$A$1:$R$11,18,FALSE)*F469+VLOOKUP(G$1,Iniciativas!$A$1:$R$11,18,FALSE)*G469+VLOOKUP(H$1,Iniciativas!$A$1:$R$11,18,FALSE)*H469+VLOOKUP(I$1,Iniciativas!$A$1:$R$11,18,FALSE)*I469+VLOOKUP(J$1,Iniciativas!$A$1:$R$11,18,FALSE)*J469+VLOOKUP(K$1,Iniciativas!$A$1:$R$11,18,FALSE)*K469+VLOOKUP(L$1,Iniciativas!$A$1:$R$11,18,FALSE)*L469</f>
        <v>12</v>
      </c>
      <c r="O469" t="b">
        <f t="shared" si="471"/>
        <v>0</v>
      </c>
      <c r="P469" t="b">
        <f>IF(OR(K469=1,I469=1),IF(J469=1,TRUE, FALSE),TRUE)</f>
        <v>0</v>
      </c>
      <c r="Q469" t="b">
        <f>IF(AND(K469=1,I469=1), FALSE, TRUE)</f>
        <v>1</v>
      </c>
      <c r="R469" t="b">
        <f>IF(G469=1, TRUE, FALSE)</f>
        <v>0</v>
      </c>
      <c r="S469" t="str">
        <f>TRIM(IF(C469=1," "&amp;VLOOKUP(C$1,Iniciativas!$A$1:$R$11,2,FALSE),"")&amp;IF(D469=1," "&amp;VLOOKUP(D$1,Iniciativas!$A$1:$R$11,2,FALSE),"")&amp;IF(E469=1," "&amp;VLOOKUP(E$1,Iniciativas!$A$1:$R$11,2,FALSE),"")&amp;IF(F469=1," "&amp;VLOOKUP(F$1,Iniciativas!$A$1:$R$11,2,FALSE),"")&amp;IF(G469=1," "&amp;VLOOKUP(G$1,Iniciativas!$A$1:$R$11,2,FALSE),"")&amp;IF(H469=1," "&amp;VLOOKUP(H$1,Iniciativas!$A$1:$R$11,2,FALSE),"")&amp;IF(I469=1," "&amp;VLOOKUP(I$1,Iniciativas!$A$1:$R$11,2,FALSE),"")&amp;IF(J469=1," "&amp;VLOOKUP(J$1,Iniciativas!$A$1:$R$11,2,FALSE),"")&amp;IF(K469=1," "&amp;VLOOKUP(K$1,Iniciativas!$A$1:$R$11,2,FALSE),"")&amp;IF(L469=1," "&amp;VLOOKUP(L$1,Iniciativas!$A$1:$R$11,2,FALSE),""))</f>
        <v>Iniciativa 3 Iniciativa 2 Iniciativa 1 Programa de Innovación Creación Producto B Sistema Reducción Costos</v>
      </c>
    </row>
    <row r="470" spans="1:19" x14ac:dyDescent="0.25">
      <c r="A470">
        <v>468</v>
      </c>
      <c r="B470" t="str">
        <f t="shared" si="469"/>
        <v>9 8 7 5 3</v>
      </c>
      <c r="C470">
        <f t="shared" si="472"/>
        <v>0</v>
      </c>
      <c r="D470">
        <f t="shared" ref="D470:L470" si="491">INT(MOD($A470,2^(C$1-1))/(2^(D$1-1)))</f>
        <v>1</v>
      </c>
      <c r="E470">
        <f t="shared" si="491"/>
        <v>1</v>
      </c>
      <c r="F470">
        <f t="shared" si="491"/>
        <v>1</v>
      </c>
      <c r="G470">
        <f t="shared" si="491"/>
        <v>0</v>
      </c>
      <c r="H470">
        <f t="shared" si="491"/>
        <v>1</v>
      </c>
      <c r="I470">
        <f t="shared" si="491"/>
        <v>0</v>
      </c>
      <c r="J470">
        <f t="shared" si="491"/>
        <v>1</v>
      </c>
      <c r="K470">
        <f t="shared" si="491"/>
        <v>0</v>
      </c>
      <c r="L470">
        <f t="shared" si="491"/>
        <v>0</v>
      </c>
      <c r="M470">
        <f>VLOOKUP(C$1,Iniciativas!$A$1:$R$11,6,FALSE)*C470+VLOOKUP(D$1,Iniciativas!$A$1:$R$11,6,FALSE)*D470+VLOOKUP(E$1,Iniciativas!$A$1:$R$11,6,FALSE)*E470+VLOOKUP(F$1,Iniciativas!$A$1:$R$11,6,FALSE)*F470+VLOOKUP(G$1,Iniciativas!$A$1:$R$11,6,FALSE)*G470+VLOOKUP(H$1,Iniciativas!$A$1:$R$11,6,FALSE)*H470+VLOOKUP(I$1,Iniciativas!$A$1:$R$11,6,FALSE)*I470+VLOOKUP(J$1,Iniciativas!$A$1:$R$11,6,FALSE)*J470+VLOOKUP(K$1,Iniciativas!$A$1:$R$11,6,FALSE)*K470+VLOOKUP(L$1,Iniciativas!$A$1:$R$11,6,FALSE)*L470</f>
        <v>5500</v>
      </c>
      <c r="N470">
        <f>VLOOKUP(C$1,Iniciativas!$A$1:$R$11,18,FALSE)*C470+VLOOKUP(D$1,Iniciativas!$A$1:$R$11,18,FALSE)*D470+VLOOKUP(E$1,Iniciativas!$A$1:$R$11,18,FALSE)*E470+VLOOKUP(F$1,Iniciativas!$A$1:$R$11,18,FALSE)*F470+VLOOKUP(G$1,Iniciativas!$A$1:$R$11,18,FALSE)*G470+VLOOKUP(H$1,Iniciativas!$A$1:$R$11,18,FALSE)*H470+VLOOKUP(I$1,Iniciativas!$A$1:$R$11,18,FALSE)*I470+VLOOKUP(J$1,Iniciativas!$A$1:$R$11,18,FALSE)*J470+VLOOKUP(K$1,Iniciativas!$A$1:$R$11,18,FALSE)*K470+VLOOKUP(L$1,Iniciativas!$A$1:$R$11,18,FALSE)*L470</f>
        <v>8.9</v>
      </c>
      <c r="O470" t="b">
        <f t="shared" si="471"/>
        <v>0</v>
      </c>
      <c r="P470" t="b">
        <f>IF(OR(K470=1,I470=1),IF(J470=1,TRUE, FALSE),TRUE)</f>
        <v>1</v>
      </c>
      <c r="Q470" t="b">
        <f>IF(AND(K470=1,I470=1), FALSE, TRUE)</f>
        <v>1</v>
      </c>
      <c r="R470" t="b">
        <f>IF(G470=1, TRUE, FALSE)</f>
        <v>0</v>
      </c>
      <c r="S470" t="str">
        <f>TRIM(IF(C470=1," "&amp;VLOOKUP(C$1,Iniciativas!$A$1:$R$11,2,FALSE),"")&amp;IF(D470=1," "&amp;VLOOKUP(D$1,Iniciativas!$A$1:$R$11,2,FALSE),"")&amp;IF(E470=1," "&amp;VLOOKUP(E$1,Iniciativas!$A$1:$R$11,2,FALSE),"")&amp;IF(F470=1," "&amp;VLOOKUP(F$1,Iniciativas!$A$1:$R$11,2,FALSE),"")&amp;IF(G470=1," "&amp;VLOOKUP(G$1,Iniciativas!$A$1:$R$11,2,FALSE),"")&amp;IF(H470=1," "&amp;VLOOKUP(H$1,Iniciativas!$A$1:$R$11,2,FALSE),"")&amp;IF(I470=1," "&amp;VLOOKUP(I$1,Iniciativas!$A$1:$R$11,2,FALSE),"")&amp;IF(J470=1," "&amp;VLOOKUP(J$1,Iniciativas!$A$1:$R$11,2,FALSE),"")&amp;IF(K470=1," "&amp;VLOOKUP(K$1,Iniciativas!$A$1:$R$11,2,FALSE),"")&amp;IF(L470=1," "&amp;VLOOKUP(L$1,Iniciativas!$A$1:$R$11,2,FALSE),""))</f>
        <v>Iniciativa 3 Iniciativa 2 Iniciativa 1 Programa de Innovación Campaña Publicitaria Producto B o C</v>
      </c>
    </row>
    <row r="471" spans="1:19" x14ac:dyDescent="0.25">
      <c r="A471">
        <v>469</v>
      </c>
      <c r="B471" t="str">
        <f t="shared" si="469"/>
        <v>9 8 7 5 3 1</v>
      </c>
      <c r="C471">
        <f t="shared" si="472"/>
        <v>0</v>
      </c>
      <c r="D471">
        <f t="shared" ref="D471:L471" si="492">INT(MOD($A471,2^(C$1-1))/(2^(D$1-1)))</f>
        <v>1</v>
      </c>
      <c r="E471">
        <f t="shared" si="492"/>
        <v>1</v>
      </c>
      <c r="F471">
        <f t="shared" si="492"/>
        <v>1</v>
      </c>
      <c r="G471">
        <f t="shared" si="492"/>
        <v>0</v>
      </c>
      <c r="H471">
        <f t="shared" si="492"/>
        <v>1</v>
      </c>
      <c r="I471">
        <f t="shared" si="492"/>
        <v>0</v>
      </c>
      <c r="J471">
        <f t="shared" si="492"/>
        <v>1</v>
      </c>
      <c r="K471">
        <f t="shared" si="492"/>
        <v>0</v>
      </c>
      <c r="L471">
        <f t="shared" si="492"/>
        <v>1</v>
      </c>
      <c r="M471">
        <f>VLOOKUP(C$1,Iniciativas!$A$1:$R$11,6,FALSE)*C471+VLOOKUP(D$1,Iniciativas!$A$1:$R$11,6,FALSE)*D471+VLOOKUP(E$1,Iniciativas!$A$1:$R$11,6,FALSE)*E471+VLOOKUP(F$1,Iniciativas!$A$1:$R$11,6,FALSE)*F471+VLOOKUP(G$1,Iniciativas!$A$1:$R$11,6,FALSE)*G471+VLOOKUP(H$1,Iniciativas!$A$1:$R$11,6,FALSE)*H471+VLOOKUP(I$1,Iniciativas!$A$1:$R$11,6,FALSE)*I471+VLOOKUP(J$1,Iniciativas!$A$1:$R$11,6,FALSE)*J471+VLOOKUP(K$1,Iniciativas!$A$1:$R$11,6,FALSE)*K471+VLOOKUP(L$1,Iniciativas!$A$1:$R$11,6,FALSE)*L471</f>
        <v>6500</v>
      </c>
      <c r="N471">
        <f>VLOOKUP(C$1,Iniciativas!$A$1:$R$11,18,FALSE)*C471+VLOOKUP(D$1,Iniciativas!$A$1:$R$11,18,FALSE)*D471+VLOOKUP(E$1,Iniciativas!$A$1:$R$11,18,FALSE)*E471+VLOOKUP(F$1,Iniciativas!$A$1:$R$11,18,FALSE)*F471+VLOOKUP(G$1,Iniciativas!$A$1:$R$11,18,FALSE)*G471+VLOOKUP(H$1,Iniciativas!$A$1:$R$11,18,FALSE)*H471+VLOOKUP(I$1,Iniciativas!$A$1:$R$11,18,FALSE)*I471+VLOOKUP(J$1,Iniciativas!$A$1:$R$11,18,FALSE)*J471+VLOOKUP(K$1,Iniciativas!$A$1:$R$11,18,FALSE)*K471+VLOOKUP(L$1,Iniciativas!$A$1:$R$11,18,FALSE)*L471</f>
        <v>9.8000000000000007</v>
      </c>
      <c r="O471" t="b">
        <f t="shared" si="471"/>
        <v>0</v>
      </c>
      <c r="P471" t="b">
        <f>IF(OR(K471=1,I471=1),IF(J471=1,TRUE, FALSE),TRUE)</f>
        <v>1</v>
      </c>
      <c r="Q471" t="b">
        <f>IF(AND(K471=1,I471=1), FALSE, TRUE)</f>
        <v>1</v>
      </c>
      <c r="R471" t="b">
        <f>IF(G471=1, TRUE, FALSE)</f>
        <v>0</v>
      </c>
      <c r="S471" t="str">
        <f>TRIM(IF(C471=1," "&amp;VLOOKUP(C$1,Iniciativas!$A$1:$R$11,2,FALSE),"")&amp;IF(D471=1," "&amp;VLOOKUP(D$1,Iniciativas!$A$1:$R$11,2,FALSE),"")&amp;IF(E471=1," "&amp;VLOOKUP(E$1,Iniciativas!$A$1:$R$11,2,FALSE),"")&amp;IF(F471=1," "&amp;VLOOKUP(F$1,Iniciativas!$A$1:$R$11,2,FALSE),"")&amp;IF(G471=1," "&amp;VLOOKUP(G$1,Iniciativas!$A$1:$R$11,2,FALSE),"")&amp;IF(H471=1," "&amp;VLOOKUP(H$1,Iniciativas!$A$1:$R$11,2,FALSE),"")&amp;IF(I471=1," "&amp;VLOOKUP(I$1,Iniciativas!$A$1:$R$11,2,FALSE),"")&amp;IF(J471=1," "&amp;VLOOKUP(J$1,Iniciativas!$A$1:$R$11,2,FALSE),"")&amp;IF(K471=1," "&amp;VLOOKUP(K$1,Iniciativas!$A$1:$R$11,2,FALSE),"")&amp;IF(L471=1," "&amp;VLOOKUP(L$1,Iniciativas!$A$1:$R$11,2,FALSE),""))</f>
        <v>Iniciativa 3 Iniciativa 2 Iniciativa 1 Programa de Innovación Campaña Publicitaria Producto B o C Sistema Reducción Costos</v>
      </c>
    </row>
    <row r="472" spans="1:19" x14ac:dyDescent="0.25">
      <c r="A472">
        <v>470</v>
      </c>
      <c r="B472" t="str">
        <f t="shared" si="469"/>
        <v>9 8 7 5 3 2</v>
      </c>
      <c r="C472">
        <f t="shared" si="472"/>
        <v>0</v>
      </c>
      <c r="D472">
        <f t="shared" ref="D472:L472" si="493">INT(MOD($A472,2^(C$1-1))/(2^(D$1-1)))</f>
        <v>1</v>
      </c>
      <c r="E472">
        <f t="shared" si="493"/>
        <v>1</v>
      </c>
      <c r="F472">
        <f t="shared" si="493"/>
        <v>1</v>
      </c>
      <c r="G472">
        <f t="shared" si="493"/>
        <v>0</v>
      </c>
      <c r="H472">
        <f t="shared" si="493"/>
        <v>1</v>
      </c>
      <c r="I472">
        <f t="shared" si="493"/>
        <v>0</v>
      </c>
      <c r="J472">
        <f t="shared" si="493"/>
        <v>1</v>
      </c>
      <c r="K472">
        <f t="shared" si="493"/>
        <v>1</v>
      </c>
      <c r="L472">
        <f t="shared" si="493"/>
        <v>0</v>
      </c>
      <c r="M472">
        <f>VLOOKUP(C$1,Iniciativas!$A$1:$R$11,6,FALSE)*C472+VLOOKUP(D$1,Iniciativas!$A$1:$R$11,6,FALSE)*D472+VLOOKUP(E$1,Iniciativas!$A$1:$R$11,6,FALSE)*E472+VLOOKUP(F$1,Iniciativas!$A$1:$R$11,6,FALSE)*F472+VLOOKUP(G$1,Iniciativas!$A$1:$R$11,6,FALSE)*G472+VLOOKUP(H$1,Iniciativas!$A$1:$R$11,6,FALSE)*H472+VLOOKUP(I$1,Iniciativas!$A$1:$R$11,6,FALSE)*I472+VLOOKUP(J$1,Iniciativas!$A$1:$R$11,6,FALSE)*J472+VLOOKUP(K$1,Iniciativas!$A$1:$R$11,6,FALSE)*K472+VLOOKUP(L$1,Iniciativas!$A$1:$R$11,6,FALSE)*L472</f>
        <v>10500</v>
      </c>
      <c r="N472">
        <f>VLOOKUP(C$1,Iniciativas!$A$1:$R$11,18,FALSE)*C472+VLOOKUP(D$1,Iniciativas!$A$1:$R$11,18,FALSE)*D472+VLOOKUP(E$1,Iniciativas!$A$1:$R$11,18,FALSE)*E472+VLOOKUP(F$1,Iniciativas!$A$1:$R$11,18,FALSE)*F472+VLOOKUP(G$1,Iniciativas!$A$1:$R$11,18,FALSE)*G472+VLOOKUP(H$1,Iniciativas!$A$1:$R$11,18,FALSE)*H472+VLOOKUP(I$1,Iniciativas!$A$1:$R$11,18,FALSE)*I472+VLOOKUP(J$1,Iniciativas!$A$1:$R$11,18,FALSE)*J472+VLOOKUP(K$1,Iniciativas!$A$1:$R$11,18,FALSE)*K472+VLOOKUP(L$1,Iniciativas!$A$1:$R$11,18,FALSE)*L472</f>
        <v>11.5</v>
      </c>
      <c r="O472" t="b">
        <f t="shared" si="471"/>
        <v>0</v>
      </c>
      <c r="P472" t="b">
        <f>IF(OR(K472=1,I472=1),IF(J472=1,TRUE, FALSE),TRUE)</f>
        <v>1</v>
      </c>
      <c r="Q472" t="b">
        <f>IF(AND(K472=1,I472=1), FALSE, TRUE)</f>
        <v>1</v>
      </c>
      <c r="R472" t="b">
        <f>IF(G472=1, TRUE, FALSE)</f>
        <v>0</v>
      </c>
      <c r="S472" t="str">
        <f>TRIM(IF(C472=1," "&amp;VLOOKUP(C$1,Iniciativas!$A$1:$R$11,2,FALSE),"")&amp;IF(D472=1," "&amp;VLOOKUP(D$1,Iniciativas!$A$1:$R$11,2,FALSE),"")&amp;IF(E472=1," "&amp;VLOOKUP(E$1,Iniciativas!$A$1:$R$11,2,FALSE),"")&amp;IF(F472=1," "&amp;VLOOKUP(F$1,Iniciativas!$A$1:$R$11,2,FALSE),"")&amp;IF(G472=1," "&amp;VLOOKUP(G$1,Iniciativas!$A$1:$R$11,2,FALSE),"")&amp;IF(H472=1," "&amp;VLOOKUP(H$1,Iniciativas!$A$1:$R$11,2,FALSE),"")&amp;IF(I472=1," "&amp;VLOOKUP(I$1,Iniciativas!$A$1:$R$11,2,FALSE),"")&amp;IF(J472=1," "&amp;VLOOKUP(J$1,Iniciativas!$A$1:$R$11,2,FALSE),"")&amp;IF(K472=1," "&amp;VLOOKUP(K$1,Iniciativas!$A$1:$R$11,2,FALSE),"")&amp;IF(L472=1," "&amp;VLOOKUP(L$1,Iniciativas!$A$1:$R$11,2,FALSE),""))</f>
        <v>Iniciativa 3 Iniciativa 2 Iniciativa 1 Programa de Innovación Campaña Publicitaria Producto B o C Creación Producto B</v>
      </c>
    </row>
    <row r="473" spans="1:19" x14ac:dyDescent="0.25">
      <c r="A473">
        <v>471</v>
      </c>
      <c r="B473" t="str">
        <f t="shared" si="469"/>
        <v>9 8 7 5 3 2 1</v>
      </c>
      <c r="C473">
        <f t="shared" si="472"/>
        <v>0</v>
      </c>
      <c r="D473">
        <f t="shared" ref="D473:L473" si="494">INT(MOD($A473,2^(C$1-1))/(2^(D$1-1)))</f>
        <v>1</v>
      </c>
      <c r="E473">
        <f t="shared" si="494"/>
        <v>1</v>
      </c>
      <c r="F473">
        <f t="shared" si="494"/>
        <v>1</v>
      </c>
      <c r="G473">
        <f t="shared" si="494"/>
        <v>0</v>
      </c>
      <c r="H473">
        <f t="shared" si="494"/>
        <v>1</v>
      </c>
      <c r="I473">
        <f t="shared" si="494"/>
        <v>0</v>
      </c>
      <c r="J473">
        <f t="shared" si="494"/>
        <v>1</v>
      </c>
      <c r="K473">
        <f t="shared" si="494"/>
        <v>1</v>
      </c>
      <c r="L473">
        <f t="shared" si="494"/>
        <v>1</v>
      </c>
      <c r="M473">
        <f>VLOOKUP(C$1,Iniciativas!$A$1:$R$11,6,FALSE)*C473+VLOOKUP(D$1,Iniciativas!$A$1:$R$11,6,FALSE)*D473+VLOOKUP(E$1,Iniciativas!$A$1:$R$11,6,FALSE)*E473+VLOOKUP(F$1,Iniciativas!$A$1:$R$11,6,FALSE)*F473+VLOOKUP(G$1,Iniciativas!$A$1:$R$11,6,FALSE)*G473+VLOOKUP(H$1,Iniciativas!$A$1:$R$11,6,FALSE)*H473+VLOOKUP(I$1,Iniciativas!$A$1:$R$11,6,FALSE)*I473+VLOOKUP(J$1,Iniciativas!$A$1:$R$11,6,FALSE)*J473+VLOOKUP(K$1,Iniciativas!$A$1:$R$11,6,FALSE)*K473+VLOOKUP(L$1,Iniciativas!$A$1:$R$11,6,FALSE)*L473</f>
        <v>11500</v>
      </c>
      <c r="N473">
        <f>VLOOKUP(C$1,Iniciativas!$A$1:$R$11,18,FALSE)*C473+VLOOKUP(D$1,Iniciativas!$A$1:$R$11,18,FALSE)*D473+VLOOKUP(E$1,Iniciativas!$A$1:$R$11,18,FALSE)*E473+VLOOKUP(F$1,Iniciativas!$A$1:$R$11,18,FALSE)*F473+VLOOKUP(G$1,Iniciativas!$A$1:$R$11,18,FALSE)*G473+VLOOKUP(H$1,Iniciativas!$A$1:$R$11,18,FALSE)*H473+VLOOKUP(I$1,Iniciativas!$A$1:$R$11,18,FALSE)*I473+VLOOKUP(J$1,Iniciativas!$A$1:$R$11,18,FALSE)*J473+VLOOKUP(K$1,Iniciativas!$A$1:$R$11,18,FALSE)*K473+VLOOKUP(L$1,Iniciativas!$A$1:$R$11,18,FALSE)*L473</f>
        <v>12.4</v>
      </c>
      <c r="O473" t="b">
        <f t="shared" si="471"/>
        <v>0</v>
      </c>
      <c r="P473" t="b">
        <f>IF(OR(K473=1,I473=1),IF(J473=1,TRUE, FALSE),TRUE)</f>
        <v>1</v>
      </c>
      <c r="Q473" t="b">
        <f>IF(AND(K473=1,I473=1), FALSE, TRUE)</f>
        <v>1</v>
      </c>
      <c r="R473" t="b">
        <f>IF(G473=1, TRUE, FALSE)</f>
        <v>0</v>
      </c>
      <c r="S473" t="str">
        <f>TRIM(IF(C473=1," "&amp;VLOOKUP(C$1,Iniciativas!$A$1:$R$11,2,FALSE),"")&amp;IF(D473=1," "&amp;VLOOKUP(D$1,Iniciativas!$A$1:$R$11,2,FALSE),"")&amp;IF(E473=1," "&amp;VLOOKUP(E$1,Iniciativas!$A$1:$R$11,2,FALSE),"")&amp;IF(F473=1," "&amp;VLOOKUP(F$1,Iniciativas!$A$1:$R$11,2,FALSE),"")&amp;IF(G473=1," "&amp;VLOOKUP(G$1,Iniciativas!$A$1:$R$11,2,FALSE),"")&amp;IF(H473=1," "&amp;VLOOKUP(H$1,Iniciativas!$A$1:$R$11,2,FALSE),"")&amp;IF(I473=1," "&amp;VLOOKUP(I$1,Iniciativas!$A$1:$R$11,2,FALSE),"")&amp;IF(J473=1," "&amp;VLOOKUP(J$1,Iniciativas!$A$1:$R$11,2,FALSE),"")&amp;IF(K473=1," "&amp;VLOOKUP(K$1,Iniciativas!$A$1:$R$11,2,FALSE),"")&amp;IF(L473=1," "&amp;VLOOKUP(L$1,Iniciativas!$A$1:$R$11,2,FALSE),""))</f>
        <v>Iniciativa 3 Iniciativa 2 Iniciativa 1 Programa de Innovación Campaña Publicitaria Producto B o C Creación Producto B Sistema Reducción Costos</v>
      </c>
    </row>
    <row r="474" spans="1:19" x14ac:dyDescent="0.25">
      <c r="A474">
        <v>472</v>
      </c>
      <c r="B474" t="str">
        <f t="shared" si="469"/>
        <v>9 8 7 5 4</v>
      </c>
      <c r="C474">
        <f t="shared" si="472"/>
        <v>0</v>
      </c>
      <c r="D474">
        <f t="shared" ref="D474:L474" si="495">INT(MOD($A474,2^(C$1-1))/(2^(D$1-1)))</f>
        <v>1</v>
      </c>
      <c r="E474">
        <f t="shared" si="495"/>
        <v>1</v>
      </c>
      <c r="F474">
        <f t="shared" si="495"/>
        <v>1</v>
      </c>
      <c r="G474">
        <f t="shared" si="495"/>
        <v>0</v>
      </c>
      <c r="H474">
        <f t="shared" si="495"/>
        <v>1</v>
      </c>
      <c r="I474">
        <f t="shared" si="495"/>
        <v>1</v>
      </c>
      <c r="J474">
        <f t="shared" si="495"/>
        <v>0</v>
      </c>
      <c r="K474">
        <f t="shared" si="495"/>
        <v>0</v>
      </c>
      <c r="L474">
        <f t="shared" si="495"/>
        <v>0</v>
      </c>
      <c r="M474">
        <f>VLOOKUP(C$1,Iniciativas!$A$1:$R$11,6,FALSE)*C474+VLOOKUP(D$1,Iniciativas!$A$1:$R$11,6,FALSE)*D474+VLOOKUP(E$1,Iniciativas!$A$1:$R$11,6,FALSE)*E474+VLOOKUP(F$1,Iniciativas!$A$1:$R$11,6,FALSE)*F474+VLOOKUP(G$1,Iniciativas!$A$1:$R$11,6,FALSE)*G474+VLOOKUP(H$1,Iniciativas!$A$1:$R$11,6,FALSE)*H474+VLOOKUP(I$1,Iniciativas!$A$1:$R$11,6,FALSE)*I474+VLOOKUP(J$1,Iniciativas!$A$1:$R$11,6,FALSE)*J474+VLOOKUP(K$1,Iniciativas!$A$1:$R$11,6,FALSE)*K474+VLOOKUP(L$1,Iniciativas!$A$1:$R$11,6,FALSE)*L474</f>
        <v>10500</v>
      </c>
      <c r="N474">
        <f>VLOOKUP(C$1,Iniciativas!$A$1:$R$11,18,FALSE)*C474+VLOOKUP(D$1,Iniciativas!$A$1:$R$11,18,FALSE)*D474+VLOOKUP(E$1,Iniciativas!$A$1:$R$11,18,FALSE)*E474+VLOOKUP(F$1,Iniciativas!$A$1:$R$11,18,FALSE)*F474+VLOOKUP(G$1,Iniciativas!$A$1:$R$11,18,FALSE)*G474+VLOOKUP(H$1,Iniciativas!$A$1:$R$11,18,FALSE)*H474+VLOOKUP(I$1,Iniciativas!$A$1:$R$11,18,FALSE)*I474+VLOOKUP(J$1,Iniciativas!$A$1:$R$11,18,FALSE)*J474+VLOOKUP(K$1,Iniciativas!$A$1:$R$11,18,FALSE)*K474+VLOOKUP(L$1,Iniciativas!$A$1:$R$11,18,FALSE)*L474</f>
        <v>11.5</v>
      </c>
      <c r="O474" t="b">
        <f t="shared" si="471"/>
        <v>0</v>
      </c>
      <c r="P474" t="b">
        <f>IF(OR(K474=1,I474=1),IF(J474=1,TRUE, FALSE),TRUE)</f>
        <v>0</v>
      </c>
      <c r="Q474" t="b">
        <f>IF(AND(K474=1,I474=1), FALSE, TRUE)</f>
        <v>1</v>
      </c>
      <c r="R474" t="b">
        <f>IF(G474=1, TRUE, FALSE)</f>
        <v>0</v>
      </c>
      <c r="S474" t="str">
        <f>TRIM(IF(C474=1," "&amp;VLOOKUP(C$1,Iniciativas!$A$1:$R$11,2,FALSE),"")&amp;IF(D474=1," "&amp;VLOOKUP(D$1,Iniciativas!$A$1:$R$11,2,FALSE),"")&amp;IF(E474=1," "&amp;VLOOKUP(E$1,Iniciativas!$A$1:$R$11,2,FALSE),"")&amp;IF(F474=1," "&amp;VLOOKUP(F$1,Iniciativas!$A$1:$R$11,2,FALSE),"")&amp;IF(G474=1," "&amp;VLOOKUP(G$1,Iniciativas!$A$1:$R$11,2,FALSE),"")&amp;IF(H474=1," "&amp;VLOOKUP(H$1,Iniciativas!$A$1:$R$11,2,FALSE),"")&amp;IF(I474=1," "&amp;VLOOKUP(I$1,Iniciativas!$A$1:$R$11,2,FALSE),"")&amp;IF(J474=1," "&amp;VLOOKUP(J$1,Iniciativas!$A$1:$R$11,2,FALSE),"")&amp;IF(K474=1," "&amp;VLOOKUP(K$1,Iniciativas!$A$1:$R$11,2,FALSE),"")&amp;IF(L474=1," "&amp;VLOOKUP(L$1,Iniciativas!$A$1:$R$11,2,FALSE),""))</f>
        <v>Iniciativa 3 Iniciativa 2 Iniciativa 1 Programa de Innovación Creación Producto Alternativo C</v>
      </c>
    </row>
    <row r="475" spans="1:19" x14ac:dyDescent="0.25">
      <c r="A475">
        <v>473</v>
      </c>
      <c r="B475" t="str">
        <f t="shared" si="469"/>
        <v>9 8 7 5 4 1</v>
      </c>
      <c r="C475">
        <f t="shared" si="472"/>
        <v>0</v>
      </c>
      <c r="D475">
        <f t="shared" ref="D475:L475" si="496">INT(MOD($A475,2^(C$1-1))/(2^(D$1-1)))</f>
        <v>1</v>
      </c>
      <c r="E475">
        <f t="shared" si="496"/>
        <v>1</v>
      </c>
      <c r="F475">
        <f t="shared" si="496"/>
        <v>1</v>
      </c>
      <c r="G475">
        <f t="shared" si="496"/>
        <v>0</v>
      </c>
      <c r="H475">
        <f t="shared" si="496"/>
        <v>1</v>
      </c>
      <c r="I475">
        <f t="shared" si="496"/>
        <v>1</v>
      </c>
      <c r="J475">
        <f t="shared" si="496"/>
        <v>0</v>
      </c>
      <c r="K475">
        <f t="shared" si="496"/>
        <v>0</v>
      </c>
      <c r="L475">
        <f t="shared" si="496"/>
        <v>1</v>
      </c>
      <c r="M475">
        <f>VLOOKUP(C$1,Iniciativas!$A$1:$R$11,6,FALSE)*C475+VLOOKUP(D$1,Iniciativas!$A$1:$R$11,6,FALSE)*D475+VLOOKUP(E$1,Iniciativas!$A$1:$R$11,6,FALSE)*E475+VLOOKUP(F$1,Iniciativas!$A$1:$R$11,6,FALSE)*F475+VLOOKUP(G$1,Iniciativas!$A$1:$R$11,6,FALSE)*G475+VLOOKUP(H$1,Iniciativas!$A$1:$R$11,6,FALSE)*H475+VLOOKUP(I$1,Iniciativas!$A$1:$R$11,6,FALSE)*I475+VLOOKUP(J$1,Iniciativas!$A$1:$R$11,6,FALSE)*J475+VLOOKUP(K$1,Iniciativas!$A$1:$R$11,6,FALSE)*K475+VLOOKUP(L$1,Iniciativas!$A$1:$R$11,6,FALSE)*L475</f>
        <v>11500</v>
      </c>
      <c r="N475">
        <f>VLOOKUP(C$1,Iniciativas!$A$1:$R$11,18,FALSE)*C475+VLOOKUP(D$1,Iniciativas!$A$1:$R$11,18,FALSE)*D475+VLOOKUP(E$1,Iniciativas!$A$1:$R$11,18,FALSE)*E475+VLOOKUP(F$1,Iniciativas!$A$1:$R$11,18,FALSE)*F475+VLOOKUP(G$1,Iniciativas!$A$1:$R$11,18,FALSE)*G475+VLOOKUP(H$1,Iniciativas!$A$1:$R$11,18,FALSE)*H475+VLOOKUP(I$1,Iniciativas!$A$1:$R$11,18,FALSE)*I475+VLOOKUP(J$1,Iniciativas!$A$1:$R$11,18,FALSE)*J475+VLOOKUP(K$1,Iniciativas!$A$1:$R$11,18,FALSE)*K475+VLOOKUP(L$1,Iniciativas!$A$1:$R$11,18,FALSE)*L475</f>
        <v>12.4</v>
      </c>
      <c r="O475" t="b">
        <f t="shared" si="471"/>
        <v>0</v>
      </c>
      <c r="P475" t="b">
        <f>IF(OR(K475=1,I475=1),IF(J475=1,TRUE, FALSE),TRUE)</f>
        <v>0</v>
      </c>
      <c r="Q475" t="b">
        <f>IF(AND(K475=1,I475=1), FALSE, TRUE)</f>
        <v>1</v>
      </c>
      <c r="R475" t="b">
        <f>IF(G475=1, TRUE, FALSE)</f>
        <v>0</v>
      </c>
      <c r="S475" t="str">
        <f>TRIM(IF(C475=1," "&amp;VLOOKUP(C$1,Iniciativas!$A$1:$R$11,2,FALSE),"")&amp;IF(D475=1," "&amp;VLOOKUP(D$1,Iniciativas!$A$1:$R$11,2,FALSE),"")&amp;IF(E475=1," "&amp;VLOOKUP(E$1,Iniciativas!$A$1:$R$11,2,FALSE),"")&amp;IF(F475=1," "&amp;VLOOKUP(F$1,Iniciativas!$A$1:$R$11,2,FALSE),"")&amp;IF(G475=1," "&amp;VLOOKUP(G$1,Iniciativas!$A$1:$R$11,2,FALSE),"")&amp;IF(H475=1," "&amp;VLOOKUP(H$1,Iniciativas!$A$1:$R$11,2,FALSE),"")&amp;IF(I475=1," "&amp;VLOOKUP(I$1,Iniciativas!$A$1:$R$11,2,FALSE),"")&amp;IF(J475=1," "&amp;VLOOKUP(J$1,Iniciativas!$A$1:$R$11,2,FALSE),"")&amp;IF(K475=1," "&amp;VLOOKUP(K$1,Iniciativas!$A$1:$R$11,2,FALSE),"")&amp;IF(L475=1," "&amp;VLOOKUP(L$1,Iniciativas!$A$1:$R$11,2,FALSE),""))</f>
        <v>Iniciativa 3 Iniciativa 2 Iniciativa 1 Programa de Innovación Creación Producto Alternativo C Sistema Reducción Costos</v>
      </c>
    </row>
    <row r="476" spans="1:19" x14ac:dyDescent="0.25">
      <c r="A476">
        <v>474</v>
      </c>
      <c r="B476" t="str">
        <f t="shared" si="469"/>
        <v>9 8 7 5 4 2</v>
      </c>
      <c r="C476">
        <f t="shared" si="472"/>
        <v>0</v>
      </c>
      <c r="D476">
        <f t="shared" ref="D476:L476" si="497">INT(MOD($A476,2^(C$1-1))/(2^(D$1-1)))</f>
        <v>1</v>
      </c>
      <c r="E476">
        <f t="shared" si="497"/>
        <v>1</v>
      </c>
      <c r="F476">
        <f t="shared" si="497"/>
        <v>1</v>
      </c>
      <c r="G476">
        <f t="shared" si="497"/>
        <v>0</v>
      </c>
      <c r="H476">
        <f t="shared" si="497"/>
        <v>1</v>
      </c>
      <c r="I476">
        <f t="shared" si="497"/>
        <v>1</v>
      </c>
      <c r="J476">
        <f t="shared" si="497"/>
        <v>0</v>
      </c>
      <c r="K476">
        <f t="shared" si="497"/>
        <v>1</v>
      </c>
      <c r="L476">
        <f t="shared" si="497"/>
        <v>0</v>
      </c>
      <c r="M476">
        <f>VLOOKUP(C$1,Iniciativas!$A$1:$R$11,6,FALSE)*C476+VLOOKUP(D$1,Iniciativas!$A$1:$R$11,6,FALSE)*D476+VLOOKUP(E$1,Iniciativas!$A$1:$R$11,6,FALSE)*E476+VLOOKUP(F$1,Iniciativas!$A$1:$R$11,6,FALSE)*F476+VLOOKUP(G$1,Iniciativas!$A$1:$R$11,6,FALSE)*G476+VLOOKUP(H$1,Iniciativas!$A$1:$R$11,6,FALSE)*H476+VLOOKUP(I$1,Iniciativas!$A$1:$R$11,6,FALSE)*I476+VLOOKUP(J$1,Iniciativas!$A$1:$R$11,6,FALSE)*J476+VLOOKUP(K$1,Iniciativas!$A$1:$R$11,6,FALSE)*K476+VLOOKUP(L$1,Iniciativas!$A$1:$R$11,6,FALSE)*L476</f>
        <v>15500</v>
      </c>
      <c r="N476">
        <f>VLOOKUP(C$1,Iniciativas!$A$1:$R$11,18,FALSE)*C476+VLOOKUP(D$1,Iniciativas!$A$1:$R$11,18,FALSE)*D476+VLOOKUP(E$1,Iniciativas!$A$1:$R$11,18,FALSE)*E476+VLOOKUP(F$1,Iniciativas!$A$1:$R$11,18,FALSE)*F476+VLOOKUP(G$1,Iniciativas!$A$1:$R$11,18,FALSE)*G476+VLOOKUP(H$1,Iniciativas!$A$1:$R$11,18,FALSE)*H476+VLOOKUP(I$1,Iniciativas!$A$1:$R$11,18,FALSE)*I476+VLOOKUP(J$1,Iniciativas!$A$1:$R$11,18,FALSE)*J476+VLOOKUP(K$1,Iniciativas!$A$1:$R$11,18,FALSE)*K476+VLOOKUP(L$1,Iniciativas!$A$1:$R$11,18,FALSE)*L476</f>
        <v>14.1</v>
      </c>
      <c r="O476" t="b">
        <f t="shared" si="471"/>
        <v>0</v>
      </c>
      <c r="P476" t="b">
        <f>IF(OR(K476=1,I476=1),IF(J476=1,TRUE, FALSE),TRUE)</f>
        <v>0</v>
      </c>
      <c r="Q476" t="b">
        <f>IF(AND(K476=1,I476=1), FALSE, TRUE)</f>
        <v>0</v>
      </c>
      <c r="R476" t="b">
        <f>IF(G476=1, TRUE, FALSE)</f>
        <v>0</v>
      </c>
      <c r="S476" t="str">
        <f>TRIM(IF(C476=1," "&amp;VLOOKUP(C$1,Iniciativas!$A$1:$R$11,2,FALSE),"")&amp;IF(D476=1," "&amp;VLOOKUP(D$1,Iniciativas!$A$1:$R$11,2,FALSE),"")&amp;IF(E476=1," "&amp;VLOOKUP(E$1,Iniciativas!$A$1:$R$11,2,FALSE),"")&amp;IF(F476=1," "&amp;VLOOKUP(F$1,Iniciativas!$A$1:$R$11,2,FALSE),"")&amp;IF(G476=1," "&amp;VLOOKUP(G$1,Iniciativas!$A$1:$R$11,2,FALSE),"")&amp;IF(H476=1," "&amp;VLOOKUP(H$1,Iniciativas!$A$1:$R$11,2,FALSE),"")&amp;IF(I476=1," "&amp;VLOOKUP(I$1,Iniciativas!$A$1:$R$11,2,FALSE),"")&amp;IF(J476=1," "&amp;VLOOKUP(J$1,Iniciativas!$A$1:$R$11,2,FALSE),"")&amp;IF(K476=1," "&amp;VLOOKUP(K$1,Iniciativas!$A$1:$R$11,2,FALSE),"")&amp;IF(L476=1," "&amp;VLOOKUP(L$1,Iniciativas!$A$1:$R$11,2,FALSE),""))</f>
        <v>Iniciativa 3 Iniciativa 2 Iniciativa 1 Programa de Innovación Creación Producto Alternativo C Creación Producto B</v>
      </c>
    </row>
    <row r="477" spans="1:19" x14ac:dyDescent="0.25">
      <c r="A477">
        <v>475</v>
      </c>
      <c r="B477" t="str">
        <f t="shared" si="469"/>
        <v>9 8 7 5 4 2 1</v>
      </c>
      <c r="C477">
        <f t="shared" si="472"/>
        <v>0</v>
      </c>
      <c r="D477">
        <f t="shared" ref="D477:L477" si="498">INT(MOD($A477,2^(C$1-1))/(2^(D$1-1)))</f>
        <v>1</v>
      </c>
      <c r="E477">
        <f t="shared" si="498"/>
        <v>1</v>
      </c>
      <c r="F477">
        <f t="shared" si="498"/>
        <v>1</v>
      </c>
      <c r="G477">
        <f t="shared" si="498"/>
        <v>0</v>
      </c>
      <c r="H477">
        <f t="shared" si="498"/>
        <v>1</v>
      </c>
      <c r="I477">
        <f t="shared" si="498"/>
        <v>1</v>
      </c>
      <c r="J477">
        <f t="shared" si="498"/>
        <v>0</v>
      </c>
      <c r="K477">
        <f t="shared" si="498"/>
        <v>1</v>
      </c>
      <c r="L477">
        <f t="shared" si="498"/>
        <v>1</v>
      </c>
      <c r="M477">
        <f>VLOOKUP(C$1,Iniciativas!$A$1:$R$11,6,FALSE)*C477+VLOOKUP(D$1,Iniciativas!$A$1:$R$11,6,FALSE)*D477+VLOOKUP(E$1,Iniciativas!$A$1:$R$11,6,FALSE)*E477+VLOOKUP(F$1,Iniciativas!$A$1:$R$11,6,FALSE)*F477+VLOOKUP(G$1,Iniciativas!$A$1:$R$11,6,FALSE)*G477+VLOOKUP(H$1,Iniciativas!$A$1:$R$11,6,FALSE)*H477+VLOOKUP(I$1,Iniciativas!$A$1:$R$11,6,FALSE)*I477+VLOOKUP(J$1,Iniciativas!$A$1:$R$11,6,FALSE)*J477+VLOOKUP(K$1,Iniciativas!$A$1:$R$11,6,FALSE)*K477+VLOOKUP(L$1,Iniciativas!$A$1:$R$11,6,FALSE)*L477</f>
        <v>16500</v>
      </c>
      <c r="N477">
        <f>VLOOKUP(C$1,Iniciativas!$A$1:$R$11,18,FALSE)*C477+VLOOKUP(D$1,Iniciativas!$A$1:$R$11,18,FALSE)*D477+VLOOKUP(E$1,Iniciativas!$A$1:$R$11,18,FALSE)*E477+VLOOKUP(F$1,Iniciativas!$A$1:$R$11,18,FALSE)*F477+VLOOKUP(G$1,Iniciativas!$A$1:$R$11,18,FALSE)*G477+VLOOKUP(H$1,Iniciativas!$A$1:$R$11,18,FALSE)*H477+VLOOKUP(I$1,Iniciativas!$A$1:$R$11,18,FALSE)*I477+VLOOKUP(J$1,Iniciativas!$A$1:$R$11,18,FALSE)*J477+VLOOKUP(K$1,Iniciativas!$A$1:$R$11,18,FALSE)*K477+VLOOKUP(L$1,Iniciativas!$A$1:$R$11,18,FALSE)*L477</f>
        <v>15</v>
      </c>
      <c r="O477" t="b">
        <f t="shared" si="471"/>
        <v>0</v>
      </c>
      <c r="P477" t="b">
        <f>IF(OR(K477=1,I477=1),IF(J477=1,TRUE, FALSE),TRUE)</f>
        <v>0</v>
      </c>
      <c r="Q477" t="b">
        <f>IF(AND(K477=1,I477=1), FALSE, TRUE)</f>
        <v>0</v>
      </c>
      <c r="R477" t="b">
        <f>IF(G477=1, TRUE, FALSE)</f>
        <v>0</v>
      </c>
      <c r="S477" t="str">
        <f>TRIM(IF(C477=1," "&amp;VLOOKUP(C$1,Iniciativas!$A$1:$R$11,2,FALSE),"")&amp;IF(D477=1," "&amp;VLOOKUP(D$1,Iniciativas!$A$1:$R$11,2,FALSE),"")&amp;IF(E477=1," "&amp;VLOOKUP(E$1,Iniciativas!$A$1:$R$11,2,FALSE),"")&amp;IF(F477=1," "&amp;VLOOKUP(F$1,Iniciativas!$A$1:$R$11,2,FALSE),"")&amp;IF(G477=1," "&amp;VLOOKUP(G$1,Iniciativas!$A$1:$R$11,2,FALSE),"")&amp;IF(H477=1," "&amp;VLOOKUP(H$1,Iniciativas!$A$1:$R$11,2,FALSE),"")&amp;IF(I477=1," "&amp;VLOOKUP(I$1,Iniciativas!$A$1:$R$11,2,FALSE),"")&amp;IF(J477=1," "&amp;VLOOKUP(J$1,Iniciativas!$A$1:$R$11,2,FALSE),"")&amp;IF(K477=1," "&amp;VLOOKUP(K$1,Iniciativas!$A$1:$R$11,2,FALSE),"")&amp;IF(L477=1," "&amp;VLOOKUP(L$1,Iniciativas!$A$1:$R$11,2,FALSE),""))</f>
        <v>Iniciativa 3 Iniciativa 2 Iniciativa 1 Programa de Innovación Creación Producto Alternativo C Creación Producto B Sistema Reducción Costos</v>
      </c>
    </row>
    <row r="478" spans="1:19" x14ac:dyDescent="0.25">
      <c r="A478">
        <v>476</v>
      </c>
      <c r="B478" t="str">
        <f t="shared" si="469"/>
        <v>9 8 7 5 4 3</v>
      </c>
      <c r="C478">
        <f t="shared" si="472"/>
        <v>0</v>
      </c>
      <c r="D478">
        <f t="shared" ref="D478:L478" si="499">INT(MOD($A478,2^(C$1-1))/(2^(D$1-1)))</f>
        <v>1</v>
      </c>
      <c r="E478">
        <f t="shared" si="499"/>
        <v>1</v>
      </c>
      <c r="F478">
        <f t="shared" si="499"/>
        <v>1</v>
      </c>
      <c r="G478">
        <f t="shared" si="499"/>
        <v>0</v>
      </c>
      <c r="H478">
        <f t="shared" si="499"/>
        <v>1</v>
      </c>
      <c r="I478">
        <f t="shared" si="499"/>
        <v>1</v>
      </c>
      <c r="J478">
        <f t="shared" si="499"/>
        <v>1</v>
      </c>
      <c r="K478">
        <f t="shared" si="499"/>
        <v>0</v>
      </c>
      <c r="L478">
        <f t="shared" si="499"/>
        <v>0</v>
      </c>
      <c r="M478">
        <f>VLOOKUP(C$1,Iniciativas!$A$1:$R$11,6,FALSE)*C478+VLOOKUP(D$1,Iniciativas!$A$1:$R$11,6,FALSE)*D478+VLOOKUP(E$1,Iniciativas!$A$1:$R$11,6,FALSE)*E478+VLOOKUP(F$1,Iniciativas!$A$1:$R$11,6,FALSE)*F478+VLOOKUP(G$1,Iniciativas!$A$1:$R$11,6,FALSE)*G478+VLOOKUP(H$1,Iniciativas!$A$1:$R$11,6,FALSE)*H478+VLOOKUP(I$1,Iniciativas!$A$1:$R$11,6,FALSE)*I478+VLOOKUP(J$1,Iniciativas!$A$1:$R$11,6,FALSE)*J478+VLOOKUP(K$1,Iniciativas!$A$1:$R$11,6,FALSE)*K478+VLOOKUP(L$1,Iniciativas!$A$1:$R$11,6,FALSE)*L478</f>
        <v>11500</v>
      </c>
      <c r="N478">
        <f>VLOOKUP(C$1,Iniciativas!$A$1:$R$11,18,FALSE)*C478+VLOOKUP(D$1,Iniciativas!$A$1:$R$11,18,FALSE)*D478+VLOOKUP(E$1,Iniciativas!$A$1:$R$11,18,FALSE)*E478+VLOOKUP(F$1,Iniciativas!$A$1:$R$11,18,FALSE)*F478+VLOOKUP(G$1,Iniciativas!$A$1:$R$11,18,FALSE)*G478+VLOOKUP(H$1,Iniciativas!$A$1:$R$11,18,FALSE)*H478+VLOOKUP(I$1,Iniciativas!$A$1:$R$11,18,FALSE)*I478+VLOOKUP(J$1,Iniciativas!$A$1:$R$11,18,FALSE)*J478+VLOOKUP(K$1,Iniciativas!$A$1:$R$11,18,FALSE)*K478+VLOOKUP(L$1,Iniciativas!$A$1:$R$11,18,FALSE)*L478</f>
        <v>11.9</v>
      </c>
      <c r="O478" t="b">
        <f t="shared" si="471"/>
        <v>0</v>
      </c>
      <c r="P478" t="b">
        <f>IF(OR(K478=1,I478=1),IF(J478=1,TRUE, FALSE),TRUE)</f>
        <v>1</v>
      </c>
      <c r="Q478" t="b">
        <f>IF(AND(K478=1,I478=1), FALSE, TRUE)</f>
        <v>1</v>
      </c>
      <c r="R478" t="b">
        <f>IF(G478=1, TRUE, FALSE)</f>
        <v>0</v>
      </c>
      <c r="S478" t="str">
        <f>TRIM(IF(C478=1," "&amp;VLOOKUP(C$1,Iniciativas!$A$1:$R$11,2,FALSE),"")&amp;IF(D478=1," "&amp;VLOOKUP(D$1,Iniciativas!$A$1:$R$11,2,FALSE),"")&amp;IF(E478=1," "&amp;VLOOKUP(E$1,Iniciativas!$A$1:$R$11,2,FALSE),"")&amp;IF(F478=1," "&amp;VLOOKUP(F$1,Iniciativas!$A$1:$R$11,2,FALSE),"")&amp;IF(G478=1," "&amp;VLOOKUP(G$1,Iniciativas!$A$1:$R$11,2,FALSE),"")&amp;IF(H478=1," "&amp;VLOOKUP(H$1,Iniciativas!$A$1:$R$11,2,FALSE),"")&amp;IF(I478=1," "&amp;VLOOKUP(I$1,Iniciativas!$A$1:$R$11,2,FALSE),"")&amp;IF(J478=1," "&amp;VLOOKUP(J$1,Iniciativas!$A$1:$R$11,2,FALSE),"")&amp;IF(K478=1," "&amp;VLOOKUP(K$1,Iniciativas!$A$1:$R$11,2,FALSE),"")&amp;IF(L478=1," "&amp;VLOOKUP(L$1,Iniciativas!$A$1:$R$11,2,FALSE),""))</f>
        <v>Iniciativa 3 Iniciativa 2 Iniciativa 1 Programa de Innovación Creación Producto Alternativo C Campaña Publicitaria Producto B o C</v>
      </c>
    </row>
    <row r="479" spans="1:19" x14ac:dyDescent="0.25">
      <c r="A479">
        <v>477</v>
      </c>
      <c r="B479" t="str">
        <f t="shared" si="469"/>
        <v>9 8 7 5 4 3 1</v>
      </c>
      <c r="C479">
        <f t="shared" si="472"/>
        <v>0</v>
      </c>
      <c r="D479">
        <f t="shared" ref="D479:L479" si="500">INT(MOD($A479,2^(C$1-1))/(2^(D$1-1)))</f>
        <v>1</v>
      </c>
      <c r="E479">
        <f t="shared" si="500"/>
        <v>1</v>
      </c>
      <c r="F479">
        <f t="shared" si="500"/>
        <v>1</v>
      </c>
      <c r="G479">
        <f t="shared" si="500"/>
        <v>0</v>
      </c>
      <c r="H479">
        <f t="shared" si="500"/>
        <v>1</v>
      </c>
      <c r="I479">
        <f t="shared" si="500"/>
        <v>1</v>
      </c>
      <c r="J479">
        <f t="shared" si="500"/>
        <v>1</v>
      </c>
      <c r="K479">
        <f t="shared" si="500"/>
        <v>0</v>
      </c>
      <c r="L479">
        <f t="shared" si="500"/>
        <v>1</v>
      </c>
      <c r="M479">
        <f>VLOOKUP(C$1,Iniciativas!$A$1:$R$11,6,FALSE)*C479+VLOOKUP(D$1,Iniciativas!$A$1:$R$11,6,FALSE)*D479+VLOOKUP(E$1,Iniciativas!$A$1:$R$11,6,FALSE)*E479+VLOOKUP(F$1,Iniciativas!$A$1:$R$11,6,FALSE)*F479+VLOOKUP(G$1,Iniciativas!$A$1:$R$11,6,FALSE)*G479+VLOOKUP(H$1,Iniciativas!$A$1:$R$11,6,FALSE)*H479+VLOOKUP(I$1,Iniciativas!$A$1:$R$11,6,FALSE)*I479+VLOOKUP(J$1,Iniciativas!$A$1:$R$11,6,FALSE)*J479+VLOOKUP(K$1,Iniciativas!$A$1:$R$11,6,FALSE)*K479+VLOOKUP(L$1,Iniciativas!$A$1:$R$11,6,FALSE)*L479</f>
        <v>12500</v>
      </c>
      <c r="N479">
        <f>VLOOKUP(C$1,Iniciativas!$A$1:$R$11,18,FALSE)*C479+VLOOKUP(D$1,Iniciativas!$A$1:$R$11,18,FALSE)*D479+VLOOKUP(E$1,Iniciativas!$A$1:$R$11,18,FALSE)*E479+VLOOKUP(F$1,Iniciativas!$A$1:$R$11,18,FALSE)*F479+VLOOKUP(G$1,Iniciativas!$A$1:$R$11,18,FALSE)*G479+VLOOKUP(H$1,Iniciativas!$A$1:$R$11,18,FALSE)*H479+VLOOKUP(I$1,Iniciativas!$A$1:$R$11,18,FALSE)*I479+VLOOKUP(J$1,Iniciativas!$A$1:$R$11,18,FALSE)*J479+VLOOKUP(K$1,Iniciativas!$A$1:$R$11,18,FALSE)*K479+VLOOKUP(L$1,Iniciativas!$A$1:$R$11,18,FALSE)*L479</f>
        <v>12.8</v>
      </c>
      <c r="O479" t="b">
        <f t="shared" si="471"/>
        <v>0</v>
      </c>
      <c r="P479" t="b">
        <f>IF(OR(K479=1,I479=1),IF(J479=1,TRUE, FALSE),TRUE)</f>
        <v>1</v>
      </c>
      <c r="Q479" t="b">
        <f>IF(AND(K479=1,I479=1), FALSE, TRUE)</f>
        <v>1</v>
      </c>
      <c r="R479" t="b">
        <f>IF(G479=1, TRUE, FALSE)</f>
        <v>0</v>
      </c>
      <c r="S479" t="str">
        <f>TRIM(IF(C479=1," "&amp;VLOOKUP(C$1,Iniciativas!$A$1:$R$11,2,FALSE),"")&amp;IF(D479=1," "&amp;VLOOKUP(D$1,Iniciativas!$A$1:$R$11,2,FALSE),"")&amp;IF(E479=1," "&amp;VLOOKUP(E$1,Iniciativas!$A$1:$R$11,2,FALSE),"")&amp;IF(F479=1," "&amp;VLOOKUP(F$1,Iniciativas!$A$1:$R$11,2,FALSE),"")&amp;IF(G479=1," "&amp;VLOOKUP(G$1,Iniciativas!$A$1:$R$11,2,FALSE),"")&amp;IF(H479=1," "&amp;VLOOKUP(H$1,Iniciativas!$A$1:$R$11,2,FALSE),"")&amp;IF(I479=1," "&amp;VLOOKUP(I$1,Iniciativas!$A$1:$R$11,2,FALSE),"")&amp;IF(J479=1," "&amp;VLOOKUP(J$1,Iniciativas!$A$1:$R$11,2,FALSE),"")&amp;IF(K479=1," "&amp;VLOOKUP(K$1,Iniciativas!$A$1:$R$11,2,FALSE),"")&amp;IF(L479=1," "&amp;VLOOKUP(L$1,Iniciativas!$A$1:$R$11,2,FALSE),""))</f>
        <v>Iniciativa 3 Iniciativa 2 Iniciativa 1 Programa de Innovación Creación Producto Alternativo C Campaña Publicitaria Producto B o C Sistema Reducción Costos</v>
      </c>
    </row>
    <row r="480" spans="1:19" x14ac:dyDescent="0.25">
      <c r="A480">
        <v>478</v>
      </c>
      <c r="B480" t="str">
        <f t="shared" si="469"/>
        <v>9 8 7 5 4 3 2</v>
      </c>
      <c r="C480">
        <f t="shared" si="472"/>
        <v>0</v>
      </c>
      <c r="D480">
        <f t="shared" ref="D480:L480" si="501">INT(MOD($A480,2^(C$1-1))/(2^(D$1-1)))</f>
        <v>1</v>
      </c>
      <c r="E480">
        <f t="shared" si="501"/>
        <v>1</v>
      </c>
      <c r="F480">
        <f t="shared" si="501"/>
        <v>1</v>
      </c>
      <c r="G480">
        <f t="shared" si="501"/>
        <v>0</v>
      </c>
      <c r="H480">
        <f t="shared" si="501"/>
        <v>1</v>
      </c>
      <c r="I480">
        <f t="shared" si="501"/>
        <v>1</v>
      </c>
      <c r="J480">
        <f t="shared" si="501"/>
        <v>1</v>
      </c>
      <c r="K480">
        <f t="shared" si="501"/>
        <v>1</v>
      </c>
      <c r="L480">
        <f t="shared" si="501"/>
        <v>0</v>
      </c>
      <c r="M480">
        <f>VLOOKUP(C$1,Iniciativas!$A$1:$R$11,6,FALSE)*C480+VLOOKUP(D$1,Iniciativas!$A$1:$R$11,6,FALSE)*D480+VLOOKUP(E$1,Iniciativas!$A$1:$R$11,6,FALSE)*E480+VLOOKUP(F$1,Iniciativas!$A$1:$R$11,6,FALSE)*F480+VLOOKUP(G$1,Iniciativas!$A$1:$R$11,6,FALSE)*G480+VLOOKUP(H$1,Iniciativas!$A$1:$R$11,6,FALSE)*H480+VLOOKUP(I$1,Iniciativas!$A$1:$R$11,6,FALSE)*I480+VLOOKUP(J$1,Iniciativas!$A$1:$R$11,6,FALSE)*J480+VLOOKUP(K$1,Iniciativas!$A$1:$R$11,6,FALSE)*K480+VLOOKUP(L$1,Iniciativas!$A$1:$R$11,6,FALSE)*L480</f>
        <v>16500</v>
      </c>
      <c r="N480">
        <f>VLOOKUP(C$1,Iniciativas!$A$1:$R$11,18,FALSE)*C480+VLOOKUP(D$1,Iniciativas!$A$1:$R$11,18,FALSE)*D480+VLOOKUP(E$1,Iniciativas!$A$1:$R$11,18,FALSE)*E480+VLOOKUP(F$1,Iniciativas!$A$1:$R$11,18,FALSE)*F480+VLOOKUP(G$1,Iniciativas!$A$1:$R$11,18,FALSE)*G480+VLOOKUP(H$1,Iniciativas!$A$1:$R$11,18,FALSE)*H480+VLOOKUP(I$1,Iniciativas!$A$1:$R$11,18,FALSE)*I480+VLOOKUP(J$1,Iniciativas!$A$1:$R$11,18,FALSE)*J480+VLOOKUP(K$1,Iniciativas!$A$1:$R$11,18,FALSE)*K480+VLOOKUP(L$1,Iniciativas!$A$1:$R$11,18,FALSE)*L480</f>
        <v>14.5</v>
      </c>
      <c r="O480" t="b">
        <f t="shared" si="471"/>
        <v>0</v>
      </c>
      <c r="P480" t="b">
        <f>IF(OR(K480=1,I480=1),IF(J480=1,TRUE, FALSE),TRUE)</f>
        <v>1</v>
      </c>
      <c r="Q480" t="b">
        <f>IF(AND(K480=1,I480=1), FALSE, TRUE)</f>
        <v>0</v>
      </c>
      <c r="R480" t="b">
        <f>IF(G480=1, TRUE, FALSE)</f>
        <v>0</v>
      </c>
      <c r="S480" t="str">
        <f>TRIM(IF(C480=1," "&amp;VLOOKUP(C$1,Iniciativas!$A$1:$R$11,2,FALSE),"")&amp;IF(D480=1," "&amp;VLOOKUP(D$1,Iniciativas!$A$1:$R$11,2,FALSE),"")&amp;IF(E480=1," "&amp;VLOOKUP(E$1,Iniciativas!$A$1:$R$11,2,FALSE),"")&amp;IF(F480=1," "&amp;VLOOKUP(F$1,Iniciativas!$A$1:$R$11,2,FALSE),"")&amp;IF(G480=1," "&amp;VLOOKUP(G$1,Iniciativas!$A$1:$R$11,2,FALSE),"")&amp;IF(H480=1," "&amp;VLOOKUP(H$1,Iniciativas!$A$1:$R$11,2,FALSE),"")&amp;IF(I480=1," "&amp;VLOOKUP(I$1,Iniciativas!$A$1:$R$11,2,FALSE),"")&amp;IF(J480=1," "&amp;VLOOKUP(J$1,Iniciativas!$A$1:$R$11,2,FALSE),"")&amp;IF(K480=1," "&amp;VLOOKUP(K$1,Iniciativas!$A$1:$R$11,2,FALSE),"")&amp;IF(L480=1," "&amp;VLOOKUP(L$1,Iniciativas!$A$1:$R$11,2,FALSE),""))</f>
        <v>Iniciativa 3 Iniciativa 2 Iniciativa 1 Programa de Innovación Creación Producto Alternativo C Campaña Publicitaria Producto B o C Creación Producto B</v>
      </c>
    </row>
    <row r="481" spans="1:19" x14ac:dyDescent="0.25">
      <c r="A481">
        <v>479</v>
      </c>
      <c r="B481" t="str">
        <f t="shared" si="469"/>
        <v>9 8 7 5 4 3 2 1</v>
      </c>
      <c r="C481">
        <f t="shared" si="472"/>
        <v>0</v>
      </c>
      <c r="D481">
        <f t="shared" ref="D481:L481" si="502">INT(MOD($A481,2^(C$1-1))/(2^(D$1-1)))</f>
        <v>1</v>
      </c>
      <c r="E481">
        <f t="shared" si="502"/>
        <v>1</v>
      </c>
      <c r="F481">
        <f t="shared" si="502"/>
        <v>1</v>
      </c>
      <c r="G481">
        <f t="shared" si="502"/>
        <v>0</v>
      </c>
      <c r="H481">
        <f t="shared" si="502"/>
        <v>1</v>
      </c>
      <c r="I481">
        <f t="shared" si="502"/>
        <v>1</v>
      </c>
      <c r="J481">
        <f t="shared" si="502"/>
        <v>1</v>
      </c>
      <c r="K481">
        <f t="shared" si="502"/>
        <v>1</v>
      </c>
      <c r="L481">
        <f t="shared" si="502"/>
        <v>1</v>
      </c>
      <c r="M481">
        <f>VLOOKUP(C$1,Iniciativas!$A$1:$R$11,6,FALSE)*C481+VLOOKUP(D$1,Iniciativas!$A$1:$R$11,6,FALSE)*D481+VLOOKUP(E$1,Iniciativas!$A$1:$R$11,6,FALSE)*E481+VLOOKUP(F$1,Iniciativas!$A$1:$R$11,6,FALSE)*F481+VLOOKUP(G$1,Iniciativas!$A$1:$R$11,6,FALSE)*G481+VLOOKUP(H$1,Iniciativas!$A$1:$R$11,6,FALSE)*H481+VLOOKUP(I$1,Iniciativas!$A$1:$R$11,6,FALSE)*I481+VLOOKUP(J$1,Iniciativas!$A$1:$R$11,6,FALSE)*J481+VLOOKUP(K$1,Iniciativas!$A$1:$R$11,6,FALSE)*K481+VLOOKUP(L$1,Iniciativas!$A$1:$R$11,6,FALSE)*L481</f>
        <v>17500</v>
      </c>
      <c r="N481">
        <f>VLOOKUP(C$1,Iniciativas!$A$1:$R$11,18,FALSE)*C481+VLOOKUP(D$1,Iniciativas!$A$1:$R$11,18,FALSE)*D481+VLOOKUP(E$1,Iniciativas!$A$1:$R$11,18,FALSE)*E481+VLOOKUP(F$1,Iniciativas!$A$1:$R$11,18,FALSE)*F481+VLOOKUP(G$1,Iniciativas!$A$1:$R$11,18,FALSE)*G481+VLOOKUP(H$1,Iniciativas!$A$1:$R$11,18,FALSE)*H481+VLOOKUP(I$1,Iniciativas!$A$1:$R$11,18,FALSE)*I481+VLOOKUP(J$1,Iniciativas!$A$1:$R$11,18,FALSE)*J481+VLOOKUP(K$1,Iniciativas!$A$1:$R$11,18,FALSE)*K481+VLOOKUP(L$1,Iniciativas!$A$1:$R$11,18,FALSE)*L481</f>
        <v>15.4</v>
      </c>
      <c r="O481" t="b">
        <f t="shared" si="471"/>
        <v>0</v>
      </c>
      <c r="P481" t="b">
        <f>IF(OR(K481=1,I481=1),IF(J481=1,TRUE, FALSE),TRUE)</f>
        <v>1</v>
      </c>
      <c r="Q481" t="b">
        <f>IF(AND(K481=1,I481=1), FALSE, TRUE)</f>
        <v>0</v>
      </c>
      <c r="R481" t="b">
        <f>IF(G481=1, TRUE, FALSE)</f>
        <v>0</v>
      </c>
      <c r="S481" t="str">
        <f>TRIM(IF(C481=1," "&amp;VLOOKUP(C$1,Iniciativas!$A$1:$R$11,2,FALSE),"")&amp;IF(D481=1," "&amp;VLOOKUP(D$1,Iniciativas!$A$1:$R$11,2,FALSE),"")&amp;IF(E481=1," "&amp;VLOOKUP(E$1,Iniciativas!$A$1:$R$11,2,FALSE),"")&amp;IF(F481=1," "&amp;VLOOKUP(F$1,Iniciativas!$A$1:$R$11,2,FALSE),"")&amp;IF(G481=1," "&amp;VLOOKUP(G$1,Iniciativas!$A$1:$R$11,2,FALSE),"")&amp;IF(H481=1," "&amp;VLOOKUP(H$1,Iniciativas!$A$1:$R$11,2,FALSE),"")&amp;IF(I481=1," "&amp;VLOOKUP(I$1,Iniciativas!$A$1:$R$11,2,FALSE),"")&amp;IF(J481=1," "&amp;VLOOKUP(J$1,Iniciativas!$A$1:$R$11,2,FALSE),"")&amp;IF(K481=1," "&amp;VLOOKUP(K$1,Iniciativas!$A$1:$R$11,2,FALSE),"")&amp;IF(L481=1," "&amp;VLOOKUP(L$1,Iniciativas!$A$1:$R$11,2,FALSE),""))</f>
        <v>Iniciativa 3 Iniciativa 2 Iniciativa 1 Programa de Innovación Creación Producto Alternativo C Campaña Publicitaria Producto B o C Creación Producto B Sistema Reducción Costos</v>
      </c>
    </row>
    <row r="482" spans="1:19" x14ac:dyDescent="0.25">
      <c r="A482">
        <v>480</v>
      </c>
      <c r="B482" t="str">
        <f t="shared" si="469"/>
        <v>9 8 7 6</v>
      </c>
      <c r="C482">
        <f t="shared" si="472"/>
        <v>0</v>
      </c>
      <c r="D482">
        <f t="shared" ref="D482:L482" si="503">INT(MOD($A482,2^(C$1-1))/(2^(D$1-1)))</f>
        <v>1</v>
      </c>
      <c r="E482">
        <f t="shared" si="503"/>
        <v>1</v>
      </c>
      <c r="F482">
        <f t="shared" si="503"/>
        <v>1</v>
      </c>
      <c r="G482">
        <f t="shared" si="503"/>
        <v>1</v>
      </c>
      <c r="H482">
        <f t="shared" si="503"/>
        <v>0</v>
      </c>
      <c r="I482">
        <f t="shared" si="503"/>
        <v>0</v>
      </c>
      <c r="J482">
        <f t="shared" si="503"/>
        <v>0</v>
      </c>
      <c r="K482">
        <f t="shared" si="503"/>
        <v>0</v>
      </c>
      <c r="L482">
        <f t="shared" si="503"/>
        <v>0</v>
      </c>
      <c r="M482">
        <f>VLOOKUP(C$1,Iniciativas!$A$1:$R$11,6,FALSE)*C482+VLOOKUP(D$1,Iniciativas!$A$1:$R$11,6,FALSE)*D482+VLOOKUP(E$1,Iniciativas!$A$1:$R$11,6,FALSE)*E482+VLOOKUP(F$1,Iniciativas!$A$1:$R$11,6,FALSE)*F482+VLOOKUP(G$1,Iniciativas!$A$1:$R$11,6,FALSE)*G482+VLOOKUP(H$1,Iniciativas!$A$1:$R$11,6,FALSE)*H482+VLOOKUP(I$1,Iniciativas!$A$1:$R$11,6,FALSE)*I482+VLOOKUP(J$1,Iniciativas!$A$1:$R$11,6,FALSE)*J482+VLOOKUP(K$1,Iniciativas!$A$1:$R$11,6,FALSE)*K482+VLOOKUP(L$1,Iniciativas!$A$1:$R$11,6,FALSE)*L482</f>
        <v>6500</v>
      </c>
      <c r="N482">
        <f>VLOOKUP(C$1,Iniciativas!$A$1:$R$11,18,FALSE)*C482+VLOOKUP(D$1,Iniciativas!$A$1:$R$11,18,FALSE)*D482+VLOOKUP(E$1,Iniciativas!$A$1:$R$11,18,FALSE)*E482+VLOOKUP(F$1,Iniciativas!$A$1:$R$11,18,FALSE)*F482+VLOOKUP(G$1,Iniciativas!$A$1:$R$11,18,FALSE)*G482+VLOOKUP(H$1,Iniciativas!$A$1:$R$11,18,FALSE)*H482+VLOOKUP(I$1,Iniciativas!$A$1:$R$11,18,FALSE)*I482+VLOOKUP(J$1,Iniciativas!$A$1:$R$11,18,FALSE)*J482+VLOOKUP(K$1,Iniciativas!$A$1:$R$11,18,FALSE)*K482+VLOOKUP(L$1,Iniciativas!$A$1:$R$11,18,FALSE)*L482</f>
        <v>6.7999999999999989</v>
      </c>
      <c r="O482" t="b">
        <f t="shared" si="471"/>
        <v>1</v>
      </c>
      <c r="P482" t="b">
        <f>IF(OR(K482=1,I482=1),IF(J482=1,TRUE, FALSE),TRUE)</f>
        <v>1</v>
      </c>
      <c r="Q482" t="b">
        <f>IF(AND(K482=1,I482=1), FALSE, TRUE)</f>
        <v>1</v>
      </c>
      <c r="R482" t="b">
        <f>IF(G482=1, TRUE, FALSE)</f>
        <v>1</v>
      </c>
      <c r="S482" t="str">
        <f>TRIM(IF(C482=1," "&amp;VLOOKUP(C$1,Iniciativas!$A$1:$R$11,2,FALSE),"")&amp;IF(D482=1," "&amp;VLOOKUP(D$1,Iniciativas!$A$1:$R$11,2,FALSE),"")&amp;IF(E482=1," "&amp;VLOOKUP(E$1,Iniciativas!$A$1:$R$11,2,FALSE),"")&amp;IF(F482=1," "&amp;VLOOKUP(F$1,Iniciativas!$A$1:$R$11,2,FALSE),"")&amp;IF(G482=1," "&amp;VLOOKUP(G$1,Iniciativas!$A$1:$R$11,2,FALSE),"")&amp;IF(H482=1," "&amp;VLOOKUP(H$1,Iniciativas!$A$1:$R$11,2,FALSE),"")&amp;IF(I482=1," "&amp;VLOOKUP(I$1,Iniciativas!$A$1:$R$11,2,FALSE),"")&amp;IF(J482=1," "&amp;VLOOKUP(J$1,Iniciativas!$A$1:$R$11,2,FALSE),"")&amp;IF(K482=1," "&amp;VLOOKUP(K$1,Iniciativas!$A$1:$R$11,2,FALSE),"")&amp;IF(L482=1," "&amp;VLOOKUP(L$1,Iniciativas!$A$1:$R$11,2,FALSE),""))</f>
        <v>Iniciativa 3 Iniciativa 2 Iniciativa 1 Imperativo Legal</v>
      </c>
    </row>
    <row r="483" spans="1:19" x14ac:dyDescent="0.25">
      <c r="A483">
        <v>481</v>
      </c>
      <c r="B483" t="str">
        <f t="shared" si="469"/>
        <v>9 8 7 6 1</v>
      </c>
      <c r="C483">
        <f t="shared" si="472"/>
        <v>0</v>
      </c>
      <c r="D483">
        <f t="shared" ref="D483:L483" si="504">INT(MOD($A483,2^(C$1-1))/(2^(D$1-1)))</f>
        <v>1</v>
      </c>
      <c r="E483">
        <f t="shared" si="504"/>
        <v>1</v>
      </c>
      <c r="F483">
        <f t="shared" si="504"/>
        <v>1</v>
      </c>
      <c r="G483">
        <f t="shared" si="504"/>
        <v>1</v>
      </c>
      <c r="H483">
        <f t="shared" si="504"/>
        <v>0</v>
      </c>
      <c r="I483">
        <f t="shared" si="504"/>
        <v>0</v>
      </c>
      <c r="J483">
        <f t="shared" si="504"/>
        <v>0</v>
      </c>
      <c r="K483">
        <f t="shared" si="504"/>
        <v>0</v>
      </c>
      <c r="L483">
        <f t="shared" si="504"/>
        <v>1</v>
      </c>
      <c r="M483">
        <f>VLOOKUP(C$1,Iniciativas!$A$1:$R$11,6,FALSE)*C483+VLOOKUP(D$1,Iniciativas!$A$1:$R$11,6,FALSE)*D483+VLOOKUP(E$1,Iniciativas!$A$1:$R$11,6,FALSE)*E483+VLOOKUP(F$1,Iniciativas!$A$1:$R$11,6,FALSE)*F483+VLOOKUP(G$1,Iniciativas!$A$1:$R$11,6,FALSE)*G483+VLOOKUP(H$1,Iniciativas!$A$1:$R$11,6,FALSE)*H483+VLOOKUP(I$1,Iniciativas!$A$1:$R$11,6,FALSE)*I483+VLOOKUP(J$1,Iniciativas!$A$1:$R$11,6,FALSE)*J483+VLOOKUP(K$1,Iniciativas!$A$1:$R$11,6,FALSE)*K483+VLOOKUP(L$1,Iniciativas!$A$1:$R$11,6,FALSE)*L483</f>
        <v>7500</v>
      </c>
      <c r="N483">
        <f>VLOOKUP(C$1,Iniciativas!$A$1:$R$11,18,FALSE)*C483+VLOOKUP(D$1,Iniciativas!$A$1:$R$11,18,FALSE)*D483+VLOOKUP(E$1,Iniciativas!$A$1:$R$11,18,FALSE)*E483+VLOOKUP(F$1,Iniciativas!$A$1:$R$11,18,FALSE)*F483+VLOOKUP(G$1,Iniciativas!$A$1:$R$11,18,FALSE)*G483+VLOOKUP(H$1,Iniciativas!$A$1:$R$11,18,FALSE)*H483+VLOOKUP(I$1,Iniciativas!$A$1:$R$11,18,FALSE)*I483+VLOOKUP(J$1,Iniciativas!$A$1:$R$11,18,FALSE)*J483+VLOOKUP(K$1,Iniciativas!$A$1:$R$11,18,FALSE)*K483+VLOOKUP(L$1,Iniciativas!$A$1:$R$11,18,FALSE)*L483</f>
        <v>7.6999999999999993</v>
      </c>
      <c r="O483" t="b">
        <f t="shared" si="471"/>
        <v>1</v>
      </c>
      <c r="P483" t="b">
        <f>IF(OR(K483=1,I483=1),IF(J483=1,TRUE, FALSE),TRUE)</f>
        <v>1</v>
      </c>
      <c r="Q483" t="b">
        <f>IF(AND(K483=1,I483=1), FALSE, TRUE)</f>
        <v>1</v>
      </c>
      <c r="R483" t="b">
        <f>IF(G483=1, TRUE, FALSE)</f>
        <v>1</v>
      </c>
      <c r="S483" t="str">
        <f>TRIM(IF(C483=1," "&amp;VLOOKUP(C$1,Iniciativas!$A$1:$R$11,2,FALSE),"")&amp;IF(D483=1," "&amp;VLOOKUP(D$1,Iniciativas!$A$1:$R$11,2,FALSE),"")&amp;IF(E483=1," "&amp;VLOOKUP(E$1,Iniciativas!$A$1:$R$11,2,FALSE),"")&amp;IF(F483=1," "&amp;VLOOKUP(F$1,Iniciativas!$A$1:$R$11,2,FALSE),"")&amp;IF(G483=1," "&amp;VLOOKUP(G$1,Iniciativas!$A$1:$R$11,2,FALSE),"")&amp;IF(H483=1," "&amp;VLOOKUP(H$1,Iniciativas!$A$1:$R$11,2,FALSE),"")&amp;IF(I483=1," "&amp;VLOOKUP(I$1,Iniciativas!$A$1:$R$11,2,FALSE),"")&amp;IF(J483=1," "&amp;VLOOKUP(J$1,Iniciativas!$A$1:$R$11,2,FALSE),"")&amp;IF(K483=1," "&amp;VLOOKUP(K$1,Iniciativas!$A$1:$R$11,2,FALSE),"")&amp;IF(L483=1," "&amp;VLOOKUP(L$1,Iniciativas!$A$1:$R$11,2,FALSE),""))</f>
        <v>Iniciativa 3 Iniciativa 2 Iniciativa 1 Imperativo Legal Sistema Reducción Costos</v>
      </c>
    </row>
    <row r="484" spans="1:19" x14ac:dyDescent="0.25">
      <c r="A484">
        <v>482</v>
      </c>
      <c r="B484" t="str">
        <f t="shared" si="469"/>
        <v>9 8 7 6 2</v>
      </c>
      <c r="C484">
        <f t="shared" si="472"/>
        <v>0</v>
      </c>
      <c r="D484">
        <f t="shared" ref="D484:L484" si="505">INT(MOD($A484,2^(C$1-1))/(2^(D$1-1)))</f>
        <v>1</v>
      </c>
      <c r="E484">
        <f t="shared" si="505"/>
        <v>1</v>
      </c>
      <c r="F484">
        <f t="shared" si="505"/>
        <v>1</v>
      </c>
      <c r="G484">
        <f t="shared" si="505"/>
        <v>1</v>
      </c>
      <c r="H484">
        <f t="shared" si="505"/>
        <v>0</v>
      </c>
      <c r="I484">
        <f t="shared" si="505"/>
        <v>0</v>
      </c>
      <c r="J484">
        <f t="shared" si="505"/>
        <v>0</v>
      </c>
      <c r="K484">
        <f t="shared" si="505"/>
        <v>1</v>
      </c>
      <c r="L484">
        <f t="shared" si="505"/>
        <v>0</v>
      </c>
      <c r="M484">
        <f>VLOOKUP(C$1,Iniciativas!$A$1:$R$11,6,FALSE)*C484+VLOOKUP(D$1,Iniciativas!$A$1:$R$11,6,FALSE)*D484+VLOOKUP(E$1,Iniciativas!$A$1:$R$11,6,FALSE)*E484+VLOOKUP(F$1,Iniciativas!$A$1:$R$11,6,FALSE)*F484+VLOOKUP(G$1,Iniciativas!$A$1:$R$11,6,FALSE)*G484+VLOOKUP(H$1,Iniciativas!$A$1:$R$11,6,FALSE)*H484+VLOOKUP(I$1,Iniciativas!$A$1:$R$11,6,FALSE)*I484+VLOOKUP(J$1,Iniciativas!$A$1:$R$11,6,FALSE)*J484+VLOOKUP(K$1,Iniciativas!$A$1:$R$11,6,FALSE)*K484+VLOOKUP(L$1,Iniciativas!$A$1:$R$11,6,FALSE)*L484</f>
        <v>11500</v>
      </c>
      <c r="N484">
        <f>VLOOKUP(C$1,Iniciativas!$A$1:$R$11,18,FALSE)*C484+VLOOKUP(D$1,Iniciativas!$A$1:$R$11,18,FALSE)*D484+VLOOKUP(E$1,Iniciativas!$A$1:$R$11,18,FALSE)*E484+VLOOKUP(F$1,Iniciativas!$A$1:$R$11,18,FALSE)*F484+VLOOKUP(G$1,Iniciativas!$A$1:$R$11,18,FALSE)*G484+VLOOKUP(H$1,Iniciativas!$A$1:$R$11,18,FALSE)*H484+VLOOKUP(I$1,Iniciativas!$A$1:$R$11,18,FALSE)*I484+VLOOKUP(J$1,Iniciativas!$A$1:$R$11,18,FALSE)*J484+VLOOKUP(K$1,Iniciativas!$A$1:$R$11,18,FALSE)*K484+VLOOKUP(L$1,Iniciativas!$A$1:$R$11,18,FALSE)*L484</f>
        <v>9.3999999999999986</v>
      </c>
      <c r="O484" t="b">
        <f t="shared" si="471"/>
        <v>0</v>
      </c>
      <c r="P484" t="b">
        <f>IF(OR(K484=1,I484=1),IF(J484=1,TRUE, FALSE),TRUE)</f>
        <v>0</v>
      </c>
      <c r="Q484" t="b">
        <f>IF(AND(K484=1,I484=1), FALSE, TRUE)</f>
        <v>1</v>
      </c>
      <c r="R484" t="b">
        <f>IF(G484=1, TRUE, FALSE)</f>
        <v>1</v>
      </c>
      <c r="S484" t="str">
        <f>TRIM(IF(C484=1," "&amp;VLOOKUP(C$1,Iniciativas!$A$1:$R$11,2,FALSE),"")&amp;IF(D484=1," "&amp;VLOOKUP(D$1,Iniciativas!$A$1:$R$11,2,FALSE),"")&amp;IF(E484=1," "&amp;VLOOKUP(E$1,Iniciativas!$A$1:$R$11,2,FALSE),"")&amp;IF(F484=1," "&amp;VLOOKUP(F$1,Iniciativas!$A$1:$R$11,2,FALSE),"")&amp;IF(G484=1," "&amp;VLOOKUP(G$1,Iniciativas!$A$1:$R$11,2,FALSE),"")&amp;IF(H484=1," "&amp;VLOOKUP(H$1,Iniciativas!$A$1:$R$11,2,FALSE),"")&amp;IF(I484=1," "&amp;VLOOKUP(I$1,Iniciativas!$A$1:$R$11,2,FALSE),"")&amp;IF(J484=1," "&amp;VLOOKUP(J$1,Iniciativas!$A$1:$R$11,2,FALSE),"")&amp;IF(K484=1," "&amp;VLOOKUP(K$1,Iniciativas!$A$1:$R$11,2,FALSE),"")&amp;IF(L484=1," "&amp;VLOOKUP(L$1,Iniciativas!$A$1:$R$11,2,FALSE),""))</f>
        <v>Iniciativa 3 Iniciativa 2 Iniciativa 1 Imperativo Legal Creación Producto B</v>
      </c>
    </row>
    <row r="485" spans="1:19" x14ac:dyDescent="0.25">
      <c r="A485">
        <v>483</v>
      </c>
      <c r="B485" t="str">
        <f t="shared" si="469"/>
        <v>9 8 7 6 2 1</v>
      </c>
      <c r="C485">
        <f t="shared" si="472"/>
        <v>0</v>
      </c>
      <c r="D485">
        <f t="shared" ref="D485:L485" si="506">INT(MOD($A485,2^(C$1-1))/(2^(D$1-1)))</f>
        <v>1</v>
      </c>
      <c r="E485">
        <f t="shared" si="506"/>
        <v>1</v>
      </c>
      <c r="F485">
        <f t="shared" si="506"/>
        <v>1</v>
      </c>
      <c r="G485">
        <f t="shared" si="506"/>
        <v>1</v>
      </c>
      <c r="H485">
        <f t="shared" si="506"/>
        <v>0</v>
      </c>
      <c r="I485">
        <f t="shared" si="506"/>
        <v>0</v>
      </c>
      <c r="J485">
        <f t="shared" si="506"/>
        <v>0</v>
      </c>
      <c r="K485">
        <f t="shared" si="506"/>
        <v>1</v>
      </c>
      <c r="L485">
        <f t="shared" si="506"/>
        <v>1</v>
      </c>
      <c r="M485">
        <f>VLOOKUP(C$1,Iniciativas!$A$1:$R$11,6,FALSE)*C485+VLOOKUP(D$1,Iniciativas!$A$1:$R$11,6,FALSE)*D485+VLOOKUP(E$1,Iniciativas!$A$1:$R$11,6,FALSE)*E485+VLOOKUP(F$1,Iniciativas!$A$1:$R$11,6,FALSE)*F485+VLOOKUP(G$1,Iniciativas!$A$1:$R$11,6,FALSE)*G485+VLOOKUP(H$1,Iniciativas!$A$1:$R$11,6,FALSE)*H485+VLOOKUP(I$1,Iniciativas!$A$1:$R$11,6,FALSE)*I485+VLOOKUP(J$1,Iniciativas!$A$1:$R$11,6,FALSE)*J485+VLOOKUP(K$1,Iniciativas!$A$1:$R$11,6,FALSE)*K485+VLOOKUP(L$1,Iniciativas!$A$1:$R$11,6,FALSE)*L485</f>
        <v>12500</v>
      </c>
      <c r="N485">
        <f>VLOOKUP(C$1,Iniciativas!$A$1:$R$11,18,FALSE)*C485+VLOOKUP(D$1,Iniciativas!$A$1:$R$11,18,FALSE)*D485+VLOOKUP(E$1,Iniciativas!$A$1:$R$11,18,FALSE)*E485+VLOOKUP(F$1,Iniciativas!$A$1:$R$11,18,FALSE)*F485+VLOOKUP(G$1,Iniciativas!$A$1:$R$11,18,FALSE)*G485+VLOOKUP(H$1,Iniciativas!$A$1:$R$11,18,FALSE)*H485+VLOOKUP(I$1,Iniciativas!$A$1:$R$11,18,FALSE)*I485+VLOOKUP(J$1,Iniciativas!$A$1:$R$11,18,FALSE)*J485+VLOOKUP(K$1,Iniciativas!$A$1:$R$11,18,FALSE)*K485+VLOOKUP(L$1,Iniciativas!$A$1:$R$11,18,FALSE)*L485</f>
        <v>10.299999999999999</v>
      </c>
      <c r="O485" t="b">
        <f t="shared" si="471"/>
        <v>0</v>
      </c>
      <c r="P485" t="b">
        <f>IF(OR(K485=1,I485=1),IF(J485=1,TRUE, FALSE),TRUE)</f>
        <v>0</v>
      </c>
      <c r="Q485" t="b">
        <f>IF(AND(K485=1,I485=1), FALSE, TRUE)</f>
        <v>1</v>
      </c>
      <c r="R485" t="b">
        <f>IF(G485=1, TRUE, FALSE)</f>
        <v>1</v>
      </c>
      <c r="S485" t="str">
        <f>TRIM(IF(C485=1," "&amp;VLOOKUP(C$1,Iniciativas!$A$1:$R$11,2,FALSE),"")&amp;IF(D485=1," "&amp;VLOOKUP(D$1,Iniciativas!$A$1:$R$11,2,FALSE),"")&amp;IF(E485=1," "&amp;VLOOKUP(E$1,Iniciativas!$A$1:$R$11,2,FALSE),"")&amp;IF(F485=1," "&amp;VLOOKUP(F$1,Iniciativas!$A$1:$R$11,2,FALSE),"")&amp;IF(G485=1," "&amp;VLOOKUP(G$1,Iniciativas!$A$1:$R$11,2,FALSE),"")&amp;IF(H485=1," "&amp;VLOOKUP(H$1,Iniciativas!$A$1:$R$11,2,FALSE),"")&amp;IF(I485=1," "&amp;VLOOKUP(I$1,Iniciativas!$A$1:$R$11,2,FALSE),"")&amp;IF(J485=1," "&amp;VLOOKUP(J$1,Iniciativas!$A$1:$R$11,2,FALSE),"")&amp;IF(K485=1," "&amp;VLOOKUP(K$1,Iniciativas!$A$1:$R$11,2,FALSE),"")&amp;IF(L485=1," "&amp;VLOOKUP(L$1,Iniciativas!$A$1:$R$11,2,FALSE),""))</f>
        <v>Iniciativa 3 Iniciativa 2 Iniciativa 1 Imperativo Legal Creación Producto B Sistema Reducción Costos</v>
      </c>
    </row>
    <row r="486" spans="1:19" x14ac:dyDescent="0.25">
      <c r="A486">
        <v>484</v>
      </c>
      <c r="B486" t="str">
        <f t="shared" si="469"/>
        <v>9 8 7 6 3</v>
      </c>
      <c r="C486">
        <f t="shared" si="472"/>
        <v>0</v>
      </c>
      <c r="D486">
        <f t="shared" ref="D486:L486" si="507">INT(MOD($A486,2^(C$1-1))/(2^(D$1-1)))</f>
        <v>1</v>
      </c>
      <c r="E486">
        <f t="shared" si="507"/>
        <v>1</v>
      </c>
      <c r="F486">
        <f t="shared" si="507"/>
        <v>1</v>
      </c>
      <c r="G486">
        <f t="shared" si="507"/>
        <v>1</v>
      </c>
      <c r="H486">
        <f t="shared" si="507"/>
        <v>0</v>
      </c>
      <c r="I486">
        <f t="shared" si="507"/>
        <v>0</v>
      </c>
      <c r="J486">
        <f t="shared" si="507"/>
        <v>1</v>
      </c>
      <c r="K486">
        <f t="shared" si="507"/>
        <v>0</v>
      </c>
      <c r="L486">
        <f t="shared" si="507"/>
        <v>0</v>
      </c>
      <c r="M486">
        <f>VLOOKUP(C$1,Iniciativas!$A$1:$R$11,6,FALSE)*C486+VLOOKUP(D$1,Iniciativas!$A$1:$R$11,6,FALSE)*D486+VLOOKUP(E$1,Iniciativas!$A$1:$R$11,6,FALSE)*E486+VLOOKUP(F$1,Iniciativas!$A$1:$R$11,6,FALSE)*F486+VLOOKUP(G$1,Iniciativas!$A$1:$R$11,6,FALSE)*G486+VLOOKUP(H$1,Iniciativas!$A$1:$R$11,6,FALSE)*H486+VLOOKUP(I$1,Iniciativas!$A$1:$R$11,6,FALSE)*I486+VLOOKUP(J$1,Iniciativas!$A$1:$R$11,6,FALSE)*J486+VLOOKUP(K$1,Iniciativas!$A$1:$R$11,6,FALSE)*K486+VLOOKUP(L$1,Iniciativas!$A$1:$R$11,6,FALSE)*L486</f>
        <v>7500</v>
      </c>
      <c r="N486">
        <f>VLOOKUP(C$1,Iniciativas!$A$1:$R$11,18,FALSE)*C486+VLOOKUP(D$1,Iniciativas!$A$1:$R$11,18,FALSE)*D486+VLOOKUP(E$1,Iniciativas!$A$1:$R$11,18,FALSE)*E486+VLOOKUP(F$1,Iniciativas!$A$1:$R$11,18,FALSE)*F486+VLOOKUP(G$1,Iniciativas!$A$1:$R$11,18,FALSE)*G486+VLOOKUP(H$1,Iniciativas!$A$1:$R$11,18,FALSE)*H486+VLOOKUP(I$1,Iniciativas!$A$1:$R$11,18,FALSE)*I486+VLOOKUP(J$1,Iniciativas!$A$1:$R$11,18,FALSE)*J486+VLOOKUP(K$1,Iniciativas!$A$1:$R$11,18,FALSE)*K486+VLOOKUP(L$1,Iniciativas!$A$1:$R$11,18,FALSE)*L486</f>
        <v>7.1999999999999993</v>
      </c>
      <c r="O486" t="b">
        <f t="shared" si="471"/>
        <v>1</v>
      </c>
      <c r="P486" t="b">
        <f>IF(OR(K486=1,I486=1),IF(J486=1,TRUE, FALSE),TRUE)</f>
        <v>1</v>
      </c>
      <c r="Q486" t="b">
        <f>IF(AND(K486=1,I486=1), FALSE, TRUE)</f>
        <v>1</v>
      </c>
      <c r="R486" t="b">
        <f>IF(G486=1, TRUE, FALSE)</f>
        <v>1</v>
      </c>
      <c r="S486" t="str">
        <f>TRIM(IF(C486=1," "&amp;VLOOKUP(C$1,Iniciativas!$A$1:$R$11,2,FALSE),"")&amp;IF(D486=1," "&amp;VLOOKUP(D$1,Iniciativas!$A$1:$R$11,2,FALSE),"")&amp;IF(E486=1," "&amp;VLOOKUP(E$1,Iniciativas!$A$1:$R$11,2,FALSE),"")&amp;IF(F486=1," "&amp;VLOOKUP(F$1,Iniciativas!$A$1:$R$11,2,FALSE),"")&amp;IF(G486=1," "&amp;VLOOKUP(G$1,Iniciativas!$A$1:$R$11,2,FALSE),"")&amp;IF(H486=1," "&amp;VLOOKUP(H$1,Iniciativas!$A$1:$R$11,2,FALSE),"")&amp;IF(I486=1," "&amp;VLOOKUP(I$1,Iniciativas!$A$1:$R$11,2,FALSE),"")&amp;IF(J486=1," "&amp;VLOOKUP(J$1,Iniciativas!$A$1:$R$11,2,FALSE),"")&amp;IF(K486=1," "&amp;VLOOKUP(K$1,Iniciativas!$A$1:$R$11,2,FALSE),"")&amp;IF(L486=1," "&amp;VLOOKUP(L$1,Iniciativas!$A$1:$R$11,2,FALSE),""))</f>
        <v>Iniciativa 3 Iniciativa 2 Iniciativa 1 Imperativo Legal Campaña Publicitaria Producto B o C</v>
      </c>
    </row>
    <row r="487" spans="1:19" x14ac:dyDescent="0.25">
      <c r="A487">
        <v>485</v>
      </c>
      <c r="B487" t="str">
        <f t="shared" si="469"/>
        <v>9 8 7 6 3 1</v>
      </c>
      <c r="C487">
        <f t="shared" si="472"/>
        <v>0</v>
      </c>
      <c r="D487">
        <f t="shared" ref="D487:L487" si="508">INT(MOD($A487,2^(C$1-1))/(2^(D$1-1)))</f>
        <v>1</v>
      </c>
      <c r="E487">
        <f t="shared" si="508"/>
        <v>1</v>
      </c>
      <c r="F487">
        <f t="shared" si="508"/>
        <v>1</v>
      </c>
      <c r="G487">
        <f t="shared" si="508"/>
        <v>1</v>
      </c>
      <c r="H487">
        <f t="shared" si="508"/>
        <v>0</v>
      </c>
      <c r="I487">
        <f t="shared" si="508"/>
        <v>0</v>
      </c>
      <c r="J487">
        <f t="shared" si="508"/>
        <v>1</v>
      </c>
      <c r="K487">
        <f t="shared" si="508"/>
        <v>0</v>
      </c>
      <c r="L487">
        <f t="shared" si="508"/>
        <v>1</v>
      </c>
      <c r="M487">
        <f>VLOOKUP(C$1,Iniciativas!$A$1:$R$11,6,FALSE)*C487+VLOOKUP(D$1,Iniciativas!$A$1:$R$11,6,FALSE)*D487+VLOOKUP(E$1,Iniciativas!$A$1:$R$11,6,FALSE)*E487+VLOOKUP(F$1,Iniciativas!$A$1:$R$11,6,FALSE)*F487+VLOOKUP(G$1,Iniciativas!$A$1:$R$11,6,FALSE)*G487+VLOOKUP(H$1,Iniciativas!$A$1:$R$11,6,FALSE)*H487+VLOOKUP(I$1,Iniciativas!$A$1:$R$11,6,FALSE)*I487+VLOOKUP(J$1,Iniciativas!$A$1:$R$11,6,FALSE)*J487+VLOOKUP(K$1,Iniciativas!$A$1:$R$11,6,FALSE)*K487+VLOOKUP(L$1,Iniciativas!$A$1:$R$11,6,FALSE)*L487</f>
        <v>8500</v>
      </c>
      <c r="N487">
        <f>VLOOKUP(C$1,Iniciativas!$A$1:$R$11,18,FALSE)*C487+VLOOKUP(D$1,Iniciativas!$A$1:$R$11,18,FALSE)*D487+VLOOKUP(E$1,Iniciativas!$A$1:$R$11,18,FALSE)*E487+VLOOKUP(F$1,Iniciativas!$A$1:$R$11,18,FALSE)*F487+VLOOKUP(G$1,Iniciativas!$A$1:$R$11,18,FALSE)*G487+VLOOKUP(H$1,Iniciativas!$A$1:$R$11,18,FALSE)*H487+VLOOKUP(I$1,Iniciativas!$A$1:$R$11,18,FALSE)*I487+VLOOKUP(J$1,Iniciativas!$A$1:$R$11,18,FALSE)*J487+VLOOKUP(K$1,Iniciativas!$A$1:$R$11,18,FALSE)*K487+VLOOKUP(L$1,Iniciativas!$A$1:$R$11,18,FALSE)*L487</f>
        <v>8.1</v>
      </c>
      <c r="O487" t="b">
        <f t="shared" si="471"/>
        <v>1</v>
      </c>
      <c r="P487" t="b">
        <f>IF(OR(K487=1,I487=1),IF(J487=1,TRUE, FALSE),TRUE)</f>
        <v>1</v>
      </c>
      <c r="Q487" t="b">
        <f>IF(AND(K487=1,I487=1), FALSE, TRUE)</f>
        <v>1</v>
      </c>
      <c r="R487" t="b">
        <f>IF(G487=1, TRUE, FALSE)</f>
        <v>1</v>
      </c>
      <c r="S487" t="str">
        <f>TRIM(IF(C487=1," "&amp;VLOOKUP(C$1,Iniciativas!$A$1:$R$11,2,FALSE),"")&amp;IF(D487=1," "&amp;VLOOKUP(D$1,Iniciativas!$A$1:$R$11,2,FALSE),"")&amp;IF(E487=1," "&amp;VLOOKUP(E$1,Iniciativas!$A$1:$R$11,2,FALSE),"")&amp;IF(F487=1," "&amp;VLOOKUP(F$1,Iniciativas!$A$1:$R$11,2,FALSE),"")&amp;IF(G487=1," "&amp;VLOOKUP(G$1,Iniciativas!$A$1:$R$11,2,FALSE),"")&amp;IF(H487=1," "&amp;VLOOKUP(H$1,Iniciativas!$A$1:$R$11,2,FALSE),"")&amp;IF(I487=1," "&amp;VLOOKUP(I$1,Iniciativas!$A$1:$R$11,2,FALSE),"")&amp;IF(J487=1," "&amp;VLOOKUP(J$1,Iniciativas!$A$1:$R$11,2,FALSE),"")&amp;IF(K487=1," "&amp;VLOOKUP(K$1,Iniciativas!$A$1:$R$11,2,FALSE),"")&amp;IF(L487=1," "&amp;VLOOKUP(L$1,Iniciativas!$A$1:$R$11,2,FALSE),""))</f>
        <v>Iniciativa 3 Iniciativa 2 Iniciativa 1 Imperativo Legal Campaña Publicitaria Producto B o C Sistema Reducción Costos</v>
      </c>
    </row>
    <row r="488" spans="1:19" x14ac:dyDescent="0.25">
      <c r="A488">
        <v>486</v>
      </c>
      <c r="B488" t="str">
        <f t="shared" si="469"/>
        <v>9 8 7 6 3 2</v>
      </c>
      <c r="C488">
        <f t="shared" si="472"/>
        <v>0</v>
      </c>
      <c r="D488">
        <f t="shared" ref="D488:L488" si="509">INT(MOD($A488,2^(C$1-1))/(2^(D$1-1)))</f>
        <v>1</v>
      </c>
      <c r="E488">
        <f t="shared" si="509"/>
        <v>1</v>
      </c>
      <c r="F488">
        <f t="shared" si="509"/>
        <v>1</v>
      </c>
      <c r="G488">
        <f t="shared" si="509"/>
        <v>1</v>
      </c>
      <c r="H488">
        <f t="shared" si="509"/>
        <v>0</v>
      </c>
      <c r="I488">
        <f t="shared" si="509"/>
        <v>0</v>
      </c>
      <c r="J488">
        <f t="shared" si="509"/>
        <v>1</v>
      </c>
      <c r="K488">
        <f t="shared" si="509"/>
        <v>1</v>
      </c>
      <c r="L488">
        <f t="shared" si="509"/>
        <v>0</v>
      </c>
      <c r="M488">
        <f>VLOOKUP(C$1,Iniciativas!$A$1:$R$11,6,FALSE)*C488+VLOOKUP(D$1,Iniciativas!$A$1:$R$11,6,FALSE)*D488+VLOOKUP(E$1,Iniciativas!$A$1:$R$11,6,FALSE)*E488+VLOOKUP(F$1,Iniciativas!$A$1:$R$11,6,FALSE)*F488+VLOOKUP(G$1,Iniciativas!$A$1:$R$11,6,FALSE)*G488+VLOOKUP(H$1,Iniciativas!$A$1:$R$11,6,FALSE)*H488+VLOOKUP(I$1,Iniciativas!$A$1:$R$11,6,FALSE)*I488+VLOOKUP(J$1,Iniciativas!$A$1:$R$11,6,FALSE)*J488+VLOOKUP(K$1,Iniciativas!$A$1:$R$11,6,FALSE)*K488+VLOOKUP(L$1,Iniciativas!$A$1:$R$11,6,FALSE)*L488</f>
        <v>12500</v>
      </c>
      <c r="N488">
        <f>VLOOKUP(C$1,Iniciativas!$A$1:$R$11,18,FALSE)*C488+VLOOKUP(D$1,Iniciativas!$A$1:$R$11,18,FALSE)*D488+VLOOKUP(E$1,Iniciativas!$A$1:$R$11,18,FALSE)*E488+VLOOKUP(F$1,Iniciativas!$A$1:$R$11,18,FALSE)*F488+VLOOKUP(G$1,Iniciativas!$A$1:$R$11,18,FALSE)*G488+VLOOKUP(H$1,Iniciativas!$A$1:$R$11,18,FALSE)*H488+VLOOKUP(I$1,Iniciativas!$A$1:$R$11,18,FALSE)*I488+VLOOKUP(J$1,Iniciativas!$A$1:$R$11,18,FALSE)*J488+VLOOKUP(K$1,Iniciativas!$A$1:$R$11,18,FALSE)*K488+VLOOKUP(L$1,Iniciativas!$A$1:$R$11,18,FALSE)*L488</f>
        <v>9.7999999999999989</v>
      </c>
      <c r="O488" t="b">
        <f t="shared" si="471"/>
        <v>1</v>
      </c>
      <c r="P488" t="b">
        <f>IF(OR(K488=1,I488=1),IF(J488=1,TRUE, FALSE),TRUE)</f>
        <v>1</v>
      </c>
      <c r="Q488" t="b">
        <f>IF(AND(K488=1,I488=1), FALSE, TRUE)</f>
        <v>1</v>
      </c>
      <c r="R488" t="b">
        <f>IF(G488=1, TRUE, FALSE)</f>
        <v>1</v>
      </c>
      <c r="S488" t="str">
        <f>TRIM(IF(C488=1," "&amp;VLOOKUP(C$1,Iniciativas!$A$1:$R$11,2,FALSE),"")&amp;IF(D488=1," "&amp;VLOOKUP(D$1,Iniciativas!$A$1:$R$11,2,FALSE),"")&amp;IF(E488=1," "&amp;VLOOKUP(E$1,Iniciativas!$A$1:$R$11,2,FALSE),"")&amp;IF(F488=1," "&amp;VLOOKUP(F$1,Iniciativas!$A$1:$R$11,2,FALSE),"")&amp;IF(G488=1," "&amp;VLOOKUP(G$1,Iniciativas!$A$1:$R$11,2,FALSE),"")&amp;IF(H488=1," "&amp;VLOOKUP(H$1,Iniciativas!$A$1:$R$11,2,FALSE),"")&amp;IF(I488=1," "&amp;VLOOKUP(I$1,Iniciativas!$A$1:$R$11,2,FALSE),"")&amp;IF(J488=1," "&amp;VLOOKUP(J$1,Iniciativas!$A$1:$R$11,2,FALSE),"")&amp;IF(K488=1," "&amp;VLOOKUP(K$1,Iniciativas!$A$1:$R$11,2,FALSE),"")&amp;IF(L488=1," "&amp;VLOOKUP(L$1,Iniciativas!$A$1:$R$11,2,FALSE),""))</f>
        <v>Iniciativa 3 Iniciativa 2 Iniciativa 1 Imperativo Legal Campaña Publicitaria Producto B o C Creación Producto B</v>
      </c>
    </row>
    <row r="489" spans="1:19" x14ac:dyDescent="0.25">
      <c r="A489">
        <v>487</v>
      </c>
      <c r="B489" t="str">
        <f t="shared" si="469"/>
        <v>9 8 7 6 3 2 1</v>
      </c>
      <c r="C489">
        <f t="shared" si="472"/>
        <v>0</v>
      </c>
      <c r="D489">
        <f t="shared" ref="D489:L489" si="510">INT(MOD($A489,2^(C$1-1))/(2^(D$1-1)))</f>
        <v>1</v>
      </c>
      <c r="E489">
        <f t="shared" si="510"/>
        <v>1</v>
      </c>
      <c r="F489">
        <f t="shared" si="510"/>
        <v>1</v>
      </c>
      <c r="G489">
        <f t="shared" si="510"/>
        <v>1</v>
      </c>
      <c r="H489">
        <f t="shared" si="510"/>
        <v>0</v>
      </c>
      <c r="I489">
        <f t="shared" si="510"/>
        <v>0</v>
      </c>
      <c r="J489">
        <f t="shared" si="510"/>
        <v>1</v>
      </c>
      <c r="K489">
        <f t="shared" si="510"/>
        <v>1</v>
      </c>
      <c r="L489">
        <f t="shared" si="510"/>
        <v>1</v>
      </c>
      <c r="M489">
        <f>VLOOKUP(C$1,Iniciativas!$A$1:$R$11,6,FALSE)*C489+VLOOKUP(D$1,Iniciativas!$A$1:$R$11,6,FALSE)*D489+VLOOKUP(E$1,Iniciativas!$A$1:$R$11,6,FALSE)*E489+VLOOKUP(F$1,Iniciativas!$A$1:$R$11,6,FALSE)*F489+VLOOKUP(G$1,Iniciativas!$A$1:$R$11,6,FALSE)*G489+VLOOKUP(H$1,Iniciativas!$A$1:$R$11,6,FALSE)*H489+VLOOKUP(I$1,Iniciativas!$A$1:$R$11,6,FALSE)*I489+VLOOKUP(J$1,Iniciativas!$A$1:$R$11,6,FALSE)*J489+VLOOKUP(K$1,Iniciativas!$A$1:$R$11,6,FALSE)*K489+VLOOKUP(L$1,Iniciativas!$A$1:$R$11,6,FALSE)*L489</f>
        <v>13500</v>
      </c>
      <c r="N489">
        <f>VLOOKUP(C$1,Iniciativas!$A$1:$R$11,18,FALSE)*C489+VLOOKUP(D$1,Iniciativas!$A$1:$R$11,18,FALSE)*D489+VLOOKUP(E$1,Iniciativas!$A$1:$R$11,18,FALSE)*E489+VLOOKUP(F$1,Iniciativas!$A$1:$R$11,18,FALSE)*F489+VLOOKUP(G$1,Iniciativas!$A$1:$R$11,18,FALSE)*G489+VLOOKUP(H$1,Iniciativas!$A$1:$R$11,18,FALSE)*H489+VLOOKUP(I$1,Iniciativas!$A$1:$R$11,18,FALSE)*I489+VLOOKUP(J$1,Iniciativas!$A$1:$R$11,18,FALSE)*J489+VLOOKUP(K$1,Iniciativas!$A$1:$R$11,18,FALSE)*K489+VLOOKUP(L$1,Iniciativas!$A$1:$R$11,18,FALSE)*L489</f>
        <v>10.7</v>
      </c>
      <c r="O489" t="b">
        <f t="shared" si="471"/>
        <v>1</v>
      </c>
      <c r="P489" t="b">
        <f>IF(OR(K489=1,I489=1),IF(J489=1,TRUE, FALSE),TRUE)</f>
        <v>1</v>
      </c>
      <c r="Q489" t="b">
        <f>IF(AND(K489=1,I489=1), FALSE, TRUE)</f>
        <v>1</v>
      </c>
      <c r="R489" t="b">
        <f>IF(G489=1, TRUE, FALSE)</f>
        <v>1</v>
      </c>
      <c r="S489" t="str">
        <f>TRIM(IF(C489=1," "&amp;VLOOKUP(C$1,Iniciativas!$A$1:$R$11,2,FALSE),"")&amp;IF(D489=1," "&amp;VLOOKUP(D$1,Iniciativas!$A$1:$R$11,2,FALSE),"")&amp;IF(E489=1," "&amp;VLOOKUP(E$1,Iniciativas!$A$1:$R$11,2,FALSE),"")&amp;IF(F489=1," "&amp;VLOOKUP(F$1,Iniciativas!$A$1:$R$11,2,FALSE),"")&amp;IF(G489=1," "&amp;VLOOKUP(G$1,Iniciativas!$A$1:$R$11,2,FALSE),"")&amp;IF(H489=1," "&amp;VLOOKUP(H$1,Iniciativas!$A$1:$R$11,2,FALSE),"")&amp;IF(I489=1," "&amp;VLOOKUP(I$1,Iniciativas!$A$1:$R$11,2,FALSE),"")&amp;IF(J489=1," "&amp;VLOOKUP(J$1,Iniciativas!$A$1:$R$11,2,FALSE),"")&amp;IF(K489=1," "&amp;VLOOKUP(K$1,Iniciativas!$A$1:$R$11,2,FALSE),"")&amp;IF(L489=1," "&amp;VLOOKUP(L$1,Iniciativas!$A$1:$R$11,2,FALSE),""))</f>
        <v>Iniciativa 3 Iniciativa 2 Iniciativa 1 Imperativo Legal Campaña Publicitaria Producto B o C Creación Producto B Sistema Reducción Costos</v>
      </c>
    </row>
    <row r="490" spans="1:19" x14ac:dyDescent="0.25">
      <c r="A490">
        <v>488</v>
      </c>
      <c r="B490" t="str">
        <f t="shared" si="469"/>
        <v>9 8 7 6 4</v>
      </c>
      <c r="C490">
        <f t="shared" si="472"/>
        <v>0</v>
      </c>
      <c r="D490">
        <f t="shared" ref="D490:L490" si="511">INT(MOD($A490,2^(C$1-1))/(2^(D$1-1)))</f>
        <v>1</v>
      </c>
      <c r="E490">
        <f t="shared" si="511"/>
        <v>1</v>
      </c>
      <c r="F490">
        <f t="shared" si="511"/>
        <v>1</v>
      </c>
      <c r="G490">
        <f t="shared" si="511"/>
        <v>1</v>
      </c>
      <c r="H490">
        <f t="shared" si="511"/>
        <v>0</v>
      </c>
      <c r="I490">
        <f t="shared" si="511"/>
        <v>1</v>
      </c>
      <c r="J490">
        <f t="shared" si="511"/>
        <v>0</v>
      </c>
      <c r="K490">
        <f t="shared" si="511"/>
        <v>0</v>
      </c>
      <c r="L490">
        <f t="shared" si="511"/>
        <v>0</v>
      </c>
      <c r="M490">
        <f>VLOOKUP(C$1,Iniciativas!$A$1:$R$11,6,FALSE)*C490+VLOOKUP(D$1,Iniciativas!$A$1:$R$11,6,FALSE)*D490+VLOOKUP(E$1,Iniciativas!$A$1:$R$11,6,FALSE)*E490+VLOOKUP(F$1,Iniciativas!$A$1:$R$11,6,FALSE)*F490+VLOOKUP(G$1,Iniciativas!$A$1:$R$11,6,FALSE)*G490+VLOOKUP(H$1,Iniciativas!$A$1:$R$11,6,FALSE)*H490+VLOOKUP(I$1,Iniciativas!$A$1:$R$11,6,FALSE)*I490+VLOOKUP(J$1,Iniciativas!$A$1:$R$11,6,FALSE)*J490+VLOOKUP(K$1,Iniciativas!$A$1:$R$11,6,FALSE)*K490+VLOOKUP(L$1,Iniciativas!$A$1:$R$11,6,FALSE)*L490</f>
        <v>12500</v>
      </c>
      <c r="N490">
        <f>VLOOKUP(C$1,Iniciativas!$A$1:$R$11,18,FALSE)*C490+VLOOKUP(D$1,Iniciativas!$A$1:$R$11,18,FALSE)*D490+VLOOKUP(E$1,Iniciativas!$A$1:$R$11,18,FALSE)*E490+VLOOKUP(F$1,Iniciativas!$A$1:$R$11,18,FALSE)*F490+VLOOKUP(G$1,Iniciativas!$A$1:$R$11,18,FALSE)*G490+VLOOKUP(H$1,Iniciativas!$A$1:$R$11,18,FALSE)*H490+VLOOKUP(I$1,Iniciativas!$A$1:$R$11,18,FALSE)*I490+VLOOKUP(J$1,Iniciativas!$A$1:$R$11,18,FALSE)*J490+VLOOKUP(K$1,Iniciativas!$A$1:$R$11,18,FALSE)*K490+VLOOKUP(L$1,Iniciativas!$A$1:$R$11,18,FALSE)*L490</f>
        <v>9.7999999999999989</v>
      </c>
      <c r="O490" t="b">
        <f t="shared" si="471"/>
        <v>0</v>
      </c>
      <c r="P490" t="b">
        <f>IF(OR(K490=1,I490=1),IF(J490=1,TRUE, FALSE),TRUE)</f>
        <v>0</v>
      </c>
      <c r="Q490" t="b">
        <f>IF(AND(K490=1,I490=1), FALSE, TRUE)</f>
        <v>1</v>
      </c>
      <c r="R490" t="b">
        <f>IF(G490=1, TRUE, FALSE)</f>
        <v>1</v>
      </c>
      <c r="S490" t="str">
        <f>TRIM(IF(C490=1," "&amp;VLOOKUP(C$1,Iniciativas!$A$1:$R$11,2,FALSE),"")&amp;IF(D490=1," "&amp;VLOOKUP(D$1,Iniciativas!$A$1:$R$11,2,FALSE),"")&amp;IF(E490=1," "&amp;VLOOKUP(E$1,Iniciativas!$A$1:$R$11,2,FALSE),"")&amp;IF(F490=1," "&amp;VLOOKUP(F$1,Iniciativas!$A$1:$R$11,2,FALSE),"")&amp;IF(G490=1," "&amp;VLOOKUP(G$1,Iniciativas!$A$1:$R$11,2,FALSE),"")&amp;IF(H490=1," "&amp;VLOOKUP(H$1,Iniciativas!$A$1:$R$11,2,FALSE),"")&amp;IF(I490=1," "&amp;VLOOKUP(I$1,Iniciativas!$A$1:$R$11,2,FALSE),"")&amp;IF(J490=1," "&amp;VLOOKUP(J$1,Iniciativas!$A$1:$R$11,2,FALSE),"")&amp;IF(K490=1," "&amp;VLOOKUP(K$1,Iniciativas!$A$1:$R$11,2,FALSE),"")&amp;IF(L490=1," "&amp;VLOOKUP(L$1,Iniciativas!$A$1:$R$11,2,FALSE),""))</f>
        <v>Iniciativa 3 Iniciativa 2 Iniciativa 1 Imperativo Legal Creación Producto Alternativo C</v>
      </c>
    </row>
    <row r="491" spans="1:19" x14ac:dyDescent="0.25">
      <c r="A491">
        <v>489</v>
      </c>
      <c r="B491" t="str">
        <f t="shared" si="469"/>
        <v>9 8 7 6 4 1</v>
      </c>
      <c r="C491">
        <f t="shared" si="472"/>
        <v>0</v>
      </c>
      <c r="D491">
        <f t="shared" ref="D491:L491" si="512">INT(MOD($A491,2^(C$1-1))/(2^(D$1-1)))</f>
        <v>1</v>
      </c>
      <c r="E491">
        <f t="shared" si="512"/>
        <v>1</v>
      </c>
      <c r="F491">
        <f t="shared" si="512"/>
        <v>1</v>
      </c>
      <c r="G491">
        <f t="shared" si="512"/>
        <v>1</v>
      </c>
      <c r="H491">
        <f t="shared" si="512"/>
        <v>0</v>
      </c>
      <c r="I491">
        <f t="shared" si="512"/>
        <v>1</v>
      </c>
      <c r="J491">
        <f t="shared" si="512"/>
        <v>0</v>
      </c>
      <c r="K491">
        <f t="shared" si="512"/>
        <v>0</v>
      </c>
      <c r="L491">
        <f t="shared" si="512"/>
        <v>1</v>
      </c>
      <c r="M491">
        <f>VLOOKUP(C$1,Iniciativas!$A$1:$R$11,6,FALSE)*C491+VLOOKUP(D$1,Iniciativas!$A$1:$R$11,6,FALSE)*D491+VLOOKUP(E$1,Iniciativas!$A$1:$R$11,6,FALSE)*E491+VLOOKUP(F$1,Iniciativas!$A$1:$R$11,6,FALSE)*F491+VLOOKUP(G$1,Iniciativas!$A$1:$R$11,6,FALSE)*G491+VLOOKUP(H$1,Iniciativas!$A$1:$R$11,6,FALSE)*H491+VLOOKUP(I$1,Iniciativas!$A$1:$R$11,6,FALSE)*I491+VLOOKUP(J$1,Iniciativas!$A$1:$R$11,6,FALSE)*J491+VLOOKUP(K$1,Iniciativas!$A$1:$R$11,6,FALSE)*K491+VLOOKUP(L$1,Iniciativas!$A$1:$R$11,6,FALSE)*L491</f>
        <v>13500</v>
      </c>
      <c r="N491">
        <f>VLOOKUP(C$1,Iniciativas!$A$1:$R$11,18,FALSE)*C491+VLOOKUP(D$1,Iniciativas!$A$1:$R$11,18,FALSE)*D491+VLOOKUP(E$1,Iniciativas!$A$1:$R$11,18,FALSE)*E491+VLOOKUP(F$1,Iniciativas!$A$1:$R$11,18,FALSE)*F491+VLOOKUP(G$1,Iniciativas!$A$1:$R$11,18,FALSE)*G491+VLOOKUP(H$1,Iniciativas!$A$1:$R$11,18,FALSE)*H491+VLOOKUP(I$1,Iniciativas!$A$1:$R$11,18,FALSE)*I491+VLOOKUP(J$1,Iniciativas!$A$1:$R$11,18,FALSE)*J491+VLOOKUP(K$1,Iniciativas!$A$1:$R$11,18,FALSE)*K491+VLOOKUP(L$1,Iniciativas!$A$1:$R$11,18,FALSE)*L491</f>
        <v>10.7</v>
      </c>
      <c r="O491" t="b">
        <f t="shared" si="471"/>
        <v>0</v>
      </c>
      <c r="P491" t="b">
        <f>IF(OR(K491=1,I491=1),IF(J491=1,TRUE, FALSE),TRUE)</f>
        <v>0</v>
      </c>
      <c r="Q491" t="b">
        <f>IF(AND(K491=1,I491=1), FALSE, TRUE)</f>
        <v>1</v>
      </c>
      <c r="R491" t="b">
        <f>IF(G491=1, TRUE, FALSE)</f>
        <v>1</v>
      </c>
      <c r="S491" t="str">
        <f>TRIM(IF(C491=1," "&amp;VLOOKUP(C$1,Iniciativas!$A$1:$R$11,2,FALSE),"")&amp;IF(D491=1," "&amp;VLOOKUP(D$1,Iniciativas!$A$1:$R$11,2,FALSE),"")&amp;IF(E491=1," "&amp;VLOOKUP(E$1,Iniciativas!$A$1:$R$11,2,FALSE),"")&amp;IF(F491=1," "&amp;VLOOKUP(F$1,Iniciativas!$A$1:$R$11,2,FALSE),"")&amp;IF(G491=1," "&amp;VLOOKUP(G$1,Iniciativas!$A$1:$R$11,2,FALSE),"")&amp;IF(H491=1," "&amp;VLOOKUP(H$1,Iniciativas!$A$1:$R$11,2,FALSE),"")&amp;IF(I491=1," "&amp;VLOOKUP(I$1,Iniciativas!$A$1:$R$11,2,FALSE),"")&amp;IF(J491=1," "&amp;VLOOKUP(J$1,Iniciativas!$A$1:$R$11,2,FALSE),"")&amp;IF(K491=1," "&amp;VLOOKUP(K$1,Iniciativas!$A$1:$R$11,2,FALSE),"")&amp;IF(L491=1," "&amp;VLOOKUP(L$1,Iniciativas!$A$1:$R$11,2,FALSE),""))</f>
        <v>Iniciativa 3 Iniciativa 2 Iniciativa 1 Imperativo Legal Creación Producto Alternativo C Sistema Reducción Costos</v>
      </c>
    </row>
    <row r="492" spans="1:19" x14ac:dyDescent="0.25">
      <c r="A492">
        <v>490</v>
      </c>
      <c r="B492" t="str">
        <f t="shared" si="469"/>
        <v>9 8 7 6 4 2</v>
      </c>
      <c r="C492">
        <f t="shared" si="472"/>
        <v>0</v>
      </c>
      <c r="D492">
        <f t="shared" ref="D492:L492" si="513">INT(MOD($A492,2^(C$1-1))/(2^(D$1-1)))</f>
        <v>1</v>
      </c>
      <c r="E492">
        <f t="shared" si="513"/>
        <v>1</v>
      </c>
      <c r="F492">
        <f t="shared" si="513"/>
        <v>1</v>
      </c>
      <c r="G492">
        <f t="shared" si="513"/>
        <v>1</v>
      </c>
      <c r="H492">
        <f t="shared" si="513"/>
        <v>0</v>
      </c>
      <c r="I492">
        <f t="shared" si="513"/>
        <v>1</v>
      </c>
      <c r="J492">
        <f t="shared" si="513"/>
        <v>0</v>
      </c>
      <c r="K492">
        <f t="shared" si="513"/>
        <v>1</v>
      </c>
      <c r="L492">
        <f t="shared" si="513"/>
        <v>0</v>
      </c>
      <c r="M492">
        <f>VLOOKUP(C$1,Iniciativas!$A$1:$R$11,6,FALSE)*C492+VLOOKUP(D$1,Iniciativas!$A$1:$R$11,6,FALSE)*D492+VLOOKUP(E$1,Iniciativas!$A$1:$R$11,6,FALSE)*E492+VLOOKUP(F$1,Iniciativas!$A$1:$R$11,6,FALSE)*F492+VLOOKUP(G$1,Iniciativas!$A$1:$R$11,6,FALSE)*G492+VLOOKUP(H$1,Iniciativas!$A$1:$R$11,6,FALSE)*H492+VLOOKUP(I$1,Iniciativas!$A$1:$R$11,6,FALSE)*I492+VLOOKUP(J$1,Iniciativas!$A$1:$R$11,6,FALSE)*J492+VLOOKUP(K$1,Iniciativas!$A$1:$R$11,6,FALSE)*K492+VLOOKUP(L$1,Iniciativas!$A$1:$R$11,6,FALSE)*L492</f>
        <v>17500</v>
      </c>
      <c r="N492">
        <f>VLOOKUP(C$1,Iniciativas!$A$1:$R$11,18,FALSE)*C492+VLOOKUP(D$1,Iniciativas!$A$1:$R$11,18,FALSE)*D492+VLOOKUP(E$1,Iniciativas!$A$1:$R$11,18,FALSE)*E492+VLOOKUP(F$1,Iniciativas!$A$1:$R$11,18,FALSE)*F492+VLOOKUP(G$1,Iniciativas!$A$1:$R$11,18,FALSE)*G492+VLOOKUP(H$1,Iniciativas!$A$1:$R$11,18,FALSE)*H492+VLOOKUP(I$1,Iniciativas!$A$1:$R$11,18,FALSE)*I492+VLOOKUP(J$1,Iniciativas!$A$1:$R$11,18,FALSE)*J492+VLOOKUP(K$1,Iniciativas!$A$1:$R$11,18,FALSE)*K492+VLOOKUP(L$1,Iniciativas!$A$1:$R$11,18,FALSE)*L492</f>
        <v>12.399999999999999</v>
      </c>
      <c r="O492" t="b">
        <f t="shared" si="471"/>
        <v>0</v>
      </c>
      <c r="P492" t="b">
        <f>IF(OR(K492=1,I492=1),IF(J492=1,TRUE, FALSE),TRUE)</f>
        <v>0</v>
      </c>
      <c r="Q492" t="b">
        <f>IF(AND(K492=1,I492=1), FALSE, TRUE)</f>
        <v>0</v>
      </c>
      <c r="R492" t="b">
        <f>IF(G492=1, TRUE, FALSE)</f>
        <v>1</v>
      </c>
      <c r="S492" t="str">
        <f>TRIM(IF(C492=1," "&amp;VLOOKUP(C$1,Iniciativas!$A$1:$R$11,2,FALSE),"")&amp;IF(D492=1," "&amp;VLOOKUP(D$1,Iniciativas!$A$1:$R$11,2,FALSE),"")&amp;IF(E492=1," "&amp;VLOOKUP(E$1,Iniciativas!$A$1:$R$11,2,FALSE),"")&amp;IF(F492=1," "&amp;VLOOKUP(F$1,Iniciativas!$A$1:$R$11,2,FALSE),"")&amp;IF(G492=1," "&amp;VLOOKUP(G$1,Iniciativas!$A$1:$R$11,2,FALSE),"")&amp;IF(H492=1," "&amp;VLOOKUP(H$1,Iniciativas!$A$1:$R$11,2,FALSE),"")&amp;IF(I492=1," "&amp;VLOOKUP(I$1,Iniciativas!$A$1:$R$11,2,FALSE),"")&amp;IF(J492=1," "&amp;VLOOKUP(J$1,Iniciativas!$A$1:$R$11,2,FALSE),"")&amp;IF(K492=1," "&amp;VLOOKUP(K$1,Iniciativas!$A$1:$R$11,2,FALSE),"")&amp;IF(L492=1," "&amp;VLOOKUP(L$1,Iniciativas!$A$1:$R$11,2,FALSE),""))</f>
        <v>Iniciativa 3 Iniciativa 2 Iniciativa 1 Imperativo Legal Creación Producto Alternativo C Creación Producto B</v>
      </c>
    </row>
    <row r="493" spans="1:19" x14ac:dyDescent="0.25">
      <c r="A493">
        <v>491</v>
      </c>
      <c r="B493" t="str">
        <f t="shared" si="469"/>
        <v>9 8 7 6 4 2 1</v>
      </c>
      <c r="C493">
        <f t="shared" si="472"/>
        <v>0</v>
      </c>
      <c r="D493">
        <f t="shared" ref="D493:L493" si="514">INT(MOD($A493,2^(C$1-1))/(2^(D$1-1)))</f>
        <v>1</v>
      </c>
      <c r="E493">
        <f t="shared" si="514"/>
        <v>1</v>
      </c>
      <c r="F493">
        <f t="shared" si="514"/>
        <v>1</v>
      </c>
      <c r="G493">
        <f t="shared" si="514"/>
        <v>1</v>
      </c>
      <c r="H493">
        <f t="shared" si="514"/>
        <v>0</v>
      </c>
      <c r="I493">
        <f t="shared" si="514"/>
        <v>1</v>
      </c>
      <c r="J493">
        <f t="shared" si="514"/>
        <v>0</v>
      </c>
      <c r="K493">
        <f t="shared" si="514"/>
        <v>1</v>
      </c>
      <c r="L493">
        <f t="shared" si="514"/>
        <v>1</v>
      </c>
      <c r="M493">
        <f>VLOOKUP(C$1,Iniciativas!$A$1:$R$11,6,FALSE)*C493+VLOOKUP(D$1,Iniciativas!$A$1:$R$11,6,FALSE)*D493+VLOOKUP(E$1,Iniciativas!$A$1:$R$11,6,FALSE)*E493+VLOOKUP(F$1,Iniciativas!$A$1:$R$11,6,FALSE)*F493+VLOOKUP(G$1,Iniciativas!$A$1:$R$11,6,FALSE)*G493+VLOOKUP(H$1,Iniciativas!$A$1:$R$11,6,FALSE)*H493+VLOOKUP(I$1,Iniciativas!$A$1:$R$11,6,FALSE)*I493+VLOOKUP(J$1,Iniciativas!$A$1:$R$11,6,FALSE)*J493+VLOOKUP(K$1,Iniciativas!$A$1:$R$11,6,FALSE)*K493+VLOOKUP(L$1,Iniciativas!$A$1:$R$11,6,FALSE)*L493</f>
        <v>18500</v>
      </c>
      <c r="N493">
        <f>VLOOKUP(C$1,Iniciativas!$A$1:$R$11,18,FALSE)*C493+VLOOKUP(D$1,Iniciativas!$A$1:$R$11,18,FALSE)*D493+VLOOKUP(E$1,Iniciativas!$A$1:$R$11,18,FALSE)*E493+VLOOKUP(F$1,Iniciativas!$A$1:$R$11,18,FALSE)*F493+VLOOKUP(G$1,Iniciativas!$A$1:$R$11,18,FALSE)*G493+VLOOKUP(H$1,Iniciativas!$A$1:$R$11,18,FALSE)*H493+VLOOKUP(I$1,Iniciativas!$A$1:$R$11,18,FALSE)*I493+VLOOKUP(J$1,Iniciativas!$A$1:$R$11,18,FALSE)*J493+VLOOKUP(K$1,Iniciativas!$A$1:$R$11,18,FALSE)*K493+VLOOKUP(L$1,Iniciativas!$A$1:$R$11,18,FALSE)*L493</f>
        <v>13.299999999999999</v>
      </c>
      <c r="O493" t="b">
        <f t="shared" si="471"/>
        <v>0</v>
      </c>
      <c r="P493" t="b">
        <f>IF(OR(K493=1,I493=1),IF(J493=1,TRUE, FALSE),TRUE)</f>
        <v>0</v>
      </c>
      <c r="Q493" t="b">
        <f>IF(AND(K493=1,I493=1), FALSE, TRUE)</f>
        <v>0</v>
      </c>
      <c r="R493" t="b">
        <f>IF(G493=1, TRUE, FALSE)</f>
        <v>1</v>
      </c>
      <c r="S493" t="str">
        <f>TRIM(IF(C493=1," "&amp;VLOOKUP(C$1,Iniciativas!$A$1:$R$11,2,FALSE),"")&amp;IF(D493=1," "&amp;VLOOKUP(D$1,Iniciativas!$A$1:$R$11,2,FALSE),"")&amp;IF(E493=1," "&amp;VLOOKUP(E$1,Iniciativas!$A$1:$R$11,2,FALSE),"")&amp;IF(F493=1," "&amp;VLOOKUP(F$1,Iniciativas!$A$1:$R$11,2,FALSE),"")&amp;IF(G493=1," "&amp;VLOOKUP(G$1,Iniciativas!$A$1:$R$11,2,FALSE),"")&amp;IF(H493=1," "&amp;VLOOKUP(H$1,Iniciativas!$A$1:$R$11,2,FALSE),"")&amp;IF(I493=1," "&amp;VLOOKUP(I$1,Iniciativas!$A$1:$R$11,2,FALSE),"")&amp;IF(J493=1," "&amp;VLOOKUP(J$1,Iniciativas!$A$1:$R$11,2,FALSE),"")&amp;IF(K493=1," "&amp;VLOOKUP(K$1,Iniciativas!$A$1:$R$11,2,FALSE),"")&amp;IF(L493=1," "&amp;VLOOKUP(L$1,Iniciativas!$A$1:$R$11,2,FALSE),""))</f>
        <v>Iniciativa 3 Iniciativa 2 Iniciativa 1 Imperativo Legal Creación Producto Alternativo C Creación Producto B Sistema Reducción Costos</v>
      </c>
    </row>
    <row r="494" spans="1:19" x14ac:dyDescent="0.25">
      <c r="A494">
        <v>492</v>
      </c>
      <c r="B494" t="str">
        <f t="shared" si="469"/>
        <v>9 8 7 6 4 3</v>
      </c>
      <c r="C494">
        <f t="shared" si="472"/>
        <v>0</v>
      </c>
      <c r="D494">
        <f t="shared" ref="D494:L494" si="515">INT(MOD($A494,2^(C$1-1))/(2^(D$1-1)))</f>
        <v>1</v>
      </c>
      <c r="E494">
        <f t="shared" si="515"/>
        <v>1</v>
      </c>
      <c r="F494">
        <f t="shared" si="515"/>
        <v>1</v>
      </c>
      <c r="G494">
        <f t="shared" si="515"/>
        <v>1</v>
      </c>
      <c r="H494">
        <f t="shared" si="515"/>
        <v>0</v>
      </c>
      <c r="I494">
        <f t="shared" si="515"/>
        <v>1</v>
      </c>
      <c r="J494">
        <f t="shared" si="515"/>
        <v>1</v>
      </c>
      <c r="K494">
        <f t="shared" si="515"/>
        <v>0</v>
      </c>
      <c r="L494">
        <f t="shared" si="515"/>
        <v>0</v>
      </c>
      <c r="M494">
        <f>VLOOKUP(C$1,Iniciativas!$A$1:$R$11,6,FALSE)*C494+VLOOKUP(D$1,Iniciativas!$A$1:$R$11,6,FALSE)*D494+VLOOKUP(E$1,Iniciativas!$A$1:$R$11,6,FALSE)*E494+VLOOKUP(F$1,Iniciativas!$A$1:$R$11,6,FALSE)*F494+VLOOKUP(G$1,Iniciativas!$A$1:$R$11,6,FALSE)*G494+VLOOKUP(H$1,Iniciativas!$A$1:$R$11,6,FALSE)*H494+VLOOKUP(I$1,Iniciativas!$A$1:$R$11,6,FALSE)*I494+VLOOKUP(J$1,Iniciativas!$A$1:$R$11,6,FALSE)*J494+VLOOKUP(K$1,Iniciativas!$A$1:$R$11,6,FALSE)*K494+VLOOKUP(L$1,Iniciativas!$A$1:$R$11,6,FALSE)*L494</f>
        <v>13500</v>
      </c>
      <c r="N494">
        <f>VLOOKUP(C$1,Iniciativas!$A$1:$R$11,18,FALSE)*C494+VLOOKUP(D$1,Iniciativas!$A$1:$R$11,18,FALSE)*D494+VLOOKUP(E$1,Iniciativas!$A$1:$R$11,18,FALSE)*E494+VLOOKUP(F$1,Iniciativas!$A$1:$R$11,18,FALSE)*F494+VLOOKUP(G$1,Iniciativas!$A$1:$R$11,18,FALSE)*G494+VLOOKUP(H$1,Iniciativas!$A$1:$R$11,18,FALSE)*H494+VLOOKUP(I$1,Iniciativas!$A$1:$R$11,18,FALSE)*I494+VLOOKUP(J$1,Iniciativas!$A$1:$R$11,18,FALSE)*J494+VLOOKUP(K$1,Iniciativas!$A$1:$R$11,18,FALSE)*K494+VLOOKUP(L$1,Iniciativas!$A$1:$R$11,18,FALSE)*L494</f>
        <v>10.199999999999999</v>
      </c>
      <c r="O494" t="b">
        <f t="shared" si="471"/>
        <v>1</v>
      </c>
      <c r="P494" t="b">
        <f>IF(OR(K494=1,I494=1),IF(J494=1,TRUE, FALSE),TRUE)</f>
        <v>1</v>
      </c>
      <c r="Q494" t="b">
        <f>IF(AND(K494=1,I494=1), FALSE, TRUE)</f>
        <v>1</v>
      </c>
      <c r="R494" t="b">
        <f>IF(G494=1, TRUE, FALSE)</f>
        <v>1</v>
      </c>
      <c r="S494" t="str">
        <f>TRIM(IF(C494=1," "&amp;VLOOKUP(C$1,Iniciativas!$A$1:$R$11,2,FALSE),"")&amp;IF(D494=1," "&amp;VLOOKUP(D$1,Iniciativas!$A$1:$R$11,2,FALSE),"")&amp;IF(E494=1," "&amp;VLOOKUP(E$1,Iniciativas!$A$1:$R$11,2,FALSE),"")&amp;IF(F494=1," "&amp;VLOOKUP(F$1,Iniciativas!$A$1:$R$11,2,FALSE),"")&amp;IF(G494=1," "&amp;VLOOKUP(G$1,Iniciativas!$A$1:$R$11,2,FALSE),"")&amp;IF(H494=1," "&amp;VLOOKUP(H$1,Iniciativas!$A$1:$R$11,2,FALSE),"")&amp;IF(I494=1," "&amp;VLOOKUP(I$1,Iniciativas!$A$1:$R$11,2,FALSE),"")&amp;IF(J494=1," "&amp;VLOOKUP(J$1,Iniciativas!$A$1:$R$11,2,FALSE),"")&amp;IF(K494=1," "&amp;VLOOKUP(K$1,Iniciativas!$A$1:$R$11,2,FALSE),"")&amp;IF(L494=1," "&amp;VLOOKUP(L$1,Iniciativas!$A$1:$R$11,2,FALSE),""))</f>
        <v>Iniciativa 3 Iniciativa 2 Iniciativa 1 Imperativo Legal Creación Producto Alternativo C Campaña Publicitaria Producto B o C</v>
      </c>
    </row>
    <row r="495" spans="1:19" x14ac:dyDescent="0.25">
      <c r="A495">
        <v>493</v>
      </c>
      <c r="B495" t="str">
        <f t="shared" si="469"/>
        <v>9 8 7 6 4 3 1</v>
      </c>
      <c r="C495">
        <f t="shared" si="472"/>
        <v>0</v>
      </c>
      <c r="D495">
        <f t="shared" ref="D495:L495" si="516">INT(MOD($A495,2^(C$1-1))/(2^(D$1-1)))</f>
        <v>1</v>
      </c>
      <c r="E495">
        <f t="shared" si="516"/>
        <v>1</v>
      </c>
      <c r="F495">
        <f t="shared" si="516"/>
        <v>1</v>
      </c>
      <c r="G495">
        <f t="shared" si="516"/>
        <v>1</v>
      </c>
      <c r="H495">
        <f t="shared" si="516"/>
        <v>0</v>
      </c>
      <c r="I495">
        <f t="shared" si="516"/>
        <v>1</v>
      </c>
      <c r="J495">
        <f t="shared" si="516"/>
        <v>1</v>
      </c>
      <c r="K495">
        <f t="shared" si="516"/>
        <v>0</v>
      </c>
      <c r="L495">
        <f t="shared" si="516"/>
        <v>1</v>
      </c>
      <c r="M495">
        <f>VLOOKUP(C$1,Iniciativas!$A$1:$R$11,6,FALSE)*C495+VLOOKUP(D$1,Iniciativas!$A$1:$R$11,6,FALSE)*D495+VLOOKUP(E$1,Iniciativas!$A$1:$R$11,6,FALSE)*E495+VLOOKUP(F$1,Iniciativas!$A$1:$R$11,6,FALSE)*F495+VLOOKUP(G$1,Iniciativas!$A$1:$R$11,6,FALSE)*G495+VLOOKUP(H$1,Iniciativas!$A$1:$R$11,6,FALSE)*H495+VLOOKUP(I$1,Iniciativas!$A$1:$R$11,6,FALSE)*I495+VLOOKUP(J$1,Iniciativas!$A$1:$R$11,6,FALSE)*J495+VLOOKUP(K$1,Iniciativas!$A$1:$R$11,6,FALSE)*K495+VLOOKUP(L$1,Iniciativas!$A$1:$R$11,6,FALSE)*L495</f>
        <v>14500</v>
      </c>
      <c r="N495">
        <f>VLOOKUP(C$1,Iniciativas!$A$1:$R$11,18,FALSE)*C495+VLOOKUP(D$1,Iniciativas!$A$1:$R$11,18,FALSE)*D495+VLOOKUP(E$1,Iniciativas!$A$1:$R$11,18,FALSE)*E495+VLOOKUP(F$1,Iniciativas!$A$1:$R$11,18,FALSE)*F495+VLOOKUP(G$1,Iniciativas!$A$1:$R$11,18,FALSE)*G495+VLOOKUP(H$1,Iniciativas!$A$1:$R$11,18,FALSE)*H495+VLOOKUP(I$1,Iniciativas!$A$1:$R$11,18,FALSE)*I495+VLOOKUP(J$1,Iniciativas!$A$1:$R$11,18,FALSE)*J495+VLOOKUP(K$1,Iniciativas!$A$1:$R$11,18,FALSE)*K495+VLOOKUP(L$1,Iniciativas!$A$1:$R$11,18,FALSE)*L495</f>
        <v>11.1</v>
      </c>
      <c r="O495" t="b">
        <f t="shared" si="471"/>
        <v>1</v>
      </c>
      <c r="P495" t="b">
        <f>IF(OR(K495=1,I495=1),IF(J495=1,TRUE, FALSE),TRUE)</f>
        <v>1</v>
      </c>
      <c r="Q495" t="b">
        <f>IF(AND(K495=1,I495=1), FALSE, TRUE)</f>
        <v>1</v>
      </c>
      <c r="R495" t="b">
        <f>IF(G495=1, TRUE, FALSE)</f>
        <v>1</v>
      </c>
      <c r="S495" t="str">
        <f>TRIM(IF(C495=1," "&amp;VLOOKUP(C$1,Iniciativas!$A$1:$R$11,2,FALSE),"")&amp;IF(D495=1," "&amp;VLOOKUP(D$1,Iniciativas!$A$1:$R$11,2,FALSE),"")&amp;IF(E495=1," "&amp;VLOOKUP(E$1,Iniciativas!$A$1:$R$11,2,FALSE),"")&amp;IF(F495=1," "&amp;VLOOKUP(F$1,Iniciativas!$A$1:$R$11,2,FALSE),"")&amp;IF(G495=1," "&amp;VLOOKUP(G$1,Iniciativas!$A$1:$R$11,2,FALSE),"")&amp;IF(H495=1," "&amp;VLOOKUP(H$1,Iniciativas!$A$1:$R$11,2,FALSE),"")&amp;IF(I495=1," "&amp;VLOOKUP(I$1,Iniciativas!$A$1:$R$11,2,FALSE),"")&amp;IF(J495=1," "&amp;VLOOKUP(J$1,Iniciativas!$A$1:$R$11,2,FALSE),"")&amp;IF(K495=1," "&amp;VLOOKUP(K$1,Iniciativas!$A$1:$R$11,2,FALSE),"")&amp;IF(L495=1," "&amp;VLOOKUP(L$1,Iniciativas!$A$1:$R$11,2,FALSE),""))</f>
        <v>Iniciativa 3 Iniciativa 2 Iniciativa 1 Imperativo Legal Creación Producto Alternativo C Campaña Publicitaria Producto B o C Sistema Reducción Costos</v>
      </c>
    </row>
    <row r="496" spans="1:19" x14ac:dyDescent="0.25">
      <c r="A496">
        <v>494</v>
      </c>
      <c r="B496" t="str">
        <f t="shared" si="469"/>
        <v>9 8 7 6 4 3 2</v>
      </c>
      <c r="C496">
        <f t="shared" si="472"/>
        <v>0</v>
      </c>
      <c r="D496">
        <f t="shared" ref="D496:L496" si="517">INT(MOD($A496,2^(C$1-1))/(2^(D$1-1)))</f>
        <v>1</v>
      </c>
      <c r="E496">
        <f t="shared" si="517"/>
        <v>1</v>
      </c>
      <c r="F496">
        <f t="shared" si="517"/>
        <v>1</v>
      </c>
      <c r="G496">
        <f t="shared" si="517"/>
        <v>1</v>
      </c>
      <c r="H496">
        <f t="shared" si="517"/>
        <v>0</v>
      </c>
      <c r="I496">
        <f t="shared" si="517"/>
        <v>1</v>
      </c>
      <c r="J496">
        <f t="shared" si="517"/>
        <v>1</v>
      </c>
      <c r="K496">
        <f t="shared" si="517"/>
        <v>1</v>
      </c>
      <c r="L496">
        <f t="shared" si="517"/>
        <v>0</v>
      </c>
      <c r="M496">
        <f>VLOOKUP(C$1,Iniciativas!$A$1:$R$11,6,FALSE)*C496+VLOOKUP(D$1,Iniciativas!$A$1:$R$11,6,FALSE)*D496+VLOOKUP(E$1,Iniciativas!$A$1:$R$11,6,FALSE)*E496+VLOOKUP(F$1,Iniciativas!$A$1:$R$11,6,FALSE)*F496+VLOOKUP(G$1,Iniciativas!$A$1:$R$11,6,FALSE)*G496+VLOOKUP(H$1,Iniciativas!$A$1:$R$11,6,FALSE)*H496+VLOOKUP(I$1,Iniciativas!$A$1:$R$11,6,FALSE)*I496+VLOOKUP(J$1,Iniciativas!$A$1:$R$11,6,FALSE)*J496+VLOOKUP(K$1,Iniciativas!$A$1:$R$11,6,FALSE)*K496+VLOOKUP(L$1,Iniciativas!$A$1:$R$11,6,FALSE)*L496</f>
        <v>18500</v>
      </c>
      <c r="N496">
        <f>VLOOKUP(C$1,Iniciativas!$A$1:$R$11,18,FALSE)*C496+VLOOKUP(D$1,Iniciativas!$A$1:$R$11,18,FALSE)*D496+VLOOKUP(E$1,Iniciativas!$A$1:$R$11,18,FALSE)*E496+VLOOKUP(F$1,Iniciativas!$A$1:$R$11,18,FALSE)*F496+VLOOKUP(G$1,Iniciativas!$A$1:$R$11,18,FALSE)*G496+VLOOKUP(H$1,Iniciativas!$A$1:$R$11,18,FALSE)*H496+VLOOKUP(I$1,Iniciativas!$A$1:$R$11,18,FALSE)*I496+VLOOKUP(J$1,Iniciativas!$A$1:$R$11,18,FALSE)*J496+VLOOKUP(K$1,Iniciativas!$A$1:$R$11,18,FALSE)*K496+VLOOKUP(L$1,Iniciativas!$A$1:$R$11,18,FALSE)*L496</f>
        <v>12.799999999999999</v>
      </c>
      <c r="O496" t="b">
        <f t="shared" si="471"/>
        <v>0</v>
      </c>
      <c r="P496" t="b">
        <f>IF(OR(K496=1,I496=1),IF(J496=1,TRUE, FALSE),TRUE)</f>
        <v>1</v>
      </c>
      <c r="Q496" t="b">
        <f>IF(AND(K496=1,I496=1), FALSE, TRUE)</f>
        <v>0</v>
      </c>
      <c r="R496" t="b">
        <f>IF(G496=1, TRUE, FALSE)</f>
        <v>1</v>
      </c>
      <c r="S496" t="str">
        <f>TRIM(IF(C496=1," "&amp;VLOOKUP(C$1,Iniciativas!$A$1:$R$11,2,FALSE),"")&amp;IF(D496=1," "&amp;VLOOKUP(D$1,Iniciativas!$A$1:$R$11,2,FALSE),"")&amp;IF(E496=1," "&amp;VLOOKUP(E$1,Iniciativas!$A$1:$R$11,2,FALSE),"")&amp;IF(F496=1," "&amp;VLOOKUP(F$1,Iniciativas!$A$1:$R$11,2,FALSE),"")&amp;IF(G496=1," "&amp;VLOOKUP(G$1,Iniciativas!$A$1:$R$11,2,FALSE),"")&amp;IF(H496=1," "&amp;VLOOKUP(H$1,Iniciativas!$A$1:$R$11,2,FALSE),"")&amp;IF(I496=1," "&amp;VLOOKUP(I$1,Iniciativas!$A$1:$R$11,2,FALSE),"")&amp;IF(J496=1," "&amp;VLOOKUP(J$1,Iniciativas!$A$1:$R$11,2,FALSE),"")&amp;IF(K496=1," "&amp;VLOOKUP(K$1,Iniciativas!$A$1:$R$11,2,FALSE),"")&amp;IF(L496=1," "&amp;VLOOKUP(L$1,Iniciativas!$A$1:$R$11,2,FALSE),""))</f>
        <v>Iniciativa 3 Iniciativa 2 Iniciativa 1 Imperativo Legal Creación Producto Alternativo C Campaña Publicitaria Producto B o C Creación Producto B</v>
      </c>
    </row>
    <row r="497" spans="1:19" x14ac:dyDescent="0.25">
      <c r="A497">
        <v>495</v>
      </c>
      <c r="B497" t="str">
        <f t="shared" si="469"/>
        <v>9 8 7 6 4 3 2 1</v>
      </c>
      <c r="C497">
        <f t="shared" si="472"/>
        <v>0</v>
      </c>
      <c r="D497">
        <f t="shared" ref="D497:L497" si="518">INT(MOD($A497,2^(C$1-1))/(2^(D$1-1)))</f>
        <v>1</v>
      </c>
      <c r="E497">
        <f t="shared" si="518"/>
        <v>1</v>
      </c>
      <c r="F497">
        <f t="shared" si="518"/>
        <v>1</v>
      </c>
      <c r="G497">
        <f t="shared" si="518"/>
        <v>1</v>
      </c>
      <c r="H497">
        <f t="shared" si="518"/>
        <v>0</v>
      </c>
      <c r="I497">
        <f t="shared" si="518"/>
        <v>1</v>
      </c>
      <c r="J497">
        <f t="shared" si="518"/>
        <v>1</v>
      </c>
      <c r="K497">
        <f t="shared" si="518"/>
        <v>1</v>
      </c>
      <c r="L497">
        <f t="shared" si="518"/>
        <v>1</v>
      </c>
      <c r="M497">
        <f>VLOOKUP(C$1,Iniciativas!$A$1:$R$11,6,FALSE)*C497+VLOOKUP(D$1,Iniciativas!$A$1:$R$11,6,FALSE)*D497+VLOOKUP(E$1,Iniciativas!$A$1:$R$11,6,FALSE)*E497+VLOOKUP(F$1,Iniciativas!$A$1:$R$11,6,FALSE)*F497+VLOOKUP(G$1,Iniciativas!$A$1:$R$11,6,FALSE)*G497+VLOOKUP(H$1,Iniciativas!$A$1:$R$11,6,FALSE)*H497+VLOOKUP(I$1,Iniciativas!$A$1:$R$11,6,FALSE)*I497+VLOOKUP(J$1,Iniciativas!$A$1:$R$11,6,FALSE)*J497+VLOOKUP(K$1,Iniciativas!$A$1:$R$11,6,FALSE)*K497+VLOOKUP(L$1,Iniciativas!$A$1:$R$11,6,FALSE)*L497</f>
        <v>19500</v>
      </c>
      <c r="N497">
        <f>VLOOKUP(C$1,Iniciativas!$A$1:$R$11,18,FALSE)*C497+VLOOKUP(D$1,Iniciativas!$A$1:$R$11,18,FALSE)*D497+VLOOKUP(E$1,Iniciativas!$A$1:$R$11,18,FALSE)*E497+VLOOKUP(F$1,Iniciativas!$A$1:$R$11,18,FALSE)*F497+VLOOKUP(G$1,Iniciativas!$A$1:$R$11,18,FALSE)*G497+VLOOKUP(H$1,Iniciativas!$A$1:$R$11,18,FALSE)*H497+VLOOKUP(I$1,Iniciativas!$A$1:$R$11,18,FALSE)*I497+VLOOKUP(J$1,Iniciativas!$A$1:$R$11,18,FALSE)*J497+VLOOKUP(K$1,Iniciativas!$A$1:$R$11,18,FALSE)*K497+VLOOKUP(L$1,Iniciativas!$A$1:$R$11,18,FALSE)*L497</f>
        <v>13.7</v>
      </c>
      <c r="O497" t="b">
        <f t="shared" si="471"/>
        <v>0</v>
      </c>
      <c r="P497" t="b">
        <f>IF(OR(K497=1,I497=1),IF(J497=1,TRUE, FALSE),TRUE)</f>
        <v>1</v>
      </c>
      <c r="Q497" t="b">
        <f>IF(AND(K497=1,I497=1), FALSE, TRUE)</f>
        <v>0</v>
      </c>
      <c r="R497" t="b">
        <f>IF(G497=1, TRUE, FALSE)</f>
        <v>1</v>
      </c>
      <c r="S497" t="str">
        <f>TRIM(IF(C497=1," "&amp;VLOOKUP(C$1,Iniciativas!$A$1:$R$11,2,FALSE),"")&amp;IF(D497=1," "&amp;VLOOKUP(D$1,Iniciativas!$A$1:$R$11,2,FALSE),"")&amp;IF(E497=1," "&amp;VLOOKUP(E$1,Iniciativas!$A$1:$R$11,2,FALSE),"")&amp;IF(F497=1," "&amp;VLOOKUP(F$1,Iniciativas!$A$1:$R$11,2,FALSE),"")&amp;IF(G497=1," "&amp;VLOOKUP(G$1,Iniciativas!$A$1:$R$11,2,FALSE),"")&amp;IF(H497=1," "&amp;VLOOKUP(H$1,Iniciativas!$A$1:$R$11,2,FALSE),"")&amp;IF(I497=1," "&amp;VLOOKUP(I$1,Iniciativas!$A$1:$R$11,2,FALSE),"")&amp;IF(J497=1," "&amp;VLOOKUP(J$1,Iniciativas!$A$1:$R$11,2,FALSE),"")&amp;IF(K497=1," "&amp;VLOOKUP(K$1,Iniciativas!$A$1:$R$11,2,FALSE),"")&amp;IF(L497=1," "&amp;VLOOKUP(L$1,Iniciativas!$A$1:$R$11,2,FALSE),""))</f>
        <v>Iniciativa 3 Iniciativa 2 Iniciativa 1 Imperativo Legal Creación Producto Alternativo C Campaña Publicitaria Producto B o C Creación Producto B Sistema Reducción Costos</v>
      </c>
    </row>
    <row r="498" spans="1:19" x14ac:dyDescent="0.25">
      <c r="A498">
        <v>496</v>
      </c>
      <c r="B498" t="str">
        <f t="shared" si="469"/>
        <v>9 8 7 6 5</v>
      </c>
      <c r="C498">
        <f t="shared" si="472"/>
        <v>0</v>
      </c>
      <c r="D498">
        <f t="shared" ref="D498:L498" si="519">INT(MOD($A498,2^(C$1-1))/(2^(D$1-1)))</f>
        <v>1</v>
      </c>
      <c r="E498">
        <f t="shared" si="519"/>
        <v>1</v>
      </c>
      <c r="F498">
        <f t="shared" si="519"/>
        <v>1</v>
      </c>
      <c r="G498">
        <f t="shared" si="519"/>
        <v>1</v>
      </c>
      <c r="H498">
        <f t="shared" si="519"/>
        <v>1</v>
      </c>
      <c r="I498">
        <f t="shared" si="519"/>
        <v>0</v>
      </c>
      <c r="J498">
        <f t="shared" si="519"/>
        <v>0</v>
      </c>
      <c r="K498">
        <f t="shared" si="519"/>
        <v>0</v>
      </c>
      <c r="L498">
        <f t="shared" si="519"/>
        <v>0</v>
      </c>
      <c r="M498">
        <f>VLOOKUP(C$1,Iniciativas!$A$1:$R$11,6,FALSE)*C498+VLOOKUP(D$1,Iniciativas!$A$1:$R$11,6,FALSE)*D498+VLOOKUP(E$1,Iniciativas!$A$1:$R$11,6,FALSE)*E498+VLOOKUP(F$1,Iniciativas!$A$1:$R$11,6,FALSE)*F498+VLOOKUP(G$1,Iniciativas!$A$1:$R$11,6,FALSE)*G498+VLOOKUP(H$1,Iniciativas!$A$1:$R$11,6,FALSE)*H498+VLOOKUP(I$1,Iniciativas!$A$1:$R$11,6,FALSE)*I498+VLOOKUP(J$1,Iniciativas!$A$1:$R$11,6,FALSE)*J498+VLOOKUP(K$1,Iniciativas!$A$1:$R$11,6,FALSE)*K498+VLOOKUP(L$1,Iniciativas!$A$1:$R$11,6,FALSE)*L498</f>
        <v>7500</v>
      </c>
      <c r="N498">
        <f>VLOOKUP(C$1,Iniciativas!$A$1:$R$11,18,FALSE)*C498+VLOOKUP(D$1,Iniciativas!$A$1:$R$11,18,FALSE)*D498+VLOOKUP(E$1,Iniciativas!$A$1:$R$11,18,FALSE)*E498+VLOOKUP(F$1,Iniciativas!$A$1:$R$11,18,FALSE)*F498+VLOOKUP(G$1,Iniciativas!$A$1:$R$11,18,FALSE)*G498+VLOOKUP(H$1,Iniciativas!$A$1:$R$11,18,FALSE)*H498+VLOOKUP(I$1,Iniciativas!$A$1:$R$11,18,FALSE)*I498+VLOOKUP(J$1,Iniciativas!$A$1:$R$11,18,FALSE)*J498+VLOOKUP(K$1,Iniciativas!$A$1:$R$11,18,FALSE)*K498+VLOOKUP(L$1,Iniciativas!$A$1:$R$11,18,FALSE)*L498</f>
        <v>9.5</v>
      </c>
      <c r="O498" t="b">
        <f t="shared" si="471"/>
        <v>1</v>
      </c>
      <c r="P498" t="b">
        <f>IF(OR(K498=1,I498=1),IF(J498=1,TRUE, FALSE),TRUE)</f>
        <v>1</v>
      </c>
      <c r="Q498" t="b">
        <f>IF(AND(K498=1,I498=1), FALSE, TRUE)</f>
        <v>1</v>
      </c>
      <c r="R498" t="b">
        <f>IF(G498=1, TRUE, FALSE)</f>
        <v>1</v>
      </c>
      <c r="S498" t="str">
        <f>TRIM(IF(C498=1," "&amp;VLOOKUP(C$1,Iniciativas!$A$1:$R$11,2,FALSE),"")&amp;IF(D498=1," "&amp;VLOOKUP(D$1,Iniciativas!$A$1:$R$11,2,FALSE),"")&amp;IF(E498=1," "&amp;VLOOKUP(E$1,Iniciativas!$A$1:$R$11,2,FALSE),"")&amp;IF(F498=1," "&amp;VLOOKUP(F$1,Iniciativas!$A$1:$R$11,2,FALSE),"")&amp;IF(G498=1," "&amp;VLOOKUP(G$1,Iniciativas!$A$1:$R$11,2,FALSE),"")&amp;IF(H498=1," "&amp;VLOOKUP(H$1,Iniciativas!$A$1:$R$11,2,FALSE),"")&amp;IF(I498=1," "&amp;VLOOKUP(I$1,Iniciativas!$A$1:$R$11,2,FALSE),"")&amp;IF(J498=1," "&amp;VLOOKUP(J$1,Iniciativas!$A$1:$R$11,2,FALSE),"")&amp;IF(K498=1," "&amp;VLOOKUP(K$1,Iniciativas!$A$1:$R$11,2,FALSE),"")&amp;IF(L498=1," "&amp;VLOOKUP(L$1,Iniciativas!$A$1:$R$11,2,FALSE),""))</f>
        <v>Iniciativa 3 Iniciativa 2 Iniciativa 1 Imperativo Legal Programa de Innovación</v>
      </c>
    </row>
    <row r="499" spans="1:19" x14ac:dyDescent="0.25">
      <c r="A499">
        <v>497</v>
      </c>
      <c r="B499" t="str">
        <f t="shared" si="469"/>
        <v>9 8 7 6 5 1</v>
      </c>
      <c r="C499">
        <f t="shared" si="472"/>
        <v>0</v>
      </c>
      <c r="D499">
        <f t="shared" ref="D499:L499" si="520">INT(MOD($A499,2^(C$1-1))/(2^(D$1-1)))</f>
        <v>1</v>
      </c>
      <c r="E499">
        <f t="shared" si="520"/>
        <v>1</v>
      </c>
      <c r="F499">
        <f t="shared" si="520"/>
        <v>1</v>
      </c>
      <c r="G499">
        <f t="shared" si="520"/>
        <v>1</v>
      </c>
      <c r="H499">
        <f t="shared" si="520"/>
        <v>1</v>
      </c>
      <c r="I499">
        <f t="shared" si="520"/>
        <v>0</v>
      </c>
      <c r="J499">
        <f t="shared" si="520"/>
        <v>0</v>
      </c>
      <c r="K499">
        <f t="shared" si="520"/>
        <v>0</v>
      </c>
      <c r="L499">
        <f t="shared" si="520"/>
        <v>1</v>
      </c>
      <c r="M499">
        <f>VLOOKUP(C$1,Iniciativas!$A$1:$R$11,6,FALSE)*C499+VLOOKUP(D$1,Iniciativas!$A$1:$R$11,6,FALSE)*D499+VLOOKUP(E$1,Iniciativas!$A$1:$R$11,6,FALSE)*E499+VLOOKUP(F$1,Iniciativas!$A$1:$R$11,6,FALSE)*F499+VLOOKUP(G$1,Iniciativas!$A$1:$R$11,6,FALSE)*G499+VLOOKUP(H$1,Iniciativas!$A$1:$R$11,6,FALSE)*H499+VLOOKUP(I$1,Iniciativas!$A$1:$R$11,6,FALSE)*I499+VLOOKUP(J$1,Iniciativas!$A$1:$R$11,6,FALSE)*J499+VLOOKUP(K$1,Iniciativas!$A$1:$R$11,6,FALSE)*K499+VLOOKUP(L$1,Iniciativas!$A$1:$R$11,6,FALSE)*L499</f>
        <v>8500</v>
      </c>
      <c r="N499">
        <f>VLOOKUP(C$1,Iniciativas!$A$1:$R$11,18,FALSE)*C499+VLOOKUP(D$1,Iniciativas!$A$1:$R$11,18,FALSE)*D499+VLOOKUP(E$1,Iniciativas!$A$1:$R$11,18,FALSE)*E499+VLOOKUP(F$1,Iniciativas!$A$1:$R$11,18,FALSE)*F499+VLOOKUP(G$1,Iniciativas!$A$1:$R$11,18,FALSE)*G499+VLOOKUP(H$1,Iniciativas!$A$1:$R$11,18,FALSE)*H499+VLOOKUP(I$1,Iniciativas!$A$1:$R$11,18,FALSE)*I499+VLOOKUP(J$1,Iniciativas!$A$1:$R$11,18,FALSE)*J499+VLOOKUP(K$1,Iniciativas!$A$1:$R$11,18,FALSE)*K499+VLOOKUP(L$1,Iniciativas!$A$1:$R$11,18,FALSE)*L499</f>
        <v>10.4</v>
      </c>
      <c r="O499" t="b">
        <f t="shared" si="471"/>
        <v>1</v>
      </c>
      <c r="P499" t="b">
        <f>IF(OR(K499=1,I499=1),IF(J499=1,TRUE, FALSE),TRUE)</f>
        <v>1</v>
      </c>
      <c r="Q499" t="b">
        <f>IF(AND(K499=1,I499=1), FALSE, TRUE)</f>
        <v>1</v>
      </c>
      <c r="R499" t="b">
        <f>IF(G499=1, TRUE, FALSE)</f>
        <v>1</v>
      </c>
      <c r="S499" t="str">
        <f>TRIM(IF(C499=1," "&amp;VLOOKUP(C$1,Iniciativas!$A$1:$R$11,2,FALSE),"")&amp;IF(D499=1," "&amp;VLOOKUP(D$1,Iniciativas!$A$1:$R$11,2,FALSE),"")&amp;IF(E499=1," "&amp;VLOOKUP(E$1,Iniciativas!$A$1:$R$11,2,FALSE),"")&amp;IF(F499=1," "&amp;VLOOKUP(F$1,Iniciativas!$A$1:$R$11,2,FALSE),"")&amp;IF(G499=1," "&amp;VLOOKUP(G$1,Iniciativas!$A$1:$R$11,2,FALSE),"")&amp;IF(H499=1," "&amp;VLOOKUP(H$1,Iniciativas!$A$1:$R$11,2,FALSE),"")&amp;IF(I499=1," "&amp;VLOOKUP(I$1,Iniciativas!$A$1:$R$11,2,FALSE),"")&amp;IF(J499=1," "&amp;VLOOKUP(J$1,Iniciativas!$A$1:$R$11,2,FALSE),"")&amp;IF(K499=1," "&amp;VLOOKUP(K$1,Iniciativas!$A$1:$R$11,2,FALSE),"")&amp;IF(L499=1," "&amp;VLOOKUP(L$1,Iniciativas!$A$1:$R$11,2,FALSE),""))</f>
        <v>Iniciativa 3 Iniciativa 2 Iniciativa 1 Imperativo Legal Programa de Innovación Sistema Reducción Costos</v>
      </c>
    </row>
    <row r="500" spans="1:19" x14ac:dyDescent="0.25">
      <c r="A500">
        <v>498</v>
      </c>
      <c r="B500" t="str">
        <f t="shared" si="469"/>
        <v>9 8 7 6 5 2</v>
      </c>
      <c r="C500">
        <f t="shared" si="472"/>
        <v>0</v>
      </c>
      <c r="D500">
        <f t="shared" ref="D500:L500" si="521">INT(MOD($A500,2^(C$1-1))/(2^(D$1-1)))</f>
        <v>1</v>
      </c>
      <c r="E500">
        <f t="shared" si="521"/>
        <v>1</v>
      </c>
      <c r="F500">
        <f t="shared" si="521"/>
        <v>1</v>
      </c>
      <c r="G500">
        <f t="shared" si="521"/>
        <v>1</v>
      </c>
      <c r="H500">
        <f t="shared" si="521"/>
        <v>1</v>
      </c>
      <c r="I500">
        <f t="shared" si="521"/>
        <v>0</v>
      </c>
      <c r="J500">
        <f t="shared" si="521"/>
        <v>0</v>
      </c>
      <c r="K500">
        <f t="shared" si="521"/>
        <v>1</v>
      </c>
      <c r="L500">
        <f t="shared" si="521"/>
        <v>0</v>
      </c>
      <c r="M500">
        <f>VLOOKUP(C$1,Iniciativas!$A$1:$R$11,6,FALSE)*C500+VLOOKUP(D$1,Iniciativas!$A$1:$R$11,6,FALSE)*D500+VLOOKUP(E$1,Iniciativas!$A$1:$R$11,6,FALSE)*E500+VLOOKUP(F$1,Iniciativas!$A$1:$R$11,6,FALSE)*F500+VLOOKUP(G$1,Iniciativas!$A$1:$R$11,6,FALSE)*G500+VLOOKUP(H$1,Iniciativas!$A$1:$R$11,6,FALSE)*H500+VLOOKUP(I$1,Iniciativas!$A$1:$R$11,6,FALSE)*I500+VLOOKUP(J$1,Iniciativas!$A$1:$R$11,6,FALSE)*J500+VLOOKUP(K$1,Iniciativas!$A$1:$R$11,6,FALSE)*K500+VLOOKUP(L$1,Iniciativas!$A$1:$R$11,6,FALSE)*L500</f>
        <v>12500</v>
      </c>
      <c r="N500">
        <f>VLOOKUP(C$1,Iniciativas!$A$1:$R$11,18,FALSE)*C500+VLOOKUP(D$1,Iniciativas!$A$1:$R$11,18,FALSE)*D500+VLOOKUP(E$1,Iniciativas!$A$1:$R$11,18,FALSE)*E500+VLOOKUP(F$1,Iniciativas!$A$1:$R$11,18,FALSE)*F500+VLOOKUP(G$1,Iniciativas!$A$1:$R$11,18,FALSE)*G500+VLOOKUP(H$1,Iniciativas!$A$1:$R$11,18,FALSE)*H500+VLOOKUP(I$1,Iniciativas!$A$1:$R$11,18,FALSE)*I500+VLOOKUP(J$1,Iniciativas!$A$1:$R$11,18,FALSE)*J500+VLOOKUP(K$1,Iniciativas!$A$1:$R$11,18,FALSE)*K500+VLOOKUP(L$1,Iniciativas!$A$1:$R$11,18,FALSE)*L500</f>
        <v>12.1</v>
      </c>
      <c r="O500" t="b">
        <f t="shared" si="471"/>
        <v>0</v>
      </c>
      <c r="P500" t="b">
        <f>IF(OR(K500=1,I500=1),IF(J500=1,TRUE, FALSE),TRUE)</f>
        <v>0</v>
      </c>
      <c r="Q500" t="b">
        <f>IF(AND(K500=1,I500=1), FALSE, TRUE)</f>
        <v>1</v>
      </c>
      <c r="R500" t="b">
        <f>IF(G500=1, TRUE, FALSE)</f>
        <v>1</v>
      </c>
      <c r="S500" t="str">
        <f>TRIM(IF(C500=1," "&amp;VLOOKUP(C$1,Iniciativas!$A$1:$R$11,2,FALSE),"")&amp;IF(D500=1," "&amp;VLOOKUP(D$1,Iniciativas!$A$1:$R$11,2,FALSE),"")&amp;IF(E500=1," "&amp;VLOOKUP(E$1,Iniciativas!$A$1:$R$11,2,FALSE),"")&amp;IF(F500=1," "&amp;VLOOKUP(F$1,Iniciativas!$A$1:$R$11,2,FALSE),"")&amp;IF(G500=1," "&amp;VLOOKUP(G$1,Iniciativas!$A$1:$R$11,2,FALSE),"")&amp;IF(H500=1," "&amp;VLOOKUP(H$1,Iniciativas!$A$1:$R$11,2,FALSE),"")&amp;IF(I500=1," "&amp;VLOOKUP(I$1,Iniciativas!$A$1:$R$11,2,FALSE),"")&amp;IF(J500=1," "&amp;VLOOKUP(J$1,Iniciativas!$A$1:$R$11,2,FALSE),"")&amp;IF(K500=1," "&amp;VLOOKUP(K$1,Iniciativas!$A$1:$R$11,2,FALSE),"")&amp;IF(L500=1," "&amp;VLOOKUP(L$1,Iniciativas!$A$1:$R$11,2,FALSE),""))</f>
        <v>Iniciativa 3 Iniciativa 2 Iniciativa 1 Imperativo Legal Programa de Innovación Creación Producto B</v>
      </c>
    </row>
    <row r="501" spans="1:19" x14ac:dyDescent="0.25">
      <c r="A501">
        <v>499</v>
      </c>
      <c r="B501" t="str">
        <f t="shared" si="469"/>
        <v>9 8 7 6 5 2 1</v>
      </c>
      <c r="C501">
        <f t="shared" si="472"/>
        <v>0</v>
      </c>
      <c r="D501">
        <f t="shared" ref="D501:L501" si="522">INT(MOD($A501,2^(C$1-1))/(2^(D$1-1)))</f>
        <v>1</v>
      </c>
      <c r="E501">
        <f t="shared" si="522"/>
        <v>1</v>
      </c>
      <c r="F501">
        <f t="shared" si="522"/>
        <v>1</v>
      </c>
      <c r="G501">
        <f t="shared" si="522"/>
        <v>1</v>
      </c>
      <c r="H501">
        <f t="shared" si="522"/>
        <v>1</v>
      </c>
      <c r="I501">
        <f t="shared" si="522"/>
        <v>0</v>
      </c>
      <c r="J501">
        <f t="shared" si="522"/>
        <v>0</v>
      </c>
      <c r="K501">
        <f t="shared" si="522"/>
        <v>1</v>
      </c>
      <c r="L501">
        <f t="shared" si="522"/>
        <v>1</v>
      </c>
      <c r="M501">
        <f>VLOOKUP(C$1,Iniciativas!$A$1:$R$11,6,FALSE)*C501+VLOOKUP(D$1,Iniciativas!$A$1:$R$11,6,FALSE)*D501+VLOOKUP(E$1,Iniciativas!$A$1:$R$11,6,FALSE)*E501+VLOOKUP(F$1,Iniciativas!$A$1:$R$11,6,FALSE)*F501+VLOOKUP(G$1,Iniciativas!$A$1:$R$11,6,FALSE)*G501+VLOOKUP(H$1,Iniciativas!$A$1:$R$11,6,FALSE)*H501+VLOOKUP(I$1,Iniciativas!$A$1:$R$11,6,FALSE)*I501+VLOOKUP(J$1,Iniciativas!$A$1:$R$11,6,FALSE)*J501+VLOOKUP(K$1,Iniciativas!$A$1:$R$11,6,FALSE)*K501+VLOOKUP(L$1,Iniciativas!$A$1:$R$11,6,FALSE)*L501</f>
        <v>13500</v>
      </c>
      <c r="N501">
        <f>VLOOKUP(C$1,Iniciativas!$A$1:$R$11,18,FALSE)*C501+VLOOKUP(D$1,Iniciativas!$A$1:$R$11,18,FALSE)*D501+VLOOKUP(E$1,Iniciativas!$A$1:$R$11,18,FALSE)*E501+VLOOKUP(F$1,Iniciativas!$A$1:$R$11,18,FALSE)*F501+VLOOKUP(G$1,Iniciativas!$A$1:$R$11,18,FALSE)*G501+VLOOKUP(H$1,Iniciativas!$A$1:$R$11,18,FALSE)*H501+VLOOKUP(I$1,Iniciativas!$A$1:$R$11,18,FALSE)*I501+VLOOKUP(J$1,Iniciativas!$A$1:$R$11,18,FALSE)*J501+VLOOKUP(K$1,Iniciativas!$A$1:$R$11,18,FALSE)*K501+VLOOKUP(L$1,Iniciativas!$A$1:$R$11,18,FALSE)*L501</f>
        <v>13</v>
      </c>
      <c r="O501" t="b">
        <f t="shared" si="471"/>
        <v>0</v>
      </c>
      <c r="P501" t="b">
        <f>IF(OR(K501=1,I501=1),IF(J501=1,TRUE, FALSE),TRUE)</f>
        <v>0</v>
      </c>
      <c r="Q501" t="b">
        <f>IF(AND(K501=1,I501=1), FALSE, TRUE)</f>
        <v>1</v>
      </c>
      <c r="R501" t="b">
        <f>IF(G501=1, TRUE, FALSE)</f>
        <v>1</v>
      </c>
      <c r="S501" t="str">
        <f>TRIM(IF(C501=1," "&amp;VLOOKUP(C$1,Iniciativas!$A$1:$R$11,2,FALSE),"")&amp;IF(D501=1," "&amp;VLOOKUP(D$1,Iniciativas!$A$1:$R$11,2,FALSE),"")&amp;IF(E501=1," "&amp;VLOOKUP(E$1,Iniciativas!$A$1:$R$11,2,FALSE),"")&amp;IF(F501=1," "&amp;VLOOKUP(F$1,Iniciativas!$A$1:$R$11,2,FALSE),"")&amp;IF(G501=1," "&amp;VLOOKUP(G$1,Iniciativas!$A$1:$R$11,2,FALSE),"")&amp;IF(H501=1," "&amp;VLOOKUP(H$1,Iniciativas!$A$1:$R$11,2,FALSE),"")&amp;IF(I501=1," "&amp;VLOOKUP(I$1,Iniciativas!$A$1:$R$11,2,FALSE),"")&amp;IF(J501=1," "&amp;VLOOKUP(J$1,Iniciativas!$A$1:$R$11,2,FALSE),"")&amp;IF(K501=1," "&amp;VLOOKUP(K$1,Iniciativas!$A$1:$R$11,2,FALSE),"")&amp;IF(L501=1," "&amp;VLOOKUP(L$1,Iniciativas!$A$1:$R$11,2,FALSE),""))</f>
        <v>Iniciativa 3 Iniciativa 2 Iniciativa 1 Imperativo Legal Programa de Innovación Creación Producto B Sistema Reducción Costos</v>
      </c>
    </row>
    <row r="502" spans="1:19" x14ac:dyDescent="0.25">
      <c r="A502">
        <v>500</v>
      </c>
      <c r="B502" t="str">
        <f t="shared" si="469"/>
        <v>9 8 7 6 5 3</v>
      </c>
      <c r="C502">
        <f t="shared" si="472"/>
        <v>0</v>
      </c>
      <c r="D502">
        <f t="shared" ref="D502:L502" si="523">INT(MOD($A502,2^(C$1-1))/(2^(D$1-1)))</f>
        <v>1</v>
      </c>
      <c r="E502">
        <f t="shared" si="523"/>
        <v>1</v>
      </c>
      <c r="F502">
        <f t="shared" si="523"/>
        <v>1</v>
      </c>
      <c r="G502">
        <f t="shared" si="523"/>
        <v>1</v>
      </c>
      <c r="H502">
        <f t="shared" si="523"/>
        <v>1</v>
      </c>
      <c r="I502">
        <f t="shared" si="523"/>
        <v>0</v>
      </c>
      <c r="J502">
        <f t="shared" si="523"/>
        <v>1</v>
      </c>
      <c r="K502">
        <f t="shared" si="523"/>
        <v>0</v>
      </c>
      <c r="L502">
        <f t="shared" si="523"/>
        <v>0</v>
      </c>
      <c r="M502">
        <f>VLOOKUP(C$1,Iniciativas!$A$1:$R$11,6,FALSE)*C502+VLOOKUP(D$1,Iniciativas!$A$1:$R$11,6,FALSE)*D502+VLOOKUP(E$1,Iniciativas!$A$1:$R$11,6,FALSE)*E502+VLOOKUP(F$1,Iniciativas!$A$1:$R$11,6,FALSE)*F502+VLOOKUP(G$1,Iniciativas!$A$1:$R$11,6,FALSE)*G502+VLOOKUP(H$1,Iniciativas!$A$1:$R$11,6,FALSE)*H502+VLOOKUP(I$1,Iniciativas!$A$1:$R$11,6,FALSE)*I502+VLOOKUP(J$1,Iniciativas!$A$1:$R$11,6,FALSE)*J502+VLOOKUP(K$1,Iniciativas!$A$1:$R$11,6,FALSE)*K502+VLOOKUP(L$1,Iniciativas!$A$1:$R$11,6,FALSE)*L502</f>
        <v>8500</v>
      </c>
      <c r="N502">
        <f>VLOOKUP(C$1,Iniciativas!$A$1:$R$11,18,FALSE)*C502+VLOOKUP(D$1,Iniciativas!$A$1:$R$11,18,FALSE)*D502+VLOOKUP(E$1,Iniciativas!$A$1:$R$11,18,FALSE)*E502+VLOOKUP(F$1,Iniciativas!$A$1:$R$11,18,FALSE)*F502+VLOOKUP(G$1,Iniciativas!$A$1:$R$11,18,FALSE)*G502+VLOOKUP(H$1,Iniciativas!$A$1:$R$11,18,FALSE)*H502+VLOOKUP(I$1,Iniciativas!$A$1:$R$11,18,FALSE)*I502+VLOOKUP(J$1,Iniciativas!$A$1:$R$11,18,FALSE)*J502+VLOOKUP(K$1,Iniciativas!$A$1:$R$11,18,FALSE)*K502+VLOOKUP(L$1,Iniciativas!$A$1:$R$11,18,FALSE)*L502</f>
        <v>9.9</v>
      </c>
      <c r="O502" t="b">
        <f t="shared" si="471"/>
        <v>1</v>
      </c>
      <c r="P502" t="b">
        <f>IF(OR(K502=1,I502=1),IF(J502=1,TRUE, FALSE),TRUE)</f>
        <v>1</v>
      </c>
      <c r="Q502" t="b">
        <f>IF(AND(K502=1,I502=1), FALSE, TRUE)</f>
        <v>1</v>
      </c>
      <c r="R502" t="b">
        <f>IF(G502=1, TRUE, FALSE)</f>
        <v>1</v>
      </c>
      <c r="S502" t="str">
        <f>TRIM(IF(C502=1," "&amp;VLOOKUP(C$1,Iniciativas!$A$1:$R$11,2,FALSE),"")&amp;IF(D502=1," "&amp;VLOOKUP(D$1,Iniciativas!$A$1:$R$11,2,FALSE),"")&amp;IF(E502=1," "&amp;VLOOKUP(E$1,Iniciativas!$A$1:$R$11,2,FALSE),"")&amp;IF(F502=1," "&amp;VLOOKUP(F$1,Iniciativas!$A$1:$R$11,2,FALSE),"")&amp;IF(G502=1," "&amp;VLOOKUP(G$1,Iniciativas!$A$1:$R$11,2,FALSE),"")&amp;IF(H502=1," "&amp;VLOOKUP(H$1,Iniciativas!$A$1:$R$11,2,FALSE),"")&amp;IF(I502=1," "&amp;VLOOKUP(I$1,Iniciativas!$A$1:$R$11,2,FALSE),"")&amp;IF(J502=1," "&amp;VLOOKUP(J$1,Iniciativas!$A$1:$R$11,2,FALSE),"")&amp;IF(K502=1," "&amp;VLOOKUP(K$1,Iniciativas!$A$1:$R$11,2,FALSE),"")&amp;IF(L502=1," "&amp;VLOOKUP(L$1,Iniciativas!$A$1:$R$11,2,FALSE),""))</f>
        <v>Iniciativa 3 Iniciativa 2 Iniciativa 1 Imperativo Legal Programa de Innovación Campaña Publicitaria Producto B o C</v>
      </c>
    </row>
    <row r="503" spans="1:19" x14ac:dyDescent="0.25">
      <c r="A503">
        <v>501</v>
      </c>
      <c r="B503" t="str">
        <f t="shared" si="469"/>
        <v>9 8 7 6 5 3 1</v>
      </c>
      <c r="C503">
        <f t="shared" si="472"/>
        <v>0</v>
      </c>
      <c r="D503">
        <f t="shared" ref="D503:L503" si="524">INT(MOD($A503,2^(C$1-1))/(2^(D$1-1)))</f>
        <v>1</v>
      </c>
      <c r="E503">
        <f t="shared" si="524"/>
        <v>1</v>
      </c>
      <c r="F503">
        <f t="shared" si="524"/>
        <v>1</v>
      </c>
      <c r="G503">
        <f t="shared" si="524"/>
        <v>1</v>
      </c>
      <c r="H503">
        <f t="shared" si="524"/>
        <v>1</v>
      </c>
      <c r="I503">
        <f t="shared" si="524"/>
        <v>0</v>
      </c>
      <c r="J503">
        <f t="shared" si="524"/>
        <v>1</v>
      </c>
      <c r="K503">
        <f t="shared" si="524"/>
        <v>0</v>
      </c>
      <c r="L503">
        <f t="shared" si="524"/>
        <v>1</v>
      </c>
      <c r="M503">
        <f>VLOOKUP(C$1,Iniciativas!$A$1:$R$11,6,FALSE)*C503+VLOOKUP(D$1,Iniciativas!$A$1:$R$11,6,FALSE)*D503+VLOOKUP(E$1,Iniciativas!$A$1:$R$11,6,FALSE)*E503+VLOOKUP(F$1,Iniciativas!$A$1:$R$11,6,FALSE)*F503+VLOOKUP(G$1,Iniciativas!$A$1:$R$11,6,FALSE)*G503+VLOOKUP(H$1,Iniciativas!$A$1:$R$11,6,FALSE)*H503+VLOOKUP(I$1,Iniciativas!$A$1:$R$11,6,FALSE)*I503+VLOOKUP(J$1,Iniciativas!$A$1:$R$11,6,FALSE)*J503+VLOOKUP(K$1,Iniciativas!$A$1:$R$11,6,FALSE)*K503+VLOOKUP(L$1,Iniciativas!$A$1:$R$11,6,FALSE)*L503</f>
        <v>9500</v>
      </c>
      <c r="N503">
        <f>VLOOKUP(C$1,Iniciativas!$A$1:$R$11,18,FALSE)*C503+VLOOKUP(D$1,Iniciativas!$A$1:$R$11,18,FALSE)*D503+VLOOKUP(E$1,Iniciativas!$A$1:$R$11,18,FALSE)*E503+VLOOKUP(F$1,Iniciativas!$A$1:$R$11,18,FALSE)*F503+VLOOKUP(G$1,Iniciativas!$A$1:$R$11,18,FALSE)*G503+VLOOKUP(H$1,Iniciativas!$A$1:$R$11,18,FALSE)*H503+VLOOKUP(I$1,Iniciativas!$A$1:$R$11,18,FALSE)*I503+VLOOKUP(J$1,Iniciativas!$A$1:$R$11,18,FALSE)*J503+VLOOKUP(K$1,Iniciativas!$A$1:$R$11,18,FALSE)*K503+VLOOKUP(L$1,Iniciativas!$A$1:$R$11,18,FALSE)*L503</f>
        <v>10.8</v>
      </c>
      <c r="O503" t="b">
        <f t="shared" si="471"/>
        <v>1</v>
      </c>
      <c r="P503" t="b">
        <f>IF(OR(K503=1,I503=1),IF(J503=1,TRUE, FALSE),TRUE)</f>
        <v>1</v>
      </c>
      <c r="Q503" t="b">
        <f>IF(AND(K503=1,I503=1), FALSE, TRUE)</f>
        <v>1</v>
      </c>
      <c r="R503" t="b">
        <f>IF(G503=1, TRUE, FALSE)</f>
        <v>1</v>
      </c>
      <c r="S503" t="str">
        <f>TRIM(IF(C503=1," "&amp;VLOOKUP(C$1,Iniciativas!$A$1:$R$11,2,FALSE),"")&amp;IF(D503=1," "&amp;VLOOKUP(D$1,Iniciativas!$A$1:$R$11,2,FALSE),"")&amp;IF(E503=1," "&amp;VLOOKUP(E$1,Iniciativas!$A$1:$R$11,2,FALSE),"")&amp;IF(F503=1," "&amp;VLOOKUP(F$1,Iniciativas!$A$1:$R$11,2,FALSE),"")&amp;IF(G503=1," "&amp;VLOOKUP(G$1,Iniciativas!$A$1:$R$11,2,FALSE),"")&amp;IF(H503=1," "&amp;VLOOKUP(H$1,Iniciativas!$A$1:$R$11,2,FALSE),"")&amp;IF(I503=1," "&amp;VLOOKUP(I$1,Iniciativas!$A$1:$R$11,2,FALSE),"")&amp;IF(J503=1," "&amp;VLOOKUP(J$1,Iniciativas!$A$1:$R$11,2,FALSE),"")&amp;IF(K503=1," "&amp;VLOOKUP(K$1,Iniciativas!$A$1:$R$11,2,FALSE),"")&amp;IF(L503=1," "&amp;VLOOKUP(L$1,Iniciativas!$A$1:$R$11,2,FALSE),""))</f>
        <v>Iniciativa 3 Iniciativa 2 Iniciativa 1 Imperativo Legal Programa de Innovación Campaña Publicitaria Producto B o C Sistema Reducción Costos</v>
      </c>
    </row>
    <row r="504" spans="1:19" x14ac:dyDescent="0.25">
      <c r="A504">
        <v>502</v>
      </c>
      <c r="B504" t="str">
        <f t="shared" si="469"/>
        <v>9 8 7 6 5 3 2</v>
      </c>
      <c r="C504">
        <f t="shared" si="472"/>
        <v>0</v>
      </c>
      <c r="D504">
        <f t="shared" ref="D504:L504" si="525">INT(MOD($A504,2^(C$1-1))/(2^(D$1-1)))</f>
        <v>1</v>
      </c>
      <c r="E504">
        <f t="shared" si="525"/>
        <v>1</v>
      </c>
      <c r="F504">
        <f t="shared" si="525"/>
        <v>1</v>
      </c>
      <c r="G504">
        <f t="shared" si="525"/>
        <v>1</v>
      </c>
      <c r="H504">
        <f t="shared" si="525"/>
        <v>1</v>
      </c>
      <c r="I504">
        <f t="shared" si="525"/>
        <v>0</v>
      </c>
      <c r="J504">
        <f t="shared" si="525"/>
        <v>1</v>
      </c>
      <c r="K504">
        <f t="shared" si="525"/>
        <v>1</v>
      </c>
      <c r="L504">
        <f t="shared" si="525"/>
        <v>0</v>
      </c>
      <c r="M504">
        <f>VLOOKUP(C$1,Iniciativas!$A$1:$R$11,6,FALSE)*C504+VLOOKUP(D$1,Iniciativas!$A$1:$R$11,6,FALSE)*D504+VLOOKUP(E$1,Iniciativas!$A$1:$R$11,6,FALSE)*E504+VLOOKUP(F$1,Iniciativas!$A$1:$R$11,6,FALSE)*F504+VLOOKUP(G$1,Iniciativas!$A$1:$R$11,6,FALSE)*G504+VLOOKUP(H$1,Iniciativas!$A$1:$R$11,6,FALSE)*H504+VLOOKUP(I$1,Iniciativas!$A$1:$R$11,6,FALSE)*I504+VLOOKUP(J$1,Iniciativas!$A$1:$R$11,6,FALSE)*J504+VLOOKUP(K$1,Iniciativas!$A$1:$R$11,6,FALSE)*K504+VLOOKUP(L$1,Iniciativas!$A$1:$R$11,6,FALSE)*L504</f>
        <v>13500</v>
      </c>
      <c r="N504">
        <f>VLOOKUP(C$1,Iniciativas!$A$1:$R$11,18,FALSE)*C504+VLOOKUP(D$1,Iniciativas!$A$1:$R$11,18,FALSE)*D504+VLOOKUP(E$1,Iniciativas!$A$1:$R$11,18,FALSE)*E504+VLOOKUP(F$1,Iniciativas!$A$1:$R$11,18,FALSE)*F504+VLOOKUP(G$1,Iniciativas!$A$1:$R$11,18,FALSE)*G504+VLOOKUP(H$1,Iniciativas!$A$1:$R$11,18,FALSE)*H504+VLOOKUP(I$1,Iniciativas!$A$1:$R$11,18,FALSE)*I504+VLOOKUP(J$1,Iniciativas!$A$1:$R$11,18,FALSE)*J504+VLOOKUP(K$1,Iniciativas!$A$1:$R$11,18,FALSE)*K504+VLOOKUP(L$1,Iniciativas!$A$1:$R$11,18,FALSE)*L504</f>
        <v>12.5</v>
      </c>
      <c r="O504" t="b">
        <f t="shared" si="471"/>
        <v>1</v>
      </c>
      <c r="P504" t="b">
        <f>IF(OR(K504=1,I504=1),IF(J504=1,TRUE, FALSE),TRUE)</f>
        <v>1</v>
      </c>
      <c r="Q504" t="b">
        <f>IF(AND(K504=1,I504=1), FALSE, TRUE)</f>
        <v>1</v>
      </c>
      <c r="R504" t="b">
        <f>IF(G504=1, TRUE, FALSE)</f>
        <v>1</v>
      </c>
      <c r="S504" t="str">
        <f>TRIM(IF(C504=1," "&amp;VLOOKUP(C$1,Iniciativas!$A$1:$R$11,2,FALSE),"")&amp;IF(D504=1," "&amp;VLOOKUP(D$1,Iniciativas!$A$1:$R$11,2,FALSE),"")&amp;IF(E504=1," "&amp;VLOOKUP(E$1,Iniciativas!$A$1:$R$11,2,FALSE),"")&amp;IF(F504=1," "&amp;VLOOKUP(F$1,Iniciativas!$A$1:$R$11,2,FALSE),"")&amp;IF(G504=1," "&amp;VLOOKUP(G$1,Iniciativas!$A$1:$R$11,2,FALSE),"")&amp;IF(H504=1," "&amp;VLOOKUP(H$1,Iniciativas!$A$1:$R$11,2,FALSE),"")&amp;IF(I504=1," "&amp;VLOOKUP(I$1,Iniciativas!$A$1:$R$11,2,FALSE),"")&amp;IF(J504=1," "&amp;VLOOKUP(J$1,Iniciativas!$A$1:$R$11,2,FALSE),"")&amp;IF(K504=1," "&amp;VLOOKUP(K$1,Iniciativas!$A$1:$R$11,2,FALSE),"")&amp;IF(L504=1," "&amp;VLOOKUP(L$1,Iniciativas!$A$1:$R$11,2,FALSE),""))</f>
        <v>Iniciativa 3 Iniciativa 2 Iniciativa 1 Imperativo Legal Programa de Innovación Campaña Publicitaria Producto B o C Creación Producto B</v>
      </c>
    </row>
    <row r="505" spans="1:19" x14ac:dyDescent="0.25">
      <c r="A505">
        <v>503</v>
      </c>
      <c r="B505" t="str">
        <f t="shared" si="469"/>
        <v>9 8 7 6 5 3 2 1</v>
      </c>
      <c r="C505">
        <f t="shared" si="472"/>
        <v>0</v>
      </c>
      <c r="D505">
        <f t="shared" ref="D505:L505" si="526">INT(MOD($A505,2^(C$1-1))/(2^(D$1-1)))</f>
        <v>1</v>
      </c>
      <c r="E505">
        <f t="shared" si="526"/>
        <v>1</v>
      </c>
      <c r="F505">
        <f t="shared" si="526"/>
        <v>1</v>
      </c>
      <c r="G505">
        <f t="shared" si="526"/>
        <v>1</v>
      </c>
      <c r="H505">
        <f t="shared" si="526"/>
        <v>1</v>
      </c>
      <c r="I505">
        <f t="shared" si="526"/>
        <v>0</v>
      </c>
      <c r="J505">
        <f t="shared" si="526"/>
        <v>1</v>
      </c>
      <c r="K505">
        <f t="shared" si="526"/>
        <v>1</v>
      </c>
      <c r="L505">
        <f t="shared" si="526"/>
        <v>1</v>
      </c>
      <c r="M505">
        <f>VLOOKUP(C$1,Iniciativas!$A$1:$R$11,6,FALSE)*C505+VLOOKUP(D$1,Iniciativas!$A$1:$R$11,6,FALSE)*D505+VLOOKUP(E$1,Iniciativas!$A$1:$R$11,6,FALSE)*E505+VLOOKUP(F$1,Iniciativas!$A$1:$R$11,6,FALSE)*F505+VLOOKUP(G$1,Iniciativas!$A$1:$R$11,6,FALSE)*G505+VLOOKUP(H$1,Iniciativas!$A$1:$R$11,6,FALSE)*H505+VLOOKUP(I$1,Iniciativas!$A$1:$R$11,6,FALSE)*I505+VLOOKUP(J$1,Iniciativas!$A$1:$R$11,6,FALSE)*J505+VLOOKUP(K$1,Iniciativas!$A$1:$R$11,6,FALSE)*K505+VLOOKUP(L$1,Iniciativas!$A$1:$R$11,6,FALSE)*L505</f>
        <v>14500</v>
      </c>
      <c r="N505">
        <f>VLOOKUP(C$1,Iniciativas!$A$1:$R$11,18,FALSE)*C505+VLOOKUP(D$1,Iniciativas!$A$1:$R$11,18,FALSE)*D505+VLOOKUP(E$1,Iniciativas!$A$1:$R$11,18,FALSE)*E505+VLOOKUP(F$1,Iniciativas!$A$1:$R$11,18,FALSE)*F505+VLOOKUP(G$1,Iniciativas!$A$1:$R$11,18,FALSE)*G505+VLOOKUP(H$1,Iniciativas!$A$1:$R$11,18,FALSE)*H505+VLOOKUP(I$1,Iniciativas!$A$1:$R$11,18,FALSE)*I505+VLOOKUP(J$1,Iniciativas!$A$1:$R$11,18,FALSE)*J505+VLOOKUP(K$1,Iniciativas!$A$1:$R$11,18,FALSE)*K505+VLOOKUP(L$1,Iniciativas!$A$1:$R$11,18,FALSE)*L505</f>
        <v>13.4</v>
      </c>
      <c r="O505" t="b">
        <f t="shared" si="471"/>
        <v>1</v>
      </c>
      <c r="P505" t="b">
        <f>IF(OR(K505=1,I505=1),IF(J505=1,TRUE, FALSE),TRUE)</f>
        <v>1</v>
      </c>
      <c r="Q505" t="b">
        <f>IF(AND(K505=1,I505=1), FALSE, TRUE)</f>
        <v>1</v>
      </c>
      <c r="R505" t="b">
        <f>IF(G505=1, TRUE, FALSE)</f>
        <v>1</v>
      </c>
      <c r="S505" t="str">
        <f>TRIM(IF(C505=1," "&amp;VLOOKUP(C$1,Iniciativas!$A$1:$R$11,2,FALSE),"")&amp;IF(D505=1," "&amp;VLOOKUP(D$1,Iniciativas!$A$1:$R$11,2,FALSE),"")&amp;IF(E505=1," "&amp;VLOOKUP(E$1,Iniciativas!$A$1:$R$11,2,FALSE),"")&amp;IF(F505=1," "&amp;VLOOKUP(F$1,Iniciativas!$A$1:$R$11,2,FALSE),"")&amp;IF(G505=1," "&amp;VLOOKUP(G$1,Iniciativas!$A$1:$R$11,2,FALSE),"")&amp;IF(H505=1," "&amp;VLOOKUP(H$1,Iniciativas!$A$1:$R$11,2,FALSE),"")&amp;IF(I505=1," "&amp;VLOOKUP(I$1,Iniciativas!$A$1:$R$11,2,FALSE),"")&amp;IF(J505=1," "&amp;VLOOKUP(J$1,Iniciativas!$A$1:$R$11,2,FALSE),"")&amp;IF(K505=1," "&amp;VLOOKUP(K$1,Iniciativas!$A$1:$R$11,2,FALSE),"")&amp;IF(L505=1," "&amp;VLOOKUP(L$1,Iniciativas!$A$1:$R$11,2,FALSE),""))</f>
        <v>Iniciativa 3 Iniciativa 2 Iniciativa 1 Imperativo Legal Programa de Innovación Campaña Publicitaria Producto B o C Creación Producto B Sistema Reducción Costos</v>
      </c>
    </row>
    <row r="506" spans="1:19" x14ac:dyDescent="0.25">
      <c r="A506">
        <v>504</v>
      </c>
      <c r="B506" t="str">
        <f t="shared" si="469"/>
        <v>9 8 7 6 5 4</v>
      </c>
      <c r="C506">
        <f t="shared" si="472"/>
        <v>0</v>
      </c>
      <c r="D506">
        <f t="shared" ref="D506:L506" si="527">INT(MOD($A506,2^(C$1-1))/(2^(D$1-1)))</f>
        <v>1</v>
      </c>
      <c r="E506">
        <f t="shared" si="527"/>
        <v>1</v>
      </c>
      <c r="F506">
        <f t="shared" si="527"/>
        <v>1</v>
      </c>
      <c r="G506">
        <f t="shared" si="527"/>
        <v>1</v>
      </c>
      <c r="H506">
        <f t="shared" si="527"/>
        <v>1</v>
      </c>
      <c r="I506">
        <f t="shared" si="527"/>
        <v>1</v>
      </c>
      <c r="J506">
        <f t="shared" si="527"/>
        <v>0</v>
      </c>
      <c r="K506">
        <f t="shared" si="527"/>
        <v>0</v>
      </c>
      <c r="L506">
        <f t="shared" si="527"/>
        <v>0</v>
      </c>
      <c r="M506">
        <f>VLOOKUP(C$1,Iniciativas!$A$1:$R$11,6,FALSE)*C506+VLOOKUP(D$1,Iniciativas!$A$1:$R$11,6,FALSE)*D506+VLOOKUP(E$1,Iniciativas!$A$1:$R$11,6,FALSE)*E506+VLOOKUP(F$1,Iniciativas!$A$1:$R$11,6,FALSE)*F506+VLOOKUP(G$1,Iniciativas!$A$1:$R$11,6,FALSE)*G506+VLOOKUP(H$1,Iniciativas!$A$1:$R$11,6,FALSE)*H506+VLOOKUP(I$1,Iniciativas!$A$1:$R$11,6,FALSE)*I506+VLOOKUP(J$1,Iniciativas!$A$1:$R$11,6,FALSE)*J506+VLOOKUP(K$1,Iniciativas!$A$1:$R$11,6,FALSE)*K506+VLOOKUP(L$1,Iniciativas!$A$1:$R$11,6,FALSE)*L506</f>
        <v>13500</v>
      </c>
      <c r="N506">
        <f>VLOOKUP(C$1,Iniciativas!$A$1:$R$11,18,FALSE)*C506+VLOOKUP(D$1,Iniciativas!$A$1:$R$11,18,FALSE)*D506+VLOOKUP(E$1,Iniciativas!$A$1:$R$11,18,FALSE)*E506+VLOOKUP(F$1,Iniciativas!$A$1:$R$11,18,FALSE)*F506+VLOOKUP(G$1,Iniciativas!$A$1:$R$11,18,FALSE)*G506+VLOOKUP(H$1,Iniciativas!$A$1:$R$11,18,FALSE)*H506+VLOOKUP(I$1,Iniciativas!$A$1:$R$11,18,FALSE)*I506+VLOOKUP(J$1,Iniciativas!$A$1:$R$11,18,FALSE)*J506+VLOOKUP(K$1,Iniciativas!$A$1:$R$11,18,FALSE)*K506+VLOOKUP(L$1,Iniciativas!$A$1:$R$11,18,FALSE)*L506</f>
        <v>12.5</v>
      </c>
      <c r="O506" t="b">
        <f t="shared" si="471"/>
        <v>0</v>
      </c>
      <c r="P506" t="b">
        <f>IF(OR(K506=1,I506=1),IF(J506=1,TRUE, FALSE),TRUE)</f>
        <v>0</v>
      </c>
      <c r="Q506" t="b">
        <f>IF(AND(K506=1,I506=1), FALSE, TRUE)</f>
        <v>1</v>
      </c>
      <c r="R506" t="b">
        <f>IF(G506=1, TRUE, FALSE)</f>
        <v>1</v>
      </c>
      <c r="S506" t="str">
        <f>TRIM(IF(C506=1," "&amp;VLOOKUP(C$1,Iniciativas!$A$1:$R$11,2,FALSE),"")&amp;IF(D506=1," "&amp;VLOOKUP(D$1,Iniciativas!$A$1:$R$11,2,FALSE),"")&amp;IF(E506=1," "&amp;VLOOKUP(E$1,Iniciativas!$A$1:$R$11,2,FALSE),"")&amp;IF(F506=1," "&amp;VLOOKUP(F$1,Iniciativas!$A$1:$R$11,2,FALSE),"")&amp;IF(G506=1," "&amp;VLOOKUP(G$1,Iniciativas!$A$1:$R$11,2,FALSE),"")&amp;IF(H506=1," "&amp;VLOOKUP(H$1,Iniciativas!$A$1:$R$11,2,FALSE),"")&amp;IF(I506=1," "&amp;VLOOKUP(I$1,Iniciativas!$A$1:$R$11,2,FALSE),"")&amp;IF(J506=1," "&amp;VLOOKUP(J$1,Iniciativas!$A$1:$R$11,2,FALSE),"")&amp;IF(K506=1," "&amp;VLOOKUP(K$1,Iniciativas!$A$1:$R$11,2,FALSE),"")&amp;IF(L506=1," "&amp;VLOOKUP(L$1,Iniciativas!$A$1:$R$11,2,FALSE),""))</f>
        <v>Iniciativa 3 Iniciativa 2 Iniciativa 1 Imperativo Legal Programa de Innovación Creación Producto Alternativo C</v>
      </c>
    </row>
    <row r="507" spans="1:19" x14ac:dyDescent="0.25">
      <c r="A507">
        <v>505</v>
      </c>
      <c r="B507" t="str">
        <f t="shared" si="469"/>
        <v>9 8 7 6 5 4 1</v>
      </c>
      <c r="C507">
        <f t="shared" si="472"/>
        <v>0</v>
      </c>
      <c r="D507">
        <f t="shared" ref="D507:L507" si="528">INT(MOD($A507,2^(C$1-1))/(2^(D$1-1)))</f>
        <v>1</v>
      </c>
      <c r="E507">
        <f t="shared" si="528"/>
        <v>1</v>
      </c>
      <c r="F507">
        <f t="shared" si="528"/>
        <v>1</v>
      </c>
      <c r="G507">
        <f t="shared" si="528"/>
        <v>1</v>
      </c>
      <c r="H507">
        <f t="shared" si="528"/>
        <v>1</v>
      </c>
      <c r="I507">
        <f t="shared" si="528"/>
        <v>1</v>
      </c>
      <c r="J507">
        <f t="shared" si="528"/>
        <v>0</v>
      </c>
      <c r="K507">
        <f t="shared" si="528"/>
        <v>0</v>
      </c>
      <c r="L507">
        <f t="shared" si="528"/>
        <v>1</v>
      </c>
      <c r="M507">
        <f>VLOOKUP(C$1,Iniciativas!$A$1:$R$11,6,FALSE)*C507+VLOOKUP(D$1,Iniciativas!$A$1:$R$11,6,FALSE)*D507+VLOOKUP(E$1,Iniciativas!$A$1:$R$11,6,FALSE)*E507+VLOOKUP(F$1,Iniciativas!$A$1:$R$11,6,FALSE)*F507+VLOOKUP(G$1,Iniciativas!$A$1:$R$11,6,FALSE)*G507+VLOOKUP(H$1,Iniciativas!$A$1:$R$11,6,FALSE)*H507+VLOOKUP(I$1,Iniciativas!$A$1:$R$11,6,FALSE)*I507+VLOOKUP(J$1,Iniciativas!$A$1:$R$11,6,FALSE)*J507+VLOOKUP(K$1,Iniciativas!$A$1:$R$11,6,FALSE)*K507+VLOOKUP(L$1,Iniciativas!$A$1:$R$11,6,FALSE)*L507</f>
        <v>14500</v>
      </c>
      <c r="N507">
        <f>VLOOKUP(C$1,Iniciativas!$A$1:$R$11,18,FALSE)*C507+VLOOKUP(D$1,Iniciativas!$A$1:$R$11,18,FALSE)*D507+VLOOKUP(E$1,Iniciativas!$A$1:$R$11,18,FALSE)*E507+VLOOKUP(F$1,Iniciativas!$A$1:$R$11,18,FALSE)*F507+VLOOKUP(G$1,Iniciativas!$A$1:$R$11,18,FALSE)*G507+VLOOKUP(H$1,Iniciativas!$A$1:$R$11,18,FALSE)*H507+VLOOKUP(I$1,Iniciativas!$A$1:$R$11,18,FALSE)*I507+VLOOKUP(J$1,Iniciativas!$A$1:$R$11,18,FALSE)*J507+VLOOKUP(K$1,Iniciativas!$A$1:$R$11,18,FALSE)*K507+VLOOKUP(L$1,Iniciativas!$A$1:$R$11,18,FALSE)*L507</f>
        <v>13.4</v>
      </c>
      <c r="O507" t="b">
        <f t="shared" si="471"/>
        <v>0</v>
      </c>
      <c r="P507" t="b">
        <f>IF(OR(K507=1,I507=1),IF(J507=1,TRUE, FALSE),TRUE)</f>
        <v>0</v>
      </c>
      <c r="Q507" t="b">
        <f>IF(AND(K507=1,I507=1), FALSE, TRUE)</f>
        <v>1</v>
      </c>
      <c r="R507" t="b">
        <f>IF(G507=1, TRUE, FALSE)</f>
        <v>1</v>
      </c>
      <c r="S507" t="str">
        <f>TRIM(IF(C507=1," "&amp;VLOOKUP(C$1,Iniciativas!$A$1:$R$11,2,FALSE),"")&amp;IF(D507=1," "&amp;VLOOKUP(D$1,Iniciativas!$A$1:$R$11,2,FALSE),"")&amp;IF(E507=1," "&amp;VLOOKUP(E$1,Iniciativas!$A$1:$R$11,2,FALSE),"")&amp;IF(F507=1," "&amp;VLOOKUP(F$1,Iniciativas!$A$1:$R$11,2,FALSE),"")&amp;IF(G507=1," "&amp;VLOOKUP(G$1,Iniciativas!$A$1:$R$11,2,FALSE),"")&amp;IF(H507=1," "&amp;VLOOKUP(H$1,Iniciativas!$A$1:$R$11,2,FALSE),"")&amp;IF(I507=1," "&amp;VLOOKUP(I$1,Iniciativas!$A$1:$R$11,2,FALSE),"")&amp;IF(J507=1," "&amp;VLOOKUP(J$1,Iniciativas!$A$1:$R$11,2,FALSE),"")&amp;IF(K507=1," "&amp;VLOOKUP(K$1,Iniciativas!$A$1:$R$11,2,FALSE),"")&amp;IF(L507=1," "&amp;VLOOKUP(L$1,Iniciativas!$A$1:$R$11,2,FALSE),""))</f>
        <v>Iniciativa 3 Iniciativa 2 Iniciativa 1 Imperativo Legal Programa de Innovación Creación Producto Alternativo C Sistema Reducción Costos</v>
      </c>
    </row>
    <row r="508" spans="1:19" x14ac:dyDescent="0.25">
      <c r="A508">
        <v>506</v>
      </c>
      <c r="B508" t="str">
        <f t="shared" si="469"/>
        <v>9 8 7 6 5 4 2</v>
      </c>
      <c r="C508">
        <f t="shared" si="472"/>
        <v>0</v>
      </c>
      <c r="D508">
        <f t="shared" ref="D508:L508" si="529">INT(MOD($A508,2^(C$1-1))/(2^(D$1-1)))</f>
        <v>1</v>
      </c>
      <c r="E508">
        <f t="shared" si="529"/>
        <v>1</v>
      </c>
      <c r="F508">
        <f t="shared" si="529"/>
        <v>1</v>
      </c>
      <c r="G508">
        <f t="shared" si="529"/>
        <v>1</v>
      </c>
      <c r="H508">
        <f t="shared" si="529"/>
        <v>1</v>
      </c>
      <c r="I508">
        <f t="shared" si="529"/>
        <v>1</v>
      </c>
      <c r="J508">
        <f t="shared" si="529"/>
        <v>0</v>
      </c>
      <c r="K508">
        <f t="shared" si="529"/>
        <v>1</v>
      </c>
      <c r="L508">
        <f t="shared" si="529"/>
        <v>0</v>
      </c>
      <c r="M508">
        <f>VLOOKUP(C$1,Iniciativas!$A$1:$R$11,6,FALSE)*C508+VLOOKUP(D$1,Iniciativas!$A$1:$R$11,6,FALSE)*D508+VLOOKUP(E$1,Iniciativas!$A$1:$R$11,6,FALSE)*E508+VLOOKUP(F$1,Iniciativas!$A$1:$R$11,6,FALSE)*F508+VLOOKUP(G$1,Iniciativas!$A$1:$R$11,6,FALSE)*G508+VLOOKUP(H$1,Iniciativas!$A$1:$R$11,6,FALSE)*H508+VLOOKUP(I$1,Iniciativas!$A$1:$R$11,6,FALSE)*I508+VLOOKUP(J$1,Iniciativas!$A$1:$R$11,6,FALSE)*J508+VLOOKUP(K$1,Iniciativas!$A$1:$R$11,6,FALSE)*K508+VLOOKUP(L$1,Iniciativas!$A$1:$R$11,6,FALSE)*L508</f>
        <v>18500</v>
      </c>
      <c r="N508">
        <f>VLOOKUP(C$1,Iniciativas!$A$1:$R$11,18,FALSE)*C508+VLOOKUP(D$1,Iniciativas!$A$1:$R$11,18,FALSE)*D508+VLOOKUP(E$1,Iniciativas!$A$1:$R$11,18,FALSE)*E508+VLOOKUP(F$1,Iniciativas!$A$1:$R$11,18,FALSE)*F508+VLOOKUP(G$1,Iniciativas!$A$1:$R$11,18,FALSE)*G508+VLOOKUP(H$1,Iniciativas!$A$1:$R$11,18,FALSE)*H508+VLOOKUP(I$1,Iniciativas!$A$1:$R$11,18,FALSE)*I508+VLOOKUP(J$1,Iniciativas!$A$1:$R$11,18,FALSE)*J508+VLOOKUP(K$1,Iniciativas!$A$1:$R$11,18,FALSE)*K508+VLOOKUP(L$1,Iniciativas!$A$1:$R$11,18,FALSE)*L508</f>
        <v>15.1</v>
      </c>
      <c r="O508" t="b">
        <f t="shared" si="471"/>
        <v>0</v>
      </c>
      <c r="P508" t="b">
        <f>IF(OR(K508=1,I508=1),IF(J508=1,TRUE, FALSE),TRUE)</f>
        <v>0</v>
      </c>
      <c r="Q508" t="b">
        <f>IF(AND(K508=1,I508=1), FALSE, TRUE)</f>
        <v>0</v>
      </c>
      <c r="R508" t="b">
        <f>IF(G508=1, TRUE, FALSE)</f>
        <v>1</v>
      </c>
      <c r="S508" t="str">
        <f>TRIM(IF(C508=1," "&amp;VLOOKUP(C$1,Iniciativas!$A$1:$R$11,2,FALSE),"")&amp;IF(D508=1," "&amp;VLOOKUP(D$1,Iniciativas!$A$1:$R$11,2,FALSE),"")&amp;IF(E508=1," "&amp;VLOOKUP(E$1,Iniciativas!$A$1:$R$11,2,FALSE),"")&amp;IF(F508=1," "&amp;VLOOKUP(F$1,Iniciativas!$A$1:$R$11,2,FALSE),"")&amp;IF(G508=1," "&amp;VLOOKUP(G$1,Iniciativas!$A$1:$R$11,2,FALSE),"")&amp;IF(H508=1," "&amp;VLOOKUP(H$1,Iniciativas!$A$1:$R$11,2,FALSE),"")&amp;IF(I508=1," "&amp;VLOOKUP(I$1,Iniciativas!$A$1:$R$11,2,FALSE),"")&amp;IF(J508=1," "&amp;VLOOKUP(J$1,Iniciativas!$A$1:$R$11,2,FALSE),"")&amp;IF(K508=1," "&amp;VLOOKUP(K$1,Iniciativas!$A$1:$R$11,2,FALSE),"")&amp;IF(L508=1," "&amp;VLOOKUP(L$1,Iniciativas!$A$1:$R$11,2,FALSE),""))</f>
        <v>Iniciativa 3 Iniciativa 2 Iniciativa 1 Imperativo Legal Programa de Innovación Creación Producto Alternativo C Creación Producto B</v>
      </c>
    </row>
    <row r="509" spans="1:19" x14ac:dyDescent="0.25">
      <c r="A509">
        <v>507</v>
      </c>
      <c r="B509" t="str">
        <f t="shared" si="469"/>
        <v>9 8 7 6 5 4 2 1</v>
      </c>
      <c r="C509">
        <f t="shared" si="472"/>
        <v>0</v>
      </c>
      <c r="D509">
        <f t="shared" ref="D509:L509" si="530">INT(MOD($A509,2^(C$1-1))/(2^(D$1-1)))</f>
        <v>1</v>
      </c>
      <c r="E509">
        <f t="shared" si="530"/>
        <v>1</v>
      </c>
      <c r="F509">
        <f t="shared" si="530"/>
        <v>1</v>
      </c>
      <c r="G509">
        <f t="shared" si="530"/>
        <v>1</v>
      </c>
      <c r="H509">
        <f t="shared" si="530"/>
        <v>1</v>
      </c>
      <c r="I509">
        <f t="shared" si="530"/>
        <v>1</v>
      </c>
      <c r="J509">
        <f t="shared" si="530"/>
        <v>0</v>
      </c>
      <c r="K509">
        <f t="shared" si="530"/>
        <v>1</v>
      </c>
      <c r="L509">
        <f t="shared" si="530"/>
        <v>1</v>
      </c>
      <c r="M509">
        <f>VLOOKUP(C$1,Iniciativas!$A$1:$R$11,6,FALSE)*C509+VLOOKUP(D$1,Iniciativas!$A$1:$R$11,6,FALSE)*D509+VLOOKUP(E$1,Iniciativas!$A$1:$R$11,6,FALSE)*E509+VLOOKUP(F$1,Iniciativas!$A$1:$R$11,6,FALSE)*F509+VLOOKUP(G$1,Iniciativas!$A$1:$R$11,6,FALSE)*G509+VLOOKUP(H$1,Iniciativas!$A$1:$R$11,6,FALSE)*H509+VLOOKUP(I$1,Iniciativas!$A$1:$R$11,6,FALSE)*I509+VLOOKUP(J$1,Iniciativas!$A$1:$R$11,6,FALSE)*J509+VLOOKUP(K$1,Iniciativas!$A$1:$R$11,6,FALSE)*K509+VLOOKUP(L$1,Iniciativas!$A$1:$R$11,6,FALSE)*L509</f>
        <v>19500</v>
      </c>
      <c r="N509">
        <f>VLOOKUP(C$1,Iniciativas!$A$1:$R$11,18,FALSE)*C509+VLOOKUP(D$1,Iniciativas!$A$1:$R$11,18,FALSE)*D509+VLOOKUP(E$1,Iniciativas!$A$1:$R$11,18,FALSE)*E509+VLOOKUP(F$1,Iniciativas!$A$1:$R$11,18,FALSE)*F509+VLOOKUP(G$1,Iniciativas!$A$1:$R$11,18,FALSE)*G509+VLOOKUP(H$1,Iniciativas!$A$1:$R$11,18,FALSE)*H509+VLOOKUP(I$1,Iniciativas!$A$1:$R$11,18,FALSE)*I509+VLOOKUP(J$1,Iniciativas!$A$1:$R$11,18,FALSE)*J509+VLOOKUP(K$1,Iniciativas!$A$1:$R$11,18,FALSE)*K509+VLOOKUP(L$1,Iniciativas!$A$1:$R$11,18,FALSE)*L509</f>
        <v>16</v>
      </c>
      <c r="O509" t="b">
        <f t="shared" si="471"/>
        <v>0</v>
      </c>
      <c r="P509" t="b">
        <f>IF(OR(K509=1,I509=1),IF(J509=1,TRUE, FALSE),TRUE)</f>
        <v>0</v>
      </c>
      <c r="Q509" t="b">
        <f>IF(AND(K509=1,I509=1), FALSE, TRUE)</f>
        <v>0</v>
      </c>
      <c r="R509" t="b">
        <f>IF(G509=1, TRUE, FALSE)</f>
        <v>1</v>
      </c>
      <c r="S509" t="str">
        <f>TRIM(IF(C509=1," "&amp;VLOOKUP(C$1,Iniciativas!$A$1:$R$11,2,FALSE),"")&amp;IF(D509=1," "&amp;VLOOKUP(D$1,Iniciativas!$A$1:$R$11,2,FALSE),"")&amp;IF(E509=1," "&amp;VLOOKUP(E$1,Iniciativas!$A$1:$R$11,2,FALSE),"")&amp;IF(F509=1," "&amp;VLOOKUP(F$1,Iniciativas!$A$1:$R$11,2,FALSE),"")&amp;IF(G509=1," "&amp;VLOOKUP(G$1,Iniciativas!$A$1:$R$11,2,FALSE),"")&amp;IF(H509=1," "&amp;VLOOKUP(H$1,Iniciativas!$A$1:$R$11,2,FALSE),"")&amp;IF(I509=1," "&amp;VLOOKUP(I$1,Iniciativas!$A$1:$R$11,2,FALSE),"")&amp;IF(J509=1," "&amp;VLOOKUP(J$1,Iniciativas!$A$1:$R$11,2,FALSE),"")&amp;IF(K509=1," "&amp;VLOOKUP(K$1,Iniciativas!$A$1:$R$11,2,FALSE),"")&amp;IF(L509=1," "&amp;VLOOKUP(L$1,Iniciativas!$A$1:$R$11,2,FALSE),""))</f>
        <v>Iniciativa 3 Iniciativa 2 Iniciativa 1 Imperativo Legal Programa de Innovación Creación Producto Alternativo C Creación Producto B Sistema Reducción Costos</v>
      </c>
    </row>
    <row r="510" spans="1:19" x14ac:dyDescent="0.25">
      <c r="A510">
        <v>508</v>
      </c>
      <c r="B510" t="str">
        <f t="shared" si="469"/>
        <v>9 8 7 6 5 4 3</v>
      </c>
      <c r="C510">
        <f t="shared" si="472"/>
        <v>0</v>
      </c>
      <c r="D510">
        <f t="shared" ref="D510:L510" si="531">INT(MOD($A510,2^(C$1-1))/(2^(D$1-1)))</f>
        <v>1</v>
      </c>
      <c r="E510">
        <f t="shared" si="531"/>
        <v>1</v>
      </c>
      <c r="F510">
        <f t="shared" si="531"/>
        <v>1</v>
      </c>
      <c r="G510">
        <f t="shared" si="531"/>
        <v>1</v>
      </c>
      <c r="H510">
        <f t="shared" si="531"/>
        <v>1</v>
      </c>
      <c r="I510">
        <f t="shared" si="531"/>
        <v>1</v>
      </c>
      <c r="J510">
        <f t="shared" si="531"/>
        <v>1</v>
      </c>
      <c r="K510">
        <f t="shared" si="531"/>
        <v>0</v>
      </c>
      <c r="L510">
        <f t="shared" si="531"/>
        <v>0</v>
      </c>
      <c r="M510">
        <f>VLOOKUP(C$1,Iniciativas!$A$1:$R$11,6,FALSE)*C510+VLOOKUP(D$1,Iniciativas!$A$1:$R$11,6,FALSE)*D510+VLOOKUP(E$1,Iniciativas!$A$1:$R$11,6,FALSE)*E510+VLOOKUP(F$1,Iniciativas!$A$1:$R$11,6,FALSE)*F510+VLOOKUP(G$1,Iniciativas!$A$1:$R$11,6,FALSE)*G510+VLOOKUP(H$1,Iniciativas!$A$1:$R$11,6,FALSE)*H510+VLOOKUP(I$1,Iniciativas!$A$1:$R$11,6,FALSE)*I510+VLOOKUP(J$1,Iniciativas!$A$1:$R$11,6,FALSE)*J510+VLOOKUP(K$1,Iniciativas!$A$1:$R$11,6,FALSE)*K510+VLOOKUP(L$1,Iniciativas!$A$1:$R$11,6,FALSE)*L510</f>
        <v>14500</v>
      </c>
      <c r="N510">
        <f>VLOOKUP(C$1,Iniciativas!$A$1:$R$11,18,FALSE)*C510+VLOOKUP(D$1,Iniciativas!$A$1:$R$11,18,FALSE)*D510+VLOOKUP(E$1,Iniciativas!$A$1:$R$11,18,FALSE)*E510+VLOOKUP(F$1,Iniciativas!$A$1:$R$11,18,FALSE)*F510+VLOOKUP(G$1,Iniciativas!$A$1:$R$11,18,FALSE)*G510+VLOOKUP(H$1,Iniciativas!$A$1:$R$11,18,FALSE)*H510+VLOOKUP(I$1,Iniciativas!$A$1:$R$11,18,FALSE)*I510+VLOOKUP(J$1,Iniciativas!$A$1:$R$11,18,FALSE)*J510+VLOOKUP(K$1,Iniciativas!$A$1:$R$11,18,FALSE)*K510+VLOOKUP(L$1,Iniciativas!$A$1:$R$11,18,FALSE)*L510</f>
        <v>12.9</v>
      </c>
      <c r="O510" t="b">
        <f t="shared" si="471"/>
        <v>1</v>
      </c>
      <c r="P510" t="b">
        <f>IF(OR(K510=1,I510=1),IF(J510=1,TRUE, FALSE),TRUE)</f>
        <v>1</v>
      </c>
      <c r="Q510" t="b">
        <f>IF(AND(K510=1,I510=1), FALSE, TRUE)</f>
        <v>1</v>
      </c>
      <c r="R510" t="b">
        <f>IF(G510=1, TRUE, FALSE)</f>
        <v>1</v>
      </c>
      <c r="S510" t="str">
        <f>TRIM(IF(C510=1," "&amp;VLOOKUP(C$1,Iniciativas!$A$1:$R$11,2,FALSE),"")&amp;IF(D510=1," "&amp;VLOOKUP(D$1,Iniciativas!$A$1:$R$11,2,FALSE),"")&amp;IF(E510=1," "&amp;VLOOKUP(E$1,Iniciativas!$A$1:$R$11,2,FALSE),"")&amp;IF(F510=1," "&amp;VLOOKUP(F$1,Iniciativas!$A$1:$R$11,2,FALSE),"")&amp;IF(G510=1," "&amp;VLOOKUP(G$1,Iniciativas!$A$1:$R$11,2,FALSE),"")&amp;IF(H510=1," "&amp;VLOOKUP(H$1,Iniciativas!$A$1:$R$11,2,FALSE),"")&amp;IF(I510=1," "&amp;VLOOKUP(I$1,Iniciativas!$A$1:$R$11,2,FALSE),"")&amp;IF(J510=1," "&amp;VLOOKUP(J$1,Iniciativas!$A$1:$R$11,2,FALSE),"")&amp;IF(K510=1," "&amp;VLOOKUP(K$1,Iniciativas!$A$1:$R$11,2,FALSE),"")&amp;IF(L510=1," "&amp;VLOOKUP(L$1,Iniciativas!$A$1:$R$11,2,FALSE),""))</f>
        <v>Iniciativa 3 Iniciativa 2 Iniciativa 1 Imperativo Legal Programa de Innovación Creación Producto Alternativo C Campaña Publicitaria Producto B o C</v>
      </c>
    </row>
    <row r="511" spans="1:19" x14ac:dyDescent="0.25">
      <c r="A511">
        <v>509</v>
      </c>
      <c r="B511" t="str">
        <f t="shared" si="469"/>
        <v>9 8 7 6 5 4 3 1</v>
      </c>
      <c r="C511">
        <f t="shared" si="472"/>
        <v>0</v>
      </c>
      <c r="D511">
        <f t="shared" ref="D511:L511" si="532">INT(MOD($A511,2^(C$1-1))/(2^(D$1-1)))</f>
        <v>1</v>
      </c>
      <c r="E511">
        <f t="shared" si="532"/>
        <v>1</v>
      </c>
      <c r="F511">
        <f t="shared" si="532"/>
        <v>1</v>
      </c>
      <c r="G511">
        <f t="shared" si="532"/>
        <v>1</v>
      </c>
      <c r="H511">
        <f t="shared" si="532"/>
        <v>1</v>
      </c>
      <c r="I511">
        <f t="shared" si="532"/>
        <v>1</v>
      </c>
      <c r="J511">
        <f t="shared" si="532"/>
        <v>1</v>
      </c>
      <c r="K511">
        <f t="shared" si="532"/>
        <v>0</v>
      </c>
      <c r="L511">
        <f t="shared" si="532"/>
        <v>1</v>
      </c>
      <c r="M511">
        <f>VLOOKUP(C$1,Iniciativas!$A$1:$R$11,6,FALSE)*C511+VLOOKUP(D$1,Iniciativas!$A$1:$R$11,6,FALSE)*D511+VLOOKUP(E$1,Iniciativas!$A$1:$R$11,6,FALSE)*E511+VLOOKUP(F$1,Iniciativas!$A$1:$R$11,6,FALSE)*F511+VLOOKUP(G$1,Iniciativas!$A$1:$R$11,6,FALSE)*G511+VLOOKUP(H$1,Iniciativas!$A$1:$R$11,6,FALSE)*H511+VLOOKUP(I$1,Iniciativas!$A$1:$R$11,6,FALSE)*I511+VLOOKUP(J$1,Iniciativas!$A$1:$R$11,6,FALSE)*J511+VLOOKUP(K$1,Iniciativas!$A$1:$R$11,6,FALSE)*K511+VLOOKUP(L$1,Iniciativas!$A$1:$R$11,6,FALSE)*L511</f>
        <v>15500</v>
      </c>
      <c r="N511">
        <f>VLOOKUP(C$1,Iniciativas!$A$1:$R$11,18,FALSE)*C511+VLOOKUP(D$1,Iniciativas!$A$1:$R$11,18,FALSE)*D511+VLOOKUP(E$1,Iniciativas!$A$1:$R$11,18,FALSE)*E511+VLOOKUP(F$1,Iniciativas!$A$1:$R$11,18,FALSE)*F511+VLOOKUP(G$1,Iniciativas!$A$1:$R$11,18,FALSE)*G511+VLOOKUP(H$1,Iniciativas!$A$1:$R$11,18,FALSE)*H511+VLOOKUP(I$1,Iniciativas!$A$1:$R$11,18,FALSE)*I511+VLOOKUP(J$1,Iniciativas!$A$1:$R$11,18,FALSE)*J511+VLOOKUP(K$1,Iniciativas!$A$1:$R$11,18,FALSE)*K511+VLOOKUP(L$1,Iniciativas!$A$1:$R$11,18,FALSE)*L511</f>
        <v>13.8</v>
      </c>
      <c r="O511" t="b">
        <f t="shared" si="471"/>
        <v>1</v>
      </c>
      <c r="P511" t="b">
        <f>IF(OR(K511=1,I511=1),IF(J511=1,TRUE, FALSE),TRUE)</f>
        <v>1</v>
      </c>
      <c r="Q511" t="b">
        <f>IF(AND(K511=1,I511=1), FALSE, TRUE)</f>
        <v>1</v>
      </c>
      <c r="R511" t="b">
        <f>IF(G511=1, TRUE, FALSE)</f>
        <v>1</v>
      </c>
      <c r="S511" t="str">
        <f>TRIM(IF(C511=1," "&amp;VLOOKUP(C$1,Iniciativas!$A$1:$R$11,2,FALSE),"")&amp;IF(D511=1," "&amp;VLOOKUP(D$1,Iniciativas!$A$1:$R$11,2,FALSE),"")&amp;IF(E511=1," "&amp;VLOOKUP(E$1,Iniciativas!$A$1:$R$11,2,FALSE),"")&amp;IF(F511=1," "&amp;VLOOKUP(F$1,Iniciativas!$A$1:$R$11,2,FALSE),"")&amp;IF(G511=1," "&amp;VLOOKUP(G$1,Iniciativas!$A$1:$R$11,2,FALSE),"")&amp;IF(H511=1," "&amp;VLOOKUP(H$1,Iniciativas!$A$1:$R$11,2,FALSE),"")&amp;IF(I511=1," "&amp;VLOOKUP(I$1,Iniciativas!$A$1:$R$11,2,FALSE),"")&amp;IF(J511=1," "&amp;VLOOKUP(J$1,Iniciativas!$A$1:$R$11,2,FALSE),"")&amp;IF(K511=1," "&amp;VLOOKUP(K$1,Iniciativas!$A$1:$R$11,2,FALSE),"")&amp;IF(L511=1," "&amp;VLOOKUP(L$1,Iniciativas!$A$1:$R$11,2,FALSE),""))</f>
        <v>Iniciativa 3 Iniciativa 2 Iniciativa 1 Imperativo Legal Programa de Innovación Creación Producto Alternativo C Campaña Publicitaria Producto B o C Sistema Reducción Costos</v>
      </c>
    </row>
    <row r="512" spans="1:19" x14ac:dyDescent="0.25">
      <c r="A512">
        <v>510</v>
      </c>
      <c r="B512" t="str">
        <f t="shared" si="469"/>
        <v>9 8 7 6 5 4 3 2</v>
      </c>
      <c r="C512">
        <f t="shared" si="472"/>
        <v>0</v>
      </c>
      <c r="D512">
        <f t="shared" ref="D512:L512" si="533">INT(MOD($A512,2^(C$1-1))/(2^(D$1-1)))</f>
        <v>1</v>
      </c>
      <c r="E512">
        <f t="shared" si="533"/>
        <v>1</v>
      </c>
      <c r="F512">
        <f t="shared" si="533"/>
        <v>1</v>
      </c>
      <c r="G512">
        <f t="shared" si="533"/>
        <v>1</v>
      </c>
      <c r="H512">
        <f t="shared" si="533"/>
        <v>1</v>
      </c>
      <c r="I512">
        <f t="shared" si="533"/>
        <v>1</v>
      </c>
      <c r="J512">
        <f t="shared" si="533"/>
        <v>1</v>
      </c>
      <c r="K512">
        <f t="shared" si="533"/>
        <v>1</v>
      </c>
      <c r="L512">
        <f t="shared" si="533"/>
        <v>0</v>
      </c>
      <c r="M512">
        <f>VLOOKUP(C$1,Iniciativas!$A$1:$R$11,6,FALSE)*C512+VLOOKUP(D$1,Iniciativas!$A$1:$R$11,6,FALSE)*D512+VLOOKUP(E$1,Iniciativas!$A$1:$R$11,6,FALSE)*E512+VLOOKUP(F$1,Iniciativas!$A$1:$R$11,6,FALSE)*F512+VLOOKUP(G$1,Iniciativas!$A$1:$R$11,6,FALSE)*G512+VLOOKUP(H$1,Iniciativas!$A$1:$R$11,6,FALSE)*H512+VLOOKUP(I$1,Iniciativas!$A$1:$R$11,6,FALSE)*I512+VLOOKUP(J$1,Iniciativas!$A$1:$R$11,6,FALSE)*J512+VLOOKUP(K$1,Iniciativas!$A$1:$R$11,6,FALSE)*K512+VLOOKUP(L$1,Iniciativas!$A$1:$R$11,6,FALSE)*L512</f>
        <v>19500</v>
      </c>
      <c r="N512">
        <f>VLOOKUP(C$1,Iniciativas!$A$1:$R$11,18,FALSE)*C512+VLOOKUP(D$1,Iniciativas!$A$1:$R$11,18,FALSE)*D512+VLOOKUP(E$1,Iniciativas!$A$1:$R$11,18,FALSE)*E512+VLOOKUP(F$1,Iniciativas!$A$1:$R$11,18,FALSE)*F512+VLOOKUP(G$1,Iniciativas!$A$1:$R$11,18,FALSE)*G512+VLOOKUP(H$1,Iniciativas!$A$1:$R$11,18,FALSE)*H512+VLOOKUP(I$1,Iniciativas!$A$1:$R$11,18,FALSE)*I512+VLOOKUP(J$1,Iniciativas!$A$1:$R$11,18,FALSE)*J512+VLOOKUP(K$1,Iniciativas!$A$1:$R$11,18,FALSE)*K512+VLOOKUP(L$1,Iniciativas!$A$1:$R$11,18,FALSE)*L512</f>
        <v>15.5</v>
      </c>
      <c r="O512" t="b">
        <f t="shared" si="471"/>
        <v>0</v>
      </c>
      <c r="P512" t="b">
        <f>IF(OR(K512=1,I512=1),IF(J512=1,TRUE, FALSE),TRUE)</f>
        <v>1</v>
      </c>
      <c r="Q512" t="b">
        <f>IF(AND(K512=1,I512=1), FALSE, TRUE)</f>
        <v>0</v>
      </c>
      <c r="R512" t="b">
        <f>IF(G512=1, TRUE, FALSE)</f>
        <v>1</v>
      </c>
      <c r="S512" t="str">
        <f>TRIM(IF(C512=1," "&amp;VLOOKUP(C$1,Iniciativas!$A$1:$R$11,2,FALSE),"")&amp;IF(D512=1," "&amp;VLOOKUP(D$1,Iniciativas!$A$1:$R$11,2,FALSE),"")&amp;IF(E512=1," "&amp;VLOOKUP(E$1,Iniciativas!$A$1:$R$11,2,FALSE),"")&amp;IF(F512=1," "&amp;VLOOKUP(F$1,Iniciativas!$A$1:$R$11,2,FALSE),"")&amp;IF(G512=1," "&amp;VLOOKUP(G$1,Iniciativas!$A$1:$R$11,2,FALSE),"")&amp;IF(H512=1," "&amp;VLOOKUP(H$1,Iniciativas!$A$1:$R$11,2,FALSE),"")&amp;IF(I512=1," "&amp;VLOOKUP(I$1,Iniciativas!$A$1:$R$11,2,FALSE),"")&amp;IF(J512=1," "&amp;VLOOKUP(J$1,Iniciativas!$A$1:$R$11,2,FALSE),"")&amp;IF(K512=1," "&amp;VLOOKUP(K$1,Iniciativas!$A$1:$R$11,2,FALSE),"")&amp;IF(L512=1," "&amp;VLOOKUP(L$1,Iniciativas!$A$1:$R$11,2,FALSE),""))</f>
        <v>Iniciativa 3 Iniciativa 2 Iniciativa 1 Imperativo Legal Programa de Innovación Creación Producto Alternativo C Campaña Publicitaria Producto B o C Creación Producto B</v>
      </c>
    </row>
    <row r="513" spans="1:19" x14ac:dyDescent="0.25">
      <c r="A513">
        <v>511</v>
      </c>
      <c r="B513" t="str">
        <f t="shared" si="469"/>
        <v>9 8 7 6 5 4 3 2 1</v>
      </c>
      <c r="C513">
        <f t="shared" si="472"/>
        <v>0</v>
      </c>
      <c r="D513">
        <f t="shared" ref="D513:L513" si="534">INT(MOD($A513,2^(C$1-1))/(2^(D$1-1)))</f>
        <v>1</v>
      </c>
      <c r="E513">
        <f t="shared" si="534"/>
        <v>1</v>
      </c>
      <c r="F513">
        <f t="shared" si="534"/>
        <v>1</v>
      </c>
      <c r="G513">
        <f t="shared" si="534"/>
        <v>1</v>
      </c>
      <c r="H513">
        <f t="shared" si="534"/>
        <v>1</v>
      </c>
      <c r="I513">
        <f t="shared" si="534"/>
        <v>1</v>
      </c>
      <c r="J513">
        <f t="shared" si="534"/>
        <v>1</v>
      </c>
      <c r="K513">
        <f t="shared" si="534"/>
        <v>1</v>
      </c>
      <c r="L513">
        <f t="shared" si="534"/>
        <v>1</v>
      </c>
      <c r="M513">
        <f>VLOOKUP(C$1,Iniciativas!$A$1:$R$11,6,FALSE)*C513+VLOOKUP(D$1,Iniciativas!$A$1:$R$11,6,FALSE)*D513+VLOOKUP(E$1,Iniciativas!$A$1:$R$11,6,FALSE)*E513+VLOOKUP(F$1,Iniciativas!$A$1:$R$11,6,FALSE)*F513+VLOOKUP(G$1,Iniciativas!$A$1:$R$11,6,FALSE)*G513+VLOOKUP(H$1,Iniciativas!$A$1:$R$11,6,FALSE)*H513+VLOOKUP(I$1,Iniciativas!$A$1:$R$11,6,FALSE)*I513+VLOOKUP(J$1,Iniciativas!$A$1:$R$11,6,FALSE)*J513+VLOOKUP(K$1,Iniciativas!$A$1:$R$11,6,FALSE)*K513+VLOOKUP(L$1,Iniciativas!$A$1:$R$11,6,FALSE)*L513</f>
        <v>20500</v>
      </c>
      <c r="N513">
        <f>VLOOKUP(C$1,Iniciativas!$A$1:$R$11,18,FALSE)*C513+VLOOKUP(D$1,Iniciativas!$A$1:$R$11,18,FALSE)*D513+VLOOKUP(E$1,Iniciativas!$A$1:$R$11,18,FALSE)*E513+VLOOKUP(F$1,Iniciativas!$A$1:$R$11,18,FALSE)*F513+VLOOKUP(G$1,Iniciativas!$A$1:$R$11,18,FALSE)*G513+VLOOKUP(H$1,Iniciativas!$A$1:$R$11,18,FALSE)*H513+VLOOKUP(I$1,Iniciativas!$A$1:$R$11,18,FALSE)*I513+VLOOKUP(J$1,Iniciativas!$A$1:$R$11,18,FALSE)*J513+VLOOKUP(K$1,Iniciativas!$A$1:$R$11,18,FALSE)*K513+VLOOKUP(L$1,Iniciativas!$A$1:$R$11,18,FALSE)*L513</f>
        <v>16.399999999999999</v>
      </c>
      <c r="O513" t="b">
        <f t="shared" si="471"/>
        <v>0</v>
      </c>
      <c r="P513" t="b">
        <f>IF(OR(K513=1,I513=1),IF(J513=1,TRUE, FALSE),TRUE)</f>
        <v>1</v>
      </c>
      <c r="Q513" t="b">
        <f>IF(AND(K513=1,I513=1), FALSE, TRUE)</f>
        <v>0</v>
      </c>
      <c r="R513" t="b">
        <f>IF(G513=1, TRUE, FALSE)</f>
        <v>1</v>
      </c>
      <c r="S513" t="str">
        <f>TRIM(IF(C513=1," "&amp;VLOOKUP(C$1,Iniciativas!$A$1:$R$11,2,FALSE),"")&amp;IF(D513=1," "&amp;VLOOKUP(D$1,Iniciativas!$A$1:$R$11,2,FALSE),"")&amp;IF(E513=1," "&amp;VLOOKUP(E$1,Iniciativas!$A$1:$R$11,2,FALSE),"")&amp;IF(F513=1," "&amp;VLOOKUP(F$1,Iniciativas!$A$1:$R$11,2,FALSE),"")&amp;IF(G513=1," "&amp;VLOOKUP(G$1,Iniciativas!$A$1:$R$11,2,FALSE),"")&amp;IF(H513=1," "&amp;VLOOKUP(H$1,Iniciativas!$A$1:$R$11,2,FALSE),"")&amp;IF(I513=1," "&amp;VLOOKUP(I$1,Iniciativas!$A$1:$R$11,2,FALSE),"")&amp;IF(J513=1," "&amp;VLOOKUP(J$1,Iniciativas!$A$1:$R$11,2,FALSE),"")&amp;IF(K513=1," "&amp;VLOOKUP(K$1,Iniciativas!$A$1:$R$11,2,FALSE),"")&amp;IF(L513=1," "&amp;VLOOKUP(L$1,Iniciativas!$A$1:$R$11,2,FALSE),""))</f>
        <v>Iniciativa 3 Iniciativa 2 Iniciativa 1 Imperativo Legal Programa de Innovación Creación Producto Alternativo C Campaña Publicitaria Producto B o C Creación Producto B Sistema Reducción Costos</v>
      </c>
    </row>
    <row r="514" spans="1:19" x14ac:dyDescent="0.25">
      <c r="A514">
        <v>512</v>
      </c>
      <c r="B514" t="str">
        <f t="shared" si="469"/>
        <v>10</v>
      </c>
      <c r="C514">
        <f t="shared" si="472"/>
        <v>1</v>
      </c>
      <c r="D514">
        <f t="shared" ref="D514:L514" si="535">INT(MOD($A514,2^(C$1-1))/(2^(D$1-1)))</f>
        <v>0</v>
      </c>
      <c r="E514">
        <f t="shared" si="535"/>
        <v>0</v>
      </c>
      <c r="F514">
        <f t="shared" si="535"/>
        <v>0</v>
      </c>
      <c r="G514">
        <f t="shared" si="535"/>
        <v>0</v>
      </c>
      <c r="H514">
        <f t="shared" si="535"/>
        <v>0</v>
      </c>
      <c r="I514">
        <f t="shared" si="535"/>
        <v>0</v>
      </c>
      <c r="J514">
        <f t="shared" si="535"/>
        <v>0</v>
      </c>
      <c r="K514">
        <f t="shared" si="535"/>
        <v>0</v>
      </c>
      <c r="L514">
        <f t="shared" si="535"/>
        <v>0</v>
      </c>
      <c r="M514">
        <f>VLOOKUP(C$1,Iniciativas!$A$1:$R$11,6,FALSE)*C514+VLOOKUP(D$1,Iniciativas!$A$1:$R$11,6,FALSE)*D514+VLOOKUP(E$1,Iniciativas!$A$1:$R$11,6,FALSE)*E514+VLOOKUP(F$1,Iniciativas!$A$1:$R$11,6,FALSE)*F514+VLOOKUP(G$1,Iniciativas!$A$1:$R$11,6,FALSE)*G514+VLOOKUP(H$1,Iniciativas!$A$1:$R$11,6,FALSE)*H514+VLOOKUP(I$1,Iniciativas!$A$1:$R$11,6,FALSE)*I514+VLOOKUP(J$1,Iniciativas!$A$1:$R$11,6,FALSE)*J514+VLOOKUP(K$1,Iniciativas!$A$1:$R$11,6,FALSE)*K514+VLOOKUP(L$1,Iniciativas!$A$1:$R$11,6,FALSE)*L514</f>
        <v>500</v>
      </c>
      <c r="N514">
        <f>VLOOKUP(C$1,Iniciativas!$A$1:$R$11,18,FALSE)*C514+VLOOKUP(D$1,Iniciativas!$A$1:$R$11,18,FALSE)*D514+VLOOKUP(E$1,Iniciativas!$A$1:$R$11,18,FALSE)*E514+VLOOKUP(F$1,Iniciativas!$A$1:$R$11,18,FALSE)*F514+VLOOKUP(G$1,Iniciativas!$A$1:$R$11,18,FALSE)*G514+VLOOKUP(H$1,Iniciativas!$A$1:$R$11,18,FALSE)*H514+VLOOKUP(I$1,Iniciativas!$A$1:$R$11,18,FALSE)*I514+VLOOKUP(J$1,Iniciativas!$A$1:$R$11,18,FALSE)*J514+VLOOKUP(K$1,Iniciativas!$A$1:$R$11,18,FALSE)*K514+VLOOKUP(L$1,Iniciativas!$A$1:$R$11,18,FALSE)*L514</f>
        <v>1.4</v>
      </c>
      <c r="O514" t="b">
        <f t="shared" si="471"/>
        <v>0</v>
      </c>
      <c r="P514" t="b">
        <f>IF(OR(K514=1,I514=1),IF(J514=1,TRUE, FALSE),TRUE)</f>
        <v>1</v>
      </c>
      <c r="Q514" t="b">
        <f>IF(AND(K514=1,I514=1), FALSE, TRUE)</f>
        <v>1</v>
      </c>
      <c r="R514" t="b">
        <f>IF(G514=1, TRUE, FALSE)</f>
        <v>0</v>
      </c>
      <c r="S514" t="str">
        <f>TRIM(IF(C514=1," "&amp;VLOOKUP(C$1,Iniciativas!$A$1:$R$11,2,FALSE),"")&amp;IF(D514=1," "&amp;VLOOKUP(D$1,Iniciativas!$A$1:$R$11,2,FALSE),"")&amp;IF(E514=1," "&amp;VLOOKUP(E$1,Iniciativas!$A$1:$R$11,2,FALSE),"")&amp;IF(F514=1," "&amp;VLOOKUP(F$1,Iniciativas!$A$1:$R$11,2,FALSE),"")&amp;IF(G514=1," "&amp;VLOOKUP(G$1,Iniciativas!$A$1:$R$11,2,FALSE),"")&amp;IF(H514=1," "&amp;VLOOKUP(H$1,Iniciativas!$A$1:$R$11,2,FALSE),"")&amp;IF(I514=1," "&amp;VLOOKUP(I$1,Iniciativas!$A$1:$R$11,2,FALSE),"")&amp;IF(J514=1," "&amp;VLOOKUP(J$1,Iniciativas!$A$1:$R$11,2,FALSE),"")&amp;IF(K514=1," "&amp;VLOOKUP(K$1,Iniciativas!$A$1:$R$11,2,FALSE),"")&amp;IF(L514=1," "&amp;VLOOKUP(L$1,Iniciativas!$A$1:$R$11,2,FALSE),""))</f>
        <v>Operación Adicional Iniciativa 1</v>
      </c>
    </row>
    <row r="515" spans="1:19" x14ac:dyDescent="0.25">
      <c r="A515">
        <v>513</v>
      </c>
      <c r="B515" t="str">
        <f t="shared" ref="B515:B578" si="536">TRIM(IF(C515=1," "&amp;C$1,"")&amp;IF(D515=1," "&amp;D$1,"")&amp;IF(E515=1," "&amp;E$1,"")&amp;IF(F515=1," "&amp;F$1,"")&amp;IF(G515=1," "&amp;G$1,"")&amp;IF(H515=1," "&amp;H$1,"")&amp;IF(I515=1," "&amp;I$1,"")&amp;IF(J515=1," "&amp;J$1,"")&amp;IF(K515=1," "&amp;K$1,"")&amp;IF(L515=1," "&amp;L$1,""))</f>
        <v>10 1</v>
      </c>
      <c r="C515">
        <f t="shared" si="472"/>
        <v>1</v>
      </c>
      <c r="D515">
        <f t="shared" ref="D515:L515" si="537">INT(MOD($A515,2^(C$1-1))/(2^(D$1-1)))</f>
        <v>0</v>
      </c>
      <c r="E515">
        <f t="shared" si="537"/>
        <v>0</v>
      </c>
      <c r="F515">
        <f t="shared" si="537"/>
        <v>0</v>
      </c>
      <c r="G515">
        <f t="shared" si="537"/>
        <v>0</v>
      </c>
      <c r="H515">
        <f t="shared" si="537"/>
        <v>0</v>
      </c>
      <c r="I515">
        <f t="shared" si="537"/>
        <v>0</v>
      </c>
      <c r="J515">
        <f t="shared" si="537"/>
        <v>0</v>
      </c>
      <c r="K515">
        <f t="shared" si="537"/>
        <v>0</v>
      </c>
      <c r="L515">
        <f t="shared" si="537"/>
        <v>1</v>
      </c>
      <c r="M515">
        <f>VLOOKUP(C$1,Iniciativas!$A$1:$R$11,6,FALSE)*C515+VLOOKUP(D$1,Iniciativas!$A$1:$R$11,6,FALSE)*D515+VLOOKUP(E$1,Iniciativas!$A$1:$R$11,6,FALSE)*E515+VLOOKUP(F$1,Iniciativas!$A$1:$R$11,6,FALSE)*F515+VLOOKUP(G$1,Iniciativas!$A$1:$R$11,6,FALSE)*G515+VLOOKUP(H$1,Iniciativas!$A$1:$R$11,6,FALSE)*H515+VLOOKUP(I$1,Iniciativas!$A$1:$R$11,6,FALSE)*I515+VLOOKUP(J$1,Iniciativas!$A$1:$R$11,6,FALSE)*J515+VLOOKUP(K$1,Iniciativas!$A$1:$R$11,6,FALSE)*K515+VLOOKUP(L$1,Iniciativas!$A$1:$R$11,6,FALSE)*L515</f>
        <v>1500</v>
      </c>
      <c r="N515">
        <f>VLOOKUP(C$1,Iniciativas!$A$1:$R$11,18,FALSE)*C515+VLOOKUP(D$1,Iniciativas!$A$1:$R$11,18,FALSE)*D515+VLOOKUP(E$1,Iniciativas!$A$1:$R$11,18,FALSE)*E515+VLOOKUP(F$1,Iniciativas!$A$1:$R$11,18,FALSE)*F515+VLOOKUP(G$1,Iniciativas!$A$1:$R$11,18,FALSE)*G515+VLOOKUP(H$1,Iniciativas!$A$1:$R$11,18,FALSE)*H515+VLOOKUP(I$1,Iniciativas!$A$1:$R$11,18,FALSE)*I515+VLOOKUP(J$1,Iniciativas!$A$1:$R$11,18,FALSE)*J515+VLOOKUP(K$1,Iniciativas!$A$1:$R$11,18,FALSE)*K515+VLOOKUP(L$1,Iniciativas!$A$1:$R$11,18,FALSE)*L515</f>
        <v>2.2999999999999998</v>
      </c>
      <c r="O515" t="b">
        <f t="shared" ref="O515:O578" si="538">AND(P515,Q515,R515)</f>
        <v>0</v>
      </c>
      <c r="P515" t="b">
        <f>IF(OR(K515=1,I515=1),IF(J515=1,TRUE, FALSE),TRUE)</f>
        <v>1</v>
      </c>
      <c r="Q515" t="b">
        <f>IF(AND(K515=1,I515=1), FALSE, TRUE)</f>
        <v>1</v>
      </c>
      <c r="R515" t="b">
        <f>IF(G515=1, TRUE, FALSE)</f>
        <v>0</v>
      </c>
      <c r="S515" t="str">
        <f>TRIM(IF(C515=1," "&amp;VLOOKUP(C$1,Iniciativas!$A$1:$R$11,2,FALSE),"")&amp;IF(D515=1," "&amp;VLOOKUP(D$1,Iniciativas!$A$1:$R$11,2,FALSE),"")&amp;IF(E515=1," "&amp;VLOOKUP(E$1,Iniciativas!$A$1:$R$11,2,FALSE),"")&amp;IF(F515=1," "&amp;VLOOKUP(F$1,Iniciativas!$A$1:$R$11,2,FALSE),"")&amp;IF(G515=1," "&amp;VLOOKUP(G$1,Iniciativas!$A$1:$R$11,2,FALSE),"")&amp;IF(H515=1," "&amp;VLOOKUP(H$1,Iniciativas!$A$1:$R$11,2,FALSE),"")&amp;IF(I515=1," "&amp;VLOOKUP(I$1,Iniciativas!$A$1:$R$11,2,FALSE),"")&amp;IF(J515=1," "&amp;VLOOKUP(J$1,Iniciativas!$A$1:$R$11,2,FALSE),"")&amp;IF(K515=1," "&amp;VLOOKUP(K$1,Iniciativas!$A$1:$R$11,2,FALSE),"")&amp;IF(L515=1," "&amp;VLOOKUP(L$1,Iniciativas!$A$1:$R$11,2,FALSE),""))</f>
        <v>Operación Adicional Iniciativa 1 Sistema Reducción Costos</v>
      </c>
    </row>
    <row r="516" spans="1:19" x14ac:dyDescent="0.25">
      <c r="A516">
        <v>514</v>
      </c>
      <c r="B516" t="str">
        <f t="shared" si="536"/>
        <v>10 2</v>
      </c>
      <c r="C516">
        <f t="shared" ref="C516:C579" si="539">INT($A516/(2^(C$1-1)))</f>
        <v>1</v>
      </c>
      <c r="D516">
        <f t="shared" ref="D516:L516" si="540">INT(MOD($A516,2^(C$1-1))/(2^(D$1-1)))</f>
        <v>0</v>
      </c>
      <c r="E516">
        <f t="shared" si="540"/>
        <v>0</v>
      </c>
      <c r="F516">
        <f t="shared" si="540"/>
        <v>0</v>
      </c>
      <c r="G516">
        <f t="shared" si="540"/>
        <v>0</v>
      </c>
      <c r="H516">
        <f t="shared" si="540"/>
        <v>0</v>
      </c>
      <c r="I516">
        <f t="shared" si="540"/>
        <v>0</v>
      </c>
      <c r="J516">
        <f t="shared" si="540"/>
        <v>0</v>
      </c>
      <c r="K516">
        <f t="shared" si="540"/>
        <v>1</v>
      </c>
      <c r="L516">
        <f t="shared" si="540"/>
        <v>0</v>
      </c>
      <c r="M516">
        <f>VLOOKUP(C$1,Iniciativas!$A$1:$R$11,6,FALSE)*C516+VLOOKUP(D$1,Iniciativas!$A$1:$R$11,6,FALSE)*D516+VLOOKUP(E$1,Iniciativas!$A$1:$R$11,6,FALSE)*E516+VLOOKUP(F$1,Iniciativas!$A$1:$R$11,6,FALSE)*F516+VLOOKUP(G$1,Iniciativas!$A$1:$R$11,6,FALSE)*G516+VLOOKUP(H$1,Iniciativas!$A$1:$R$11,6,FALSE)*H516+VLOOKUP(I$1,Iniciativas!$A$1:$R$11,6,FALSE)*I516+VLOOKUP(J$1,Iniciativas!$A$1:$R$11,6,FALSE)*J516+VLOOKUP(K$1,Iniciativas!$A$1:$R$11,6,FALSE)*K516+VLOOKUP(L$1,Iniciativas!$A$1:$R$11,6,FALSE)*L516</f>
        <v>5500</v>
      </c>
      <c r="N516">
        <f>VLOOKUP(C$1,Iniciativas!$A$1:$R$11,18,FALSE)*C516+VLOOKUP(D$1,Iniciativas!$A$1:$R$11,18,FALSE)*D516+VLOOKUP(E$1,Iniciativas!$A$1:$R$11,18,FALSE)*E516+VLOOKUP(F$1,Iniciativas!$A$1:$R$11,18,FALSE)*F516+VLOOKUP(G$1,Iniciativas!$A$1:$R$11,18,FALSE)*G516+VLOOKUP(H$1,Iniciativas!$A$1:$R$11,18,FALSE)*H516+VLOOKUP(I$1,Iniciativas!$A$1:$R$11,18,FALSE)*I516+VLOOKUP(J$1,Iniciativas!$A$1:$R$11,18,FALSE)*J516+VLOOKUP(K$1,Iniciativas!$A$1:$R$11,18,FALSE)*K516+VLOOKUP(L$1,Iniciativas!$A$1:$R$11,18,FALSE)*L516</f>
        <v>4</v>
      </c>
      <c r="O516" t="b">
        <f t="shared" si="538"/>
        <v>0</v>
      </c>
      <c r="P516" t="b">
        <f>IF(OR(K516=1,I516=1),IF(J516=1,TRUE, FALSE),TRUE)</f>
        <v>0</v>
      </c>
      <c r="Q516" t="b">
        <f>IF(AND(K516=1,I516=1), FALSE, TRUE)</f>
        <v>1</v>
      </c>
      <c r="R516" t="b">
        <f>IF(G516=1, TRUE, FALSE)</f>
        <v>0</v>
      </c>
      <c r="S516" t="str">
        <f>TRIM(IF(C516=1," "&amp;VLOOKUP(C$1,Iniciativas!$A$1:$R$11,2,FALSE),"")&amp;IF(D516=1," "&amp;VLOOKUP(D$1,Iniciativas!$A$1:$R$11,2,FALSE),"")&amp;IF(E516=1," "&amp;VLOOKUP(E$1,Iniciativas!$A$1:$R$11,2,FALSE),"")&amp;IF(F516=1," "&amp;VLOOKUP(F$1,Iniciativas!$A$1:$R$11,2,FALSE),"")&amp;IF(G516=1," "&amp;VLOOKUP(G$1,Iniciativas!$A$1:$R$11,2,FALSE),"")&amp;IF(H516=1," "&amp;VLOOKUP(H$1,Iniciativas!$A$1:$R$11,2,FALSE),"")&amp;IF(I516=1," "&amp;VLOOKUP(I$1,Iniciativas!$A$1:$R$11,2,FALSE),"")&amp;IF(J516=1," "&amp;VLOOKUP(J$1,Iniciativas!$A$1:$R$11,2,FALSE),"")&amp;IF(K516=1," "&amp;VLOOKUP(K$1,Iniciativas!$A$1:$R$11,2,FALSE),"")&amp;IF(L516=1," "&amp;VLOOKUP(L$1,Iniciativas!$A$1:$R$11,2,FALSE),""))</f>
        <v>Operación Adicional Iniciativa 1 Creación Producto B</v>
      </c>
    </row>
    <row r="517" spans="1:19" x14ac:dyDescent="0.25">
      <c r="A517">
        <v>515</v>
      </c>
      <c r="B517" t="str">
        <f t="shared" si="536"/>
        <v>10 2 1</v>
      </c>
      <c r="C517">
        <f t="shared" si="539"/>
        <v>1</v>
      </c>
      <c r="D517">
        <f t="shared" ref="D517:L517" si="541">INT(MOD($A517,2^(C$1-1))/(2^(D$1-1)))</f>
        <v>0</v>
      </c>
      <c r="E517">
        <f t="shared" si="541"/>
        <v>0</v>
      </c>
      <c r="F517">
        <f t="shared" si="541"/>
        <v>0</v>
      </c>
      <c r="G517">
        <f t="shared" si="541"/>
        <v>0</v>
      </c>
      <c r="H517">
        <f t="shared" si="541"/>
        <v>0</v>
      </c>
      <c r="I517">
        <f t="shared" si="541"/>
        <v>0</v>
      </c>
      <c r="J517">
        <f t="shared" si="541"/>
        <v>0</v>
      </c>
      <c r="K517">
        <f t="shared" si="541"/>
        <v>1</v>
      </c>
      <c r="L517">
        <f t="shared" si="541"/>
        <v>1</v>
      </c>
      <c r="M517">
        <f>VLOOKUP(C$1,Iniciativas!$A$1:$R$11,6,FALSE)*C517+VLOOKUP(D$1,Iniciativas!$A$1:$R$11,6,FALSE)*D517+VLOOKUP(E$1,Iniciativas!$A$1:$R$11,6,FALSE)*E517+VLOOKUP(F$1,Iniciativas!$A$1:$R$11,6,FALSE)*F517+VLOOKUP(G$1,Iniciativas!$A$1:$R$11,6,FALSE)*G517+VLOOKUP(H$1,Iniciativas!$A$1:$R$11,6,FALSE)*H517+VLOOKUP(I$1,Iniciativas!$A$1:$R$11,6,FALSE)*I517+VLOOKUP(J$1,Iniciativas!$A$1:$R$11,6,FALSE)*J517+VLOOKUP(K$1,Iniciativas!$A$1:$R$11,6,FALSE)*K517+VLOOKUP(L$1,Iniciativas!$A$1:$R$11,6,FALSE)*L517</f>
        <v>6500</v>
      </c>
      <c r="N517">
        <f>VLOOKUP(C$1,Iniciativas!$A$1:$R$11,18,FALSE)*C517+VLOOKUP(D$1,Iniciativas!$A$1:$R$11,18,FALSE)*D517+VLOOKUP(E$1,Iniciativas!$A$1:$R$11,18,FALSE)*E517+VLOOKUP(F$1,Iniciativas!$A$1:$R$11,18,FALSE)*F517+VLOOKUP(G$1,Iniciativas!$A$1:$R$11,18,FALSE)*G517+VLOOKUP(H$1,Iniciativas!$A$1:$R$11,18,FALSE)*H517+VLOOKUP(I$1,Iniciativas!$A$1:$R$11,18,FALSE)*I517+VLOOKUP(J$1,Iniciativas!$A$1:$R$11,18,FALSE)*J517+VLOOKUP(K$1,Iniciativas!$A$1:$R$11,18,FALSE)*K517+VLOOKUP(L$1,Iniciativas!$A$1:$R$11,18,FALSE)*L517</f>
        <v>4.9000000000000004</v>
      </c>
      <c r="O517" t="b">
        <f t="shared" si="538"/>
        <v>0</v>
      </c>
      <c r="P517" t="b">
        <f>IF(OR(K517=1,I517=1),IF(J517=1,TRUE, FALSE),TRUE)</f>
        <v>0</v>
      </c>
      <c r="Q517" t="b">
        <f>IF(AND(K517=1,I517=1), FALSE, TRUE)</f>
        <v>1</v>
      </c>
      <c r="R517" t="b">
        <f>IF(G517=1, TRUE, FALSE)</f>
        <v>0</v>
      </c>
      <c r="S517" t="str">
        <f>TRIM(IF(C517=1," "&amp;VLOOKUP(C$1,Iniciativas!$A$1:$R$11,2,FALSE),"")&amp;IF(D517=1," "&amp;VLOOKUP(D$1,Iniciativas!$A$1:$R$11,2,FALSE),"")&amp;IF(E517=1," "&amp;VLOOKUP(E$1,Iniciativas!$A$1:$R$11,2,FALSE),"")&amp;IF(F517=1," "&amp;VLOOKUP(F$1,Iniciativas!$A$1:$R$11,2,FALSE),"")&amp;IF(G517=1," "&amp;VLOOKUP(G$1,Iniciativas!$A$1:$R$11,2,FALSE),"")&amp;IF(H517=1," "&amp;VLOOKUP(H$1,Iniciativas!$A$1:$R$11,2,FALSE),"")&amp;IF(I517=1," "&amp;VLOOKUP(I$1,Iniciativas!$A$1:$R$11,2,FALSE),"")&amp;IF(J517=1," "&amp;VLOOKUP(J$1,Iniciativas!$A$1:$R$11,2,FALSE),"")&amp;IF(K517=1," "&amp;VLOOKUP(K$1,Iniciativas!$A$1:$R$11,2,FALSE),"")&amp;IF(L517=1," "&amp;VLOOKUP(L$1,Iniciativas!$A$1:$R$11,2,FALSE),""))</f>
        <v>Operación Adicional Iniciativa 1 Creación Producto B Sistema Reducción Costos</v>
      </c>
    </row>
    <row r="518" spans="1:19" x14ac:dyDescent="0.25">
      <c r="A518">
        <v>516</v>
      </c>
      <c r="B518" t="str">
        <f t="shared" si="536"/>
        <v>10 3</v>
      </c>
      <c r="C518">
        <f t="shared" si="539"/>
        <v>1</v>
      </c>
      <c r="D518">
        <f t="shared" ref="D518:L518" si="542">INT(MOD($A518,2^(C$1-1))/(2^(D$1-1)))</f>
        <v>0</v>
      </c>
      <c r="E518">
        <f t="shared" si="542"/>
        <v>0</v>
      </c>
      <c r="F518">
        <f t="shared" si="542"/>
        <v>0</v>
      </c>
      <c r="G518">
        <f t="shared" si="542"/>
        <v>0</v>
      </c>
      <c r="H518">
        <f t="shared" si="542"/>
        <v>0</v>
      </c>
      <c r="I518">
        <f t="shared" si="542"/>
        <v>0</v>
      </c>
      <c r="J518">
        <f t="shared" si="542"/>
        <v>1</v>
      </c>
      <c r="K518">
        <f t="shared" si="542"/>
        <v>0</v>
      </c>
      <c r="L518">
        <f t="shared" si="542"/>
        <v>0</v>
      </c>
      <c r="M518">
        <f>VLOOKUP(C$1,Iniciativas!$A$1:$R$11,6,FALSE)*C518+VLOOKUP(D$1,Iniciativas!$A$1:$R$11,6,FALSE)*D518+VLOOKUP(E$1,Iniciativas!$A$1:$R$11,6,FALSE)*E518+VLOOKUP(F$1,Iniciativas!$A$1:$R$11,6,FALSE)*F518+VLOOKUP(G$1,Iniciativas!$A$1:$R$11,6,FALSE)*G518+VLOOKUP(H$1,Iniciativas!$A$1:$R$11,6,FALSE)*H518+VLOOKUP(I$1,Iniciativas!$A$1:$R$11,6,FALSE)*I518+VLOOKUP(J$1,Iniciativas!$A$1:$R$11,6,FALSE)*J518+VLOOKUP(K$1,Iniciativas!$A$1:$R$11,6,FALSE)*K518+VLOOKUP(L$1,Iniciativas!$A$1:$R$11,6,FALSE)*L518</f>
        <v>1500</v>
      </c>
      <c r="N518">
        <f>VLOOKUP(C$1,Iniciativas!$A$1:$R$11,18,FALSE)*C518+VLOOKUP(D$1,Iniciativas!$A$1:$R$11,18,FALSE)*D518+VLOOKUP(E$1,Iniciativas!$A$1:$R$11,18,FALSE)*E518+VLOOKUP(F$1,Iniciativas!$A$1:$R$11,18,FALSE)*F518+VLOOKUP(G$1,Iniciativas!$A$1:$R$11,18,FALSE)*G518+VLOOKUP(H$1,Iniciativas!$A$1:$R$11,18,FALSE)*H518+VLOOKUP(I$1,Iniciativas!$A$1:$R$11,18,FALSE)*I518+VLOOKUP(J$1,Iniciativas!$A$1:$R$11,18,FALSE)*J518+VLOOKUP(K$1,Iniciativas!$A$1:$R$11,18,FALSE)*K518+VLOOKUP(L$1,Iniciativas!$A$1:$R$11,18,FALSE)*L518</f>
        <v>1.7999999999999998</v>
      </c>
      <c r="O518" t="b">
        <f t="shared" si="538"/>
        <v>0</v>
      </c>
      <c r="P518" t="b">
        <f>IF(OR(K518=1,I518=1),IF(J518=1,TRUE, FALSE),TRUE)</f>
        <v>1</v>
      </c>
      <c r="Q518" t="b">
        <f>IF(AND(K518=1,I518=1), FALSE, TRUE)</f>
        <v>1</v>
      </c>
      <c r="R518" t="b">
        <f>IF(G518=1, TRUE, FALSE)</f>
        <v>0</v>
      </c>
      <c r="S518" t="str">
        <f>TRIM(IF(C518=1," "&amp;VLOOKUP(C$1,Iniciativas!$A$1:$R$11,2,FALSE),"")&amp;IF(D518=1," "&amp;VLOOKUP(D$1,Iniciativas!$A$1:$R$11,2,FALSE),"")&amp;IF(E518=1," "&amp;VLOOKUP(E$1,Iniciativas!$A$1:$R$11,2,FALSE),"")&amp;IF(F518=1," "&amp;VLOOKUP(F$1,Iniciativas!$A$1:$R$11,2,FALSE),"")&amp;IF(G518=1," "&amp;VLOOKUP(G$1,Iniciativas!$A$1:$R$11,2,FALSE),"")&amp;IF(H518=1," "&amp;VLOOKUP(H$1,Iniciativas!$A$1:$R$11,2,FALSE),"")&amp;IF(I518=1," "&amp;VLOOKUP(I$1,Iniciativas!$A$1:$R$11,2,FALSE),"")&amp;IF(J518=1," "&amp;VLOOKUP(J$1,Iniciativas!$A$1:$R$11,2,FALSE),"")&amp;IF(K518=1," "&amp;VLOOKUP(K$1,Iniciativas!$A$1:$R$11,2,FALSE),"")&amp;IF(L518=1," "&amp;VLOOKUP(L$1,Iniciativas!$A$1:$R$11,2,FALSE),""))</f>
        <v>Operación Adicional Iniciativa 1 Campaña Publicitaria Producto B o C</v>
      </c>
    </row>
    <row r="519" spans="1:19" x14ac:dyDescent="0.25">
      <c r="A519">
        <v>517</v>
      </c>
      <c r="B519" t="str">
        <f t="shared" si="536"/>
        <v>10 3 1</v>
      </c>
      <c r="C519">
        <f t="shared" si="539"/>
        <v>1</v>
      </c>
      <c r="D519">
        <f t="shared" ref="D519:L519" si="543">INT(MOD($A519,2^(C$1-1))/(2^(D$1-1)))</f>
        <v>0</v>
      </c>
      <c r="E519">
        <f t="shared" si="543"/>
        <v>0</v>
      </c>
      <c r="F519">
        <f t="shared" si="543"/>
        <v>0</v>
      </c>
      <c r="G519">
        <f t="shared" si="543"/>
        <v>0</v>
      </c>
      <c r="H519">
        <f t="shared" si="543"/>
        <v>0</v>
      </c>
      <c r="I519">
        <f t="shared" si="543"/>
        <v>0</v>
      </c>
      <c r="J519">
        <f t="shared" si="543"/>
        <v>1</v>
      </c>
      <c r="K519">
        <f t="shared" si="543"/>
        <v>0</v>
      </c>
      <c r="L519">
        <f t="shared" si="543"/>
        <v>1</v>
      </c>
      <c r="M519">
        <f>VLOOKUP(C$1,Iniciativas!$A$1:$R$11,6,FALSE)*C519+VLOOKUP(D$1,Iniciativas!$A$1:$R$11,6,FALSE)*D519+VLOOKUP(E$1,Iniciativas!$A$1:$R$11,6,FALSE)*E519+VLOOKUP(F$1,Iniciativas!$A$1:$R$11,6,FALSE)*F519+VLOOKUP(G$1,Iniciativas!$A$1:$R$11,6,FALSE)*G519+VLOOKUP(H$1,Iniciativas!$A$1:$R$11,6,FALSE)*H519+VLOOKUP(I$1,Iniciativas!$A$1:$R$11,6,FALSE)*I519+VLOOKUP(J$1,Iniciativas!$A$1:$R$11,6,FALSE)*J519+VLOOKUP(K$1,Iniciativas!$A$1:$R$11,6,FALSE)*K519+VLOOKUP(L$1,Iniciativas!$A$1:$R$11,6,FALSE)*L519</f>
        <v>2500</v>
      </c>
      <c r="N519">
        <f>VLOOKUP(C$1,Iniciativas!$A$1:$R$11,18,FALSE)*C519+VLOOKUP(D$1,Iniciativas!$A$1:$R$11,18,FALSE)*D519+VLOOKUP(E$1,Iniciativas!$A$1:$R$11,18,FALSE)*E519+VLOOKUP(F$1,Iniciativas!$A$1:$R$11,18,FALSE)*F519+VLOOKUP(G$1,Iniciativas!$A$1:$R$11,18,FALSE)*G519+VLOOKUP(H$1,Iniciativas!$A$1:$R$11,18,FALSE)*H519+VLOOKUP(I$1,Iniciativas!$A$1:$R$11,18,FALSE)*I519+VLOOKUP(J$1,Iniciativas!$A$1:$R$11,18,FALSE)*J519+VLOOKUP(K$1,Iniciativas!$A$1:$R$11,18,FALSE)*K519+VLOOKUP(L$1,Iniciativas!$A$1:$R$11,18,FALSE)*L519</f>
        <v>2.6999999999999997</v>
      </c>
      <c r="O519" t="b">
        <f t="shared" si="538"/>
        <v>0</v>
      </c>
      <c r="P519" t="b">
        <f>IF(OR(K519=1,I519=1),IF(J519=1,TRUE, FALSE),TRUE)</f>
        <v>1</v>
      </c>
      <c r="Q519" t="b">
        <f>IF(AND(K519=1,I519=1), FALSE, TRUE)</f>
        <v>1</v>
      </c>
      <c r="R519" t="b">
        <f>IF(G519=1, TRUE, FALSE)</f>
        <v>0</v>
      </c>
      <c r="S519" t="str">
        <f>TRIM(IF(C519=1," "&amp;VLOOKUP(C$1,Iniciativas!$A$1:$R$11,2,FALSE),"")&amp;IF(D519=1," "&amp;VLOOKUP(D$1,Iniciativas!$A$1:$R$11,2,FALSE),"")&amp;IF(E519=1," "&amp;VLOOKUP(E$1,Iniciativas!$A$1:$R$11,2,FALSE),"")&amp;IF(F519=1," "&amp;VLOOKUP(F$1,Iniciativas!$A$1:$R$11,2,FALSE),"")&amp;IF(G519=1," "&amp;VLOOKUP(G$1,Iniciativas!$A$1:$R$11,2,FALSE),"")&amp;IF(H519=1," "&amp;VLOOKUP(H$1,Iniciativas!$A$1:$R$11,2,FALSE),"")&amp;IF(I519=1," "&amp;VLOOKUP(I$1,Iniciativas!$A$1:$R$11,2,FALSE),"")&amp;IF(J519=1," "&amp;VLOOKUP(J$1,Iniciativas!$A$1:$R$11,2,FALSE),"")&amp;IF(K519=1," "&amp;VLOOKUP(K$1,Iniciativas!$A$1:$R$11,2,FALSE),"")&amp;IF(L519=1," "&amp;VLOOKUP(L$1,Iniciativas!$A$1:$R$11,2,FALSE),""))</f>
        <v>Operación Adicional Iniciativa 1 Campaña Publicitaria Producto B o C Sistema Reducción Costos</v>
      </c>
    </row>
    <row r="520" spans="1:19" x14ac:dyDescent="0.25">
      <c r="A520">
        <v>518</v>
      </c>
      <c r="B520" t="str">
        <f t="shared" si="536"/>
        <v>10 3 2</v>
      </c>
      <c r="C520">
        <f t="shared" si="539"/>
        <v>1</v>
      </c>
      <c r="D520">
        <f t="shared" ref="D520:L520" si="544">INT(MOD($A520,2^(C$1-1))/(2^(D$1-1)))</f>
        <v>0</v>
      </c>
      <c r="E520">
        <f t="shared" si="544"/>
        <v>0</v>
      </c>
      <c r="F520">
        <f t="shared" si="544"/>
        <v>0</v>
      </c>
      <c r="G520">
        <f t="shared" si="544"/>
        <v>0</v>
      </c>
      <c r="H520">
        <f t="shared" si="544"/>
        <v>0</v>
      </c>
      <c r="I520">
        <f t="shared" si="544"/>
        <v>0</v>
      </c>
      <c r="J520">
        <f t="shared" si="544"/>
        <v>1</v>
      </c>
      <c r="K520">
        <f t="shared" si="544"/>
        <v>1</v>
      </c>
      <c r="L520">
        <f t="shared" si="544"/>
        <v>0</v>
      </c>
      <c r="M520">
        <f>VLOOKUP(C$1,Iniciativas!$A$1:$R$11,6,FALSE)*C520+VLOOKUP(D$1,Iniciativas!$A$1:$R$11,6,FALSE)*D520+VLOOKUP(E$1,Iniciativas!$A$1:$R$11,6,FALSE)*E520+VLOOKUP(F$1,Iniciativas!$A$1:$R$11,6,FALSE)*F520+VLOOKUP(G$1,Iniciativas!$A$1:$R$11,6,FALSE)*G520+VLOOKUP(H$1,Iniciativas!$A$1:$R$11,6,FALSE)*H520+VLOOKUP(I$1,Iniciativas!$A$1:$R$11,6,FALSE)*I520+VLOOKUP(J$1,Iniciativas!$A$1:$R$11,6,FALSE)*J520+VLOOKUP(K$1,Iniciativas!$A$1:$R$11,6,FALSE)*K520+VLOOKUP(L$1,Iniciativas!$A$1:$R$11,6,FALSE)*L520</f>
        <v>6500</v>
      </c>
      <c r="N520">
        <f>VLOOKUP(C$1,Iniciativas!$A$1:$R$11,18,FALSE)*C520+VLOOKUP(D$1,Iniciativas!$A$1:$R$11,18,FALSE)*D520+VLOOKUP(E$1,Iniciativas!$A$1:$R$11,18,FALSE)*E520+VLOOKUP(F$1,Iniciativas!$A$1:$R$11,18,FALSE)*F520+VLOOKUP(G$1,Iniciativas!$A$1:$R$11,18,FALSE)*G520+VLOOKUP(H$1,Iniciativas!$A$1:$R$11,18,FALSE)*H520+VLOOKUP(I$1,Iniciativas!$A$1:$R$11,18,FALSE)*I520+VLOOKUP(J$1,Iniciativas!$A$1:$R$11,18,FALSE)*J520+VLOOKUP(K$1,Iniciativas!$A$1:$R$11,18,FALSE)*K520+VLOOKUP(L$1,Iniciativas!$A$1:$R$11,18,FALSE)*L520</f>
        <v>4.4000000000000004</v>
      </c>
      <c r="O520" t="b">
        <f t="shared" si="538"/>
        <v>0</v>
      </c>
      <c r="P520" t="b">
        <f>IF(OR(K520=1,I520=1),IF(J520=1,TRUE, FALSE),TRUE)</f>
        <v>1</v>
      </c>
      <c r="Q520" t="b">
        <f>IF(AND(K520=1,I520=1), FALSE, TRUE)</f>
        <v>1</v>
      </c>
      <c r="R520" t="b">
        <f>IF(G520=1, TRUE, FALSE)</f>
        <v>0</v>
      </c>
      <c r="S520" t="str">
        <f>TRIM(IF(C520=1," "&amp;VLOOKUP(C$1,Iniciativas!$A$1:$R$11,2,FALSE),"")&amp;IF(D520=1," "&amp;VLOOKUP(D$1,Iniciativas!$A$1:$R$11,2,FALSE),"")&amp;IF(E520=1," "&amp;VLOOKUP(E$1,Iniciativas!$A$1:$R$11,2,FALSE),"")&amp;IF(F520=1," "&amp;VLOOKUP(F$1,Iniciativas!$A$1:$R$11,2,FALSE),"")&amp;IF(G520=1," "&amp;VLOOKUP(G$1,Iniciativas!$A$1:$R$11,2,FALSE),"")&amp;IF(H520=1," "&amp;VLOOKUP(H$1,Iniciativas!$A$1:$R$11,2,FALSE),"")&amp;IF(I520=1," "&amp;VLOOKUP(I$1,Iniciativas!$A$1:$R$11,2,FALSE),"")&amp;IF(J520=1," "&amp;VLOOKUP(J$1,Iniciativas!$A$1:$R$11,2,FALSE),"")&amp;IF(K520=1," "&amp;VLOOKUP(K$1,Iniciativas!$A$1:$R$11,2,FALSE),"")&amp;IF(L520=1," "&amp;VLOOKUP(L$1,Iniciativas!$A$1:$R$11,2,FALSE),""))</f>
        <v>Operación Adicional Iniciativa 1 Campaña Publicitaria Producto B o C Creación Producto B</v>
      </c>
    </row>
    <row r="521" spans="1:19" x14ac:dyDescent="0.25">
      <c r="A521">
        <v>519</v>
      </c>
      <c r="B521" t="str">
        <f t="shared" si="536"/>
        <v>10 3 2 1</v>
      </c>
      <c r="C521">
        <f t="shared" si="539"/>
        <v>1</v>
      </c>
      <c r="D521">
        <f t="shared" ref="D521:L521" si="545">INT(MOD($A521,2^(C$1-1))/(2^(D$1-1)))</f>
        <v>0</v>
      </c>
      <c r="E521">
        <f t="shared" si="545"/>
        <v>0</v>
      </c>
      <c r="F521">
        <f t="shared" si="545"/>
        <v>0</v>
      </c>
      <c r="G521">
        <f t="shared" si="545"/>
        <v>0</v>
      </c>
      <c r="H521">
        <f t="shared" si="545"/>
        <v>0</v>
      </c>
      <c r="I521">
        <f t="shared" si="545"/>
        <v>0</v>
      </c>
      <c r="J521">
        <f t="shared" si="545"/>
        <v>1</v>
      </c>
      <c r="K521">
        <f t="shared" si="545"/>
        <v>1</v>
      </c>
      <c r="L521">
        <f t="shared" si="545"/>
        <v>1</v>
      </c>
      <c r="M521">
        <f>VLOOKUP(C$1,Iniciativas!$A$1:$R$11,6,FALSE)*C521+VLOOKUP(D$1,Iniciativas!$A$1:$R$11,6,FALSE)*D521+VLOOKUP(E$1,Iniciativas!$A$1:$R$11,6,FALSE)*E521+VLOOKUP(F$1,Iniciativas!$A$1:$R$11,6,FALSE)*F521+VLOOKUP(G$1,Iniciativas!$A$1:$R$11,6,FALSE)*G521+VLOOKUP(H$1,Iniciativas!$A$1:$R$11,6,FALSE)*H521+VLOOKUP(I$1,Iniciativas!$A$1:$R$11,6,FALSE)*I521+VLOOKUP(J$1,Iniciativas!$A$1:$R$11,6,FALSE)*J521+VLOOKUP(K$1,Iniciativas!$A$1:$R$11,6,FALSE)*K521+VLOOKUP(L$1,Iniciativas!$A$1:$R$11,6,FALSE)*L521</f>
        <v>7500</v>
      </c>
      <c r="N521">
        <f>VLOOKUP(C$1,Iniciativas!$A$1:$R$11,18,FALSE)*C521+VLOOKUP(D$1,Iniciativas!$A$1:$R$11,18,FALSE)*D521+VLOOKUP(E$1,Iniciativas!$A$1:$R$11,18,FALSE)*E521+VLOOKUP(F$1,Iniciativas!$A$1:$R$11,18,FALSE)*F521+VLOOKUP(G$1,Iniciativas!$A$1:$R$11,18,FALSE)*G521+VLOOKUP(H$1,Iniciativas!$A$1:$R$11,18,FALSE)*H521+VLOOKUP(I$1,Iniciativas!$A$1:$R$11,18,FALSE)*I521+VLOOKUP(J$1,Iniciativas!$A$1:$R$11,18,FALSE)*J521+VLOOKUP(K$1,Iniciativas!$A$1:$R$11,18,FALSE)*K521+VLOOKUP(L$1,Iniciativas!$A$1:$R$11,18,FALSE)*L521</f>
        <v>5.3000000000000007</v>
      </c>
      <c r="O521" t="b">
        <f t="shared" si="538"/>
        <v>0</v>
      </c>
      <c r="P521" t="b">
        <f>IF(OR(K521=1,I521=1),IF(J521=1,TRUE, FALSE),TRUE)</f>
        <v>1</v>
      </c>
      <c r="Q521" t="b">
        <f>IF(AND(K521=1,I521=1), FALSE, TRUE)</f>
        <v>1</v>
      </c>
      <c r="R521" t="b">
        <f>IF(G521=1, TRUE, FALSE)</f>
        <v>0</v>
      </c>
      <c r="S521" t="str">
        <f>TRIM(IF(C521=1," "&amp;VLOOKUP(C$1,Iniciativas!$A$1:$R$11,2,FALSE),"")&amp;IF(D521=1," "&amp;VLOOKUP(D$1,Iniciativas!$A$1:$R$11,2,FALSE),"")&amp;IF(E521=1," "&amp;VLOOKUP(E$1,Iniciativas!$A$1:$R$11,2,FALSE),"")&amp;IF(F521=1," "&amp;VLOOKUP(F$1,Iniciativas!$A$1:$R$11,2,FALSE),"")&amp;IF(G521=1," "&amp;VLOOKUP(G$1,Iniciativas!$A$1:$R$11,2,FALSE),"")&amp;IF(H521=1," "&amp;VLOOKUP(H$1,Iniciativas!$A$1:$R$11,2,FALSE),"")&amp;IF(I521=1," "&amp;VLOOKUP(I$1,Iniciativas!$A$1:$R$11,2,FALSE),"")&amp;IF(J521=1," "&amp;VLOOKUP(J$1,Iniciativas!$A$1:$R$11,2,FALSE),"")&amp;IF(K521=1," "&amp;VLOOKUP(K$1,Iniciativas!$A$1:$R$11,2,FALSE),"")&amp;IF(L521=1," "&amp;VLOOKUP(L$1,Iniciativas!$A$1:$R$11,2,FALSE),""))</f>
        <v>Operación Adicional Iniciativa 1 Campaña Publicitaria Producto B o C Creación Producto B Sistema Reducción Costos</v>
      </c>
    </row>
    <row r="522" spans="1:19" x14ac:dyDescent="0.25">
      <c r="A522">
        <v>520</v>
      </c>
      <c r="B522" t="str">
        <f t="shared" si="536"/>
        <v>10 4</v>
      </c>
      <c r="C522">
        <f t="shared" si="539"/>
        <v>1</v>
      </c>
      <c r="D522">
        <f t="shared" ref="D522:L522" si="546">INT(MOD($A522,2^(C$1-1))/(2^(D$1-1)))</f>
        <v>0</v>
      </c>
      <c r="E522">
        <f t="shared" si="546"/>
        <v>0</v>
      </c>
      <c r="F522">
        <f t="shared" si="546"/>
        <v>0</v>
      </c>
      <c r="G522">
        <f t="shared" si="546"/>
        <v>0</v>
      </c>
      <c r="H522">
        <f t="shared" si="546"/>
        <v>0</v>
      </c>
      <c r="I522">
        <f t="shared" si="546"/>
        <v>1</v>
      </c>
      <c r="J522">
        <f t="shared" si="546"/>
        <v>0</v>
      </c>
      <c r="K522">
        <f t="shared" si="546"/>
        <v>0</v>
      </c>
      <c r="L522">
        <f t="shared" si="546"/>
        <v>0</v>
      </c>
      <c r="M522">
        <f>VLOOKUP(C$1,Iniciativas!$A$1:$R$11,6,FALSE)*C522+VLOOKUP(D$1,Iniciativas!$A$1:$R$11,6,FALSE)*D522+VLOOKUP(E$1,Iniciativas!$A$1:$R$11,6,FALSE)*E522+VLOOKUP(F$1,Iniciativas!$A$1:$R$11,6,FALSE)*F522+VLOOKUP(G$1,Iniciativas!$A$1:$R$11,6,FALSE)*G522+VLOOKUP(H$1,Iniciativas!$A$1:$R$11,6,FALSE)*H522+VLOOKUP(I$1,Iniciativas!$A$1:$R$11,6,FALSE)*I522+VLOOKUP(J$1,Iniciativas!$A$1:$R$11,6,FALSE)*J522+VLOOKUP(K$1,Iniciativas!$A$1:$R$11,6,FALSE)*K522+VLOOKUP(L$1,Iniciativas!$A$1:$R$11,6,FALSE)*L522</f>
        <v>6500</v>
      </c>
      <c r="N522">
        <f>VLOOKUP(C$1,Iniciativas!$A$1:$R$11,18,FALSE)*C522+VLOOKUP(D$1,Iniciativas!$A$1:$R$11,18,FALSE)*D522+VLOOKUP(E$1,Iniciativas!$A$1:$R$11,18,FALSE)*E522+VLOOKUP(F$1,Iniciativas!$A$1:$R$11,18,FALSE)*F522+VLOOKUP(G$1,Iniciativas!$A$1:$R$11,18,FALSE)*G522+VLOOKUP(H$1,Iniciativas!$A$1:$R$11,18,FALSE)*H522+VLOOKUP(I$1,Iniciativas!$A$1:$R$11,18,FALSE)*I522+VLOOKUP(J$1,Iniciativas!$A$1:$R$11,18,FALSE)*J522+VLOOKUP(K$1,Iniciativas!$A$1:$R$11,18,FALSE)*K522+VLOOKUP(L$1,Iniciativas!$A$1:$R$11,18,FALSE)*L522</f>
        <v>4.4000000000000004</v>
      </c>
      <c r="O522" t="b">
        <f t="shared" si="538"/>
        <v>0</v>
      </c>
      <c r="P522" t="b">
        <f>IF(OR(K522=1,I522=1),IF(J522=1,TRUE, FALSE),TRUE)</f>
        <v>0</v>
      </c>
      <c r="Q522" t="b">
        <f>IF(AND(K522=1,I522=1), FALSE, TRUE)</f>
        <v>1</v>
      </c>
      <c r="R522" t="b">
        <f>IF(G522=1, TRUE, FALSE)</f>
        <v>0</v>
      </c>
      <c r="S522" t="str">
        <f>TRIM(IF(C522=1," "&amp;VLOOKUP(C$1,Iniciativas!$A$1:$R$11,2,FALSE),"")&amp;IF(D522=1," "&amp;VLOOKUP(D$1,Iniciativas!$A$1:$R$11,2,FALSE),"")&amp;IF(E522=1," "&amp;VLOOKUP(E$1,Iniciativas!$A$1:$R$11,2,FALSE),"")&amp;IF(F522=1," "&amp;VLOOKUP(F$1,Iniciativas!$A$1:$R$11,2,FALSE),"")&amp;IF(G522=1," "&amp;VLOOKUP(G$1,Iniciativas!$A$1:$R$11,2,FALSE),"")&amp;IF(H522=1," "&amp;VLOOKUP(H$1,Iniciativas!$A$1:$R$11,2,FALSE),"")&amp;IF(I522=1," "&amp;VLOOKUP(I$1,Iniciativas!$A$1:$R$11,2,FALSE),"")&amp;IF(J522=1," "&amp;VLOOKUP(J$1,Iniciativas!$A$1:$R$11,2,FALSE),"")&amp;IF(K522=1," "&amp;VLOOKUP(K$1,Iniciativas!$A$1:$R$11,2,FALSE),"")&amp;IF(L522=1," "&amp;VLOOKUP(L$1,Iniciativas!$A$1:$R$11,2,FALSE),""))</f>
        <v>Operación Adicional Iniciativa 1 Creación Producto Alternativo C</v>
      </c>
    </row>
    <row r="523" spans="1:19" x14ac:dyDescent="0.25">
      <c r="A523">
        <v>521</v>
      </c>
      <c r="B523" t="str">
        <f t="shared" si="536"/>
        <v>10 4 1</v>
      </c>
      <c r="C523">
        <f t="shared" si="539"/>
        <v>1</v>
      </c>
      <c r="D523">
        <f t="shared" ref="D523:L523" si="547">INT(MOD($A523,2^(C$1-1))/(2^(D$1-1)))</f>
        <v>0</v>
      </c>
      <c r="E523">
        <f t="shared" si="547"/>
        <v>0</v>
      </c>
      <c r="F523">
        <f t="shared" si="547"/>
        <v>0</v>
      </c>
      <c r="G523">
        <f t="shared" si="547"/>
        <v>0</v>
      </c>
      <c r="H523">
        <f t="shared" si="547"/>
        <v>0</v>
      </c>
      <c r="I523">
        <f t="shared" si="547"/>
        <v>1</v>
      </c>
      <c r="J523">
        <f t="shared" si="547"/>
        <v>0</v>
      </c>
      <c r="K523">
        <f t="shared" si="547"/>
        <v>0</v>
      </c>
      <c r="L523">
        <f t="shared" si="547"/>
        <v>1</v>
      </c>
      <c r="M523">
        <f>VLOOKUP(C$1,Iniciativas!$A$1:$R$11,6,FALSE)*C523+VLOOKUP(D$1,Iniciativas!$A$1:$R$11,6,FALSE)*D523+VLOOKUP(E$1,Iniciativas!$A$1:$R$11,6,FALSE)*E523+VLOOKUP(F$1,Iniciativas!$A$1:$R$11,6,FALSE)*F523+VLOOKUP(G$1,Iniciativas!$A$1:$R$11,6,FALSE)*G523+VLOOKUP(H$1,Iniciativas!$A$1:$R$11,6,FALSE)*H523+VLOOKUP(I$1,Iniciativas!$A$1:$R$11,6,FALSE)*I523+VLOOKUP(J$1,Iniciativas!$A$1:$R$11,6,FALSE)*J523+VLOOKUP(K$1,Iniciativas!$A$1:$R$11,6,FALSE)*K523+VLOOKUP(L$1,Iniciativas!$A$1:$R$11,6,FALSE)*L523</f>
        <v>7500</v>
      </c>
      <c r="N523">
        <f>VLOOKUP(C$1,Iniciativas!$A$1:$R$11,18,FALSE)*C523+VLOOKUP(D$1,Iniciativas!$A$1:$R$11,18,FALSE)*D523+VLOOKUP(E$1,Iniciativas!$A$1:$R$11,18,FALSE)*E523+VLOOKUP(F$1,Iniciativas!$A$1:$R$11,18,FALSE)*F523+VLOOKUP(G$1,Iniciativas!$A$1:$R$11,18,FALSE)*G523+VLOOKUP(H$1,Iniciativas!$A$1:$R$11,18,FALSE)*H523+VLOOKUP(I$1,Iniciativas!$A$1:$R$11,18,FALSE)*I523+VLOOKUP(J$1,Iniciativas!$A$1:$R$11,18,FALSE)*J523+VLOOKUP(K$1,Iniciativas!$A$1:$R$11,18,FALSE)*K523+VLOOKUP(L$1,Iniciativas!$A$1:$R$11,18,FALSE)*L523</f>
        <v>5.3000000000000007</v>
      </c>
      <c r="O523" t="b">
        <f t="shared" si="538"/>
        <v>0</v>
      </c>
      <c r="P523" t="b">
        <f>IF(OR(K523=1,I523=1),IF(J523=1,TRUE, FALSE),TRUE)</f>
        <v>0</v>
      </c>
      <c r="Q523" t="b">
        <f>IF(AND(K523=1,I523=1), FALSE, TRUE)</f>
        <v>1</v>
      </c>
      <c r="R523" t="b">
        <f>IF(G523=1, TRUE, FALSE)</f>
        <v>0</v>
      </c>
      <c r="S523" t="str">
        <f>TRIM(IF(C523=1," "&amp;VLOOKUP(C$1,Iniciativas!$A$1:$R$11,2,FALSE),"")&amp;IF(D523=1," "&amp;VLOOKUP(D$1,Iniciativas!$A$1:$R$11,2,FALSE),"")&amp;IF(E523=1," "&amp;VLOOKUP(E$1,Iniciativas!$A$1:$R$11,2,FALSE),"")&amp;IF(F523=1," "&amp;VLOOKUP(F$1,Iniciativas!$A$1:$R$11,2,FALSE),"")&amp;IF(G523=1," "&amp;VLOOKUP(G$1,Iniciativas!$A$1:$R$11,2,FALSE),"")&amp;IF(H523=1," "&amp;VLOOKUP(H$1,Iniciativas!$A$1:$R$11,2,FALSE),"")&amp;IF(I523=1," "&amp;VLOOKUP(I$1,Iniciativas!$A$1:$R$11,2,FALSE),"")&amp;IF(J523=1," "&amp;VLOOKUP(J$1,Iniciativas!$A$1:$R$11,2,FALSE),"")&amp;IF(K523=1," "&amp;VLOOKUP(K$1,Iniciativas!$A$1:$R$11,2,FALSE),"")&amp;IF(L523=1," "&amp;VLOOKUP(L$1,Iniciativas!$A$1:$R$11,2,FALSE),""))</f>
        <v>Operación Adicional Iniciativa 1 Creación Producto Alternativo C Sistema Reducción Costos</v>
      </c>
    </row>
    <row r="524" spans="1:19" x14ac:dyDescent="0.25">
      <c r="A524">
        <v>522</v>
      </c>
      <c r="B524" t="str">
        <f t="shared" si="536"/>
        <v>10 4 2</v>
      </c>
      <c r="C524">
        <f t="shared" si="539"/>
        <v>1</v>
      </c>
      <c r="D524">
        <f t="shared" ref="D524:L524" si="548">INT(MOD($A524,2^(C$1-1))/(2^(D$1-1)))</f>
        <v>0</v>
      </c>
      <c r="E524">
        <f t="shared" si="548"/>
        <v>0</v>
      </c>
      <c r="F524">
        <f t="shared" si="548"/>
        <v>0</v>
      </c>
      <c r="G524">
        <f t="shared" si="548"/>
        <v>0</v>
      </c>
      <c r="H524">
        <f t="shared" si="548"/>
        <v>0</v>
      </c>
      <c r="I524">
        <f t="shared" si="548"/>
        <v>1</v>
      </c>
      <c r="J524">
        <f t="shared" si="548"/>
        <v>0</v>
      </c>
      <c r="K524">
        <f t="shared" si="548"/>
        <v>1</v>
      </c>
      <c r="L524">
        <f t="shared" si="548"/>
        <v>0</v>
      </c>
      <c r="M524">
        <f>VLOOKUP(C$1,Iniciativas!$A$1:$R$11,6,FALSE)*C524+VLOOKUP(D$1,Iniciativas!$A$1:$R$11,6,FALSE)*D524+VLOOKUP(E$1,Iniciativas!$A$1:$R$11,6,FALSE)*E524+VLOOKUP(F$1,Iniciativas!$A$1:$R$11,6,FALSE)*F524+VLOOKUP(G$1,Iniciativas!$A$1:$R$11,6,FALSE)*G524+VLOOKUP(H$1,Iniciativas!$A$1:$R$11,6,FALSE)*H524+VLOOKUP(I$1,Iniciativas!$A$1:$R$11,6,FALSE)*I524+VLOOKUP(J$1,Iniciativas!$A$1:$R$11,6,FALSE)*J524+VLOOKUP(K$1,Iniciativas!$A$1:$R$11,6,FALSE)*K524+VLOOKUP(L$1,Iniciativas!$A$1:$R$11,6,FALSE)*L524</f>
        <v>11500</v>
      </c>
      <c r="N524">
        <f>VLOOKUP(C$1,Iniciativas!$A$1:$R$11,18,FALSE)*C524+VLOOKUP(D$1,Iniciativas!$A$1:$R$11,18,FALSE)*D524+VLOOKUP(E$1,Iniciativas!$A$1:$R$11,18,FALSE)*E524+VLOOKUP(F$1,Iniciativas!$A$1:$R$11,18,FALSE)*F524+VLOOKUP(G$1,Iniciativas!$A$1:$R$11,18,FALSE)*G524+VLOOKUP(H$1,Iniciativas!$A$1:$R$11,18,FALSE)*H524+VLOOKUP(I$1,Iniciativas!$A$1:$R$11,18,FALSE)*I524+VLOOKUP(J$1,Iniciativas!$A$1:$R$11,18,FALSE)*J524+VLOOKUP(K$1,Iniciativas!$A$1:$R$11,18,FALSE)*K524+VLOOKUP(L$1,Iniciativas!$A$1:$R$11,18,FALSE)*L524</f>
        <v>7</v>
      </c>
      <c r="O524" t="b">
        <f t="shared" si="538"/>
        <v>0</v>
      </c>
      <c r="P524" t="b">
        <f>IF(OR(K524=1,I524=1),IF(J524=1,TRUE, FALSE),TRUE)</f>
        <v>0</v>
      </c>
      <c r="Q524" t="b">
        <f>IF(AND(K524=1,I524=1), FALSE, TRUE)</f>
        <v>0</v>
      </c>
      <c r="R524" t="b">
        <f>IF(G524=1, TRUE, FALSE)</f>
        <v>0</v>
      </c>
      <c r="S524" t="str">
        <f>TRIM(IF(C524=1," "&amp;VLOOKUP(C$1,Iniciativas!$A$1:$R$11,2,FALSE),"")&amp;IF(D524=1," "&amp;VLOOKUP(D$1,Iniciativas!$A$1:$R$11,2,FALSE),"")&amp;IF(E524=1," "&amp;VLOOKUP(E$1,Iniciativas!$A$1:$R$11,2,FALSE),"")&amp;IF(F524=1," "&amp;VLOOKUP(F$1,Iniciativas!$A$1:$R$11,2,FALSE),"")&amp;IF(G524=1," "&amp;VLOOKUP(G$1,Iniciativas!$A$1:$R$11,2,FALSE),"")&amp;IF(H524=1," "&amp;VLOOKUP(H$1,Iniciativas!$A$1:$R$11,2,FALSE),"")&amp;IF(I524=1," "&amp;VLOOKUP(I$1,Iniciativas!$A$1:$R$11,2,FALSE),"")&amp;IF(J524=1," "&amp;VLOOKUP(J$1,Iniciativas!$A$1:$R$11,2,FALSE),"")&amp;IF(K524=1," "&amp;VLOOKUP(K$1,Iniciativas!$A$1:$R$11,2,FALSE),"")&amp;IF(L524=1," "&amp;VLOOKUP(L$1,Iniciativas!$A$1:$R$11,2,FALSE),""))</f>
        <v>Operación Adicional Iniciativa 1 Creación Producto Alternativo C Creación Producto B</v>
      </c>
    </row>
    <row r="525" spans="1:19" x14ac:dyDescent="0.25">
      <c r="A525">
        <v>523</v>
      </c>
      <c r="B525" t="str">
        <f t="shared" si="536"/>
        <v>10 4 2 1</v>
      </c>
      <c r="C525">
        <f t="shared" si="539"/>
        <v>1</v>
      </c>
      <c r="D525">
        <f t="shared" ref="D525:L525" si="549">INT(MOD($A525,2^(C$1-1))/(2^(D$1-1)))</f>
        <v>0</v>
      </c>
      <c r="E525">
        <f t="shared" si="549"/>
        <v>0</v>
      </c>
      <c r="F525">
        <f t="shared" si="549"/>
        <v>0</v>
      </c>
      <c r="G525">
        <f t="shared" si="549"/>
        <v>0</v>
      </c>
      <c r="H525">
        <f t="shared" si="549"/>
        <v>0</v>
      </c>
      <c r="I525">
        <f t="shared" si="549"/>
        <v>1</v>
      </c>
      <c r="J525">
        <f t="shared" si="549"/>
        <v>0</v>
      </c>
      <c r="K525">
        <f t="shared" si="549"/>
        <v>1</v>
      </c>
      <c r="L525">
        <f t="shared" si="549"/>
        <v>1</v>
      </c>
      <c r="M525">
        <f>VLOOKUP(C$1,Iniciativas!$A$1:$R$11,6,FALSE)*C525+VLOOKUP(D$1,Iniciativas!$A$1:$R$11,6,FALSE)*D525+VLOOKUP(E$1,Iniciativas!$A$1:$R$11,6,FALSE)*E525+VLOOKUP(F$1,Iniciativas!$A$1:$R$11,6,FALSE)*F525+VLOOKUP(G$1,Iniciativas!$A$1:$R$11,6,FALSE)*G525+VLOOKUP(H$1,Iniciativas!$A$1:$R$11,6,FALSE)*H525+VLOOKUP(I$1,Iniciativas!$A$1:$R$11,6,FALSE)*I525+VLOOKUP(J$1,Iniciativas!$A$1:$R$11,6,FALSE)*J525+VLOOKUP(K$1,Iniciativas!$A$1:$R$11,6,FALSE)*K525+VLOOKUP(L$1,Iniciativas!$A$1:$R$11,6,FALSE)*L525</f>
        <v>12500</v>
      </c>
      <c r="N525">
        <f>VLOOKUP(C$1,Iniciativas!$A$1:$R$11,18,FALSE)*C525+VLOOKUP(D$1,Iniciativas!$A$1:$R$11,18,FALSE)*D525+VLOOKUP(E$1,Iniciativas!$A$1:$R$11,18,FALSE)*E525+VLOOKUP(F$1,Iniciativas!$A$1:$R$11,18,FALSE)*F525+VLOOKUP(G$1,Iniciativas!$A$1:$R$11,18,FALSE)*G525+VLOOKUP(H$1,Iniciativas!$A$1:$R$11,18,FALSE)*H525+VLOOKUP(I$1,Iniciativas!$A$1:$R$11,18,FALSE)*I525+VLOOKUP(J$1,Iniciativas!$A$1:$R$11,18,FALSE)*J525+VLOOKUP(K$1,Iniciativas!$A$1:$R$11,18,FALSE)*K525+VLOOKUP(L$1,Iniciativas!$A$1:$R$11,18,FALSE)*L525</f>
        <v>7.9</v>
      </c>
      <c r="O525" t="b">
        <f t="shared" si="538"/>
        <v>0</v>
      </c>
      <c r="P525" t="b">
        <f>IF(OR(K525=1,I525=1),IF(J525=1,TRUE, FALSE),TRUE)</f>
        <v>0</v>
      </c>
      <c r="Q525" t="b">
        <f>IF(AND(K525=1,I525=1), FALSE, TRUE)</f>
        <v>0</v>
      </c>
      <c r="R525" t="b">
        <f>IF(G525=1, TRUE, FALSE)</f>
        <v>0</v>
      </c>
      <c r="S525" t="str">
        <f>TRIM(IF(C525=1," "&amp;VLOOKUP(C$1,Iniciativas!$A$1:$R$11,2,FALSE),"")&amp;IF(D525=1," "&amp;VLOOKUP(D$1,Iniciativas!$A$1:$R$11,2,FALSE),"")&amp;IF(E525=1," "&amp;VLOOKUP(E$1,Iniciativas!$A$1:$R$11,2,FALSE),"")&amp;IF(F525=1," "&amp;VLOOKUP(F$1,Iniciativas!$A$1:$R$11,2,FALSE),"")&amp;IF(G525=1," "&amp;VLOOKUP(G$1,Iniciativas!$A$1:$R$11,2,FALSE),"")&amp;IF(H525=1," "&amp;VLOOKUP(H$1,Iniciativas!$A$1:$R$11,2,FALSE),"")&amp;IF(I525=1," "&amp;VLOOKUP(I$1,Iniciativas!$A$1:$R$11,2,FALSE),"")&amp;IF(J525=1," "&amp;VLOOKUP(J$1,Iniciativas!$A$1:$R$11,2,FALSE),"")&amp;IF(K525=1," "&amp;VLOOKUP(K$1,Iniciativas!$A$1:$R$11,2,FALSE),"")&amp;IF(L525=1," "&amp;VLOOKUP(L$1,Iniciativas!$A$1:$R$11,2,FALSE),""))</f>
        <v>Operación Adicional Iniciativa 1 Creación Producto Alternativo C Creación Producto B Sistema Reducción Costos</v>
      </c>
    </row>
    <row r="526" spans="1:19" x14ac:dyDescent="0.25">
      <c r="A526">
        <v>524</v>
      </c>
      <c r="B526" t="str">
        <f t="shared" si="536"/>
        <v>10 4 3</v>
      </c>
      <c r="C526">
        <f t="shared" si="539"/>
        <v>1</v>
      </c>
      <c r="D526">
        <f t="shared" ref="D526:L526" si="550">INT(MOD($A526,2^(C$1-1))/(2^(D$1-1)))</f>
        <v>0</v>
      </c>
      <c r="E526">
        <f t="shared" si="550"/>
        <v>0</v>
      </c>
      <c r="F526">
        <f t="shared" si="550"/>
        <v>0</v>
      </c>
      <c r="G526">
        <f t="shared" si="550"/>
        <v>0</v>
      </c>
      <c r="H526">
        <f t="shared" si="550"/>
        <v>0</v>
      </c>
      <c r="I526">
        <f t="shared" si="550"/>
        <v>1</v>
      </c>
      <c r="J526">
        <f t="shared" si="550"/>
        <v>1</v>
      </c>
      <c r="K526">
        <f t="shared" si="550"/>
        <v>0</v>
      </c>
      <c r="L526">
        <f t="shared" si="550"/>
        <v>0</v>
      </c>
      <c r="M526">
        <f>VLOOKUP(C$1,Iniciativas!$A$1:$R$11,6,FALSE)*C526+VLOOKUP(D$1,Iniciativas!$A$1:$R$11,6,FALSE)*D526+VLOOKUP(E$1,Iniciativas!$A$1:$R$11,6,FALSE)*E526+VLOOKUP(F$1,Iniciativas!$A$1:$R$11,6,FALSE)*F526+VLOOKUP(G$1,Iniciativas!$A$1:$R$11,6,FALSE)*G526+VLOOKUP(H$1,Iniciativas!$A$1:$R$11,6,FALSE)*H526+VLOOKUP(I$1,Iniciativas!$A$1:$R$11,6,FALSE)*I526+VLOOKUP(J$1,Iniciativas!$A$1:$R$11,6,FALSE)*J526+VLOOKUP(K$1,Iniciativas!$A$1:$R$11,6,FALSE)*K526+VLOOKUP(L$1,Iniciativas!$A$1:$R$11,6,FALSE)*L526</f>
        <v>7500</v>
      </c>
      <c r="N526">
        <f>VLOOKUP(C$1,Iniciativas!$A$1:$R$11,18,FALSE)*C526+VLOOKUP(D$1,Iniciativas!$A$1:$R$11,18,FALSE)*D526+VLOOKUP(E$1,Iniciativas!$A$1:$R$11,18,FALSE)*E526+VLOOKUP(F$1,Iniciativas!$A$1:$R$11,18,FALSE)*F526+VLOOKUP(G$1,Iniciativas!$A$1:$R$11,18,FALSE)*G526+VLOOKUP(H$1,Iniciativas!$A$1:$R$11,18,FALSE)*H526+VLOOKUP(I$1,Iniciativas!$A$1:$R$11,18,FALSE)*I526+VLOOKUP(J$1,Iniciativas!$A$1:$R$11,18,FALSE)*J526+VLOOKUP(K$1,Iniciativas!$A$1:$R$11,18,FALSE)*K526+VLOOKUP(L$1,Iniciativas!$A$1:$R$11,18,FALSE)*L526</f>
        <v>4.8000000000000007</v>
      </c>
      <c r="O526" t="b">
        <f t="shared" si="538"/>
        <v>0</v>
      </c>
      <c r="P526" t="b">
        <f>IF(OR(K526=1,I526=1),IF(J526=1,TRUE, FALSE),TRUE)</f>
        <v>1</v>
      </c>
      <c r="Q526" t="b">
        <f>IF(AND(K526=1,I526=1), FALSE, TRUE)</f>
        <v>1</v>
      </c>
      <c r="R526" t="b">
        <f>IF(G526=1, TRUE, FALSE)</f>
        <v>0</v>
      </c>
      <c r="S526" t="str">
        <f>TRIM(IF(C526=1," "&amp;VLOOKUP(C$1,Iniciativas!$A$1:$R$11,2,FALSE),"")&amp;IF(D526=1," "&amp;VLOOKUP(D$1,Iniciativas!$A$1:$R$11,2,FALSE),"")&amp;IF(E526=1," "&amp;VLOOKUP(E$1,Iniciativas!$A$1:$R$11,2,FALSE),"")&amp;IF(F526=1," "&amp;VLOOKUP(F$1,Iniciativas!$A$1:$R$11,2,FALSE),"")&amp;IF(G526=1," "&amp;VLOOKUP(G$1,Iniciativas!$A$1:$R$11,2,FALSE),"")&amp;IF(H526=1," "&amp;VLOOKUP(H$1,Iniciativas!$A$1:$R$11,2,FALSE),"")&amp;IF(I526=1," "&amp;VLOOKUP(I$1,Iniciativas!$A$1:$R$11,2,FALSE),"")&amp;IF(J526=1," "&amp;VLOOKUP(J$1,Iniciativas!$A$1:$R$11,2,FALSE),"")&amp;IF(K526=1," "&amp;VLOOKUP(K$1,Iniciativas!$A$1:$R$11,2,FALSE),"")&amp;IF(L526=1," "&amp;VLOOKUP(L$1,Iniciativas!$A$1:$R$11,2,FALSE),""))</f>
        <v>Operación Adicional Iniciativa 1 Creación Producto Alternativo C Campaña Publicitaria Producto B o C</v>
      </c>
    </row>
    <row r="527" spans="1:19" x14ac:dyDescent="0.25">
      <c r="A527">
        <v>525</v>
      </c>
      <c r="B527" t="str">
        <f t="shared" si="536"/>
        <v>10 4 3 1</v>
      </c>
      <c r="C527">
        <f t="shared" si="539"/>
        <v>1</v>
      </c>
      <c r="D527">
        <f t="shared" ref="D527:L527" si="551">INT(MOD($A527,2^(C$1-1))/(2^(D$1-1)))</f>
        <v>0</v>
      </c>
      <c r="E527">
        <f t="shared" si="551"/>
        <v>0</v>
      </c>
      <c r="F527">
        <f t="shared" si="551"/>
        <v>0</v>
      </c>
      <c r="G527">
        <f t="shared" si="551"/>
        <v>0</v>
      </c>
      <c r="H527">
        <f t="shared" si="551"/>
        <v>0</v>
      </c>
      <c r="I527">
        <f t="shared" si="551"/>
        <v>1</v>
      </c>
      <c r="J527">
        <f t="shared" si="551"/>
        <v>1</v>
      </c>
      <c r="K527">
        <f t="shared" si="551"/>
        <v>0</v>
      </c>
      <c r="L527">
        <f t="shared" si="551"/>
        <v>1</v>
      </c>
      <c r="M527">
        <f>VLOOKUP(C$1,Iniciativas!$A$1:$R$11,6,FALSE)*C527+VLOOKUP(D$1,Iniciativas!$A$1:$R$11,6,FALSE)*D527+VLOOKUP(E$1,Iniciativas!$A$1:$R$11,6,FALSE)*E527+VLOOKUP(F$1,Iniciativas!$A$1:$R$11,6,FALSE)*F527+VLOOKUP(G$1,Iniciativas!$A$1:$R$11,6,FALSE)*G527+VLOOKUP(H$1,Iniciativas!$A$1:$R$11,6,FALSE)*H527+VLOOKUP(I$1,Iniciativas!$A$1:$R$11,6,FALSE)*I527+VLOOKUP(J$1,Iniciativas!$A$1:$R$11,6,FALSE)*J527+VLOOKUP(K$1,Iniciativas!$A$1:$R$11,6,FALSE)*K527+VLOOKUP(L$1,Iniciativas!$A$1:$R$11,6,FALSE)*L527</f>
        <v>8500</v>
      </c>
      <c r="N527">
        <f>VLOOKUP(C$1,Iniciativas!$A$1:$R$11,18,FALSE)*C527+VLOOKUP(D$1,Iniciativas!$A$1:$R$11,18,FALSE)*D527+VLOOKUP(E$1,Iniciativas!$A$1:$R$11,18,FALSE)*E527+VLOOKUP(F$1,Iniciativas!$A$1:$R$11,18,FALSE)*F527+VLOOKUP(G$1,Iniciativas!$A$1:$R$11,18,FALSE)*G527+VLOOKUP(H$1,Iniciativas!$A$1:$R$11,18,FALSE)*H527+VLOOKUP(I$1,Iniciativas!$A$1:$R$11,18,FALSE)*I527+VLOOKUP(J$1,Iniciativas!$A$1:$R$11,18,FALSE)*J527+VLOOKUP(K$1,Iniciativas!$A$1:$R$11,18,FALSE)*K527+VLOOKUP(L$1,Iniciativas!$A$1:$R$11,18,FALSE)*L527</f>
        <v>5.7000000000000011</v>
      </c>
      <c r="O527" t="b">
        <f t="shared" si="538"/>
        <v>0</v>
      </c>
      <c r="P527" t="b">
        <f>IF(OR(K527=1,I527=1),IF(J527=1,TRUE, FALSE),TRUE)</f>
        <v>1</v>
      </c>
      <c r="Q527" t="b">
        <f>IF(AND(K527=1,I527=1), FALSE, TRUE)</f>
        <v>1</v>
      </c>
      <c r="R527" t="b">
        <f>IF(G527=1, TRUE, FALSE)</f>
        <v>0</v>
      </c>
      <c r="S527" t="str">
        <f>TRIM(IF(C527=1," "&amp;VLOOKUP(C$1,Iniciativas!$A$1:$R$11,2,FALSE),"")&amp;IF(D527=1," "&amp;VLOOKUP(D$1,Iniciativas!$A$1:$R$11,2,FALSE),"")&amp;IF(E527=1," "&amp;VLOOKUP(E$1,Iniciativas!$A$1:$R$11,2,FALSE),"")&amp;IF(F527=1," "&amp;VLOOKUP(F$1,Iniciativas!$A$1:$R$11,2,FALSE),"")&amp;IF(G527=1," "&amp;VLOOKUP(G$1,Iniciativas!$A$1:$R$11,2,FALSE),"")&amp;IF(H527=1," "&amp;VLOOKUP(H$1,Iniciativas!$A$1:$R$11,2,FALSE),"")&amp;IF(I527=1," "&amp;VLOOKUP(I$1,Iniciativas!$A$1:$R$11,2,FALSE),"")&amp;IF(J527=1," "&amp;VLOOKUP(J$1,Iniciativas!$A$1:$R$11,2,FALSE),"")&amp;IF(K527=1," "&amp;VLOOKUP(K$1,Iniciativas!$A$1:$R$11,2,FALSE),"")&amp;IF(L527=1," "&amp;VLOOKUP(L$1,Iniciativas!$A$1:$R$11,2,FALSE),""))</f>
        <v>Operación Adicional Iniciativa 1 Creación Producto Alternativo C Campaña Publicitaria Producto B o C Sistema Reducción Costos</v>
      </c>
    </row>
    <row r="528" spans="1:19" x14ac:dyDescent="0.25">
      <c r="A528">
        <v>526</v>
      </c>
      <c r="B528" t="str">
        <f t="shared" si="536"/>
        <v>10 4 3 2</v>
      </c>
      <c r="C528">
        <f t="shared" si="539"/>
        <v>1</v>
      </c>
      <c r="D528">
        <f t="shared" ref="D528:L528" si="552">INT(MOD($A528,2^(C$1-1))/(2^(D$1-1)))</f>
        <v>0</v>
      </c>
      <c r="E528">
        <f t="shared" si="552"/>
        <v>0</v>
      </c>
      <c r="F528">
        <f t="shared" si="552"/>
        <v>0</v>
      </c>
      <c r="G528">
        <f t="shared" si="552"/>
        <v>0</v>
      </c>
      <c r="H528">
        <f t="shared" si="552"/>
        <v>0</v>
      </c>
      <c r="I528">
        <f t="shared" si="552"/>
        <v>1</v>
      </c>
      <c r="J528">
        <f t="shared" si="552"/>
        <v>1</v>
      </c>
      <c r="K528">
        <f t="shared" si="552"/>
        <v>1</v>
      </c>
      <c r="L528">
        <f t="shared" si="552"/>
        <v>0</v>
      </c>
      <c r="M528">
        <f>VLOOKUP(C$1,Iniciativas!$A$1:$R$11,6,FALSE)*C528+VLOOKUP(D$1,Iniciativas!$A$1:$R$11,6,FALSE)*D528+VLOOKUP(E$1,Iniciativas!$A$1:$R$11,6,FALSE)*E528+VLOOKUP(F$1,Iniciativas!$A$1:$R$11,6,FALSE)*F528+VLOOKUP(G$1,Iniciativas!$A$1:$R$11,6,FALSE)*G528+VLOOKUP(H$1,Iniciativas!$A$1:$R$11,6,FALSE)*H528+VLOOKUP(I$1,Iniciativas!$A$1:$R$11,6,FALSE)*I528+VLOOKUP(J$1,Iniciativas!$A$1:$R$11,6,FALSE)*J528+VLOOKUP(K$1,Iniciativas!$A$1:$R$11,6,FALSE)*K528+VLOOKUP(L$1,Iniciativas!$A$1:$R$11,6,FALSE)*L528</f>
        <v>12500</v>
      </c>
      <c r="N528">
        <f>VLOOKUP(C$1,Iniciativas!$A$1:$R$11,18,FALSE)*C528+VLOOKUP(D$1,Iniciativas!$A$1:$R$11,18,FALSE)*D528+VLOOKUP(E$1,Iniciativas!$A$1:$R$11,18,FALSE)*E528+VLOOKUP(F$1,Iniciativas!$A$1:$R$11,18,FALSE)*F528+VLOOKUP(G$1,Iniciativas!$A$1:$R$11,18,FALSE)*G528+VLOOKUP(H$1,Iniciativas!$A$1:$R$11,18,FALSE)*H528+VLOOKUP(I$1,Iniciativas!$A$1:$R$11,18,FALSE)*I528+VLOOKUP(J$1,Iniciativas!$A$1:$R$11,18,FALSE)*J528+VLOOKUP(K$1,Iniciativas!$A$1:$R$11,18,FALSE)*K528+VLOOKUP(L$1,Iniciativas!$A$1:$R$11,18,FALSE)*L528</f>
        <v>7.4</v>
      </c>
      <c r="O528" t="b">
        <f t="shared" si="538"/>
        <v>0</v>
      </c>
      <c r="P528" t="b">
        <f>IF(OR(K528=1,I528=1),IF(J528=1,TRUE, FALSE),TRUE)</f>
        <v>1</v>
      </c>
      <c r="Q528" t="b">
        <f>IF(AND(K528=1,I528=1), FALSE, TRUE)</f>
        <v>0</v>
      </c>
      <c r="R528" t="b">
        <f>IF(G528=1, TRUE, FALSE)</f>
        <v>0</v>
      </c>
      <c r="S528" t="str">
        <f>TRIM(IF(C528=1," "&amp;VLOOKUP(C$1,Iniciativas!$A$1:$R$11,2,FALSE),"")&amp;IF(D528=1," "&amp;VLOOKUP(D$1,Iniciativas!$A$1:$R$11,2,FALSE),"")&amp;IF(E528=1," "&amp;VLOOKUP(E$1,Iniciativas!$A$1:$R$11,2,FALSE),"")&amp;IF(F528=1," "&amp;VLOOKUP(F$1,Iniciativas!$A$1:$R$11,2,FALSE),"")&amp;IF(G528=1," "&amp;VLOOKUP(G$1,Iniciativas!$A$1:$R$11,2,FALSE),"")&amp;IF(H528=1," "&amp;VLOOKUP(H$1,Iniciativas!$A$1:$R$11,2,FALSE),"")&amp;IF(I528=1," "&amp;VLOOKUP(I$1,Iniciativas!$A$1:$R$11,2,FALSE),"")&amp;IF(J528=1," "&amp;VLOOKUP(J$1,Iniciativas!$A$1:$R$11,2,FALSE),"")&amp;IF(K528=1," "&amp;VLOOKUP(K$1,Iniciativas!$A$1:$R$11,2,FALSE),"")&amp;IF(L528=1," "&amp;VLOOKUP(L$1,Iniciativas!$A$1:$R$11,2,FALSE),""))</f>
        <v>Operación Adicional Iniciativa 1 Creación Producto Alternativo C Campaña Publicitaria Producto B o C Creación Producto B</v>
      </c>
    </row>
    <row r="529" spans="1:19" x14ac:dyDescent="0.25">
      <c r="A529">
        <v>527</v>
      </c>
      <c r="B529" t="str">
        <f t="shared" si="536"/>
        <v>10 4 3 2 1</v>
      </c>
      <c r="C529">
        <f t="shared" si="539"/>
        <v>1</v>
      </c>
      <c r="D529">
        <f t="shared" ref="D529:L529" si="553">INT(MOD($A529,2^(C$1-1))/(2^(D$1-1)))</f>
        <v>0</v>
      </c>
      <c r="E529">
        <f t="shared" si="553"/>
        <v>0</v>
      </c>
      <c r="F529">
        <f t="shared" si="553"/>
        <v>0</v>
      </c>
      <c r="G529">
        <f t="shared" si="553"/>
        <v>0</v>
      </c>
      <c r="H529">
        <f t="shared" si="553"/>
        <v>0</v>
      </c>
      <c r="I529">
        <f t="shared" si="553"/>
        <v>1</v>
      </c>
      <c r="J529">
        <f t="shared" si="553"/>
        <v>1</v>
      </c>
      <c r="K529">
        <f t="shared" si="553"/>
        <v>1</v>
      </c>
      <c r="L529">
        <f t="shared" si="553"/>
        <v>1</v>
      </c>
      <c r="M529">
        <f>VLOOKUP(C$1,Iniciativas!$A$1:$R$11,6,FALSE)*C529+VLOOKUP(D$1,Iniciativas!$A$1:$R$11,6,FALSE)*D529+VLOOKUP(E$1,Iniciativas!$A$1:$R$11,6,FALSE)*E529+VLOOKUP(F$1,Iniciativas!$A$1:$R$11,6,FALSE)*F529+VLOOKUP(G$1,Iniciativas!$A$1:$R$11,6,FALSE)*G529+VLOOKUP(H$1,Iniciativas!$A$1:$R$11,6,FALSE)*H529+VLOOKUP(I$1,Iniciativas!$A$1:$R$11,6,FALSE)*I529+VLOOKUP(J$1,Iniciativas!$A$1:$R$11,6,FALSE)*J529+VLOOKUP(K$1,Iniciativas!$A$1:$R$11,6,FALSE)*K529+VLOOKUP(L$1,Iniciativas!$A$1:$R$11,6,FALSE)*L529</f>
        <v>13500</v>
      </c>
      <c r="N529">
        <f>VLOOKUP(C$1,Iniciativas!$A$1:$R$11,18,FALSE)*C529+VLOOKUP(D$1,Iniciativas!$A$1:$R$11,18,FALSE)*D529+VLOOKUP(E$1,Iniciativas!$A$1:$R$11,18,FALSE)*E529+VLOOKUP(F$1,Iniciativas!$A$1:$R$11,18,FALSE)*F529+VLOOKUP(G$1,Iniciativas!$A$1:$R$11,18,FALSE)*G529+VLOOKUP(H$1,Iniciativas!$A$1:$R$11,18,FALSE)*H529+VLOOKUP(I$1,Iniciativas!$A$1:$R$11,18,FALSE)*I529+VLOOKUP(J$1,Iniciativas!$A$1:$R$11,18,FALSE)*J529+VLOOKUP(K$1,Iniciativas!$A$1:$R$11,18,FALSE)*K529+VLOOKUP(L$1,Iniciativas!$A$1:$R$11,18,FALSE)*L529</f>
        <v>8.3000000000000007</v>
      </c>
      <c r="O529" t="b">
        <f t="shared" si="538"/>
        <v>0</v>
      </c>
      <c r="P529" t="b">
        <f>IF(OR(K529=1,I529=1),IF(J529=1,TRUE, FALSE),TRUE)</f>
        <v>1</v>
      </c>
      <c r="Q529" t="b">
        <f>IF(AND(K529=1,I529=1), FALSE, TRUE)</f>
        <v>0</v>
      </c>
      <c r="R529" t="b">
        <f>IF(G529=1, TRUE, FALSE)</f>
        <v>0</v>
      </c>
      <c r="S529" t="str">
        <f>TRIM(IF(C529=1," "&amp;VLOOKUP(C$1,Iniciativas!$A$1:$R$11,2,FALSE),"")&amp;IF(D529=1," "&amp;VLOOKUP(D$1,Iniciativas!$A$1:$R$11,2,FALSE),"")&amp;IF(E529=1," "&amp;VLOOKUP(E$1,Iniciativas!$A$1:$R$11,2,FALSE),"")&amp;IF(F529=1," "&amp;VLOOKUP(F$1,Iniciativas!$A$1:$R$11,2,FALSE),"")&amp;IF(G529=1," "&amp;VLOOKUP(G$1,Iniciativas!$A$1:$R$11,2,FALSE),"")&amp;IF(H529=1," "&amp;VLOOKUP(H$1,Iniciativas!$A$1:$R$11,2,FALSE),"")&amp;IF(I529=1," "&amp;VLOOKUP(I$1,Iniciativas!$A$1:$R$11,2,FALSE),"")&amp;IF(J529=1," "&amp;VLOOKUP(J$1,Iniciativas!$A$1:$R$11,2,FALSE),"")&amp;IF(K529=1," "&amp;VLOOKUP(K$1,Iniciativas!$A$1:$R$11,2,FALSE),"")&amp;IF(L529=1," "&amp;VLOOKUP(L$1,Iniciativas!$A$1:$R$11,2,FALSE),""))</f>
        <v>Operación Adicional Iniciativa 1 Creación Producto Alternativo C Campaña Publicitaria Producto B o C Creación Producto B Sistema Reducción Costos</v>
      </c>
    </row>
    <row r="530" spans="1:19" x14ac:dyDescent="0.25">
      <c r="A530">
        <v>528</v>
      </c>
      <c r="B530" t="str">
        <f t="shared" si="536"/>
        <v>10 5</v>
      </c>
      <c r="C530">
        <f t="shared" si="539"/>
        <v>1</v>
      </c>
      <c r="D530">
        <f t="shared" ref="D530:L530" si="554">INT(MOD($A530,2^(C$1-1))/(2^(D$1-1)))</f>
        <v>0</v>
      </c>
      <c r="E530">
        <f t="shared" si="554"/>
        <v>0</v>
      </c>
      <c r="F530">
        <f t="shared" si="554"/>
        <v>0</v>
      </c>
      <c r="G530">
        <f t="shared" si="554"/>
        <v>0</v>
      </c>
      <c r="H530">
        <f t="shared" si="554"/>
        <v>1</v>
      </c>
      <c r="I530">
        <f t="shared" si="554"/>
        <v>0</v>
      </c>
      <c r="J530">
        <f t="shared" si="554"/>
        <v>0</v>
      </c>
      <c r="K530">
        <f t="shared" si="554"/>
        <v>0</v>
      </c>
      <c r="L530">
        <f t="shared" si="554"/>
        <v>0</v>
      </c>
      <c r="M530">
        <f>VLOOKUP(C$1,Iniciativas!$A$1:$R$11,6,FALSE)*C530+VLOOKUP(D$1,Iniciativas!$A$1:$R$11,6,FALSE)*D530+VLOOKUP(E$1,Iniciativas!$A$1:$R$11,6,FALSE)*E530+VLOOKUP(F$1,Iniciativas!$A$1:$R$11,6,FALSE)*F530+VLOOKUP(G$1,Iniciativas!$A$1:$R$11,6,FALSE)*G530+VLOOKUP(H$1,Iniciativas!$A$1:$R$11,6,FALSE)*H530+VLOOKUP(I$1,Iniciativas!$A$1:$R$11,6,FALSE)*I530+VLOOKUP(J$1,Iniciativas!$A$1:$R$11,6,FALSE)*J530+VLOOKUP(K$1,Iniciativas!$A$1:$R$11,6,FALSE)*K530+VLOOKUP(L$1,Iniciativas!$A$1:$R$11,6,FALSE)*L530</f>
        <v>1500</v>
      </c>
      <c r="N530">
        <f>VLOOKUP(C$1,Iniciativas!$A$1:$R$11,18,FALSE)*C530+VLOOKUP(D$1,Iniciativas!$A$1:$R$11,18,FALSE)*D530+VLOOKUP(E$1,Iniciativas!$A$1:$R$11,18,FALSE)*E530+VLOOKUP(F$1,Iniciativas!$A$1:$R$11,18,FALSE)*F530+VLOOKUP(G$1,Iniciativas!$A$1:$R$11,18,FALSE)*G530+VLOOKUP(H$1,Iniciativas!$A$1:$R$11,18,FALSE)*H530+VLOOKUP(I$1,Iniciativas!$A$1:$R$11,18,FALSE)*I530+VLOOKUP(J$1,Iniciativas!$A$1:$R$11,18,FALSE)*J530+VLOOKUP(K$1,Iniciativas!$A$1:$R$11,18,FALSE)*K530+VLOOKUP(L$1,Iniciativas!$A$1:$R$11,18,FALSE)*L530</f>
        <v>4.0999999999999996</v>
      </c>
      <c r="O530" t="b">
        <f t="shared" si="538"/>
        <v>0</v>
      </c>
      <c r="P530" t="b">
        <f>IF(OR(K530=1,I530=1),IF(J530=1,TRUE, FALSE),TRUE)</f>
        <v>1</v>
      </c>
      <c r="Q530" t="b">
        <f>IF(AND(K530=1,I530=1), FALSE, TRUE)</f>
        <v>1</v>
      </c>
      <c r="R530" t="b">
        <f>IF(G530=1, TRUE, FALSE)</f>
        <v>0</v>
      </c>
      <c r="S530" t="str">
        <f>TRIM(IF(C530=1," "&amp;VLOOKUP(C$1,Iniciativas!$A$1:$R$11,2,FALSE),"")&amp;IF(D530=1," "&amp;VLOOKUP(D$1,Iniciativas!$A$1:$R$11,2,FALSE),"")&amp;IF(E530=1," "&amp;VLOOKUP(E$1,Iniciativas!$A$1:$R$11,2,FALSE),"")&amp;IF(F530=1," "&amp;VLOOKUP(F$1,Iniciativas!$A$1:$R$11,2,FALSE),"")&amp;IF(G530=1," "&amp;VLOOKUP(G$1,Iniciativas!$A$1:$R$11,2,FALSE),"")&amp;IF(H530=1," "&amp;VLOOKUP(H$1,Iniciativas!$A$1:$R$11,2,FALSE),"")&amp;IF(I530=1," "&amp;VLOOKUP(I$1,Iniciativas!$A$1:$R$11,2,FALSE),"")&amp;IF(J530=1," "&amp;VLOOKUP(J$1,Iniciativas!$A$1:$R$11,2,FALSE),"")&amp;IF(K530=1," "&amp;VLOOKUP(K$1,Iniciativas!$A$1:$R$11,2,FALSE),"")&amp;IF(L530=1," "&amp;VLOOKUP(L$1,Iniciativas!$A$1:$R$11,2,FALSE),""))</f>
        <v>Operación Adicional Iniciativa 1 Programa de Innovación</v>
      </c>
    </row>
    <row r="531" spans="1:19" x14ac:dyDescent="0.25">
      <c r="A531">
        <v>529</v>
      </c>
      <c r="B531" t="str">
        <f t="shared" si="536"/>
        <v>10 5 1</v>
      </c>
      <c r="C531">
        <f t="shared" si="539"/>
        <v>1</v>
      </c>
      <c r="D531">
        <f t="shared" ref="D531:L531" si="555">INT(MOD($A531,2^(C$1-1))/(2^(D$1-1)))</f>
        <v>0</v>
      </c>
      <c r="E531">
        <f t="shared" si="555"/>
        <v>0</v>
      </c>
      <c r="F531">
        <f t="shared" si="555"/>
        <v>0</v>
      </c>
      <c r="G531">
        <f t="shared" si="555"/>
        <v>0</v>
      </c>
      <c r="H531">
        <f t="shared" si="555"/>
        <v>1</v>
      </c>
      <c r="I531">
        <f t="shared" si="555"/>
        <v>0</v>
      </c>
      <c r="J531">
        <f t="shared" si="555"/>
        <v>0</v>
      </c>
      <c r="K531">
        <f t="shared" si="555"/>
        <v>0</v>
      </c>
      <c r="L531">
        <f t="shared" si="555"/>
        <v>1</v>
      </c>
      <c r="M531">
        <f>VLOOKUP(C$1,Iniciativas!$A$1:$R$11,6,FALSE)*C531+VLOOKUP(D$1,Iniciativas!$A$1:$R$11,6,FALSE)*D531+VLOOKUP(E$1,Iniciativas!$A$1:$R$11,6,FALSE)*E531+VLOOKUP(F$1,Iniciativas!$A$1:$R$11,6,FALSE)*F531+VLOOKUP(G$1,Iniciativas!$A$1:$R$11,6,FALSE)*G531+VLOOKUP(H$1,Iniciativas!$A$1:$R$11,6,FALSE)*H531+VLOOKUP(I$1,Iniciativas!$A$1:$R$11,6,FALSE)*I531+VLOOKUP(J$1,Iniciativas!$A$1:$R$11,6,FALSE)*J531+VLOOKUP(K$1,Iniciativas!$A$1:$R$11,6,FALSE)*K531+VLOOKUP(L$1,Iniciativas!$A$1:$R$11,6,FALSE)*L531</f>
        <v>2500</v>
      </c>
      <c r="N531">
        <f>VLOOKUP(C$1,Iniciativas!$A$1:$R$11,18,FALSE)*C531+VLOOKUP(D$1,Iniciativas!$A$1:$R$11,18,FALSE)*D531+VLOOKUP(E$1,Iniciativas!$A$1:$R$11,18,FALSE)*E531+VLOOKUP(F$1,Iniciativas!$A$1:$R$11,18,FALSE)*F531+VLOOKUP(G$1,Iniciativas!$A$1:$R$11,18,FALSE)*G531+VLOOKUP(H$1,Iniciativas!$A$1:$R$11,18,FALSE)*H531+VLOOKUP(I$1,Iniciativas!$A$1:$R$11,18,FALSE)*I531+VLOOKUP(J$1,Iniciativas!$A$1:$R$11,18,FALSE)*J531+VLOOKUP(K$1,Iniciativas!$A$1:$R$11,18,FALSE)*K531+VLOOKUP(L$1,Iniciativas!$A$1:$R$11,18,FALSE)*L531</f>
        <v>5</v>
      </c>
      <c r="O531" t="b">
        <f t="shared" si="538"/>
        <v>0</v>
      </c>
      <c r="P531" t="b">
        <f>IF(OR(K531=1,I531=1),IF(J531=1,TRUE, FALSE),TRUE)</f>
        <v>1</v>
      </c>
      <c r="Q531" t="b">
        <f>IF(AND(K531=1,I531=1), FALSE, TRUE)</f>
        <v>1</v>
      </c>
      <c r="R531" t="b">
        <f>IF(G531=1, TRUE, FALSE)</f>
        <v>0</v>
      </c>
      <c r="S531" t="str">
        <f>TRIM(IF(C531=1," "&amp;VLOOKUP(C$1,Iniciativas!$A$1:$R$11,2,FALSE),"")&amp;IF(D531=1," "&amp;VLOOKUP(D$1,Iniciativas!$A$1:$R$11,2,FALSE),"")&amp;IF(E531=1," "&amp;VLOOKUP(E$1,Iniciativas!$A$1:$R$11,2,FALSE),"")&amp;IF(F531=1," "&amp;VLOOKUP(F$1,Iniciativas!$A$1:$R$11,2,FALSE),"")&amp;IF(G531=1," "&amp;VLOOKUP(G$1,Iniciativas!$A$1:$R$11,2,FALSE),"")&amp;IF(H531=1," "&amp;VLOOKUP(H$1,Iniciativas!$A$1:$R$11,2,FALSE),"")&amp;IF(I531=1," "&amp;VLOOKUP(I$1,Iniciativas!$A$1:$R$11,2,FALSE),"")&amp;IF(J531=1," "&amp;VLOOKUP(J$1,Iniciativas!$A$1:$R$11,2,FALSE),"")&amp;IF(K531=1," "&amp;VLOOKUP(K$1,Iniciativas!$A$1:$R$11,2,FALSE),"")&amp;IF(L531=1," "&amp;VLOOKUP(L$1,Iniciativas!$A$1:$R$11,2,FALSE),""))</f>
        <v>Operación Adicional Iniciativa 1 Programa de Innovación Sistema Reducción Costos</v>
      </c>
    </row>
    <row r="532" spans="1:19" x14ac:dyDescent="0.25">
      <c r="A532">
        <v>530</v>
      </c>
      <c r="B532" t="str">
        <f t="shared" si="536"/>
        <v>10 5 2</v>
      </c>
      <c r="C532">
        <f t="shared" si="539"/>
        <v>1</v>
      </c>
      <c r="D532">
        <f t="shared" ref="D532:L532" si="556">INT(MOD($A532,2^(C$1-1))/(2^(D$1-1)))</f>
        <v>0</v>
      </c>
      <c r="E532">
        <f t="shared" si="556"/>
        <v>0</v>
      </c>
      <c r="F532">
        <f t="shared" si="556"/>
        <v>0</v>
      </c>
      <c r="G532">
        <f t="shared" si="556"/>
        <v>0</v>
      </c>
      <c r="H532">
        <f t="shared" si="556"/>
        <v>1</v>
      </c>
      <c r="I532">
        <f t="shared" si="556"/>
        <v>0</v>
      </c>
      <c r="J532">
        <f t="shared" si="556"/>
        <v>0</v>
      </c>
      <c r="K532">
        <f t="shared" si="556"/>
        <v>1</v>
      </c>
      <c r="L532">
        <f t="shared" si="556"/>
        <v>0</v>
      </c>
      <c r="M532">
        <f>VLOOKUP(C$1,Iniciativas!$A$1:$R$11,6,FALSE)*C532+VLOOKUP(D$1,Iniciativas!$A$1:$R$11,6,FALSE)*D532+VLOOKUP(E$1,Iniciativas!$A$1:$R$11,6,FALSE)*E532+VLOOKUP(F$1,Iniciativas!$A$1:$R$11,6,FALSE)*F532+VLOOKUP(G$1,Iniciativas!$A$1:$R$11,6,FALSE)*G532+VLOOKUP(H$1,Iniciativas!$A$1:$R$11,6,FALSE)*H532+VLOOKUP(I$1,Iniciativas!$A$1:$R$11,6,FALSE)*I532+VLOOKUP(J$1,Iniciativas!$A$1:$R$11,6,FALSE)*J532+VLOOKUP(K$1,Iniciativas!$A$1:$R$11,6,FALSE)*K532+VLOOKUP(L$1,Iniciativas!$A$1:$R$11,6,FALSE)*L532</f>
        <v>6500</v>
      </c>
      <c r="N532">
        <f>VLOOKUP(C$1,Iniciativas!$A$1:$R$11,18,FALSE)*C532+VLOOKUP(D$1,Iniciativas!$A$1:$R$11,18,FALSE)*D532+VLOOKUP(E$1,Iniciativas!$A$1:$R$11,18,FALSE)*E532+VLOOKUP(F$1,Iniciativas!$A$1:$R$11,18,FALSE)*F532+VLOOKUP(G$1,Iniciativas!$A$1:$R$11,18,FALSE)*G532+VLOOKUP(H$1,Iniciativas!$A$1:$R$11,18,FALSE)*H532+VLOOKUP(I$1,Iniciativas!$A$1:$R$11,18,FALSE)*I532+VLOOKUP(J$1,Iniciativas!$A$1:$R$11,18,FALSE)*J532+VLOOKUP(K$1,Iniciativas!$A$1:$R$11,18,FALSE)*K532+VLOOKUP(L$1,Iniciativas!$A$1:$R$11,18,FALSE)*L532</f>
        <v>6.6999999999999993</v>
      </c>
      <c r="O532" t="b">
        <f t="shared" si="538"/>
        <v>0</v>
      </c>
      <c r="P532" t="b">
        <f>IF(OR(K532=1,I532=1),IF(J532=1,TRUE, FALSE),TRUE)</f>
        <v>0</v>
      </c>
      <c r="Q532" t="b">
        <f>IF(AND(K532=1,I532=1), FALSE, TRUE)</f>
        <v>1</v>
      </c>
      <c r="R532" t="b">
        <f>IF(G532=1, TRUE, FALSE)</f>
        <v>0</v>
      </c>
      <c r="S532" t="str">
        <f>TRIM(IF(C532=1," "&amp;VLOOKUP(C$1,Iniciativas!$A$1:$R$11,2,FALSE),"")&amp;IF(D532=1," "&amp;VLOOKUP(D$1,Iniciativas!$A$1:$R$11,2,FALSE),"")&amp;IF(E532=1," "&amp;VLOOKUP(E$1,Iniciativas!$A$1:$R$11,2,FALSE),"")&amp;IF(F532=1," "&amp;VLOOKUP(F$1,Iniciativas!$A$1:$R$11,2,FALSE),"")&amp;IF(G532=1," "&amp;VLOOKUP(G$1,Iniciativas!$A$1:$R$11,2,FALSE),"")&amp;IF(H532=1," "&amp;VLOOKUP(H$1,Iniciativas!$A$1:$R$11,2,FALSE),"")&amp;IF(I532=1," "&amp;VLOOKUP(I$1,Iniciativas!$A$1:$R$11,2,FALSE),"")&amp;IF(J532=1," "&amp;VLOOKUP(J$1,Iniciativas!$A$1:$R$11,2,FALSE),"")&amp;IF(K532=1," "&amp;VLOOKUP(K$1,Iniciativas!$A$1:$R$11,2,FALSE),"")&amp;IF(L532=1," "&amp;VLOOKUP(L$1,Iniciativas!$A$1:$R$11,2,FALSE),""))</f>
        <v>Operación Adicional Iniciativa 1 Programa de Innovación Creación Producto B</v>
      </c>
    </row>
    <row r="533" spans="1:19" x14ac:dyDescent="0.25">
      <c r="A533">
        <v>531</v>
      </c>
      <c r="B533" t="str">
        <f t="shared" si="536"/>
        <v>10 5 2 1</v>
      </c>
      <c r="C533">
        <f t="shared" si="539"/>
        <v>1</v>
      </c>
      <c r="D533">
        <f t="shared" ref="D533:L533" si="557">INT(MOD($A533,2^(C$1-1))/(2^(D$1-1)))</f>
        <v>0</v>
      </c>
      <c r="E533">
        <f t="shared" si="557"/>
        <v>0</v>
      </c>
      <c r="F533">
        <f t="shared" si="557"/>
        <v>0</v>
      </c>
      <c r="G533">
        <f t="shared" si="557"/>
        <v>0</v>
      </c>
      <c r="H533">
        <f t="shared" si="557"/>
        <v>1</v>
      </c>
      <c r="I533">
        <f t="shared" si="557"/>
        <v>0</v>
      </c>
      <c r="J533">
        <f t="shared" si="557"/>
        <v>0</v>
      </c>
      <c r="K533">
        <f t="shared" si="557"/>
        <v>1</v>
      </c>
      <c r="L533">
        <f t="shared" si="557"/>
        <v>1</v>
      </c>
      <c r="M533">
        <f>VLOOKUP(C$1,Iniciativas!$A$1:$R$11,6,FALSE)*C533+VLOOKUP(D$1,Iniciativas!$A$1:$R$11,6,FALSE)*D533+VLOOKUP(E$1,Iniciativas!$A$1:$R$11,6,FALSE)*E533+VLOOKUP(F$1,Iniciativas!$A$1:$R$11,6,FALSE)*F533+VLOOKUP(G$1,Iniciativas!$A$1:$R$11,6,FALSE)*G533+VLOOKUP(H$1,Iniciativas!$A$1:$R$11,6,FALSE)*H533+VLOOKUP(I$1,Iniciativas!$A$1:$R$11,6,FALSE)*I533+VLOOKUP(J$1,Iniciativas!$A$1:$R$11,6,FALSE)*J533+VLOOKUP(K$1,Iniciativas!$A$1:$R$11,6,FALSE)*K533+VLOOKUP(L$1,Iniciativas!$A$1:$R$11,6,FALSE)*L533</f>
        <v>7500</v>
      </c>
      <c r="N533">
        <f>VLOOKUP(C$1,Iniciativas!$A$1:$R$11,18,FALSE)*C533+VLOOKUP(D$1,Iniciativas!$A$1:$R$11,18,FALSE)*D533+VLOOKUP(E$1,Iniciativas!$A$1:$R$11,18,FALSE)*E533+VLOOKUP(F$1,Iniciativas!$A$1:$R$11,18,FALSE)*F533+VLOOKUP(G$1,Iniciativas!$A$1:$R$11,18,FALSE)*G533+VLOOKUP(H$1,Iniciativas!$A$1:$R$11,18,FALSE)*H533+VLOOKUP(I$1,Iniciativas!$A$1:$R$11,18,FALSE)*I533+VLOOKUP(J$1,Iniciativas!$A$1:$R$11,18,FALSE)*J533+VLOOKUP(K$1,Iniciativas!$A$1:$R$11,18,FALSE)*K533+VLOOKUP(L$1,Iniciativas!$A$1:$R$11,18,FALSE)*L533</f>
        <v>7.6</v>
      </c>
      <c r="O533" t="b">
        <f t="shared" si="538"/>
        <v>0</v>
      </c>
      <c r="P533" t="b">
        <f>IF(OR(K533=1,I533=1),IF(J533=1,TRUE, FALSE),TRUE)</f>
        <v>0</v>
      </c>
      <c r="Q533" t="b">
        <f>IF(AND(K533=1,I533=1), FALSE, TRUE)</f>
        <v>1</v>
      </c>
      <c r="R533" t="b">
        <f>IF(G533=1, TRUE, FALSE)</f>
        <v>0</v>
      </c>
      <c r="S533" t="str">
        <f>TRIM(IF(C533=1," "&amp;VLOOKUP(C$1,Iniciativas!$A$1:$R$11,2,FALSE),"")&amp;IF(D533=1," "&amp;VLOOKUP(D$1,Iniciativas!$A$1:$R$11,2,FALSE),"")&amp;IF(E533=1," "&amp;VLOOKUP(E$1,Iniciativas!$A$1:$R$11,2,FALSE),"")&amp;IF(F533=1," "&amp;VLOOKUP(F$1,Iniciativas!$A$1:$R$11,2,FALSE),"")&amp;IF(G533=1," "&amp;VLOOKUP(G$1,Iniciativas!$A$1:$R$11,2,FALSE),"")&amp;IF(H533=1," "&amp;VLOOKUP(H$1,Iniciativas!$A$1:$R$11,2,FALSE),"")&amp;IF(I533=1," "&amp;VLOOKUP(I$1,Iniciativas!$A$1:$R$11,2,FALSE),"")&amp;IF(J533=1," "&amp;VLOOKUP(J$1,Iniciativas!$A$1:$R$11,2,FALSE),"")&amp;IF(K533=1," "&amp;VLOOKUP(K$1,Iniciativas!$A$1:$R$11,2,FALSE),"")&amp;IF(L533=1," "&amp;VLOOKUP(L$1,Iniciativas!$A$1:$R$11,2,FALSE),""))</f>
        <v>Operación Adicional Iniciativa 1 Programa de Innovación Creación Producto B Sistema Reducción Costos</v>
      </c>
    </row>
    <row r="534" spans="1:19" x14ac:dyDescent="0.25">
      <c r="A534">
        <v>532</v>
      </c>
      <c r="B534" t="str">
        <f t="shared" si="536"/>
        <v>10 5 3</v>
      </c>
      <c r="C534">
        <f t="shared" si="539"/>
        <v>1</v>
      </c>
      <c r="D534">
        <f t="shared" ref="D534:L534" si="558">INT(MOD($A534,2^(C$1-1))/(2^(D$1-1)))</f>
        <v>0</v>
      </c>
      <c r="E534">
        <f t="shared" si="558"/>
        <v>0</v>
      </c>
      <c r="F534">
        <f t="shared" si="558"/>
        <v>0</v>
      </c>
      <c r="G534">
        <f t="shared" si="558"/>
        <v>0</v>
      </c>
      <c r="H534">
        <f t="shared" si="558"/>
        <v>1</v>
      </c>
      <c r="I534">
        <f t="shared" si="558"/>
        <v>0</v>
      </c>
      <c r="J534">
        <f t="shared" si="558"/>
        <v>1</v>
      </c>
      <c r="K534">
        <f t="shared" si="558"/>
        <v>0</v>
      </c>
      <c r="L534">
        <f t="shared" si="558"/>
        <v>0</v>
      </c>
      <c r="M534">
        <f>VLOOKUP(C$1,Iniciativas!$A$1:$R$11,6,FALSE)*C534+VLOOKUP(D$1,Iniciativas!$A$1:$R$11,6,FALSE)*D534+VLOOKUP(E$1,Iniciativas!$A$1:$R$11,6,FALSE)*E534+VLOOKUP(F$1,Iniciativas!$A$1:$R$11,6,FALSE)*F534+VLOOKUP(G$1,Iniciativas!$A$1:$R$11,6,FALSE)*G534+VLOOKUP(H$1,Iniciativas!$A$1:$R$11,6,FALSE)*H534+VLOOKUP(I$1,Iniciativas!$A$1:$R$11,6,FALSE)*I534+VLOOKUP(J$1,Iniciativas!$A$1:$R$11,6,FALSE)*J534+VLOOKUP(K$1,Iniciativas!$A$1:$R$11,6,FALSE)*K534+VLOOKUP(L$1,Iniciativas!$A$1:$R$11,6,FALSE)*L534</f>
        <v>2500</v>
      </c>
      <c r="N534">
        <f>VLOOKUP(C$1,Iniciativas!$A$1:$R$11,18,FALSE)*C534+VLOOKUP(D$1,Iniciativas!$A$1:$R$11,18,FALSE)*D534+VLOOKUP(E$1,Iniciativas!$A$1:$R$11,18,FALSE)*E534+VLOOKUP(F$1,Iniciativas!$A$1:$R$11,18,FALSE)*F534+VLOOKUP(G$1,Iniciativas!$A$1:$R$11,18,FALSE)*G534+VLOOKUP(H$1,Iniciativas!$A$1:$R$11,18,FALSE)*H534+VLOOKUP(I$1,Iniciativas!$A$1:$R$11,18,FALSE)*I534+VLOOKUP(J$1,Iniciativas!$A$1:$R$11,18,FALSE)*J534+VLOOKUP(K$1,Iniciativas!$A$1:$R$11,18,FALSE)*K534+VLOOKUP(L$1,Iniciativas!$A$1:$R$11,18,FALSE)*L534</f>
        <v>4.5</v>
      </c>
      <c r="O534" t="b">
        <f t="shared" si="538"/>
        <v>0</v>
      </c>
      <c r="P534" t="b">
        <f>IF(OR(K534=1,I534=1),IF(J534=1,TRUE, FALSE),TRUE)</f>
        <v>1</v>
      </c>
      <c r="Q534" t="b">
        <f>IF(AND(K534=1,I534=1), FALSE, TRUE)</f>
        <v>1</v>
      </c>
      <c r="R534" t="b">
        <f>IF(G534=1, TRUE, FALSE)</f>
        <v>0</v>
      </c>
      <c r="S534" t="str">
        <f>TRIM(IF(C534=1," "&amp;VLOOKUP(C$1,Iniciativas!$A$1:$R$11,2,FALSE),"")&amp;IF(D534=1," "&amp;VLOOKUP(D$1,Iniciativas!$A$1:$R$11,2,FALSE),"")&amp;IF(E534=1," "&amp;VLOOKUP(E$1,Iniciativas!$A$1:$R$11,2,FALSE),"")&amp;IF(F534=1," "&amp;VLOOKUP(F$1,Iniciativas!$A$1:$R$11,2,FALSE),"")&amp;IF(G534=1," "&amp;VLOOKUP(G$1,Iniciativas!$A$1:$R$11,2,FALSE),"")&amp;IF(H534=1," "&amp;VLOOKUP(H$1,Iniciativas!$A$1:$R$11,2,FALSE),"")&amp;IF(I534=1," "&amp;VLOOKUP(I$1,Iniciativas!$A$1:$R$11,2,FALSE),"")&amp;IF(J534=1," "&amp;VLOOKUP(J$1,Iniciativas!$A$1:$R$11,2,FALSE),"")&amp;IF(K534=1," "&amp;VLOOKUP(K$1,Iniciativas!$A$1:$R$11,2,FALSE),"")&amp;IF(L534=1," "&amp;VLOOKUP(L$1,Iniciativas!$A$1:$R$11,2,FALSE),""))</f>
        <v>Operación Adicional Iniciativa 1 Programa de Innovación Campaña Publicitaria Producto B o C</v>
      </c>
    </row>
    <row r="535" spans="1:19" x14ac:dyDescent="0.25">
      <c r="A535">
        <v>533</v>
      </c>
      <c r="B535" t="str">
        <f t="shared" si="536"/>
        <v>10 5 3 1</v>
      </c>
      <c r="C535">
        <f t="shared" si="539"/>
        <v>1</v>
      </c>
      <c r="D535">
        <f t="shared" ref="D535:L535" si="559">INT(MOD($A535,2^(C$1-1))/(2^(D$1-1)))</f>
        <v>0</v>
      </c>
      <c r="E535">
        <f t="shared" si="559"/>
        <v>0</v>
      </c>
      <c r="F535">
        <f t="shared" si="559"/>
        <v>0</v>
      </c>
      <c r="G535">
        <f t="shared" si="559"/>
        <v>0</v>
      </c>
      <c r="H535">
        <f t="shared" si="559"/>
        <v>1</v>
      </c>
      <c r="I535">
        <f t="shared" si="559"/>
        <v>0</v>
      </c>
      <c r="J535">
        <f t="shared" si="559"/>
        <v>1</v>
      </c>
      <c r="K535">
        <f t="shared" si="559"/>
        <v>0</v>
      </c>
      <c r="L535">
        <f t="shared" si="559"/>
        <v>1</v>
      </c>
      <c r="M535">
        <f>VLOOKUP(C$1,Iniciativas!$A$1:$R$11,6,FALSE)*C535+VLOOKUP(D$1,Iniciativas!$A$1:$R$11,6,FALSE)*D535+VLOOKUP(E$1,Iniciativas!$A$1:$R$11,6,FALSE)*E535+VLOOKUP(F$1,Iniciativas!$A$1:$R$11,6,FALSE)*F535+VLOOKUP(G$1,Iniciativas!$A$1:$R$11,6,FALSE)*G535+VLOOKUP(H$1,Iniciativas!$A$1:$R$11,6,FALSE)*H535+VLOOKUP(I$1,Iniciativas!$A$1:$R$11,6,FALSE)*I535+VLOOKUP(J$1,Iniciativas!$A$1:$R$11,6,FALSE)*J535+VLOOKUP(K$1,Iniciativas!$A$1:$R$11,6,FALSE)*K535+VLOOKUP(L$1,Iniciativas!$A$1:$R$11,6,FALSE)*L535</f>
        <v>3500</v>
      </c>
      <c r="N535">
        <f>VLOOKUP(C$1,Iniciativas!$A$1:$R$11,18,FALSE)*C535+VLOOKUP(D$1,Iniciativas!$A$1:$R$11,18,FALSE)*D535+VLOOKUP(E$1,Iniciativas!$A$1:$R$11,18,FALSE)*E535+VLOOKUP(F$1,Iniciativas!$A$1:$R$11,18,FALSE)*F535+VLOOKUP(G$1,Iniciativas!$A$1:$R$11,18,FALSE)*G535+VLOOKUP(H$1,Iniciativas!$A$1:$R$11,18,FALSE)*H535+VLOOKUP(I$1,Iniciativas!$A$1:$R$11,18,FALSE)*I535+VLOOKUP(J$1,Iniciativas!$A$1:$R$11,18,FALSE)*J535+VLOOKUP(K$1,Iniciativas!$A$1:$R$11,18,FALSE)*K535+VLOOKUP(L$1,Iniciativas!$A$1:$R$11,18,FALSE)*L535</f>
        <v>5.4</v>
      </c>
      <c r="O535" t="b">
        <f t="shared" si="538"/>
        <v>0</v>
      </c>
      <c r="P535" t="b">
        <f>IF(OR(K535=1,I535=1),IF(J535=1,TRUE, FALSE),TRUE)</f>
        <v>1</v>
      </c>
      <c r="Q535" t="b">
        <f>IF(AND(K535=1,I535=1), FALSE, TRUE)</f>
        <v>1</v>
      </c>
      <c r="R535" t="b">
        <f>IF(G535=1, TRUE, FALSE)</f>
        <v>0</v>
      </c>
      <c r="S535" t="str">
        <f>TRIM(IF(C535=1," "&amp;VLOOKUP(C$1,Iniciativas!$A$1:$R$11,2,FALSE),"")&amp;IF(D535=1," "&amp;VLOOKUP(D$1,Iniciativas!$A$1:$R$11,2,FALSE),"")&amp;IF(E535=1," "&amp;VLOOKUP(E$1,Iniciativas!$A$1:$R$11,2,FALSE),"")&amp;IF(F535=1," "&amp;VLOOKUP(F$1,Iniciativas!$A$1:$R$11,2,FALSE),"")&amp;IF(G535=1," "&amp;VLOOKUP(G$1,Iniciativas!$A$1:$R$11,2,FALSE),"")&amp;IF(H535=1," "&amp;VLOOKUP(H$1,Iniciativas!$A$1:$R$11,2,FALSE),"")&amp;IF(I535=1," "&amp;VLOOKUP(I$1,Iniciativas!$A$1:$R$11,2,FALSE),"")&amp;IF(J535=1," "&amp;VLOOKUP(J$1,Iniciativas!$A$1:$R$11,2,FALSE),"")&amp;IF(K535=1," "&amp;VLOOKUP(K$1,Iniciativas!$A$1:$R$11,2,FALSE),"")&amp;IF(L535=1," "&amp;VLOOKUP(L$1,Iniciativas!$A$1:$R$11,2,FALSE),""))</f>
        <v>Operación Adicional Iniciativa 1 Programa de Innovación Campaña Publicitaria Producto B o C Sistema Reducción Costos</v>
      </c>
    </row>
    <row r="536" spans="1:19" x14ac:dyDescent="0.25">
      <c r="A536">
        <v>534</v>
      </c>
      <c r="B536" t="str">
        <f t="shared" si="536"/>
        <v>10 5 3 2</v>
      </c>
      <c r="C536">
        <f t="shared" si="539"/>
        <v>1</v>
      </c>
      <c r="D536">
        <f t="shared" ref="D536:L536" si="560">INT(MOD($A536,2^(C$1-1))/(2^(D$1-1)))</f>
        <v>0</v>
      </c>
      <c r="E536">
        <f t="shared" si="560"/>
        <v>0</v>
      </c>
      <c r="F536">
        <f t="shared" si="560"/>
        <v>0</v>
      </c>
      <c r="G536">
        <f t="shared" si="560"/>
        <v>0</v>
      </c>
      <c r="H536">
        <f t="shared" si="560"/>
        <v>1</v>
      </c>
      <c r="I536">
        <f t="shared" si="560"/>
        <v>0</v>
      </c>
      <c r="J536">
        <f t="shared" si="560"/>
        <v>1</v>
      </c>
      <c r="K536">
        <f t="shared" si="560"/>
        <v>1</v>
      </c>
      <c r="L536">
        <f t="shared" si="560"/>
        <v>0</v>
      </c>
      <c r="M536">
        <f>VLOOKUP(C$1,Iniciativas!$A$1:$R$11,6,FALSE)*C536+VLOOKUP(D$1,Iniciativas!$A$1:$R$11,6,FALSE)*D536+VLOOKUP(E$1,Iniciativas!$A$1:$R$11,6,FALSE)*E536+VLOOKUP(F$1,Iniciativas!$A$1:$R$11,6,FALSE)*F536+VLOOKUP(G$1,Iniciativas!$A$1:$R$11,6,FALSE)*G536+VLOOKUP(H$1,Iniciativas!$A$1:$R$11,6,FALSE)*H536+VLOOKUP(I$1,Iniciativas!$A$1:$R$11,6,FALSE)*I536+VLOOKUP(J$1,Iniciativas!$A$1:$R$11,6,FALSE)*J536+VLOOKUP(K$1,Iniciativas!$A$1:$R$11,6,FALSE)*K536+VLOOKUP(L$1,Iniciativas!$A$1:$R$11,6,FALSE)*L536</f>
        <v>7500</v>
      </c>
      <c r="N536">
        <f>VLOOKUP(C$1,Iniciativas!$A$1:$R$11,18,FALSE)*C536+VLOOKUP(D$1,Iniciativas!$A$1:$R$11,18,FALSE)*D536+VLOOKUP(E$1,Iniciativas!$A$1:$R$11,18,FALSE)*E536+VLOOKUP(F$1,Iniciativas!$A$1:$R$11,18,FALSE)*F536+VLOOKUP(G$1,Iniciativas!$A$1:$R$11,18,FALSE)*G536+VLOOKUP(H$1,Iniciativas!$A$1:$R$11,18,FALSE)*H536+VLOOKUP(I$1,Iniciativas!$A$1:$R$11,18,FALSE)*I536+VLOOKUP(J$1,Iniciativas!$A$1:$R$11,18,FALSE)*J536+VLOOKUP(K$1,Iniciativas!$A$1:$R$11,18,FALSE)*K536+VLOOKUP(L$1,Iniciativas!$A$1:$R$11,18,FALSE)*L536</f>
        <v>7.1</v>
      </c>
      <c r="O536" t="b">
        <f t="shared" si="538"/>
        <v>0</v>
      </c>
      <c r="P536" t="b">
        <f>IF(OR(K536=1,I536=1),IF(J536=1,TRUE, FALSE),TRUE)</f>
        <v>1</v>
      </c>
      <c r="Q536" t="b">
        <f>IF(AND(K536=1,I536=1), FALSE, TRUE)</f>
        <v>1</v>
      </c>
      <c r="R536" t="b">
        <f>IF(G536=1, TRUE, FALSE)</f>
        <v>0</v>
      </c>
      <c r="S536" t="str">
        <f>TRIM(IF(C536=1," "&amp;VLOOKUP(C$1,Iniciativas!$A$1:$R$11,2,FALSE),"")&amp;IF(D536=1," "&amp;VLOOKUP(D$1,Iniciativas!$A$1:$R$11,2,FALSE),"")&amp;IF(E536=1," "&amp;VLOOKUP(E$1,Iniciativas!$A$1:$R$11,2,FALSE),"")&amp;IF(F536=1," "&amp;VLOOKUP(F$1,Iniciativas!$A$1:$R$11,2,FALSE),"")&amp;IF(G536=1," "&amp;VLOOKUP(G$1,Iniciativas!$A$1:$R$11,2,FALSE),"")&amp;IF(H536=1," "&amp;VLOOKUP(H$1,Iniciativas!$A$1:$R$11,2,FALSE),"")&amp;IF(I536=1," "&amp;VLOOKUP(I$1,Iniciativas!$A$1:$R$11,2,FALSE),"")&amp;IF(J536=1," "&amp;VLOOKUP(J$1,Iniciativas!$A$1:$R$11,2,FALSE),"")&amp;IF(K536=1," "&amp;VLOOKUP(K$1,Iniciativas!$A$1:$R$11,2,FALSE),"")&amp;IF(L536=1," "&amp;VLOOKUP(L$1,Iniciativas!$A$1:$R$11,2,FALSE),""))</f>
        <v>Operación Adicional Iniciativa 1 Programa de Innovación Campaña Publicitaria Producto B o C Creación Producto B</v>
      </c>
    </row>
    <row r="537" spans="1:19" x14ac:dyDescent="0.25">
      <c r="A537">
        <v>535</v>
      </c>
      <c r="B537" t="str">
        <f t="shared" si="536"/>
        <v>10 5 3 2 1</v>
      </c>
      <c r="C537">
        <f t="shared" si="539"/>
        <v>1</v>
      </c>
      <c r="D537">
        <f t="shared" ref="D537:L537" si="561">INT(MOD($A537,2^(C$1-1))/(2^(D$1-1)))</f>
        <v>0</v>
      </c>
      <c r="E537">
        <f t="shared" si="561"/>
        <v>0</v>
      </c>
      <c r="F537">
        <f t="shared" si="561"/>
        <v>0</v>
      </c>
      <c r="G537">
        <f t="shared" si="561"/>
        <v>0</v>
      </c>
      <c r="H537">
        <f t="shared" si="561"/>
        <v>1</v>
      </c>
      <c r="I537">
        <f t="shared" si="561"/>
        <v>0</v>
      </c>
      <c r="J537">
        <f t="shared" si="561"/>
        <v>1</v>
      </c>
      <c r="K537">
        <f t="shared" si="561"/>
        <v>1</v>
      </c>
      <c r="L537">
        <f t="shared" si="561"/>
        <v>1</v>
      </c>
      <c r="M537">
        <f>VLOOKUP(C$1,Iniciativas!$A$1:$R$11,6,FALSE)*C537+VLOOKUP(D$1,Iniciativas!$A$1:$R$11,6,FALSE)*D537+VLOOKUP(E$1,Iniciativas!$A$1:$R$11,6,FALSE)*E537+VLOOKUP(F$1,Iniciativas!$A$1:$R$11,6,FALSE)*F537+VLOOKUP(G$1,Iniciativas!$A$1:$R$11,6,FALSE)*G537+VLOOKUP(H$1,Iniciativas!$A$1:$R$11,6,FALSE)*H537+VLOOKUP(I$1,Iniciativas!$A$1:$R$11,6,FALSE)*I537+VLOOKUP(J$1,Iniciativas!$A$1:$R$11,6,FALSE)*J537+VLOOKUP(K$1,Iniciativas!$A$1:$R$11,6,FALSE)*K537+VLOOKUP(L$1,Iniciativas!$A$1:$R$11,6,FALSE)*L537</f>
        <v>8500</v>
      </c>
      <c r="N537">
        <f>VLOOKUP(C$1,Iniciativas!$A$1:$R$11,18,FALSE)*C537+VLOOKUP(D$1,Iniciativas!$A$1:$R$11,18,FALSE)*D537+VLOOKUP(E$1,Iniciativas!$A$1:$R$11,18,FALSE)*E537+VLOOKUP(F$1,Iniciativas!$A$1:$R$11,18,FALSE)*F537+VLOOKUP(G$1,Iniciativas!$A$1:$R$11,18,FALSE)*G537+VLOOKUP(H$1,Iniciativas!$A$1:$R$11,18,FALSE)*H537+VLOOKUP(I$1,Iniciativas!$A$1:$R$11,18,FALSE)*I537+VLOOKUP(J$1,Iniciativas!$A$1:$R$11,18,FALSE)*J537+VLOOKUP(K$1,Iniciativas!$A$1:$R$11,18,FALSE)*K537+VLOOKUP(L$1,Iniciativas!$A$1:$R$11,18,FALSE)*L537</f>
        <v>8</v>
      </c>
      <c r="O537" t="b">
        <f t="shared" si="538"/>
        <v>0</v>
      </c>
      <c r="P537" t="b">
        <f>IF(OR(K537=1,I537=1),IF(J537=1,TRUE, FALSE),TRUE)</f>
        <v>1</v>
      </c>
      <c r="Q537" t="b">
        <f>IF(AND(K537=1,I537=1), FALSE, TRUE)</f>
        <v>1</v>
      </c>
      <c r="R537" t="b">
        <f>IF(G537=1, TRUE, FALSE)</f>
        <v>0</v>
      </c>
      <c r="S537" t="str">
        <f>TRIM(IF(C537=1," "&amp;VLOOKUP(C$1,Iniciativas!$A$1:$R$11,2,FALSE),"")&amp;IF(D537=1," "&amp;VLOOKUP(D$1,Iniciativas!$A$1:$R$11,2,FALSE),"")&amp;IF(E537=1," "&amp;VLOOKUP(E$1,Iniciativas!$A$1:$R$11,2,FALSE),"")&amp;IF(F537=1," "&amp;VLOOKUP(F$1,Iniciativas!$A$1:$R$11,2,FALSE),"")&amp;IF(G537=1," "&amp;VLOOKUP(G$1,Iniciativas!$A$1:$R$11,2,FALSE),"")&amp;IF(H537=1," "&amp;VLOOKUP(H$1,Iniciativas!$A$1:$R$11,2,FALSE),"")&amp;IF(I537=1," "&amp;VLOOKUP(I$1,Iniciativas!$A$1:$R$11,2,FALSE),"")&amp;IF(J537=1," "&amp;VLOOKUP(J$1,Iniciativas!$A$1:$R$11,2,FALSE),"")&amp;IF(K537=1," "&amp;VLOOKUP(K$1,Iniciativas!$A$1:$R$11,2,FALSE),"")&amp;IF(L537=1," "&amp;VLOOKUP(L$1,Iniciativas!$A$1:$R$11,2,FALSE),""))</f>
        <v>Operación Adicional Iniciativa 1 Programa de Innovación Campaña Publicitaria Producto B o C Creación Producto B Sistema Reducción Costos</v>
      </c>
    </row>
    <row r="538" spans="1:19" x14ac:dyDescent="0.25">
      <c r="A538">
        <v>536</v>
      </c>
      <c r="B538" t="str">
        <f t="shared" si="536"/>
        <v>10 5 4</v>
      </c>
      <c r="C538">
        <f t="shared" si="539"/>
        <v>1</v>
      </c>
      <c r="D538">
        <f t="shared" ref="D538:L538" si="562">INT(MOD($A538,2^(C$1-1))/(2^(D$1-1)))</f>
        <v>0</v>
      </c>
      <c r="E538">
        <f t="shared" si="562"/>
        <v>0</v>
      </c>
      <c r="F538">
        <f t="shared" si="562"/>
        <v>0</v>
      </c>
      <c r="G538">
        <f t="shared" si="562"/>
        <v>0</v>
      </c>
      <c r="H538">
        <f t="shared" si="562"/>
        <v>1</v>
      </c>
      <c r="I538">
        <f t="shared" si="562"/>
        <v>1</v>
      </c>
      <c r="J538">
        <f t="shared" si="562"/>
        <v>0</v>
      </c>
      <c r="K538">
        <f t="shared" si="562"/>
        <v>0</v>
      </c>
      <c r="L538">
        <f t="shared" si="562"/>
        <v>0</v>
      </c>
      <c r="M538">
        <f>VLOOKUP(C$1,Iniciativas!$A$1:$R$11,6,FALSE)*C538+VLOOKUP(D$1,Iniciativas!$A$1:$R$11,6,FALSE)*D538+VLOOKUP(E$1,Iniciativas!$A$1:$R$11,6,FALSE)*E538+VLOOKUP(F$1,Iniciativas!$A$1:$R$11,6,FALSE)*F538+VLOOKUP(G$1,Iniciativas!$A$1:$R$11,6,FALSE)*G538+VLOOKUP(H$1,Iniciativas!$A$1:$R$11,6,FALSE)*H538+VLOOKUP(I$1,Iniciativas!$A$1:$R$11,6,FALSE)*I538+VLOOKUP(J$1,Iniciativas!$A$1:$R$11,6,FALSE)*J538+VLOOKUP(K$1,Iniciativas!$A$1:$R$11,6,FALSE)*K538+VLOOKUP(L$1,Iniciativas!$A$1:$R$11,6,FALSE)*L538</f>
        <v>7500</v>
      </c>
      <c r="N538">
        <f>VLOOKUP(C$1,Iniciativas!$A$1:$R$11,18,FALSE)*C538+VLOOKUP(D$1,Iniciativas!$A$1:$R$11,18,FALSE)*D538+VLOOKUP(E$1,Iniciativas!$A$1:$R$11,18,FALSE)*E538+VLOOKUP(F$1,Iniciativas!$A$1:$R$11,18,FALSE)*F538+VLOOKUP(G$1,Iniciativas!$A$1:$R$11,18,FALSE)*G538+VLOOKUP(H$1,Iniciativas!$A$1:$R$11,18,FALSE)*H538+VLOOKUP(I$1,Iniciativas!$A$1:$R$11,18,FALSE)*I538+VLOOKUP(J$1,Iniciativas!$A$1:$R$11,18,FALSE)*J538+VLOOKUP(K$1,Iniciativas!$A$1:$R$11,18,FALSE)*K538+VLOOKUP(L$1,Iniciativas!$A$1:$R$11,18,FALSE)*L538</f>
        <v>7.1</v>
      </c>
      <c r="O538" t="b">
        <f t="shared" si="538"/>
        <v>0</v>
      </c>
      <c r="P538" t="b">
        <f>IF(OR(K538=1,I538=1),IF(J538=1,TRUE, FALSE),TRUE)</f>
        <v>0</v>
      </c>
      <c r="Q538" t="b">
        <f>IF(AND(K538=1,I538=1), FALSE, TRUE)</f>
        <v>1</v>
      </c>
      <c r="R538" t="b">
        <f>IF(G538=1, TRUE, FALSE)</f>
        <v>0</v>
      </c>
      <c r="S538" t="str">
        <f>TRIM(IF(C538=1," "&amp;VLOOKUP(C$1,Iniciativas!$A$1:$R$11,2,FALSE),"")&amp;IF(D538=1," "&amp;VLOOKUP(D$1,Iniciativas!$A$1:$R$11,2,FALSE),"")&amp;IF(E538=1," "&amp;VLOOKUP(E$1,Iniciativas!$A$1:$R$11,2,FALSE),"")&amp;IF(F538=1," "&amp;VLOOKUP(F$1,Iniciativas!$A$1:$R$11,2,FALSE),"")&amp;IF(G538=1," "&amp;VLOOKUP(G$1,Iniciativas!$A$1:$R$11,2,FALSE),"")&amp;IF(H538=1," "&amp;VLOOKUP(H$1,Iniciativas!$A$1:$R$11,2,FALSE),"")&amp;IF(I538=1," "&amp;VLOOKUP(I$1,Iniciativas!$A$1:$R$11,2,FALSE),"")&amp;IF(J538=1," "&amp;VLOOKUP(J$1,Iniciativas!$A$1:$R$11,2,FALSE),"")&amp;IF(K538=1," "&amp;VLOOKUP(K$1,Iniciativas!$A$1:$R$11,2,FALSE),"")&amp;IF(L538=1," "&amp;VLOOKUP(L$1,Iniciativas!$A$1:$R$11,2,FALSE),""))</f>
        <v>Operación Adicional Iniciativa 1 Programa de Innovación Creación Producto Alternativo C</v>
      </c>
    </row>
    <row r="539" spans="1:19" x14ac:dyDescent="0.25">
      <c r="A539">
        <v>537</v>
      </c>
      <c r="B539" t="str">
        <f t="shared" si="536"/>
        <v>10 5 4 1</v>
      </c>
      <c r="C539">
        <f t="shared" si="539"/>
        <v>1</v>
      </c>
      <c r="D539">
        <f t="shared" ref="D539:L539" si="563">INT(MOD($A539,2^(C$1-1))/(2^(D$1-1)))</f>
        <v>0</v>
      </c>
      <c r="E539">
        <f t="shared" si="563"/>
        <v>0</v>
      </c>
      <c r="F539">
        <f t="shared" si="563"/>
        <v>0</v>
      </c>
      <c r="G539">
        <f t="shared" si="563"/>
        <v>0</v>
      </c>
      <c r="H539">
        <f t="shared" si="563"/>
        <v>1</v>
      </c>
      <c r="I539">
        <f t="shared" si="563"/>
        <v>1</v>
      </c>
      <c r="J539">
        <f t="shared" si="563"/>
        <v>0</v>
      </c>
      <c r="K539">
        <f t="shared" si="563"/>
        <v>0</v>
      </c>
      <c r="L539">
        <f t="shared" si="563"/>
        <v>1</v>
      </c>
      <c r="M539">
        <f>VLOOKUP(C$1,Iniciativas!$A$1:$R$11,6,FALSE)*C539+VLOOKUP(D$1,Iniciativas!$A$1:$R$11,6,FALSE)*D539+VLOOKUP(E$1,Iniciativas!$A$1:$R$11,6,FALSE)*E539+VLOOKUP(F$1,Iniciativas!$A$1:$R$11,6,FALSE)*F539+VLOOKUP(G$1,Iniciativas!$A$1:$R$11,6,FALSE)*G539+VLOOKUP(H$1,Iniciativas!$A$1:$R$11,6,FALSE)*H539+VLOOKUP(I$1,Iniciativas!$A$1:$R$11,6,FALSE)*I539+VLOOKUP(J$1,Iniciativas!$A$1:$R$11,6,FALSE)*J539+VLOOKUP(K$1,Iniciativas!$A$1:$R$11,6,FALSE)*K539+VLOOKUP(L$1,Iniciativas!$A$1:$R$11,6,FALSE)*L539</f>
        <v>8500</v>
      </c>
      <c r="N539">
        <f>VLOOKUP(C$1,Iniciativas!$A$1:$R$11,18,FALSE)*C539+VLOOKUP(D$1,Iniciativas!$A$1:$R$11,18,FALSE)*D539+VLOOKUP(E$1,Iniciativas!$A$1:$R$11,18,FALSE)*E539+VLOOKUP(F$1,Iniciativas!$A$1:$R$11,18,FALSE)*F539+VLOOKUP(G$1,Iniciativas!$A$1:$R$11,18,FALSE)*G539+VLOOKUP(H$1,Iniciativas!$A$1:$R$11,18,FALSE)*H539+VLOOKUP(I$1,Iniciativas!$A$1:$R$11,18,FALSE)*I539+VLOOKUP(J$1,Iniciativas!$A$1:$R$11,18,FALSE)*J539+VLOOKUP(K$1,Iniciativas!$A$1:$R$11,18,FALSE)*K539+VLOOKUP(L$1,Iniciativas!$A$1:$R$11,18,FALSE)*L539</f>
        <v>8</v>
      </c>
      <c r="O539" t="b">
        <f t="shared" si="538"/>
        <v>0</v>
      </c>
      <c r="P539" t="b">
        <f>IF(OR(K539=1,I539=1),IF(J539=1,TRUE, FALSE),TRUE)</f>
        <v>0</v>
      </c>
      <c r="Q539" t="b">
        <f>IF(AND(K539=1,I539=1), FALSE, TRUE)</f>
        <v>1</v>
      </c>
      <c r="R539" t="b">
        <f>IF(G539=1, TRUE, FALSE)</f>
        <v>0</v>
      </c>
      <c r="S539" t="str">
        <f>TRIM(IF(C539=1," "&amp;VLOOKUP(C$1,Iniciativas!$A$1:$R$11,2,FALSE),"")&amp;IF(D539=1," "&amp;VLOOKUP(D$1,Iniciativas!$A$1:$R$11,2,FALSE),"")&amp;IF(E539=1," "&amp;VLOOKUP(E$1,Iniciativas!$A$1:$R$11,2,FALSE),"")&amp;IF(F539=1," "&amp;VLOOKUP(F$1,Iniciativas!$A$1:$R$11,2,FALSE),"")&amp;IF(G539=1," "&amp;VLOOKUP(G$1,Iniciativas!$A$1:$R$11,2,FALSE),"")&amp;IF(H539=1," "&amp;VLOOKUP(H$1,Iniciativas!$A$1:$R$11,2,FALSE),"")&amp;IF(I539=1," "&amp;VLOOKUP(I$1,Iniciativas!$A$1:$R$11,2,FALSE),"")&amp;IF(J539=1," "&amp;VLOOKUP(J$1,Iniciativas!$A$1:$R$11,2,FALSE),"")&amp;IF(K539=1," "&amp;VLOOKUP(K$1,Iniciativas!$A$1:$R$11,2,FALSE),"")&amp;IF(L539=1," "&amp;VLOOKUP(L$1,Iniciativas!$A$1:$R$11,2,FALSE),""))</f>
        <v>Operación Adicional Iniciativa 1 Programa de Innovación Creación Producto Alternativo C Sistema Reducción Costos</v>
      </c>
    </row>
    <row r="540" spans="1:19" x14ac:dyDescent="0.25">
      <c r="A540">
        <v>538</v>
      </c>
      <c r="B540" t="str">
        <f t="shared" si="536"/>
        <v>10 5 4 2</v>
      </c>
      <c r="C540">
        <f t="shared" si="539"/>
        <v>1</v>
      </c>
      <c r="D540">
        <f t="shared" ref="D540:L540" si="564">INT(MOD($A540,2^(C$1-1))/(2^(D$1-1)))</f>
        <v>0</v>
      </c>
      <c r="E540">
        <f t="shared" si="564"/>
        <v>0</v>
      </c>
      <c r="F540">
        <f t="shared" si="564"/>
        <v>0</v>
      </c>
      <c r="G540">
        <f t="shared" si="564"/>
        <v>0</v>
      </c>
      <c r="H540">
        <f t="shared" si="564"/>
        <v>1</v>
      </c>
      <c r="I540">
        <f t="shared" si="564"/>
        <v>1</v>
      </c>
      <c r="J540">
        <f t="shared" si="564"/>
        <v>0</v>
      </c>
      <c r="K540">
        <f t="shared" si="564"/>
        <v>1</v>
      </c>
      <c r="L540">
        <f t="shared" si="564"/>
        <v>0</v>
      </c>
      <c r="M540">
        <f>VLOOKUP(C$1,Iniciativas!$A$1:$R$11,6,FALSE)*C540+VLOOKUP(D$1,Iniciativas!$A$1:$R$11,6,FALSE)*D540+VLOOKUP(E$1,Iniciativas!$A$1:$R$11,6,FALSE)*E540+VLOOKUP(F$1,Iniciativas!$A$1:$R$11,6,FALSE)*F540+VLOOKUP(G$1,Iniciativas!$A$1:$R$11,6,FALSE)*G540+VLOOKUP(H$1,Iniciativas!$A$1:$R$11,6,FALSE)*H540+VLOOKUP(I$1,Iniciativas!$A$1:$R$11,6,FALSE)*I540+VLOOKUP(J$1,Iniciativas!$A$1:$R$11,6,FALSE)*J540+VLOOKUP(K$1,Iniciativas!$A$1:$R$11,6,FALSE)*K540+VLOOKUP(L$1,Iniciativas!$A$1:$R$11,6,FALSE)*L540</f>
        <v>12500</v>
      </c>
      <c r="N540">
        <f>VLOOKUP(C$1,Iniciativas!$A$1:$R$11,18,FALSE)*C540+VLOOKUP(D$1,Iniciativas!$A$1:$R$11,18,FALSE)*D540+VLOOKUP(E$1,Iniciativas!$A$1:$R$11,18,FALSE)*E540+VLOOKUP(F$1,Iniciativas!$A$1:$R$11,18,FALSE)*F540+VLOOKUP(G$1,Iniciativas!$A$1:$R$11,18,FALSE)*G540+VLOOKUP(H$1,Iniciativas!$A$1:$R$11,18,FALSE)*H540+VLOOKUP(I$1,Iniciativas!$A$1:$R$11,18,FALSE)*I540+VLOOKUP(J$1,Iniciativas!$A$1:$R$11,18,FALSE)*J540+VLOOKUP(K$1,Iniciativas!$A$1:$R$11,18,FALSE)*K540+VLOOKUP(L$1,Iniciativas!$A$1:$R$11,18,FALSE)*L540</f>
        <v>9.6999999999999993</v>
      </c>
      <c r="O540" t="b">
        <f t="shared" si="538"/>
        <v>0</v>
      </c>
      <c r="P540" t="b">
        <f>IF(OR(K540=1,I540=1),IF(J540=1,TRUE, FALSE),TRUE)</f>
        <v>0</v>
      </c>
      <c r="Q540" t="b">
        <f>IF(AND(K540=1,I540=1), FALSE, TRUE)</f>
        <v>0</v>
      </c>
      <c r="R540" t="b">
        <f>IF(G540=1, TRUE, FALSE)</f>
        <v>0</v>
      </c>
      <c r="S540" t="str">
        <f>TRIM(IF(C540=1," "&amp;VLOOKUP(C$1,Iniciativas!$A$1:$R$11,2,FALSE),"")&amp;IF(D540=1," "&amp;VLOOKUP(D$1,Iniciativas!$A$1:$R$11,2,FALSE),"")&amp;IF(E540=1," "&amp;VLOOKUP(E$1,Iniciativas!$A$1:$R$11,2,FALSE),"")&amp;IF(F540=1," "&amp;VLOOKUP(F$1,Iniciativas!$A$1:$R$11,2,FALSE),"")&amp;IF(G540=1," "&amp;VLOOKUP(G$1,Iniciativas!$A$1:$R$11,2,FALSE),"")&amp;IF(H540=1," "&amp;VLOOKUP(H$1,Iniciativas!$A$1:$R$11,2,FALSE),"")&amp;IF(I540=1," "&amp;VLOOKUP(I$1,Iniciativas!$A$1:$R$11,2,FALSE),"")&amp;IF(J540=1," "&amp;VLOOKUP(J$1,Iniciativas!$A$1:$R$11,2,FALSE),"")&amp;IF(K540=1," "&amp;VLOOKUP(K$1,Iniciativas!$A$1:$R$11,2,FALSE),"")&amp;IF(L540=1," "&amp;VLOOKUP(L$1,Iniciativas!$A$1:$R$11,2,FALSE),""))</f>
        <v>Operación Adicional Iniciativa 1 Programa de Innovación Creación Producto Alternativo C Creación Producto B</v>
      </c>
    </row>
    <row r="541" spans="1:19" x14ac:dyDescent="0.25">
      <c r="A541">
        <v>539</v>
      </c>
      <c r="B541" t="str">
        <f t="shared" si="536"/>
        <v>10 5 4 2 1</v>
      </c>
      <c r="C541">
        <f t="shared" si="539"/>
        <v>1</v>
      </c>
      <c r="D541">
        <f t="shared" ref="D541:L541" si="565">INT(MOD($A541,2^(C$1-1))/(2^(D$1-1)))</f>
        <v>0</v>
      </c>
      <c r="E541">
        <f t="shared" si="565"/>
        <v>0</v>
      </c>
      <c r="F541">
        <f t="shared" si="565"/>
        <v>0</v>
      </c>
      <c r="G541">
        <f t="shared" si="565"/>
        <v>0</v>
      </c>
      <c r="H541">
        <f t="shared" si="565"/>
        <v>1</v>
      </c>
      <c r="I541">
        <f t="shared" si="565"/>
        <v>1</v>
      </c>
      <c r="J541">
        <f t="shared" si="565"/>
        <v>0</v>
      </c>
      <c r="K541">
        <f t="shared" si="565"/>
        <v>1</v>
      </c>
      <c r="L541">
        <f t="shared" si="565"/>
        <v>1</v>
      </c>
      <c r="M541">
        <f>VLOOKUP(C$1,Iniciativas!$A$1:$R$11,6,FALSE)*C541+VLOOKUP(D$1,Iniciativas!$A$1:$R$11,6,FALSE)*D541+VLOOKUP(E$1,Iniciativas!$A$1:$R$11,6,FALSE)*E541+VLOOKUP(F$1,Iniciativas!$A$1:$R$11,6,FALSE)*F541+VLOOKUP(G$1,Iniciativas!$A$1:$R$11,6,FALSE)*G541+VLOOKUP(H$1,Iniciativas!$A$1:$R$11,6,FALSE)*H541+VLOOKUP(I$1,Iniciativas!$A$1:$R$11,6,FALSE)*I541+VLOOKUP(J$1,Iniciativas!$A$1:$R$11,6,FALSE)*J541+VLOOKUP(K$1,Iniciativas!$A$1:$R$11,6,FALSE)*K541+VLOOKUP(L$1,Iniciativas!$A$1:$R$11,6,FALSE)*L541</f>
        <v>13500</v>
      </c>
      <c r="N541">
        <f>VLOOKUP(C$1,Iniciativas!$A$1:$R$11,18,FALSE)*C541+VLOOKUP(D$1,Iniciativas!$A$1:$R$11,18,FALSE)*D541+VLOOKUP(E$1,Iniciativas!$A$1:$R$11,18,FALSE)*E541+VLOOKUP(F$1,Iniciativas!$A$1:$R$11,18,FALSE)*F541+VLOOKUP(G$1,Iniciativas!$A$1:$R$11,18,FALSE)*G541+VLOOKUP(H$1,Iniciativas!$A$1:$R$11,18,FALSE)*H541+VLOOKUP(I$1,Iniciativas!$A$1:$R$11,18,FALSE)*I541+VLOOKUP(J$1,Iniciativas!$A$1:$R$11,18,FALSE)*J541+VLOOKUP(K$1,Iniciativas!$A$1:$R$11,18,FALSE)*K541+VLOOKUP(L$1,Iniciativas!$A$1:$R$11,18,FALSE)*L541</f>
        <v>10.6</v>
      </c>
      <c r="O541" t="b">
        <f t="shared" si="538"/>
        <v>0</v>
      </c>
      <c r="P541" t="b">
        <f>IF(OR(K541=1,I541=1),IF(J541=1,TRUE, FALSE),TRUE)</f>
        <v>0</v>
      </c>
      <c r="Q541" t="b">
        <f>IF(AND(K541=1,I541=1), FALSE, TRUE)</f>
        <v>0</v>
      </c>
      <c r="R541" t="b">
        <f>IF(G541=1, TRUE, FALSE)</f>
        <v>0</v>
      </c>
      <c r="S541" t="str">
        <f>TRIM(IF(C541=1," "&amp;VLOOKUP(C$1,Iniciativas!$A$1:$R$11,2,FALSE),"")&amp;IF(D541=1," "&amp;VLOOKUP(D$1,Iniciativas!$A$1:$R$11,2,FALSE),"")&amp;IF(E541=1," "&amp;VLOOKUP(E$1,Iniciativas!$A$1:$R$11,2,FALSE),"")&amp;IF(F541=1," "&amp;VLOOKUP(F$1,Iniciativas!$A$1:$R$11,2,FALSE),"")&amp;IF(G541=1," "&amp;VLOOKUP(G$1,Iniciativas!$A$1:$R$11,2,FALSE),"")&amp;IF(H541=1," "&amp;VLOOKUP(H$1,Iniciativas!$A$1:$R$11,2,FALSE),"")&amp;IF(I541=1," "&amp;VLOOKUP(I$1,Iniciativas!$A$1:$R$11,2,FALSE),"")&amp;IF(J541=1," "&amp;VLOOKUP(J$1,Iniciativas!$A$1:$R$11,2,FALSE),"")&amp;IF(K541=1," "&amp;VLOOKUP(K$1,Iniciativas!$A$1:$R$11,2,FALSE),"")&amp;IF(L541=1," "&amp;VLOOKUP(L$1,Iniciativas!$A$1:$R$11,2,FALSE),""))</f>
        <v>Operación Adicional Iniciativa 1 Programa de Innovación Creación Producto Alternativo C Creación Producto B Sistema Reducción Costos</v>
      </c>
    </row>
    <row r="542" spans="1:19" x14ac:dyDescent="0.25">
      <c r="A542">
        <v>540</v>
      </c>
      <c r="B542" t="str">
        <f t="shared" si="536"/>
        <v>10 5 4 3</v>
      </c>
      <c r="C542">
        <f t="shared" si="539"/>
        <v>1</v>
      </c>
      <c r="D542">
        <f t="shared" ref="D542:L542" si="566">INT(MOD($A542,2^(C$1-1))/(2^(D$1-1)))</f>
        <v>0</v>
      </c>
      <c r="E542">
        <f t="shared" si="566"/>
        <v>0</v>
      </c>
      <c r="F542">
        <f t="shared" si="566"/>
        <v>0</v>
      </c>
      <c r="G542">
        <f t="shared" si="566"/>
        <v>0</v>
      </c>
      <c r="H542">
        <f t="shared" si="566"/>
        <v>1</v>
      </c>
      <c r="I542">
        <f t="shared" si="566"/>
        <v>1</v>
      </c>
      <c r="J542">
        <f t="shared" si="566"/>
        <v>1</v>
      </c>
      <c r="K542">
        <f t="shared" si="566"/>
        <v>0</v>
      </c>
      <c r="L542">
        <f t="shared" si="566"/>
        <v>0</v>
      </c>
      <c r="M542">
        <f>VLOOKUP(C$1,Iniciativas!$A$1:$R$11,6,FALSE)*C542+VLOOKUP(D$1,Iniciativas!$A$1:$R$11,6,FALSE)*D542+VLOOKUP(E$1,Iniciativas!$A$1:$R$11,6,FALSE)*E542+VLOOKUP(F$1,Iniciativas!$A$1:$R$11,6,FALSE)*F542+VLOOKUP(G$1,Iniciativas!$A$1:$R$11,6,FALSE)*G542+VLOOKUP(H$1,Iniciativas!$A$1:$R$11,6,FALSE)*H542+VLOOKUP(I$1,Iniciativas!$A$1:$R$11,6,FALSE)*I542+VLOOKUP(J$1,Iniciativas!$A$1:$R$11,6,FALSE)*J542+VLOOKUP(K$1,Iniciativas!$A$1:$R$11,6,FALSE)*K542+VLOOKUP(L$1,Iniciativas!$A$1:$R$11,6,FALSE)*L542</f>
        <v>8500</v>
      </c>
      <c r="N542">
        <f>VLOOKUP(C$1,Iniciativas!$A$1:$R$11,18,FALSE)*C542+VLOOKUP(D$1,Iniciativas!$A$1:$R$11,18,FALSE)*D542+VLOOKUP(E$1,Iniciativas!$A$1:$R$11,18,FALSE)*E542+VLOOKUP(F$1,Iniciativas!$A$1:$R$11,18,FALSE)*F542+VLOOKUP(G$1,Iniciativas!$A$1:$R$11,18,FALSE)*G542+VLOOKUP(H$1,Iniciativas!$A$1:$R$11,18,FALSE)*H542+VLOOKUP(I$1,Iniciativas!$A$1:$R$11,18,FALSE)*I542+VLOOKUP(J$1,Iniciativas!$A$1:$R$11,18,FALSE)*J542+VLOOKUP(K$1,Iniciativas!$A$1:$R$11,18,FALSE)*K542+VLOOKUP(L$1,Iniciativas!$A$1:$R$11,18,FALSE)*L542</f>
        <v>7.5</v>
      </c>
      <c r="O542" t="b">
        <f t="shared" si="538"/>
        <v>0</v>
      </c>
      <c r="P542" t="b">
        <f>IF(OR(K542=1,I542=1),IF(J542=1,TRUE, FALSE),TRUE)</f>
        <v>1</v>
      </c>
      <c r="Q542" t="b">
        <f>IF(AND(K542=1,I542=1), FALSE, TRUE)</f>
        <v>1</v>
      </c>
      <c r="R542" t="b">
        <f>IF(G542=1, TRUE, FALSE)</f>
        <v>0</v>
      </c>
      <c r="S542" t="str">
        <f>TRIM(IF(C542=1," "&amp;VLOOKUP(C$1,Iniciativas!$A$1:$R$11,2,FALSE),"")&amp;IF(D542=1," "&amp;VLOOKUP(D$1,Iniciativas!$A$1:$R$11,2,FALSE),"")&amp;IF(E542=1," "&amp;VLOOKUP(E$1,Iniciativas!$A$1:$R$11,2,FALSE),"")&amp;IF(F542=1," "&amp;VLOOKUP(F$1,Iniciativas!$A$1:$R$11,2,FALSE),"")&amp;IF(G542=1," "&amp;VLOOKUP(G$1,Iniciativas!$A$1:$R$11,2,FALSE),"")&amp;IF(H542=1," "&amp;VLOOKUP(H$1,Iniciativas!$A$1:$R$11,2,FALSE),"")&amp;IF(I542=1," "&amp;VLOOKUP(I$1,Iniciativas!$A$1:$R$11,2,FALSE),"")&amp;IF(J542=1," "&amp;VLOOKUP(J$1,Iniciativas!$A$1:$R$11,2,FALSE),"")&amp;IF(K542=1," "&amp;VLOOKUP(K$1,Iniciativas!$A$1:$R$11,2,FALSE),"")&amp;IF(L542=1," "&amp;VLOOKUP(L$1,Iniciativas!$A$1:$R$11,2,FALSE),""))</f>
        <v>Operación Adicional Iniciativa 1 Programa de Innovación Creación Producto Alternativo C Campaña Publicitaria Producto B o C</v>
      </c>
    </row>
    <row r="543" spans="1:19" x14ac:dyDescent="0.25">
      <c r="A543">
        <v>541</v>
      </c>
      <c r="B543" t="str">
        <f t="shared" si="536"/>
        <v>10 5 4 3 1</v>
      </c>
      <c r="C543">
        <f t="shared" si="539"/>
        <v>1</v>
      </c>
      <c r="D543">
        <f t="shared" ref="D543:L543" si="567">INT(MOD($A543,2^(C$1-1))/(2^(D$1-1)))</f>
        <v>0</v>
      </c>
      <c r="E543">
        <f t="shared" si="567"/>
        <v>0</v>
      </c>
      <c r="F543">
        <f t="shared" si="567"/>
        <v>0</v>
      </c>
      <c r="G543">
        <f t="shared" si="567"/>
        <v>0</v>
      </c>
      <c r="H543">
        <f t="shared" si="567"/>
        <v>1</v>
      </c>
      <c r="I543">
        <f t="shared" si="567"/>
        <v>1</v>
      </c>
      <c r="J543">
        <f t="shared" si="567"/>
        <v>1</v>
      </c>
      <c r="K543">
        <f t="shared" si="567"/>
        <v>0</v>
      </c>
      <c r="L543">
        <f t="shared" si="567"/>
        <v>1</v>
      </c>
      <c r="M543">
        <f>VLOOKUP(C$1,Iniciativas!$A$1:$R$11,6,FALSE)*C543+VLOOKUP(D$1,Iniciativas!$A$1:$R$11,6,FALSE)*D543+VLOOKUP(E$1,Iniciativas!$A$1:$R$11,6,FALSE)*E543+VLOOKUP(F$1,Iniciativas!$A$1:$R$11,6,FALSE)*F543+VLOOKUP(G$1,Iniciativas!$A$1:$R$11,6,FALSE)*G543+VLOOKUP(H$1,Iniciativas!$A$1:$R$11,6,FALSE)*H543+VLOOKUP(I$1,Iniciativas!$A$1:$R$11,6,FALSE)*I543+VLOOKUP(J$1,Iniciativas!$A$1:$R$11,6,FALSE)*J543+VLOOKUP(K$1,Iniciativas!$A$1:$R$11,6,FALSE)*K543+VLOOKUP(L$1,Iniciativas!$A$1:$R$11,6,FALSE)*L543</f>
        <v>9500</v>
      </c>
      <c r="N543">
        <f>VLOOKUP(C$1,Iniciativas!$A$1:$R$11,18,FALSE)*C543+VLOOKUP(D$1,Iniciativas!$A$1:$R$11,18,FALSE)*D543+VLOOKUP(E$1,Iniciativas!$A$1:$R$11,18,FALSE)*E543+VLOOKUP(F$1,Iniciativas!$A$1:$R$11,18,FALSE)*F543+VLOOKUP(G$1,Iniciativas!$A$1:$R$11,18,FALSE)*G543+VLOOKUP(H$1,Iniciativas!$A$1:$R$11,18,FALSE)*H543+VLOOKUP(I$1,Iniciativas!$A$1:$R$11,18,FALSE)*I543+VLOOKUP(J$1,Iniciativas!$A$1:$R$11,18,FALSE)*J543+VLOOKUP(K$1,Iniciativas!$A$1:$R$11,18,FALSE)*K543+VLOOKUP(L$1,Iniciativas!$A$1:$R$11,18,FALSE)*L543</f>
        <v>8.4</v>
      </c>
      <c r="O543" t="b">
        <f t="shared" si="538"/>
        <v>0</v>
      </c>
      <c r="P543" t="b">
        <f>IF(OR(K543=1,I543=1),IF(J543=1,TRUE, FALSE),TRUE)</f>
        <v>1</v>
      </c>
      <c r="Q543" t="b">
        <f>IF(AND(K543=1,I543=1), FALSE, TRUE)</f>
        <v>1</v>
      </c>
      <c r="R543" t="b">
        <f>IF(G543=1, TRUE, FALSE)</f>
        <v>0</v>
      </c>
      <c r="S543" t="str">
        <f>TRIM(IF(C543=1," "&amp;VLOOKUP(C$1,Iniciativas!$A$1:$R$11,2,FALSE),"")&amp;IF(D543=1," "&amp;VLOOKUP(D$1,Iniciativas!$A$1:$R$11,2,FALSE),"")&amp;IF(E543=1," "&amp;VLOOKUP(E$1,Iniciativas!$A$1:$R$11,2,FALSE),"")&amp;IF(F543=1," "&amp;VLOOKUP(F$1,Iniciativas!$A$1:$R$11,2,FALSE),"")&amp;IF(G543=1," "&amp;VLOOKUP(G$1,Iniciativas!$A$1:$R$11,2,FALSE),"")&amp;IF(H543=1," "&amp;VLOOKUP(H$1,Iniciativas!$A$1:$R$11,2,FALSE),"")&amp;IF(I543=1," "&amp;VLOOKUP(I$1,Iniciativas!$A$1:$R$11,2,FALSE),"")&amp;IF(J543=1," "&amp;VLOOKUP(J$1,Iniciativas!$A$1:$R$11,2,FALSE),"")&amp;IF(K543=1," "&amp;VLOOKUP(K$1,Iniciativas!$A$1:$R$11,2,FALSE),"")&amp;IF(L543=1," "&amp;VLOOKUP(L$1,Iniciativas!$A$1:$R$11,2,FALSE),""))</f>
        <v>Operación Adicional Iniciativa 1 Programa de Innovación Creación Producto Alternativo C Campaña Publicitaria Producto B o C Sistema Reducción Costos</v>
      </c>
    </row>
    <row r="544" spans="1:19" x14ac:dyDescent="0.25">
      <c r="A544">
        <v>542</v>
      </c>
      <c r="B544" t="str">
        <f t="shared" si="536"/>
        <v>10 5 4 3 2</v>
      </c>
      <c r="C544">
        <f t="shared" si="539"/>
        <v>1</v>
      </c>
      <c r="D544">
        <f t="shared" ref="D544:L544" si="568">INT(MOD($A544,2^(C$1-1))/(2^(D$1-1)))</f>
        <v>0</v>
      </c>
      <c r="E544">
        <f t="shared" si="568"/>
        <v>0</v>
      </c>
      <c r="F544">
        <f t="shared" si="568"/>
        <v>0</v>
      </c>
      <c r="G544">
        <f t="shared" si="568"/>
        <v>0</v>
      </c>
      <c r="H544">
        <f t="shared" si="568"/>
        <v>1</v>
      </c>
      <c r="I544">
        <f t="shared" si="568"/>
        <v>1</v>
      </c>
      <c r="J544">
        <f t="shared" si="568"/>
        <v>1</v>
      </c>
      <c r="K544">
        <f t="shared" si="568"/>
        <v>1</v>
      </c>
      <c r="L544">
        <f t="shared" si="568"/>
        <v>0</v>
      </c>
      <c r="M544">
        <f>VLOOKUP(C$1,Iniciativas!$A$1:$R$11,6,FALSE)*C544+VLOOKUP(D$1,Iniciativas!$A$1:$R$11,6,FALSE)*D544+VLOOKUP(E$1,Iniciativas!$A$1:$R$11,6,FALSE)*E544+VLOOKUP(F$1,Iniciativas!$A$1:$R$11,6,FALSE)*F544+VLOOKUP(G$1,Iniciativas!$A$1:$R$11,6,FALSE)*G544+VLOOKUP(H$1,Iniciativas!$A$1:$R$11,6,FALSE)*H544+VLOOKUP(I$1,Iniciativas!$A$1:$R$11,6,FALSE)*I544+VLOOKUP(J$1,Iniciativas!$A$1:$R$11,6,FALSE)*J544+VLOOKUP(K$1,Iniciativas!$A$1:$R$11,6,FALSE)*K544+VLOOKUP(L$1,Iniciativas!$A$1:$R$11,6,FALSE)*L544</f>
        <v>13500</v>
      </c>
      <c r="N544">
        <f>VLOOKUP(C$1,Iniciativas!$A$1:$R$11,18,FALSE)*C544+VLOOKUP(D$1,Iniciativas!$A$1:$R$11,18,FALSE)*D544+VLOOKUP(E$1,Iniciativas!$A$1:$R$11,18,FALSE)*E544+VLOOKUP(F$1,Iniciativas!$A$1:$R$11,18,FALSE)*F544+VLOOKUP(G$1,Iniciativas!$A$1:$R$11,18,FALSE)*G544+VLOOKUP(H$1,Iniciativas!$A$1:$R$11,18,FALSE)*H544+VLOOKUP(I$1,Iniciativas!$A$1:$R$11,18,FALSE)*I544+VLOOKUP(J$1,Iniciativas!$A$1:$R$11,18,FALSE)*J544+VLOOKUP(K$1,Iniciativas!$A$1:$R$11,18,FALSE)*K544+VLOOKUP(L$1,Iniciativas!$A$1:$R$11,18,FALSE)*L544</f>
        <v>10.1</v>
      </c>
      <c r="O544" t="b">
        <f t="shared" si="538"/>
        <v>0</v>
      </c>
      <c r="P544" t="b">
        <f>IF(OR(K544=1,I544=1),IF(J544=1,TRUE, FALSE),TRUE)</f>
        <v>1</v>
      </c>
      <c r="Q544" t="b">
        <f>IF(AND(K544=1,I544=1), FALSE, TRUE)</f>
        <v>0</v>
      </c>
      <c r="R544" t="b">
        <f>IF(G544=1, TRUE, FALSE)</f>
        <v>0</v>
      </c>
      <c r="S544" t="str">
        <f>TRIM(IF(C544=1," "&amp;VLOOKUP(C$1,Iniciativas!$A$1:$R$11,2,FALSE),"")&amp;IF(D544=1," "&amp;VLOOKUP(D$1,Iniciativas!$A$1:$R$11,2,FALSE),"")&amp;IF(E544=1," "&amp;VLOOKUP(E$1,Iniciativas!$A$1:$R$11,2,FALSE),"")&amp;IF(F544=1," "&amp;VLOOKUP(F$1,Iniciativas!$A$1:$R$11,2,FALSE),"")&amp;IF(G544=1," "&amp;VLOOKUP(G$1,Iniciativas!$A$1:$R$11,2,FALSE),"")&amp;IF(H544=1," "&amp;VLOOKUP(H$1,Iniciativas!$A$1:$R$11,2,FALSE),"")&amp;IF(I544=1," "&amp;VLOOKUP(I$1,Iniciativas!$A$1:$R$11,2,FALSE),"")&amp;IF(J544=1," "&amp;VLOOKUP(J$1,Iniciativas!$A$1:$R$11,2,FALSE),"")&amp;IF(K544=1," "&amp;VLOOKUP(K$1,Iniciativas!$A$1:$R$11,2,FALSE),"")&amp;IF(L544=1," "&amp;VLOOKUP(L$1,Iniciativas!$A$1:$R$11,2,FALSE),""))</f>
        <v>Operación Adicional Iniciativa 1 Programa de Innovación Creación Producto Alternativo C Campaña Publicitaria Producto B o C Creación Producto B</v>
      </c>
    </row>
    <row r="545" spans="1:19" x14ac:dyDescent="0.25">
      <c r="A545">
        <v>543</v>
      </c>
      <c r="B545" t="str">
        <f t="shared" si="536"/>
        <v>10 5 4 3 2 1</v>
      </c>
      <c r="C545">
        <f t="shared" si="539"/>
        <v>1</v>
      </c>
      <c r="D545">
        <f t="shared" ref="D545:L545" si="569">INT(MOD($A545,2^(C$1-1))/(2^(D$1-1)))</f>
        <v>0</v>
      </c>
      <c r="E545">
        <f t="shared" si="569"/>
        <v>0</v>
      </c>
      <c r="F545">
        <f t="shared" si="569"/>
        <v>0</v>
      </c>
      <c r="G545">
        <f t="shared" si="569"/>
        <v>0</v>
      </c>
      <c r="H545">
        <f t="shared" si="569"/>
        <v>1</v>
      </c>
      <c r="I545">
        <f t="shared" si="569"/>
        <v>1</v>
      </c>
      <c r="J545">
        <f t="shared" si="569"/>
        <v>1</v>
      </c>
      <c r="K545">
        <f t="shared" si="569"/>
        <v>1</v>
      </c>
      <c r="L545">
        <f t="shared" si="569"/>
        <v>1</v>
      </c>
      <c r="M545">
        <f>VLOOKUP(C$1,Iniciativas!$A$1:$R$11,6,FALSE)*C545+VLOOKUP(D$1,Iniciativas!$A$1:$R$11,6,FALSE)*D545+VLOOKUP(E$1,Iniciativas!$A$1:$R$11,6,FALSE)*E545+VLOOKUP(F$1,Iniciativas!$A$1:$R$11,6,FALSE)*F545+VLOOKUP(G$1,Iniciativas!$A$1:$R$11,6,FALSE)*G545+VLOOKUP(H$1,Iniciativas!$A$1:$R$11,6,FALSE)*H545+VLOOKUP(I$1,Iniciativas!$A$1:$R$11,6,FALSE)*I545+VLOOKUP(J$1,Iniciativas!$A$1:$R$11,6,FALSE)*J545+VLOOKUP(K$1,Iniciativas!$A$1:$R$11,6,FALSE)*K545+VLOOKUP(L$1,Iniciativas!$A$1:$R$11,6,FALSE)*L545</f>
        <v>14500</v>
      </c>
      <c r="N545">
        <f>VLOOKUP(C$1,Iniciativas!$A$1:$R$11,18,FALSE)*C545+VLOOKUP(D$1,Iniciativas!$A$1:$R$11,18,FALSE)*D545+VLOOKUP(E$1,Iniciativas!$A$1:$R$11,18,FALSE)*E545+VLOOKUP(F$1,Iniciativas!$A$1:$R$11,18,FALSE)*F545+VLOOKUP(G$1,Iniciativas!$A$1:$R$11,18,FALSE)*G545+VLOOKUP(H$1,Iniciativas!$A$1:$R$11,18,FALSE)*H545+VLOOKUP(I$1,Iniciativas!$A$1:$R$11,18,FALSE)*I545+VLOOKUP(J$1,Iniciativas!$A$1:$R$11,18,FALSE)*J545+VLOOKUP(K$1,Iniciativas!$A$1:$R$11,18,FALSE)*K545+VLOOKUP(L$1,Iniciativas!$A$1:$R$11,18,FALSE)*L545</f>
        <v>11</v>
      </c>
      <c r="O545" t="b">
        <f t="shared" si="538"/>
        <v>0</v>
      </c>
      <c r="P545" t="b">
        <f>IF(OR(K545=1,I545=1),IF(J545=1,TRUE, FALSE),TRUE)</f>
        <v>1</v>
      </c>
      <c r="Q545" t="b">
        <f>IF(AND(K545=1,I545=1), FALSE, TRUE)</f>
        <v>0</v>
      </c>
      <c r="R545" t="b">
        <f>IF(G545=1, TRUE, FALSE)</f>
        <v>0</v>
      </c>
      <c r="S545" t="str">
        <f>TRIM(IF(C545=1," "&amp;VLOOKUP(C$1,Iniciativas!$A$1:$R$11,2,FALSE),"")&amp;IF(D545=1," "&amp;VLOOKUP(D$1,Iniciativas!$A$1:$R$11,2,FALSE),"")&amp;IF(E545=1," "&amp;VLOOKUP(E$1,Iniciativas!$A$1:$R$11,2,FALSE),"")&amp;IF(F545=1," "&amp;VLOOKUP(F$1,Iniciativas!$A$1:$R$11,2,FALSE),"")&amp;IF(G545=1," "&amp;VLOOKUP(G$1,Iniciativas!$A$1:$R$11,2,FALSE),"")&amp;IF(H545=1," "&amp;VLOOKUP(H$1,Iniciativas!$A$1:$R$11,2,FALSE),"")&amp;IF(I545=1," "&amp;VLOOKUP(I$1,Iniciativas!$A$1:$R$11,2,FALSE),"")&amp;IF(J545=1," "&amp;VLOOKUP(J$1,Iniciativas!$A$1:$R$11,2,FALSE),"")&amp;IF(K545=1," "&amp;VLOOKUP(K$1,Iniciativas!$A$1:$R$11,2,FALSE),"")&amp;IF(L545=1," "&amp;VLOOKUP(L$1,Iniciativas!$A$1:$R$11,2,FALSE),""))</f>
        <v>Operación Adicional Iniciativa 1 Programa de Innovación Creación Producto Alternativo C Campaña Publicitaria Producto B o C Creación Producto B Sistema Reducción Costos</v>
      </c>
    </row>
    <row r="546" spans="1:19" x14ac:dyDescent="0.25">
      <c r="A546">
        <v>544</v>
      </c>
      <c r="B546" t="str">
        <f t="shared" si="536"/>
        <v>10 6</v>
      </c>
      <c r="C546">
        <f t="shared" si="539"/>
        <v>1</v>
      </c>
      <c r="D546">
        <f t="shared" ref="D546:L546" si="570">INT(MOD($A546,2^(C$1-1))/(2^(D$1-1)))</f>
        <v>0</v>
      </c>
      <c r="E546">
        <f t="shared" si="570"/>
        <v>0</v>
      </c>
      <c r="F546">
        <f t="shared" si="570"/>
        <v>0</v>
      </c>
      <c r="G546">
        <f t="shared" si="570"/>
        <v>1</v>
      </c>
      <c r="H546">
        <f t="shared" si="570"/>
        <v>0</v>
      </c>
      <c r="I546">
        <f t="shared" si="570"/>
        <v>0</v>
      </c>
      <c r="J546">
        <f t="shared" si="570"/>
        <v>0</v>
      </c>
      <c r="K546">
        <f t="shared" si="570"/>
        <v>0</v>
      </c>
      <c r="L546">
        <f t="shared" si="570"/>
        <v>0</v>
      </c>
      <c r="M546">
        <f>VLOOKUP(C$1,Iniciativas!$A$1:$R$11,6,FALSE)*C546+VLOOKUP(D$1,Iniciativas!$A$1:$R$11,6,FALSE)*D546+VLOOKUP(E$1,Iniciativas!$A$1:$R$11,6,FALSE)*E546+VLOOKUP(F$1,Iniciativas!$A$1:$R$11,6,FALSE)*F546+VLOOKUP(G$1,Iniciativas!$A$1:$R$11,6,FALSE)*G546+VLOOKUP(H$1,Iniciativas!$A$1:$R$11,6,FALSE)*H546+VLOOKUP(I$1,Iniciativas!$A$1:$R$11,6,FALSE)*I546+VLOOKUP(J$1,Iniciativas!$A$1:$R$11,6,FALSE)*J546+VLOOKUP(K$1,Iniciativas!$A$1:$R$11,6,FALSE)*K546+VLOOKUP(L$1,Iniciativas!$A$1:$R$11,6,FALSE)*L546</f>
        <v>3500</v>
      </c>
      <c r="N546">
        <f>VLOOKUP(C$1,Iniciativas!$A$1:$R$11,18,FALSE)*C546+VLOOKUP(D$1,Iniciativas!$A$1:$R$11,18,FALSE)*D546+VLOOKUP(E$1,Iniciativas!$A$1:$R$11,18,FALSE)*E546+VLOOKUP(F$1,Iniciativas!$A$1:$R$11,18,FALSE)*F546+VLOOKUP(G$1,Iniciativas!$A$1:$R$11,18,FALSE)*G546+VLOOKUP(H$1,Iniciativas!$A$1:$R$11,18,FALSE)*H546+VLOOKUP(I$1,Iniciativas!$A$1:$R$11,18,FALSE)*I546+VLOOKUP(J$1,Iniciativas!$A$1:$R$11,18,FALSE)*J546+VLOOKUP(K$1,Iniciativas!$A$1:$R$11,18,FALSE)*K546+VLOOKUP(L$1,Iniciativas!$A$1:$R$11,18,FALSE)*L546</f>
        <v>2.4</v>
      </c>
      <c r="O546" t="b">
        <f t="shared" si="538"/>
        <v>1</v>
      </c>
      <c r="P546" t="b">
        <f>IF(OR(K546=1,I546=1),IF(J546=1,TRUE, FALSE),TRUE)</f>
        <v>1</v>
      </c>
      <c r="Q546" t="b">
        <f>IF(AND(K546=1,I546=1), FALSE, TRUE)</f>
        <v>1</v>
      </c>
      <c r="R546" t="b">
        <f>IF(G546=1, TRUE, FALSE)</f>
        <v>1</v>
      </c>
      <c r="S546" t="str">
        <f>TRIM(IF(C546=1," "&amp;VLOOKUP(C$1,Iniciativas!$A$1:$R$11,2,FALSE),"")&amp;IF(D546=1," "&amp;VLOOKUP(D$1,Iniciativas!$A$1:$R$11,2,FALSE),"")&amp;IF(E546=1," "&amp;VLOOKUP(E$1,Iniciativas!$A$1:$R$11,2,FALSE),"")&amp;IF(F546=1," "&amp;VLOOKUP(F$1,Iniciativas!$A$1:$R$11,2,FALSE),"")&amp;IF(G546=1," "&amp;VLOOKUP(G$1,Iniciativas!$A$1:$R$11,2,FALSE),"")&amp;IF(H546=1," "&amp;VLOOKUP(H$1,Iniciativas!$A$1:$R$11,2,FALSE),"")&amp;IF(I546=1," "&amp;VLOOKUP(I$1,Iniciativas!$A$1:$R$11,2,FALSE),"")&amp;IF(J546=1," "&amp;VLOOKUP(J$1,Iniciativas!$A$1:$R$11,2,FALSE),"")&amp;IF(K546=1," "&amp;VLOOKUP(K$1,Iniciativas!$A$1:$R$11,2,FALSE),"")&amp;IF(L546=1," "&amp;VLOOKUP(L$1,Iniciativas!$A$1:$R$11,2,FALSE),""))</f>
        <v>Operación Adicional Iniciativa 1 Imperativo Legal</v>
      </c>
    </row>
    <row r="547" spans="1:19" x14ac:dyDescent="0.25">
      <c r="A547">
        <v>545</v>
      </c>
      <c r="B547" t="str">
        <f t="shared" si="536"/>
        <v>10 6 1</v>
      </c>
      <c r="C547">
        <f t="shared" si="539"/>
        <v>1</v>
      </c>
      <c r="D547">
        <f t="shared" ref="D547:L547" si="571">INT(MOD($A547,2^(C$1-1))/(2^(D$1-1)))</f>
        <v>0</v>
      </c>
      <c r="E547">
        <f t="shared" si="571"/>
        <v>0</v>
      </c>
      <c r="F547">
        <f t="shared" si="571"/>
        <v>0</v>
      </c>
      <c r="G547">
        <f t="shared" si="571"/>
        <v>1</v>
      </c>
      <c r="H547">
        <f t="shared" si="571"/>
        <v>0</v>
      </c>
      <c r="I547">
        <f t="shared" si="571"/>
        <v>0</v>
      </c>
      <c r="J547">
        <f t="shared" si="571"/>
        <v>0</v>
      </c>
      <c r="K547">
        <f t="shared" si="571"/>
        <v>0</v>
      </c>
      <c r="L547">
        <f t="shared" si="571"/>
        <v>1</v>
      </c>
      <c r="M547">
        <f>VLOOKUP(C$1,Iniciativas!$A$1:$R$11,6,FALSE)*C547+VLOOKUP(D$1,Iniciativas!$A$1:$R$11,6,FALSE)*D547+VLOOKUP(E$1,Iniciativas!$A$1:$R$11,6,FALSE)*E547+VLOOKUP(F$1,Iniciativas!$A$1:$R$11,6,FALSE)*F547+VLOOKUP(G$1,Iniciativas!$A$1:$R$11,6,FALSE)*G547+VLOOKUP(H$1,Iniciativas!$A$1:$R$11,6,FALSE)*H547+VLOOKUP(I$1,Iniciativas!$A$1:$R$11,6,FALSE)*I547+VLOOKUP(J$1,Iniciativas!$A$1:$R$11,6,FALSE)*J547+VLOOKUP(K$1,Iniciativas!$A$1:$R$11,6,FALSE)*K547+VLOOKUP(L$1,Iniciativas!$A$1:$R$11,6,FALSE)*L547</f>
        <v>4500</v>
      </c>
      <c r="N547">
        <f>VLOOKUP(C$1,Iniciativas!$A$1:$R$11,18,FALSE)*C547+VLOOKUP(D$1,Iniciativas!$A$1:$R$11,18,FALSE)*D547+VLOOKUP(E$1,Iniciativas!$A$1:$R$11,18,FALSE)*E547+VLOOKUP(F$1,Iniciativas!$A$1:$R$11,18,FALSE)*F547+VLOOKUP(G$1,Iniciativas!$A$1:$R$11,18,FALSE)*G547+VLOOKUP(H$1,Iniciativas!$A$1:$R$11,18,FALSE)*H547+VLOOKUP(I$1,Iniciativas!$A$1:$R$11,18,FALSE)*I547+VLOOKUP(J$1,Iniciativas!$A$1:$R$11,18,FALSE)*J547+VLOOKUP(K$1,Iniciativas!$A$1:$R$11,18,FALSE)*K547+VLOOKUP(L$1,Iniciativas!$A$1:$R$11,18,FALSE)*L547</f>
        <v>3.3</v>
      </c>
      <c r="O547" t="b">
        <f t="shared" si="538"/>
        <v>1</v>
      </c>
      <c r="P547" t="b">
        <f>IF(OR(K547=1,I547=1),IF(J547=1,TRUE, FALSE),TRUE)</f>
        <v>1</v>
      </c>
      <c r="Q547" t="b">
        <f>IF(AND(K547=1,I547=1), FALSE, TRUE)</f>
        <v>1</v>
      </c>
      <c r="R547" t="b">
        <f>IF(G547=1, TRUE, FALSE)</f>
        <v>1</v>
      </c>
      <c r="S547" t="str">
        <f>TRIM(IF(C547=1," "&amp;VLOOKUP(C$1,Iniciativas!$A$1:$R$11,2,FALSE),"")&amp;IF(D547=1," "&amp;VLOOKUP(D$1,Iniciativas!$A$1:$R$11,2,FALSE),"")&amp;IF(E547=1," "&amp;VLOOKUP(E$1,Iniciativas!$A$1:$R$11,2,FALSE),"")&amp;IF(F547=1," "&amp;VLOOKUP(F$1,Iniciativas!$A$1:$R$11,2,FALSE),"")&amp;IF(G547=1," "&amp;VLOOKUP(G$1,Iniciativas!$A$1:$R$11,2,FALSE),"")&amp;IF(H547=1," "&amp;VLOOKUP(H$1,Iniciativas!$A$1:$R$11,2,FALSE),"")&amp;IF(I547=1," "&amp;VLOOKUP(I$1,Iniciativas!$A$1:$R$11,2,FALSE),"")&amp;IF(J547=1," "&amp;VLOOKUP(J$1,Iniciativas!$A$1:$R$11,2,FALSE),"")&amp;IF(K547=1," "&amp;VLOOKUP(K$1,Iniciativas!$A$1:$R$11,2,FALSE),"")&amp;IF(L547=1," "&amp;VLOOKUP(L$1,Iniciativas!$A$1:$R$11,2,FALSE),""))</f>
        <v>Operación Adicional Iniciativa 1 Imperativo Legal Sistema Reducción Costos</v>
      </c>
    </row>
    <row r="548" spans="1:19" x14ac:dyDescent="0.25">
      <c r="A548">
        <v>546</v>
      </c>
      <c r="B548" t="str">
        <f t="shared" si="536"/>
        <v>10 6 2</v>
      </c>
      <c r="C548">
        <f t="shared" si="539"/>
        <v>1</v>
      </c>
      <c r="D548">
        <f t="shared" ref="D548:L548" si="572">INT(MOD($A548,2^(C$1-1))/(2^(D$1-1)))</f>
        <v>0</v>
      </c>
      <c r="E548">
        <f t="shared" si="572"/>
        <v>0</v>
      </c>
      <c r="F548">
        <f t="shared" si="572"/>
        <v>0</v>
      </c>
      <c r="G548">
        <f t="shared" si="572"/>
        <v>1</v>
      </c>
      <c r="H548">
        <f t="shared" si="572"/>
        <v>0</v>
      </c>
      <c r="I548">
        <f t="shared" si="572"/>
        <v>0</v>
      </c>
      <c r="J548">
        <f t="shared" si="572"/>
        <v>0</v>
      </c>
      <c r="K548">
        <f t="shared" si="572"/>
        <v>1</v>
      </c>
      <c r="L548">
        <f t="shared" si="572"/>
        <v>0</v>
      </c>
      <c r="M548">
        <f>VLOOKUP(C$1,Iniciativas!$A$1:$R$11,6,FALSE)*C548+VLOOKUP(D$1,Iniciativas!$A$1:$R$11,6,FALSE)*D548+VLOOKUP(E$1,Iniciativas!$A$1:$R$11,6,FALSE)*E548+VLOOKUP(F$1,Iniciativas!$A$1:$R$11,6,FALSE)*F548+VLOOKUP(G$1,Iniciativas!$A$1:$R$11,6,FALSE)*G548+VLOOKUP(H$1,Iniciativas!$A$1:$R$11,6,FALSE)*H548+VLOOKUP(I$1,Iniciativas!$A$1:$R$11,6,FALSE)*I548+VLOOKUP(J$1,Iniciativas!$A$1:$R$11,6,FALSE)*J548+VLOOKUP(K$1,Iniciativas!$A$1:$R$11,6,FALSE)*K548+VLOOKUP(L$1,Iniciativas!$A$1:$R$11,6,FALSE)*L548</f>
        <v>8500</v>
      </c>
      <c r="N548">
        <f>VLOOKUP(C$1,Iniciativas!$A$1:$R$11,18,FALSE)*C548+VLOOKUP(D$1,Iniciativas!$A$1:$R$11,18,FALSE)*D548+VLOOKUP(E$1,Iniciativas!$A$1:$R$11,18,FALSE)*E548+VLOOKUP(F$1,Iniciativas!$A$1:$R$11,18,FALSE)*F548+VLOOKUP(G$1,Iniciativas!$A$1:$R$11,18,FALSE)*G548+VLOOKUP(H$1,Iniciativas!$A$1:$R$11,18,FALSE)*H548+VLOOKUP(I$1,Iniciativas!$A$1:$R$11,18,FALSE)*I548+VLOOKUP(J$1,Iniciativas!$A$1:$R$11,18,FALSE)*J548+VLOOKUP(K$1,Iniciativas!$A$1:$R$11,18,FALSE)*K548+VLOOKUP(L$1,Iniciativas!$A$1:$R$11,18,FALSE)*L548</f>
        <v>5</v>
      </c>
      <c r="O548" t="b">
        <f t="shared" si="538"/>
        <v>0</v>
      </c>
      <c r="P548" t="b">
        <f>IF(OR(K548=1,I548=1),IF(J548=1,TRUE, FALSE),TRUE)</f>
        <v>0</v>
      </c>
      <c r="Q548" t="b">
        <f>IF(AND(K548=1,I548=1), FALSE, TRUE)</f>
        <v>1</v>
      </c>
      <c r="R548" t="b">
        <f>IF(G548=1, TRUE, FALSE)</f>
        <v>1</v>
      </c>
      <c r="S548" t="str">
        <f>TRIM(IF(C548=1," "&amp;VLOOKUP(C$1,Iniciativas!$A$1:$R$11,2,FALSE),"")&amp;IF(D548=1," "&amp;VLOOKUP(D$1,Iniciativas!$A$1:$R$11,2,FALSE),"")&amp;IF(E548=1," "&amp;VLOOKUP(E$1,Iniciativas!$A$1:$R$11,2,FALSE),"")&amp;IF(F548=1," "&amp;VLOOKUP(F$1,Iniciativas!$A$1:$R$11,2,FALSE),"")&amp;IF(G548=1," "&amp;VLOOKUP(G$1,Iniciativas!$A$1:$R$11,2,FALSE),"")&amp;IF(H548=1," "&amp;VLOOKUP(H$1,Iniciativas!$A$1:$R$11,2,FALSE),"")&amp;IF(I548=1," "&amp;VLOOKUP(I$1,Iniciativas!$A$1:$R$11,2,FALSE),"")&amp;IF(J548=1," "&amp;VLOOKUP(J$1,Iniciativas!$A$1:$R$11,2,FALSE),"")&amp;IF(K548=1," "&amp;VLOOKUP(K$1,Iniciativas!$A$1:$R$11,2,FALSE),"")&amp;IF(L548=1," "&amp;VLOOKUP(L$1,Iniciativas!$A$1:$R$11,2,FALSE),""))</f>
        <v>Operación Adicional Iniciativa 1 Imperativo Legal Creación Producto B</v>
      </c>
    </row>
    <row r="549" spans="1:19" x14ac:dyDescent="0.25">
      <c r="A549">
        <v>547</v>
      </c>
      <c r="B549" t="str">
        <f t="shared" si="536"/>
        <v>10 6 2 1</v>
      </c>
      <c r="C549">
        <f t="shared" si="539"/>
        <v>1</v>
      </c>
      <c r="D549">
        <f t="shared" ref="D549:L549" si="573">INT(MOD($A549,2^(C$1-1))/(2^(D$1-1)))</f>
        <v>0</v>
      </c>
      <c r="E549">
        <f t="shared" si="573"/>
        <v>0</v>
      </c>
      <c r="F549">
        <f t="shared" si="573"/>
        <v>0</v>
      </c>
      <c r="G549">
        <f t="shared" si="573"/>
        <v>1</v>
      </c>
      <c r="H549">
        <f t="shared" si="573"/>
        <v>0</v>
      </c>
      <c r="I549">
        <f t="shared" si="573"/>
        <v>0</v>
      </c>
      <c r="J549">
        <f t="shared" si="573"/>
        <v>0</v>
      </c>
      <c r="K549">
        <f t="shared" si="573"/>
        <v>1</v>
      </c>
      <c r="L549">
        <f t="shared" si="573"/>
        <v>1</v>
      </c>
      <c r="M549">
        <f>VLOOKUP(C$1,Iniciativas!$A$1:$R$11,6,FALSE)*C549+VLOOKUP(D$1,Iniciativas!$A$1:$R$11,6,FALSE)*D549+VLOOKUP(E$1,Iniciativas!$A$1:$R$11,6,FALSE)*E549+VLOOKUP(F$1,Iniciativas!$A$1:$R$11,6,FALSE)*F549+VLOOKUP(G$1,Iniciativas!$A$1:$R$11,6,FALSE)*G549+VLOOKUP(H$1,Iniciativas!$A$1:$R$11,6,FALSE)*H549+VLOOKUP(I$1,Iniciativas!$A$1:$R$11,6,FALSE)*I549+VLOOKUP(J$1,Iniciativas!$A$1:$R$11,6,FALSE)*J549+VLOOKUP(K$1,Iniciativas!$A$1:$R$11,6,FALSE)*K549+VLOOKUP(L$1,Iniciativas!$A$1:$R$11,6,FALSE)*L549</f>
        <v>9500</v>
      </c>
      <c r="N549">
        <f>VLOOKUP(C$1,Iniciativas!$A$1:$R$11,18,FALSE)*C549+VLOOKUP(D$1,Iniciativas!$A$1:$R$11,18,FALSE)*D549+VLOOKUP(E$1,Iniciativas!$A$1:$R$11,18,FALSE)*E549+VLOOKUP(F$1,Iniciativas!$A$1:$R$11,18,FALSE)*F549+VLOOKUP(G$1,Iniciativas!$A$1:$R$11,18,FALSE)*G549+VLOOKUP(H$1,Iniciativas!$A$1:$R$11,18,FALSE)*H549+VLOOKUP(I$1,Iniciativas!$A$1:$R$11,18,FALSE)*I549+VLOOKUP(J$1,Iniciativas!$A$1:$R$11,18,FALSE)*J549+VLOOKUP(K$1,Iniciativas!$A$1:$R$11,18,FALSE)*K549+VLOOKUP(L$1,Iniciativas!$A$1:$R$11,18,FALSE)*L549</f>
        <v>5.9</v>
      </c>
      <c r="O549" t="b">
        <f t="shared" si="538"/>
        <v>0</v>
      </c>
      <c r="P549" t="b">
        <f>IF(OR(K549=1,I549=1),IF(J549=1,TRUE, FALSE),TRUE)</f>
        <v>0</v>
      </c>
      <c r="Q549" t="b">
        <f>IF(AND(K549=1,I549=1), FALSE, TRUE)</f>
        <v>1</v>
      </c>
      <c r="R549" t="b">
        <f>IF(G549=1, TRUE, FALSE)</f>
        <v>1</v>
      </c>
      <c r="S549" t="str">
        <f>TRIM(IF(C549=1," "&amp;VLOOKUP(C$1,Iniciativas!$A$1:$R$11,2,FALSE),"")&amp;IF(D549=1," "&amp;VLOOKUP(D$1,Iniciativas!$A$1:$R$11,2,FALSE),"")&amp;IF(E549=1," "&amp;VLOOKUP(E$1,Iniciativas!$A$1:$R$11,2,FALSE),"")&amp;IF(F549=1," "&amp;VLOOKUP(F$1,Iniciativas!$A$1:$R$11,2,FALSE),"")&amp;IF(G549=1," "&amp;VLOOKUP(G$1,Iniciativas!$A$1:$R$11,2,FALSE),"")&amp;IF(H549=1," "&amp;VLOOKUP(H$1,Iniciativas!$A$1:$R$11,2,FALSE),"")&amp;IF(I549=1," "&amp;VLOOKUP(I$1,Iniciativas!$A$1:$R$11,2,FALSE),"")&amp;IF(J549=1," "&amp;VLOOKUP(J$1,Iniciativas!$A$1:$R$11,2,FALSE),"")&amp;IF(K549=1," "&amp;VLOOKUP(K$1,Iniciativas!$A$1:$R$11,2,FALSE),"")&amp;IF(L549=1," "&amp;VLOOKUP(L$1,Iniciativas!$A$1:$R$11,2,FALSE),""))</f>
        <v>Operación Adicional Iniciativa 1 Imperativo Legal Creación Producto B Sistema Reducción Costos</v>
      </c>
    </row>
    <row r="550" spans="1:19" x14ac:dyDescent="0.25">
      <c r="A550">
        <v>548</v>
      </c>
      <c r="B550" t="str">
        <f t="shared" si="536"/>
        <v>10 6 3</v>
      </c>
      <c r="C550">
        <f t="shared" si="539"/>
        <v>1</v>
      </c>
      <c r="D550">
        <f t="shared" ref="D550:L550" si="574">INT(MOD($A550,2^(C$1-1))/(2^(D$1-1)))</f>
        <v>0</v>
      </c>
      <c r="E550">
        <f t="shared" si="574"/>
        <v>0</v>
      </c>
      <c r="F550">
        <f t="shared" si="574"/>
        <v>0</v>
      </c>
      <c r="G550">
        <f t="shared" si="574"/>
        <v>1</v>
      </c>
      <c r="H550">
        <f t="shared" si="574"/>
        <v>0</v>
      </c>
      <c r="I550">
        <f t="shared" si="574"/>
        <v>0</v>
      </c>
      <c r="J550">
        <f t="shared" si="574"/>
        <v>1</v>
      </c>
      <c r="K550">
        <f t="shared" si="574"/>
        <v>0</v>
      </c>
      <c r="L550">
        <f t="shared" si="574"/>
        <v>0</v>
      </c>
      <c r="M550">
        <f>VLOOKUP(C$1,Iniciativas!$A$1:$R$11,6,FALSE)*C550+VLOOKUP(D$1,Iniciativas!$A$1:$R$11,6,FALSE)*D550+VLOOKUP(E$1,Iniciativas!$A$1:$R$11,6,FALSE)*E550+VLOOKUP(F$1,Iniciativas!$A$1:$R$11,6,FALSE)*F550+VLOOKUP(G$1,Iniciativas!$A$1:$R$11,6,FALSE)*G550+VLOOKUP(H$1,Iniciativas!$A$1:$R$11,6,FALSE)*H550+VLOOKUP(I$1,Iniciativas!$A$1:$R$11,6,FALSE)*I550+VLOOKUP(J$1,Iniciativas!$A$1:$R$11,6,FALSE)*J550+VLOOKUP(K$1,Iniciativas!$A$1:$R$11,6,FALSE)*K550+VLOOKUP(L$1,Iniciativas!$A$1:$R$11,6,FALSE)*L550</f>
        <v>4500</v>
      </c>
      <c r="N550">
        <f>VLOOKUP(C$1,Iniciativas!$A$1:$R$11,18,FALSE)*C550+VLOOKUP(D$1,Iniciativas!$A$1:$R$11,18,FALSE)*D550+VLOOKUP(E$1,Iniciativas!$A$1:$R$11,18,FALSE)*E550+VLOOKUP(F$1,Iniciativas!$A$1:$R$11,18,FALSE)*F550+VLOOKUP(G$1,Iniciativas!$A$1:$R$11,18,FALSE)*G550+VLOOKUP(H$1,Iniciativas!$A$1:$R$11,18,FALSE)*H550+VLOOKUP(I$1,Iniciativas!$A$1:$R$11,18,FALSE)*I550+VLOOKUP(J$1,Iniciativas!$A$1:$R$11,18,FALSE)*J550+VLOOKUP(K$1,Iniciativas!$A$1:$R$11,18,FALSE)*K550+VLOOKUP(L$1,Iniciativas!$A$1:$R$11,18,FALSE)*L550</f>
        <v>2.8</v>
      </c>
      <c r="O550" t="b">
        <f t="shared" si="538"/>
        <v>1</v>
      </c>
      <c r="P550" t="b">
        <f>IF(OR(K550=1,I550=1),IF(J550=1,TRUE, FALSE),TRUE)</f>
        <v>1</v>
      </c>
      <c r="Q550" t="b">
        <f>IF(AND(K550=1,I550=1), FALSE, TRUE)</f>
        <v>1</v>
      </c>
      <c r="R550" t="b">
        <f>IF(G550=1, TRUE, FALSE)</f>
        <v>1</v>
      </c>
      <c r="S550" t="str">
        <f>TRIM(IF(C550=1," "&amp;VLOOKUP(C$1,Iniciativas!$A$1:$R$11,2,FALSE),"")&amp;IF(D550=1," "&amp;VLOOKUP(D$1,Iniciativas!$A$1:$R$11,2,FALSE),"")&amp;IF(E550=1," "&amp;VLOOKUP(E$1,Iniciativas!$A$1:$R$11,2,FALSE),"")&amp;IF(F550=1," "&amp;VLOOKUP(F$1,Iniciativas!$A$1:$R$11,2,FALSE),"")&amp;IF(G550=1," "&amp;VLOOKUP(G$1,Iniciativas!$A$1:$R$11,2,FALSE),"")&amp;IF(H550=1," "&amp;VLOOKUP(H$1,Iniciativas!$A$1:$R$11,2,FALSE),"")&amp;IF(I550=1," "&amp;VLOOKUP(I$1,Iniciativas!$A$1:$R$11,2,FALSE),"")&amp;IF(J550=1," "&amp;VLOOKUP(J$1,Iniciativas!$A$1:$R$11,2,FALSE),"")&amp;IF(K550=1," "&amp;VLOOKUP(K$1,Iniciativas!$A$1:$R$11,2,FALSE),"")&amp;IF(L550=1," "&amp;VLOOKUP(L$1,Iniciativas!$A$1:$R$11,2,FALSE),""))</f>
        <v>Operación Adicional Iniciativa 1 Imperativo Legal Campaña Publicitaria Producto B o C</v>
      </c>
    </row>
    <row r="551" spans="1:19" x14ac:dyDescent="0.25">
      <c r="A551">
        <v>549</v>
      </c>
      <c r="B551" t="str">
        <f t="shared" si="536"/>
        <v>10 6 3 1</v>
      </c>
      <c r="C551">
        <f t="shared" si="539"/>
        <v>1</v>
      </c>
      <c r="D551">
        <f t="shared" ref="D551:L551" si="575">INT(MOD($A551,2^(C$1-1))/(2^(D$1-1)))</f>
        <v>0</v>
      </c>
      <c r="E551">
        <f t="shared" si="575"/>
        <v>0</v>
      </c>
      <c r="F551">
        <f t="shared" si="575"/>
        <v>0</v>
      </c>
      <c r="G551">
        <f t="shared" si="575"/>
        <v>1</v>
      </c>
      <c r="H551">
        <f t="shared" si="575"/>
        <v>0</v>
      </c>
      <c r="I551">
        <f t="shared" si="575"/>
        <v>0</v>
      </c>
      <c r="J551">
        <f t="shared" si="575"/>
        <v>1</v>
      </c>
      <c r="K551">
        <f t="shared" si="575"/>
        <v>0</v>
      </c>
      <c r="L551">
        <f t="shared" si="575"/>
        <v>1</v>
      </c>
      <c r="M551">
        <f>VLOOKUP(C$1,Iniciativas!$A$1:$R$11,6,FALSE)*C551+VLOOKUP(D$1,Iniciativas!$A$1:$R$11,6,FALSE)*D551+VLOOKUP(E$1,Iniciativas!$A$1:$R$11,6,FALSE)*E551+VLOOKUP(F$1,Iniciativas!$A$1:$R$11,6,FALSE)*F551+VLOOKUP(G$1,Iniciativas!$A$1:$R$11,6,FALSE)*G551+VLOOKUP(H$1,Iniciativas!$A$1:$R$11,6,FALSE)*H551+VLOOKUP(I$1,Iniciativas!$A$1:$R$11,6,FALSE)*I551+VLOOKUP(J$1,Iniciativas!$A$1:$R$11,6,FALSE)*J551+VLOOKUP(K$1,Iniciativas!$A$1:$R$11,6,FALSE)*K551+VLOOKUP(L$1,Iniciativas!$A$1:$R$11,6,FALSE)*L551</f>
        <v>5500</v>
      </c>
      <c r="N551">
        <f>VLOOKUP(C$1,Iniciativas!$A$1:$R$11,18,FALSE)*C551+VLOOKUP(D$1,Iniciativas!$A$1:$R$11,18,FALSE)*D551+VLOOKUP(E$1,Iniciativas!$A$1:$R$11,18,FALSE)*E551+VLOOKUP(F$1,Iniciativas!$A$1:$R$11,18,FALSE)*F551+VLOOKUP(G$1,Iniciativas!$A$1:$R$11,18,FALSE)*G551+VLOOKUP(H$1,Iniciativas!$A$1:$R$11,18,FALSE)*H551+VLOOKUP(I$1,Iniciativas!$A$1:$R$11,18,FALSE)*I551+VLOOKUP(J$1,Iniciativas!$A$1:$R$11,18,FALSE)*J551+VLOOKUP(K$1,Iniciativas!$A$1:$R$11,18,FALSE)*K551+VLOOKUP(L$1,Iniciativas!$A$1:$R$11,18,FALSE)*L551</f>
        <v>3.6999999999999997</v>
      </c>
      <c r="O551" t="b">
        <f t="shared" si="538"/>
        <v>1</v>
      </c>
      <c r="P551" t="b">
        <f>IF(OR(K551=1,I551=1),IF(J551=1,TRUE, FALSE),TRUE)</f>
        <v>1</v>
      </c>
      <c r="Q551" t="b">
        <f>IF(AND(K551=1,I551=1), FALSE, TRUE)</f>
        <v>1</v>
      </c>
      <c r="R551" t="b">
        <f>IF(G551=1, TRUE, FALSE)</f>
        <v>1</v>
      </c>
      <c r="S551" t="str">
        <f>TRIM(IF(C551=1," "&amp;VLOOKUP(C$1,Iniciativas!$A$1:$R$11,2,FALSE),"")&amp;IF(D551=1," "&amp;VLOOKUP(D$1,Iniciativas!$A$1:$R$11,2,FALSE),"")&amp;IF(E551=1," "&amp;VLOOKUP(E$1,Iniciativas!$A$1:$R$11,2,FALSE),"")&amp;IF(F551=1," "&amp;VLOOKUP(F$1,Iniciativas!$A$1:$R$11,2,FALSE),"")&amp;IF(G551=1," "&amp;VLOOKUP(G$1,Iniciativas!$A$1:$R$11,2,FALSE),"")&amp;IF(H551=1," "&amp;VLOOKUP(H$1,Iniciativas!$A$1:$R$11,2,FALSE),"")&amp;IF(I551=1," "&amp;VLOOKUP(I$1,Iniciativas!$A$1:$R$11,2,FALSE),"")&amp;IF(J551=1," "&amp;VLOOKUP(J$1,Iniciativas!$A$1:$R$11,2,FALSE),"")&amp;IF(K551=1," "&amp;VLOOKUP(K$1,Iniciativas!$A$1:$R$11,2,FALSE),"")&amp;IF(L551=1," "&amp;VLOOKUP(L$1,Iniciativas!$A$1:$R$11,2,FALSE),""))</f>
        <v>Operación Adicional Iniciativa 1 Imperativo Legal Campaña Publicitaria Producto B o C Sistema Reducción Costos</v>
      </c>
    </row>
    <row r="552" spans="1:19" x14ac:dyDescent="0.25">
      <c r="A552">
        <v>550</v>
      </c>
      <c r="B552" t="str">
        <f t="shared" si="536"/>
        <v>10 6 3 2</v>
      </c>
      <c r="C552">
        <f t="shared" si="539"/>
        <v>1</v>
      </c>
      <c r="D552">
        <f t="shared" ref="D552:L552" si="576">INT(MOD($A552,2^(C$1-1))/(2^(D$1-1)))</f>
        <v>0</v>
      </c>
      <c r="E552">
        <f t="shared" si="576"/>
        <v>0</v>
      </c>
      <c r="F552">
        <f t="shared" si="576"/>
        <v>0</v>
      </c>
      <c r="G552">
        <f t="shared" si="576"/>
        <v>1</v>
      </c>
      <c r="H552">
        <f t="shared" si="576"/>
        <v>0</v>
      </c>
      <c r="I552">
        <f t="shared" si="576"/>
        <v>0</v>
      </c>
      <c r="J552">
        <f t="shared" si="576"/>
        <v>1</v>
      </c>
      <c r="K552">
        <f t="shared" si="576"/>
        <v>1</v>
      </c>
      <c r="L552">
        <f t="shared" si="576"/>
        <v>0</v>
      </c>
      <c r="M552">
        <f>VLOOKUP(C$1,Iniciativas!$A$1:$R$11,6,FALSE)*C552+VLOOKUP(D$1,Iniciativas!$A$1:$R$11,6,FALSE)*D552+VLOOKUP(E$1,Iniciativas!$A$1:$R$11,6,FALSE)*E552+VLOOKUP(F$1,Iniciativas!$A$1:$R$11,6,FALSE)*F552+VLOOKUP(G$1,Iniciativas!$A$1:$R$11,6,FALSE)*G552+VLOOKUP(H$1,Iniciativas!$A$1:$R$11,6,FALSE)*H552+VLOOKUP(I$1,Iniciativas!$A$1:$R$11,6,FALSE)*I552+VLOOKUP(J$1,Iniciativas!$A$1:$R$11,6,FALSE)*J552+VLOOKUP(K$1,Iniciativas!$A$1:$R$11,6,FALSE)*K552+VLOOKUP(L$1,Iniciativas!$A$1:$R$11,6,FALSE)*L552</f>
        <v>9500</v>
      </c>
      <c r="N552">
        <f>VLOOKUP(C$1,Iniciativas!$A$1:$R$11,18,FALSE)*C552+VLOOKUP(D$1,Iniciativas!$A$1:$R$11,18,FALSE)*D552+VLOOKUP(E$1,Iniciativas!$A$1:$R$11,18,FALSE)*E552+VLOOKUP(F$1,Iniciativas!$A$1:$R$11,18,FALSE)*F552+VLOOKUP(G$1,Iniciativas!$A$1:$R$11,18,FALSE)*G552+VLOOKUP(H$1,Iniciativas!$A$1:$R$11,18,FALSE)*H552+VLOOKUP(I$1,Iniciativas!$A$1:$R$11,18,FALSE)*I552+VLOOKUP(J$1,Iniciativas!$A$1:$R$11,18,FALSE)*J552+VLOOKUP(K$1,Iniciativas!$A$1:$R$11,18,FALSE)*K552+VLOOKUP(L$1,Iniciativas!$A$1:$R$11,18,FALSE)*L552</f>
        <v>5.4</v>
      </c>
      <c r="O552" t="b">
        <f t="shared" si="538"/>
        <v>1</v>
      </c>
      <c r="P552" t="b">
        <f>IF(OR(K552=1,I552=1),IF(J552=1,TRUE, FALSE),TRUE)</f>
        <v>1</v>
      </c>
      <c r="Q552" t="b">
        <f>IF(AND(K552=1,I552=1), FALSE, TRUE)</f>
        <v>1</v>
      </c>
      <c r="R552" t="b">
        <f>IF(G552=1, TRUE, FALSE)</f>
        <v>1</v>
      </c>
      <c r="S552" t="str">
        <f>TRIM(IF(C552=1," "&amp;VLOOKUP(C$1,Iniciativas!$A$1:$R$11,2,FALSE),"")&amp;IF(D552=1," "&amp;VLOOKUP(D$1,Iniciativas!$A$1:$R$11,2,FALSE),"")&amp;IF(E552=1," "&amp;VLOOKUP(E$1,Iniciativas!$A$1:$R$11,2,FALSE),"")&amp;IF(F552=1," "&amp;VLOOKUP(F$1,Iniciativas!$A$1:$R$11,2,FALSE),"")&amp;IF(G552=1," "&amp;VLOOKUP(G$1,Iniciativas!$A$1:$R$11,2,FALSE),"")&amp;IF(H552=1," "&amp;VLOOKUP(H$1,Iniciativas!$A$1:$R$11,2,FALSE),"")&amp;IF(I552=1," "&amp;VLOOKUP(I$1,Iniciativas!$A$1:$R$11,2,FALSE),"")&amp;IF(J552=1," "&amp;VLOOKUP(J$1,Iniciativas!$A$1:$R$11,2,FALSE),"")&amp;IF(K552=1," "&amp;VLOOKUP(K$1,Iniciativas!$A$1:$R$11,2,FALSE),"")&amp;IF(L552=1," "&amp;VLOOKUP(L$1,Iniciativas!$A$1:$R$11,2,FALSE),""))</f>
        <v>Operación Adicional Iniciativa 1 Imperativo Legal Campaña Publicitaria Producto B o C Creación Producto B</v>
      </c>
    </row>
    <row r="553" spans="1:19" x14ac:dyDescent="0.25">
      <c r="A553">
        <v>551</v>
      </c>
      <c r="B553" t="str">
        <f t="shared" si="536"/>
        <v>10 6 3 2 1</v>
      </c>
      <c r="C553">
        <f t="shared" si="539"/>
        <v>1</v>
      </c>
      <c r="D553">
        <f t="shared" ref="D553:L553" si="577">INT(MOD($A553,2^(C$1-1))/(2^(D$1-1)))</f>
        <v>0</v>
      </c>
      <c r="E553">
        <f t="shared" si="577"/>
        <v>0</v>
      </c>
      <c r="F553">
        <f t="shared" si="577"/>
        <v>0</v>
      </c>
      <c r="G553">
        <f t="shared" si="577"/>
        <v>1</v>
      </c>
      <c r="H553">
        <f t="shared" si="577"/>
        <v>0</v>
      </c>
      <c r="I553">
        <f t="shared" si="577"/>
        <v>0</v>
      </c>
      <c r="J553">
        <f t="shared" si="577"/>
        <v>1</v>
      </c>
      <c r="K553">
        <f t="shared" si="577"/>
        <v>1</v>
      </c>
      <c r="L553">
        <f t="shared" si="577"/>
        <v>1</v>
      </c>
      <c r="M553">
        <f>VLOOKUP(C$1,Iniciativas!$A$1:$R$11,6,FALSE)*C553+VLOOKUP(D$1,Iniciativas!$A$1:$R$11,6,FALSE)*D553+VLOOKUP(E$1,Iniciativas!$A$1:$R$11,6,FALSE)*E553+VLOOKUP(F$1,Iniciativas!$A$1:$R$11,6,FALSE)*F553+VLOOKUP(G$1,Iniciativas!$A$1:$R$11,6,FALSE)*G553+VLOOKUP(H$1,Iniciativas!$A$1:$R$11,6,FALSE)*H553+VLOOKUP(I$1,Iniciativas!$A$1:$R$11,6,FALSE)*I553+VLOOKUP(J$1,Iniciativas!$A$1:$R$11,6,FALSE)*J553+VLOOKUP(K$1,Iniciativas!$A$1:$R$11,6,FALSE)*K553+VLOOKUP(L$1,Iniciativas!$A$1:$R$11,6,FALSE)*L553</f>
        <v>10500</v>
      </c>
      <c r="N553">
        <f>VLOOKUP(C$1,Iniciativas!$A$1:$R$11,18,FALSE)*C553+VLOOKUP(D$1,Iniciativas!$A$1:$R$11,18,FALSE)*D553+VLOOKUP(E$1,Iniciativas!$A$1:$R$11,18,FALSE)*E553+VLOOKUP(F$1,Iniciativas!$A$1:$R$11,18,FALSE)*F553+VLOOKUP(G$1,Iniciativas!$A$1:$R$11,18,FALSE)*G553+VLOOKUP(H$1,Iniciativas!$A$1:$R$11,18,FALSE)*H553+VLOOKUP(I$1,Iniciativas!$A$1:$R$11,18,FALSE)*I553+VLOOKUP(J$1,Iniciativas!$A$1:$R$11,18,FALSE)*J553+VLOOKUP(K$1,Iniciativas!$A$1:$R$11,18,FALSE)*K553+VLOOKUP(L$1,Iniciativas!$A$1:$R$11,18,FALSE)*L553</f>
        <v>6.3000000000000007</v>
      </c>
      <c r="O553" t="b">
        <f t="shared" si="538"/>
        <v>1</v>
      </c>
      <c r="P553" t="b">
        <f>IF(OR(K553=1,I553=1),IF(J553=1,TRUE, FALSE),TRUE)</f>
        <v>1</v>
      </c>
      <c r="Q553" t="b">
        <f>IF(AND(K553=1,I553=1), FALSE, TRUE)</f>
        <v>1</v>
      </c>
      <c r="R553" t="b">
        <f>IF(G553=1, TRUE, FALSE)</f>
        <v>1</v>
      </c>
      <c r="S553" t="str">
        <f>TRIM(IF(C553=1," "&amp;VLOOKUP(C$1,Iniciativas!$A$1:$R$11,2,FALSE),"")&amp;IF(D553=1," "&amp;VLOOKUP(D$1,Iniciativas!$A$1:$R$11,2,FALSE),"")&amp;IF(E553=1," "&amp;VLOOKUP(E$1,Iniciativas!$A$1:$R$11,2,FALSE),"")&amp;IF(F553=1," "&amp;VLOOKUP(F$1,Iniciativas!$A$1:$R$11,2,FALSE),"")&amp;IF(G553=1," "&amp;VLOOKUP(G$1,Iniciativas!$A$1:$R$11,2,FALSE),"")&amp;IF(H553=1," "&amp;VLOOKUP(H$1,Iniciativas!$A$1:$R$11,2,FALSE),"")&amp;IF(I553=1," "&amp;VLOOKUP(I$1,Iniciativas!$A$1:$R$11,2,FALSE),"")&amp;IF(J553=1," "&amp;VLOOKUP(J$1,Iniciativas!$A$1:$R$11,2,FALSE),"")&amp;IF(K553=1," "&amp;VLOOKUP(K$1,Iniciativas!$A$1:$R$11,2,FALSE),"")&amp;IF(L553=1," "&amp;VLOOKUP(L$1,Iniciativas!$A$1:$R$11,2,FALSE),""))</f>
        <v>Operación Adicional Iniciativa 1 Imperativo Legal Campaña Publicitaria Producto B o C Creación Producto B Sistema Reducción Costos</v>
      </c>
    </row>
    <row r="554" spans="1:19" x14ac:dyDescent="0.25">
      <c r="A554">
        <v>552</v>
      </c>
      <c r="B554" t="str">
        <f t="shared" si="536"/>
        <v>10 6 4</v>
      </c>
      <c r="C554">
        <f t="shared" si="539"/>
        <v>1</v>
      </c>
      <c r="D554">
        <f t="shared" ref="D554:L554" si="578">INT(MOD($A554,2^(C$1-1))/(2^(D$1-1)))</f>
        <v>0</v>
      </c>
      <c r="E554">
        <f t="shared" si="578"/>
        <v>0</v>
      </c>
      <c r="F554">
        <f t="shared" si="578"/>
        <v>0</v>
      </c>
      <c r="G554">
        <f t="shared" si="578"/>
        <v>1</v>
      </c>
      <c r="H554">
        <f t="shared" si="578"/>
        <v>0</v>
      </c>
      <c r="I554">
        <f t="shared" si="578"/>
        <v>1</v>
      </c>
      <c r="J554">
        <f t="shared" si="578"/>
        <v>0</v>
      </c>
      <c r="K554">
        <f t="shared" si="578"/>
        <v>0</v>
      </c>
      <c r="L554">
        <f t="shared" si="578"/>
        <v>0</v>
      </c>
      <c r="M554">
        <f>VLOOKUP(C$1,Iniciativas!$A$1:$R$11,6,FALSE)*C554+VLOOKUP(D$1,Iniciativas!$A$1:$R$11,6,FALSE)*D554+VLOOKUP(E$1,Iniciativas!$A$1:$R$11,6,FALSE)*E554+VLOOKUP(F$1,Iniciativas!$A$1:$R$11,6,FALSE)*F554+VLOOKUP(G$1,Iniciativas!$A$1:$R$11,6,FALSE)*G554+VLOOKUP(H$1,Iniciativas!$A$1:$R$11,6,FALSE)*H554+VLOOKUP(I$1,Iniciativas!$A$1:$R$11,6,FALSE)*I554+VLOOKUP(J$1,Iniciativas!$A$1:$R$11,6,FALSE)*J554+VLOOKUP(K$1,Iniciativas!$A$1:$R$11,6,FALSE)*K554+VLOOKUP(L$1,Iniciativas!$A$1:$R$11,6,FALSE)*L554</f>
        <v>9500</v>
      </c>
      <c r="N554">
        <f>VLOOKUP(C$1,Iniciativas!$A$1:$R$11,18,FALSE)*C554+VLOOKUP(D$1,Iniciativas!$A$1:$R$11,18,FALSE)*D554+VLOOKUP(E$1,Iniciativas!$A$1:$R$11,18,FALSE)*E554+VLOOKUP(F$1,Iniciativas!$A$1:$R$11,18,FALSE)*F554+VLOOKUP(G$1,Iniciativas!$A$1:$R$11,18,FALSE)*G554+VLOOKUP(H$1,Iniciativas!$A$1:$R$11,18,FALSE)*H554+VLOOKUP(I$1,Iniciativas!$A$1:$R$11,18,FALSE)*I554+VLOOKUP(J$1,Iniciativas!$A$1:$R$11,18,FALSE)*J554+VLOOKUP(K$1,Iniciativas!$A$1:$R$11,18,FALSE)*K554+VLOOKUP(L$1,Iniciativas!$A$1:$R$11,18,FALSE)*L554</f>
        <v>5.4</v>
      </c>
      <c r="O554" t="b">
        <f t="shared" si="538"/>
        <v>0</v>
      </c>
      <c r="P554" t="b">
        <f>IF(OR(K554=1,I554=1),IF(J554=1,TRUE, FALSE),TRUE)</f>
        <v>0</v>
      </c>
      <c r="Q554" t="b">
        <f>IF(AND(K554=1,I554=1), FALSE, TRUE)</f>
        <v>1</v>
      </c>
      <c r="R554" t="b">
        <f>IF(G554=1, TRUE, FALSE)</f>
        <v>1</v>
      </c>
      <c r="S554" t="str">
        <f>TRIM(IF(C554=1," "&amp;VLOOKUP(C$1,Iniciativas!$A$1:$R$11,2,FALSE),"")&amp;IF(D554=1," "&amp;VLOOKUP(D$1,Iniciativas!$A$1:$R$11,2,FALSE),"")&amp;IF(E554=1," "&amp;VLOOKUP(E$1,Iniciativas!$A$1:$R$11,2,FALSE),"")&amp;IF(F554=1," "&amp;VLOOKUP(F$1,Iniciativas!$A$1:$R$11,2,FALSE),"")&amp;IF(G554=1," "&amp;VLOOKUP(G$1,Iniciativas!$A$1:$R$11,2,FALSE),"")&amp;IF(H554=1," "&amp;VLOOKUP(H$1,Iniciativas!$A$1:$R$11,2,FALSE),"")&amp;IF(I554=1," "&amp;VLOOKUP(I$1,Iniciativas!$A$1:$R$11,2,FALSE),"")&amp;IF(J554=1," "&amp;VLOOKUP(J$1,Iniciativas!$A$1:$R$11,2,FALSE),"")&amp;IF(K554=1," "&amp;VLOOKUP(K$1,Iniciativas!$A$1:$R$11,2,FALSE),"")&amp;IF(L554=1," "&amp;VLOOKUP(L$1,Iniciativas!$A$1:$R$11,2,FALSE),""))</f>
        <v>Operación Adicional Iniciativa 1 Imperativo Legal Creación Producto Alternativo C</v>
      </c>
    </row>
    <row r="555" spans="1:19" x14ac:dyDescent="0.25">
      <c r="A555">
        <v>553</v>
      </c>
      <c r="B555" t="str">
        <f t="shared" si="536"/>
        <v>10 6 4 1</v>
      </c>
      <c r="C555">
        <f t="shared" si="539"/>
        <v>1</v>
      </c>
      <c r="D555">
        <f t="shared" ref="D555:L555" si="579">INT(MOD($A555,2^(C$1-1))/(2^(D$1-1)))</f>
        <v>0</v>
      </c>
      <c r="E555">
        <f t="shared" si="579"/>
        <v>0</v>
      </c>
      <c r="F555">
        <f t="shared" si="579"/>
        <v>0</v>
      </c>
      <c r="G555">
        <f t="shared" si="579"/>
        <v>1</v>
      </c>
      <c r="H555">
        <f t="shared" si="579"/>
        <v>0</v>
      </c>
      <c r="I555">
        <f t="shared" si="579"/>
        <v>1</v>
      </c>
      <c r="J555">
        <f t="shared" si="579"/>
        <v>0</v>
      </c>
      <c r="K555">
        <f t="shared" si="579"/>
        <v>0</v>
      </c>
      <c r="L555">
        <f t="shared" si="579"/>
        <v>1</v>
      </c>
      <c r="M555">
        <f>VLOOKUP(C$1,Iniciativas!$A$1:$R$11,6,FALSE)*C555+VLOOKUP(D$1,Iniciativas!$A$1:$R$11,6,FALSE)*D555+VLOOKUP(E$1,Iniciativas!$A$1:$R$11,6,FALSE)*E555+VLOOKUP(F$1,Iniciativas!$A$1:$R$11,6,FALSE)*F555+VLOOKUP(G$1,Iniciativas!$A$1:$R$11,6,FALSE)*G555+VLOOKUP(H$1,Iniciativas!$A$1:$R$11,6,FALSE)*H555+VLOOKUP(I$1,Iniciativas!$A$1:$R$11,6,FALSE)*I555+VLOOKUP(J$1,Iniciativas!$A$1:$R$11,6,FALSE)*J555+VLOOKUP(K$1,Iniciativas!$A$1:$R$11,6,FALSE)*K555+VLOOKUP(L$1,Iniciativas!$A$1:$R$11,6,FALSE)*L555</f>
        <v>10500</v>
      </c>
      <c r="N555">
        <f>VLOOKUP(C$1,Iniciativas!$A$1:$R$11,18,FALSE)*C555+VLOOKUP(D$1,Iniciativas!$A$1:$R$11,18,FALSE)*D555+VLOOKUP(E$1,Iniciativas!$A$1:$R$11,18,FALSE)*E555+VLOOKUP(F$1,Iniciativas!$A$1:$R$11,18,FALSE)*F555+VLOOKUP(G$1,Iniciativas!$A$1:$R$11,18,FALSE)*G555+VLOOKUP(H$1,Iniciativas!$A$1:$R$11,18,FALSE)*H555+VLOOKUP(I$1,Iniciativas!$A$1:$R$11,18,FALSE)*I555+VLOOKUP(J$1,Iniciativas!$A$1:$R$11,18,FALSE)*J555+VLOOKUP(K$1,Iniciativas!$A$1:$R$11,18,FALSE)*K555+VLOOKUP(L$1,Iniciativas!$A$1:$R$11,18,FALSE)*L555</f>
        <v>6.3000000000000007</v>
      </c>
      <c r="O555" t="b">
        <f t="shared" si="538"/>
        <v>0</v>
      </c>
      <c r="P555" t="b">
        <f>IF(OR(K555=1,I555=1),IF(J555=1,TRUE, FALSE),TRUE)</f>
        <v>0</v>
      </c>
      <c r="Q555" t="b">
        <f>IF(AND(K555=1,I555=1), FALSE, TRUE)</f>
        <v>1</v>
      </c>
      <c r="R555" t="b">
        <f>IF(G555=1, TRUE, FALSE)</f>
        <v>1</v>
      </c>
      <c r="S555" t="str">
        <f>TRIM(IF(C555=1," "&amp;VLOOKUP(C$1,Iniciativas!$A$1:$R$11,2,FALSE),"")&amp;IF(D555=1," "&amp;VLOOKUP(D$1,Iniciativas!$A$1:$R$11,2,FALSE),"")&amp;IF(E555=1," "&amp;VLOOKUP(E$1,Iniciativas!$A$1:$R$11,2,FALSE),"")&amp;IF(F555=1," "&amp;VLOOKUP(F$1,Iniciativas!$A$1:$R$11,2,FALSE),"")&amp;IF(G555=1," "&amp;VLOOKUP(G$1,Iniciativas!$A$1:$R$11,2,FALSE),"")&amp;IF(H555=1," "&amp;VLOOKUP(H$1,Iniciativas!$A$1:$R$11,2,FALSE),"")&amp;IF(I555=1," "&amp;VLOOKUP(I$1,Iniciativas!$A$1:$R$11,2,FALSE),"")&amp;IF(J555=1," "&amp;VLOOKUP(J$1,Iniciativas!$A$1:$R$11,2,FALSE),"")&amp;IF(K555=1," "&amp;VLOOKUP(K$1,Iniciativas!$A$1:$R$11,2,FALSE),"")&amp;IF(L555=1," "&amp;VLOOKUP(L$1,Iniciativas!$A$1:$R$11,2,FALSE),""))</f>
        <v>Operación Adicional Iniciativa 1 Imperativo Legal Creación Producto Alternativo C Sistema Reducción Costos</v>
      </c>
    </row>
    <row r="556" spans="1:19" x14ac:dyDescent="0.25">
      <c r="A556">
        <v>554</v>
      </c>
      <c r="B556" t="str">
        <f t="shared" si="536"/>
        <v>10 6 4 2</v>
      </c>
      <c r="C556">
        <f t="shared" si="539"/>
        <v>1</v>
      </c>
      <c r="D556">
        <f t="shared" ref="D556:L556" si="580">INT(MOD($A556,2^(C$1-1))/(2^(D$1-1)))</f>
        <v>0</v>
      </c>
      <c r="E556">
        <f t="shared" si="580"/>
        <v>0</v>
      </c>
      <c r="F556">
        <f t="shared" si="580"/>
        <v>0</v>
      </c>
      <c r="G556">
        <f t="shared" si="580"/>
        <v>1</v>
      </c>
      <c r="H556">
        <f t="shared" si="580"/>
        <v>0</v>
      </c>
      <c r="I556">
        <f t="shared" si="580"/>
        <v>1</v>
      </c>
      <c r="J556">
        <f t="shared" si="580"/>
        <v>0</v>
      </c>
      <c r="K556">
        <f t="shared" si="580"/>
        <v>1</v>
      </c>
      <c r="L556">
        <f t="shared" si="580"/>
        <v>0</v>
      </c>
      <c r="M556">
        <f>VLOOKUP(C$1,Iniciativas!$A$1:$R$11,6,FALSE)*C556+VLOOKUP(D$1,Iniciativas!$A$1:$R$11,6,FALSE)*D556+VLOOKUP(E$1,Iniciativas!$A$1:$R$11,6,FALSE)*E556+VLOOKUP(F$1,Iniciativas!$A$1:$R$11,6,FALSE)*F556+VLOOKUP(G$1,Iniciativas!$A$1:$R$11,6,FALSE)*G556+VLOOKUP(H$1,Iniciativas!$A$1:$R$11,6,FALSE)*H556+VLOOKUP(I$1,Iniciativas!$A$1:$R$11,6,FALSE)*I556+VLOOKUP(J$1,Iniciativas!$A$1:$R$11,6,FALSE)*J556+VLOOKUP(K$1,Iniciativas!$A$1:$R$11,6,FALSE)*K556+VLOOKUP(L$1,Iniciativas!$A$1:$R$11,6,FALSE)*L556</f>
        <v>14500</v>
      </c>
      <c r="N556">
        <f>VLOOKUP(C$1,Iniciativas!$A$1:$R$11,18,FALSE)*C556+VLOOKUP(D$1,Iniciativas!$A$1:$R$11,18,FALSE)*D556+VLOOKUP(E$1,Iniciativas!$A$1:$R$11,18,FALSE)*E556+VLOOKUP(F$1,Iniciativas!$A$1:$R$11,18,FALSE)*F556+VLOOKUP(G$1,Iniciativas!$A$1:$R$11,18,FALSE)*G556+VLOOKUP(H$1,Iniciativas!$A$1:$R$11,18,FALSE)*H556+VLOOKUP(I$1,Iniciativas!$A$1:$R$11,18,FALSE)*I556+VLOOKUP(J$1,Iniciativas!$A$1:$R$11,18,FALSE)*J556+VLOOKUP(K$1,Iniciativas!$A$1:$R$11,18,FALSE)*K556+VLOOKUP(L$1,Iniciativas!$A$1:$R$11,18,FALSE)*L556</f>
        <v>8</v>
      </c>
      <c r="O556" t="b">
        <f t="shared" si="538"/>
        <v>0</v>
      </c>
      <c r="P556" t="b">
        <f>IF(OR(K556=1,I556=1),IF(J556=1,TRUE, FALSE),TRUE)</f>
        <v>0</v>
      </c>
      <c r="Q556" t="b">
        <f>IF(AND(K556=1,I556=1), FALSE, TRUE)</f>
        <v>0</v>
      </c>
      <c r="R556" t="b">
        <f>IF(G556=1, TRUE, FALSE)</f>
        <v>1</v>
      </c>
      <c r="S556" t="str">
        <f>TRIM(IF(C556=1," "&amp;VLOOKUP(C$1,Iniciativas!$A$1:$R$11,2,FALSE),"")&amp;IF(D556=1," "&amp;VLOOKUP(D$1,Iniciativas!$A$1:$R$11,2,FALSE),"")&amp;IF(E556=1," "&amp;VLOOKUP(E$1,Iniciativas!$A$1:$R$11,2,FALSE),"")&amp;IF(F556=1," "&amp;VLOOKUP(F$1,Iniciativas!$A$1:$R$11,2,FALSE),"")&amp;IF(G556=1," "&amp;VLOOKUP(G$1,Iniciativas!$A$1:$R$11,2,FALSE),"")&amp;IF(H556=1," "&amp;VLOOKUP(H$1,Iniciativas!$A$1:$R$11,2,FALSE),"")&amp;IF(I556=1," "&amp;VLOOKUP(I$1,Iniciativas!$A$1:$R$11,2,FALSE),"")&amp;IF(J556=1," "&amp;VLOOKUP(J$1,Iniciativas!$A$1:$R$11,2,FALSE),"")&amp;IF(K556=1," "&amp;VLOOKUP(K$1,Iniciativas!$A$1:$R$11,2,FALSE),"")&amp;IF(L556=1," "&amp;VLOOKUP(L$1,Iniciativas!$A$1:$R$11,2,FALSE),""))</f>
        <v>Operación Adicional Iniciativa 1 Imperativo Legal Creación Producto Alternativo C Creación Producto B</v>
      </c>
    </row>
    <row r="557" spans="1:19" x14ac:dyDescent="0.25">
      <c r="A557">
        <v>555</v>
      </c>
      <c r="B557" t="str">
        <f t="shared" si="536"/>
        <v>10 6 4 2 1</v>
      </c>
      <c r="C557">
        <f t="shared" si="539"/>
        <v>1</v>
      </c>
      <c r="D557">
        <f t="shared" ref="D557:L557" si="581">INT(MOD($A557,2^(C$1-1))/(2^(D$1-1)))</f>
        <v>0</v>
      </c>
      <c r="E557">
        <f t="shared" si="581"/>
        <v>0</v>
      </c>
      <c r="F557">
        <f t="shared" si="581"/>
        <v>0</v>
      </c>
      <c r="G557">
        <f t="shared" si="581"/>
        <v>1</v>
      </c>
      <c r="H557">
        <f t="shared" si="581"/>
        <v>0</v>
      </c>
      <c r="I557">
        <f t="shared" si="581"/>
        <v>1</v>
      </c>
      <c r="J557">
        <f t="shared" si="581"/>
        <v>0</v>
      </c>
      <c r="K557">
        <f t="shared" si="581"/>
        <v>1</v>
      </c>
      <c r="L557">
        <f t="shared" si="581"/>
        <v>1</v>
      </c>
      <c r="M557">
        <f>VLOOKUP(C$1,Iniciativas!$A$1:$R$11,6,FALSE)*C557+VLOOKUP(D$1,Iniciativas!$A$1:$R$11,6,FALSE)*D557+VLOOKUP(E$1,Iniciativas!$A$1:$R$11,6,FALSE)*E557+VLOOKUP(F$1,Iniciativas!$A$1:$R$11,6,FALSE)*F557+VLOOKUP(G$1,Iniciativas!$A$1:$R$11,6,FALSE)*G557+VLOOKUP(H$1,Iniciativas!$A$1:$R$11,6,FALSE)*H557+VLOOKUP(I$1,Iniciativas!$A$1:$R$11,6,FALSE)*I557+VLOOKUP(J$1,Iniciativas!$A$1:$R$11,6,FALSE)*J557+VLOOKUP(K$1,Iniciativas!$A$1:$R$11,6,FALSE)*K557+VLOOKUP(L$1,Iniciativas!$A$1:$R$11,6,FALSE)*L557</f>
        <v>15500</v>
      </c>
      <c r="N557">
        <f>VLOOKUP(C$1,Iniciativas!$A$1:$R$11,18,FALSE)*C557+VLOOKUP(D$1,Iniciativas!$A$1:$R$11,18,FALSE)*D557+VLOOKUP(E$1,Iniciativas!$A$1:$R$11,18,FALSE)*E557+VLOOKUP(F$1,Iniciativas!$A$1:$R$11,18,FALSE)*F557+VLOOKUP(G$1,Iniciativas!$A$1:$R$11,18,FALSE)*G557+VLOOKUP(H$1,Iniciativas!$A$1:$R$11,18,FALSE)*H557+VLOOKUP(I$1,Iniciativas!$A$1:$R$11,18,FALSE)*I557+VLOOKUP(J$1,Iniciativas!$A$1:$R$11,18,FALSE)*J557+VLOOKUP(K$1,Iniciativas!$A$1:$R$11,18,FALSE)*K557+VLOOKUP(L$1,Iniciativas!$A$1:$R$11,18,FALSE)*L557</f>
        <v>8.9</v>
      </c>
      <c r="O557" t="b">
        <f t="shared" si="538"/>
        <v>0</v>
      </c>
      <c r="P557" t="b">
        <f>IF(OR(K557=1,I557=1),IF(J557=1,TRUE, FALSE),TRUE)</f>
        <v>0</v>
      </c>
      <c r="Q557" t="b">
        <f>IF(AND(K557=1,I557=1), FALSE, TRUE)</f>
        <v>0</v>
      </c>
      <c r="R557" t="b">
        <f>IF(G557=1, TRUE, FALSE)</f>
        <v>1</v>
      </c>
      <c r="S557" t="str">
        <f>TRIM(IF(C557=1," "&amp;VLOOKUP(C$1,Iniciativas!$A$1:$R$11,2,FALSE),"")&amp;IF(D557=1," "&amp;VLOOKUP(D$1,Iniciativas!$A$1:$R$11,2,FALSE),"")&amp;IF(E557=1," "&amp;VLOOKUP(E$1,Iniciativas!$A$1:$R$11,2,FALSE),"")&amp;IF(F557=1," "&amp;VLOOKUP(F$1,Iniciativas!$A$1:$R$11,2,FALSE),"")&amp;IF(G557=1," "&amp;VLOOKUP(G$1,Iniciativas!$A$1:$R$11,2,FALSE),"")&amp;IF(H557=1," "&amp;VLOOKUP(H$1,Iniciativas!$A$1:$R$11,2,FALSE),"")&amp;IF(I557=1," "&amp;VLOOKUP(I$1,Iniciativas!$A$1:$R$11,2,FALSE),"")&amp;IF(J557=1," "&amp;VLOOKUP(J$1,Iniciativas!$A$1:$R$11,2,FALSE),"")&amp;IF(K557=1," "&amp;VLOOKUP(K$1,Iniciativas!$A$1:$R$11,2,FALSE),"")&amp;IF(L557=1," "&amp;VLOOKUP(L$1,Iniciativas!$A$1:$R$11,2,FALSE),""))</f>
        <v>Operación Adicional Iniciativa 1 Imperativo Legal Creación Producto Alternativo C Creación Producto B Sistema Reducción Costos</v>
      </c>
    </row>
    <row r="558" spans="1:19" x14ac:dyDescent="0.25">
      <c r="A558">
        <v>556</v>
      </c>
      <c r="B558" t="str">
        <f t="shared" si="536"/>
        <v>10 6 4 3</v>
      </c>
      <c r="C558">
        <f t="shared" si="539"/>
        <v>1</v>
      </c>
      <c r="D558">
        <f t="shared" ref="D558:L558" si="582">INT(MOD($A558,2^(C$1-1))/(2^(D$1-1)))</f>
        <v>0</v>
      </c>
      <c r="E558">
        <f t="shared" si="582"/>
        <v>0</v>
      </c>
      <c r="F558">
        <f t="shared" si="582"/>
        <v>0</v>
      </c>
      <c r="G558">
        <f t="shared" si="582"/>
        <v>1</v>
      </c>
      <c r="H558">
        <f t="shared" si="582"/>
        <v>0</v>
      </c>
      <c r="I558">
        <f t="shared" si="582"/>
        <v>1</v>
      </c>
      <c r="J558">
        <f t="shared" si="582"/>
        <v>1</v>
      </c>
      <c r="K558">
        <f t="shared" si="582"/>
        <v>0</v>
      </c>
      <c r="L558">
        <f t="shared" si="582"/>
        <v>0</v>
      </c>
      <c r="M558">
        <f>VLOOKUP(C$1,Iniciativas!$A$1:$R$11,6,FALSE)*C558+VLOOKUP(D$1,Iniciativas!$A$1:$R$11,6,FALSE)*D558+VLOOKUP(E$1,Iniciativas!$A$1:$R$11,6,FALSE)*E558+VLOOKUP(F$1,Iniciativas!$A$1:$R$11,6,FALSE)*F558+VLOOKUP(G$1,Iniciativas!$A$1:$R$11,6,FALSE)*G558+VLOOKUP(H$1,Iniciativas!$A$1:$R$11,6,FALSE)*H558+VLOOKUP(I$1,Iniciativas!$A$1:$R$11,6,FALSE)*I558+VLOOKUP(J$1,Iniciativas!$A$1:$R$11,6,FALSE)*J558+VLOOKUP(K$1,Iniciativas!$A$1:$R$11,6,FALSE)*K558+VLOOKUP(L$1,Iniciativas!$A$1:$R$11,6,FALSE)*L558</f>
        <v>10500</v>
      </c>
      <c r="N558">
        <f>VLOOKUP(C$1,Iniciativas!$A$1:$R$11,18,FALSE)*C558+VLOOKUP(D$1,Iniciativas!$A$1:$R$11,18,FALSE)*D558+VLOOKUP(E$1,Iniciativas!$A$1:$R$11,18,FALSE)*E558+VLOOKUP(F$1,Iniciativas!$A$1:$R$11,18,FALSE)*F558+VLOOKUP(G$1,Iniciativas!$A$1:$R$11,18,FALSE)*G558+VLOOKUP(H$1,Iniciativas!$A$1:$R$11,18,FALSE)*H558+VLOOKUP(I$1,Iniciativas!$A$1:$R$11,18,FALSE)*I558+VLOOKUP(J$1,Iniciativas!$A$1:$R$11,18,FALSE)*J558+VLOOKUP(K$1,Iniciativas!$A$1:$R$11,18,FALSE)*K558+VLOOKUP(L$1,Iniciativas!$A$1:$R$11,18,FALSE)*L558</f>
        <v>5.8000000000000007</v>
      </c>
      <c r="O558" t="b">
        <f t="shared" si="538"/>
        <v>1</v>
      </c>
      <c r="P558" t="b">
        <f>IF(OR(K558=1,I558=1),IF(J558=1,TRUE, FALSE),TRUE)</f>
        <v>1</v>
      </c>
      <c r="Q558" t="b">
        <f>IF(AND(K558=1,I558=1), FALSE, TRUE)</f>
        <v>1</v>
      </c>
      <c r="R558" t="b">
        <f>IF(G558=1, TRUE, FALSE)</f>
        <v>1</v>
      </c>
      <c r="S558" t="str">
        <f>TRIM(IF(C558=1," "&amp;VLOOKUP(C$1,Iniciativas!$A$1:$R$11,2,FALSE),"")&amp;IF(D558=1," "&amp;VLOOKUP(D$1,Iniciativas!$A$1:$R$11,2,FALSE),"")&amp;IF(E558=1," "&amp;VLOOKUP(E$1,Iniciativas!$A$1:$R$11,2,FALSE),"")&amp;IF(F558=1," "&amp;VLOOKUP(F$1,Iniciativas!$A$1:$R$11,2,FALSE),"")&amp;IF(G558=1," "&amp;VLOOKUP(G$1,Iniciativas!$A$1:$R$11,2,FALSE),"")&amp;IF(H558=1," "&amp;VLOOKUP(H$1,Iniciativas!$A$1:$R$11,2,FALSE),"")&amp;IF(I558=1," "&amp;VLOOKUP(I$1,Iniciativas!$A$1:$R$11,2,FALSE),"")&amp;IF(J558=1," "&amp;VLOOKUP(J$1,Iniciativas!$A$1:$R$11,2,FALSE),"")&amp;IF(K558=1," "&amp;VLOOKUP(K$1,Iniciativas!$A$1:$R$11,2,FALSE),"")&amp;IF(L558=1," "&amp;VLOOKUP(L$1,Iniciativas!$A$1:$R$11,2,FALSE),""))</f>
        <v>Operación Adicional Iniciativa 1 Imperativo Legal Creación Producto Alternativo C Campaña Publicitaria Producto B o C</v>
      </c>
    </row>
    <row r="559" spans="1:19" x14ac:dyDescent="0.25">
      <c r="A559">
        <v>557</v>
      </c>
      <c r="B559" t="str">
        <f t="shared" si="536"/>
        <v>10 6 4 3 1</v>
      </c>
      <c r="C559">
        <f t="shared" si="539"/>
        <v>1</v>
      </c>
      <c r="D559">
        <f t="shared" ref="D559:L559" si="583">INT(MOD($A559,2^(C$1-1))/(2^(D$1-1)))</f>
        <v>0</v>
      </c>
      <c r="E559">
        <f t="shared" si="583"/>
        <v>0</v>
      </c>
      <c r="F559">
        <f t="shared" si="583"/>
        <v>0</v>
      </c>
      <c r="G559">
        <f t="shared" si="583"/>
        <v>1</v>
      </c>
      <c r="H559">
        <f t="shared" si="583"/>
        <v>0</v>
      </c>
      <c r="I559">
        <f t="shared" si="583"/>
        <v>1</v>
      </c>
      <c r="J559">
        <f t="shared" si="583"/>
        <v>1</v>
      </c>
      <c r="K559">
        <f t="shared" si="583"/>
        <v>0</v>
      </c>
      <c r="L559">
        <f t="shared" si="583"/>
        <v>1</v>
      </c>
      <c r="M559">
        <f>VLOOKUP(C$1,Iniciativas!$A$1:$R$11,6,FALSE)*C559+VLOOKUP(D$1,Iniciativas!$A$1:$R$11,6,FALSE)*D559+VLOOKUP(E$1,Iniciativas!$A$1:$R$11,6,FALSE)*E559+VLOOKUP(F$1,Iniciativas!$A$1:$R$11,6,FALSE)*F559+VLOOKUP(G$1,Iniciativas!$A$1:$R$11,6,FALSE)*G559+VLOOKUP(H$1,Iniciativas!$A$1:$R$11,6,FALSE)*H559+VLOOKUP(I$1,Iniciativas!$A$1:$R$11,6,FALSE)*I559+VLOOKUP(J$1,Iniciativas!$A$1:$R$11,6,FALSE)*J559+VLOOKUP(K$1,Iniciativas!$A$1:$R$11,6,FALSE)*K559+VLOOKUP(L$1,Iniciativas!$A$1:$R$11,6,FALSE)*L559</f>
        <v>11500</v>
      </c>
      <c r="N559">
        <f>VLOOKUP(C$1,Iniciativas!$A$1:$R$11,18,FALSE)*C559+VLOOKUP(D$1,Iniciativas!$A$1:$R$11,18,FALSE)*D559+VLOOKUP(E$1,Iniciativas!$A$1:$R$11,18,FALSE)*E559+VLOOKUP(F$1,Iniciativas!$A$1:$R$11,18,FALSE)*F559+VLOOKUP(G$1,Iniciativas!$A$1:$R$11,18,FALSE)*G559+VLOOKUP(H$1,Iniciativas!$A$1:$R$11,18,FALSE)*H559+VLOOKUP(I$1,Iniciativas!$A$1:$R$11,18,FALSE)*I559+VLOOKUP(J$1,Iniciativas!$A$1:$R$11,18,FALSE)*J559+VLOOKUP(K$1,Iniciativas!$A$1:$R$11,18,FALSE)*K559+VLOOKUP(L$1,Iniciativas!$A$1:$R$11,18,FALSE)*L559</f>
        <v>6.7000000000000011</v>
      </c>
      <c r="O559" t="b">
        <f t="shared" si="538"/>
        <v>1</v>
      </c>
      <c r="P559" t="b">
        <f>IF(OR(K559=1,I559=1),IF(J559=1,TRUE, FALSE),TRUE)</f>
        <v>1</v>
      </c>
      <c r="Q559" t="b">
        <f>IF(AND(K559=1,I559=1), FALSE, TRUE)</f>
        <v>1</v>
      </c>
      <c r="R559" t="b">
        <f>IF(G559=1, TRUE, FALSE)</f>
        <v>1</v>
      </c>
      <c r="S559" t="str">
        <f>TRIM(IF(C559=1," "&amp;VLOOKUP(C$1,Iniciativas!$A$1:$R$11,2,FALSE),"")&amp;IF(D559=1," "&amp;VLOOKUP(D$1,Iniciativas!$A$1:$R$11,2,FALSE),"")&amp;IF(E559=1," "&amp;VLOOKUP(E$1,Iniciativas!$A$1:$R$11,2,FALSE),"")&amp;IF(F559=1," "&amp;VLOOKUP(F$1,Iniciativas!$A$1:$R$11,2,FALSE),"")&amp;IF(G559=1," "&amp;VLOOKUP(G$1,Iniciativas!$A$1:$R$11,2,FALSE),"")&amp;IF(H559=1," "&amp;VLOOKUP(H$1,Iniciativas!$A$1:$R$11,2,FALSE),"")&amp;IF(I559=1," "&amp;VLOOKUP(I$1,Iniciativas!$A$1:$R$11,2,FALSE),"")&amp;IF(J559=1," "&amp;VLOOKUP(J$1,Iniciativas!$A$1:$R$11,2,FALSE),"")&amp;IF(K559=1," "&amp;VLOOKUP(K$1,Iniciativas!$A$1:$R$11,2,FALSE),"")&amp;IF(L559=1," "&amp;VLOOKUP(L$1,Iniciativas!$A$1:$R$11,2,FALSE),""))</f>
        <v>Operación Adicional Iniciativa 1 Imperativo Legal Creación Producto Alternativo C Campaña Publicitaria Producto B o C Sistema Reducción Costos</v>
      </c>
    </row>
    <row r="560" spans="1:19" x14ac:dyDescent="0.25">
      <c r="A560">
        <v>558</v>
      </c>
      <c r="B560" t="str">
        <f t="shared" si="536"/>
        <v>10 6 4 3 2</v>
      </c>
      <c r="C560">
        <f t="shared" si="539"/>
        <v>1</v>
      </c>
      <c r="D560">
        <f t="shared" ref="D560:L560" si="584">INT(MOD($A560,2^(C$1-1))/(2^(D$1-1)))</f>
        <v>0</v>
      </c>
      <c r="E560">
        <f t="shared" si="584"/>
        <v>0</v>
      </c>
      <c r="F560">
        <f t="shared" si="584"/>
        <v>0</v>
      </c>
      <c r="G560">
        <f t="shared" si="584"/>
        <v>1</v>
      </c>
      <c r="H560">
        <f t="shared" si="584"/>
        <v>0</v>
      </c>
      <c r="I560">
        <f t="shared" si="584"/>
        <v>1</v>
      </c>
      <c r="J560">
        <f t="shared" si="584"/>
        <v>1</v>
      </c>
      <c r="K560">
        <f t="shared" si="584"/>
        <v>1</v>
      </c>
      <c r="L560">
        <f t="shared" si="584"/>
        <v>0</v>
      </c>
      <c r="M560">
        <f>VLOOKUP(C$1,Iniciativas!$A$1:$R$11,6,FALSE)*C560+VLOOKUP(D$1,Iniciativas!$A$1:$R$11,6,FALSE)*D560+VLOOKUP(E$1,Iniciativas!$A$1:$R$11,6,FALSE)*E560+VLOOKUP(F$1,Iniciativas!$A$1:$R$11,6,FALSE)*F560+VLOOKUP(G$1,Iniciativas!$A$1:$R$11,6,FALSE)*G560+VLOOKUP(H$1,Iniciativas!$A$1:$R$11,6,FALSE)*H560+VLOOKUP(I$1,Iniciativas!$A$1:$R$11,6,FALSE)*I560+VLOOKUP(J$1,Iniciativas!$A$1:$R$11,6,FALSE)*J560+VLOOKUP(K$1,Iniciativas!$A$1:$R$11,6,FALSE)*K560+VLOOKUP(L$1,Iniciativas!$A$1:$R$11,6,FALSE)*L560</f>
        <v>15500</v>
      </c>
      <c r="N560">
        <f>VLOOKUP(C$1,Iniciativas!$A$1:$R$11,18,FALSE)*C560+VLOOKUP(D$1,Iniciativas!$A$1:$R$11,18,FALSE)*D560+VLOOKUP(E$1,Iniciativas!$A$1:$R$11,18,FALSE)*E560+VLOOKUP(F$1,Iniciativas!$A$1:$R$11,18,FALSE)*F560+VLOOKUP(G$1,Iniciativas!$A$1:$R$11,18,FALSE)*G560+VLOOKUP(H$1,Iniciativas!$A$1:$R$11,18,FALSE)*H560+VLOOKUP(I$1,Iniciativas!$A$1:$R$11,18,FALSE)*I560+VLOOKUP(J$1,Iniciativas!$A$1:$R$11,18,FALSE)*J560+VLOOKUP(K$1,Iniciativas!$A$1:$R$11,18,FALSE)*K560+VLOOKUP(L$1,Iniciativas!$A$1:$R$11,18,FALSE)*L560</f>
        <v>8.4</v>
      </c>
      <c r="O560" t="b">
        <f t="shared" si="538"/>
        <v>0</v>
      </c>
      <c r="P560" t="b">
        <f>IF(OR(K560=1,I560=1),IF(J560=1,TRUE, FALSE),TRUE)</f>
        <v>1</v>
      </c>
      <c r="Q560" t="b">
        <f>IF(AND(K560=1,I560=1), FALSE, TRUE)</f>
        <v>0</v>
      </c>
      <c r="R560" t="b">
        <f>IF(G560=1, TRUE, FALSE)</f>
        <v>1</v>
      </c>
      <c r="S560" t="str">
        <f>TRIM(IF(C560=1," "&amp;VLOOKUP(C$1,Iniciativas!$A$1:$R$11,2,FALSE),"")&amp;IF(D560=1," "&amp;VLOOKUP(D$1,Iniciativas!$A$1:$R$11,2,FALSE),"")&amp;IF(E560=1," "&amp;VLOOKUP(E$1,Iniciativas!$A$1:$R$11,2,FALSE),"")&amp;IF(F560=1," "&amp;VLOOKUP(F$1,Iniciativas!$A$1:$R$11,2,FALSE),"")&amp;IF(G560=1," "&amp;VLOOKUP(G$1,Iniciativas!$A$1:$R$11,2,FALSE),"")&amp;IF(H560=1," "&amp;VLOOKUP(H$1,Iniciativas!$A$1:$R$11,2,FALSE),"")&amp;IF(I560=1," "&amp;VLOOKUP(I$1,Iniciativas!$A$1:$R$11,2,FALSE),"")&amp;IF(J560=1," "&amp;VLOOKUP(J$1,Iniciativas!$A$1:$R$11,2,FALSE),"")&amp;IF(K560=1," "&amp;VLOOKUP(K$1,Iniciativas!$A$1:$R$11,2,FALSE),"")&amp;IF(L560=1," "&amp;VLOOKUP(L$1,Iniciativas!$A$1:$R$11,2,FALSE),""))</f>
        <v>Operación Adicional Iniciativa 1 Imperativo Legal Creación Producto Alternativo C Campaña Publicitaria Producto B o C Creación Producto B</v>
      </c>
    </row>
    <row r="561" spans="1:19" x14ac:dyDescent="0.25">
      <c r="A561">
        <v>559</v>
      </c>
      <c r="B561" t="str">
        <f t="shared" si="536"/>
        <v>10 6 4 3 2 1</v>
      </c>
      <c r="C561">
        <f t="shared" si="539"/>
        <v>1</v>
      </c>
      <c r="D561">
        <f t="shared" ref="D561:L561" si="585">INT(MOD($A561,2^(C$1-1))/(2^(D$1-1)))</f>
        <v>0</v>
      </c>
      <c r="E561">
        <f t="shared" si="585"/>
        <v>0</v>
      </c>
      <c r="F561">
        <f t="shared" si="585"/>
        <v>0</v>
      </c>
      <c r="G561">
        <f t="shared" si="585"/>
        <v>1</v>
      </c>
      <c r="H561">
        <f t="shared" si="585"/>
        <v>0</v>
      </c>
      <c r="I561">
        <f t="shared" si="585"/>
        <v>1</v>
      </c>
      <c r="J561">
        <f t="shared" si="585"/>
        <v>1</v>
      </c>
      <c r="K561">
        <f t="shared" si="585"/>
        <v>1</v>
      </c>
      <c r="L561">
        <f t="shared" si="585"/>
        <v>1</v>
      </c>
      <c r="M561">
        <f>VLOOKUP(C$1,Iniciativas!$A$1:$R$11,6,FALSE)*C561+VLOOKUP(D$1,Iniciativas!$A$1:$R$11,6,FALSE)*D561+VLOOKUP(E$1,Iniciativas!$A$1:$R$11,6,FALSE)*E561+VLOOKUP(F$1,Iniciativas!$A$1:$R$11,6,FALSE)*F561+VLOOKUP(G$1,Iniciativas!$A$1:$R$11,6,FALSE)*G561+VLOOKUP(H$1,Iniciativas!$A$1:$R$11,6,FALSE)*H561+VLOOKUP(I$1,Iniciativas!$A$1:$R$11,6,FALSE)*I561+VLOOKUP(J$1,Iniciativas!$A$1:$R$11,6,FALSE)*J561+VLOOKUP(K$1,Iniciativas!$A$1:$R$11,6,FALSE)*K561+VLOOKUP(L$1,Iniciativas!$A$1:$R$11,6,FALSE)*L561</f>
        <v>16500</v>
      </c>
      <c r="N561">
        <f>VLOOKUP(C$1,Iniciativas!$A$1:$R$11,18,FALSE)*C561+VLOOKUP(D$1,Iniciativas!$A$1:$R$11,18,FALSE)*D561+VLOOKUP(E$1,Iniciativas!$A$1:$R$11,18,FALSE)*E561+VLOOKUP(F$1,Iniciativas!$A$1:$R$11,18,FALSE)*F561+VLOOKUP(G$1,Iniciativas!$A$1:$R$11,18,FALSE)*G561+VLOOKUP(H$1,Iniciativas!$A$1:$R$11,18,FALSE)*H561+VLOOKUP(I$1,Iniciativas!$A$1:$R$11,18,FALSE)*I561+VLOOKUP(J$1,Iniciativas!$A$1:$R$11,18,FALSE)*J561+VLOOKUP(K$1,Iniciativas!$A$1:$R$11,18,FALSE)*K561+VLOOKUP(L$1,Iniciativas!$A$1:$R$11,18,FALSE)*L561</f>
        <v>9.3000000000000007</v>
      </c>
      <c r="O561" t="b">
        <f t="shared" si="538"/>
        <v>0</v>
      </c>
      <c r="P561" t="b">
        <f>IF(OR(K561=1,I561=1),IF(J561=1,TRUE, FALSE),TRUE)</f>
        <v>1</v>
      </c>
      <c r="Q561" t="b">
        <f>IF(AND(K561=1,I561=1), FALSE, TRUE)</f>
        <v>0</v>
      </c>
      <c r="R561" t="b">
        <f>IF(G561=1, TRUE, FALSE)</f>
        <v>1</v>
      </c>
      <c r="S561" t="str">
        <f>TRIM(IF(C561=1," "&amp;VLOOKUP(C$1,Iniciativas!$A$1:$R$11,2,FALSE),"")&amp;IF(D561=1," "&amp;VLOOKUP(D$1,Iniciativas!$A$1:$R$11,2,FALSE),"")&amp;IF(E561=1," "&amp;VLOOKUP(E$1,Iniciativas!$A$1:$R$11,2,FALSE),"")&amp;IF(F561=1," "&amp;VLOOKUP(F$1,Iniciativas!$A$1:$R$11,2,FALSE),"")&amp;IF(G561=1," "&amp;VLOOKUP(G$1,Iniciativas!$A$1:$R$11,2,FALSE),"")&amp;IF(H561=1," "&amp;VLOOKUP(H$1,Iniciativas!$A$1:$R$11,2,FALSE),"")&amp;IF(I561=1," "&amp;VLOOKUP(I$1,Iniciativas!$A$1:$R$11,2,FALSE),"")&amp;IF(J561=1," "&amp;VLOOKUP(J$1,Iniciativas!$A$1:$R$11,2,FALSE),"")&amp;IF(K561=1," "&amp;VLOOKUP(K$1,Iniciativas!$A$1:$R$11,2,FALSE),"")&amp;IF(L561=1," "&amp;VLOOKUP(L$1,Iniciativas!$A$1:$R$11,2,FALSE),""))</f>
        <v>Operación Adicional Iniciativa 1 Imperativo Legal Creación Producto Alternativo C Campaña Publicitaria Producto B o C Creación Producto B Sistema Reducción Costos</v>
      </c>
    </row>
    <row r="562" spans="1:19" x14ac:dyDescent="0.25">
      <c r="A562">
        <v>560</v>
      </c>
      <c r="B562" t="str">
        <f t="shared" si="536"/>
        <v>10 6 5</v>
      </c>
      <c r="C562">
        <f t="shared" si="539"/>
        <v>1</v>
      </c>
      <c r="D562">
        <f t="shared" ref="D562:L562" si="586">INT(MOD($A562,2^(C$1-1))/(2^(D$1-1)))</f>
        <v>0</v>
      </c>
      <c r="E562">
        <f t="shared" si="586"/>
        <v>0</v>
      </c>
      <c r="F562">
        <f t="shared" si="586"/>
        <v>0</v>
      </c>
      <c r="G562">
        <f t="shared" si="586"/>
        <v>1</v>
      </c>
      <c r="H562">
        <f t="shared" si="586"/>
        <v>1</v>
      </c>
      <c r="I562">
        <f t="shared" si="586"/>
        <v>0</v>
      </c>
      <c r="J562">
        <f t="shared" si="586"/>
        <v>0</v>
      </c>
      <c r="K562">
        <f t="shared" si="586"/>
        <v>0</v>
      </c>
      <c r="L562">
        <f t="shared" si="586"/>
        <v>0</v>
      </c>
      <c r="M562">
        <f>VLOOKUP(C$1,Iniciativas!$A$1:$R$11,6,FALSE)*C562+VLOOKUP(D$1,Iniciativas!$A$1:$R$11,6,FALSE)*D562+VLOOKUP(E$1,Iniciativas!$A$1:$R$11,6,FALSE)*E562+VLOOKUP(F$1,Iniciativas!$A$1:$R$11,6,FALSE)*F562+VLOOKUP(G$1,Iniciativas!$A$1:$R$11,6,FALSE)*G562+VLOOKUP(H$1,Iniciativas!$A$1:$R$11,6,FALSE)*H562+VLOOKUP(I$1,Iniciativas!$A$1:$R$11,6,FALSE)*I562+VLOOKUP(J$1,Iniciativas!$A$1:$R$11,6,FALSE)*J562+VLOOKUP(K$1,Iniciativas!$A$1:$R$11,6,FALSE)*K562+VLOOKUP(L$1,Iniciativas!$A$1:$R$11,6,FALSE)*L562</f>
        <v>4500</v>
      </c>
      <c r="N562">
        <f>VLOOKUP(C$1,Iniciativas!$A$1:$R$11,18,FALSE)*C562+VLOOKUP(D$1,Iniciativas!$A$1:$R$11,18,FALSE)*D562+VLOOKUP(E$1,Iniciativas!$A$1:$R$11,18,FALSE)*E562+VLOOKUP(F$1,Iniciativas!$A$1:$R$11,18,FALSE)*F562+VLOOKUP(G$1,Iniciativas!$A$1:$R$11,18,FALSE)*G562+VLOOKUP(H$1,Iniciativas!$A$1:$R$11,18,FALSE)*H562+VLOOKUP(I$1,Iniciativas!$A$1:$R$11,18,FALSE)*I562+VLOOKUP(J$1,Iniciativas!$A$1:$R$11,18,FALSE)*J562+VLOOKUP(K$1,Iniciativas!$A$1:$R$11,18,FALSE)*K562+VLOOKUP(L$1,Iniciativas!$A$1:$R$11,18,FALSE)*L562</f>
        <v>5.0999999999999996</v>
      </c>
      <c r="O562" t="b">
        <f t="shared" si="538"/>
        <v>1</v>
      </c>
      <c r="P562" t="b">
        <f>IF(OR(K562=1,I562=1),IF(J562=1,TRUE, FALSE),TRUE)</f>
        <v>1</v>
      </c>
      <c r="Q562" t="b">
        <f>IF(AND(K562=1,I562=1), FALSE, TRUE)</f>
        <v>1</v>
      </c>
      <c r="R562" t="b">
        <f>IF(G562=1, TRUE, FALSE)</f>
        <v>1</v>
      </c>
      <c r="S562" t="str">
        <f>TRIM(IF(C562=1," "&amp;VLOOKUP(C$1,Iniciativas!$A$1:$R$11,2,FALSE),"")&amp;IF(D562=1," "&amp;VLOOKUP(D$1,Iniciativas!$A$1:$R$11,2,FALSE),"")&amp;IF(E562=1," "&amp;VLOOKUP(E$1,Iniciativas!$A$1:$R$11,2,FALSE),"")&amp;IF(F562=1," "&amp;VLOOKUP(F$1,Iniciativas!$A$1:$R$11,2,FALSE),"")&amp;IF(G562=1," "&amp;VLOOKUP(G$1,Iniciativas!$A$1:$R$11,2,FALSE),"")&amp;IF(H562=1," "&amp;VLOOKUP(H$1,Iniciativas!$A$1:$R$11,2,FALSE),"")&amp;IF(I562=1," "&amp;VLOOKUP(I$1,Iniciativas!$A$1:$R$11,2,FALSE),"")&amp;IF(J562=1," "&amp;VLOOKUP(J$1,Iniciativas!$A$1:$R$11,2,FALSE),"")&amp;IF(K562=1," "&amp;VLOOKUP(K$1,Iniciativas!$A$1:$R$11,2,FALSE),"")&amp;IF(L562=1," "&amp;VLOOKUP(L$1,Iniciativas!$A$1:$R$11,2,FALSE),""))</f>
        <v>Operación Adicional Iniciativa 1 Imperativo Legal Programa de Innovación</v>
      </c>
    </row>
    <row r="563" spans="1:19" x14ac:dyDescent="0.25">
      <c r="A563">
        <v>561</v>
      </c>
      <c r="B563" t="str">
        <f t="shared" si="536"/>
        <v>10 6 5 1</v>
      </c>
      <c r="C563">
        <f t="shared" si="539"/>
        <v>1</v>
      </c>
      <c r="D563">
        <f t="shared" ref="D563:L563" si="587">INT(MOD($A563,2^(C$1-1))/(2^(D$1-1)))</f>
        <v>0</v>
      </c>
      <c r="E563">
        <f t="shared" si="587"/>
        <v>0</v>
      </c>
      <c r="F563">
        <f t="shared" si="587"/>
        <v>0</v>
      </c>
      <c r="G563">
        <f t="shared" si="587"/>
        <v>1</v>
      </c>
      <c r="H563">
        <f t="shared" si="587"/>
        <v>1</v>
      </c>
      <c r="I563">
        <f t="shared" si="587"/>
        <v>0</v>
      </c>
      <c r="J563">
        <f t="shared" si="587"/>
        <v>0</v>
      </c>
      <c r="K563">
        <f t="shared" si="587"/>
        <v>0</v>
      </c>
      <c r="L563">
        <f t="shared" si="587"/>
        <v>1</v>
      </c>
      <c r="M563">
        <f>VLOOKUP(C$1,Iniciativas!$A$1:$R$11,6,FALSE)*C563+VLOOKUP(D$1,Iniciativas!$A$1:$R$11,6,FALSE)*D563+VLOOKUP(E$1,Iniciativas!$A$1:$R$11,6,FALSE)*E563+VLOOKUP(F$1,Iniciativas!$A$1:$R$11,6,FALSE)*F563+VLOOKUP(G$1,Iniciativas!$A$1:$R$11,6,FALSE)*G563+VLOOKUP(H$1,Iniciativas!$A$1:$R$11,6,FALSE)*H563+VLOOKUP(I$1,Iniciativas!$A$1:$R$11,6,FALSE)*I563+VLOOKUP(J$1,Iniciativas!$A$1:$R$11,6,FALSE)*J563+VLOOKUP(K$1,Iniciativas!$A$1:$R$11,6,FALSE)*K563+VLOOKUP(L$1,Iniciativas!$A$1:$R$11,6,FALSE)*L563</f>
        <v>5500</v>
      </c>
      <c r="N563">
        <f>VLOOKUP(C$1,Iniciativas!$A$1:$R$11,18,FALSE)*C563+VLOOKUP(D$1,Iniciativas!$A$1:$R$11,18,FALSE)*D563+VLOOKUP(E$1,Iniciativas!$A$1:$R$11,18,FALSE)*E563+VLOOKUP(F$1,Iniciativas!$A$1:$R$11,18,FALSE)*F563+VLOOKUP(G$1,Iniciativas!$A$1:$R$11,18,FALSE)*G563+VLOOKUP(H$1,Iniciativas!$A$1:$R$11,18,FALSE)*H563+VLOOKUP(I$1,Iniciativas!$A$1:$R$11,18,FALSE)*I563+VLOOKUP(J$1,Iniciativas!$A$1:$R$11,18,FALSE)*J563+VLOOKUP(K$1,Iniciativas!$A$1:$R$11,18,FALSE)*K563+VLOOKUP(L$1,Iniciativas!$A$1:$R$11,18,FALSE)*L563</f>
        <v>6</v>
      </c>
      <c r="O563" t="b">
        <f t="shared" si="538"/>
        <v>1</v>
      </c>
      <c r="P563" t="b">
        <f>IF(OR(K563=1,I563=1),IF(J563=1,TRUE, FALSE),TRUE)</f>
        <v>1</v>
      </c>
      <c r="Q563" t="b">
        <f>IF(AND(K563=1,I563=1), FALSE, TRUE)</f>
        <v>1</v>
      </c>
      <c r="R563" t="b">
        <f>IF(G563=1, TRUE, FALSE)</f>
        <v>1</v>
      </c>
      <c r="S563" t="str">
        <f>TRIM(IF(C563=1," "&amp;VLOOKUP(C$1,Iniciativas!$A$1:$R$11,2,FALSE),"")&amp;IF(D563=1," "&amp;VLOOKUP(D$1,Iniciativas!$A$1:$R$11,2,FALSE),"")&amp;IF(E563=1," "&amp;VLOOKUP(E$1,Iniciativas!$A$1:$R$11,2,FALSE),"")&amp;IF(F563=1," "&amp;VLOOKUP(F$1,Iniciativas!$A$1:$R$11,2,FALSE),"")&amp;IF(G563=1," "&amp;VLOOKUP(G$1,Iniciativas!$A$1:$R$11,2,FALSE),"")&amp;IF(H563=1," "&amp;VLOOKUP(H$1,Iniciativas!$A$1:$R$11,2,FALSE),"")&amp;IF(I563=1," "&amp;VLOOKUP(I$1,Iniciativas!$A$1:$R$11,2,FALSE),"")&amp;IF(J563=1," "&amp;VLOOKUP(J$1,Iniciativas!$A$1:$R$11,2,FALSE),"")&amp;IF(K563=1," "&amp;VLOOKUP(K$1,Iniciativas!$A$1:$R$11,2,FALSE),"")&amp;IF(L563=1," "&amp;VLOOKUP(L$1,Iniciativas!$A$1:$R$11,2,FALSE),""))</f>
        <v>Operación Adicional Iniciativa 1 Imperativo Legal Programa de Innovación Sistema Reducción Costos</v>
      </c>
    </row>
    <row r="564" spans="1:19" x14ac:dyDescent="0.25">
      <c r="A564">
        <v>562</v>
      </c>
      <c r="B564" t="str">
        <f t="shared" si="536"/>
        <v>10 6 5 2</v>
      </c>
      <c r="C564">
        <f t="shared" si="539"/>
        <v>1</v>
      </c>
      <c r="D564">
        <f t="shared" ref="D564:L564" si="588">INT(MOD($A564,2^(C$1-1))/(2^(D$1-1)))</f>
        <v>0</v>
      </c>
      <c r="E564">
        <f t="shared" si="588"/>
        <v>0</v>
      </c>
      <c r="F564">
        <f t="shared" si="588"/>
        <v>0</v>
      </c>
      <c r="G564">
        <f t="shared" si="588"/>
        <v>1</v>
      </c>
      <c r="H564">
        <f t="shared" si="588"/>
        <v>1</v>
      </c>
      <c r="I564">
        <f t="shared" si="588"/>
        <v>0</v>
      </c>
      <c r="J564">
        <f t="shared" si="588"/>
        <v>0</v>
      </c>
      <c r="K564">
        <f t="shared" si="588"/>
        <v>1</v>
      </c>
      <c r="L564">
        <f t="shared" si="588"/>
        <v>0</v>
      </c>
      <c r="M564">
        <f>VLOOKUP(C$1,Iniciativas!$A$1:$R$11,6,FALSE)*C564+VLOOKUP(D$1,Iniciativas!$A$1:$R$11,6,FALSE)*D564+VLOOKUP(E$1,Iniciativas!$A$1:$R$11,6,FALSE)*E564+VLOOKUP(F$1,Iniciativas!$A$1:$R$11,6,FALSE)*F564+VLOOKUP(G$1,Iniciativas!$A$1:$R$11,6,FALSE)*G564+VLOOKUP(H$1,Iniciativas!$A$1:$R$11,6,FALSE)*H564+VLOOKUP(I$1,Iniciativas!$A$1:$R$11,6,FALSE)*I564+VLOOKUP(J$1,Iniciativas!$A$1:$R$11,6,FALSE)*J564+VLOOKUP(K$1,Iniciativas!$A$1:$R$11,6,FALSE)*K564+VLOOKUP(L$1,Iniciativas!$A$1:$R$11,6,FALSE)*L564</f>
        <v>9500</v>
      </c>
      <c r="N564">
        <f>VLOOKUP(C$1,Iniciativas!$A$1:$R$11,18,FALSE)*C564+VLOOKUP(D$1,Iniciativas!$A$1:$R$11,18,FALSE)*D564+VLOOKUP(E$1,Iniciativas!$A$1:$R$11,18,FALSE)*E564+VLOOKUP(F$1,Iniciativas!$A$1:$R$11,18,FALSE)*F564+VLOOKUP(G$1,Iniciativas!$A$1:$R$11,18,FALSE)*G564+VLOOKUP(H$1,Iniciativas!$A$1:$R$11,18,FALSE)*H564+VLOOKUP(I$1,Iniciativas!$A$1:$R$11,18,FALSE)*I564+VLOOKUP(J$1,Iniciativas!$A$1:$R$11,18,FALSE)*J564+VLOOKUP(K$1,Iniciativas!$A$1:$R$11,18,FALSE)*K564+VLOOKUP(L$1,Iniciativas!$A$1:$R$11,18,FALSE)*L564</f>
        <v>7.6999999999999993</v>
      </c>
      <c r="O564" t="b">
        <f t="shared" si="538"/>
        <v>0</v>
      </c>
      <c r="P564" t="b">
        <f>IF(OR(K564=1,I564=1),IF(J564=1,TRUE, FALSE),TRUE)</f>
        <v>0</v>
      </c>
      <c r="Q564" t="b">
        <f>IF(AND(K564=1,I564=1), FALSE, TRUE)</f>
        <v>1</v>
      </c>
      <c r="R564" t="b">
        <f>IF(G564=1, TRUE, FALSE)</f>
        <v>1</v>
      </c>
      <c r="S564" t="str">
        <f>TRIM(IF(C564=1," "&amp;VLOOKUP(C$1,Iniciativas!$A$1:$R$11,2,FALSE),"")&amp;IF(D564=1," "&amp;VLOOKUP(D$1,Iniciativas!$A$1:$R$11,2,FALSE),"")&amp;IF(E564=1," "&amp;VLOOKUP(E$1,Iniciativas!$A$1:$R$11,2,FALSE),"")&amp;IF(F564=1," "&amp;VLOOKUP(F$1,Iniciativas!$A$1:$R$11,2,FALSE),"")&amp;IF(G564=1," "&amp;VLOOKUP(G$1,Iniciativas!$A$1:$R$11,2,FALSE),"")&amp;IF(H564=1," "&amp;VLOOKUP(H$1,Iniciativas!$A$1:$R$11,2,FALSE),"")&amp;IF(I564=1," "&amp;VLOOKUP(I$1,Iniciativas!$A$1:$R$11,2,FALSE),"")&amp;IF(J564=1," "&amp;VLOOKUP(J$1,Iniciativas!$A$1:$R$11,2,FALSE),"")&amp;IF(K564=1," "&amp;VLOOKUP(K$1,Iniciativas!$A$1:$R$11,2,FALSE),"")&amp;IF(L564=1," "&amp;VLOOKUP(L$1,Iniciativas!$A$1:$R$11,2,FALSE),""))</f>
        <v>Operación Adicional Iniciativa 1 Imperativo Legal Programa de Innovación Creación Producto B</v>
      </c>
    </row>
    <row r="565" spans="1:19" x14ac:dyDescent="0.25">
      <c r="A565">
        <v>563</v>
      </c>
      <c r="B565" t="str">
        <f t="shared" si="536"/>
        <v>10 6 5 2 1</v>
      </c>
      <c r="C565">
        <f t="shared" si="539"/>
        <v>1</v>
      </c>
      <c r="D565">
        <f t="shared" ref="D565:L565" si="589">INT(MOD($A565,2^(C$1-1))/(2^(D$1-1)))</f>
        <v>0</v>
      </c>
      <c r="E565">
        <f t="shared" si="589"/>
        <v>0</v>
      </c>
      <c r="F565">
        <f t="shared" si="589"/>
        <v>0</v>
      </c>
      <c r="G565">
        <f t="shared" si="589"/>
        <v>1</v>
      </c>
      <c r="H565">
        <f t="shared" si="589"/>
        <v>1</v>
      </c>
      <c r="I565">
        <f t="shared" si="589"/>
        <v>0</v>
      </c>
      <c r="J565">
        <f t="shared" si="589"/>
        <v>0</v>
      </c>
      <c r="K565">
        <f t="shared" si="589"/>
        <v>1</v>
      </c>
      <c r="L565">
        <f t="shared" si="589"/>
        <v>1</v>
      </c>
      <c r="M565">
        <f>VLOOKUP(C$1,Iniciativas!$A$1:$R$11,6,FALSE)*C565+VLOOKUP(D$1,Iniciativas!$A$1:$R$11,6,FALSE)*D565+VLOOKUP(E$1,Iniciativas!$A$1:$R$11,6,FALSE)*E565+VLOOKUP(F$1,Iniciativas!$A$1:$R$11,6,FALSE)*F565+VLOOKUP(G$1,Iniciativas!$A$1:$R$11,6,FALSE)*G565+VLOOKUP(H$1,Iniciativas!$A$1:$R$11,6,FALSE)*H565+VLOOKUP(I$1,Iniciativas!$A$1:$R$11,6,FALSE)*I565+VLOOKUP(J$1,Iniciativas!$A$1:$R$11,6,FALSE)*J565+VLOOKUP(K$1,Iniciativas!$A$1:$R$11,6,FALSE)*K565+VLOOKUP(L$1,Iniciativas!$A$1:$R$11,6,FALSE)*L565</f>
        <v>10500</v>
      </c>
      <c r="N565">
        <f>VLOOKUP(C$1,Iniciativas!$A$1:$R$11,18,FALSE)*C565+VLOOKUP(D$1,Iniciativas!$A$1:$R$11,18,FALSE)*D565+VLOOKUP(E$1,Iniciativas!$A$1:$R$11,18,FALSE)*E565+VLOOKUP(F$1,Iniciativas!$A$1:$R$11,18,FALSE)*F565+VLOOKUP(G$1,Iniciativas!$A$1:$R$11,18,FALSE)*G565+VLOOKUP(H$1,Iniciativas!$A$1:$R$11,18,FALSE)*H565+VLOOKUP(I$1,Iniciativas!$A$1:$R$11,18,FALSE)*I565+VLOOKUP(J$1,Iniciativas!$A$1:$R$11,18,FALSE)*J565+VLOOKUP(K$1,Iniciativas!$A$1:$R$11,18,FALSE)*K565+VLOOKUP(L$1,Iniciativas!$A$1:$R$11,18,FALSE)*L565</f>
        <v>8.6</v>
      </c>
      <c r="O565" t="b">
        <f t="shared" si="538"/>
        <v>0</v>
      </c>
      <c r="P565" t="b">
        <f>IF(OR(K565=1,I565=1),IF(J565=1,TRUE, FALSE),TRUE)</f>
        <v>0</v>
      </c>
      <c r="Q565" t="b">
        <f>IF(AND(K565=1,I565=1), FALSE, TRUE)</f>
        <v>1</v>
      </c>
      <c r="R565" t="b">
        <f>IF(G565=1, TRUE, FALSE)</f>
        <v>1</v>
      </c>
      <c r="S565" t="str">
        <f>TRIM(IF(C565=1," "&amp;VLOOKUP(C$1,Iniciativas!$A$1:$R$11,2,FALSE),"")&amp;IF(D565=1," "&amp;VLOOKUP(D$1,Iniciativas!$A$1:$R$11,2,FALSE),"")&amp;IF(E565=1," "&amp;VLOOKUP(E$1,Iniciativas!$A$1:$R$11,2,FALSE),"")&amp;IF(F565=1," "&amp;VLOOKUP(F$1,Iniciativas!$A$1:$R$11,2,FALSE),"")&amp;IF(G565=1," "&amp;VLOOKUP(G$1,Iniciativas!$A$1:$R$11,2,FALSE),"")&amp;IF(H565=1," "&amp;VLOOKUP(H$1,Iniciativas!$A$1:$R$11,2,FALSE),"")&amp;IF(I565=1," "&amp;VLOOKUP(I$1,Iniciativas!$A$1:$R$11,2,FALSE),"")&amp;IF(J565=1," "&amp;VLOOKUP(J$1,Iniciativas!$A$1:$R$11,2,FALSE),"")&amp;IF(K565=1," "&amp;VLOOKUP(K$1,Iniciativas!$A$1:$R$11,2,FALSE),"")&amp;IF(L565=1," "&amp;VLOOKUP(L$1,Iniciativas!$A$1:$R$11,2,FALSE),""))</f>
        <v>Operación Adicional Iniciativa 1 Imperativo Legal Programa de Innovación Creación Producto B Sistema Reducción Costos</v>
      </c>
    </row>
    <row r="566" spans="1:19" x14ac:dyDescent="0.25">
      <c r="A566">
        <v>564</v>
      </c>
      <c r="B566" t="str">
        <f t="shared" si="536"/>
        <v>10 6 5 3</v>
      </c>
      <c r="C566">
        <f t="shared" si="539"/>
        <v>1</v>
      </c>
      <c r="D566">
        <f t="shared" ref="D566:L566" si="590">INT(MOD($A566,2^(C$1-1))/(2^(D$1-1)))</f>
        <v>0</v>
      </c>
      <c r="E566">
        <f t="shared" si="590"/>
        <v>0</v>
      </c>
      <c r="F566">
        <f t="shared" si="590"/>
        <v>0</v>
      </c>
      <c r="G566">
        <f t="shared" si="590"/>
        <v>1</v>
      </c>
      <c r="H566">
        <f t="shared" si="590"/>
        <v>1</v>
      </c>
      <c r="I566">
        <f t="shared" si="590"/>
        <v>0</v>
      </c>
      <c r="J566">
        <f t="shared" si="590"/>
        <v>1</v>
      </c>
      <c r="K566">
        <f t="shared" si="590"/>
        <v>0</v>
      </c>
      <c r="L566">
        <f t="shared" si="590"/>
        <v>0</v>
      </c>
      <c r="M566">
        <f>VLOOKUP(C$1,Iniciativas!$A$1:$R$11,6,FALSE)*C566+VLOOKUP(D$1,Iniciativas!$A$1:$R$11,6,FALSE)*D566+VLOOKUP(E$1,Iniciativas!$A$1:$R$11,6,FALSE)*E566+VLOOKUP(F$1,Iniciativas!$A$1:$R$11,6,FALSE)*F566+VLOOKUP(G$1,Iniciativas!$A$1:$R$11,6,FALSE)*G566+VLOOKUP(H$1,Iniciativas!$A$1:$R$11,6,FALSE)*H566+VLOOKUP(I$1,Iniciativas!$A$1:$R$11,6,FALSE)*I566+VLOOKUP(J$1,Iniciativas!$A$1:$R$11,6,FALSE)*J566+VLOOKUP(K$1,Iniciativas!$A$1:$R$11,6,FALSE)*K566+VLOOKUP(L$1,Iniciativas!$A$1:$R$11,6,FALSE)*L566</f>
        <v>5500</v>
      </c>
      <c r="N566">
        <f>VLOOKUP(C$1,Iniciativas!$A$1:$R$11,18,FALSE)*C566+VLOOKUP(D$1,Iniciativas!$A$1:$R$11,18,FALSE)*D566+VLOOKUP(E$1,Iniciativas!$A$1:$R$11,18,FALSE)*E566+VLOOKUP(F$1,Iniciativas!$A$1:$R$11,18,FALSE)*F566+VLOOKUP(G$1,Iniciativas!$A$1:$R$11,18,FALSE)*G566+VLOOKUP(H$1,Iniciativas!$A$1:$R$11,18,FALSE)*H566+VLOOKUP(I$1,Iniciativas!$A$1:$R$11,18,FALSE)*I566+VLOOKUP(J$1,Iniciativas!$A$1:$R$11,18,FALSE)*J566+VLOOKUP(K$1,Iniciativas!$A$1:$R$11,18,FALSE)*K566+VLOOKUP(L$1,Iniciativas!$A$1:$R$11,18,FALSE)*L566</f>
        <v>5.5</v>
      </c>
      <c r="O566" t="b">
        <f t="shared" si="538"/>
        <v>1</v>
      </c>
      <c r="P566" t="b">
        <f>IF(OR(K566=1,I566=1),IF(J566=1,TRUE, FALSE),TRUE)</f>
        <v>1</v>
      </c>
      <c r="Q566" t="b">
        <f>IF(AND(K566=1,I566=1), FALSE, TRUE)</f>
        <v>1</v>
      </c>
      <c r="R566" t="b">
        <f>IF(G566=1, TRUE, FALSE)</f>
        <v>1</v>
      </c>
      <c r="S566" t="str">
        <f>TRIM(IF(C566=1," "&amp;VLOOKUP(C$1,Iniciativas!$A$1:$R$11,2,FALSE),"")&amp;IF(D566=1," "&amp;VLOOKUP(D$1,Iniciativas!$A$1:$R$11,2,FALSE),"")&amp;IF(E566=1," "&amp;VLOOKUP(E$1,Iniciativas!$A$1:$R$11,2,FALSE),"")&amp;IF(F566=1," "&amp;VLOOKUP(F$1,Iniciativas!$A$1:$R$11,2,FALSE),"")&amp;IF(G566=1," "&amp;VLOOKUP(G$1,Iniciativas!$A$1:$R$11,2,FALSE),"")&amp;IF(H566=1," "&amp;VLOOKUP(H$1,Iniciativas!$A$1:$R$11,2,FALSE),"")&amp;IF(I566=1," "&amp;VLOOKUP(I$1,Iniciativas!$A$1:$R$11,2,FALSE),"")&amp;IF(J566=1," "&amp;VLOOKUP(J$1,Iniciativas!$A$1:$R$11,2,FALSE),"")&amp;IF(K566=1," "&amp;VLOOKUP(K$1,Iniciativas!$A$1:$R$11,2,FALSE),"")&amp;IF(L566=1," "&amp;VLOOKUP(L$1,Iniciativas!$A$1:$R$11,2,FALSE),""))</f>
        <v>Operación Adicional Iniciativa 1 Imperativo Legal Programa de Innovación Campaña Publicitaria Producto B o C</v>
      </c>
    </row>
    <row r="567" spans="1:19" x14ac:dyDescent="0.25">
      <c r="A567">
        <v>565</v>
      </c>
      <c r="B567" t="str">
        <f t="shared" si="536"/>
        <v>10 6 5 3 1</v>
      </c>
      <c r="C567">
        <f t="shared" si="539"/>
        <v>1</v>
      </c>
      <c r="D567">
        <f t="shared" ref="D567:L567" si="591">INT(MOD($A567,2^(C$1-1))/(2^(D$1-1)))</f>
        <v>0</v>
      </c>
      <c r="E567">
        <f t="shared" si="591"/>
        <v>0</v>
      </c>
      <c r="F567">
        <f t="shared" si="591"/>
        <v>0</v>
      </c>
      <c r="G567">
        <f t="shared" si="591"/>
        <v>1</v>
      </c>
      <c r="H567">
        <f t="shared" si="591"/>
        <v>1</v>
      </c>
      <c r="I567">
        <f t="shared" si="591"/>
        <v>0</v>
      </c>
      <c r="J567">
        <f t="shared" si="591"/>
        <v>1</v>
      </c>
      <c r="K567">
        <f t="shared" si="591"/>
        <v>0</v>
      </c>
      <c r="L567">
        <f t="shared" si="591"/>
        <v>1</v>
      </c>
      <c r="M567">
        <f>VLOOKUP(C$1,Iniciativas!$A$1:$R$11,6,FALSE)*C567+VLOOKUP(D$1,Iniciativas!$A$1:$R$11,6,FALSE)*D567+VLOOKUP(E$1,Iniciativas!$A$1:$R$11,6,FALSE)*E567+VLOOKUP(F$1,Iniciativas!$A$1:$R$11,6,FALSE)*F567+VLOOKUP(G$1,Iniciativas!$A$1:$R$11,6,FALSE)*G567+VLOOKUP(H$1,Iniciativas!$A$1:$R$11,6,FALSE)*H567+VLOOKUP(I$1,Iniciativas!$A$1:$R$11,6,FALSE)*I567+VLOOKUP(J$1,Iniciativas!$A$1:$R$11,6,FALSE)*J567+VLOOKUP(K$1,Iniciativas!$A$1:$R$11,6,FALSE)*K567+VLOOKUP(L$1,Iniciativas!$A$1:$R$11,6,FALSE)*L567</f>
        <v>6500</v>
      </c>
      <c r="N567">
        <f>VLOOKUP(C$1,Iniciativas!$A$1:$R$11,18,FALSE)*C567+VLOOKUP(D$1,Iniciativas!$A$1:$R$11,18,FALSE)*D567+VLOOKUP(E$1,Iniciativas!$A$1:$R$11,18,FALSE)*E567+VLOOKUP(F$1,Iniciativas!$A$1:$R$11,18,FALSE)*F567+VLOOKUP(G$1,Iniciativas!$A$1:$R$11,18,FALSE)*G567+VLOOKUP(H$1,Iniciativas!$A$1:$R$11,18,FALSE)*H567+VLOOKUP(I$1,Iniciativas!$A$1:$R$11,18,FALSE)*I567+VLOOKUP(J$1,Iniciativas!$A$1:$R$11,18,FALSE)*J567+VLOOKUP(K$1,Iniciativas!$A$1:$R$11,18,FALSE)*K567+VLOOKUP(L$1,Iniciativas!$A$1:$R$11,18,FALSE)*L567</f>
        <v>6.4</v>
      </c>
      <c r="O567" t="b">
        <f t="shared" si="538"/>
        <v>1</v>
      </c>
      <c r="P567" t="b">
        <f>IF(OR(K567=1,I567=1),IF(J567=1,TRUE, FALSE),TRUE)</f>
        <v>1</v>
      </c>
      <c r="Q567" t="b">
        <f>IF(AND(K567=1,I567=1), FALSE, TRUE)</f>
        <v>1</v>
      </c>
      <c r="R567" t="b">
        <f>IF(G567=1, TRUE, FALSE)</f>
        <v>1</v>
      </c>
      <c r="S567" t="str">
        <f>TRIM(IF(C567=1," "&amp;VLOOKUP(C$1,Iniciativas!$A$1:$R$11,2,FALSE),"")&amp;IF(D567=1," "&amp;VLOOKUP(D$1,Iniciativas!$A$1:$R$11,2,FALSE),"")&amp;IF(E567=1," "&amp;VLOOKUP(E$1,Iniciativas!$A$1:$R$11,2,FALSE),"")&amp;IF(F567=1," "&amp;VLOOKUP(F$1,Iniciativas!$A$1:$R$11,2,FALSE),"")&amp;IF(G567=1," "&amp;VLOOKUP(G$1,Iniciativas!$A$1:$R$11,2,FALSE),"")&amp;IF(H567=1," "&amp;VLOOKUP(H$1,Iniciativas!$A$1:$R$11,2,FALSE),"")&amp;IF(I567=1," "&amp;VLOOKUP(I$1,Iniciativas!$A$1:$R$11,2,FALSE),"")&amp;IF(J567=1," "&amp;VLOOKUP(J$1,Iniciativas!$A$1:$R$11,2,FALSE),"")&amp;IF(K567=1," "&amp;VLOOKUP(K$1,Iniciativas!$A$1:$R$11,2,FALSE),"")&amp;IF(L567=1," "&amp;VLOOKUP(L$1,Iniciativas!$A$1:$R$11,2,FALSE),""))</f>
        <v>Operación Adicional Iniciativa 1 Imperativo Legal Programa de Innovación Campaña Publicitaria Producto B o C Sistema Reducción Costos</v>
      </c>
    </row>
    <row r="568" spans="1:19" x14ac:dyDescent="0.25">
      <c r="A568">
        <v>566</v>
      </c>
      <c r="B568" t="str">
        <f t="shared" si="536"/>
        <v>10 6 5 3 2</v>
      </c>
      <c r="C568">
        <f t="shared" si="539"/>
        <v>1</v>
      </c>
      <c r="D568">
        <f t="shared" ref="D568:L568" si="592">INT(MOD($A568,2^(C$1-1))/(2^(D$1-1)))</f>
        <v>0</v>
      </c>
      <c r="E568">
        <f t="shared" si="592"/>
        <v>0</v>
      </c>
      <c r="F568">
        <f t="shared" si="592"/>
        <v>0</v>
      </c>
      <c r="G568">
        <f t="shared" si="592"/>
        <v>1</v>
      </c>
      <c r="H568">
        <f t="shared" si="592"/>
        <v>1</v>
      </c>
      <c r="I568">
        <f t="shared" si="592"/>
        <v>0</v>
      </c>
      <c r="J568">
        <f t="shared" si="592"/>
        <v>1</v>
      </c>
      <c r="K568">
        <f t="shared" si="592"/>
        <v>1</v>
      </c>
      <c r="L568">
        <f t="shared" si="592"/>
        <v>0</v>
      </c>
      <c r="M568">
        <f>VLOOKUP(C$1,Iniciativas!$A$1:$R$11,6,FALSE)*C568+VLOOKUP(D$1,Iniciativas!$A$1:$R$11,6,FALSE)*D568+VLOOKUP(E$1,Iniciativas!$A$1:$R$11,6,FALSE)*E568+VLOOKUP(F$1,Iniciativas!$A$1:$R$11,6,FALSE)*F568+VLOOKUP(G$1,Iniciativas!$A$1:$R$11,6,FALSE)*G568+VLOOKUP(H$1,Iniciativas!$A$1:$R$11,6,FALSE)*H568+VLOOKUP(I$1,Iniciativas!$A$1:$R$11,6,FALSE)*I568+VLOOKUP(J$1,Iniciativas!$A$1:$R$11,6,FALSE)*J568+VLOOKUP(K$1,Iniciativas!$A$1:$R$11,6,FALSE)*K568+VLOOKUP(L$1,Iniciativas!$A$1:$R$11,6,FALSE)*L568</f>
        <v>10500</v>
      </c>
      <c r="N568">
        <f>VLOOKUP(C$1,Iniciativas!$A$1:$R$11,18,FALSE)*C568+VLOOKUP(D$1,Iniciativas!$A$1:$R$11,18,FALSE)*D568+VLOOKUP(E$1,Iniciativas!$A$1:$R$11,18,FALSE)*E568+VLOOKUP(F$1,Iniciativas!$A$1:$R$11,18,FALSE)*F568+VLOOKUP(G$1,Iniciativas!$A$1:$R$11,18,FALSE)*G568+VLOOKUP(H$1,Iniciativas!$A$1:$R$11,18,FALSE)*H568+VLOOKUP(I$1,Iniciativas!$A$1:$R$11,18,FALSE)*I568+VLOOKUP(J$1,Iniciativas!$A$1:$R$11,18,FALSE)*J568+VLOOKUP(K$1,Iniciativas!$A$1:$R$11,18,FALSE)*K568+VLOOKUP(L$1,Iniciativas!$A$1:$R$11,18,FALSE)*L568</f>
        <v>8.1</v>
      </c>
      <c r="O568" t="b">
        <f t="shared" si="538"/>
        <v>1</v>
      </c>
      <c r="P568" t="b">
        <f>IF(OR(K568=1,I568=1),IF(J568=1,TRUE, FALSE),TRUE)</f>
        <v>1</v>
      </c>
      <c r="Q568" t="b">
        <f>IF(AND(K568=1,I568=1), FALSE, TRUE)</f>
        <v>1</v>
      </c>
      <c r="R568" t="b">
        <f>IF(G568=1, TRUE, FALSE)</f>
        <v>1</v>
      </c>
      <c r="S568" t="str">
        <f>TRIM(IF(C568=1," "&amp;VLOOKUP(C$1,Iniciativas!$A$1:$R$11,2,FALSE),"")&amp;IF(D568=1," "&amp;VLOOKUP(D$1,Iniciativas!$A$1:$R$11,2,FALSE),"")&amp;IF(E568=1," "&amp;VLOOKUP(E$1,Iniciativas!$A$1:$R$11,2,FALSE),"")&amp;IF(F568=1," "&amp;VLOOKUP(F$1,Iniciativas!$A$1:$R$11,2,FALSE),"")&amp;IF(G568=1," "&amp;VLOOKUP(G$1,Iniciativas!$A$1:$R$11,2,FALSE),"")&amp;IF(H568=1," "&amp;VLOOKUP(H$1,Iniciativas!$A$1:$R$11,2,FALSE),"")&amp;IF(I568=1," "&amp;VLOOKUP(I$1,Iniciativas!$A$1:$R$11,2,FALSE),"")&amp;IF(J568=1," "&amp;VLOOKUP(J$1,Iniciativas!$A$1:$R$11,2,FALSE),"")&amp;IF(K568=1," "&amp;VLOOKUP(K$1,Iniciativas!$A$1:$R$11,2,FALSE),"")&amp;IF(L568=1," "&amp;VLOOKUP(L$1,Iniciativas!$A$1:$R$11,2,FALSE),""))</f>
        <v>Operación Adicional Iniciativa 1 Imperativo Legal Programa de Innovación Campaña Publicitaria Producto B o C Creación Producto B</v>
      </c>
    </row>
    <row r="569" spans="1:19" x14ac:dyDescent="0.25">
      <c r="A569">
        <v>567</v>
      </c>
      <c r="B569" t="str">
        <f t="shared" si="536"/>
        <v>10 6 5 3 2 1</v>
      </c>
      <c r="C569">
        <f t="shared" si="539"/>
        <v>1</v>
      </c>
      <c r="D569">
        <f t="shared" ref="D569:L569" si="593">INT(MOD($A569,2^(C$1-1))/(2^(D$1-1)))</f>
        <v>0</v>
      </c>
      <c r="E569">
        <f t="shared" si="593"/>
        <v>0</v>
      </c>
      <c r="F569">
        <f t="shared" si="593"/>
        <v>0</v>
      </c>
      <c r="G569">
        <f t="shared" si="593"/>
        <v>1</v>
      </c>
      <c r="H569">
        <f t="shared" si="593"/>
        <v>1</v>
      </c>
      <c r="I569">
        <f t="shared" si="593"/>
        <v>0</v>
      </c>
      <c r="J569">
        <f t="shared" si="593"/>
        <v>1</v>
      </c>
      <c r="K569">
        <f t="shared" si="593"/>
        <v>1</v>
      </c>
      <c r="L569">
        <f t="shared" si="593"/>
        <v>1</v>
      </c>
      <c r="M569">
        <f>VLOOKUP(C$1,Iniciativas!$A$1:$R$11,6,FALSE)*C569+VLOOKUP(D$1,Iniciativas!$A$1:$R$11,6,FALSE)*D569+VLOOKUP(E$1,Iniciativas!$A$1:$R$11,6,FALSE)*E569+VLOOKUP(F$1,Iniciativas!$A$1:$R$11,6,FALSE)*F569+VLOOKUP(G$1,Iniciativas!$A$1:$R$11,6,FALSE)*G569+VLOOKUP(H$1,Iniciativas!$A$1:$R$11,6,FALSE)*H569+VLOOKUP(I$1,Iniciativas!$A$1:$R$11,6,FALSE)*I569+VLOOKUP(J$1,Iniciativas!$A$1:$R$11,6,FALSE)*J569+VLOOKUP(K$1,Iniciativas!$A$1:$R$11,6,FALSE)*K569+VLOOKUP(L$1,Iniciativas!$A$1:$R$11,6,FALSE)*L569</f>
        <v>11500</v>
      </c>
      <c r="N569">
        <f>VLOOKUP(C$1,Iniciativas!$A$1:$R$11,18,FALSE)*C569+VLOOKUP(D$1,Iniciativas!$A$1:$R$11,18,FALSE)*D569+VLOOKUP(E$1,Iniciativas!$A$1:$R$11,18,FALSE)*E569+VLOOKUP(F$1,Iniciativas!$A$1:$R$11,18,FALSE)*F569+VLOOKUP(G$1,Iniciativas!$A$1:$R$11,18,FALSE)*G569+VLOOKUP(H$1,Iniciativas!$A$1:$R$11,18,FALSE)*H569+VLOOKUP(I$1,Iniciativas!$A$1:$R$11,18,FALSE)*I569+VLOOKUP(J$1,Iniciativas!$A$1:$R$11,18,FALSE)*J569+VLOOKUP(K$1,Iniciativas!$A$1:$R$11,18,FALSE)*K569+VLOOKUP(L$1,Iniciativas!$A$1:$R$11,18,FALSE)*L569</f>
        <v>9</v>
      </c>
      <c r="O569" t="b">
        <f t="shared" si="538"/>
        <v>1</v>
      </c>
      <c r="P569" t="b">
        <f>IF(OR(K569=1,I569=1),IF(J569=1,TRUE, FALSE),TRUE)</f>
        <v>1</v>
      </c>
      <c r="Q569" t="b">
        <f>IF(AND(K569=1,I569=1), FALSE, TRUE)</f>
        <v>1</v>
      </c>
      <c r="R569" t="b">
        <f>IF(G569=1, TRUE, FALSE)</f>
        <v>1</v>
      </c>
      <c r="S569" t="str">
        <f>TRIM(IF(C569=1," "&amp;VLOOKUP(C$1,Iniciativas!$A$1:$R$11,2,FALSE),"")&amp;IF(D569=1," "&amp;VLOOKUP(D$1,Iniciativas!$A$1:$R$11,2,FALSE),"")&amp;IF(E569=1," "&amp;VLOOKUP(E$1,Iniciativas!$A$1:$R$11,2,FALSE),"")&amp;IF(F569=1," "&amp;VLOOKUP(F$1,Iniciativas!$A$1:$R$11,2,FALSE),"")&amp;IF(G569=1," "&amp;VLOOKUP(G$1,Iniciativas!$A$1:$R$11,2,FALSE),"")&amp;IF(H569=1," "&amp;VLOOKUP(H$1,Iniciativas!$A$1:$R$11,2,FALSE),"")&amp;IF(I569=1," "&amp;VLOOKUP(I$1,Iniciativas!$A$1:$R$11,2,FALSE),"")&amp;IF(J569=1," "&amp;VLOOKUP(J$1,Iniciativas!$A$1:$R$11,2,FALSE),"")&amp;IF(K569=1," "&amp;VLOOKUP(K$1,Iniciativas!$A$1:$R$11,2,FALSE),"")&amp;IF(L569=1," "&amp;VLOOKUP(L$1,Iniciativas!$A$1:$R$11,2,FALSE),""))</f>
        <v>Operación Adicional Iniciativa 1 Imperativo Legal Programa de Innovación Campaña Publicitaria Producto B o C Creación Producto B Sistema Reducción Costos</v>
      </c>
    </row>
    <row r="570" spans="1:19" x14ac:dyDescent="0.25">
      <c r="A570">
        <v>568</v>
      </c>
      <c r="B570" t="str">
        <f t="shared" si="536"/>
        <v>10 6 5 4</v>
      </c>
      <c r="C570">
        <f t="shared" si="539"/>
        <v>1</v>
      </c>
      <c r="D570">
        <f t="shared" ref="D570:L570" si="594">INT(MOD($A570,2^(C$1-1))/(2^(D$1-1)))</f>
        <v>0</v>
      </c>
      <c r="E570">
        <f t="shared" si="594"/>
        <v>0</v>
      </c>
      <c r="F570">
        <f t="shared" si="594"/>
        <v>0</v>
      </c>
      <c r="G570">
        <f t="shared" si="594"/>
        <v>1</v>
      </c>
      <c r="H570">
        <f t="shared" si="594"/>
        <v>1</v>
      </c>
      <c r="I570">
        <f t="shared" si="594"/>
        <v>1</v>
      </c>
      <c r="J570">
        <f t="shared" si="594"/>
        <v>0</v>
      </c>
      <c r="K570">
        <f t="shared" si="594"/>
        <v>0</v>
      </c>
      <c r="L570">
        <f t="shared" si="594"/>
        <v>0</v>
      </c>
      <c r="M570">
        <f>VLOOKUP(C$1,Iniciativas!$A$1:$R$11,6,FALSE)*C570+VLOOKUP(D$1,Iniciativas!$A$1:$R$11,6,FALSE)*D570+VLOOKUP(E$1,Iniciativas!$A$1:$R$11,6,FALSE)*E570+VLOOKUP(F$1,Iniciativas!$A$1:$R$11,6,FALSE)*F570+VLOOKUP(G$1,Iniciativas!$A$1:$R$11,6,FALSE)*G570+VLOOKUP(H$1,Iniciativas!$A$1:$R$11,6,FALSE)*H570+VLOOKUP(I$1,Iniciativas!$A$1:$R$11,6,FALSE)*I570+VLOOKUP(J$1,Iniciativas!$A$1:$R$11,6,FALSE)*J570+VLOOKUP(K$1,Iniciativas!$A$1:$R$11,6,FALSE)*K570+VLOOKUP(L$1,Iniciativas!$A$1:$R$11,6,FALSE)*L570</f>
        <v>10500</v>
      </c>
      <c r="N570">
        <f>VLOOKUP(C$1,Iniciativas!$A$1:$R$11,18,FALSE)*C570+VLOOKUP(D$1,Iniciativas!$A$1:$R$11,18,FALSE)*D570+VLOOKUP(E$1,Iniciativas!$A$1:$R$11,18,FALSE)*E570+VLOOKUP(F$1,Iniciativas!$A$1:$R$11,18,FALSE)*F570+VLOOKUP(G$1,Iniciativas!$A$1:$R$11,18,FALSE)*G570+VLOOKUP(H$1,Iniciativas!$A$1:$R$11,18,FALSE)*H570+VLOOKUP(I$1,Iniciativas!$A$1:$R$11,18,FALSE)*I570+VLOOKUP(J$1,Iniciativas!$A$1:$R$11,18,FALSE)*J570+VLOOKUP(K$1,Iniciativas!$A$1:$R$11,18,FALSE)*K570+VLOOKUP(L$1,Iniciativas!$A$1:$R$11,18,FALSE)*L570</f>
        <v>8.1</v>
      </c>
      <c r="O570" t="b">
        <f t="shared" si="538"/>
        <v>0</v>
      </c>
      <c r="P570" t="b">
        <f>IF(OR(K570=1,I570=1),IF(J570=1,TRUE, FALSE),TRUE)</f>
        <v>0</v>
      </c>
      <c r="Q570" t="b">
        <f>IF(AND(K570=1,I570=1), FALSE, TRUE)</f>
        <v>1</v>
      </c>
      <c r="R570" t="b">
        <f>IF(G570=1, TRUE, FALSE)</f>
        <v>1</v>
      </c>
      <c r="S570" t="str">
        <f>TRIM(IF(C570=1," "&amp;VLOOKUP(C$1,Iniciativas!$A$1:$R$11,2,FALSE),"")&amp;IF(D570=1," "&amp;VLOOKUP(D$1,Iniciativas!$A$1:$R$11,2,FALSE),"")&amp;IF(E570=1," "&amp;VLOOKUP(E$1,Iniciativas!$A$1:$R$11,2,FALSE),"")&amp;IF(F570=1," "&amp;VLOOKUP(F$1,Iniciativas!$A$1:$R$11,2,FALSE),"")&amp;IF(G570=1," "&amp;VLOOKUP(G$1,Iniciativas!$A$1:$R$11,2,FALSE),"")&amp;IF(H570=1," "&amp;VLOOKUP(H$1,Iniciativas!$A$1:$R$11,2,FALSE),"")&amp;IF(I570=1," "&amp;VLOOKUP(I$1,Iniciativas!$A$1:$R$11,2,FALSE),"")&amp;IF(J570=1," "&amp;VLOOKUP(J$1,Iniciativas!$A$1:$R$11,2,FALSE),"")&amp;IF(K570=1," "&amp;VLOOKUP(K$1,Iniciativas!$A$1:$R$11,2,FALSE),"")&amp;IF(L570=1," "&amp;VLOOKUP(L$1,Iniciativas!$A$1:$R$11,2,FALSE),""))</f>
        <v>Operación Adicional Iniciativa 1 Imperativo Legal Programa de Innovación Creación Producto Alternativo C</v>
      </c>
    </row>
    <row r="571" spans="1:19" x14ac:dyDescent="0.25">
      <c r="A571">
        <v>569</v>
      </c>
      <c r="B571" t="str">
        <f t="shared" si="536"/>
        <v>10 6 5 4 1</v>
      </c>
      <c r="C571">
        <f t="shared" si="539"/>
        <v>1</v>
      </c>
      <c r="D571">
        <f t="shared" ref="D571:L571" si="595">INT(MOD($A571,2^(C$1-1))/(2^(D$1-1)))</f>
        <v>0</v>
      </c>
      <c r="E571">
        <f t="shared" si="595"/>
        <v>0</v>
      </c>
      <c r="F571">
        <f t="shared" si="595"/>
        <v>0</v>
      </c>
      <c r="G571">
        <f t="shared" si="595"/>
        <v>1</v>
      </c>
      <c r="H571">
        <f t="shared" si="595"/>
        <v>1</v>
      </c>
      <c r="I571">
        <f t="shared" si="595"/>
        <v>1</v>
      </c>
      <c r="J571">
        <f t="shared" si="595"/>
        <v>0</v>
      </c>
      <c r="K571">
        <f t="shared" si="595"/>
        <v>0</v>
      </c>
      <c r="L571">
        <f t="shared" si="595"/>
        <v>1</v>
      </c>
      <c r="M571">
        <f>VLOOKUP(C$1,Iniciativas!$A$1:$R$11,6,FALSE)*C571+VLOOKUP(D$1,Iniciativas!$A$1:$R$11,6,FALSE)*D571+VLOOKUP(E$1,Iniciativas!$A$1:$R$11,6,FALSE)*E571+VLOOKUP(F$1,Iniciativas!$A$1:$R$11,6,FALSE)*F571+VLOOKUP(G$1,Iniciativas!$A$1:$R$11,6,FALSE)*G571+VLOOKUP(H$1,Iniciativas!$A$1:$R$11,6,FALSE)*H571+VLOOKUP(I$1,Iniciativas!$A$1:$R$11,6,FALSE)*I571+VLOOKUP(J$1,Iniciativas!$A$1:$R$11,6,FALSE)*J571+VLOOKUP(K$1,Iniciativas!$A$1:$R$11,6,FALSE)*K571+VLOOKUP(L$1,Iniciativas!$A$1:$R$11,6,FALSE)*L571</f>
        <v>11500</v>
      </c>
      <c r="N571">
        <f>VLOOKUP(C$1,Iniciativas!$A$1:$R$11,18,FALSE)*C571+VLOOKUP(D$1,Iniciativas!$A$1:$R$11,18,FALSE)*D571+VLOOKUP(E$1,Iniciativas!$A$1:$R$11,18,FALSE)*E571+VLOOKUP(F$1,Iniciativas!$A$1:$R$11,18,FALSE)*F571+VLOOKUP(G$1,Iniciativas!$A$1:$R$11,18,FALSE)*G571+VLOOKUP(H$1,Iniciativas!$A$1:$R$11,18,FALSE)*H571+VLOOKUP(I$1,Iniciativas!$A$1:$R$11,18,FALSE)*I571+VLOOKUP(J$1,Iniciativas!$A$1:$R$11,18,FALSE)*J571+VLOOKUP(K$1,Iniciativas!$A$1:$R$11,18,FALSE)*K571+VLOOKUP(L$1,Iniciativas!$A$1:$R$11,18,FALSE)*L571</f>
        <v>9</v>
      </c>
      <c r="O571" t="b">
        <f t="shared" si="538"/>
        <v>0</v>
      </c>
      <c r="P571" t="b">
        <f>IF(OR(K571=1,I571=1),IF(J571=1,TRUE, FALSE),TRUE)</f>
        <v>0</v>
      </c>
      <c r="Q571" t="b">
        <f>IF(AND(K571=1,I571=1), FALSE, TRUE)</f>
        <v>1</v>
      </c>
      <c r="R571" t="b">
        <f>IF(G571=1, TRUE, FALSE)</f>
        <v>1</v>
      </c>
      <c r="S571" t="str">
        <f>TRIM(IF(C571=1," "&amp;VLOOKUP(C$1,Iniciativas!$A$1:$R$11,2,FALSE),"")&amp;IF(D571=1," "&amp;VLOOKUP(D$1,Iniciativas!$A$1:$R$11,2,FALSE),"")&amp;IF(E571=1," "&amp;VLOOKUP(E$1,Iniciativas!$A$1:$R$11,2,FALSE),"")&amp;IF(F571=1," "&amp;VLOOKUP(F$1,Iniciativas!$A$1:$R$11,2,FALSE),"")&amp;IF(G571=1," "&amp;VLOOKUP(G$1,Iniciativas!$A$1:$R$11,2,FALSE),"")&amp;IF(H571=1," "&amp;VLOOKUP(H$1,Iniciativas!$A$1:$R$11,2,FALSE),"")&amp;IF(I571=1," "&amp;VLOOKUP(I$1,Iniciativas!$A$1:$R$11,2,FALSE),"")&amp;IF(J571=1," "&amp;VLOOKUP(J$1,Iniciativas!$A$1:$R$11,2,FALSE),"")&amp;IF(K571=1," "&amp;VLOOKUP(K$1,Iniciativas!$A$1:$R$11,2,FALSE),"")&amp;IF(L571=1," "&amp;VLOOKUP(L$1,Iniciativas!$A$1:$R$11,2,FALSE),""))</f>
        <v>Operación Adicional Iniciativa 1 Imperativo Legal Programa de Innovación Creación Producto Alternativo C Sistema Reducción Costos</v>
      </c>
    </row>
    <row r="572" spans="1:19" x14ac:dyDescent="0.25">
      <c r="A572">
        <v>570</v>
      </c>
      <c r="B572" t="str">
        <f t="shared" si="536"/>
        <v>10 6 5 4 2</v>
      </c>
      <c r="C572">
        <f t="shared" si="539"/>
        <v>1</v>
      </c>
      <c r="D572">
        <f t="shared" ref="D572:L572" si="596">INT(MOD($A572,2^(C$1-1))/(2^(D$1-1)))</f>
        <v>0</v>
      </c>
      <c r="E572">
        <f t="shared" si="596"/>
        <v>0</v>
      </c>
      <c r="F572">
        <f t="shared" si="596"/>
        <v>0</v>
      </c>
      <c r="G572">
        <f t="shared" si="596"/>
        <v>1</v>
      </c>
      <c r="H572">
        <f t="shared" si="596"/>
        <v>1</v>
      </c>
      <c r="I572">
        <f t="shared" si="596"/>
        <v>1</v>
      </c>
      <c r="J572">
        <f t="shared" si="596"/>
        <v>0</v>
      </c>
      <c r="K572">
        <f t="shared" si="596"/>
        <v>1</v>
      </c>
      <c r="L572">
        <f t="shared" si="596"/>
        <v>0</v>
      </c>
      <c r="M572">
        <f>VLOOKUP(C$1,Iniciativas!$A$1:$R$11,6,FALSE)*C572+VLOOKUP(D$1,Iniciativas!$A$1:$R$11,6,FALSE)*D572+VLOOKUP(E$1,Iniciativas!$A$1:$R$11,6,FALSE)*E572+VLOOKUP(F$1,Iniciativas!$A$1:$R$11,6,FALSE)*F572+VLOOKUP(G$1,Iniciativas!$A$1:$R$11,6,FALSE)*G572+VLOOKUP(H$1,Iniciativas!$A$1:$R$11,6,FALSE)*H572+VLOOKUP(I$1,Iniciativas!$A$1:$R$11,6,FALSE)*I572+VLOOKUP(J$1,Iniciativas!$A$1:$R$11,6,FALSE)*J572+VLOOKUP(K$1,Iniciativas!$A$1:$R$11,6,FALSE)*K572+VLOOKUP(L$1,Iniciativas!$A$1:$R$11,6,FALSE)*L572</f>
        <v>15500</v>
      </c>
      <c r="N572">
        <f>VLOOKUP(C$1,Iniciativas!$A$1:$R$11,18,FALSE)*C572+VLOOKUP(D$1,Iniciativas!$A$1:$R$11,18,FALSE)*D572+VLOOKUP(E$1,Iniciativas!$A$1:$R$11,18,FALSE)*E572+VLOOKUP(F$1,Iniciativas!$A$1:$R$11,18,FALSE)*F572+VLOOKUP(G$1,Iniciativas!$A$1:$R$11,18,FALSE)*G572+VLOOKUP(H$1,Iniciativas!$A$1:$R$11,18,FALSE)*H572+VLOOKUP(I$1,Iniciativas!$A$1:$R$11,18,FALSE)*I572+VLOOKUP(J$1,Iniciativas!$A$1:$R$11,18,FALSE)*J572+VLOOKUP(K$1,Iniciativas!$A$1:$R$11,18,FALSE)*K572+VLOOKUP(L$1,Iniciativas!$A$1:$R$11,18,FALSE)*L572</f>
        <v>10.7</v>
      </c>
      <c r="O572" t="b">
        <f t="shared" si="538"/>
        <v>0</v>
      </c>
      <c r="P572" t="b">
        <f>IF(OR(K572=1,I572=1),IF(J572=1,TRUE, FALSE),TRUE)</f>
        <v>0</v>
      </c>
      <c r="Q572" t="b">
        <f>IF(AND(K572=1,I572=1), FALSE, TRUE)</f>
        <v>0</v>
      </c>
      <c r="R572" t="b">
        <f>IF(G572=1, TRUE, FALSE)</f>
        <v>1</v>
      </c>
      <c r="S572" t="str">
        <f>TRIM(IF(C572=1," "&amp;VLOOKUP(C$1,Iniciativas!$A$1:$R$11,2,FALSE),"")&amp;IF(D572=1," "&amp;VLOOKUP(D$1,Iniciativas!$A$1:$R$11,2,FALSE),"")&amp;IF(E572=1," "&amp;VLOOKUP(E$1,Iniciativas!$A$1:$R$11,2,FALSE),"")&amp;IF(F572=1," "&amp;VLOOKUP(F$1,Iniciativas!$A$1:$R$11,2,FALSE),"")&amp;IF(G572=1," "&amp;VLOOKUP(G$1,Iniciativas!$A$1:$R$11,2,FALSE),"")&amp;IF(H572=1," "&amp;VLOOKUP(H$1,Iniciativas!$A$1:$R$11,2,FALSE),"")&amp;IF(I572=1," "&amp;VLOOKUP(I$1,Iniciativas!$A$1:$R$11,2,FALSE),"")&amp;IF(J572=1," "&amp;VLOOKUP(J$1,Iniciativas!$A$1:$R$11,2,FALSE),"")&amp;IF(K572=1," "&amp;VLOOKUP(K$1,Iniciativas!$A$1:$R$11,2,FALSE),"")&amp;IF(L572=1," "&amp;VLOOKUP(L$1,Iniciativas!$A$1:$R$11,2,FALSE),""))</f>
        <v>Operación Adicional Iniciativa 1 Imperativo Legal Programa de Innovación Creación Producto Alternativo C Creación Producto B</v>
      </c>
    </row>
    <row r="573" spans="1:19" x14ac:dyDescent="0.25">
      <c r="A573">
        <v>571</v>
      </c>
      <c r="B573" t="str">
        <f t="shared" si="536"/>
        <v>10 6 5 4 2 1</v>
      </c>
      <c r="C573">
        <f t="shared" si="539"/>
        <v>1</v>
      </c>
      <c r="D573">
        <f t="shared" ref="D573:L573" si="597">INT(MOD($A573,2^(C$1-1))/(2^(D$1-1)))</f>
        <v>0</v>
      </c>
      <c r="E573">
        <f t="shared" si="597"/>
        <v>0</v>
      </c>
      <c r="F573">
        <f t="shared" si="597"/>
        <v>0</v>
      </c>
      <c r="G573">
        <f t="shared" si="597"/>
        <v>1</v>
      </c>
      <c r="H573">
        <f t="shared" si="597"/>
        <v>1</v>
      </c>
      <c r="I573">
        <f t="shared" si="597"/>
        <v>1</v>
      </c>
      <c r="J573">
        <f t="shared" si="597"/>
        <v>0</v>
      </c>
      <c r="K573">
        <f t="shared" si="597"/>
        <v>1</v>
      </c>
      <c r="L573">
        <f t="shared" si="597"/>
        <v>1</v>
      </c>
      <c r="M573">
        <f>VLOOKUP(C$1,Iniciativas!$A$1:$R$11,6,FALSE)*C573+VLOOKUP(D$1,Iniciativas!$A$1:$R$11,6,FALSE)*D573+VLOOKUP(E$1,Iniciativas!$A$1:$R$11,6,FALSE)*E573+VLOOKUP(F$1,Iniciativas!$A$1:$R$11,6,FALSE)*F573+VLOOKUP(G$1,Iniciativas!$A$1:$R$11,6,FALSE)*G573+VLOOKUP(H$1,Iniciativas!$A$1:$R$11,6,FALSE)*H573+VLOOKUP(I$1,Iniciativas!$A$1:$R$11,6,FALSE)*I573+VLOOKUP(J$1,Iniciativas!$A$1:$R$11,6,FALSE)*J573+VLOOKUP(K$1,Iniciativas!$A$1:$R$11,6,FALSE)*K573+VLOOKUP(L$1,Iniciativas!$A$1:$R$11,6,FALSE)*L573</f>
        <v>16500</v>
      </c>
      <c r="N573">
        <f>VLOOKUP(C$1,Iniciativas!$A$1:$R$11,18,FALSE)*C573+VLOOKUP(D$1,Iniciativas!$A$1:$R$11,18,FALSE)*D573+VLOOKUP(E$1,Iniciativas!$A$1:$R$11,18,FALSE)*E573+VLOOKUP(F$1,Iniciativas!$A$1:$R$11,18,FALSE)*F573+VLOOKUP(G$1,Iniciativas!$A$1:$R$11,18,FALSE)*G573+VLOOKUP(H$1,Iniciativas!$A$1:$R$11,18,FALSE)*H573+VLOOKUP(I$1,Iniciativas!$A$1:$R$11,18,FALSE)*I573+VLOOKUP(J$1,Iniciativas!$A$1:$R$11,18,FALSE)*J573+VLOOKUP(K$1,Iniciativas!$A$1:$R$11,18,FALSE)*K573+VLOOKUP(L$1,Iniciativas!$A$1:$R$11,18,FALSE)*L573</f>
        <v>11.6</v>
      </c>
      <c r="O573" t="b">
        <f t="shared" si="538"/>
        <v>0</v>
      </c>
      <c r="P573" t="b">
        <f>IF(OR(K573=1,I573=1),IF(J573=1,TRUE, FALSE),TRUE)</f>
        <v>0</v>
      </c>
      <c r="Q573" t="b">
        <f>IF(AND(K573=1,I573=1), FALSE, TRUE)</f>
        <v>0</v>
      </c>
      <c r="R573" t="b">
        <f>IF(G573=1, TRUE, FALSE)</f>
        <v>1</v>
      </c>
      <c r="S573" t="str">
        <f>TRIM(IF(C573=1," "&amp;VLOOKUP(C$1,Iniciativas!$A$1:$R$11,2,FALSE),"")&amp;IF(D573=1," "&amp;VLOOKUP(D$1,Iniciativas!$A$1:$R$11,2,FALSE),"")&amp;IF(E573=1," "&amp;VLOOKUP(E$1,Iniciativas!$A$1:$R$11,2,FALSE),"")&amp;IF(F573=1," "&amp;VLOOKUP(F$1,Iniciativas!$A$1:$R$11,2,FALSE),"")&amp;IF(G573=1," "&amp;VLOOKUP(G$1,Iniciativas!$A$1:$R$11,2,FALSE),"")&amp;IF(H573=1," "&amp;VLOOKUP(H$1,Iniciativas!$A$1:$R$11,2,FALSE),"")&amp;IF(I573=1," "&amp;VLOOKUP(I$1,Iniciativas!$A$1:$R$11,2,FALSE),"")&amp;IF(J573=1," "&amp;VLOOKUP(J$1,Iniciativas!$A$1:$R$11,2,FALSE),"")&amp;IF(K573=1," "&amp;VLOOKUP(K$1,Iniciativas!$A$1:$R$11,2,FALSE),"")&amp;IF(L573=1," "&amp;VLOOKUP(L$1,Iniciativas!$A$1:$R$11,2,FALSE),""))</f>
        <v>Operación Adicional Iniciativa 1 Imperativo Legal Programa de Innovación Creación Producto Alternativo C Creación Producto B Sistema Reducción Costos</v>
      </c>
    </row>
    <row r="574" spans="1:19" x14ac:dyDescent="0.25">
      <c r="A574">
        <v>572</v>
      </c>
      <c r="B574" t="str">
        <f t="shared" si="536"/>
        <v>10 6 5 4 3</v>
      </c>
      <c r="C574">
        <f t="shared" si="539"/>
        <v>1</v>
      </c>
      <c r="D574">
        <f t="shared" ref="D574:L574" si="598">INT(MOD($A574,2^(C$1-1))/(2^(D$1-1)))</f>
        <v>0</v>
      </c>
      <c r="E574">
        <f t="shared" si="598"/>
        <v>0</v>
      </c>
      <c r="F574">
        <f t="shared" si="598"/>
        <v>0</v>
      </c>
      <c r="G574">
        <f t="shared" si="598"/>
        <v>1</v>
      </c>
      <c r="H574">
        <f t="shared" si="598"/>
        <v>1</v>
      </c>
      <c r="I574">
        <f t="shared" si="598"/>
        <v>1</v>
      </c>
      <c r="J574">
        <f t="shared" si="598"/>
        <v>1</v>
      </c>
      <c r="K574">
        <f t="shared" si="598"/>
        <v>0</v>
      </c>
      <c r="L574">
        <f t="shared" si="598"/>
        <v>0</v>
      </c>
      <c r="M574">
        <f>VLOOKUP(C$1,Iniciativas!$A$1:$R$11,6,FALSE)*C574+VLOOKUP(D$1,Iniciativas!$A$1:$R$11,6,FALSE)*D574+VLOOKUP(E$1,Iniciativas!$A$1:$R$11,6,FALSE)*E574+VLOOKUP(F$1,Iniciativas!$A$1:$R$11,6,FALSE)*F574+VLOOKUP(G$1,Iniciativas!$A$1:$R$11,6,FALSE)*G574+VLOOKUP(H$1,Iniciativas!$A$1:$R$11,6,FALSE)*H574+VLOOKUP(I$1,Iniciativas!$A$1:$R$11,6,FALSE)*I574+VLOOKUP(J$1,Iniciativas!$A$1:$R$11,6,FALSE)*J574+VLOOKUP(K$1,Iniciativas!$A$1:$R$11,6,FALSE)*K574+VLOOKUP(L$1,Iniciativas!$A$1:$R$11,6,FALSE)*L574</f>
        <v>11500</v>
      </c>
      <c r="N574">
        <f>VLOOKUP(C$1,Iniciativas!$A$1:$R$11,18,FALSE)*C574+VLOOKUP(D$1,Iniciativas!$A$1:$R$11,18,FALSE)*D574+VLOOKUP(E$1,Iniciativas!$A$1:$R$11,18,FALSE)*E574+VLOOKUP(F$1,Iniciativas!$A$1:$R$11,18,FALSE)*F574+VLOOKUP(G$1,Iniciativas!$A$1:$R$11,18,FALSE)*G574+VLOOKUP(H$1,Iniciativas!$A$1:$R$11,18,FALSE)*H574+VLOOKUP(I$1,Iniciativas!$A$1:$R$11,18,FALSE)*I574+VLOOKUP(J$1,Iniciativas!$A$1:$R$11,18,FALSE)*J574+VLOOKUP(K$1,Iniciativas!$A$1:$R$11,18,FALSE)*K574+VLOOKUP(L$1,Iniciativas!$A$1:$R$11,18,FALSE)*L574</f>
        <v>8.5</v>
      </c>
      <c r="O574" t="b">
        <f t="shared" si="538"/>
        <v>1</v>
      </c>
      <c r="P574" t="b">
        <f>IF(OR(K574=1,I574=1),IF(J574=1,TRUE, FALSE),TRUE)</f>
        <v>1</v>
      </c>
      <c r="Q574" t="b">
        <f>IF(AND(K574=1,I574=1), FALSE, TRUE)</f>
        <v>1</v>
      </c>
      <c r="R574" t="b">
        <f>IF(G574=1, TRUE, FALSE)</f>
        <v>1</v>
      </c>
      <c r="S574" t="str">
        <f>TRIM(IF(C574=1," "&amp;VLOOKUP(C$1,Iniciativas!$A$1:$R$11,2,FALSE),"")&amp;IF(D574=1," "&amp;VLOOKUP(D$1,Iniciativas!$A$1:$R$11,2,FALSE),"")&amp;IF(E574=1," "&amp;VLOOKUP(E$1,Iniciativas!$A$1:$R$11,2,FALSE),"")&amp;IF(F574=1," "&amp;VLOOKUP(F$1,Iniciativas!$A$1:$R$11,2,FALSE),"")&amp;IF(G574=1," "&amp;VLOOKUP(G$1,Iniciativas!$A$1:$R$11,2,FALSE),"")&amp;IF(H574=1," "&amp;VLOOKUP(H$1,Iniciativas!$A$1:$R$11,2,FALSE),"")&amp;IF(I574=1," "&amp;VLOOKUP(I$1,Iniciativas!$A$1:$R$11,2,FALSE),"")&amp;IF(J574=1," "&amp;VLOOKUP(J$1,Iniciativas!$A$1:$R$11,2,FALSE),"")&amp;IF(K574=1," "&amp;VLOOKUP(K$1,Iniciativas!$A$1:$R$11,2,FALSE),"")&amp;IF(L574=1," "&amp;VLOOKUP(L$1,Iniciativas!$A$1:$R$11,2,FALSE),""))</f>
        <v>Operación Adicional Iniciativa 1 Imperativo Legal Programa de Innovación Creación Producto Alternativo C Campaña Publicitaria Producto B o C</v>
      </c>
    </row>
    <row r="575" spans="1:19" x14ac:dyDescent="0.25">
      <c r="A575">
        <v>573</v>
      </c>
      <c r="B575" t="str">
        <f t="shared" si="536"/>
        <v>10 6 5 4 3 1</v>
      </c>
      <c r="C575">
        <f t="shared" si="539"/>
        <v>1</v>
      </c>
      <c r="D575">
        <f t="shared" ref="D575:L575" si="599">INT(MOD($A575,2^(C$1-1))/(2^(D$1-1)))</f>
        <v>0</v>
      </c>
      <c r="E575">
        <f t="shared" si="599"/>
        <v>0</v>
      </c>
      <c r="F575">
        <f t="shared" si="599"/>
        <v>0</v>
      </c>
      <c r="G575">
        <f t="shared" si="599"/>
        <v>1</v>
      </c>
      <c r="H575">
        <f t="shared" si="599"/>
        <v>1</v>
      </c>
      <c r="I575">
        <f t="shared" si="599"/>
        <v>1</v>
      </c>
      <c r="J575">
        <f t="shared" si="599"/>
        <v>1</v>
      </c>
      <c r="K575">
        <f t="shared" si="599"/>
        <v>0</v>
      </c>
      <c r="L575">
        <f t="shared" si="599"/>
        <v>1</v>
      </c>
      <c r="M575">
        <f>VLOOKUP(C$1,Iniciativas!$A$1:$R$11,6,FALSE)*C575+VLOOKUP(D$1,Iniciativas!$A$1:$R$11,6,FALSE)*D575+VLOOKUP(E$1,Iniciativas!$A$1:$R$11,6,FALSE)*E575+VLOOKUP(F$1,Iniciativas!$A$1:$R$11,6,FALSE)*F575+VLOOKUP(G$1,Iniciativas!$A$1:$R$11,6,FALSE)*G575+VLOOKUP(H$1,Iniciativas!$A$1:$R$11,6,FALSE)*H575+VLOOKUP(I$1,Iniciativas!$A$1:$R$11,6,FALSE)*I575+VLOOKUP(J$1,Iniciativas!$A$1:$R$11,6,FALSE)*J575+VLOOKUP(K$1,Iniciativas!$A$1:$R$11,6,FALSE)*K575+VLOOKUP(L$1,Iniciativas!$A$1:$R$11,6,FALSE)*L575</f>
        <v>12500</v>
      </c>
      <c r="N575">
        <f>VLOOKUP(C$1,Iniciativas!$A$1:$R$11,18,FALSE)*C575+VLOOKUP(D$1,Iniciativas!$A$1:$R$11,18,FALSE)*D575+VLOOKUP(E$1,Iniciativas!$A$1:$R$11,18,FALSE)*E575+VLOOKUP(F$1,Iniciativas!$A$1:$R$11,18,FALSE)*F575+VLOOKUP(G$1,Iniciativas!$A$1:$R$11,18,FALSE)*G575+VLOOKUP(H$1,Iniciativas!$A$1:$R$11,18,FALSE)*H575+VLOOKUP(I$1,Iniciativas!$A$1:$R$11,18,FALSE)*I575+VLOOKUP(J$1,Iniciativas!$A$1:$R$11,18,FALSE)*J575+VLOOKUP(K$1,Iniciativas!$A$1:$R$11,18,FALSE)*K575+VLOOKUP(L$1,Iniciativas!$A$1:$R$11,18,FALSE)*L575</f>
        <v>9.4</v>
      </c>
      <c r="O575" t="b">
        <f t="shared" si="538"/>
        <v>1</v>
      </c>
      <c r="P575" t="b">
        <f>IF(OR(K575=1,I575=1),IF(J575=1,TRUE, FALSE),TRUE)</f>
        <v>1</v>
      </c>
      <c r="Q575" t="b">
        <f>IF(AND(K575=1,I575=1), FALSE, TRUE)</f>
        <v>1</v>
      </c>
      <c r="R575" t="b">
        <f>IF(G575=1, TRUE, FALSE)</f>
        <v>1</v>
      </c>
      <c r="S575" t="str">
        <f>TRIM(IF(C575=1," "&amp;VLOOKUP(C$1,Iniciativas!$A$1:$R$11,2,FALSE),"")&amp;IF(D575=1," "&amp;VLOOKUP(D$1,Iniciativas!$A$1:$R$11,2,FALSE),"")&amp;IF(E575=1," "&amp;VLOOKUP(E$1,Iniciativas!$A$1:$R$11,2,FALSE),"")&amp;IF(F575=1," "&amp;VLOOKUP(F$1,Iniciativas!$A$1:$R$11,2,FALSE),"")&amp;IF(G575=1," "&amp;VLOOKUP(G$1,Iniciativas!$A$1:$R$11,2,FALSE),"")&amp;IF(H575=1," "&amp;VLOOKUP(H$1,Iniciativas!$A$1:$R$11,2,FALSE),"")&amp;IF(I575=1," "&amp;VLOOKUP(I$1,Iniciativas!$A$1:$R$11,2,FALSE),"")&amp;IF(J575=1," "&amp;VLOOKUP(J$1,Iniciativas!$A$1:$R$11,2,FALSE),"")&amp;IF(K575=1," "&amp;VLOOKUP(K$1,Iniciativas!$A$1:$R$11,2,FALSE),"")&amp;IF(L575=1," "&amp;VLOOKUP(L$1,Iniciativas!$A$1:$R$11,2,FALSE),""))</f>
        <v>Operación Adicional Iniciativa 1 Imperativo Legal Programa de Innovación Creación Producto Alternativo C Campaña Publicitaria Producto B o C Sistema Reducción Costos</v>
      </c>
    </row>
    <row r="576" spans="1:19" x14ac:dyDescent="0.25">
      <c r="A576">
        <v>574</v>
      </c>
      <c r="B576" t="str">
        <f t="shared" si="536"/>
        <v>10 6 5 4 3 2</v>
      </c>
      <c r="C576">
        <f t="shared" si="539"/>
        <v>1</v>
      </c>
      <c r="D576">
        <f t="shared" ref="D576:L576" si="600">INT(MOD($A576,2^(C$1-1))/(2^(D$1-1)))</f>
        <v>0</v>
      </c>
      <c r="E576">
        <f t="shared" si="600"/>
        <v>0</v>
      </c>
      <c r="F576">
        <f t="shared" si="600"/>
        <v>0</v>
      </c>
      <c r="G576">
        <f t="shared" si="600"/>
        <v>1</v>
      </c>
      <c r="H576">
        <f t="shared" si="600"/>
        <v>1</v>
      </c>
      <c r="I576">
        <f t="shared" si="600"/>
        <v>1</v>
      </c>
      <c r="J576">
        <f t="shared" si="600"/>
        <v>1</v>
      </c>
      <c r="K576">
        <f t="shared" si="600"/>
        <v>1</v>
      </c>
      <c r="L576">
        <f t="shared" si="600"/>
        <v>0</v>
      </c>
      <c r="M576">
        <f>VLOOKUP(C$1,Iniciativas!$A$1:$R$11,6,FALSE)*C576+VLOOKUP(D$1,Iniciativas!$A$1:$R$11,6,FALSE)*D576+VLOOKUP(E$1,Iniciativas!$A$1:$R$11,6,FALSE)*E576+VLOOKUP(F$1,Iniciativas!$A$1:$R$11,6,FALSE)*F576+VLOOKUP(G$1,Iniciativas!$A$1:$R$11,6,FALSE)*G576+VLOOKUP(H$1,Iniciativas!$A$1:$R$11,6,FALSE)*H576+VLOOKUP(I$1,Iniciativas!$A$1:$R$11,6,FALSE)*I576+VLOOKUP(J$1,Iniciativas!$A$1:$R$11,6,FALSE)*J576+VLOOKUP(K$1,Iniciativas!$A$1:$R$11,6,FALSE)*K576+VLOOKUP(L$1,Iniciativas!$A$1:$R$11,6,FALSE)*L576</f>
        <v>16500</v>
      </c>
      <c r="N576">
        <f>VLOOKUP(C$1,Iniciativas!$A$1:$R$11,18,FALSE)*C576+VLOOKUP(D$1,Iniciativas!$A$1:$R$11,18,FALSE)*D576+VLOOKUP(E$1,Iniciativas!$A$1:$R$11,18,FALSE)*E576+VLOOKUP(F$1,Iniciativas!$A$1:$R$11,18,FALSE)*F576+VLOOKUP(G$1,Iniciativas!$A$1:$R$11,18,FALSE)*G576+VLOOKUP(H$1,Iniciativas!$A$1:$R$11,18,FALSE)*H576+VLOOKUP(I$1,Iniciativas!$A$1:$R$11,18,FALSE)*I576+VLOOKUP(J$1,Iniciativas!$A$1:$R$11,18,FALSE)*J576+VLOOKUP(K$1,Iniciativas!$A$1:$R$11,18,FALSE)*K576+VLOOKUP(L$1,Iniciativas!$A$1:$R$11,18,FALSE)*L576</f>
        <v>11.1</v>
      </c>
      <c r="O576" t="b">
        <f t="shared" si="538"/>
        <v>0</v>
      </c>
      <c r="P576" t="b">
        <f>IF(OR(K576=1,I576=1),IF(J576=1,TRUE, FALSE),TRUE)</f>
        <v>1</v>
      </c>
      <c r="Q576" t="b">
        <f>IF(AND(K576=1,I576=1), FALSE, TRUE)</f>
        <v>0</v>
      </c>
      <c r="R576" t="b">
        <f>IF(G576=1, TRUE, FALSE)</f>
        <v>1</v>
      </c>
      <c r="S576" t="str">
        <f>TRIM(IF(C576=1," "&amp;VLOOKUP(C$1,Iniciativas!$A$1:$R$11,2,FALSE),"")&amp;IF(D576=1," "&amp;VLOOKUP(D$1,Iniciativas!$A$1:$R$11,2,FALSE),"")&amp;IF(E576=1," "&amp;VLOOKUP(E$1,Iniciativas!$A$1:$R$11,2,FALSE),"")&amp;IF(F576=1," "&amp;VLOOKUP(F$1,Iniciativas!$A$1:$R$11,2,FALSE),"")&amp;IF(G576=1," "&amp;VLOOKUP(G$1,Iniciativas!$A$1:$R$11,2,FALSE),"")&amp;IF(H576=1," "&amp;VLOOKUP(H$1,Iniciativas!$A$1:$R$11,2,FALSE),"")&amp;IF(I576=1," "&amp;VLOOKUP(I$1,Iniciativas!$A$1:$R$11,2,FALSE),"")&amp;IF(J576=1," "&amp;VLOOKUP(J$1,Iniciativas!$A$1:$R$11,2,FALSE),"")&amp;IF(K576=1," "&amp;VLOOKUP(K$1,Iniciativas!$A$1:$R$11,2,FALSE),"")&amp;IF(L576=1," "&amp;VLOOKUP(L$1,Iniciativas!$A$1:$R$11,2,FALSE),""))</f>
        <v>Operación Adicional Iniciativa 1 Imperativo Legal Programa de Innovación Creación Producto Alternativo C Campaña Publicitaria Producto B o C Creación Producto B</v>
      </c>
    </row>
    <row r="577" spans="1:19" x14ac:dyDescent="0.25">
      <c r="A577">
        <v>575</v>
      </c>
      <c r="B577" t="str">
        <f t="shared" si="536"/>
        <v>10 6 5 4 3 2 1</v>
      </c>
      <c r="C577">
        <f t="shared" si="539"/>
        <v>1</v>
      </c>
      <c r="D577">
        <f t="shared" ref="D577:L577" si="601">INT(MOD($A577,2^(C$1-1))/(2^(D$1-1)))</f>
        <v>0</v>
      </c>
      <c r="E577">
        <f t="shared" si="601"/>
        <v>0</v>
      </c>
      <c r="F577">
        <f t="shared" si="601"/>
        <v>0</v>
      </c>
      <c r="G577">
        <f t="shared" si="601"/>
        <v>1</v>
      </c>
      <c r="H577">
        <f t="shared" si="601"/>
        <v>1</v>
      </c>
      <c r="I577">
        <f t="shared" si="601"/>
        <v>1</v>
      </c>
      <c r="J577">
        <f t="shared" si="601"/>
        <v>1</v>
      </c>
      <c r="K577">
        <f t="shared" si="601"/>
        <v>1</v>
      </c>
      <c r="L577">
        <f t="shared" si="601"/>
        <v>1</v>
      </c>
      <c r="M577">
        <f>VLOOKUP(C$1,Iniciativas!$A$1:$R$11,6,FALSE)*C577+VLOOKUP(D$1,Iniciativas!$A$1:$R$11,6,FALSE)*D577+VLOOKUP(E$1,Iniciativas!$A$1:$R$11,6,FALSE)*E577+VLOOKUP(F$1,Iniciativas!$A$1:$R$11,6,FALSE)*F577+VLOOKUP(G$1,Iniciativas!$A$1:$R$11,6,FALSE)*G577+VLOOKUP(H$1,Iniciativas!$A$1:$R$11,6,FALSE)*H577+VLOOKUP(I$1,Iniciativas!$A$1:$R$11,6,FALSE)*I577+VLOOKUP(J$1,Iniciativas!$A$1:$R$11,6,FALSE)*J577+VLOOKUP(K$1,Iniciativas!$A$1:$R$11,6,FALSE)*K577+VLOOKUP(L$1,Iniciativas!$A$1:$R$11,6,FALSE)*L577</f>
        <v>17500</v>
      </c>
      <c r="N577">
        <f>VLOOKUP(C$1,Iniciativas!$A$1:$R$11,18,FALSE)*C577+VLOOKUP(D$1,Iniciativas!$A$1:$R$11,18,FALSE)*D577+VLOOKUP(E$1,Iniciativas!$A$1:$R$11,18,FALSE)*E577+VLOOKUP(F$1,Iniciativas!$A$1:$R$11,18,FALSE)*F577+VLOOKUP(G$1,Iniciativas!$A$1:$R$11,18,FALSE)*G577+VLOOKUP(H$1,Iniciativas!$A$1:$R$11,18,FALSE)*H577+VLOOKUP(I$1,Iniciativas!$A$1:$R$11,18,FALSE)*I577+VLOOKUP(J$1,Iniciativas!$A$1:$R$11,18,FALSE)*J577+VLOOKUP(K$1,Iniciativas!$A$1:$R$11,18,FALSE)*K577+VLOOKUP(L$1,Iniciativas!$A$1:$R$11,18,FALSE)*L577</f>
        <v>12</v>
      </c>
      <c r="O577" t="b">
        <f t="shared" si="538"/>
        <v>0</v>
      </c>
      <c r="P577" t="b">
        <f>IF(OR(K577=1,I577=1),IF(J577=1,TRUE, FALSE),TRUE)</f>
        <v>1</v>
      </c>
      <c r="Q577" t="b">
        <f>IF(AND(K577=1,I577=1), FALSE, TRUE)</f>
        <v>0</v>
      </c>
      <c r="R577" t="b">
        <f>IF(G577=1, TRUE, FALSE)</f>
        <v>1</v>
      </c>
      <c r="S577" t="str">
        <f>TRIM(IF(C577=1," "&amp;VLOOKUP(C$1,Iniciativas!$A$1:$R$11,2,FALSE),"")&amp;IF(D577=1," "&amp;VLOOKUP(D$1,Iniciativas!$A$1:$R$11,2,FALSE),"")&amp;IF(E577=1," "&amp;VLOOKUP(E$1,Iniciativas!$A$1:$R$11,2,FALSE),"")&amp;IF(F577=1," "&amp;VLOOKUP(F$1,Iniciativas!$A$1:$R$11,2,FALSE),"")&amp;IF(G577=1," "&amp;VLOOKUP(G$1,Iniciativas!$A$1:$R$11,2,FALSE),"")&amp;IF(H577=1," "&amp;VLOOKUP(H$1,Iniciativas!$A$1:$R$11,2,FALSE),"")&amp;IF(I577=1," "&amp;VLOOKUP(I$1,Iniciativas!$A$1:$R$11,2,FALSE),"")&amp;IF(J577=1," "&amp;VLOOKUP(J$1,Iniciativas!$A$1:$R$11,2,FALSE),"")&amp;IF(K577=1," "&amp;VLOOKUP(K$1,Iniciativas!$A$1:$R$11,2,FALSE),"")&amp;IF(L577=1," "&amp;VLOOKUP(L$1,Iniciativas!$A$1:$R$11,2,FALSE),""))</f>
        <v>Operación Adicional Iniciativa 1 Imperativo Legal Programa de Innovación Creación Producto Alternativo C Campaña Publicitaria Producto B o C Creación Producto B Sistema Reducción Costos</v>
      </c>
    </row>
    <row r="578" spans="1:19" x14ac:dyDescent="0.25">
      <c r="A578">
        <v>576</v>
      </c>
      <c r="B578" t="str">
        <f t="shared" si="536"/>
        <v>10 7</v>
      </c>
      <c r="C578">
        <f t="shared" si="539"/>
        <v>1</v>
      </c>
      <c r="D578">
        <f t="shared" ref="D578:L578" si="602">INT(MOD($A578,2^(C$1-1))/(2^(D$1-1)))</f>
        <v>0</v>
      </c>
      <c r="E578">
        <f t="shared" si="602"/>
        <v>0</v>
      </c>
      <c r="F578">
        <f t="shared" si="602"/>
        <v>1</v>
      </c>
      <c r="G578">
        <f t="shared" si="602"/>
        <v>0</v>
      </c>
      <c r="H578">
        <f t="shared" si="602"/>
        <v>0</v>
      </c>
      <c r="I578">
        <f t="shared" si="602"/>
        <v>0</v>
      </c>
      <c r="J578">
        <f t="shared" si="602"/>
        <v>0</v>
      </c>
      <c r="K578">
        <f t="shared" si="602"/>
        <v>0</v>
      </c>
      <c r="L578">
        <f t="shared" si="602"/>
        <v>0</v>
      </c>
      <c r="M578">
        <f>VLOOKUP(C$1,Iniciativas!$A$1:$R$11,6,FALSE)*C578+VLOOKUP(D$1,Iniciativas!$A$1:$R$11,6,FALSE)*D578+VLOOKUP(E$1,Iniciativas!$A$1:$R$11,6,FALSE)*E578+VLOOKUP(F$1,Iniciativas!$A$1:$R$11,6,FALSE)*F578+VLOOKUP(G$1,Iniciativas!$A$1:$R$11,6,FALSE)*G578+VLOOKUP(H$1,Iniciativas!$A$1:$R$11,6,FALSE)*H578+VLOOKUP(I$1,Iniciativas!$A$1:$R$11,6,FALSE)*I578+VLOOKUP(J$1,Iniciativas!$A$1:$R$11,6,FALSE)*J578+VLOOKUP(K$1,Iniciativas!$A$1:$R$11,6,FALSE)*K578+VLOOKUP(L$1,Iniciativas!$A$1:$R$11,6,FALSE)*L578</f>
        <v>1000</v>
      </c>
      <c r="N578">
        <f>VLOOKUP(C$1,Iniciativas!$A$1:$R$11,18,FALSE)*C578+VLOOKUP(D$1,Iniciativas!$A$1:$R$11,18,FALSE)*D578+VLOOKUP(E$1,Iniciativas!$A$1:$R$11,18,FALSE)*E578+VLOOKUP(F$1,Iniciativas!$A$1:$R$11,18,FALSE)*F578+VLOOKUP(G$1,Iniciativas!$A$1:$R$11,18,FALSE)*G578+VLOOKUP(H$1,Iniciativas!$A$1:$R$11,18,FALSE)*H578+VLOOKUP(I$1,Iniciativas!$A$1:$R$11,18,FALSE)*I578+VLOOKUP(J$1,Iniciativas!$A$1:$R$11,18,FALSE)*J578+VLOOKUP(K$1,Iniciativas!$A$1:$R$11,18,FALSE)*K578+VLOOKUP(L$1,Iniciativas!$A$1:$R$11,18,FALSE)*L578</f>
        <v>2.5</v>
      </c>
      <c r="O578" t="b">
        <f t="shared" si="538"/>
        <v>0</v>
      </c>
      <c r="P578" t="b">
        <f>IF(OR(K578=1,I578=1),IF(J578=1,TRUE, FALSE),TRUE)</f>
        <v>1</v>
      </c>
      <c r="Q578" t="b">
        <f>IF(AND(K578=1,I578=1), FALSE, TRUE)</f>
        <v>1</v>
      </c>
      <c r="R578" t="b">
        <f>IF(G578=1, TRUE, FALSE)</f>
        <v>0</v>
      </c>
      <c r="S578" t="str">
        <f>TRIM(IF(C578=1," "&amp;VLOOKUP(C$1,Iniciativas!$A$1:$R$11,2,FALSE),"")&amp;IF(D578=1," "&amp;VLOOKUP(D$1,Iniciativas!$A$1:$R$11,2,FALSE),"")&amp;IF(E578=1," "&amp;VLOOKUP(E$1,Iniciativas!$A$1:$R$11,2,FALSE),"")&amp;IF(F578=1," "&amp;VLOOKUP(F$1,Iniciativas!$A$1:$R$11,2,FALSE),"")&amp;IF(G578=1," "&amp;VLOOKUP(G$1,Iniciativas!$A$1:$R$11,2,FALSE),"")&amp;IF(H578=1," "&amp;VLOOKUP(H$1,Iniciativas!$A$1:$R$11,2,FALSE),"")&amp;IF(I578=1," "&amp;VLOOKUP(I$1,Iniciativas!$A$1:$R$11,2,FALSE),"")&amp;IF(J578=1," "&amp;VLOOKUP(J$1,Iniciativas!$A$1:$R$11,2,FALSE),"")&amp;IF(K578=1," "&amp;VLOOKUP(K$1,Iniciativas!$A$1:$R$11,2,FALSE),"")&amp;IF(L578=1," "&amp;VLOOKUP(L$1,Iniciativas!$A$1:$R$11,2,FALSE),""))</f>
        <v>Operación Adicional Iniciativa 1 Iniciativa 1</v>
      </c>
    </row>
    <row r="579" spans="1:19" x14ac:dyDescent="0.25">
      <c r="A579">
        <v>577</v>
      </c>
      <c r="B579" t="str">
        <f t="shared" ref="B579:B642" si="603">TRIM(IF(C579=1," "&amp;C$1,"")&amp;IF(D579=1," "&amp;D$1,"")&amp;IF(E579=1," "&amp;E$1,"")&amp;IF(F579=1," "&amp;F$1,"")&amp;IF(G579=1," "&amp;G$1,"")&amp;IF(H579=1," "&amp;H$1,"")&amp;IF(I579=1," "&amp;I$1,"")&amp;IF(J579=1," "&amp;J$1,"")&amp;IF(K579=1," "&amp;K$1,"")&amp;IF(L579=1," "&amp;L$1,""))</f>
        <v>10 7 1</v>
      </c>
      <c r="C579">
        <f t="shared" si="539"/>
        <v>1</v>
      </c>
      <c r="D579">
        <f t="shared" ref="D579:L579" si="604">INT(MOD($A579,2^(C$1-1))/(2^(D$1-1)))</f>
        <v>0</v>
      </c>
      <c r="E579">
        <f t="shared" si="604"/>
        <v>0</v>
      </c>
      <c r="F579">
        <f t="shared" si="604"/>
        <v>1</v>
      </c>
      <c r="G579">
        <f t="shared" si="604"/>
        <v>0</v>
      </c>
      <c r="H579">
        <f t="shared" si="604"/>
        <v>0</v>
      </c>
      <c r="I579">
        <f t="shared" si="604"/>
        <v>0</v>
      </c>
      <c r="J579">
        <f t="shared" si="604"/>
        <v>0</v>
      </c>
      <c r="K579">
        <f t="shared" si="604"/>
        <v>0</v>
      </c>
      <c r="L579">
        <f t="shared" si="604"/>
        <v>1</v>
      </c>
      <c r="M579">
        <f>VLOOKUP(C$1,Iniciativas!$A$1:$R$11,6,FALSE)*C579+VLOOKUP(D$1,Iniciativas!$A$1:$R$11,6,FALSE)*D579+VLOOKUP(E$1,Iniciativas!$A$1:$R$11,6,FALSE)*E579+VLOOKUP(F$1,Iniciativas!$A$1:$R$11,6,FALSE)*F579+VLOOKUP(G$1,Iniciativas!$A$1:$R$11,6,FALSE)*G579+VLOOKUP(H$1,Iniciativas!$A$1:$R$11,6,FALSE)*H579+VLOOKUP(I$1,Iniciativas!$A$1:$R$11,6,FALSE)*I579+VLOOKUP(J$1,Iniciativas!$A$1:$R$11,6,FALSE)*J579+VLOOKUP(K$1,Iniciativas!$A$1:$R$11,6,FALSE)*K579+VLOOKUP(L$1,Iniciativas!$A$1:$R$11,6,FALSE)*L579</f>
        <v>2000</v>
      </c>
      <c r="N579">
        <f>VLOOKUP(C$1,Iniciativas!$A$1:$R$11,18,FALSE)*C579+VLOOKUP(D$1,Iniciativas!$A$1:$R$11,18,FALSE)*D579+VLOOKUP(E$1,Iniciativas!$A$1:$R$11,18,FALSE)*E579+VLOOKUP(F$1,Iniciativas!$A$1:$R$11,18,FALSE)*F579+VLOOKUP(G$1,Iniciativas!$A$1:$R$11,18,FALSE)*G579+VLOOKUP(H$1,Iniciativas!$A$1:$R$11,18,FALSE)*H579+VLOOKUP(I$1,Iniciativas!$A$1:$R$11,18,FALSE)*I579+VLOOKUP(J$1,Iniciativas!$A$1:$R$11,18,FALSE)*J579+VLOOKUP(K$1,Iniciativas!$A$1:$R$11,18,FALSE)*K579+VLOOKUP(L$1,Iniciativas!$A$1:$R$11,18,FALSE)*L579</f>
        <v>3.4</v>
      </c>
      <c r="O579" t="b">
        <f t="shared" ref="O579:O642" si="605">AND(P579,Q579,R579)</f>
        <v>0</v>
      </c>
      <c r="P579" t="b">
        <f>IF(OR(K579=1,I579=1),IF(J579=1,TRUE, FALSE),TRUE)</f>
        <v>1</v>
      </c>
      <c r="Q579" t="b">
        <f>IF(AND(K579=1,I579=1), FALSE, TRUE)</f>
        <v>1</v>
      </c>
      <c r="R579" t="b">
        <f>IF(G579=1, TRUE, FALSE)</f>
        <v>0</v>
      </c>
      <c r="S579" t="str">
        <f>TRIM(IF(C579=1," "&amp;VLOOKUP(C$1,Iniciativas!$A$1:$R$11,2,FALSE),"")&amp;IF(D579=1," "&amp;VLOOKUP(D$1,Iniciativas!$A$1:$R$11,2,FALSE),"")&amp;IF(E579=1," "&amp;VLOOKUP(E$1,Iniciativas!$A$1:$R$11,2,FALSE),"")&amp;IF(F579=1," "&amp;VLOOKUP(F$1,Iniciativas!$A$1:$R$11,2,FALSE),"")&amp;IF(G579=1," "&amp;VLOOKUP(G$1,Iniciativas!$A$1:$R$11,2,FALSE),"")&amp;IF(H579=1," "&amp;VLOOKUP(H$1,Iniciativas!$A$1:$R$11,2,FALSE),"")&amp;IF(I579=1," "&amp;VLOOKUP(I$1,Iniciativas!$A$1:$R$11,2,FALSE),"")&amp;IF(J579=1," "&amp;VLOOKUP(J$1,Iniciativas!$A$1:$R$11,2,FALSE),"")&amp;IF(K579=1," "&amp;VLOOKUP(K$1,Iniciativas!$A$1:$R$11,2,FALSE),"")&amp;IF(L579=1," "&amp;VLOOKUP(L$1,Iniciativas!$A$1:$R$11,2,FALSE),""))</f>
        <v>Operación Adicional Iniciativa 1 Iniciativa 1 Sistema Reducción Costos</v>
      </c>
    </row>
    <row r="580" spans="1:19" x14ac:dyDescent="0.25">
      <c r="A580">
        <v>578</v>
      </c>
      <c r="B580" t="str">
        <f t="shared" si="603"/>
        <v>10 7 2</v>
      </c>
      <c r="C580">
        <f t="shared" ref="C580:C643" si="606">INT($A580/(2^(C$1-1)))</f>
        <v>1</v>
      </c>
      <c r="D580">
        <f t="shared" ref="D580:L580" si="607">INT(MOD($A580,2^(C$1-1))/(2^(D$1-1)))</f>
        <v>0</v>
      </c>
      <c r="E580">
        <f t="shared" si="607"/>
        <v>0</v>
      </c>
      <c r="F580">
        <f t="shared" si="607"/>
        <v>1</v>
      </c>
      <c r="G580">
        <f t="shared" si="607"/>
        <v>0</v>
      </c>
      <c r="H580">
        <f t="shared" si="607"/>
        <v>0</v>
      </c>
      <c r="I580">
        <f t="shared" si="607"/>
        <v>0</v>
      </c>
      <c r="J580">
        <f t="shared" si="607"/>
        <v>0</v>
      </c>
      <c r="K580">
        <f t="shared" si="607"/>
        <v>1</v>
      </c>
      <c r="L580">
        <f t="shared" si="607"/>
        <v>0</v>
      </c>
      <c r="M580">
        <f>VLOOKUP(C$1,Iniciativas!$A$1:$R$11,6,FALSE)*C580+VLOOKUP(D$1,Iniciativas!$A$1:$R$11,6,FALSE)*D580+VLOOKUP(E$1,Iniciativas!$A$1:$R$11,6,FALSE)*E580+VLOOKUP(F$1,Iniciativas!$A$1:$R$11,6,FALSE)*F580+VLOOKUP(G$1,Iniciativas!$A$1:$R$11,6,FALSE)*G580+VLOOKUP(H$1,Iniciativas!$A$1:$R$11,6,FALSE)*H580+VLOOKUP(I$1,Iniciativas!$A$1:$R$11,6,FALSE)*I580+VLOOKUP(J$1,Iniciativas!$A$1:$R$11,6,FALSE)*J580+VLOOKUP(K$1,Iniciativas!$A$1:$R$11,6,FALSE)*K580+VLOOKUP(L$1,Iniciativas!$A$1:$R$11,6,FALSE)*L580</f>
        <v>6000</v>
      </c>
      <c r="N580">
        <f>VLOOKUP(C$1,Iniciativas!$A$1:$R$11,18,FALSE)*C580+VLOOKUP(D$1,Iniciativas!$A$1:$R$11,18,FALSE)*D580+VLOOKUP(E$1,Iniciativas!$A$1:$R$11,18,FALSE)*E580+VLOOKUP(F$1,Iniciativas!$A$1:$R$11,18,FALSE)*F580+VLOOKUP(G$1,Iniciativas!$A$1:$R$11,18,FALSE)*G580+VLOOKUP(H$1,Iniciativas!$A$1:$R$11,18,FALSE)*H580+VLOOKUP(I$1,Iniciativas!$A$1:$R$11,18,FALSE)*I580+VLOOKUP(J$1,Iniciativas!$A$1:$R$11,18,FALSE)*J580+VLOOKUP(K$1,Iniciativas!$A$1:$R$11,18,FALSE)*K580+VLOOKUP(L$1,Iniciativas!$A$1:$R$11,18,FALSE)*L580</f>
        <v>5.0999999999999996</v>
      </c>
      <c r="O580" t="b">
        <f t="shared" si="605"/>
        <v>0</v>
      </c>
      <c r="P580" t="b">
        <f>IF(OR(K580=1,I580=1),IF(J580=1,TRUE, FALSE),TRUE)</f>
        <v>0</v>
      </c>
      <c r="Q580" t="b">
        <f>IF(AND(K580=1,I580=1), FALSE, TRUE)</f>
        <v>1</v>
      </c>
      <c r="R580" t="b">
        <f>IF(G580=1, TRUE, FALSE)</f>
        <v>0</v>
      </c>
      <c r="S580" t="str">
        <f>TRIM(IF(C580=1," "&amp;VLOOKUP(C$1,Iniciativas!$A$1:$R$11,2,FALSE),"")&amp;IF(D580=1," "&amp;VLOOKUP(D$1,Iniciativas!$A$1:$R$11,2,FALSE),"")&amp;IF(E580=1," "&amp;VLOOKUP(E$1,Iniciativas!$A$1:$R$11,2,FALSE),"")&amp;IF(F580=1," "&amp;VLOOKUP(F$1,Iniciativas!$A$1:$R$11,2,FALSE),"")&amp;IF(G580=1," "&amp;VLOOKUP(G$1,Iniciativas!$A$1:$R$11,2,FALSE),"")&amp;IF(H580=1," "&amp;VLOOKUP(H$1,Iniciativas!$A$1:$R$11,2,FALSE),"")&amp;IF(I580=1," "&amp;VLOOKUP(I$1,Iniciativas!$A$1:$R$11,2,FALSE),"")&amp;IF(J580=1," "&amp;VLOOKUP(J$1,Iniciativas!$A$1:$R$11,2,FALSE),"")&amp;IF(K580=1," "&amp;VLOOKUP(K$1,Iniciativas!$A$1:$R$11,2,FALSE),"")&amp;IF(L580=1," "&amp;VLOOKUP(L$1,Iniciativas!$A$1:$R$11,2,FALSE),""))</f>
        <v>Operación Adicional Iniciativa 1 Iniciativa 1 Creación Producto B</v>
      </c>
    </row>
    <row r="581" spans="1:19" x14ac:dyDescent="0.25">
      <c r="A581">
        <v>579</v>
      </c>
      <c r="B581" t="str">
        <f t="shared" si="603"/>
        <v>10 7 2 1</v>
      </c>
      <c r="C581">
        <f t="shared" si="606"/>
        <v>1</v>
      </c>
      <c r="D581">
        <f t="shared" ref="D581:L581" si="608">INT(MOD($A581,2^(C$1-1))/(2^(D$1-1)))</f>
        <v>0</v>
      </c>
      <c r="E581">
        <f t="shared" si="608"/>
        <v>0</v>
      </c>
      <c r="F581">
        <f t="shared" si="608"/>
        <v>1</v>
      </c>
      <c r="G581">
        <f t="shared" si="608"/>
        <v>0</v>
      </c>
      <c r="H581">
        <f t="shared" si="608"/>
        <v>0</v>
      </c>
      <c r="I581">
        <f t="shared" si="608"/>
        <v>0</v>
      </c>
      <c r="J581">
        <f t="shared" si="608"/>
        <v>0</v>
      </c>
      <c r="K581">
        <f t="shared" si="608"/>
        <v>1</v>
      </c>
      <c r="L581">
        <f t="shared" si="608"/>
        <v>1</v>
      </c>
      <c r="M581">
        <f>VLOOKUP(C$1,Iniciativas!$A$1:$R$11,6,FALSE)*C581+VLOOKUP(D$1,Iniciativas!$A$1:$R$11,6,FALSE)*D581+VLOOKUP(E$1,Iniciativas!$A$1:$R$11,6,FALSE)*E581+VLOOKUP(F$1,Iniciativas!$A$1:$R$11,6,FALSE)*F581+VLOOKUP(G$1,Iniciativas!$A$1:$R$11,6,FALSE)*G581+VLOOKUP(H$1,Iniciativas!$A$1:$R$11,6,FALSE)*H581+VLOOKUP(I$1,Iniciativas!$A$1:$R$11,6,FALSE)*I581+VLOOKUP(J$1,Iniciativas!$A$1:$R$11,6,FALSE)*J581+VLOOKUP(K$1,Iniciativas!$A$1:$R$11,6,FALSE)*K581+VLOOKUP(L$1,Iniciativas!$A$1:$R$11,6,FALSE)*L581</f>
        <v>7000</v>
      </c>
      <c r="N581">
        <f>VLOOKUP(C$1,Iniciativas!$A$1:$R$11,18,FALSE)*C581+VLOOKUP(D$1,Iniciativas!$A$1:$R$11,18,FALSE)*D581+VLOOKUP(E$1,Iniciativas!$A$1:$R$11,18,FALSE)*E581+VLOOKUP(F$1,Iniciativas!$A$1:$R$11,18,FALSE)*F581+VLOOKUP(G$1,Iniciativas!$A$1:$R$11,18,FALSE)*G581+VLOOKUP(H$1,Iniciativas!$A$1:$R$11,18,FALSE)*H581+VLOOKUP(I$1,Iniciativas!$A$1:$R$11,18,FALSE)*I581+VLOOKUP(J$1,Iniciativas!$A$1:$R$11,18,FALSE)*J581+VLOOKUP(K$1,Iniciativas!$A$1:$R$11,18,FALSE)*K581+VLOOKUP(L$1,Iniciativas!$A$1:$R$11,18,FALSE)*L581</f>
        <v>6</v>
      </c>
      <c r="O581" t="b">
        <f t="shared" si="605"/>
        <v>0</v>
      </c>
      <c r="P581" t="b">
        <f>IF(OR(K581=1,I581=1),IF(J581=1,TRUE, FALSE),TRUE)</f>
        <v>0</v>
      </c>
      <c r="Q581" t="b">
        <f>IF(AND(K581=1,I581=1), FALSE, TRUE)</f>
        <v>1</v>
      </c>
      <c r="R581" t="b">
        <f>IF(G581=1, TRUE, FALSE)</f>
        <v>0</v>
      </c>
      <c r="S581" t="str">
        <f>TRIM(IF(C581=1," "&amp;VLOOKUP(C$1,Iniciativas!$A$1:$R$11,2,FALSE),"")&amp;IF(D581=1," "&amp;VLOOKUP(D$1,Iniciativas!$A$1:$R$11,2,FALSE),"")&amp;IF(E581=1," "&amp;VLOOKUP(E$1,Iniciativas!$A$1:$R$11,2,FALSE),"")&amp;IF(F581=1," "&amp;VLOOKUP(F$1,Iniciativas!$A$1:$R$11,2,FALSE),"")&amp;IF(G581=1," "&amp;VLOOKUP(G$1,Iniciativas!$A$1:$R$11,2,FALSE),"")&amp;IF(H581=1," "&amp;VLOOKUP(H$1,Iniciativas!$A$1:$R$11,2,FALSE),"")&amp;IF(I581=1," "&amp;VLOOKUP(I$1,Iniciativas!$A$1:$R$11,2,FALSE),"")&amp;IF(J581=1," "&amp;VLOOKUP(J$1,Iniciativas!$A$1:$R$11,2,FALSE),"")&amp;IF(K581=1," "&amp;VLOOKUP(K$1,Iniciativas!$A$1:$R$11,2,FALSE),"")&amp;IF(L581=1," "&amp;VLOOKUP(L$1,Iniciativas!$A$1:$R$11,2,FALSE),""))</f>
        <v>Operación Adicional Iniciativa 1 Iniciativa 1 Creación Producto B Sistema Reducción Costos</v>
      </c>
    </row>
    <row r="582" spans="1:19" x14ac:dyDescent="0.25">
      <c r="A582">
        <v>580</v>
      </c>
      <c r="B582" t="str">
        <f t="shared" si="603"/>
        <v>10 7 3</v>
      </c>
      <c r="C582">
        <f t="shared" si="606"/>
        <v>1</v>
      </c>
      <c r="D582">
        <f t="shared" ref="D582:L582" si="609">INT(MOD($A582,2^(C$1-1))/(2^(D$1-1)))</f>
        <v>0</v>
      </c>
      <c r="E582">
        <f t="shared" si="609"/>
        <v>0</v>
      </c>
      <c r="F582">
        <f t="shared" si="609"/>
        <v>1</v>
      </c>
      <c r="G582">
        <f t="shared" si="609"/>
        <v>0</v>
      </c>
      <c r="H582">
        <f t="shared" si="609"/>
        <v>0</v>
      </c>
      <c r="I582">
        <f t="shared" si="609"/>
        <v>0</v>
      </c>
      <c r="J582">
        <f t="shared" si="609"/>
        <v>1</v>
      </c>
      <c r="K582">
        <f t="shared" si="609"/>
        <v>0</v>
      </c>
      <c r="L582">
        <f t="shared" si="609"/>
        <v>0</v>
      </c>
      <c r="M582">
        <f>VLOOKUP(C$1,Iniciativas!$A$1:$R$11,6,FALSE)*C582+VLOOKUP(D$1,Iniciativas!$A$1:$R$11,6,FALSE)*D582+VLOOKUP(E$1,Iniciativas!$A$1:$R$11,6,FALSE)*E582+VLOOKUP(F$1,Iniciativas!$A$1:$R$11,6,FALSE)*F582+VLOOKUP(G$1,Iniciativas!$A$1:$R$11,6,FALSE)*G582+VLOOKUP(H$1,Iniciativas!$A$1:$R$11,6,FALSE)*H582+VLOOKUP(I$1,Iniciativas!$A$1:$R$11,6,FALSE)*I582+VLOOKUP(J$1,Iniciativas!$A$1:$R$11,6,FALSE)*J582+VLOOKUP(K$1,Iniciativas!$A$1:$R$11,6,FALSE)*K582+VLOOKUP(L$1,Iniciativas!$A$1:$R$11,6,FALSE)*L582</f>
        <v>2000</v>
      </c>
      <c r="N582">
        <f>VLOOKUP(C$1,Iniciativas!$A$1:$R$11,18,FALSE)*C582+VLOOKUP(D$1,Iniciativas!$A$1:$R$11,18,FALSE)*D582+VLOOKUP(E$1,Iniciativas!$A$1:$R$11,18,FALSE)*E582+VLOOKUP(F$1,Iniciativas!$A$1:$R$11,18,FALSE)*F582+VLOOKUP(G$1,Iniciativas!$A$1:$R$11,18,FALSE)*G582+VLOOKUP(H$1,Iniciativas!$A$1:$R$11,18,FALSE)*H582+VLOOKUP(I$1,Iniciativas!$A$1:$R$11,18,FALSE)*I582+VLOOKUP(J$1,Iniciativas!$A$1:$R$11,18,FALSE)*J582+VLOOKUP(K$1,Iniciativas!$A$1:$R$11,18,FALSE)*K582+VLOOKUP(L$1,Iniciativas!$A$1:$R$11,18,FALSE)*L582</f>
        <v>2.9</v>
      </c>
      <c r="O582" t="b">
        <f t="shared" si="605"/>
        <v>0</v>
      </c>
      <c r="P582" t="b">
        <f>IF(OR(K582=1,I582=1),IF(J582=1,TRUE, FALSE),TRUE)</f>
        <v>1</v>
      </c>
      <c r="Q582" t="b">
        <f>IF(AND(K582=1,I582=1), FALSE, TRUE)</f>
        <v>1</v>
      </c>
      <c r="R582" t="b">
        <f>IF(G582=1, TRUE, FALSE)</f>
        <v>0</v>
      </c>
      <c r="S582" t="str">
        <f>TRIM(IF(C582=1," "&amp;VLOOKUP(C$1,Iniciativas!$A$1:$R$11,2,FALSE),"")&amp;IF(D582=1," "&amp;VLOOKUP(D$1,Iniciativas!$A$1:$R$11,2,FALSE),"")&amp;IF(E582=1," "&amp;VLOOKUP(E$1,Iniciativas!$A$1:$R$11,2,FALSE),"")&amp;IF(F582=1," "&amp;VLOOKUP(F$1,Iniciativas!$A$1:$R$11,2,FALSE),"")&amp;IF(G582=1," "&amp;VLOOKUP(G$1,Iniciativas!$A$1:$R$11,2,FALSE),"")&amp;IF(H582=1," "&amp;VLOOKUP(H$1,Iniciativas!$A$1:$R$11,2,FALSE),"")&amp;IF(I582=1," "&amp;VLOOKUP(I$1,Iniciativas!$A$1:$R$11,2,FALSE),"")&amp;IF(J582=1," "&amp;VLOOKUP(J$1,Iniciativas!$A$1:$R$11,2,FALSE),"")&amp;IF(K582=1," "&amp;VLOOKUP(K$1,Iniciativas!$A$1:$R$11,2,FALSE),"")&amp;IF(L582=1," "&amp;VLOOKUP(L$1,Iniciativas!$A$1:$R$11,2,FALSE),""))</f>
        <v>Operación Adicional Iniciativa 1 Iniciativa 1 Campaña Publicitaria Producto B o C</v>
      </c>
    </row>
    <row r="583" spans="1:19" x14ac:dyDescent="0.25">
      <c r="A583">
        <v>581</v>
      </c>
      <c r="B583" t="str">
        <f t="shared" si="603"/>
        <v>10 7 3 1</v>
      </c>
      <c r="C583">
        <f t="shared" si="606"/>
        <v>1</v>
      </c>
      <c r="D583">
        <f t="shared" ref="D583:L583" si="610">INT(MOD($A583,2^(C$1-1))/(2^(D$1-1)))</f>
        <v>0</v>
      </c>
      <c r="E583">
        <f t="shared" si="610"/>
        <v>0</v>
      </c>
      <c r="F583">
        <f t="shared" si="610"/>
        <v>1</v>
      </c>
      <c r="G583">
        <f t="shared" si="610"/>
        <v>0</v>
      </c>
      <c r="H583">
        <f t="shared" si="610"/>
        <v>0</v>
      </c>
      <c r="I583">
        <f t="shared" si="610"/>
        <v>0</v>
      </c>
      <c r="J583">
        <f t="shared" si="610"/>
        <v>1</v>
      </c>
      <c r="K583">
        <f t="shared" si="610"/>
        <v>0</v>
      </c>
      <c r="L583">
        <f t="shared" si="610"/>
        <v>1</v>
      </c>
      <c r="M583">
        <f>VLOOKUP(C$1,Iniciativas!$A$1:$R$11,6,FALSE)*C583+VLOOKUP(D$1,Iniciativas!$A$1:$R$11,6,FALSE)*D583+VLOOKUP(E$1,Iniciativas!$A$1:$R$11,6,FALSE)*E583+VLOOKUP(F$1,Iniciativas!$A$1:$R$11,6,FALSE)*F583+VLOOKUP(G$1,Iniciativas!$A$1:$R$11,6,FALSE)*G583+VLOOKUP(H$1,Iniciativas!$A$1:$R$11,6,FALSE)*H583+VLOOKUP(I$1,Iniciativas!$A$1:$R$11,6,FALSE)*I583+VLOOKUP(J$1,Iniciativas!$A$1:$R$11,6,FALSE)*J583+VLOOKUP(K$1,Iniciativas!$A$1:$R$11,6,FALSE)*K583+VLOOKUP(L$1,Iniciativas!$A$1:$R$11,6,FALSE)*L583</f>
        <v>3000</v>
      </c>
      <c r="N583">
        <f>VLOOKUP(C$1,Iniciativas!$A$1:$R$11,18,FALSE)*C583+VLOOKUP(D$1,Iniciativas!$A$1:$R$11,18,FALSE)*D583+VLOOKUP(E$1,Iniciativas!$A$1:$R$11,18,FALSE)*E583+VLOOKUP(F$1,Iniciativas!$A$1:$R$11,18,FALSE)*F583+VLOOKUP(G$1,Iniciativas!$A$1:$R$11,18,FALSE)*G583+VLOOKUP(H$1,Iniciativas!$A$1:$R$11,18,FALSE)*H583+VLOOKUP(I$1,Iniciativas!$A$1:$R$11,18,FALSE)*I583+VLOOKUP(J$1,Iniciativas!$A$1:$R$11,18,FALSE)*J583+VLOOKUP(K$1,Iniciativas!$A$1:$R$11,18,FALSE)*K583+VLOOKUP(L$1,Iniciativas!$A$1:$R$11,18,FALSE)*L583</f>
        <v>3.8</v>
      </c>
      <c r="O583" t="b">
        <f t="shared" si="605"/>
        <v>0</v>
      </c>
      <c r="P583" t="b">
        <f>IF(OR(K583=1,I583=1),IF(J583=1,TRUE, FALSE),TRUE)</f>
        <v>1</v>
      </c>
      <c r="Q583" t="b">
        <f>IF(AND(K583=1,I583=1), FALSE, TRUE)</f>
        <v>1</v>
      </c>
      <c r="R583" t="b">
        <f>IF(G583=1, TRUE, FALSE)</f>
        <v>0</v>
      </c>
      <c r="S583" t="str">
        <f>TRIM(IF(C583=1," "&amp;VLOOKUP(C$1,Iniciativas!$A$1:$R$11,2,FALSE),"")&amp;IF(D583=1," "&amp;VLOOKUP(D$1,Iniciativas!$A$1:$R$11,2,FALSE),"")&amp;IF(E583=1," "&amp;VLOOKUP(E$1,Iniciativas!$A$1:$R$11,2,FALSE),"")&amp;IF(F583=1," "&amp;VLOOKUP(F$1,Iniciativas!$A$1:$R$11,2,FALSE),"")&amp;IF(G583=1," "&amp;VLOOKUP(G$1,Iniciativas!$A$1:$R$11,2,FALSE),"")&amp;IF(H583=1," "&amp;VLOOKUP(H$1,Iniciativas!$A$1:$R$11,2,FALSE),"")&amp;IF(I583=1," "&amp;VLOOKUP(I$1,Iniciativas!$A$1:$R$11,2,FALSE),"")&amp;IF(J583=1," "&amp;VLOOKUP(J$1,Iniciativas!$A$1:$R$11,2,FALSE),"")&amp;IF(K583=1," "&amp;VLOOKUP(K$1,Iniciativas!$A$1:$R$11,2,FALSE),"")&amp;IF(L583=1," "&amp;VLOOKUP(L$1,Iniciativas!$A$1:$R$11,2,FALSE),""))</f>
        <v>Operación Adicional Iniciativa 1 Iniciativa 1 Campaña Publicitaria Producto B o C Sistema Reducción Costos</v>
      </c>
    </row>
    <row r="584" spans="1:19" x14ac:dyDescent="0.25">
      <c r="A584">
        <v>582</v>
      </c>
      <c r="B584" t="str">
        <f t="shared" si="603"/>
        <v>10 7 3 2</v>
      </c>
      <c r="C584">
        <f t="shared" si="606"/>
        <v>1</v>
      </c>
      <c r="D584">
        <f t="shared" ref="D584:L584" si="611">INT(MOD($A584,2^(C$1-1))/(2^(D$1-1)))</f>
        <v>0</v>
      </c>
      <c r="E584">
        <f t="shared" si="611"/>
        <v>0</v>
      </c>
      <c r="F584">
        <f t="shared" si="611"/>
        <v>1</v>
      </c>
      <c r="G584">
        <f t="shared" si="611"/>
        <v>0</v>
      </c>
      <c r="H584">
        <f t="shared" si="611"/>
        <v>0</v>
      </c>
      <c r="I584">
        <f t="shared" si="611"/>
        <v>0</v>
      </c>
      <c r="J584">
        <f t="shared" si="611"/>
        <v>1</v>
      </c>
      <c r="K584">
        <f t="shared" si="611"/>
        <v>1</v>
      </c>
      <c r="L584">
        <f t="shared" si="611"/>
        <v>0</v>
      </c>
      <c r="M584">
        <f>VLOOKUP(C$1,Iniciativas!$A$1:$R$11,6,FALSE)*C584+VLOOKUP(D$1,Iniciativas!$A$1:$R$11,6,FALSE)*D584+VLOOKUP(E$1,Iniciativas!$A$1:$R$11,6,FALSE)*E584+VLOOKUP(F$1,Iniciativas!$A$1:$R$11,6,FALSE)*F584+VLOOKUP(G$1,Iniciativas!$A$1:$R$11,6,FALSE)*G584+VLOOKUP(H$1,Iniciativas!$A$1:$R$11,6,FALSE)*H584+VLOOKUP(I$1,Iniciativas!$A$1:$R$11,6,FALSE)*I584+VLOOKUP(J$1,Iniciativas!$A$1:$R$11,6,FALSE)*J584+VLOOKUP(K$1,Iniciativas!$A$1:$R$11,6,FALSE)*K584+VLOOKUP(L$1,Iniciativas!$A$1:$R$11,6,FALSE)*L584</f>
        <v>7000</v>
      </c>
      <c r="N584">
        <f>VLOOKUP(C$1,Iniciativas!$A$1:$R$11,18,FALSE)*C584+VLOOKUP(D$1,Iniciativas!$A$1:$R$11,18,FALSE)*D584+VLOOKUP(E$1,Iniciativas!$A$1:$R$11,18,FALSE)*E584+VLOOKUP(F$1,Iniciativas!$A$1:$R$11,18,FALSE)*F584+VLOOKUP(G$1,Iniciativas!$A$1:$R$11,18,FALSE)*G584+VLOOKUP(H$1,Iniciativas!$A$1:$R$11,18,FALSE)*H584+VLOOKUP(I$1,Iniciativas!$A$1:$R$11,18,FALSE)*I584+VLOOKUP(J$1,Iniciativas!$A$1:$R$11,18,FALSE)*J584+VLOOKUP(K$1,Iniciativas!$A$1:$R$11,18,FALSE)*K584+VLOOKUP(L$1,Iniciativas!$A$1:$R$11,18,FALSE)*L584</f>
        <v>5.5</v>
      </c>
      <c r="O584" t="b">
        <f t="shared" si="605"/>
        <v>0</v>
      </c>
      <c r="P584" t="b">
        <f>IF(OR(K584=1,I584=1),IF(J584=1,TRUE, FALSE),TRUE)</f>
        <v>1</v>
      </c>
      <c r="Q584" t="b">
        <f>IF(AND(K584=1,I584=1), FALSE, TRUE)</f>
        <v>1</v>
      </c>
      <c r="R584" t="b">
        <f>IF(G584=1, TRUE, FALSE)</f>
        <v>0</v>
      </c>
      <c r="S584" t="str">
        <f>TRIM(IF(C584=1," "&amp;VLOOKUP(C$1,Iniciativas!$A$1:$R$11,2,FALSE),"")&amp;IF(D584=1," "&amp;VLOOKUP(D$1,Iniciativas!$A$1:$R$11,2,FALSE),"")&amp;IF(E584=1," "&amp;VLOOKUP(E$1,Iniciativas!$A$1:$R$11,2,FALSE),"")&amp;IF(F584=1," "&amp;VLOOKUP(F$1,Iniciativas!$A$1:$R$11,2,FALSE),"")&amp;IF(G584=1," "&amp;VLOOKUP(G$1,Iniciativas!$A$1:$R$11,2,FALSE),"")&amp;IF(H584=1," "&amp;VLOOKUP(H$1,Iniciativas!$A$1:$R$11,2,FALSE),"")&amp;IF(I584=1," "&amp;VLOOKUP(I$1,Iniciativas!$A$1:$R$11,2,FALSE),"")&amp;IF(J584=1," "&amp;VLOOKUP(J$1,Iniciativas!$A$1:$R$11,2,FALSE),"")&amp;IF(K584=1," "&amp;VLOOKUP(K$1,Iniciativas!$A$1:$R$11,2,FALSE),"")&amp;IF(L584=1," "&amp;VLOOKUP(L$1,Iniciativas!$A$1:$R$11,2,FALSE),""))</f>
        <v>Operación Adicional Iniciativa 1 Iniciativa 1 Campaña Publicitaria Producto B o C Creación Producto B</v>
      </c>
    </row>
    <row r="585" spans="1:19" x14ac:dyDescent="0.25">
      <c r="A585">
        <v>583</v>
      </c>
      <c r="B585" t="str">
        <f t="shared" si="603"/>
        <v>10 7 3 2 1</v>
      </c>
      <c r="C585">
        <f t="shared" si="606"/>
        <v>1</v>
      </c>
      <c r="D585">
        <f t="shared" ref="D585:L585" si="612">INT(MOD($A585,2^(C$1-1))/(2^(D$1-1)))</f>
        <v>0</v>
      </c>
      <c r="E585">
        <f t="shared" si="612"/>
        <v>0</v>
      </c>
      <c r="F585">
        <f t="shared" si="612"/>
        <v>1</v>
      </c>
      <c r="G585">
        <f t="shared" si="612"/>
        <v>0</v>
      </c>
      <c r="H585">
        <f t="shared" si="612"/>
        <v>0</v>
      </c>
      <c r="I585">
        <f t="shared" si="612"/>
        <v>0</v>
      </c>
      <c r="J585">
        <f t="shared" si="612"/>
        <v>1</v>
      </c>
      <c r="K585">
        <f t="shared" si="612"/>
        <v>1</v>
      </c>
      <c r="L585">
        <f t="shared" si="612"/>
        <v>1</v>
      </c>
      <c r="M585">
        <f>VLOOKUP(C$1,Iniciativas!$A$1:$R$11,6,FALSE)*C585+VLOOKUP(D$1,Iniciativas!$A$1:$R$11,6,FALSE)*D585+VLOOKUP(E$1,Iniciativas!$A$1:$R$11,6,FALSE)*E585+VLOOKUP(F$1,Iniciativas!$A$1:$R$11,6,FALSE)*F585+VLOOKUP(G$1,Iniciativas!$A$1:$R$11,6,FALSE)*G585+VLOOKUP(H$1,Iniciativas!$A$1:$R$11,6,FALSE)*H585+VLOOKUP(I$1,Iniciativas!$A$1:$R$11,6,FALSE)*I585+VLOOKUP(J$1,Iniciativas!$A$1:$R$11,6,FALSE)*J585+VLOOKUP(K$1,Iniciativas!$A$1:$R$11,6,FALSE)*K585+VLOOKUP(L$1,Iniciativas!$A$1:$R$11,6,FALSE)*L585</f>
        <v>8000</v>
      </c>
      <c r="N585">
        <f>VLOOKUP(C$1,Iniciativas!$A$1:$R$11,18,FALSE)*C585+VLOOKUP(D$1,Iniciativas!$A$1:$R$11,18,FALSE)*D585+VLOOKUP(E$1,Iniciativas!$A$1:$R$11,18,FALSE)*E585+VLOOKUP(F$1,Iniciativas!$A$1:$R$11,18,FALSE)*F585+VLOOKUP(G$1,Iniciativas!$A$1:$R$11,18,FALSE)*G585+VLOOKUP(H$1,Iniciativas!$A$1:$R$11,18,FALSE)*H585+VLOOKUP(I$1,Iniciativas!$A$1:$R$11,18,FALSE)*I585+VLOOKUP(J$1,Iniciativas!$A$1:$R$11,18,FALSE)*J585+VLOOKUP(K$1,Iniciativas!$A$1:$R$11,18,FALSE)*K585+VLOOKUP(L$1,Iniciativas!$A$1:$R$11,18,FALSE)*L585</f>
        <v>6.4</v>
      </c>
      <c r="O585" t="b">
        <f t="shared" si="605"/>
        <v>0</v>
      </c>
      <c r="P585" t="b">
        <f>IF(OR(K585=1,I585=1),IF(J585=1,TRUE, FALSE),TRUE)</f>
        <v>1</v>
      </c>
      <c r="Q585" t="b">
        <f>IF(AND(K585=1,I585=1), FALSE, TRUE)</f>
        <v>1</v>
      </c>
      <c r="R585" t="b">
        <f>IF(G585=1, TRUE, FALSE)</f>
        <v>0</v>
      </c>
      <c r="S585" t="str">
        <f>TRIM(IF(C585=1," "&amp;VLOOKUP(C$1,Iniciativas!$A$1:$R$11,2,FALSE),"")&amp;IF(D585=1," "&amp;VLOOKUP(D$1,Iniciativas!$A$1:$R$11,2,FALSE),"")&amp;IF(E585=1," "&amp;VLOOKUP(E$1,Iniciativas!$A$1:$R$11,2,FALSE),"")&amp;IF(F585=1," "&amp;VLOOKUP(F$1,Iniciativas!$A$1:$R$11,2,FALSE),"")&amp;IF(G585=1," "&amp;VLOOKUP(G$1,Iniciativas!$A$1:$R$11,2,FALSE),"")&amp;IF(H585=1," "&amp;VLOOKUP(H$1,Iniciativas!$A$1:$R$11,2,FALSE),"")&amp;IF(I585=1," "&amp;VLOOKUP(I$1,Iniciativas!$A$1:$R$11,2,FALSE),"")&amp;IF(J585=1," "&amp;VLOOKUP(J$1,Iniciativas!$A$1:$R$11,2,FALSE),"")&amp;IF(K585=1," "&amp;VLOOKUP(K$1,Iniciativas!$A$1:$R$11,2,FALSE),"")&amp;IF(L585=1," "&amp;VLOOKUP(L$1,Iniciativas!$A$1:$R$11,2,FALSE),""))</f>
        <v>Operación Adicional Iniciativa 1 Iniciativa 1 Campaña Publicitaria Producto B o C Creación Producto B Sistema Reducción Costos</v>
      </c>
    </row>
    <row r="586" spans="1:19" x14ac:dyDescent="0.25">
      <c r="A586">
        <v>584</v>
      </c>
      <c r="B586" t="str">
        <f t="shared" si="603"/>
        <v>10 7 4</v>
      </c>
      <c r="C586">
        <f t="shared" si="606"/>
        <v>1</v>
      </c>
      <c r="D586">
        <f t="shared" ref="D586:L586" si="613">INT(MOD($A586,2^(C$1-1))/(2^(D$1-1)))</f>
        <v>0</v>
      </c>
      <c r="E586">
        <f t="shared" si="613"/>
        <v>0</v>
      </c>
      <c r="F586">
        <f t="shared" si="613"/>
        <v>1</v>
      </c>
      <c r="G586">
        <f t="shared" si="613"/>
        <v>0</v>
      </c>
      <c r="H586">
        <f t="shared" si="613"/>
        <v>0</v>
      </c>
      <c r="I586">
        <f t="shared" si="613"/>
        <v>1</v>
      </c>
      <c r="J586">
        <f t="shared" si="613"/>
        <v>0</v>
      </c>
      <c r="K586">
        <f t="shared" si="613"/>
        <v>0</v>
      </c>
      <c r="L586">
        <f t="shared" si="613"/>
        <v>0</v>
      </c>
      <c r="M586">
        <f>VLOOKUP(C$1,Iniciativas!$A$1:$R$11,6,FALSE)*C586+VLOOKUP(D$1,Iniciativas!$A$1:$R$11,6,FALSE)*D586+VLOOKUP(E$1,Iniciativas!$A$1:$R$11,6,FALSE)*E586+VLOOKUP(F$1,Iniciativas!$A$1:$R$11,6,FALSE)*F586+VLOOKUP(G$1,Iniciativas!$A$1:$R$11,6,FALSE)*G586+VLOOKUP(H$1,Iniciativas!$A$1:$R$11,6,FALSE)*H586+VLOOKUP(I$1,Iniciativas!$A$1:$R$11,6,FALSE)*I586+VLOOKUP(J$1,Iniciativas!$A$1:$R$11,6,FALSE)*J586+VLOOKUP(K$1,Iniciativas!$A$1:$R$11,6,FALSE)*K586+VLOOKUP(L$1,Iniciativas!$A$1:$R$11,6,FALSE)*L586</f>
        <v>7000</v>
      </c>
      <c r="N586">
        <f>VLOOKUP(C$1,Iniciativas!$A$1:$R$11,18,FALSE)*C586+VLOOKUP(D$1,Iniciativas!$A$1:$R$11,18,FALSE)*D586+VLOOKUP(E$1,Iniciativas!$A$1:$R$11,18,FALSE)*E586+VLOOKUP(F$1,Iniciativas!$A$1:$R$11,18,FALSE)*F586+VLOOKUP(G$1,Iniciativas!$A$1:$R$11,18,FALSE)*G586+VLOOKUP(H$1,Iniciativas!$A$1:$R$11,18,FALSE)*H586+VLOOKUP(I$1,Iniciativas!$A$1:$R$11,18,FALSE)*I586+VLOOKUP(J$1,Iniciativas!$A$1:$R$11,18,FALSE)*J586+VLOOKUP(K$1,Iniciativas!$A$1:$R$11,18,FALSE)*K586+VLOOKUP(L$1,Iniciativas!$A$1:$R$11,18,FALSE)*L586</f>
        <v>5.5</v>
      </c>
      <c r="O586" t="b">
        <f t="shared" si="605"/>
        <v>0</v>
      </c>
      <c r="P586" t="b">
        <f>IF(OR(K586=1,I586=1),IF(J586=1,TRUE, FALSE),TRUE)</f>
        <v>0</v>
      </c>
      <c r="Q586" t="b">
        <f>IF(AND(K586=1,I586=1), FALSE, TRUE)</f>
        <v>1</v>
      </c>
      <c r="R586" t="b">
        <f>IF(G586=1, TRUE, FALSE)</f>
        <v>0</v>
      </c>
      <c r="S586" t="str">
        <f>TRIM(IF(C586=1," "&amp;VLOOKUP(C$1,Iniciativas!$A$1:$R$11,2,FALSE),"")&amp;IF(D586=1," "&amp;VLOOKUP(D$1,Iniciativas!$A$1:$R$11,2,FALSE),"")&amp;IF(E586=1," "&amp;VLOOKUP(E$1,Iniciativas!$A$1:$R$11,2,FALSE),"")&amp;IF(F586=1," "&amp;VLOOKUP(F$1,Iniciativas!$A$1:$R$11,2,FALSE),"")&amp;IF(G586=1," "&amp;VLOOKUP(G$1,Iniciativas!$A$1:$R$11,2,FALSE),"")&amp;IF(H586=1," "&amp;VLOOKUP(H$1,Iniciativas!$A$1:$R$11,2,FALSE),"")&amp;IF(I586=1," "&amp;VLOOKUP(I$1,Iniciativas!$A$1:$R$11,2,FALSE),"")&amp;IF(J586=1," "&amp;VLOOKUP(J$1,Iniciativas!$A$1:$R$11,2,FALSE),"")&amp;IF(K586=1," "&amp;VLOOKUP(K$1,Iniciativas!$A$1:$R$11,2,FALSE),"")&amp;IF(L586=1," "&amp;VLOOKUP(L$1,Iniciativas!$A$1:$R$11,2,FALSE),""))</f>
        <v>Operación Adicional Iniciativa 1 Iniciativa 1 Creación Producto Alternativo C</v>
      </c>
    </row>
    <row r="587" spans="1:19" x14ac:dyDescent="0.25">
      <c r="A587">
        <v>585</v>
      </c>
      <c r="B587" t="str">
        <f t="shared" si="603"/>
        <v>10 7 4 1</v>
      </c>
      <c r="C587">
        <f t="shared" si="606"/>
        <v>1</v>
      </c>
      <c r="D587">
        <f t="shared" ref="D587:L587" si="614">INT(MOD($A587,2^(C$1-1))/(2^(D$1-1)))</f>
        <v>0</v>
      </c>
      <c r="E587">
        <f t="shared" si="614"/>
        <v>0</v>
      </c>
      <c r="F587">
        <f t="shared" si="614"/>
        <v>1</v>
      </c>
      <c r="G587">
        <f t="shared" si="614"/>
        <v>0</v>
      </c>
      <c r="H587">
        <f t="shared" si="614"/>
        <v>0</v>
      </c>
      <c r="I587">
        <f t="shared" si="614"/>
        <v>1</v>
      </c>
      <c r="J587">
        <f t="shared" si="614"/>
        <v>0</v>
      </c>
      <c r="K587">
        <f t="shared" si="614"/>
        <v>0</v>
      </c>
      <c r="L587">
        <f t="shared" si="614"/>
        <v>1</v>
      </c>
      <c r="M587">
        <f>VLOOKUP(C$1,Iniciativas!$A$1:$R$11,6,FALSE)*C587+VLOOKUP(D$1,Iniciativas!$A$1:$R$11,6,FALSE)*D587+VLOOKUP(E$1,Iniciativas!$A$1:$R$11,6,FALSE)*E587+VLOOKUP(F$1,Iniciativas!$A$1:$R$11,6,FALSE)*F587+VLOOKUP(G$1,Iniciativas!$A$1:$R$11,6,FALSE)*G587+VLOOKUP(H$1,Iniciativas!$A$1:$R$11,6,FALSE)*H587+VLOOKUP(I$1,Iniciativas!$A$1:$R$11,6,FALSE)*I587+VLOOKUP(J$1,Iniciativas!$A$1:$R$11,6,FALSE)*J587+VLOOKUP(K$1,Iniciativas!$A$1:$R$11,6,FALSE)*K587+VLOOKUP(L$1,Iniciativas!$A$1:$R$11,6,FALSE)*L587</f>
        <v>8000</v>
      </c>
      <c r="N587">
        <f>VLOOKUP(C$1,Iniciativas!$A$1:$R$11,18,FALSE)*C587+VLOOKUP(D$1,Iniciativas!$A$1:$R$11,18,FALSE)*D587+VLOOKUP(E$1,Iniciativas!$A$1:$R$11,18,FALSE)*E587+VLOOKUP(F$1,Iniciativas!$A$1:$R$11,18,FALSE)*F587+VLOOKUP(G$1,Iniciativas!$A$1:$R$11,18,FALSE)*G587+VLOOKUP(H$1,Iniciativas!$A$1:$R$11,18,FALSE)*H587+VLOOKUP(I$1,Iniciativas!$A$1:$R$11,18,FALSE)*I587+VLOOKUP(J$1,Iniciativas!$A$1:$R$11,18,FALSE)*J587+VLOOKUP(K$1,Iniciativas!$A$1:$R$11,18,FALSE)*K587+VLOOKUP(L$1,Iniciativas!$A$1:$R$11,18,FALSE)*L587</f>
        <v>6.4</v>
      </c>
      <c r="O587" t="b">
        <f t="shared" si="605"/>
        <v>0</v>
      </c>
      <c r="P587" t="b">
        <f>IF(OR(K587=1,I587=1),IF(J587=1,TRUE, FALSE),TRUE)</f>
        <v>0</v>
      </c>
      <c r="Q587" t="b">
        <f>IF(AND(K587=1,I587=1), FALSE, TRUE)</f>
        <v>1</v>
      </c>
      <c r="R587" t="b">
        <f>IF(G587=1, TRUE, FALSE)</f>
        <v>0</v>
      </c>
      <c r="S587" t="str">
        <f>TRIM(IF(C587=1," "&amp;VLOOKUP(C$1,Iniciativas!$A$1:$R$11,2,FALSE),"")&amp;IF(D587=1," "&amp;VLOOKUP(D$1,Iniciativas!$A$1:$R$11,2,FALSE),"")&amp;IF(E587=1," "&amp;VLOOKUP(E$1,Iniciativas!$A$1:$R$11,2,FALSE),"")&amp;IF(F587=1," "&amp;VLOOKUP(F$1,Iniciativas!$A$1:$R$11,2,FALSE),"")&amp;IF(G587=1," "&amp;VLOOKUP(G$1,Iniciativas!$A$1:$R$11,2,FALSE),"")&amp;IF(H587=1," "&amp;VLOOKUP(H$1,Iniciativas!$A$1:$R$11,2,FALSE),"")&amp;IF(I587=1," "&amp;VLOOKUP(I$1,Iniciativas!$A$1:$R$11,2,FALSE),"")&amp;IF(J587=1," "&amp;VLOOKUP(J$1,Iniciativas!$A$1:$R$11,2,FALSE),"")&amp;IF(K587=1," "&amp;VLOOKUP(K$1,Iniciativas!$A$1:$R$11,2,FALSE),"")&amp;IF(L587=1," "&amp;VLOOKUP(L$1,Iniciativas!$A$1:$R$11,2,FALSE),""))</f>
        <v>Operación Adicional Iniciativa 1 Iniciativa 1 Creación Producto Alternativo C Sistema Reducción Costos</v>
      </c>
    </row>
    <row r="588" spans="1:19" x14ac:dyDescent="0.25">
      <c r="A588">
        <v>586</v>
      </c>
      <c r="B588" t="str">
        <f t="shared" si="603"/>
        <v>10 7 4 2</v>
      </c>
      <c r="C588">
        <f t="shared" si="606"/>
        <v>1</v>
      </c>
      <c r="D588">
        <f t="shared" ref="D588:L588" si="615">INT(MOD($A588,2^(C$1-1))/(2^(D$1-1)))</f>
        <v>0</v>
      </c>
      <c r="E588">
        <f t="shared" si="615"/>
        <v>0</v>
      </c>
      <c r="F588">
        <f t="shared" si="615"/>
        <v>1</v>
      </c>
      <c r="G588">
        <f t="shared" si="615"/>
        <v>0</v>
      </c>
      <c r="H588">
        <f t="shared" si="615"/>
        <v>0</v>
      </c>
      <c r="I588">
        <f t="shared" si="615"/>
        <v>1</v>
      </c>
      <c r="J588">
        <f t="shared" si="615"/>
        <v>0</v>
      </c>
      <c r="K588">
        <f t="shared" si="615"/>
        <v>1</v>
      </c>
      <c r="L588">
        <f t="shared" si="615"/>
        <v>0</v>
      </c>
      <c r="M588">
        <f>VLOOKUP(C$1,Iniciativas!$A$1:$R$11,6,FALSE)*C588+VLOOKUP(D$1,Iniciativas!$A$1:$R$11,6,FALSE)*D588+VLOOKUP(E$1,Iniciativas!$A$1:$R$11,6,FALSE)*E588+VLOOKUP(F$1,Iniciativas!$A$1:$R$11,6,FALSE)*F588+VLOOKUP(G$1,Iniciativas!$A$1:$R$11,6,FALSE)*G588+VLOOKUP(H$1,Iniciativas!$A$1:$R$11,6,FALSE)*H588+VLOOKUP(I$1,Iniciativas!$A$1:$R$11,6,FALSE)*I588+VLOOKUP(J$1,Iniciativas!$A$1:$R$11,6,FALSE)*J588+VLOOKUP(K$1,Iniciativas!$A$1:$R$11,6,FALSE)*K588+VLOOKUP(L$1,Iniciativas!$A$1:$R$11,6,FALSE)*L588</f>
        <v>12000</v>
      </c>
      <c r="N588">
        <f>VLOOKUP(C$1,Iniciativas!$A$1:$R$11,18,FALSE)*C588+VLOOKUP(D$1,Iniciativas!$A$1:$R$11,18,FALSE)*D588+VLOOKUP(E$1,Iniciativas!$A$1:$R$11,18,FALSE)*E588+VLOOKUP(F$1,Iniciativas!$A$1:$R$11,18,FALSE)*F588+VLOOKUP(G$1,Iniciativas!$A$1:$R$11,18,FALSE)*G588+VLOOKUP(H$1,Iniciativas!$A$1:$R$11,18,FALSE)*H588+VLOOKUP(I$1,Iniciativas!$A$1:$R$11,18,FALSE)*I588+VLOOKUP(J$1,Iniciativas!$A$1:$R$11,18,FALSE)*J588+VLOOKUP(K$1,Iniciativas!$A$1:$R$11,18,FALSE)*K588+VLOOKUP(L$1,Iniciativas!$A$1:$R$11,18,FALSE)*L588</f>
        <v>8.1</v>
      </c>
      <c r="O588" t="b">
        <f t="shared" si="605"/>
        <v>0</v>
      </c>
      <c r="P588" t="b">
        <f>IF(OR(K588=1,I588=1),IF(J588=1,TRUE, FALSE),TRUE)</f>
        <v>0</v>
      </c>
      <c r="Q588" t="b">
        <f>IF(AND(K588=1,I588=1), FALSE, TRUE)</f>
        <v>0</v>
      </c>
      <c r="R588" t="b">
        <f>IF(G588=1, TRUE, FALSE)</f>
        <v>0</v>
      </c>
      <c r="S588" t="str">
        <f>TRIM(IF(C588=1," "&amp;VLOOKUP(C$1,Iniciativas!$A$1:$R$11,2,FALSE),"")&amp;IF(D588=1," "&amp;VLOOKUP(D$1,Iniciativas!$A$1:$R$11,2,FALSE),"")&amp;IF(E588=1," "&amp;VLOOKUP(E$1,Iniciativas!$A$1:$R$11,2,FALSE),"")&amp;IF(F588=1," "&amp;VLOOKUP(F$1,Iniciativas!$A$1:$R$11,2,FALSE),"")&amp;IF(G588=1," "&amp;VLOOKUP(G$1,Iniciativas!$A$1:$R$11,2,FALSE),"")&amp;IF(H588=1," "&amp;VLOOKUP(H$1,Iniciativas!$A$1:$R$11,2,FALSE),"")&amp;IF(I588=1," "&amp;VLOOKUP(I$1,Iniciativas!$A$1:$R$11,2,FALSE),"")&amp;IF(J588=1," "&amp;VLOOKUP(J$1,Iniciativas!$A$1:$R$11,2,FALSE),"")&amp;IF(K588=1," "&amp;VLOOKUP(K$1,Iniciativas!$A$1:$R$11,2,FALSE),"")&amp;IF(L588=1," "&amp;VLOOKUP(L$1,Iniciativas!$A$1:$R$11,2,FALSE),""))</f>
        <v>Operación Adicional Iniciativa 1 Iniciativa 1 Creación Producto Alternativo C Creación Producto B</v>
      </c>
    </row>
    <row r="589" spans="1:19" x14ac:dyDescent="0.25">
      <c r="A589">
        <v>587</v>
      </c>
      <c r="B589" t="str">
        <f t="shared" si="603"/>
        <v>10 7 4 2 1</v>
      </c>
      <c r="C589">
        <f t="shared" si="606"/>
        <v>1</v>
      </c>
      <c r="D589">
        <f t="shared" ref="D589:L589" si="616">INT(MOD($A589,2^(C$1-1))/(2^(D$1-1)))</f>
        <v>0</v>
      </c>
      <c r="E589">
        <f t="shared" si="616"/>
        <v>0</v>
      </c>
      <c r="F589">
        <f t="shared" si="616"/>
        <v>1</v>
      </c>
      <c r="G589">
        <f t="shared" si="616"/>
        <v>0</v>
      </c>
      <c r="H589">
        <f t="shared" si="616"/>
        <v>0</v>
      </c>
      <c r="I589">
        <f t="shared" si="616"/>
        <v>1</v>
      </c>
      <c r="J589">
        <f t="shared" si="616"/>
        <v>0</v>
      </c>
      <c r="K589">
        <f t="shared" si="616"/>
        <v>1</v>
      </c>
      <c r="L589">
        <f t="shared" si="616"/>
        <v>1</v>
      </c>
      <c r="M589">
        <f>VLOOKUP(C$1,Iniciativas!$A$1:$R$11,6,FALSE)*C589+VLOOKUP(D$1,Iniciativas!$A$1:$R$11,6,FALSE)*D589+VLOOKUP(E$1,Iniciativas!$A$1:$R$11,6,FALSE)*E589+VLOOKUP(F$1,Iniciativas!$A$1:$R$11,6,FALSE)*F589+VLOOKUP(G$1,Iniciativas!$A$1:$R$11,6,FALSE)*G589+VLOOKUP(H$1,Iniciativas!$A$1:$R$11,6,FALSE)*H589+VLOOKUP(I$1,Iniciativas!$A$1:$R$11,6,FALSE)*I589+VLOOKUP(J$1,Iniciativas!$A$1:$R$11,6,FALSE)*J589+VLOOKUP(K$1,Iniciativas!$A$1:$R$11,6,FALSE)*K589+VLOOKUP(L$1,Iniciativas!$A$1:$R$11,6,FALSE)*L589</f>
        <v>13000</v>
      </c>
      <c r="N589">
        <f>VLOOKUP(C$1,Iniciativas!$A$1:$R$11,18,FALSE)*C589+VLOOKUP(D$1,Iniciativas!$A$1:$R$11,18,FALSE)*D589+VLOOKUP(E$1,Iniciativas!$A$1:$R$11,18,FALSE)*E589+VLOOKUP(F$1,Iniciativas!$A$1:$R$11,18,FALSE)*F589+VLOOKUP(G$1,Iniciativas!$A$1:$R$11,18,FALSE)*G589+VLOOKUP(H$1,Iniciativas!$A$1:$R$11,18,FALSE)*H589+VLOOKUP(I$1,Iniciativas!$A$1:$R$11,18,FALSE)*I589+VLOOKUP(J$1,Iniciativas!$A$1:$R$11,18,FALSE)*J589+VLOOKUP(K$1,Iniciativas!$A$1:$R$11,18,FALSE)*K589+VLOOKUP(L$1,Iniciativas!$A$1:$R$11,18,FALSE)*L589</f>
        <v>9</v>
      </c>
      <c r="O589" t="b">
        <f t="shared" si="605"/>
        <v>0</v>
      </c>
      <c r="P589" t="b">
        <f>IF(OR(K589=1,I589=1),IF(J589=1,TRUE, FALSE),TRUE)</f>
        <v>0</v>
      </c>
      <c r="Q589" t="b">
        <f>IF(AND(K589=1,I589=1), FALSE, TRUE)</f>
        <v>0</v>
      </c>
      <c r="R589" t="b">
        <f>IF(G589=1, TRUE, FALSE)</f>
        <v>0</v>
      </c>
      <c r="S589" t="str">
        <f>TRIM(IF(C589=1," "&amp;VLOOKUP(C$1,Iniciativas!$A$1:$R$11,2,FALSE),"")&amp;IF(D589=1," "&amp;VLOOKUP(D$1,Iniciativas!$A$1:$R$11,2,FALSE),"")&amp;IF(E589=1," "&amp;VLOOKUP(E$1,Iniciativas!$A$1:$R$11,2,FALSE),"")&amp;IF(F589=1," "&amp;VLOOKUP(F$1,Iniciativas!$A$1:$R$11,2,FALSE),"")&amp;IF(G589=1," "&amp;VLOOKUP(G$1,Iniciativas!$A$1:$R$11,2,FALSE),"")&amp;IF(H589=1," "&amp;VLOOKUP(H$1,Iniciativas!$A$1:$R$11,2,FALSE),"")&amp;IF(I589=1," "&amp;VLOOKUP(I$1,Iniciativas!$A$1:$R$11,2,FALSE),"")&amp;IF(J589=1," "&amp;VLOOKUP(J$1,Iniciativas!$A$1:$R$11,2,FALSE),"")&amp;IF(K589=1," "&amp;VLOOKUP(K$1,Iniciativas!$A$1:$R$11,2,FALSE),"")&amp;IF(L589=1," "&amp;VLOOKUP(L$1,Iniciativas!$A$1:$R$11,2,FALSE),""))</f>
        <v>Operación Adicional Iniciativa 1 Iniciativa 1 Creación Producto Alternativo C Creación Producto B Sistema Reducción Costos</v>
      </c>
    </row>
    <row r="590" spans="1:19" x14ac:dyDescent="0.25">
      <c r="A590">
        <v>588</v>
      </c>
      <c r="B590" t="str">
        <f t="shared" si="603"/>
        <v>10 7 4 3</v>
      </c>
      <c r="C590">
        <f t="shared" si="606"/>
        <v>1</v>
      </c>
      <c r="D590">
        <f t="shared" ref="D590:L590" si="617">INT(MOD($A590,2^(C$1-1))/(2^(D$1-1)))</f>
        <v>0</v>
      </c>
      <c r="E590">
        <f t="shared" si="617"/>
        <v>0</v>
      </c>
      <c r="F590">
        <f t="shared" si="617"/>
        <v>1</v>
      </c>
      <c r="G590">
        <f t="shared" si="617"/>
        <v>0</v>
      </c>
      <c r="H590">
        <f t="shared" si="617"/>
        <v>0</v>
      </c>
      <c r="I590">
        <f t="shared" si="617"/>
        <v>1</v>
      </c>
      <c r="J590">
        <f t="shared" si="617"/>
        <v>1</v>
      </c>
      <c r="K590">
        <f t="shared" si="617"/>
        <v>0</v>
      </c>
      <c r="L590">
        <f t="shared" si="617"/>
        <v>0</v>
      </c>
      <c r="M590">
        <f>VLOOKUP(C$1,Iniciativas!$A$1:$R$11,6,FALSE)*C590+VLOOKUP(D$1,Iniciativas!$A$1:$R$11,6,FALSE)*D590+VLOOKUP(E$1,Iniciativas!$A$1:$R$11,6,FALSE)*E590+VLOOKUP(F$1,Iniciativas!$A$1:$R$11,6,FALSE)*F590+VLOOKUP(G$1,Iniciativas!$A$1:$R$11,6,FALSE)*G590+VLOOKUP(H$1,Iniciativas!$A$1:$R$11,6,FALSE)*H590+VLOOKUP(I$1,Iniciativas!$A$1:$R$11,6,FALSE)*I590+VLOOKUP(J$1,Iniciativas!$A$1:$R$11,6,FALSE)*J590+VLOOKUP(K$1,Iniciativas!$A$1:$R$11,6,FALSE)*K590+VLOOKUP(L$1,Iniciativas!$A$1:$R$11,6,FALSE)*L590</f>
        <v>8000</v>
      </c>
      <c r="N590">
        <f>VLOOKUP(C$1,Iniciativas!$A$1:$R$11,18,FALSE)*C590+VLOOKUP(D$1,Iniciativas!$A$1:$R$11,18,FALSE)*D590+VLOOKUP(E$1,Iniciativas!$A$1:$R$11,18,FALSE)*E590+VLOOKUP(F$1,Iniciativas!$A$1:$R$11,18,FALSE)*F590+VLOOKUP(G$1,Iniciativas!$A$1:$R$11,18,FALSE)*G590+VLOOKUP(H$1,Iniciativas!$A$1:$R$11,18,FALSE)*H590+VLOOKUP(I$1,Iniciativas!$A$1:$R$11,18,FALSE)*I590+VLOOKUP(J$1,Iniciativas!$A$1:$R$11,18,FALSE)*J590+VLOOKUP(K$1,Iniciativas!$A$1:$R$11,18,FALSE)*K590+VLOOKUP(L$1,Iniciativas!$A$1:$R$11,18,FALSE)*L590</f>
        <v>5.9</v>
      </c>
      <c r="O590" t="b">
        <f t="shared" si="605"/>
        <v>0</v>
      </c>
      <c r="P590" t="b">
        <f>IF(OR(K590=1,I590=1),IF(J590=1,TRUE, FALSE),TRUE)</f>
        <v>1</v>
      </c>
      <c r="Q590" t="b">
        <f>IF(AND(K590=1,I590=1), FALSE, TRUE)</f>
        <v>1</v>
      </c>
      <c r="R590" t="b">
        <f>IF(G590=1, TRUE, FALSE)</f>
        <v>0</v>
      </c>
      <c r="S590" t="str">
        <f>TRIM(IF(C590=1," "&amp;VLOOKUP(C$1,Iniciativas!$A$1:$R$11,2,FALSE),"")&amp;IF(D590=1," "&amp;VLOOKUP(D$1,Iniciativas!$A$1:$R$11,2,FALSE),"")&amp;IF(E590=1," "&amp;VLOOKUP(E$1,Iniciativas!$A$1:$R$11,2,FALSE),"")&amp;IF(F590=1," "&amp;VLOOKUP(F$1,Iniciativas!$A$1:$R$11,2,FALSE),"")&amp;IF(G590=1," "&amp;VLOOKUP(G$1,Iniciativas!$A$1:$R$11,2,FALSE),"")&amp;IF(H590=1," "&amp;VLOOKUP(H$1,Iniciativas!$A$1:$R$11,2,FALSE),"")&amp;IF(I590=1," "&amp;VLOOKUP(I$1,Iniciativas!$A$1:$R$11,2,FALSE),"")&amp;IF(J590=1," "&amp;VLOOKUP(J$1,Iniciativas!$A$1:$R$11,2,FALSE),"")&amp;IF(K590=1," "&amp;VLOOKUP(K$1,Iniciativas!$A$1:$R$11,2,FALSE),"")&amp;IF(L590=1," "&amp;VLOOKUP(L$1,Iniciativas!$A$1:$R$11,2,FALSE),""))</f>
        <v>Operación Adicional Iniciativa 1 Iniciativa 1 Creación Producto Alternativo C Campaña Publicitaria Producto B o C</v>
      </c>
    </row>
    <row r="591" spans="1:19" x14ac:dyDescent="0.25">
      <c r="A591">
        <v>589</v>
      </c>
      <c r="B591" t="str">
        <f t="shared" si="603"/>
        <v>10 7 4 3 1</v>
      </c>
      <c r="C591">
        <f t="shared" si="606"/>
        <v>1</v>
      </c>
      <c r="D591">
        <f t="shared" ref="D591:L591" si="618">INT(MOD($A591,2^(C$1-1))/(2^(D$1-1)))</f>
        <v>0</v>
      </c>
      <c r="E591">
        <f t="shared" si="618"/>
        <v>0</v>
      </c>
      <c r="F591">
        <f t="shared" si="618"/>
        <v>1</v>
      </c>
      <c r="G591">
        <f t="shared" si="618"/>
        <v>0</v>
      </c>
      <c r="H591">
        <f t="shared" si="618"/>
        <v>0</v>
      </c>
      <c r="I591">
        <f t="shared" si="618"/>
        <v>1</v>
      </c>
      <c r="J591">
        <f t="shared" si="618"/>
        <v>1</v>
      </c>
      <c r="K591">
        <f t="shared" si="618"/>
        <v>0</v>
      </c>
      <c r="L591">
        <f t="shared" si="618"/>
        <v>1</v>
      </c>
      <c r="M591">
        <f>VLOOKUP(C$1,Iniciativas!$A$1:$R$11,6,FALSE)*C591+VLOOKUP(D$1,Iniciativas!$A$1:$R$11,6,FALSE)*D591+VLOOKUP(E$1,Iniciativas!$A$1:$R$11,6,FALSE)*E591+VLOOKUP(F$1,Iniciativas!$A$1:$R$11,6,FALSE)*F591+VLOOKUP(G$1,Iniciativas!$A$1:$R$11,6,FALSE)*G591+VLOOKUP(H$1,Iniciativas!$A$1:$R$11,6,FALSE)*H591+VLOOKUP(I$1,Iniciativas!$A$1:$R$11,6,FALSE)*I591+VLOOKUP(J$1,Iniciativas!$A$1:$R$11,6,FALSE)*J591+VLOOKUP(K$1,Iniciativas!$A$1:$R$11,6,FALSE)*K591+VLOOKUP(L$1,Iniciativas!$A$1:$R$11,6,FALSE)*L591</f>
        <v>9000</v>
      </c>
      <c r="N591">
        <f>VLOOKUP(C$1,Iniciativas!$A$1:$R$11,18,FALSE)*C591+VLOOKUP(D$1,Iniciativas!$A$1:$R$11,18,FALSE)*D591+VLOOKUP(E$1,Iniciativas!$A$1:$R$11,18,FALSE)*E591+VLOOKUP(F$1,Iniciativas!$A$1:$R$11,18,FALSE)*F591+VLOOKUP(G$1,Iniciativas!$A$1:$R$11,18,FALSE)*G591+VLOOKUP(H$1,Iniciativas!$A$1:$R$11,18,FALSE)*H591+VLOOKUP(I$1,Iniciativas!$A$1:$R$11,18,FALSE)*I591+VLOOKUP(J$1,Iniciativas!$A$1:$R$11,18,FALSE)*J591+VLOOKUP(K$1,Iniciativas!$A$1:$R$11,18,FALSE)*K591+VLOOKUP(L$1,Iniciativas!$A$1:$R$11,18,FALSE)*L591</f>
        <v>6.8000000000000007</v>
      </c>
      <c r="O591" t="b">
        <f t="shared" si="605"/>
        <v>0</v>
      </c>
      <c r="P591" t="b">
        <f>IF(OR(K591=1,I591=1),IF(J591=1,TRUE, FALSE),TRUE)</f>
        <v>1</v>
      </c>
      <c r="Q591" t="b">
        <f>IF(AND(K591=1,I591=1), FALSE, TRUE)</f>
        <v>1</v>
      </c>
      <c r="R591" t="b">
        <f>IF(G591=1, TRUE, FALSE)</f>
        <v>0</v>
      </c>
      <c r="S591" t="str">
        <f>TRIM(IF(C591=1," "&amp;VLOOKUP(C$1,Iniciativas!$A$1:$R$11,2,FALSE),"")&amp;IF(D591=1," "&amp;VLOOKUP(D$1,Iniciativas!$A$1:$R$11,2,FALSE),"")&amp;IF(E591=1," "&amp;VLOOKUP(E$1,Iniciativas!$A$1:$R$11,2,FALSE),"")&amp;IF(F591=1," "&amp;VLOOKUP(F$1,Iniciativas!$A$1:$R$11,2,FALSE),"")&amp;IF(G591=1," "&amp;VLOOKUP(G$1,Iniciativas!$A$1:$R$11,2,FALSE),"")&amp;IF(H591=1," "&amp;VLOOKUP(H$1,Iniciativas!$A$1:$R$11,2,FALSE),"")&amp;IF(I591=1," "&amp;VLOOKUP(I$1,Iniciativas!$A$1:$R$11,2,FALSE),"")&amp;IF(J591=1," "&amp;VLOOKUP(J$1,Iniciativas!$A$1:$R$11,2,FALSE),"")&amp;IF(K591=1," "&amp;VLOOKUP(K$1,Iniciativas!$A$1:$R$11,2,FALSE),"")&amp;IF(L591=1," "&amp;VLOOKUP(L$1,Iniciativas!$A$1:$R$11,2,FALSE),""))</f>
        <v>Operación Adicional Iniciativa 1 Iniciativa 1 Creación Producto Alternativo C Campaña Publicitaria Producto B o C Sistema Reducción Costos</v>
      </c>
    </row>
    <row r="592" spans="1:19" x14ac:dyDescent="0.25">
      <c r="A592">
        <v>590</v>
      </c>
      <c r="B592" t="str">
        <f t="shared" si="603"/>
        <v>10 7 4 3 2</v>
      </c>
      <c r="C592">
        <f t="shared" si="606"/>
        <v>1</v>
      </c>
      <c r="D592">
        <f t="shared" ref="D592:L592" si="619">INT(MOD($A592,2^(C$1-1))/(2^(D$1-1)))</f>
        <v>0</v>
      </c>
      <c r="E592">
        <f t="shared" si="619"/>
        <v>0</v>
      </c>
      <c r="F592">
        <f t="shared" si="619"/>
        <v>1</v>
      </c>
      <c r="G592">
        <f t="shared" si="619"/>
        <v>0</v>
      </c>
      <c r="H592">
        <f t="shared" si="619"/>
        <v>0</v>
      </c>
      <c r="I592">
        <f t="shared" si="619"/>
        <v>1</v>
      </c>
      <c r="J592">
        <f t="shared" si="619"/>
        <v>1</v>
      </c>
      <c r="K592">
        <f t="shared" si="619"/>
        <v>1</v>
      </c>
      <c r="L592">
        <f t="shared" si="619"/>
        <v>0</v>
      </c>
      <c r="M592">
        <f>VLOOKUP(C$1,Iniciativas!$A$1:$R$11,6,FALSE)*C592+VLOOKUP(D$1,Iniciativas!$A$1:$R$11,6,FALSE)*D592+VLOOKUP(E$1,Iniciativas!$A$1:$R$11,6,FALSE)*E592+VLOOKUP(F$1,Iniciativas!$A$1:$R$11,6,FALSE)*F592+VLOOKUP(G$1,Iniciativas!$A$1:$R$11,6,FALSE)*G592+VLOOKUP(H$1,Iniciativas!$A$1:$R$11,6,FALSE)*H592+VLOOKUP(I$1,Iniciativas!$A$1:$R$11,6,FALSE)*I592+VLOOKUP(J$1,Iniciativas!$A$1:$R$11,6,FALSE)*J592+VLOOKUP(K$1,Iniciativas!$A$1:$R$11,6,FALSE)*K592+VLOOKUP(L$1,Iniciativas!$A$1:$R$11,6,FALSE)*L592</f>
        <v>13000</v>
      </c>
      <c r="N592">
        <f>VLOOKUP(C$1,Iniciativas!$A$1:$R$11,18,FALSE)*C592+VLOOKUP(D$1,Iniciativas!$A$1:$R$11,18,FALSE)*D592+VLOOKUP(E$1,Iniciativas!$A$1:$R$11,18,FALSE)*E592+VLOOKUP(F$1,Iniciativas!$A$1:$R$11,18,FALSE)*F592+VLOOKUP(G$1,Iniciativas!$A$1:$R$11,18,FALSE)*G592+VLOOKUP(H$1,Iniciativas!$A$1:$R$11,18,FALSE)*H592+VLOOKUP(I$1,Iniciativas!$A$1:$R$11,18,FALSE)*I592+VLOOKUP(J$1,Iniciativas!$A$1:$R$11,18,FALSE)*J592+VLOOKUP(K$1,Iniciativas!$A$1:$R$11,18,FALSE)*K592+VLOOKUP(L$1,Iniciativas!$A$1:$R$11,18,FALSE)*L592</f>
        <v>8.5</v>
      </c>
      <c r="O592" t="b">
        <f t="shared" si="605"/>
        <v>0</v>
      </c>
      <c r="P592" t="b">
        <f>IF(OR(K592=1,I592=1),IF(J592=1,TRUE, FALSE),TRUE)</f>
        <v>1</v>
      </c>
      <c r="Q592" t="b">
        <f>IF(AND(K592=1,I592=1), FALSE, TRUE)</f>
        <v>0</v>
      </c>
      <c r="R592" t="b">
        <f>IF(G592=1, TRUE, FALSE)</f>
        <v>0</v>
      </c>
      <c r="S592" t="str">
        <f>TRIM(IF(C592=1," "&amp;VLOOKUP(C$1,Iniciativas!$A$1:$R$11,2,FALSE),"")&amp;IF(D592=1," "&amp;VLOOKUP(D$1,Iniciativas!$A$1:$R$11,2,FALSE),"")&amp;IF(E592=1," "&amp;VLOOKUP(E$1,Iniciativas!$A$1:$R$11,2,FALSE),"")&amp;IF(F592=1," "&amp;VLOOKUP(F$1,Iniciativas!$A$1:$R$11,2,FALSE),"")&amp;IF(G592=1," "&amp;VLOOKUP(G$1,Iniciativas!$A$1:$R$11,2,FALSE),"")&amp;IF(H592=1," "&amp;VLOOKUP(H$1,Iniciativas!$A$1:$R$11,2,FALSE),"")&amp;IF(I592=1," "&amp;VLOOKUP(I$1,Iniciativas!$A$1:$R$11,2,FALSE),"")&amp;IF(J592=1," "&amp;VLOOKUP(J$1,Iniciativas!$A$1:$R$11,2,FALSE),"")&amp;IF(K592=1," "&amp;VLOOKUP(K$1,Iniciativas!$A$1:$R$11,2,FALSE),"")&amp;IF(L592=1," "&amp;VLOOKUP(L$1,Iniciativas!$A$1:$R$11,2,FALSE),""))</f>
        <v>Operación Adicional Iniciativa 1 Iniciativa 1 Creación Producto Alternativo C Campaña Publicitaria Producto B o C Creación Producto B</v>
      </c>
    </row>
    <row r="593" spans="1:19" x14ac:dyDescent="0.25">
      <c r="A593">
        <v>591</v>
      </c>
      <c r="B593" t="str">
        <f t="shared" si="603"/>
        <v>10 7 4 3 2 1</v>
      </c>
      <c r="C593">
        <f t="shared" si="606"/>
        <v>1</v>
      </c>
      <c r="D593">
        <f t="shared" ref="D593:L593" si="620">INT(MOD($A593,2^(C$1-1))/(2^(D$1-1)))</f>
        <v>0</v>
      </c>
      <c r="E593">
        <f t="shared" si="620"/>
        <v>0</v>
      </c>
      <c r="F593">
        <f t="shared" si="620"/>
        <v>1</v>
      </c>
      <c r="G593">
        <f t="shared" si="620"/>
        <v>0</v>
      </c>
      <c r="H593">
        <f t="shared" si="620"/>
        <v>0</v>
      </c>
      <c r="I593">
        <f t="shared" si="620"/>
        <v>1</v>
      </c>
      <c r="J593">
        <f t="shared" si="620"/>
        <v>1</v>
      </c>
      <c r="K593">
        <f t="shared" si="620"/>
        <v>1</v>
      </c>
      <c r="L593">
        <f t="shared" si="620"/>
        <v>1</v>
      </c>
      <c r="M593">
        <f>VLOOKUP(C$1,Iniciativas!$A$1:$R$11,6,FALSE)*C593+VLOOKUP(D$1,Iniciativas!$A$1:$R$11,6,FALSE)*D593+VLOOKUP(E$1,Iniciativas!$A$1:$R$11,6,FALSE)*E593+VLOOKUP(F$1,Iniciativas!$A$1:$R$11,6,FALSE)*F593+VLOOKUP(G$1,Iniciativas!$A$1:$R$11,6,FALSE)*G593+VLOOKUP(H$1,Iniciativas!$A$1:$R$11,6,FALSE)*H593+VLOOKUP(I$1,Iniciativas!$A$1:$R$11,6,FALSE)*I593+VLOOKUP(J$1,Iniciativas!$A$1:$R$11,6,FALSE)*J593+VLOOKUP(K$1,Iniciativas!$A$1:$R$11,6,FALSE)*K593+VLOOKUP(L$1,Iniciativas!$A$1:$R$11,6,FALSE)*L593</f>
        <v>14000</v>
      </c>
      <c r="N593">
        <f>VLOOKUP(C$1,Iniciativas!$A$1:$R$11,18,FALSE)*C593+VLOOKUP(D$1,Iniciativas!$A$1:$R$11,18,FALSE)*D593+VLOOKUP(E$1,Iniciativas!$A$1:$R$11,18,FALSE)*E593+VLOOKUP(F$1,Iniciativas!$A$1:$R$11,18,FALSE)*F593+VLOOKUP(G$1,Iniciativas!$A$1:$R$11,18,FALSE)*G593+VLOOKUP(H$1,Iniciativas!$A$1:$R$11,18,FALSE)*H593+VLOOKUP(I$1,Iniciativas!$A$1:$R$11,18,FALSE)*I593+VLOOKUP(J$1,Iniciativas!$A$1:$R$11,18,FALSE)*J593+VLOOKUP(K$1,Iniciativas!$A$1:$R$11,18,FALSE)*K593+VLOOKUP(L$1,Iniciativas!$A$1:$R$11,18,FALSE)*L593</f>
        <v>9.4</v>
      </c>
      <c r="O593" t="b">
        <f t="shared" si="605"/>
        <v>0</v>
      </c>
      <c r="P593" t="b">
        <f>IF(OR(K593=1,I593=1),IF(J593=1,TRUE, FALSE),TRUE)</f>
        <v>1</v>
      </c>
      <c r="Q593" t="b">
        <f>IF(AND(K593=1,I593=1), FALSE, TRUE)</f>
        <v>0</v>
      </c>
      <c r="R593" t="b">
        <f>IF(G593=1, TRUE, FALSE)</f>
        <v>0</v>
      </c>
      <c r="S593" t="str">
        <f>TRIM(IF(C593=1," "&amp;VLOOKUP(C$1,Iniciativas!$A$1:$R$11,2,FALSE),"")&amp;IF(D593=1," "&amp;VLOOKUP(D$1,Iniciativas!$A$1:$R$11,2,FALSE),"")&amp;IF(E593=1," "&amp;VLOOKUP(E$1,Iniciativas!$A$1:$R$11,2,FALSE),"")&amp;IF(F593=1," "&amp;VLOOKUP(F$1,Iniciativas!$A$1:$R$11,2,FALSE),"")&amp;IF(G593=1," "&amp;VLOOKUP(G$1,Iniciativas!$A$1:$R$11,2,FALSE),"")&amp;IF(H593=1," "&amp;VLOOKUP(H$1,Iniciativas!$A$1:$R$11,2,FALSE),"")&amp;IF(I593=1," "&amp;VLOOKUP(I$1,Iniciativas!$A$1:$R$11,2,FALSE),"")&amp;IF(J593=1," "&amp;VLOOKUP(J$1,Iniciativas!$A$1:$R$11,2,FALSE),"")&amp;IF(K593=1," "&amp;VLOOKUP(K$1,Iniciativas!$A$1:$R$11,2,FALSE),"")&amp;IF(L593=1," "&amp;VLOOKUP(L$1,Iniciativas!$A$1:$R$11,2,FALSE),""))</f>
        <v>Operación Adicional Iniciativa 1 Iniciativa 1 Creación Producto Alternativo C Campaña Publicitaria Producto B o C Creación Producto B Sistema Reducción Costos</v>
      </c>
    </row>
    <row r="594" spans="1:19" x14ac:dyDescent="0.25">
      <c r="A594">
        <v>592</v>
      </c>
      <c r="B594" t="str">
        <f t="shared" si="603"/>
        <v>10 7 5</v>
      </c>
      <c r="C594">
        <f t="shared" si="606"/>
        <v>1</v>
      </c>
      <c r="D594">
        <f t="shared" ref="D594:L594" si="621">INT(MOD($A594,2^(C$1-1))/(2^(D$1-1)))</f>
        <v>0</v>
      </c>
      <c r="E594">
        <f t="shared" si="621"/>
        <v>0</v>
      </c>
      <c r="F594">
        <f t="shared" si="621"/>
        <v>1</v>
      </c>
      <c r="G594">
        <f t="shared" si="621"/>
        <v>0</v>
      </c>
      <c r="H594">
        <f t="shared" si="621"/>
        <v>1</v>
      </c>
      <c r="I594">
        <f t="shared" si="621"/>
        <v>0</v>
      </c>
      <c r="J594">
        <f t="shared" si="621"/>
        <v>0</v>
      </c>
      <c r="K594">
        <f t="shared" si="621"/>
        <v>0</v>
      </c>
      <c r="L594">
        <f t="shared" si="621"/>
        <v>0</v>
      </c>
      <c r="M594">
        <f>VLOOKUP(C$1,Iniciativas!$A$1:$R$11,6,FALSE)*C594+VLOOKUP(D$1,Iniciativas!$A$1:$R$11,6,FALSE)*D594+VLOOKUP(E$1,Iniciativas!$A$1:$R$11,6,FALSE)*E594+VLOOKUP(F$1,Iniciativas!$A$1:$R$11,6,FALSE)*F594+VLOOKUP(G$1,Iniciativas!$A$1:$R$11,6,FALSE)*G594+VLOOKUP(H$1,Iniciativas!$A$1:$R$11,6,FALSE)*H594+VLOOKUP(I$1,Iniciativas!$A$1:$R$11,6,FALSE)*I594+VLOOKUP(J$1,Iniciativas!$A$1:$R$11,6,FALSE)*J594+VLOOKUP(K$1,Iniciativas!$A$1:$R$11,6,FALSE)*K594+VLOOKUP(L$1,Iniciativas!$A$1:$R$11,6,FALSE)*L594</f>
        <v>2000</v>
      </c>
      <c r="N594">
        <f>VLOOKUP(C$1,Iniciativas!$A$1:$R$11,18,FALSE)*C594+VLOOKUP(D$1,Iniciativas!$A$1:$R$11,18,FALSE)*D594+VLOOKUP(E$1,Iniciativas!$A$1:$R$11,18,FALSE)*E594+VLOOKUP(F$1,Iniciativas!$A$1:$R$11,18,FALSE)*F594+VLOOKUP(G$1,Iniciativas!$A$1:$R$11,18,FALSE)*G594+VLOOKUP(H$1,Iniciativas!$A$1:$R$11,18,FALSE)*H594+VLOOKUP(I$1,Iniciativas!$A$1:$R$11,18,FALSE)*I594+VLOOKUP(J$1,Iniciativas!$A$1:$R$11,18,FALSE)*J594+VLOOKUP(K$1,Iniciativas!$A$1:$R$11,18,FALSE)*K594+VLOOKUP(L$1,Iniciativas!$A$1:$R$11,18,FALSE)*L594</f>
        <v>5.2</v>
      </c>
      <c r="O594" t="b">
        <f t="shared" si="605"/>
        <v>0</v>
      </c>
      <c r="P594" t="b">
        <f>IF(OR(K594=1,I594=1),IF(J594=1,TRUE, FALSE),TRUE)</f>
        <v>1</v>
      </c>
      <c r="Q594" t="b">
        <f>IF(AND(K594=1,I594=1), FALSE, TRUE)</f>
        <v>1</v>
      </c>
      <c r="R594" t="b">
        <f>IF(G594=1, TRUE, FALSE)</f>
        <v>0</v>
      </c>
      <c r="S594" t="str">
        <f>TRIM(IF(C594=1," "&amp;VLOOKUP(C$1,Iniciativas!$A$1:$R$11,2,FALSE),"")&amp;IF(D594=1," "&amp;VLOOKUP(D$1,Iniciativas!$A$1:$R$11,2,FALSE),"")&amp;IF(E594=1," "&amp;VLOOKUP(E$1,Iniciativas!$A$1:$R$11,2,FALSE),"")&amp;IF(F594=1," "&amp;VLOOKUP(F$1,Iniciativas!$A$1:$R$11,2,FALSE),"")&amp;IF(G594=1," "&amp;VLOOKUP(G$1,Iniciativas!$A$1:$R$11,2,FALSE),"")&amp;IF(H594=1," "&amp;VLOOKUP(H$1,Iniciativas!$A$1:$R$11,2,FALSE),"")&amp;IF(I594=1," "&amp;VLOOKUP(I$1,Iniciativas!$A$1:$R$11,2,FALSE),"")&amp;IF(J594=1," "&amp;VLOOKUP(J$1,Iniciativas!$A$1:$R$11,2,FALSE),"")&amp;IF(K594=1," "&amp;VLOOKUP(K$1,Iniciativas!$A$1:$R$11,2,FALSE),"")&amp;IF(L594=1," "&amp;VLOOKUP(L$1,Iniciativas!$A$1:$R$11,2,FALSE),""))</f>
        <v>Operación Adicional Iniciativa 1 Iniciativa 1 Programa de Innovación</v>
      </c>
    </row>
    <row r="595" spans="1:19" x14ac:dyDescent="0.25">
      <c r="A595">
        <v>593</v>
      </c>
      <c r="B595" t="str">
        <f t="shared" si="603"/>
        <v>10 7 5 1</v>
      </c>
      <c r="C595">
        <f t="shared" si="606"/>
        <v>1</v>
      </c>
      <c r="D595">
        <f t="shared" ref="D595:L595" si="622">INT(MOD($A595,2^(C$1-1))/(2^(D$1-1)))</f>
        <v>0</v>
      </c>
      <c r="E595">
        <f t="shared" si="622"/>
        <v>0</v>
      </c>
      <c r="F595">
        <f t="shared" si="622"/>
        <v>1</v>
      </c>
      <c r="G595">
        <f t="shared" si="622"/>
        <v>0</v>
      </c>
      <c r="H595">
        <f t="shared" si="622"/>
        <v>1</v>
      </c>
      <c r="I595">
        <f t="shared" si="622"/>
        <v>0</v>
      </c>
      <c r="J595">
        <f t="shared" si="622"/>
        <v>0</v>
      </c>
      <c r="K595">
        <f t="shared" si="622"/>
        <v>0</v>
      </c>
      <c r="L595">
        <f t="shared" si="622"/>
        <v>1</v>
      </c>
      <c r="M595">
        <f>VLOOKUP(C$1,Iniciativas!$A$1:$R$11,6,FALSE)*C595+VLOOKUP(D$1,Iniciativas!$A$1:$R$11,6,FALSE)*D595+VLOOKUP(E$1,Iniciativas!$A$1:$R$11,6,FALSE)*E595+VLOOKUP(F$1,Iniciativas!$A$1:$R$11,6,FALSE)*F595+VLOOKUP(G$1,Iniciativas!$A$1:$R$11,6,FALSE)*G595+VLOOKUP(H$1,Iniciativas!$A$1:$R$11,6,FALSE)*H595+VLOOKUP(I$1,Iniciativas!$A$1:$R$11,6,FALSE)*I595+VLOOKUP(J$1,Iniciativas!$A$1:$R$11,6,FALSE)*J595+VLOOKUP(K$1,Iniciativas!$A$1:$R$11,6,FALSE)*K595+VLOOKUP(L$1,Iniciativas!$A$1:$R$11,6,FALSE)*L595</f>
        <v>3000</v>
      </c>
      <c r="N595">
        <f>VLOOKUP(C$1,Iniciativas!$A$1:$R$11,18,FALSE)*C595+VLOOKUP(D$1,Iniciativas!$A$1:$R$11,18,FALSE)*D595+VLOOKUP(E$1,Iniciativas!$A$1:$R$11,18,FALSE)*E595+VLOOKUP(F$1,Iniciativas!$A$1:$R$11,18,FALSE)*F595+VLOOKUP(G$1,Iniciativas!$A$1:$R$11,18,FALSE)*G595+VLOOKUP(H$1,Iniciativas!$A$1:$R$11,18,FALSE)*H595+VLOOKUP(I$1,Iniciativas!$A$1:$R$11,18,FALSE)*I595+VLOOKUP(J$1,Iniciativas!$A$1:$R$11,18,FALSE)*J595+VLOOKUP(K$1,Iniciativas!$A$1:$R$11,18,FALSE)*K595+VLOOKUP(L$1,Iniciativas!$A$1:$R$11,18,FALSE)*L595</f>
        <v>6.1000000000000005</v>
      </c>
      <c r="O595" t="b">
        <f t="shared" si="605"/>
        <v>0</v>
      </c>
      <c r="P595" t="b">
        <f>IF(OR(K595=1,I595=1),IF(J595=1,TRUE, FALSE),TRUE)</f>
        <v>1</v>
      </c>
      <c r="Q595" t="b">
        <f>IF(AND(K595=1,I595=1), FALSE, TRUE)</f>
        <v>1</v>
      </c>
      <c r="R595" t="b">
        <f>IF(G595=1, TRUE, FALSE)</f>
        <v>0</v>
      </c>
      <c r="S595" t="str">
        <f>TRIM(IF(C595=1," "&amp;VLOOKUP(C$1,Iniciativas!$A$1:$R$11,2,FALSE),"")&amp;IF(D595=1," "&amp;VLOOKUP(D$1,Iniciativas!$A$1:$R$11,2,FALSE),"")&amp;IF(E595=1," "&amp;VLOOKUP(E$1,Iniciativas!$A$1:$R$11,2,FALSE),"")&amp;IF(F595=1," "&amp;VLOOKUP(F$1,Iniciativas!$A$1:$R$11,2,FALSE),"")&amp;IF(G595=1," "&amp;VLOOKUP(G$1,Iniciativas!$A$1:$R$11,2,FALSE),"")&amp;IF(H595=1," "&amp;VLOOKUP(H$1,Iniciativas!$A$1:$R$11,2,FALSE),"")&amp;IF(I595=1," "&amp;VLOOKUP(I$1,Iniciativas!$A$1:$R$11,2,FALSE),"")&amp;IF(J595=1," "&amp;VLOOKUP(J$1,Iniciativas!$A$1:$R$11,2,FALSE),"")&amp;IF(K595=1," "&amp;VLOOKUP(K$1,Iniciativas!$A$1:$R$11,2,FALSE),"")&amp;IF(L595=1," "&amp;VLOOKUP(L$1,Iniciativas!$A$1:$R$11,2,FALSE),""))</f>
        <v>Operación Adicional Iniciativa 1 Iniciativa 1 Programa de Innovación Sistema Reducción Costos</v>
      </c>
    </row>
    <row r="596" spans="1:19" x14ac:dyDescent="0.25">
      <c r="A596">
        <v>594</v>
      </c>
      <c r="B596" t="str">
        <f t="shared" si="603"/>
        <v>10 7 5 2</v>
      </c>
      <c r="C596">
        <f t="shared" si="606"/>
        <v>1</v>
      </c>
      <c r="D596">
        <f t="shared" ref="D596:L596" si="623">INT(MOD($A596,2^(C$1-1))/(2^(D$1-1)))</f>
        <v>0</v>
      </c>
      <c r="E596">
        <f t="shared" si="623"/>
        <v>0</v>
      </c>
      <c r="F596">
        <f t="shared" si="623"/>
        <v>1</v>
      </c>
      <c r="G596">
        <f t="shared" si="623"/>
        <v>0</v>
      </c>
      <c r="H596">
        <f t="shared" si="623"/>
        <v>1</v>
      </c>
      <c r="I596">
        <f t="shared" si="623"/>
        <v>0</v>
      </c>
      <c r="J596">
        <f t="shared" si="623"/>
        <v>0</v>
      </c>
      <c r="K596">
        <f t="shared" si="623"/>
        <v>1</v>
      </c>
      <c r="L596">
        <f t="shared" si="623"/>
        <v>0</v>
      </c>
      <c r="M596">
        <f>VLOOKUP(C$1,Iniciativas!$A$1:$R$11,6,FALSE)*C596+VLOOKUP(D$1,Iniciativas!$A$1:$R$11,6,FALSE)*D596+VLOOKUP(E$1,Iniciativas!$A$1:$R$11,6,FALSE)*E596+VLOOKUP(F$1,Iniciativas!$A$1:$R$11,6,FALSE)*F596+VLOOKUP(G$1,Iniciativas!$A$1:$R$11,6,FALSE)*G596+VLOOKUP(H$1,Iniciativas!$A$1:$R$11,6,FALSE)*H596+VLOOKUP(I$1,Iniciativas!$A$1:$R$11,6,FALSE)*I596+VLOOKUP(J$1,Iniciativas!$A$1:$R$11,6,FALSE)*J596+VLOOKUP(K$1,Iniciativas!$A$1:$R$11,6,FALSE)*K596+VLOOKUP(L$1,Iniciativas!$A$1:$R$11,6,FALSE)*L596</f>
        <v>7000</v>
      </c>
      <c r="N596">
        <f>VLOOKUP(C$1,Iniciativas!$A$1:$R$11,18,FALSE)*C596+VLOOKUP(D$1,Iniciativas!$A$1:$R$11,18,FALSE)*D596+VLOOKUP(E$1,Iniciativas!$A$1:$R$11,18,FALSE)*E596+VLOOKUP(F$1,Iniciativas!$A$1:$R$11,18,FALSE)*F596+VLOOKUP(G$1,Iniciativas!$A$1:$R$11,18,FALSE)*G596+VLOOKUP(H$1,Iniciativas!$A$1:$R$11,18,FALSE)*H596+VLOOKUP(I$1,Iniciativas!$A$1:$R$11,18,FALSE)*I596+VLOOKUP(J$1,Iniciativas!$A$1:$R$11,18,FALSE)*J596+VLOOKUP(K$1,Iniciativas!$A$1:$R$11,18,FALSE)*K596+VLOOKUP(L$1,Iniciativas!$A$1:$R$11,18,FALSE)*L596</f>
        <v>7.8000000000000007</v>
      </c>
      <c r="O596" t="b">
        <f t="shared" si="605"/>
        <v>0</v>
      </c>
      <c r="P596" t="b">
        <f>IF(OR(K596=1,I596=1),IF(J596=1,TRUE, FALSE),TRUE)</f>
        <v>0</v>
      </c>
      <c r="Q596" t="b">
        <f>IF(AND(K596=1,I596=1), FALSE, TRUE)</f>
        <v>1</v>
      </c>
      <c r="R596" t="b">
        <f>IF(G596=1, TRUE, FALSE)</f>
        <v>0</v>
      </c>
      <c r="S596" t="str">
        <f>TRIM(IF(C596=1," "&amp;VLOOKUP(C$1,Iniciativas!$A$1:$R$11,2,FALSE),"")&amp;IF(D596=1," "&amp;VLOOKUP(D$1,Iniciativas!$A$1:$R$11,2,FALSE),"")&amp;IF(E596=1," "&amp;VLOOKUP(E$1,Iniciativas!$A$1:$R$11,2,FALSE),"")&amp;IF(F596=1," "&amp;VLOOKUP(F$1,Iniciativas!$A$1:$R$11,2,FALSE),"")&amp;IF(G596=1," "&amp;VLOOKUP(G$1,Iniciativas!$A$1:$R$11,2,FALSE),"")&amp;IF(H596=1," "&amp;VLOOKUP(H$1,Iniciativas!$A$1:$R$11,2,FALSE),"")&amp;IF(I596=1," "&amp;VLOOKUP(I$1,Iniciativas!$A$1:$R$11,2,FALSE),"")&amp;IF(J596=1," "&amp;VLOOKUP(J$1,Iniciativas!$A$1:$R$11,2,FALSE),"")&amp;IF(K596=1," "&amp;VLOOKUP(K$1,Iniciativas!$A$1:$R$11,2,FALSE),"")&amp;IF(L596=1," "&amp;VLOOKUP(L$1,Iniciativas!$A$1:$R$11,2,FALSE),""))</f>
        <v>Operación Adicional Iniciativa 1 Iniciativa 1 Programa de Innovación Creación Producto B</v>
      </c>
    </row>
    <row r="597" spans="1:19" x14ac:dyDescent="0.25">
      <c r="A597">
        <v>595</v>
      </c>
      <c r="B597" t="str">
        <f t="shared" si="603"/>
        <v>10 7 5 2 1</v>
      </c>
      <c r="C597">
        <f t="shared" si="606"/>
        <v>1</v>
      </c>
      <c r="D597">
        <f t="shared" ref="D597:L597" si="624">INT(MOD($A597,2^(C$1-1))/(2^(D$1-1)))</f>
        <v>0</v>
      </c>
      <c r="E597">
        <f t="shared" si="624"/>
        <v>0</v>
      </c>
      <c r="F597">
        <f t="shared" si="624"/>
        <v>1</v>
      </c>
      <c r="G597">
        <f t="shared" si="624"/>
        <v>0</v>
      </c>
      <c r="H597">
        <f t="shared" si="624"/>
        <v>1</v>
      </c>
      <c r="I597">
        <f t="shared" si="624"/>
        <v>0</v>
      </c>
      <c r="J597">
        <f t="shared" si="624"/>
        <v>0</v>
      </c>
      <c r="K597">
        <f t="shared" si="624"/>
        <v>1</v>
      </c>
      <c r="L597">
        <f t="shared" si="624"/>
        <v>1</v>
      </c>
      <c r="M597">
        <f>VLOOKUP(C$1,Iniciativas!$A$1:$R$11,6,FALSE)*C597+VLOOKUP(D$1,Iniciativas!$A$1:$R$11,6,FALSE)*D597+VLOOKUP(E$1,Iniciativas!$A$1:$R$11,6,FALSE)*E597+VLOOKUP(F$1,Iniciativas!$A$1:$R$11,6,FALSE)*F597+VLOOKUP(G$1,Iniciativas!$A$1:$R$11,6,FALSE)*G597+VLOOKUP(H$1,Iniciativas!$A$1:$R$11,6,FALSE)*H597+VLOOKUP(I$1,Iniciativas!$A$1:$R$11,6,FALSE)*I597+VLOOKUP(J$1,Iniciativas!$A$1:$R$11,6,FALSE)*J597+VLOOKUP(K$1,Iniciativas!$A$1:$R$11,6,FALSE)*K597+VLOOKUP(L$1,Iniciativas!$A$1:$R$11,6,FALSE)*L597</f>
        <v>8000</v>
      </c>
      <c r="N597">
        <f>VLOOKUP(C$1,Iniciativas!$A$1:$R$11,18,FALSE)*C597+VLOOKUP(D$1,Iniciativas!$A$1:$R$11,18,FALSE)*D597+VLOOKUP(E$1,Iniciativas!$A$1:$R$11,18,FALSE)*E597+VLOOKUP(F$1,Iniciativas!$A$1:$R$11,18,FALSE)*F597+VLOOKUP(G$1,Iniciativas!$A$1:$R$11,18,FALSE)*G597+VLOOKUP(H$1,Iniciativas!$A$1:$R$11,18,FALSE)*H597+VLOOKUP(I$1,Iniciativas!$A$1:$R$11,18,FALSE)*I597+VLOOKUP(J$1,Iniciativas!$A$1:$R$11,18,FALSE)*J597+VLOOKUP(K$1,Iniciativas!$A$1:$R$11,18,FALSE)*K597+VLOOKUP(L$1,Iniciativas!$A$1:$R$11,18,FALSE)*L597</f>
        <v>8.7000000000000011</v>
      </c>
      <c r="O597" t="b">
        <f t="shared" si="605"/>
        <v>0</v>
      </c>
      <c r="P597" t="b">
        <f>IF(OR(K597=1,I597=1),IF(J597=1,TRUE, FALSE),TRUE)</f>
        <v>0</v>
      </c>
      <c r="Q597" t="b">
        <f>IF(AND(K597=1,I597=1), FALSE, TRUE)</f>
        <v>1</v>
      </c>
      <c r="R597" t="b">
        <f>IF(G597=1, TRUE, FALSE)</f>
        <v>0</v>
      </c>
      <c r="S597" t="str">
        <f>TRIM(IF(C597=1," "&amp;VLOOKUP(C$1,Iniciativas!$A$1:$R$11,2,FALSE),"")&amp;IF(D597=1," "&amp;VLOOKUP(D$1,Iniciativas!$A$1:$R$11,2,FALSE),"")&amp;IF(E597=1," "&amp;VLOOKUP(E$1,Iniciativas!$A$1:$R$11,2,FALSE),"")&amp;IF(F597=1," "&amp;VLOOKUP(F$1,Iniciativas!$A$1:$R$11,2,FALSE),"")&amp;IF(G597=1," "&amp;VLOOKUP(G$1,Iniciativas!$A$1:$R$11,2,FALSE),"")&amp;IF(H597=1," "&amp;VLOOKUP(H$1,Iniciativas!$A$1:$R$11,2,FALSE),"")&amp;IF(I597=1," "&amp;VLOOKUP(I$1,Iniciativas!$A$1:$R$11,2,FALSE),"")&amp;IF(J597=1," "&amp;VLOOKUP(J$1,Iniciativas!$A$1:$R$11,2,FALSE),"")&amp;IF(K597=1," "&amp;VLOOKUP(K$1,Iniciativas!$A$1:$R$11,2,FALSE),"")&amp;IF(L597=1," "&amp;VLOOKUP(L$1,Iniciativas!$A$1:$R$11,2,FALSE),""))</f>
        <v>Operación Adicional Iniciativa 1 Iniciativa 1 Programa de Innovación Creación Producto B Sistema Reducción Costos</v>
      </c>
    </row>
    <row r="598" spans="1:19" x14ac:dyDescent="0.25">
      <c r="A598">
        <v>596</v>
      </c>
      <c r="B598" t="str">
        <f t="shared" si="603"/>
        <v>10 7 5 3</v>
      </c>
      <c r="C598">
        <f t="shared" si="606"/>
        <v>1</v>
      </c>
      <c r="D598">
        <f t="shared" ref="D598:L598" si="625">INT(MOD($A598,2^(C$1-1))/(2^(D$1-1)))</f>
        <v>0</v>
      </c>
      <c r="E598">
        <f t="shared" si="625"/>
        <v>0</v>
      </c>
      <c r="F598">
        <f t="shared" si="625"/>
        <v>1</v>
      </c>
      <c r="G598">
        <f t="shared" si="625"/>
        <v>0</v>
      </c>
      <c r="H598">
        <f t="shared" si="625"/>
        <v>1</v>
      </c>
      <c r="I598">
        <f t="shared" si="625"/>
        <v>0</v>
      </c>
      <c r="J598">
        <f t="shared" si="625"/>
        <v>1</v>
      </c>
      <c r="K598">
        <f t="shared" si="625"/>
        <v>0</v>
      </c>
      <c r="L598">
        <f t="shared" si="625"/>
        <v>0</v>
      </c>
      <c r="M598">
        <f>VLOOKUP(C$1,Iniciativas!$A$1:$R$11,6,FALSE)*C598+VLOOKUP(D$1,Iniciativas!$A$1:$R$11,6,FALSE)*D598+VLOOKUP(E$1,Iniciativas!$A$1:$R$11,6,FALSE)*E598+VLOOKUP(F$1,Iniciativas!$A$1:$R$11,6,FALSE)*F598+VLOOKUP(G$1,Iniciativas!$A$1:$R$11,6,FALSE)*G598+VLOOKUP(H$1,Iniciativas!$A$1:$R$11,6,FALSE)*H598+VLOOKUP(I$1,Iniciativas!$A$1:$R$11,6,FALSE)*I598+VLOOKUP(J$1,Iniciativas!$A$1:$R$11,6,FALSE)*J598+VLOOKUP(K$1,Iniciativas!$A$1:$R$11,6,FALSE)*K598+VLOOKUP(L$1,Iniciativas!$A$1:$R$11,6,FALSE)*L598</f>
        <v>3000</v>
      </c>
      <c r="N598">
        <f>VLOOKUP(C$1,Iniciativas!$A$1:$R$11,18,FALSE)*C598+VLOOKUP(D$1,Iniciativas!$A$1:$R$11,18,FALSE)*D598+VLOOKUP(E$1,Iniciativas!$A$1:$R$11,18,FALSE)*E598+VLOOKUP(F$1,Iniciativas!$A$1:$R$11,18,FALSE)*F598+VLOOKUP(G$1,Iniciativas!$A$1:$R$11,18,FALSE)*G598+VLOOKUP(H$1,Iniciativas!$A$1:$R$11,18,FALSE)*H598+VLOOKUP(I$1,Iniciativas!$A$1:$R$11,18,FALSE)*I598+VLOOKUP(J$1,Iniciativas!$A$1:$R$11,18,FALSE)*J598+VLOOKUP(K$1,Iniciativas!$A$1:$R$11,18,FALSE)*K598+VLOOKUP(L$1,Iniciativas!$A$1:$R$11,18,FALSE)*L598</f>
        <v>5.6000000000000005</v>
      </c>
      <c r="O598" t="b">
        <f t="shared" si="605"/>
        <v>0</v>
      </c>
      <c r="P598" t="b">
        <f>IF(OR(K598=1,I598=1),IF(J598=1,TRUE, FALSE),TRUE)</f>
        <v>1</v>
      </c>
      <c r="Q598" t="b">
        <f>IF(AND(K598=1,I598=1), FALSE, TRUE)</f>
        <v>1</v>
      </c>
      <c r="R598" t="b">
        <f>IF(G598=1, TRUE, FALSE)</f>
        <v>0</v>
      </c>
      <c r="S598" t="str">
        <f>TRIM(IF(C598=1," "&amp;VLOOKUP(C$1,Iniciativas!$A$1:$R$11,2,FALSE),"")&amp;IF(D598=1," "&amp;VLOOKUP(D$1,Iniciativas!$A$1:$R$11,2,FALSE),"")&amp;IF(E598=1," "&amp;VLOOKUP(E$1,Iniciativas!$A$1:$R$11,2,FALSE),"")&amp;IF(F598=1," "&amp;VLOOKUP(F$1,Iniciativas!$A$1:$R$11,2,FALSE),"")&amp;IF(G598=1," "&amp;VLOOKUP(G$1,Iniciativas!$A$1:$R$11,2,FALSE),"")&amp;IF(H598=1," "&amp;VLOOKUP(H$1,Iniciativas!$A$1:$R$11,2,FALSE),"")&amp;IF(I598=1," "&amp;VLOOKUP(I$1,Iniciativas!$A$1:$R$11,2,FALSE),"")&amp;IF(J598=1," "&amp;VLOOKUP(J$1,Iniciativas!$A$1:$R$11,2,FALSE),"")&amp;IF(K598=1," "&amp;VLOOKUP(K$1,Iniciativas!$A$1:$R$11,2,FALSE),"")&amp;IF(L598=1," "&amp;VLOOKUP(L$1,Iniciativas!$A$1:$R$11,2,FALSE),""))</f>
        <v>Operación Adicional Iniciativa 1 Iniciativa 1 Programa de Innovación Campaña Publicitaria Producto B o C</v>
      </c>
    </row>
    <row r="599" spans="1:19" x14ac:dyDescent="0.25">
      <c r="A599">
        <v>597</v>
      </c>
      <c r="B599" t="str">
        <f t="shared" si="603"/>
        <v>10 7 5 3 1</v>
      </c>
      <c r="C599">
        <f t="shared" si="606"/>
        <v>1</v>
      </c>
      <c r="D599">
        <f t="shared" ref="D599:L599" si="626">INT(MOD($A599,2^(C$1-1))/(2^(D$1-1)))</f>
        <v>0</v>
      </c>
      <c r="E599">
        <f t="shared" si="626"/>
        <v>0</v>
      </c>
      <c r="F599">
        <f t="shared" si="626"/>
        <v>1</v>
      </c>
      <c r="G599">
        <f t="shared" si="626"/>
        <v>0</v>
      </c>
      <c r="H599">
        <f t="shared" si="626"/>
        <v>1</v>
      </c>
      <c r="I599">
        <f t="shared" si="626"/>
        <v>0</v>
      </c>
      <c r="J599">
        <f t="shared" si="626"/>
        <v>1</v>
      </c>
      <c r="K599">
        <f t="shared" si="626"/>
        <v>0</v>
      </c>
      <c r="L599">
        <f t="shared" si="626"/>
        <v>1</v>
      </c>
      <c r="M599">
        <f>VLOOKUP(C$1,Iniciativas!$A$1:$R$11,6,FALSE)*C599+VLOOKUP(D$1,Iniciativas!$A$1:$R$11,6,FALSE)*D599+VLOOKUP(E$1,Iniciativas!$A$1:$R$11,6,FALSE)*E599+VLOOKUP(F$1,Iniciativas!$A$1:$R$11,6,FALSE)*F599+VLOOKUP(G$1,Iniciativas!$A$1:$R$11,6,FALSE)*G599+VLOOKUP(H$1,Iniciativas!$A$1:$R$11,6,FALSE)*H599+VLOOKUP(I$1,Iniciativas!$A$1:$R$11,6,FALSE)*I599+VLOOKUP(J$1,Iniciativas!$A$1:$R$11,6,FALSE)*J599+VLOOKUP(K$1,Iniciativas!$A$1:$R$11,6,FALSE)*K599+VLOOKUP(L$1,Iniciativas!$A$1:$R$11,6,FALSE)*L599</f>
        <v>4000</v>
      </c>
      <c r="N599">
        <f>VLOOKUP(C$1,Iniciativas!$A$1:$R$11,18,FALSE)*C599+VLOOKUP(D$1,Iniciativas!$A$1:$R$11,18,FALSE)*D599+VLOOKUP(E$1,Iniciativas!$A$1:$R$11,18,FALSE)*E599+VLOOKUP(F$1,Iniciativas!$A$1:$R$11,18,FALSE)*F599+VLOOKUP(G$1,Iniciativas!$A$1:$R$11,18,FALSE)*G599+VLOOKUP(H$1,Iniciativas!$A$1:$R$11,18,FALSE)*H599+VLOOKUP(I$1,Iniciativas!$A$1:$R$11,18,FALSE)*I599+VLOOKUP(J$1,Iniciativas!$A$1:$R$11,18,FALSE)*J599+VLOOKUP(K$1,Iniciativas!$A$1:$R$11,18,FALSE)*K599+VLOOKUP(L$1,Iniciativas!$A$1:$R$11,18,FALSE)*L599</f>
        <v>6.5000000000000009</v>
      </c>
      <c r="O599" t="b">
        <f t="shared" si="605"/>
        <v>0</v>
      </c>
      <c r="P599" t="b">
        <f>IF(OR(K599=1,I599=1),IF(J599=1,TRUE, FALSE),TRUE)</f>
        <v>1</v>
      </c>
      <c r="Q599" t="b">
        <f>IF(AND(K599=1,I599=1), FALSE, TRUE)</f>
        <v>1</v>
      </c>
      <c r="R599" t="b">
        <f>IF(G599=1, TRUE, FALSE)</f>
        <v>0</v>
      </c>
      <c r="S599" t="str">
        <f>TRIM(IF(C599=1," "&amp;VLOOKUP(C$1,Iniciativas!$A$1:$R$11,2,FALSE),"")&amp;IF(D599=1," "&amp;VLOOKUP(D$1,Iniciativas!$A$1:$R$11,2,FALSE),"")&amp;IF(E599=1," "&amp;VLOOKUP(E$1,Iniciativas!$A$1:$R$11,2,FALSE),"")&amp;IF(F599=1," "&amp;VLOOKUP(F$1,Iniciativas!$A$1:$R$11,2,FALSE),"")&amp;IF(G599=1," "&amp;VLOOKUP(G$1,Iniciativas!$A$1:$R$11,2,FALSE),"")&amp;IF(H599=1," "&amp;VLOOKUP(H$1,Iniciativas!$A$1:$R$11,2,FALSE),"")&amp;IF(I599=1," "&amp;VLOOKUP(I$1,Iniciativas!$A$1:$R$11,2,FALSE),"")&amp;IF(J599=1," "&amp;VLOOKUP(J$1,Iniciativas!$A$1:$R$11,2,FALSE),"")&amp;IF(K599=1," "&amp;VLOOKUP(K$1,Iniciativas!$A$1:$R$11,2,FALSE),"")&amp;IF(L599=1," "&amp;VLOOKUP(L$1,Iniciativas!$A$1:$R$11,2,FALSE),""))</f>
        <v>Operación Adicional Iniciativa 1 Iniciativa 1 Programa de Innovación Campaña Publicitaria Producto B o C Sistema Reducción Costos</v>
      </c>
    </row>
    <row r="600" spans="1:19" x14ac:dyDescent="0.25">
      <c r="A600">
        <v>598</v>
      </c>
      <c r="B600" t="str">
        <f t="shared" si="603"/>
        <v>10 7 5 3 2</v>
      </c>
      <c r="C600">
        <f t="shared" si="606"/>
        <v>1</v>
      </c>
      <c r="D600">
        <f t="shared" ref="D600:L600" si="627">INT(MOD($A600,2^(C$1-1))/(2^(D$1-1)))</f>
        <v>0</v>
      </c>
      <c r="E600">
        <f t="shared" si="627"/>
        <v>0</v>
      </c>
      <c r="F600">
        <f t="shared" si="627"/>
        <v>1</v>
      </c>
      <c r="G600">
        <f t="shared" si="627"/>
        <v>0</v>
      </c>
      <c r="H600">
        <f t="shared" si="627"/>
        <v>1</v>
      </c>
      <c r="I600">
        <f t="shared" si="627"/>
        <v>0</v>
      </c>
      <c r="J600">
        <f t="shared" si="627"/>
        <v>1</v>
      </c>
      <c r="K600">
        <f t="shared" si="627"/>
        <v>1</v>
      </c>
      <c r="L600">
        <f t="shared" si="627"/>
        <v>0</v>
      </c>
      <c r="M600">
        <f>VLOOKUP(C$1,Iniciativas!$A$1:$R$11,6,FALSE)*C600+VLOOKUP(D$1,Iniciativas!$A$1:$R$11,6,FALSE)*D600+VLOOKUP(E$1,Iniciativas!$A$1:$R$11,6,FALSE)*E600+VLOOKUP(F$1,Iniciativas!$A$1:$R$11,6,FALSE)*F600+VLOOKUP(G$1,Iniciativas!$A$1:$R$11,6,FALSE)*G600+VLOOKUP(H$1,Iniciativas!$A$1:$R$11,6,FALSE)*H600+VLOOKUP(I$1,Iniciativas!$A$1:$R$11,6,FALSE)*I600+VLOOKUP(J$1,Iniciativas!$A$1:$R$11,6,FALSE)*J600+VLOOKUP(K$1,Iniciativas!$A$1:$R$11,6,FALSE)*K600+VLOOKUP(L$1,Iniciativas!$A$1:$R$11,6,FALSE)*L600</f>
        <v>8000</v>
      </c>
      <c r="N600">
        <f>VLOOKUP(C$1,Iniciativas!$A$1:$R$11,18,FALSE)*C600+VLOOKUP(D$1,Iniciativas!$A$1:$R$11,18,FALSE)*D600+VLOOKUP(E$1,Iniciativas!$A$1:$R$11,18,FALSE)*E600+VLOOKUP(F$1,Iniciativas!$A$1:$R$11,18,FALSE)*F600+VLOOKUP(G$1,Iniciativas!$A$1:$R$11,18,FALSE)*G600+VLOOKUP(H$1,Iniciativas!$A$1:$R$11,18,FALSE)*H600+VLOOKUP(I$1,Iniciativas!$A$1:$R$11,18,FALSE)*I600+VLOOKUP(J$1,Iniciativas!$A$1:$R$11,18,FALSE)*J600+VLOOKUP(K$1,Iniciativas!$A$1:$R$11,18,FALSE)*K600+VLOOKUP(L$1,Iniciativas!$A$1:$R$11,18,FALSE)*L600</f>
        <v>8.2000000000000011</v>
      </c>
      <c r="O600" t="b">
        <f t="shared" si="605"/>
        <v>0</v>
      </c>
      <c r="P600" t="b">
        <f>IF(OR(K600=1,I600=1),IF(J600=1,TRUE, FALSE),TRUE)</f>
        <v>1</v>
      </c>
      <c r="Q600" t="b">
        <f>IF(AND(K600=1,I600=1), FALSE, TRUE)</f>
        <v>1</v>
      </c>
      <c r="R600" t="b">
        <f>IF(G600=1, TRUE, FALSE)</f>
        <v>0</v>
      </c>
      <c r="S600" t="str">
        <f>TRIM(IF(C600=1," "&amp;VLOOKUP(C$1,Iniciativas!$A$1:$R$11,2,FALSE),"")&amp;IF(D600=1," "&amp;VLOOKUP(D$1,Iniciativas!$A$1:$R$11,2,FALSE),"")&amp;IF(E600=1," "&amp;VLOOKUP(E$1,Iniciativas!$A$1:$R$11,2,FALSE),"")&amp;IF(F600=1," "&amp;VLOOKUP(F$1,Iniciativas!$A$1:$R$11,2,FALSE),"")&amp;IF(G600=1," "&amp;VLOOKUP(G$1,Iniciativas!$A$1:$R$11,2,FALSE),"")&amp;IF(H600=1," "&amp;VLOOKUP(H$1,Iniciativas!$A$1:$R$11,2,FALSE),"")&amp;IF(I600=1," "&amp;VLOOKUP(I$1,Iniciativas!$A$1:$R$11,2,FALSE),"")&amp;IF(J600=1," "&amp;VLOOKUP(J$1,Iniciativas!$A$1:$R$11,2,FALSE),"")&amp;IF(K600=1," "&amp;VLOOKUP(K$1,Iniciativas!$A$1:$R$11,2,FALSE),"")&amp;IF(L600=1," "&amp;VLOOKUP(L$1,Iniciativas!$A$1:$R$11,2,FALSE),""))</f>
        <v>Operación Adicional Iniciativa 1 Iniciativa 1 Programa de Innovación Campaña Publicitaria Producto B o C Creación Producto B</v>
      </c>
    </row>
    <row r="601" spans="1:19" x14ac:dyDescent="0.25">
      <c r="A601">
        <v>599</v>
      </c>
      <c r="B601" t="str">
        <f t="shared" si="603"/>
        <v>10 7 5 3 2 1</v>
      </c>
      <c r="C601">
        <f t="shared" si="606"/>
        <v>1</v>
      </c>
      <c r="D601">
        <f t="shared" ref="D601:L601" si="628">INT(MOD($A601,2^(C$1-1))/(2^(D$1-1)))</f>
        <v>0</v>
      </c>
      <c r="E601">
        <f t="shared" si="628"/>
        <v>0</v>
      </c>
      <c r="F601">
        <f t="shared" si="628"/>
        <v>1</v>
      </c>
      <c r="G601">
        <f t="shared" si="628"/>
        <v>0</v>
      </c>
      <c r="H601">
        <f t="shared" si="628"/>
        <v>1</v>
      </c>
      <c r="I601">
        <f t="shared" si="628"/>
        <v>0</v>
      </c>
      <c r="J601">
        <f t="shared" si="628"/>
        <v>1</v>
      </c>
      <c r="K601">
        <f t="shared" si="628"/>
        <v>1</v>
      </c>
      <c r="L601">
        <f t="shared" si="628"/>
        <v>1</v>
      </c>
      <c r="M601">
        <f>VLOOKUP(C$1,Iniciativas!$A$1:$R$11,6,FALSE)*C601+VLOOKUP(D$1,Iniciativas!$A$1:$R$11,6,FALSE)*D601+VLOOKUP(E$1,Iniciativas!$A$1:$R$11,6,FALSE)*E601+VLOOKUP(F$1,Iniciativas!$A$1:$R$11,6,FALSE)*F601+VLOOKUP(G$1,Iniciativas!$A$1:$R$11,6,FALSE)*G601+VLOOKUP(H$1,Iniciativas!$A$1:$R$11,6,FALSE)*H601+VLOOKUP(I$1,Iniciativas!$A$1:$R$11,6,FALSE)*I601+VLOOKUP(J$1,Iniciativas!$A$1:$R$11,6,FALSE)*J601+VLOOKUP(K$1,Iniciativas!$A$1:$R$11,6,FALSE)*K601+VLOOKUP(L$1,Iniciativas!$A$1:$R$11,6,FALSE)*L601</f>
        <v>9000</v>
      </c>
      <c r="N601">
        <f>VLOOKUP(C$1,Iniciativas!$A$1:$R$11,18,FALSE)*C601+VLOOKUP(D$1,Iniciativas!$A$1:$R$11,18,FALSE)*D601+VLOOKUP(E$1,Iniciativas!$A$1:$R$11,18,FALSE)*E601+VLOOKUP(F$1,Iniciativas!$A$1:$R$11,18,FALSE)*F601+VLOOKUP(G$1,Iniciativas!$A$1:$R$11,18,FALSE)*G601+VLOOKUP(H$1,Iniciativas!$A$1:$R$11,18,FALSE)*H601+VLOOKUP(I$1,Iniciativas!$A$1:$R$11,18,FALSE)*I601+VLOOKUP(J$1,Iniciativas!$A$1:$R$11,18,FALSE)*J601+VLOOKUP(K$1,Iniciativas!$A$1:$R$11,18,FALSE)*K601+VLOOKUP(L$1,Iniciativas!$A$1:$R$11,18,FALSE)*L601</f>
        <v>9.1000000000000014</v>
      </c>
      <c r="O601" t="b">
        <f t="shared" si="605"/>
        <v>0</v>
      </c>
      <c r="P601" t="b">
        <f>IF(OR(K601=1,I601=1),IF(J601=1,TRUE, FALSE),TRUE)</f>
        <v>1</v>
      </c>
      <c r="Q601" t="b">
        <f>IF(AND(K601=1,I601=1), FALSE, TRUE)</f>
        <v>1</v>
      </c>
      <c r="R601" t="b">
        <f>IF(G601=1, TRUE, FALSE)</f>
        <v>0</v>
      </c>
      <c r="S601" t="str">
        <f>TRIM(IF(C601=1," "&amp;VLOOKUP(C$1,Iniciativas!$A$1:$R$11,2,FALSE),"")&amp;IF(D601=1," "&amp;VLOOKUP(D$1,Iniciativas!$A$1:$R$11,2,FALSE),"")&amp;IF(E601=1," "&amp;VLOOKUP(E$1,Iniciativas!$A$1:$R$11,2,FALSE),"")&amp;IF(F601=1," "&amp;VLOOKUP(F$1,Iniciativas!$A$1:$R$11,2,FALSE),"")&amp;IF(G601=1," "&amp;VLOOKUP(G$1,Iniciativas!$A$1:$R$11,2,FALSE),"")&amp;IF(H601=1," "&amp;VLOOKUP(H$1,Iniciativas!$A$1:$R$11,2,FALSE),"")&amp;IF(I601=1," "&amp;VLOOKUP(I$1,Iniciativas!$A$1:$R$11,2,FALSE),"")&amp;IF(J601=1," "&amp;VLOOKUP(J$1,Iniciativas!$A$1:$R$11,2,FALSE),"")&amp;IF(K601=1," "&amp;VLOOKUP(K$1,Iniciativas!$A$1:$R$11,2,FALSE),"")&amp;IF(L601=1," "&amp;VLOOKUP(L$1,Iniciativas!$A$1:$R$11,2,FALSE),""))</f>
        <v>Operación Adicional Iniciativa 1 Iniciativa 1 Programa de Innovación Campaña Publicitaria Producto B o C Creación Producto B Sistema Reducción Costos</v>
      </c>
    </row>
    <row r="602" spans="1:19" x14ac:dyDescent="0.25">
      <c r="A602">
        <v>600</v>
      </c>
      <c r="B602" t="str">
        <f t="shared" si="603"/>
        <v>10 7 5 4</v>
      </c>
      <c r="C602">
        <f t="shared" si="606"/>
        <v>1</v>
      </c>
      <c r="D602">
        <f t="shared" ref="D602:L602" si="629">INT(MOD($A602,2^(C$1-1))/(2^(D$1-1)))</f>
        <v>0</v>
      </c>
      <c r="E602">
        <f t="shared" si="629"/>
        <v>0</v>
      </c>
      <c r="F602">
        <f t="shared" si="629"/>
        <v>1</v>
      </c>
      <c r="G602">
        <f t="shared" si="629"/>
        <v>0</v>
      </c>
      <c r="H602">
        <f t="shared" si="629"/>
        <v>1</v>
      </c>
      <c r="I602">
        <f t="shared" si="629"/>
        <v>1</v>
      </c>
      <c r="J602">
        <f t="shared" si="629"/>
        <v>0</v>
      </c>
      <c r="K602">
        <f t="shared" si="629"/>
        <v>0</v>
      </c>
      <c r="L602">
        <f t="shared" si="629"/>
        <v>0</v>
      </c>
      <c r="M602">
        <f>VLOOKUP(C$1,Iniciativas!$A$1:$R$11,6,FALSE)*C602+VLOOKUP(D$1,Iniciativas!$A$1:$R$11,6,FALSE)*D602+VLOOKUP(E$1,Iniciativas!$A$1:$R$11,6,FALSE)*E602+VLOOKUP(F$1,Iniciativas!$A$1:$R$11,6,FALSE)*F602+VLOOKUP(G$1,Iniciativas!$A$1:$R$11,6,FALSE)*G602+VLOOKUP(H$1,Iniciativas!$A$1:$R$11,6,FALSE)*H602+VLOOKUP(I$1,Iniciativas!$A$1:$R$11,6,FALSE)*I602+VLOOKUP(J$1,Iniciativas!$A$1:$R$11,6,FALSE)*J602+VLOOKUP(K$1,Iniciativas!$A$1:$R$11,6,FALSE)*K602+VLOOKUP(L$1,Iniciativas!$A$1:$R$11,6,FALSE)*L602</f>
        <v>8000</v>
      </c>
      <c r="N602">
        <f>VLOOKUP(C$1,Iniciativas!$A$1:$R$11,18,FALSE)*C602+VLOOKUP(D$1,Iniciativas!$A$1:$R$11,18,FALSE)*D602+VLOOKUP(E$1,Iniciativas!$A$1:$R$11,18,FALSE)*E602+VLOOKUP(F$1,Iniciativas!$A$1:$R$11,18,FALSE)*F602+VLOOKUP(G$1,Iniciativas!$A$1:$R$11,18,FALSE)*G602+VLOOKUP(H$1,Iniciativas!$A$1:$R$11,18,FALSE)*H602+VLOOKUP(I$1,Iniciativas!$A$1:$R$11,18,FALSE)*I602+VLOOKUP(J$1,Iniciativas!$A$1:$R$11,18,FALSE)*J602+VLOOKUP(K$1,Iniciativas!$A$1:$R$11,18,FALSE)*K602+VLOOKUP(L$1,Iniciativas!$A$1:$R$11,18,FALSE)*L602</f>
        <v>8.1999999999999993</v>
      </c>
      <c r="O602" t="b">
        <f t="shared" si="605"/>
        <v>0</v>
      </c>
      <c r="P602" t="b">
        <f>IF(OR(K602=1,I602=1),IF(J602=1,TRUE, FALSE),TRUE)</f>
        <v>0</v>
      </c>
      <c r="Q602" t="b">
        <f>IF(AND(K602=1,I602=1), FALSE, TRUE)</f>
        <v>1</v>
      </c>
      <c r="R602" t="b">
        <f>IF(G602=1, TRUE, FALSE)</f>
        <v>0</v>
      </c>
      <c r="S602" t="str">
        <f>TRIM(IF(C602=1," "&amp;VLOOKUP(C$1,Iniciativas!$A$1:$R$11,2,FALSE),"")&amp;IF(D602=1," "&amp;VLOOKUP(D$1,Iniciativas!$A$1:$R$11,2,FALSE),"")&amp;IF(E602=1," "&amp;VLOOKUP(E$1,Iniciativas!$A$1:$R$11,2,FALSE),"")&amp;IF(F602=1," "&amp;VLOOKUP(F$1,Iniciativas!$A$1:$R$11,2,FALSE),"")&amp;IF(G602=1," "&amp;VLOOKUP(G$1,Iniciativas!$A$1:$R$11,2,FALSE),"")&amp;IF(H602=1," "&amp;VLOOKUP(H$1,Iniciativas!$A$1:$R$11,2,FALSE),"")&amp;IF(I602=1," "&amp;VLOOKUP(I$1,Iniciativas!$A$1:$R$11,2,FALSE),"")&amp;IF(J602=1," "&amp;VLOOKUP(J$1,Iniciativas!$A$1:$R$11,2,FALSE),"")&amp;IF(K602=1," "&amp;VLOOKUP(K$1,Iniciativas!$A$1:$R$11,2,FALSE),"")&amp;IF(L602=1," "&amp;VLOOKUP(L$1,Iniciativas!$A$1:$R$11,2,FALSE),""))</f>
        <v>Operación Adicional Iniciativa 1 Iniciativa 1 Programa de Innovación Creación Producto Alternativo C</v>
      </c>
    </row>
    <row r="603" spans="1:19" x14ac:dyDescent="0.25">
      <c r="A603">
        <v>601</v>
      </c>
      <c r="B603" t="str">
        <f t="shared" si="603"/>
        <v>10 7 5 4 1</v>
      </c>
      <c r="C603">
        <f t="shared" si="606"/>
        <v>1</v>
      </c>
      <c r="D603">
        <f t="shared" ref="D603:L603" si="630">INT(MOD($A603,2^(C$1-1))/(2^(D$1-1)))</f>
        <v>0</v>
      </c>
      <c r="E603">
        <f t="shared" si="630"/>
        <v>0</v>
      </c>
      <c r="F603">
        <f t="shared" si="630"/>
        <v>1</v>
      </c>
      <c r="G603">
        <f t="shared" si="630"/>
        <v>0</v>
      </c>
      <c r="H603">
        <f t="shared" si="630"/>
        <v>1</v>
      </c>
      <c r="I603">
        <f t="shared" si="630"/>
        <v>1</v>
      </c>
      <c r="J603">
        <f t="shared" si="630"/>
        <v>0</v>
      </c>
      <c r="K603">
        <f t="shared" si="630"/>
        <v>0</v>
      </c>
      <c r="L603">
        <f t="shared" si="630"/>
        <v>1</v>
      </c>
      <c r="M603">
        <f>VLOOKUP(C$1,Iniciativas!$A$1:$R$11,6,FALSE)*C603+VLOOKUP(D$1,Iniciativas!$A$1:$R$11,6,FALSE)*D603+VLOOKUP(E$1,Iniciativas!$A$1:$R$11,6,FALSE)*E603+VLOOKUP(F$1,Iniciativas!$A$1:$R$11,6,FALSE)*F603+VLOOKUP(G$1,Iniciativas!$A$1:$R$11,6,FALSE)*G603+VLOOKUP(H$1,Iniciativas!$A$1:$R$11,6,FALSE)*H603+VLOOKUP(I$1,Iniciativas!$A$1:$R$11,6,FALSE)*I603+VLOOKUP(J$1,Iniciativas!$A$1:$R$11,6,FALSE)*J603+VLOOKUP(K$1,Iniciativas!$A$1:$R$11,6,FALSE)*K603+VLOOKUP(L$1,Iniciativas!$A$1:$R$11,6,FALSE)*L603</f>
        <v>9000</v>
      </c>
      <c r="N603">
        <f>VLOOKUP(C$1,Iniciativas!$A$1:$R$11,18,FALSE)*C603+VLOOKUP(D$1,Iniciativas!$A$1:$R$11,18,FALSE)*D603+VLOOKUP(E$1,Iniciativas!$A$1:$R$11,18,FALSE)*E603+VLOOKUP(F$1,Iniciativas!$A$1:$R$11,18,FALSE)*F603+VLOOKUP(G$1,Iniciativas!$A$1:$R$11,18,FALSE)*G603+VLOOKUP(H$1,Iniciativas!$A$1:$R$11,18,FALSE)*H603+VLOOKUP(I$1,Iniciativas!$A$1:$R$11,18,FALSE)*I603+VLOOKUP(J$1,Iniciativas!$A$1:$R$11,18,FALSE)*J603+VLOOKUP(K$1,Iniciativas!$A$1:$R$11,18,FALSE)*K603+VLOOKUP(L$1,Iniciativas!$A$1:$R$11,18,FALSE)*L603</f>
        <v>9.1</v>
      </c>
      <c r="O603" t="b">
        <f t="shared" si="605"/>
        <v>0</v>
      </c>
      <c r="P603" t="b">
        <f>IF(OR(K603=1,I603=1),IF(J603=1,TRUE, FALSE),TRUE)</f>
        <v>0</v>
      </c>
      <c r="Q603" t="b">
        <f>IF(AND(K603=1,I603=1), FALSE, TRUE)</f>
        <v>1</v>
      </c>
      <c r="R603" t="b">
        <f>IF(G603=1, TRUE, FALSE)</f>
        <v>0</v>
      </c>
      <c r="S603" t="str">
        <f>TRIM(IF(C603=1," "&amp;VLOOKUP(C$1,Iniciativas!$A$1:$R$11,2,FALSE),"")&amp;IF(D603=1," "&amp;VLOOKUP(D$1,Iniciativas!$A$1:$R$11,2,FALSE),"")&amp;IF(E603=1," "&amp;VLOOKUP(E$1,Iniciativas!$A$1:$R$11,2,FALSE),"")&amp;IF(F603=1," "&amp;VLOOKUP(F$1,Iniciativas!$A$1:$R$11,2,FALSE),"")&amp;IF(G603=1," "&amp;VLOOKUP(G$1,Iniciativas!$A$1:$R$11,2,FALSE),"")&amp;IF(H603=1," "&amp;VLOOKUP(H$1,Iniciativas!$A$1:$R$11,2,FALSE),"")&amp;IF(I603=1," "&amp;VLOOKUP(I$1,Iniciativas!$A$1:$R$11,2,FALSE),"")&amp;IF(J603=1," "&amp;VLOOKUP(J$1,Iniciativas!$A$1:$R$11,2,FALSE),"")&amp;IF(K603=1," "&amp;VLOOKUP(K$1,Iniciativas!$A$1:$R$11,2,FALSE),"")&amp;IF(L603=1," "&amp;VLOOKUP(L$1,Iniciativas!$A$1:$R$11,2,FALSE),""))</f>
        <v>Operación Adicional Iniciativa 1 Iniciativa 1 Programa de Innovación Creación Producto Alternativo C Sistema Reducción Costos</v>
      </c>
    </row>
    <row r="604" spans="1:19" x14ac:dyDescent="0.25">
      <c r="A604">
        <v>602</v>
      </c>
      <c r="B604" t="str">
        <f t="shared" si="603"/>
        <v>10 7 5 4 2</v>
      </c>
      <c r="C604">
        <f t="shared" si="606"/>
        <v>1</v>
      </c>
      <c r="D604">
        <f t="shared" ref="D604:L604" si="631">INT(MOD($A604,2^(C$1-1))/(2^(D$1-1)))</f>
        <v>0</v>
      </c>
      <c r="E604">
        <f t="shared" si="631"/>
        <v>0</v>
      </c>
      <c r="F604">
        <f t="shared" si="631"/>
        <v>1</v>
      </c>
      <c r="G604">
        <f t="shared" si="631"/>
        <v>0</v>
      </c>
      <c r="H604">
        <f t="shared" si="631"/>
        <v>1</v>
      </c>
      <c r="I604">
        <f t="shared" si="631"/>
        <v>1</v>
      </c>
      <c r="J604">
        <f t="shared" si="631"/>
        <v>0</v>
      </c>
      <c r="K604">
        <f t="shared" si="631"/>
        <v>1</v>
      </c>
      <c r="L604">
        <f t="shared" si="631"/>
        <v>0</v>
      </c>
      <c r="M604">
        <f>VLOOKUP(C$1,Iniciativas!$A$1:$R$11,6,FALSE)*C604+VLOOKUP(D$1,Iniciativas!$A$1:$R$11,6,FALSE)*D604+VLOOKUP(E$1,Iniciativas!$A$1:$R$11,6,FALSE)*E604+VLOOKUP(F$1,Iniciativas!$A$1:$R$11,6,FALSE)*F604+VLOOKUP(G$1,Iniciativas!$A$1:$R$11,6,FALSE)*G604+VLOOKUP(H$1,Iniciativas!$A$1:$R$11,6,FALSE)*H604+VLOOKUP(I$1,Iniciativas!$A$1:$R$11,6,FALSE)*I604+VLOOKUP(J$1,Iniciativas!$A$1:$R$11,6,FALSE)*J604+VLOOKUP(K$1,Iniciativas!$A$1:$R$11,6,FALSE)*K604+VLOOKUP(L$1,Iniciativas!$A$1:$R$11,6,FALSE)*L604</f>
        <v>13000</v>
      </c>
      <c r="N604">
        <f>VLOOKUP(C$1,Iniciativas!$A$1:$R$11,18,FALSE)*C604+VLOOKUP(D$1,Iniciativas!$A$1:$R$11,18,FALSE)*D604+VLOOKUP(E$1,Iniciativas!$A$1:$R$11,18,FALSE)*E604+VLOOKUP(F$1,Iniciativas!$A$1:$R$11,18,FALSE)*F604+VLOOKUP(G$1,Iniciativas!$A$1:$R$11,18,FALSE)*G604+VLOOKUP(H$1,Iniciativas!$A$1:$R$11,18,FALSE)*H604+VLOOKUP(I$1,Iniciativas!$A$1:$R$11,18,FALSE)*I604+VLOOKUP(J$1,Iniciativas!$A$1:$R$11,18,FALSE)*J604+VLOOKUP(K$1,Iniciativas!$A$1:$R$11,18,FALSE)*K604+VLOOKUP(L$1,Iniciativas!$A$1:$R$11,18,FALSE)*L604</f>
        <v>10.799999999999999</v>
      </c>
      <c r="O604" t="b">
        <f t="shared" si="605"/>
        <v>0</v>
      </c>
      <c r="P604" t="b">
        <f>IF(OR(K604=1,I604=1),IF(J604=1,TRUE, FALSE),TRUE)</f>
        <v>0</v>
      </c>
      <c r="Q604" t="b">
        <f>IF(AND(K604=1,I604=1), FALSE, TRUE)</f>
        <v>0</v>
      </c>
      <c r="R604" t="b">
        <f>IF(G604=1, TRUE, FALSE)</f>
        <v>0</v>
      </c>
      <c r="S604" t="str">
        <f>TRIM(IF(C604=1," "&amp;VLOOKUP(C$1,Iniciativas!$A$1:$R$11,2,FALSE),"")&amp;IF(D604=1," "&amp;VLOOKUP(D$1,Iniciativas!$A$1:$R$11,2,FALSE),"")&amp;IF(E604=1," "&amp;VLOOKUP(E$1,Iniciativas!$A$1:$R$11,2,FALSE),"")&amp;IF(F604=1," "&amp;VLOOKUP(F$1,Iniciativas!$A$1:$R$11,2,FALSE),"")&amp;IF(G604=1," "&amp;VLOOKUP(G$1,Iniciativas!$A$1:$R$11,2,FALSE),"")&amp;IF(H604=1," "&amp;VLOOKUP(H$1,Iniciativas!$A$1:$R$11,2,FALSE),"")&amp;IF(I604=1," "&amp;VLOOKUP(I$1,Iniciativas!$A$1:$R$11,2,FALSE),"")&amp;IF(J604=1," "&amp;VLOOKUP(J$1,Iniciativas!$A$1:$R$11,2,FALSE),"")&amp;IF(K604=1," "&amp;VLOOKUP(K$1,Iniciativas!$A$1:$R$11,2,FALSE),"")&amp;IF(L604=1," "&amp;VLOOKUP(L$1,Iniciativas!$A$1:$R$11,2,FALSE),""))</f>
        <v>Operación Adicional Iniciativa 1 Iniciativa 1 Programa de Innovación Creación Producto Alternativo C Creación Producto B</v>
      </c>
    </row>
    <row r="605" spans="1:19" x14ac:dyDescent="0.25">
      <c r="A605">
        <v>603</v>
      </c>
      <c r="B605" t="str">
        <f t="shared" si="603"/>
        <v>10 7 5 4 2 1</v>
      </c>
      <c r="C605">
        <f t="shared" si="606"/>
        <v>1</v>
      </c>
      <c r="D605">
        <f t="shared" ref="D605:L605" si="632">INT(MOD($A605,2^(C$1-1))/(2^(D$1-1)))</f>
        <v>0</v>
      </c>
      <c r="E605">
        <f t="shared" si="632"/>
        <v>0</v>
      </c>
      <c r="F605">
        <f t="shared" si="632"/>
        <v>1</v>
      </c>
      <c r="G605">
        <f t="shared" si="632"/>
        <v>0</v>
      </c>
      <c r="H605">
        <f t="shared" si="632"/>
        <v>1</v>
      </c>
      <c r="I605">
        <f t="shared" si="632"/>
        <v>1</v>
      </c>
      <c r="J605">
        <f t="shared" si="632"/>
        <v>0</v>
      </c>
      <c r="K605">
        <f t="shared" si="632"/>
        <v>1</v>
      </c>
      <c r="L605">
        <f t="shared" si="632"/>
        <v>1</v>
      </c>
      <c r="M605">
        <f>VLOOKUP(C$1,Iniciativas!$A$1:$R$11,6,FALSE)*C605+VLOOKUP(D$1,Iniciativas!$A$1:$R$11,6,FALSE)*D605+VLOOKUP(E$1,Iniciativas!$A$1:$R$11,6,FALSE)*E605+VLOOKUP(F$1,Iniciativas!$A$1:$R$11,6,FALSE)*F605+VLOOKUP(G$1,Iniciativas!$A$1:$R$11,6,FALSE)*G605+VLOOKUP(H$1,Iniciativas!$A$1:$R$11,6,FALSE)*H605+VLOOKUP(I$1,Iniciativas!$A$1:$R$11,6,FALSE)*I605+VLOOKUP(J$1,Iniciativas!$A$1:$R$11,6,FALSE)*J605+VLOOKUP(K$1,Iniciativas!$A$1:$R$11,6,FALSE)*K605+VLOOKUP(L$1,Iniciativas!$A$1:$R$11,6,FALSE)*L605</f>
        <v>14000</v>
      </c>
      <c r="N605">
        <f>VLOOKUP(C$1,Iniciativas!$A$1:$R$11,18,FALSE)*C605+VLOOKUP(D$1,Iniciativas!$A$1:$R$11,18,FALSE)*D605+VLOOKUP(E$1,Iniciativas!$A$1:$R$11,18,FALSE)*E605+VLOOKUP(F$1,Iniciativas!$A$1:$R$11,18,FALSE)*F605+VLOOKUP(G$1,Iniciativas!$A$1:$R$11,18,FALSE)*G605+VLOOKUP(H$1,Iniciativas!$A$1:$R$11,18,FALSE)*H605+VLOOKUP(I$1,Iniciativas!$A$1:$R$11,18,FALSE)*I605+VLOOKUP(J$1,Iniciativas!$A$1:$R$11,18,FALSE)*J605+VLOOKUP(K$1,Iniciativas!$A$1:$R$11,18,FALSE)*K605+VLOOKUP(L$1,Iniciativas!$A$1:$R$11,18,FALSE)*L605</f>
        <v>11.7</v>
      </c>
      <c r="O605" t="b">
        <f t="shared" si="605"/>
        <v>0</v>
      </c>
      <c r="P605" t="b">
        <f>IF(OR(K605=1,I605=1),IF(J605=1,TRUE, FALSE),TRUE)</f>
        <v>0</v>
      </c>
      <c r="Q605" t="b">
        <f>IF(AND(K605=1,I605=1), FALSE, TRUE)</f>
        <v>0</v>
      </c>
      <c r="R605" t="b">
        <f>IF(G605=1, TRUE, FALSE)</f>
        <v>0</v>
      </c>
      <c r="S605" t="str">
        <f>TRIM(IF(C605=1," "&amp;VLOOKUP(C$1,Iniciativas!$A$1:$R$11,2,FALSE),"")&amp;IF(D605=1," "&amp;VLOOKUP(D$1,Iniciativas!$A$1:$R$11,2,FALSE),"")&amp;IF(E605=1," "&amp;VLOOKUP(E$1,Iniciativas!$A$1:$R$11,2,FALSE),"")&amp;IF(F605=1," "&amp;VLOOKUP(F$1,Iniciativas!$A$1:$R$11,2,FALSE),"")&amp;IF(G605=1," "&amp;VLOOKUP(G$1,Iniciativas!$A$1:$R$11,2,FALSE),"")&amp;IF(H605=1," "&amp;VLOOKUP(H$1,Iniciativas!$A$1:$R$11,2,FALSE),"")&amp;IF(I605=1," "&amp;VLOOKUP(I$1,Iniciativas!$A$1:$R$11,2,FALSE),"")&amp;IF(J605=1," "&amp;VLOOKUP(J$1,Iniciativas!$A$1:$R$11,2,FALSE),"")&amp;IF(K605=1," "&amp;VLOOKUP(K$1,Iniciativas!$A$1:$R$11,2,FALSE),"")&amp;IF(L605=1," "&amp;VLOOKUP(L$1,Iniciativas!$A$1:$R$11,2,FALSE),""))</f>
        <v>Operación Adicional Iniciativa 1 Iniciativa 1 Programa de Innovación Creación Producto Alternativo C Creación Producto B Sistema Reducción Costos</v>
      </c>
    </row>
    <row r="606" spans="1:19" x14ac:dyDescent="0.25">
      <c r="A606">
        <v>604</v>
      </c>
      <c r="B606" t="str">
        <f t="shared" si="603"/>
        <v>10 7 5 4 3</v>
      </c>
      <c r="C606">
        <f t="shared" si="606"/>
        <v>1</v>
      </c>
      <c r="D606">
        <f t="shared" ref="D606:L606" si="633">INT(MOD($A606,2^(C$1-1))/(2^(D$1-1)))</f>
        <v>0</v>
      </c>
      <c r="E606">
        <f t="shared" si="633"/>
        <v>0</v>
      </c>
      <c r="F606">
        <f t="shared" si="633"/>
        <v>1</v>
      </c>
      <c r="G606">
        <f t="shared" si="633"/>
        <v>0</v>
      </c>
      <c r="H606">
        <f t="shared" si="633"/>
        <v>1</v>
      </c>
      <c r="I606">
        <f t="shared" si="633"/>
        <v>1</v>
      </c>
      <c r="J606">
        <f t="shared" si="633"/>
        <v>1</v>
      </c>
      <c r="K606">
        <f t="shared" si="633"/>
        <v>0</v>
      </c>
      <c r="L606">
        <f t="shared" si="633"/>
        <v>0</v>
      </c>
      <c r="M606">
        <f>VLOOKUP(C$1,Iniciativas!$A$1:$R$11,6,FALSE)*C606+VLOOKUP(D$1,Iniciativas!$A$1:$R$11,6,FALSE)*D606+VLOOKUP(E$1,Iniciativas!$A$1:$R$11,6,FALSE)*E606+VLOOKUP(F$1,Iniciativas!$A$1:$R$11,6,FALSE)*F606+VLOOKUP(G$1,Iniciativas!$A$1:$R$11,6,FALSE)*G606+VLOOKUP(H$1,Iniciativas!$A$1:$R$11,6,FALSE)*H606+VLOOKUP(I$1,Iniciativas!$A$1:$R$11,6,FALSE)*I606+VLOOKUP(J$1,Iniciativas!$A$1:$R$11,6,FALSE)*J606+VLOOKUP(K$1,Iniciativas!$A$1:$R$11,6,FALSE)*K606+VLOOKUP(L$1,Iniciativas!$A$1:$R$11,6,FALSE)*L606</f>
        <v>9000</v>
      </c>
      <c r="N606">
        <f>VLOOKUP(C$1,Iniciativas!$A$1:$R$11,18,FALSE)*C606+VLOOKUP(D$1,Iniciativas!$A$1:$R$11,18,FALSE)*D606+VLOOKUP(E$1,Iniciativas!$A$1:$R$11,18,FALSE)*E606+VLOOKUP(F$1,Iniciativas!$A$1:$R$11,18,FALSE)*F606+VLOOKUP(G$1,Iniciativas!$A$1:$R$11,18,FALSE)*G606+VLOOKUP(H$1,Iniciativas!$A$1:$R$11,18,FALSE)*H606+VLOOKUP(I$1,Iniciativas!$A$1:$R$11,18,FALSE)*I606+VLOOKUP(J$1,Iniciativas!$A$1:$R$11,18,FALSE)*J606+VLOOKUP(K$1,Iniciativas!$A$1:$R$11,18,FALSE)*K606+VLOOKUP(L$1,Iniciativas!$A$1:$R$11,18,FALSE)*L606</f>
        <v>8.6</v>
      </c>
      <c r="O606" t="b">
        <f t="shared" si="605"/>
        <v>0</v>
      </c>
      <c r="P606" t="b">
        <f>IF(OR(K606=1,I606=1),IF(J606=1,TRUE, FALSE),TRUE)</f>
        <v>1</v>
      </c>
      <c r="Q606" t="b">
        <f>IF(AND(K606=1,I606=1), FALSE, TRUE)</f>
        <v>1</v>
      </c>
      <c r="R606" t="b">
        <f>IF(G606=1, TRUE, FALSE)</f>
        <v>0</v>
      </c>
      <c r="S606" t="str">
        <f>TRIM(IF(C606=1," "&amp;VLOOKUP(C$1,Iniciativas!$A$1:$R$11,2,FALSE),"")&amp;IF(D606=1," "&amp;VLOOKUP(D$1,Iniciativas!$A$1:$R$11,2,FALSE),"")&amp;IF(E606=1," "&amp;VLOOKUP(E$1,Iniciativas!$A$1:$R$11,2,FALSE),"")&amp;IF(F606=1," "&amp;VLOOKUP(F$1,Iniciativas!$A$1:$R$11,2,FALSE),"")&amp;IF(G606=1," "&amp;VLOOKUP(G$1,Iniciativas!$A$1:$R$11,2,FALSE),"")&amp;IF(H606=1," "&amp;VLOOKUP(H$1,Iniciativas!$A$1:$R$11,2,FALSE),"")&amp;IF(I606=1," "&amp;VLOOKUP(I$1,Iniciativas!$A$1:$R$11,2,FALSE),"")&amp;IF(J606=1," "&amp;VLOOKUP(J$1,Iniciativas!$A$1:$R$11,2,FALSE),"")&amp;IF(K606=1," "&amp;VLOOKUP(K$1,Iniciativas!$A$1:$R$11,2,FALSE),"")&amp;IF(L606=1," "&amp;VLOOKUP(L$1,Iniciativas!$A$1:$R$11,2,FALSE),""))</f>
        <v>Operación Adicional Iniciativa 1 Iniciativa 1 Programa de Innovación Creación Producto Alternativo C Campaña Publicitaria Producto B o C</v>
      </c>
    </row>
    <row r="607" spans="1:19" x14ac:dyDescent="0.25">
      <c r="A607">
        <v>605</v>
      </c>
      <c r="B607" t="str">
        <f t="shared" si="603"/>
        <v>10 7 5 4 3 1</v>
      </c>
      <c r="C607">
        <f t="shared" si="606"/>
        <v>1</v>
      </c>
      <c r="D607">
        <f t="shared" ref="D607:L607" si="634">INT(MOD($A607,2^(C$1-1))/(2^(D$1-1)))</f>
        <v>0</v>
      </c>
      <c r="E607">
        <f t="shared" si="634"/>
        <v>0</v>
      </c>
      <c r="F607">
        <f t="shared" si="634"/>
        <v>1</v>
      </c>
      <c r="G607">
        <f t="shared" si="634"/>
        <v>0</v>
      </c>
      <c r="H607">
        <f t="shared" si="634"/>
        <v>1</v>
      </c>
      <c r="I607">
        <f t="shared" si="634"/>
        <v>1</v>
      </c>
      <c r="J607">
        <f t="shared" si="634"/>
        <v>1</v>
      </c>
      <c r="K607">
        <f t="shared" si="634"/>
        <v>0</v>
      </c>
      <c r="L607">
        <f t="shared" si="634"/>
        <v>1</v>
      </c>
      <c r="M607">
        <f>VLOOKUP(C$1,Iniciativas!$A$1:$R$11,6,FALSE)*C607+VLOOKUP(D$1,Iniciativas!$A$1:$R$11,6,FALSE)*D607+VLOOKUP(E$1,Iniciativas!$A$1:$R$11,6,FALSE)*E607+VLOOKUP(F$1,Iniciativas!$A$1:$R$11,6,FALSE)*F607+VLOOKUP(G$1,Iniciativas!$A$1:$R$11,6,FALSE)*G607+VLOOKUP(H$1,Iniciativas!$A$1:$R$11,6,FALSE)*H607+VLOOKUP(I$1,Iniciativas!$A$1:$R$11,6,FALSE)*I607+VLOOKUP(J$1,Iniciativas!$A$1:$R$11,6,FALSE)*J607+VLOOKUP(K$1,Iniciativas!$A$1:$R$11,6,FALSE)*K607+VLOOKUP(L$1,Iniciativas!$A$1:$R$11,6,FALSE)*L607</f>
        <v>10000</v>
      </c>
      <c r="N607">
        <f>VLOOKUP(C$1,Iniciativas!$A$1:$R$11,18,FALSE)*C607+VLOOKUP(D$1,Iniciativas!$A$1:$R$11,18,FALSE)*D607+VLOOKUP(E$1,Iniciativas!$A$1:$R$11,18,FALSE)*E607+VLOOKUP(F$1,Iniciativas!$A$1:$R$11,18,FALSE)*F607+VLOOKUP(G$1,Iniciativas!$A$1:$R$11,18,FALSE)*G607+VLOOKUP(H$1,Iniciativas!$A$1:$R$11,18,FALSE)*H607+VLOOKUP(I$1,Iniciativas!$A$1:$R$11,18,FALSE)*I607+VLOOKUP(J$1,Iniciativas!$A$1:$R$11,18,FALSE)*J607+VLOOKUP(K$1,Iniciativas!$A$1:$R$11,18,FALSE)*K607+VLOOKUP(L$1,Iniciativas!$A$1:$R$11,18,FALSE)*L607</f>
        <v>9.5</v>
      </c>
      <c r="O607" t="b">
        <f t="shared" si="605"/>
        <v>0</v>
      </c>
      <c r="P607" t="b">
        <f>IF(OR(K607=1,I607=1),IF(J607=1,TRUE, FALSE),TRUE)</f>
        <v>1</v>
      </c>
      <c r="Q607" t="b">
        <f>IF(AND(K607=1,I607=1), FALSE, TRUE)</f>
        <v>1</v>
      </c>
      <c r="R607" t="b">
        <f>IF(G607=1, TRUE, FALSE)</f>
        <v>0</v>
      </c>
      <c r="S607" t="str">
        <f>TRIM(IF(C607=1," "&amp;VLOOKUP(C$1,Iniciativas!$A$1:$R$11,2,FALSE),"")&amp;IF(D607=1," "&amp;VLOOKUP(D$1,Iniciativas!$A$1:$R$11,2,FALSE),"")&amp;IF(E607=1," "&amp;VLOOKUP(E$1,Iniciativas!$A$1:$R$11,2,FALSE),"")&amp;IF(F607=1," "&amp;VLOOKUP(F$1,Iniciativas!$A$1:$R$11,2,FALSE),"")&amp;IF(G607=1," "&amp;VLOOKUP(G$1,Iniciativas!$A$1:$R$11,2,FALSE),"")&amp;IF(H607=1," "&amp;VLOOKUP(H$1,Iniciativas!$A$1:$R$11,2,FALSE),"")&amp;IF(I607=1," "&amp;VLOOKUP(I$1,Iniciativas!$A$1:$R$11,2,FALSE),"")&amp;IF(J607=1," "&amp;VLOOKUP(J$1,Iniciativas!$A$1:$R$11,2,FALSE),"")&amp;IF(K607=1," "&amp;VLOOKUP(K$1,Iniciativas!$A$1:$R$11,2,FALSE),"")&amp;IF(L607=1," "&amp;VLOOKUP(L$1,Iniciativas!$A$1:$R$11,2,FALSE),""))</f>
        <v>Operación Adicional Iniciativa 1 Iniciativa 1 Programa de Innovación Creación Producto Alternativo C Campaña Publicitaria Producto B o C Sistema Reducción Costos</v>
      </c>
    </row>
    <row r="608" spans="1:19" x14ac:dyDescent="0.25">
      <c r="A608">
        <v>606</v>
      </c>
      <c r="B608" t="str">
        <f t="shared" si="603"/>
        <v>10 7 5 4 3 2</v>
      </c>
      <c r="C608">
        <f t="shared" si="606"/>
        <v>1</v>
      </c>
      <c r="D608">
        <f t="shared" ref="D608:L608" si="635">INT(MOD($A608,2^(C$1-1))/(2^(D$1-1)))</f>
        <v>0</v>
      </c>
      <c r="E608">
        <f t="shared" si="635"/>
        <v>0</v>
      </c>
      <c r="F608">
        <f t="shared" si="635"/>
        <v>1</v>
      </c>
      <c r="G608">
        <f t="shared" si="635"/>
        <v>0</v>
      </c>
      <c r="H608">
        <f t="shared" si="635"/>
        <v>1</v>
      </c>
      <c r="I608">
        <f t="shared" si="635"/>
        <v>1</v>
      </c>
      <c r="J608">
        <f t="shared" si="635"/>
        <v>1</v>
      </c>
      <c r="K608">
        <f t="shared" si="635"/>
        <v>1</v>
      </c>
      <c r="L608">
        <f t="shared" si="635"/>
        <v>0</v>
      </c>
      <c r="M608">
        <f>VLOOKUP(C$1,Iniciativas!$A$1:$R$11,6,FALSE)*C608+VLOOKUP(D$1,Iniciativas!$A$1:$R$11,6,FALSE)*D608+VLOOKUP(E$1,Iniciativas!$A$1:$R$11,6,FALSE)*E608+VLOOKUP(F$1,Iniciativas!$A$1:$R$11,6,FALSE)*F608+VLOOKUP(G$1,Iniciativas!$A$1:$R$11,6,FALSE)*G608+VLOOKUP(H$1,Iniciativas!$A$1:$R$11,6,FALSE)*H608+VLOOKUP(I$1,Iniciativas!$A$1:$R$11,6,FALSE)*I608+VLOOKUP(J$1,Iniciativas!$A$1:$R$11,6,FALSE)*J608+VLOOKUP(K$1,Iniciativas!$A$1:$R$11,6,FALSE)*K608+VLOOKUP(L$1,Iniciativas!$A$1:$R$11,6,FALSE)*L608</f>
        <v>14000</v>
      </c>
      <c r="N608">
        <f>VLOOKUP(C$1,Iniciativas!$A$1:$R$11,18,FALSE)*C608+VLOOKUP(D$1,Iniciativas!$A$1:$R$11,18,FALSE)*D608+VLOOKUP(E$1,Iniciativas!$A$1:$R$11,18,FALSE)*E608+VLOOKUP(F$1,Iniciativas!$A$1:$R$11,18,FALSE)*F608+VLOOKUP(G$1,Iniciativas!$A$1:$R$11,18,FALSE)*G608+VLOOKUP(H$1,Iniciativas!$A$1:$R$11,18,FALSE)*H608+VLOOKUP(I$1,Iniciativas!$A$1:$R$11,18,FALSE)*I608+VLOOKUP(J$1,Iniciativas!$A$1:$R$11,18,FALSE)*J608+VLOOKUP(K$1,Iniciativas!$A$1:$R$11,18,FALSE)*K608+VLOOKUP(L$1,Iniciativas!$A$1:$R$11,18,FALSE)*L608</f>
        <v>11.2</v>
      </c>
      <c r="O608" t="b">
        <f t="shared" si="605"/>
        <v>0</v>
      </c>
      <c r="P608" t="b">
        <f>IF(OR(K608=1,I608=1),IF(J608=1,TRUE, FALSE),TRUE)</f>
        <v>1</v>
      </c>
      <c r="Q608" t="b">
        <f>IF(AND(K608=1,I608=1), FALSE, TRUE)</f>
        <v>0</v>
      </c>
      <c r="R608" t="b">
        <f>IF(G608=1, TRUE, FALSE)</f>
        <v>0</v>
      </c>
      <c r="S608" t="str">
        <f>TRIM(IF(C608=1," "&amp;VLOOKUP(C$1,Iniciativas!$A$1:$R$11,2,FALSE),"")&amp;IF(D608=1," "&amp;VLOOKUP(D$1,Iniciativas!$A$1:$R$11,2,FALSE),"")&amp;IF(E608=1," "&amp;VLOOKUP(E$1,Iniciativas!$A$1:$R$11,2,FALSE),"")&amp;IF(F608=1," "&amp;VLOOKUP(F$1,Iniciativas!$A$1:$R$11,2,FALSE),"")&amp;IF(G608=1," "&amp;VLOOKUP(G$1,Iniciativas!$A$1:$R$11,2,FALSE),"")&amp;IF(H608=1," "&amp;VLOOKUP(H$1,Iniciativas!$A$1:$R$11,2,FALSE),"")&amp;IF(I608=1," "&amp;VLOOKUP(I$1,Iniciativas!$A$1:$R$11,2,FALSE),"")&amp;IF(J608=1," "&amp;VLOOKUP(J$1,Iniciativas!$A$1:$R$11,2,FALSE),"")&amp;IF(K608=1," "&amp;VLOOKUP(K$1,Iniciativas!$A$1:$R$11,2,FALSE),"")&amp;IF(L608=1," "&amp;VLOOKUP(L$1,Iniciativas!$A$1:$R$11,2,FALSE),""))</f>
        <v>Operación Adicional Iniciativa 1 Iniciativa 1 Programa de Innovación Creación Producto Alternativo C Campaña Publicitaria Producto B o C Creación Producto B</v>
      </c>
    </row>
    <row r="609" spans="1:19" x14ac:dyDescent="0.25">
      <c r="A609">
        <v>607</v>
      </c>
      <c r="B609" t="str">
        <f t="shared" si="603"/>
        <v>10 7 5 4 3 2 1</v>
      </c>
      <c r="C609">
        <f t="shared" si="606"/>
        <v>1</v>
      </c>
      <c r="D609">
        <f t="shared" ref="D609:L609" si="636">INT(MOD($A609,2^(C$1-1))/(2^(D$1-1)))</f>
        <v>0</v>
      </c>
      <c r="E609">
        <f t="shared" si="636"/>
        <v>0</v>
      </c>
      <c r="F609">
        <f t="shared" si="636"/>
        <v>1</v>
      </c>
      <c r="G609">
        <f t="shared" si="636"/>
        <v>0</v>
      </c>
      <c r="H609">
        <f t="shared" si="636"/>
        <v>1</v>
      </c>
      <c r="I609">
        <f t="shared" si="636"/>
        <v>1</v>
      </c>
      <c r="J609">
        <f t="shared" si="636"/>
        <v>1</v>
      </c>
      <c r="K609">
        <f t="shared" si="636"/>
        <v>1</v>
      </c>
      <c r="L609">
        <f t="shared" si="636"/>
        <v>1</v>
      </c>
      <c r="M609">
        <f>VLOOKUP(C$1,Iniciativas!$A$1:$R$11,6,FALSE)*C609+VLOOKUP(D$1,Iniciativas!$A$1:$R$11,6,FALSE)*D609+VLOOKUP(E$1,Iniciativas!$A$1:$R$11,6,FALSE)*E609+VLOOKUP(F$1,Iniciativas!$A$1:$R$11,6,FALSE)*F609+VLOOKUP(G$1,Iniciativas!$A$1:$R$11,6,FALSE)*G609+VLOOKUP(H$1,Iniciativas!$A$1:$R$11,6,FALSE)*H609+VLOOKUP(I$1,Iniciativas!$A$1:$R$11,6,FALSE)*I609+VLOOKUP(J$1,Iniciativas!$A$1:$R$11,6,FALSE)*J609+VLOOKUP(K$1,Iniciativas!$A$1:$R$11,6,FALSE)*K609+VLOOKUP(L$1,Iniciativas!$A$1:$R$11,6,FALSE)*L609</f>
        <v>15000</v>
      </c>
      <c r="N609">
        <f>VLOOKUP(C$1,Iniciativas!$A$1:$R$11,18,FALSE)*C609+VLOOKUP(D$1,Iniciativas!$A$1:$R$11,18,FALSE)*D609+VLOOKUP(E$1,Iniciativas!$A$1:$R$11,18,FALSE)*E609+VLOOKUP(F$1,Iniciativas!$A$1:$R$11,18,FALSE)*F609+VLOOKUP(G$1,Iniciativas!$A$1:$R$11,18,FALSE)*G609+VLOOKUP(H$1,Iniciativas!$A$1:$R$11,18,FALSE)*H609+VLOOKUP(I$1,Iniciativas!$A$1:$R$11,18,FALSE)*I609+VLOOKUP(J$1,Iniciativas!$A$1:$R$11,18,FALSE)*J609+VLOOKUP(K$1,Iniciativas!$A$1:$R$11,18,FALSE)*K609+VLOOKUP(L$1,Iniciativas!$A$1:$R$11,18,FALSE)*L609</f>
        <v>12.1</v>
      </c>
      <c r="O609" t="b">
        <f t="shared" si="605"/>
        <v>0</v>
      </c>
      <c r="P609" t="b">
        <f>IF(OR(K609=1,I609=1),IF(J609=1,TRUE, FALSE),TRUE)</f>
        <v>1</v>
      </c>
      <c r="Q609" t="b">
        <f>IF(AND(K609=1,I609=1), FALSE, TRUE)</f>
        <v>0</v>
      </c>
      <c r="R609" t="b">
        <f>IF(G609=1, TRUE, FALSE)</f>
        <v>0</v>
      </c>
      <c r="S609" t="str">
        <f>TRIM(IF(C609=1," "&amp;VLOOKUP(C$1,Iniciativas!$A$1:$R$11,2,FALSE),"")&amp;IF(D609=1," "&amp;VLOOKUP(D$1,Iniciativas!$A$1:$R$11,2,FALSE),"")&amp;IF(E609=1," "&amp;VLOOKUP(E$1,Iniciativas!$A$1:$R$11,2,FALSE),"")&amp;IF(F609=1," "&amp;VLOOKUP(F$1,Iniciativas!$A$1:$R$11,2,FALSE),"")&amp;IF(G609=1," "&amp;VLOOKUP(G$1,Iniciativas!$A$1:$R$11,2,FALSE),"")&amp;IF(H609=1," "&amp;VLOOKUP(H$1,Iniciativas!$A$1:$R$11,2,FALSE),"")&amp;IF(I609=1," "&amp;VLOOKUP(I$1,Iniciativas!$A$1:$R$11,2,FALSE),"")&amp;IF(J609=1," "&amp;VLOOKUP(J$1,Iniciativas!$A$1:$R$11,2,FALSE),"")&amp;IF(K609=1," "&amp;VLOOKUP(K$1,Iniciativas!$A$1:$R$11,2,FALSE),"")&amp;IF(L609=1," "&amp;VLOOKUP(L$1,Iniciativas!$A$1:$R$11,2,FALSE),""))</f>
        <v>Operación Adicional Iniciativa 1 Iniciativa 1 Programa de Innovación Creación Producto Alternativo C Campaña Publicitaria Producto B o C Creación Producto B Sistema Reducción Costos</v>
      </c>
    </row>
    <row r="610" spans="1:19" x14ac:dyDescent="0.25">
      <c r="A610">
        <v>608</v>
      </c>
      <c r="B610" t="str">
        <f t="shared" si="603"/>
        <v>10 7 6</v>
      </c>
      <c r="C610">
        <f t="shared" si="606"/>
        <v>1</v>
      </c>
      <c r="D610">
        <f t="shared" ref="D610:L610" si="637">INT(MOD($A610,2^(C$1-1))/(2^(D$1-1)))</f>
        <v>0</v>
      </c>
      <c r="E610">
        <f t="shared" si="637"/>
        <v>0</v>
      </c>
      <c r="F610">
        <f t="shared" si="637"/>
        <v>1</v>
      </c>
      <c r="G610">
        <f t="shared" si="637"/>
        <v>1</v>
      </c>
      <c r="H610">
        <f t="shared" si="637"/>
        <v>0</v>
      </c>
      <c r="I610">
        <f t="shared" si="637"/>
        <v>0</v>
      </c>
      <c r="J610">
        <f t="shared" si="637"/>
        <v>0</v>
      </c>
      <c r="K610">
        <f t="shared" si="637"/>
        <v>0</v>
      </c>
      <c r="L610">
        <f t="shared" si="637"/>
        <v>0</v>
      </c>
      <c r="M610">
        <f>VLOOKUP(C$1,Iniciativas!$A$1:$R$11,6,FALSE)*C610+VLOOKUP(D$1,Iniciativas!$A$1:$R$11,6,FALSE)*D610+VLOOKUP(E$1,Iniciativas!$A$1:$R$11,6,FALSE)*E610+VLOOKUP(F$1,Iniciativas!$A$1:$R$11,6,FALSE)*F610+VLOOKUP(G$1,Iniciativas!$A$1:$R$11,6,FALSE)*G610+VLOOKUP(H$1,Iniciativas!$A$1:$R$11,6,FALSE)*H610+VLOOKUP(I$1,Iniciativas!$A$1:$R$11,6,FALSE)*I610+VLOOKUP(J$1,Iniciativas!$A$1:$R$11,6,FALSE)*J610+VLOOKUP(K$1,Iniciativas!$A$1:$R$11,6,FALSE)*K610+VLOOKUP(L$1,Iniciativas!$A$1:$R$11,6,FALSE)*L610</f>
        <v>4000</v>
      </c>
      <c r="N610">
        <f>VLOOKUP(C$1,Iniciativas!$A$1:$R$11,18,FALSE)*C610+VLOOKUP(D$1,Iniciativas!$A$1:$R$11,18,FALSE)*D610+VLOOKUP(E$1,Iniciativas!$A$1:$R$11,18,FALSE)*E610+VLOOKUP(F$1,Iniciativas!$A$1:$R$11,18,FALSE)*F610+VLOOKUP(G$1,Iniciativas!$A$1:$R$11,18,FALSE)*G610+VLOOKUP(H$1,Iniciativas!$A$1:$R$11,18,FALSE)*H610+VLOOKUP(I$1,Iniciativas!$A$1:$R$11,18,FALSE)*I610+VLOOKUP(J$1,Iniciativas!$A$1:$R$11,18,FALSE)*J610+VLOOKUP(K$1,Iniciativas!$A$1:$R$11,18,FALSE)*K610+VLOOKUP(L$1,Iniciativas!$A$1:$R$11,18,FALSE)*L610</f>
        <v>3.5</v>
      </c>
      <c r="O610" t="b">
        <f t="shared" si="605"/>
        <v>1</v>
      </c>
      <c r="P610" t="b">
        <f>IF(OR(K610=1,I610=1),IF(J610=1,TRUE, FALSE),TRUE)</f>
        <v>1</v>
      </c>
      <c r="Q610" t="b">
        <f>IF(AND(K610=1,I610=1), FALSE, TRUE)</f>
        <v>1</v>
      </c>
      <c r="R610" t="b">
        <f>IF(G610=1, TRUE, FALSE)</f>
        <v>1</v>
      </c>
      <c r="S610" t="str">
        <f>TRIM(IF(C610=1," "&amp;VLOOKUP(C$1,Iniciativas!$A$1:$R$11,2,FALSE),"")&amp;IF(D610=1," "&amp;VLOOKUP(D$1,Iniciativas!$A$1:$R$11,2,FALSE),"")&amp;IF(E610=1," "&amp;VLOOKUP(E$1,Iniciativas!$A$1:$R$11,2,FALSE),"")&amp;IF(F610=1," "&amp;VLOOKUP(F$1,Iniciativas!$A$1:$R$11,2,FALSE),"")&amp;IF(G610=1," "&amp;VLOOKUP(G$1,Iniciativas!$A$1:$R$11,2,FALSE),"")&amp;IF(H610=1," "&amp;VLOOKUP(H$1,Iniciativas!$A$1:$R$11,2,FALSE),"")&amp;IF(I610=1," "&amp;VLOOKUP(I$1,Iniciativas!$A$1:$R$11,2,FALSE),"")&amp;IF(J610=1," "&amp;VLOOKUP(J$1,Iniciativas!$A$1:$R$11,2,FALSE),"")&amp;IF(K610=1," "&amp;VLOOKUP(K$1,Iniciativas!$A$1:$R$11,2,FALSE),"")&amp;IF(L610=1," "&amp;VLOOKUP(L$1,Iniciativas!$A$1:$R$11,2,FALSE),""))</f>
        <v>Operación Adicional Iniciativa 1 Iniciativa 1 Imperativo Legal</v>
      </c>
    </row>
    <row r="611" spans="1:19" x14ac:dyDescent="0.25">
      <c r="A611">
        <v>609</v>
      </c>
      <c r="B611" t="str">
        <f t="shared" si="603"/>
        <v>10 7 6 1</v>
      </c>
      <c r="C611">
        <f t="shared" si="606"/>
        <v>1</v>
      </c>
      <c r="D611">
        <f t="shared" ref="D611:L611" si="638">INT(MOD($A611,2^(C$1-1))/(2^(D$1-1)))</f>
        <v>0</v>
      </c>
      <c r="E611">
        <f t="shared" si="638"/>
        <v>0</v>
      </c>
      <c r="F611">
        <f t="shared" si="638"/>
        <v>1</v>
      </c>
      <c r="G611">
        <f t="shared" si="638"/>
        <v>1</v>
      </c>
      <c r="H611">
        <f t="shared" si="638"/>
        <v>0</v>
      </c>
      <c r="I611">
        <f t="shared" si="638"/>
        <v>0</v>
      </c>
      <c r="J611">
        <f t="shared" si="638"/>
        <v>0</v>
      </c>
      <c r="K611">
        <f t="shared" si="638"/>
        <v>0</v>
      </c>
      <c r="L611">
        <f t="shared" si="638"/>
        <v>1</v>
      </c>
      <c r="M611">
        <f>VLOOKUP(C$1,Iniciativas!$A$1:$R$11,6,FALSE)*C611+VLOOKUP(D$1,Iniciativas!$A$1:$R$11,6,FALSE)*D611+VLOOKUP(E$1,Iniciativas!$A$1:$R$11,6,FALSE)*E611+VLOOKUP(F$1,Iniciativas!$A$1:$R$11,6,FALSE)*F611+VLOOKUP(G$1,Iniciativas!$A$1:$R$11,6,FALSE)*G611+VLOOKUP(H$1,Iniciativas!$A$1:$R$11,6,FALSE)*H611+VLOOKUP(I$1,Iniciativas!$A$1:$R$11,6,FALSE)*I611+VLOOKUP(J$1,Iniciativas!$A$1:$R$11,6,FALSE)*J611+VLOOKUP(K$1,Iniciativas!$A$1:$R$11,6,FALSE)*K611+VLOOKUP(L$1,Iniciativas!$A$1:$R$11,6,FALSE)*L611</f>
        <v>5000</v>
      </c>
      <c r="N611">
        <f>VLOOKUP(C$1,Iniciativas!$A$1:$R$11,18,FALSE)*C611+VLOOKUP(D$1,Iniciativas!$A$1:$R$11,18,FALSE)*D611+VLOOKUP(E$1,Iniciativas!$A$1:$R$11,18,FALSE)*E611+VLOOKUP(F$1,Iniciativas!$A$1:$R$11,18,FALSE)*F611+VLOOKUP(G$1,Iniciativas!$A$1:$R$11,18,FALSE)*G611+VLOOKUP(H$1,Iniciativas!$A$1:$R$11,18,FALSE)*H611+VLOOKUP(I$1,Iniciativas!$A$1:$R$11,18,FALSE)*I611+VLOOKUP(J$1,Iniciativas!$A$1:$R$11,18,FALSE)*J611+VLOOKUP(K$1,Iniciativas!$A$1:$R$11,18,FALSE)*K611+VLOOKUP(L$1,Iniciativas!$A$1:$R$11,18,FALSE)*L611</f>
        <v>4.4000000000000004</v>
      </c>
      <c r="O611" t="b">
        <f t="shared" si="605"/>
        <v>1</v>
      </c>
      <c r="P611" t="b">
        <f>IF(OR(K611=1,I611=1),IF(J611=1,TRUE, FALSE),TRUE)</f>
        <v>1</v>
      </c>
      <c r="Q611" t="b">
        <f>IF(AND(K611=1,I611=1), FALSE, TRUE)</f>
        <v>1</v>
      </c>
      <c r="R611" t="b">
        <f>IF(G611=1, TRUE, FALSE)</f>
        <v>1</v>
      </c>
      <c r="S611" t="str">
        <f>TRIM(IF(C611=1," "&amp;VLOOKUP(C$1,Iniciativas!$A$1:$R$11,2,FALSE),"")&amp;IF(D611=1," "&amp;VLOOKUP(D$1,Iniciativas!$A$1:$R$11,2,FALSE),"")&amp;IF(E611=1," "&amp;VLOOKUP(E$1,Iniciativas!$A$1:$R$11,2,FALSE),"")&amp;IF(F611=1," "&amp;VLOOKUP(F$1,Iniciativas!$A$1:$R$11,2,FALSE),"")&amp;IF(G611=1," "&amp;VLOOKUP(G$1,Iniciativas!$A$1:$R$11,2,FALSE),"")&amp;IF(H611=1," "&amp;VLOOKUP(H$1,Iniciativas!$A$1:$R$11,2,FALSE),"")&amp;IF(I611=1," "&amp;VLOOKUP(I$1,Iniciativas!$A$1:$R$11,2,FALSE),"")&amp;IF(J611=1," "&amp;VLOOKUP(J$1,Iniciativas!$A$1:$R$11,2,FALSE),"")&amp;IF(K611=1," "&amp;VLOOKUP(K$1,Iniciativas!$A$1:$R$11,2,FALSE),"")&amp;IF(L611=1," "&amp;VLOOKUP(L$1,Iniciativas!$A$1:$R$11,2,FALSE),""))</f>
        <v>Operación Adicional Iniciativa 1 Iniciativa 1 Imperativo Legal Sistema Reducción Costos</v>
      </c>
    </row>
    <row r="612" spans="1:19" x14ac:dyDescent="0.25">
      <c r="A612">
        <v>610</v>
      </c>
      <c r="B612" t="str">
        <f t="shared" si="603"/>
        <v>10 7 6 2</v>
      </c>
      <c r="C612">
        <f t="shared" si="606"/>
        <v>1</v>
      </c>
      <c r="D612">
        <f t="shared" ref="D612:L612" si="639">INT(MOD($A612,2^(C$1-1))/(2^(D$1-1)))</f>
        <v>0</v>
      </c>
      <c r="E612">
        <f t="shared" si="639"/>
        <v>0</v>
      </c>
      <c r="F612">
        <f t="shared" si="639"/>
        <v>1</v>
      </c>
      <c r="G612">
        <f t="shared" si="639"/>
        <v>1</v>
      </c>
      <c r="H612">
        <f t="shared" si="639"/>
        <v>0</v>
      </c>
      <c r="I612">
        <f t="shared" si="639"/>
        <v>0</v>
      </c>
      <c r="J612">
        <f t="shared" si="639"/>
        <v>0</v>
      </c>
      <c r="K612">
        <f t="shared" si="639"/>
        <v>1</v>
      </c>
      <c r="L612">
        <f t="shared" si="639"/>
        <v>0</v>
      </c>
      <c r="M612">
        <f>VLOOKUP(C$1,Iniciativas!$A$1:$R$11,6,FALSE)*C612+VLOOKUP(D$1,Iniciativas!$A$1:$R$11,6,FALSE)*D612+VLOOKUP(E$1,Iniciativas!$A$1:$R$11,6,FALSE)*E612+VLOOKUP(F$1,Iniciativas!$A$1:$R$11,6,FALSE)*F612+VLOOKUP(G$1,Iniciativas!$A$1:$R$11,6,FALSE)*G612+VLOOKUP(H$1,Iniciativas!$A$1:$R$11,6,FALSE)*H612+VLOOKUP(I$1,Iniciativas!$A$1:$R$11,6,FALSE)*I612+VLOOKUP(J$1,Iniciativas!$A$1:$R$11,6,FALSE)*J612+VLOOKUP(K$1,Iniciativas!$A$1:$R$11,6,FALSE)*K612+VLOOKUP(L$1,Iniciativas!$A$1:$R$11,6,FALSE)*L612</f>
        <v>9000</v>
      </c>
      <c r="N612">
        <f>VLOOKUP(C$1,Iniciativas!$A$1:$R$11,18,FALSE)*C612+VLOOKUP(D$1,Iniciativas!$A$1:$R$11,18,FALSE)*D612+VLOOKUP(E$1,Iniciativas!$A$1:$R$11,18,FALSE)*E612+VLOOKUP(F$1,Iniciativas!$A$1:$R$11,18,FALSE)*F612+VLOOKUP(G$1,Iniciativas!$A$1:$R$11,18,FALSE)*G612+VLOOKUP(H$1,Iniciativas!$A$1:$R$11,18,FALSE)*H612+VLOOKUP(I$1,Iniciativas!$A$1:$R$11,18,FALSE)*I612+VLOOKUP(J$1,Iniciativas!$A$1:$R$11,18,FALSE)*J612+VLOOKUP(K$1,Iniciativas!$A$1:$R$11,18,FALSE)*K612+VLOOKUP(L$1,Iniciativas!$A$1:$R$11,18,FALSE)*L612</f>
        <v>6.1</v>
      </c>
      <c r="O612" t="b">
        <f t="shared" si="605"/>
        <v>0</v>
      </c>
      <c r="P612" t="b">
        <f>IF(OR(K612=1,I612=1),IF(J612=1,TRUE, FALSE),TRUE)</f>
        <v>0</v>
      </c>
      <c r="Q612" t="b">
        <f>IF(AND(K612=1,I612=1), FALSE, TRUE)</f>
        <v>1</v>
      </c>
      <c r="R612" t="b">
        <f>IF(G612=1, TRUE, FALSE)</f>
        <v>1</v>
      </c>
      <c r="S612" t="str">
        <f>TRIM(IF(C612=1," "&amp;VLOOKUP(C$1,Iniciativas!$A$1:$R$11,2,FALSE),"")&amp;IF(D612=1," "&amp;VLOOKUP(D$1,Iniciativas!$A$1:$R$11,2,FALSE),"")&amp;IF(E612=1," "&amp;VLOOKUP(E$1,Iniciativas!$A$1:$R$11,2,FALSE),"")&amp;IF(F612=1," "&amp;VLOOKUP(F$1,Iniciativas!$A$1:$R$11,2,FALSE),"")&amp;IF(G612=1," "&amp;VLOOKUP(G$1,Iniciativas!$A$1:$R$11,2,FALSE),"")&amp;IF(H612=1," "&amp;VLOOKUP(H$1,Iniciativas!$A$1:$R$11,2,FALSE),"")&amp;IF(I612=1," "&amp;VLOOKUP(I$1,Iniciativas!$A$1:$R$11,2,FALSE),"")&amp;IF(J612=1," "&amp;VLOOKUP(J$1,Iniciativas!$A$1:$R$11,2,FALSE),"")&amp;IF(K612=1," "&amp;VLOOKUP(K$1,Iniciativas!$A$1:$R$11,2,FALSE),"")&amp;IF(L612=1," "&amp;VLOOKUP(L$1,Iniciativas!$A$1:$R$11,2,FALSE),""))</f>
        <v>Operación Adicional Iniciativa 1 Iniciativa 1 Imperativo Legal Creación Producto B</v>
      </c>
    </row>
    <row r="613" spans="1:19" x14ac:dyDescent="0.25">
      <c r="A613">
        <v>611</v>
      </c>
      <c r="B613" t="str">
        <f t="shared" si="603"/>
        <v>10 7 6 2 1</v>
      </c>
      <c r="C613">
        <f t="shared" si="606"/>
        <v>1</v>
      </c>
      <c r="D613">
        <f t="shared" ref="D613:L613" si="640">INT(MOD($A613,2^(C$1-1))/(2^(D$1-1)))</f>
        <v>0</v>
      </c>
      <c r="E613">
        <f t="shared" si="640"/>
        <v>0</v>
      </c>
      <c r="F613">
        <f t="shared" si="640"/>
        <v>1</v>
      </c>
      <c r="G613">
        <f t="shared" si="640"/>
        <v>1</v>
      </c>
      <c r="H613">
        <f t="shared" si="640"/>
        <v>0</v>
      </c>
      <c r="I613">
        <f t="shared" si="640"/>
        <v>0</v>
      </c>
      <c r="J613">
        <f t="shared" si="640"/>
        <v>0</v>
      </c>
      <c r="K613">
        <f t="shared" si="640"/>
        <v>1</v>
      </c>
      <c r="L613">
        <f t="shared" si="640"/>
        <v>1</v>
      </c>
      <c r="M613">
        <f>VLOOKUP(C$1,Iniciativas!$A$1:$R$11,6,FALSE)*C613+VLOOKUP(D$1,Iniciativas!$A$1:$R$11,6,FALSE)*D613+VLOOKUP(E$1,Iniciativas!$A$1:$R$11,6,FALSE)*E613+VLOOKUP(F$1,Iniciativas!$A$1:$R$11,6,FALSE)*F613+VLOOKUP(G$1,Iniciativas!$A$1:$R$11,6,FALSE)*G613+VLOOKUP(H$1,Iniciativas!$A$1:$R$11,6,FALSE)*H613+VLOOKUP(I$1,Iniciativas!$A$1:$R$11,6,FALSE)*I613+VLOOKUP(J$1,Iniciativas!$A$1:$R$11,6,FALSE)*J613+VLOOKUP(K$1,Iniciativas!$A$1:$R$11,6,FALSE)*K613+VLOOKUP(L$1,Iniciativas!$A$1:$R$11,6,FALSE)*L613</f>
        <v>10000</v>
      </c>
      <c r="N613">
        <f>VLOOKUP(C$1,Iniciativas!$A$1:$R$11,18,FALSE)*C613+VLOOKUP(D$1,Iniciativas!$A$1:$R$11,18,FALSE)*D613+VLOOKUP(E$1,Iniciativas!$A$1:$R$11,18,FALSE)*E613+VLOOKUP(F$1,Iniciativas!$A$1:$R$11,18,FALSE)*F613+VLOOKUP(G$1,Iniciativas!$A$1:$R$11,18,FALSE)*G613+VLOOKUP(H$1,Iniciativas!$A$1:$R$11,18,FALSE)*H613+VLOOKUP(I$1,Iniciativas!$A$1:$R$11,18,FALSE)*I613+VLOOKUP(J$1,Iniciativas!$A$1:$R$11,18,FALSE)*J613+VLOOKUP(K$1,Iniciativas!$A$1:$R$11,18,FALSE)*K613+VLOOKUP(L$1,Iniciativas!$A$1:$R$11,18,FALSE)*L613</f>
        <v>7</v>
      </c>
      <c r="O613" t="b">
        <f t="shared" si="605"/>
        <v>0</v>
      </c>
      <c r="P613" t="b">
        <f>IF(OR(K613=1,I613=1),IF(J613=1,TRUE, FALSE),TRUE)</f>
        <v>0</v>
      </c>
      <c r="Q613" t="b">
        <f>IF(AND(K613=1,I613=1), FALSE, TRUE)</f>
        <v>1</v>
      </c>
      <c r="R613" t="b">
        <f>IF(G613=1, TRUE, FALSE)</f>
        <v>1</v>
      </c>
      <c r="S613" t="str">
        <f>TRIM(IF(C613=1," "&amp;VLOOKUP(C$1,Iniciativas!$A$1:$R$11,2,FALSE),"")&amp;IF(D613=1," "&amp;VLOOKUP(D$1,Iniciativas!$A$1:$R$11,2,FALSE),"")&amp;IF(E613=1," "&amp;VLOOKUP(E$1,Iniciativas!$A$1:$R$11,2,FALSE),"")&amp;IF(F613=1," "&amp;VLOOKUP(F$1,Iniciativas!$A$1:$R$11,2,FALSE),"")&amp;IF(G613=1," "&amp;VLOOKUP(G$1,Iniciativas!$A$1:$R$11,2,FALSE),"")&amp;IF(H613=1," "&amp;VLOOKUP(H$1,Iniciativas!$A$1:$R$11,2,FALSE),"")&amp;IF(I613=1," "&amp;VLOOKUP(I$1,Iniciativas!$A$1:$R$11,2,FALSE),"")&amp;IF(J613=1," "&amp;VLOOKUP(J$1,Iniciativas!$A$1:$R$11,2,FALSE),"")&amp;IF(K613=1," "&amp;VLOOKUP(K$1,Iniciativas!$A$1:$R$11,2,FALSE),"")&amp;IF(L613=1," "&amp;VLOOKUP(L$1,Iniciativas!$A$1:$R$11,2,FALSE),""))</f>
        <v>Operación Adicional Iniciativa 1 Iniciativa 1 Imperativo Legal Creación Producto B Sistema Reducción Costos</v>
      </c>
    </row>
    <row r="614" spans="1:19" x14ac:dyDescent="0.25">
      <c r="A614">
        <v>612</v>
      </c>
      <c r="B614" t="str">
        <f t="shared" si="603"/>
        <v>10 7 6 3</v>
      </c>
      <c r="C614">
        <f t="shared" si="606"/>
        <v>1</v>
      </c>
      <c r="D614">
        <f t="shared" ref="D614:L614" si="641">INT(MOD($A614,2^(C$1-1))/(2^(D$1-1)))</f>
        <v>0</v>
      </c>
      <c r="E614">
        <f t="shared" si="641"/>
        <v>0</v>
      </c>
      <c r="F614">
        <f t="shared" si="641"/>
        <v>1</v>
      </c>
      <c r="G614">
        <f t="shared" si="641"/>
        <v>1</v>
      </c>
      <c r="H614">
        <f t="shared" si="641"/>
        <v>0</v>
      </c>
      <c r="I614">
        <f t="shared" si="641"/>
        <v>0</v>
      </c>
      <c r="J614">
        <f t="shared" si="641"/>
        <v>1</v>
      </c>
      <c r="K614">
        <f t="shared" si="641"/>
        <v>0</v>
      </c>
      <c r="L614">
        <f t="shared" si="641"/>
        <v>0</v>
      </c>
      <c r="M614">
        <f>VLOOKUP(C$1,Iniciativas!$A$1:$R$11,6,FALSE)*C614+VLOOKUP(D$1,Iniciativas!$A$1:$R$11,6,FALSE)*D614+VLOOKUP(E$1,Iniciativas!$A$1:$R$11,6,FALSE)*E614+VLOOKUP(F$1,Iniciativas!$A$1:$R$11,6,FALSE)*F614+VLOOKUP(G$1,Iniciativas!$A$1:$R$11,6,FALSE)*G614+VLOOKUP(H$1,Iniciativas!$A$1:$R$11,6,FALSE)*H614+VLOOKUP(I$1,Iniciativas!$A$1:$R$11,6,FALSE)*I614+VLOOKUP(J$1,Iniciativas!$A$1:$R$11,6,FALSE)*J614+VLOOKUP(K$1,Iniciativas!$A$1:$R$11,6,FALSE)*K614+VLOOKUP(L$1,Iniciativas!$A$1:$R$11,6,FALSE)*L614</f>
        <v>5000</v>
      </c>
      <c r="N614">
        <f>VLOOKUP(C$1,Iniciativas!$A$1:$R$11,18,FALSE)*C614+VLOOKUP(D$1,Iniciativas!$A$1:$R$11,18,FALSE)*D614+VLOOKUP(E$1,Iniciativas!$A$1:$R$11,18,FALSE)*E614+VLOOKUP(F$1,Iniciativas!$A$1:$R$11,18,FALSE)*F614+VLOOKUP(G$1,Iniciativas!$A$1:$R$11,18,FALSE)*G614+VLOOKUP(H$1,Iniciativas!$A$1:$R$11,18,FALSE)*H614+VLOOKUP(I$1,Iniciativas!$A$1:$R$11,18,FALSE)*I614+VLOOKUP(J$1,Iniciativas!$A$1:$R$11,18,FALSE)*J614+VLOOKUP(K$1,Iniciativas!$A$1:$R$11,18,FALSE)*K614+VLOOKUP(L$1,Iniciativas!$A$1:$R$11,18,FALSE)*L614</f>
        <v>3.9</v>
      </c>
      <c r="O614" t="b">
        <f t="shared" si="605"/>
        <v>1</v>
      </c>
      <c r="P614" t="b">
        <f>IF(OR(K614=1,I614=1),IF(J614=1,TRUE, FALSE),TRUE)</f>
        <v>1</v>
      </c>
      <c r="Q614" t="b">
        <f>IF(AND(K614=1,I614=1), FALSE, TRUE)</f>
        <v>1</v>
      </c>
      <c r="R614" t="b">
        <f>IF(G614=1, TRUE, FALSE)</f>
        <v>1</v>
      </c>
      <c r="S614" t="str">
        <f>TRIM(IF(C614=1," "&amp;VLOOKUP(C$1,Iniciativas!$A$1:$R$11,2,FALSE),"")&amp;IF(D614=1," "&amp;VLOOKUP(D$1,Iniciativas!$A$1:$R$11,2,FALSE),"")&amp;IF(E614=1," "&amp;VLOOKUP(E$1,Iniciativas!$A$1:$R$11,2,FALSE),"")&amp;IF(F614=1," "&amp;VLOOKUP(F$1,Iniciativas!$A$1:$R$11,2,FALSE),"")&amp;IF(G614=1," "&amp;VLOOKUP(G$1,Iniciativas!$A$1:$R$11,2,FALSE),"")&amp;IF(H614=1," "&amp;VLOOKUP(H$1,Iniciativas!$A$1:$R$11,2,FALSE),"")&amp;IF(I614=1," "&amp;VLOOKUP(I$1,Iniciativas!$A$1:$R$11,2,FALSE),"")&amp;IF(J614=1," "&amp;VLOOKUP(J$1,Iniciativas!$A$1:$R$11,2,FALSE),"")&amp;IF(K614=1," "&amp;VLOOKUP(K$1,Iniciativas!$A$1:$R$11,2,FALSE),"")&amp;IF(L614=1," "&amp;VLOOKUP(L$1,Iniciativas!$A$1:$R$11,2,FALSE),""))</f>
        <v>Operación Adicional Iniciativa 1 Iniciativa 1 Imperativo Legal Campaña Publicitaria Producto B o C</v>
      </c>
    </row>
    <row r="615" spans="1:19" x14ac:dyDescent="0.25">
      <c r="A615">
        <v>613</v>
      </c>
      <c r="B615" t="str">
        <f t="shared" si="603"/>
        <v>10 7 6 3 1</v>
      </c>
      <c r="C615">
        <f t="shared" si="606"/>
        <v>1</v>
      </c>
      <c r="D615">
        <f t="shared" ref="D615:L615" si="642">INT(MOD($A615,2^(C$1-1))/(2^(D$1-1)))</f>
        <v>0</v>
      </c>
      <c r="E615">
        <f t="shared" si="642"/>
        <v>0</v>
      </c>
      <c r="F615">
        <f t="shared" si="642"/>
        <v>1</v>
      </c>
      <c r="G615">
        <f t="shared" si="642"/>
        <v>1</v>
      </c>
      <c r="H615">
        <f t="shared" si="642"/>
        <v>0</v>
      </c>
      <c r="I615">
        <f t="shared" si="642"/>
        <v>0</v>
      </c>
      <c r="J615">
        <f t="shared" si="642"/>
        <v>1</v>
      </c>
      <c r="K615">
        <f t="shared" si="642"/>
        <v>0</v>
      </c>
      <c r="L615">
        <f t="shared" si="642"/>
        <v>1</v>
      </c>
      <c r="M615">
        <f>VLOOKUP(C$1,Iniciativas!$A$1:$R$11,6,FALSE)*C615+VLOOKUP(D$1,Iniciativas!$A$1:$R$11,6,FALSE)*D615+VLOOKUP(E$1,Iniciativas!$A$1:$R$11,6,FALSE)*E615+VLOOKUP(F$1,Iniciativas!$A$1:$R$11,6,FALSE)*F615+VLOOKUP(G$1,Iniciativas!$A$1:$R$11,6,FALSE)*G615+VLOOKUP(H$1,Iniciativas!$A$1:$R$11,6,FALSE)*H615+VLOOKUP(I$1,Iniciativas!$A$1:$R$11,6,FALSE)*I615+VLOOKUP(J$1,Iniciativas!$A$1:$R$11,6,FALSE)*J615+VLOOKUP(K$1,Iniciativas!$A$1:$R$11,6,FALSE)*K615+VLOOKUP(L$1,Iniciativas!$A$1:$R$11,6,FALSE)*L615</f>
        <v>6000</v>
      </c>
      <c r="N615">
        <f>VLOOKUP(C$1,Iniciativas!$A$1:$R$11,18,FALSE)*C615+VLOOKUP(D$1,Iniciativas!$A$1:$R$11,18,FALSE)*D615+VLOOKUP(E$1,Iniciativas!$A$1:$R$11,18,FALSE)*E615+VLOOKUP(F$1,Iniciativas!$A$1:$R$11,18,FALSE)*F615+VLOOKUP(G$1,Iniciativas!$A$1:$R$11,18,FALSE)*G615+VLOOKUP(H$1,Iniciativas!$A$1:$R$11,18,FALSE)*H615+VLOOKUP(I$1,Iniciativas!$A$1:$R$11,18,FALSE)*I615+VLOOKUP(J$1,Iniciativas!$A$1:$R$11,18,FALSE)*J615+VLOOKUP(K$1,Iniciativas!$A$1:$R$11,18,FALSE)*K615+VLOOKUP(L$1,Iniciativas!$A$1:$R$11,18,FALSE)*L615</f>
        <v>4.8</v>
      </c>
      <c r="O615" t="b">
        <f t="shared" si="605"/>
        <v>1</v>
      </c>
      <c r="P615" t="b">
        <f>IF(OR(K615=1,I615=1),IF(J615=1,TRUE, FALSE),TRUE)</f>
        <v>1</v>
      </c>
      <c r="Q615" t="b">
        <f>IF(AND(K615=1,I615=1), FALSE, TRUE)</f>
        <v>1</v>
      </c>
      <c r="R615" t="b">
        <f>IF(G615=1, TRUE, FALSE)</f>
        <v>1</v>
      </c>
      <c r="S615" t="str">
        <f>TRIM(IF(C615=1," "&amp;VLOOKUP(C$1,Iniciativas!$A$1:$R$11,2,FALSE),"")&amp;IF(D615=1," "&amp;VLOOKUP(D$1,Iniciativas!$A$1:$R$11,2,FALSE),"")&amp;IF(E615=1," "&amp;VLOOKUP(E$1,Iniciativas!$A$1:$R$11,2,FALSE),"")&amp;IF(F615=1," "&amp;VLOOKUP(F$1,Iniciativas!$A$1:$R$11,2,FALSE),"")&amp;IF(G615=1," "&amp;VLOOKUP(G$1,Iniciativas!$A$1:$R$11,2,FALSE),"")&amp;IF(H615=1," "&amp;VLOOKUP(H$1,Iniciativas!$A$1:$R$11,2,FALSE),"")&amp;IF(I615=1," "&amp;VLOOKUP(I$1,Iniciativas!$A$1:$R$11,2,FALSE),"")&amp;IF(J615=1," "&amp;VLOOKUP(J$1,Iniciativas!$A$1:$R$11,2,FALSE),"")&amp;IF(K615=1," "&amp;VLOOKUP(K$1,Iniciativas!$A$1:$R$11,2,FALSE),"")&amp;IF(L615=1," "&amp;VLOOKUP(L$1,Iniciativas!$A$1:$R$11,2,FALSE),""))</f>
        <v>Operación Adicional Iniciativa 1 Iniciativa 1 Imperativo Legal Campaña Publicitaria Producto B o C Sistema Reducción Costos</v>
      </c>
    </row>
    <row r="616" spans="1:19" x14ac:dyDescent="0.25">
      <c r="A616">
        <v>614</v>
      </c>
      <c r="B616" t="str">
        <f t="shared" si="603"/>
        <v>10 7 6 3 2</v>
      </c>
      <c r="C616">
        <f t="shared" si="606"/>
        <v>1</v>
      </c>
      <c r="D616">
        <f t="shared" ref="D616:L616" si="643">INT(MOD($A616,2^(C$1-1))/(2^(D$1-1)))</f>
        <v>0</v>
      </c>
      <c r="E616">
        <f t="shared" si="643"/>
        <v>0</v>
      </c>
      <c r="F616">
        <f t="shared" si="643"/>
        <v>1</v>
      </c>
      <c r="G616">
        <f t="shared" si="643"/>
        <v>1</v>
      </c>
      <c r="H616">
        <f t="shared" si="643"/>
        <v>0</v>
      </c>
      <c r="I616">
        <f t="shared" si="643"/>
        <v>0</v>
      </c>
      <c r="J616">
        <f t="shared" si="643"/>
        <v>1</v>
      </c>
      <c r="K616">
        <f t="shared" si="643"/>
        <v>1</v>
      </c>
      <c r="L616">
        <f t="shared" si="643"/>
        <v>0</v>
      </c>
      <c r="M616">
        <f>VLOOKUP(C$1,Iniciativas!$A$1:$R$11,6,FALSE)*C616+VLOOKUP(D$1,Iniciativas!$A$1:$R$11,6,FALSE)*D616+VLOOKUP(E$1,Iniciativas!$A$1:$R$11,6,FALSE)*E616+VLOOKUP(F$1,Iniciativas!$A$1:$R$11,6,FALSE)*F616+VLOOKUP(G$1,Iniciativas!$A$1:$R$11,6,FALSE)*G616+VLOOKUP(H$1,Iniciativas!$A$1:$R$11,6,FALSE)*H616+VLOOKUP(I$1,Iniciativas!$A$1:$R$11,6,FALSE)*I616+VLOOKUP(J$1,Iniciativas!$A$1:$R$11,6,FALSE)*J616+VLOOKUP(K$1,Iniciativas!$A$1:$R$11,6,FALSE)*K616+VLOOKUP(L$1,Iniciativas!$A$1:$R$11,6,FALSE)*L616</f>
        <v>10000</v>
      </c>
      <c r="N616">
        <f>VLOOKUP(C$1,Iniciativas!$A$1:$R$11,18,FALSE)*C616+VLOOKUP(D$1,Iniciativas!$A$1:$R$11,18,FALSE)*D616+VLOOKUP(E$1,Iniciativas!$A$1:$R$11,18,FALSE)*E616+VLOOKUP(F$1,Iniciativas!$A$1:$R$11,18,FALSE)*F616+VLOOKUP(G$1,Iniciativas!$A$1:$R$11,18,FALSE)*G616+VLOOKUP(H$1,Iniciativas!$A$1:$R$11,18,FALSE)*H616+VLOOKUP(I$1,Iniciativas!$A$1:$R$11,18,FALSE)*I616+VLOOKUP(J$1,Iniciativas!$A$1:$R$11,18,FALSE)*J616+VLOOKUP(K$1,Iniciativas!$A$1:$R$11,18,FALSE)*K616+VLOOKUP(L$1,Iniciativas!$A$1:$R$11,18,FALSE)*L616</f>
        <v>6.5</v>
      </c>
      <c r="O616" t="b">
        <f t="shared" si="605"/>
        <v>1</v>
      </c>
      <c r="P616" t="b">
        <f>IF(OR(K616=1,I616=1),IF(J616=1,TRUE, FALSE),TRUE)</f>
        <v>1</v>
      </c>
      <c r="Q616" t="b">
        <f>IF(AND(K616=1,I616=1), FALSE, TRUE)</f>
        <v>1</v>
      </c>
      <c r="R616" t="b">
        <f>IF(G616=1, TRUE, FALSE)</f>
        <v>1</v>
      </c>
      <c r="S616" t="str">
        <f>TRIM(IF(C616=1," "&amp;VLOOKUP(C$1,Iniciativas!$A$1:$R$11,2,FALSE),"")&amp;IF(D616=1," "&amp;VLOOKUP(D$1,Iniciativas!$A$1:$R$11,2,FALSE),"")&amp;IF(E616=1," "&amp;VLOOKUP(E$1,Iniciativas!$A$1:$R$11,2,FALSE),"")&amp;IF(F616=1," "&amp;VLOOKUP(F$1,Iniciativas!$A$1:$R$11,2,FALSE),"")&amp;IF(G616=1," "&amp;VLOOKUP(G$1,Iniciativas!$A$1:$R$11,2,FALSE),"")&amp;IF(H616=1," "&amp;VLOOKUP(H$1,Iniciativas!$A$1:$R$11,2,FALSE),"")&amp;IF(I616=1," "&amp;VLOOKUP(I$1,Iniciativas!$A$1:$R$11,2,FALSE),"")&amp;IF(J616=1," "&amp;VLOOKUP(J$1,Iniciativas!$A$1:$R$11,2,FALSE),"")&amp;IF(K616=1," "&amp;VLOOKUP(K$1,Iniciativas!$A$1:$R$11,2,FALSE),"")&amp;IF(L616=1," "&amp;VLOOKUP(L$1,Iniciativas!$A$1:$R$11,2,FALSE),""))</f>
        <v>Operación Adicional Iniciativa 1 Iniciativa 1 Imperativo Legal Campaña Publicitaria Producto B o C Creación Producto B</v>
      </c>
    </row>
    <row r="617" spans="1:19" x14ac:dyDescent="0.25">
      <c r="A617">
        <v>615</v>
      </c>
      <c r="B617" t="str">
        <f t="shared" si="603"/>
        <v>10 7 6 3 2 1</v>
      </c>
      <c r="C617">
        <f t="shared" si="606"/>
        <v>1</v>
      </c>
      <c r="D617">
        <f t="shared" ref="D617:L617" si="644">INT(MOD($A617,2^(C$1-1))/(2^(D$1-1)))</f>
        <v>0</v>
      </c>
      <c r="E617">
        <f t="shared" si="644"/>
        <v>0</v>
      </c>
      <c r="F617">
        <f t="shared" si="644"/>
        <v>1</v>
      </c>
      <c r="G617">
        <f t="shared" si="644"/>
        <v>1</v>
      </c>
      <c r="H617">
        <f t="shared" si="644"/>
        <v>0</v>
      </c>
      <c r="I617">
        <f t="shared" si="644"/>
        <v>0</v>
      </c>
      <c r="J617">
        <f t="shared" si="644"/>
        <v>1</v>
      </c>
      <c r="K617">
        <f t="shared" si="644"/>
        <v>1</v>
      </c>
      <c r="L617">
        <f t="shared" si="644"/>
        <v>1</v>
      </c>
      <c r="M617">
        <f>VLOOKUP(C$1,Iniciativas!$A$1:$R$11,6,FALSE)*C617+VLOOKUP(D$1,Iniciativas!$A$1:$R$11,6,FALSE)*D617+VLOOKUP(E$1,Iniciativas!$A$1:$R$11,6,FALSE)*E617+VLOOKUP(F$1,Iniciativas!$A$1:$R$11,6,FALSE)*F617+VLOOKUP(G$1,Iniciativas!$A$1:$R$11,6,FALSE)*G617+VLOOKUP(H$1,Iniciativas!$A$1:$R$11,6,FALSE)*H617+VLOOKUP(I$1,Iniciativas!$A$1:$R$11,6,FALSE)*I617+VLOOKUP(J$1,Iniciativas!$A$1:$R$11,6,FALSE)*J617+VLOOKUP(K$1,Iniciativas!$A$1:$R$11,6,FALSE)*K617+VLOOKUP(L$1,Iniciativas!$A$1:$R$11,6,FALSE)*L617</f>
        <v>11000</v>
      </c>
      <c r="N617">
        <f>VLOOKUP(C$1,Iniciativas!$A$1:$R$11,18,FALSE)*C617+VLOOKUP(D$1,Iniciativas!$A$1:$R$11,18,FALSE)*D617+VLOOKUP(E$1,Iniciativas!$A$1:$R$11,18,FALSE)*E617+VLOOKUP(F$1,Iniciativas!$A$1:$R$11,18,FALSE)*F617+VLOOKUP(G$1,Iniciativas!$A$1:$R$11,18,FALSE)*G617+VLOOKUP(H$1,Iniciativas!$A$1:$R$11,18,FALSE)*H617+VLOOKUP(I$1,Iniciativas!$A$1:$R$11,18,FALSE)*I617+VLOOKUP(J$1,Iniciativas!$A$1:$R$11,18,FALSE)*J617+VLOOKUP(K$1,Iniciativas!$A$1:$R$11,18,FALSE)*K617+VLOOKUP(L$1,Iniciativas!$A$1:$R$11,18,FALSE)*L617</f>
        <v>7.4</v>
      </c>
      <c r="O617" t="b">
        <f t="shared" si="605"/>
        <v>1</v>
      </c>
      <c r="P617" t="b">
        <f>IF(OR(K617=1,I617=1),IF(J617=1,TRUE, FALSE),TRUE)</f>
        <v>1</v>
      </c>
      <c r="Q617" t="b">
        <f>IF(AND(K617=1,I617=1), FALSE, TRUE)</f>
        <v>1</v>
      </c>
      <c r="R617" t="b">
        <f>IF(G617=1, TRUE, FALSE)</f>
        <v>1</v>
      </c>
      <c r="S617" t="str">
        <f>TRIM(IF(C617=1," "&amp;VLOOKUP(C$1,Iniciativas!$A$1:$R$11,2,FALSE),"")&amp;IF(D617=1," "&amp;VLOOKUP(D$1,Iniciativas!$A$1:$R$11,2,FALSE),"")&amp;IF(E617=1," "&amp;VLOOKUP(E$1,Iniciativas!$A$1:$R$11,2,FALSE),"")&amp;IF(F617=1," "&amp;VLOOKUP(F$1,Iniciativas!$A$1:$R$11,2,FALSE),"")&amp;IF(G617=1," "&amp;VLOOKUP(G$1,Iniciativas!$A$1:$R$11,2,FALSE),"")&amp;IF(H617=1," "&amp;VLOOKUP(H$1,Iniciativas!$A$1:$R$11,2,FALSE),"")&amp;IF(I617=1," "&amp;VLOOKUP(I$1,Iniciativas!$A$1:$R$11,2,FALSE),"")&amp;IF(J617=1," "&amp;VLOOKUP(J$1,Iniciativas!$A$1:$R$11,2,FALSE),"")&amp;IF(K617=1," "&amp;VLOOKUP(K$1,Iniciativas!$A$1:$R$11,2,FALSE),"")&amp;IF(L617=1," "&amp;VLOOKUP(L$1,Iniciativas!$A$1:$R$11,2,FALSE),""))</f>
        <v>Operación Adicional Iniciativa 1 Iniciativa 1 Imperativo Legal Campaña Publicitaria Producto B o C Creación Producto B Sistema Reducción Costos</v>
      </c>
    </row>
    <row r="618" spans="1:19" x14ac:dyDescent="0.25">
      <c r="A618">
        <v>616</v>
      </c>
      <c r="B618" t="str">
        <f t="shared" si="603"/>
        <v>10 7 6 4</v>
      </c>
      <c r="C618">
        <f t="shared" si="606"/>
        <v>1</v>
      </c>
      <c r="D618">
        <f t="shared" ref="D618:L618" si="645">INT(MOD($A618,2^(C$1-1))/(2^(D$1-1)))</f>
        <v>0</v>
      </c>
      <c r="E618">
        <f t="shared" si="645"/>
        <v>0</v>
      </c>
      <c r="F618">
        <f t="shared" si="645"/>
        <v>1</v>
      </c>
      <c r="G618">
        <f t="shared" si="645"/>
        <v>1</v>
      </c>
      <c r="H618">
        <f t="shared" si="645"/>
        <v>0</v>
      </c>
      <c r="I618">
        <f t="shared" si="645"/>
        <v>1</v>
      </c>
      <c r="J618">
        <f t="shared" si="645"/>
        <v>0</v>
      </c>
      <c r="K618">
        <f t="shared" si="645"/>
        <v>0</v>
      </c>
      <c r="L618">
        <f t="shared" si="645"/>
        <v>0</v>
      </c>
      <c r="M618">
        <f>VLOOKUP(C$1,Iniciativas!$A$1:$R$11,6,FALSE)*C618+VLOOKUP(D$1,Iniciativas!$A$1:$R$11,6,FALSE)*D618+VLOOKUP(E$1,Iniciativas!$A$1:$R$11,6,FALSE)*E618+VLOOKUP(F$1,Iniciativas!$A$1:$R$11,6,FALSE)*F618+VLOOKUP(G$1,Iniciativas!$A$1:$R$11,6,FALSE)*G618+VLOOKUP(H$1,Iniciativas!$A$1:$R$11,6,FALSE)*H618+VLOOKUP(I$1,Iniciativas!$A$1:$R$11,6,FALSE)*I618+VLOOKUP(J$1,Iniciativas!$A$1:$R$11,6,FALSE)*J618+VLOOKUP(K$1,Iniciativas!$A$1:$R$11,6,FALSE)*K618+VLOOKUP(L$1,Iniciativas!$A$1:$R$11,6,FALSE)*L618</f>
        <v>10000</v>
      </c>
      <c r="N618">
        <f>VLOOKUP(C$1,Iniciativas!$A$1:$R$11,18,FALSE)*C618+VLOOKUP(D$1,Iniciativas!$A$1:$R$11,18,FALSE)*D618+VLOOKUP(E$1,Iniciativas!$A$1:$R$11,18,FALSE)*E618+VLOOKUP(F$1,Iniciativas!$A$1:$R$11,18,FALSE)*F618+VLOOKUP(G$1,Iniciativas!$A$1:$R$11,18,FALSE)*G618+VLOOKUP(H$1,Iniciativas!$A$1:$R$11,18,FALSE)*H618+VLOOKUP(I$1,Iniciativas!$A$1:$R$11,18,FALSE)*I618+VLOOKUP(J$1,Iniciativas!$A$1:$R$11,18,FALSE)*J618+VLOOKUP(K$1,Iniciativas!$A$1:$R$11,18,FALSE)*K618+VLOOKUP(L$1,Iniciativas!$A$1:$R$11,18,FALSE)*L618</f>
        <v>6.5</v>
      </c>
      <c r="O618" t="b">
        <f t="shared" si="605"/>
        <v>0</v>
      </c>
      <c r="P618" t="b">
        <f>IF(OR(K618=1,I618=1),IF(J618=1,TRUE, FALSE),TRUE)</f>
        <v>0</v>
      </c>
      <c r="Q618" t="b">
        <f>IF(AND(K618=1,I618=1), FALSE, TRUE)</f>
        <v>1</v>
      </c>
      <c r="R618" t="b">
        <f>IF(G618=1, TRUE, FALSE)</f>
        <v>1</v>
      </c>
      <c r="S618" t="str">
        <f>TRIM(IF(C618=1," "&amp;VLOOKUP(C$1,Iniciativas!$A$1:$R$11,2,FALSE),"")&amp;IF(D618=1," "&amp;VLOOKUP(D$1,Iniciativas!$A$1:$R$11,2,FALSE),"")&amp;IF(E618=1," "&amp;VLOOKUP(E$1,Iniciativas!$A$1:$R$11,2,FALSE),"")&amp;IF(F618=1," "&amp;VLOOKUP(F$1,Iniciativas!$A$1:$R$11,2,FALSE),"")&amp;IF(G618=1," "&amp;VLOOKUP(G$1,Iniciativas!$A$1:$R$11,2,FALSE),"")&amp;IF(H618=1," "&amp;VLOOKUP(H$1,Iniciativas!$A$1:$R$11,2,FALSE),"")&amp;IF(I618=1," "&amp;VLOOKUP(I$1,Iniciativas!$A$1:$R$11,2,FALSE),"")&amp;IF(J618=1," "&amp;VLOOKUP(J$1,Iniciativas!$A$1:$R$11,2,FALSE),"")&amp;IF(K618=1," "&amp;VLOOKUP(K$1,Iniciativas!$A$1:$R$11,2,FALSE),"")&amp;IF(L618=1," "&amp;VLOOKUP(L$1,Iniciativas!$A$1:$R$11,2,FALSE),""))</f>
        <v>Operación Adicional Iniciativa 1 Iniciativa 1 Imperativo Legal Creación Producto Alternativo C</v>
      </c>
    </row>
    <row r="619" spans="1:19" x14ac:dyDescent="0.25">
      <c r="A619">
        <v>617</v>
      </c>
      <c r="B619" t="str">
        <f t="shared" si="603"/>
        <v>10 7 6 4 1</v>
      </c>
      <c r="C619">
        <f t="shared" si="606"/>
        <v>1</v>
      </c>
      <c r="D619">
        <f t="shared" ref="D619:L619" si="646">INT(MOD($A619,2^(C$1-1))/(2^(D$1-1)))</f>
        <v>0</v>
      </c>
      <c r="E619">
        <f t="shared" si="646"/>
        <v>0</v>
      </c>
      <c r="F619">
        <f t="shared" si="646"/>
        <v>1</v>
      </c>
      <c r="G619">
        <f t="shared" si="646"/>
        <v>1</v>
      </c>
      <c r="H619">
        <f t="shared" si="646"/>
        <v>0</v>
      </c>
      <c r="I619">
        <f t="shared" si="646"/>
        <v>1</v>
      </c>
      <c r="J619">
        <f t="shared" si="646"/>
        <v>0</v>
      </c>
      <c r="K619">
        <f t="shared" si="646"/>
        <v>0</v>
      </c>
      <c r="L619">
        <f t="shared" si="646"/>
        <v>1</v>
      </c>
      <c r="M619">
        <f>VLOOKUP(C$1,Iniciativas!$A$1:$R$11,6,FALSE)*C619+VLOOKUP(D$1,Iniciativas!$A$1:$R$11,6,FALSE)*D619+VLOOKUP(E$1,Iniciativas!$A$1:$R$11,6,FALSE)*E619+VLOOKUP(F$1,Iniciativas!$A$1:$R$11,6,FALSE)*F619+VLOOKUP(G$1,Iniciativas!$A$1:$R$11,6,FALSE)*G619+VLOOKUP(H$1,Iniciativas!$A$1:$R$11,6,FALSE)*H619+VLOOKUP(I$1,Iniciativas!$A$1:$R$11,6,FALSE)*I619+VLOOKUP(J$1,Iniciativas!$A$1:$R$11,6,FALSE)*J619+VLOOKUP(K$1,Iniciativas!$A$1:$R$11,6,FALSE)*K619+VLOOKUP(L$1,Iniciativas!$A$1:$R$11,6,FALSE)*L619</f>
        <v>11000</v>
      </c>
      <c r="N619">
        <f>VLOOKUP(C$1,Iniciativas!$A$1:$R$11,18,FALSE)*C619+VLOOKUP(D$1,Iniciativas!$A$1:$R$11,18,FALSE)*D619+VLOOKUP(E$1,Iniciativas!$A$1:$R$11,18,FALSE)*E619+VLOOKUP(F$1,Iniciativas!$A$1:$R$11,18,FALSE)*F619+VLOOKUP(G$1,Iniciativas!$A$1:$R$11,18,FALSE)*G619+VLOOKUP(H$1,Iniciativas!$A$1:$R$11,18,FALSE)*H619+VLOOKUP(I$1,Iniciativas!$A$1:$R$11,18,FALSE)*I619+VLOOKUP(J$1,Iniciativas!$A$1:$R$11,18,FALSE)*J619+VLOOKUP(K$1,Iniciativas!$A$1:$R$11,18,FALSE)*K619+VLOOKUP(L$1,Iniciativas!$A$1:$R$11,18,FALSE)*L619</f>
        <v>7.4</v>
      </c>
      <c r="O619" t="b">
        <f t="shared" si="605"/>
        <v>0</v>
      </c>
      <c r="P619" t="b">
        <f>IF(OR(K619=1,I619=1),IF(J619=1,TRUE, FALSE),TRUE)</f>
        <v>0</v>
      </c>
      <c r="Q619" t="b">
        <f>IF(AND(K619=1,I619=1), FALSE, TRUE)</f>
        <v>1</v>
      </c>
      <c r="R619" t="b">
        <f>IF(G619=1, TRUE, FALSE)</f>
        <v>1</v>
      </c>
      <c r="S619" t="str">
        <f>TRIM(IF(C619=1," "&amp;VLOOKUP(C$1,Iniciativas!$A$1:$R$11,2,FALSE),"")&amp;IF(D619=1," "&amp;VLOOKUP(D$1,Iniciativas!$A$1:$R$11,2,FALSE),"")&amp;IF(E619=1," "&amp;VLOOKUP(E$1,Iniciativas!$A$1:$R$11,2,FALSE),"")&amp;IF(F619=1," "&amp;VLOOKUP(F$1,Iniciativas!$A$1:$R$11,2,FALSE),"")&amp;IF(G619=1," "&amp;VLOOKUP(G$1,Iniciativas!$A$1:$R$11,2,FALSE),"")&amp;IF(H619=1," "&amp;VLOOKUP(H$1,Iniciativas!$A$1:$R$11,2,FALSE),"")&amp;IF(I619=1," "&amp;VLOOKUP(I$1,Iniciativas!$A$1:$R$11,2,FALSE),"")&amp;IF(J619=1," "&amp;VLOOKUP(J$1,Iniciativas!$A$1:$R$11,2,FALSE),"")&amp;IF(K619=1," "&amp;VLOOKUP(K$1,Iniciativas!$A$1:$R$11,2,FALSE),"")&amp;IF(L619=1," "&amp;VLOOKUP(L$1,Iniciativas!$A$1:$R$11,2,FALSE),""))</f>
        <v>Operación Adicional Iniciativa 1 Iniciativa 1 Imperativo Legal Creación Producto Alternativo C Sistema Reducción Costos</v>
      </c>
    </row>
    <row r="620" spans="1:19" x14ac:dyDescent="0.25">
      <c r="A620">
        <v>618</v>
      </c>
      <c r="B620" t="str">
        <f t="shared" si="603"/>
        <v>10 7 6 4 2</v>
      </c>
      <c r="C620">
        <f t="shared" si="606"/>
        <v>1</v>
      </c>
      <c r="D620">
        <f t="shared" ref="D620:L620" si="647">INT(MOD($A620,2^(C$1-1))/(2^(D$1-1)))</f>
        <v>0</v>
      </c>
      <c r="E620">
        <f t="shared" si="647"/>
        <v>0</v>
      </c>
      <c r="F620">
        <f t="shared" si="647"/>
        <v>1</v>
      </c>
      <c r="G620">
        <f t="shared" si="647"/>
        <v>1</v>
      </c>
      <c r="H620">
        <f t="shared" si="647"/>
        <v>0</v>
      </c>
      <c r="I620">
        <f t="shared" si="647"/>
        <v>1</v>
      </c>
      <c r="J620">
        <f t="shared" si="647"/>
        <v>0</v>
      </c>
      <c r="K620">
        <f t="shared" si="647"/>
        <v>1</v>
      </c>
      <c r="L620">
        <f t="shared" si="647"/>
        <v>0</v>
      </c>
      <c r="M620">
        <f>VLOOKUP(C$1,Iniciativas!$A$1:$R$11,6,FALSE)*C620+VLOOKUP(D$1,Iniciativas!$A$1:$R$11,6,FALSE)*D620+VLOOKUP(E$1,Iniciativas!$A$1:$R$11,6,FALSE)*E620+VLOOKUP(F$1,Iniciativas!$A$1:$R$11,6,FALSE)*F620+VLOOKUP(G$1,Iniciativas!$A$1:$R$11,6,FALSE)*G620+VLOOKUP(H$1,Iniciativas!$A$1:$R$11,6,FALSE)*H620+VLOOKUP(I$1,Iniciativas!$A$1:$R$11,6,FALSE)*I620+VLOOKUP(J$1,Iniciativas!$A$1:$R$11,6,FALSE)*J620+VLOOKUP(K$1,Iniciativas!$A$1:$R$11,6,FALSE)*K620+VLOOKUP(L$1,Iniciativas!$A$1:$R$11,6,FALSE)*L620</f>
        <v>15000</v>
      </c>
      <c r="N620">
        <f>VLOOKUP(C$1,Iniciativas!$A$1:$R$11,18,FALSE)*C620+VLOOKUP(D$1,Iniciativas!$A$1:$R$11,18,FALSE)*D620+VLOOKUP(E$1,Iniciativas!$A$1:$R$11,18,FALSE)*E620+VLOOKUP(F$1,Iniciativas!$A$1:$R$11,18,FALSE)*F620+VLOOKUP(G$1,Iniciativas!$A$1:$R$11,18,FALSE)*G620+VLOOKUP(H$1,Iniciativas!$A$1:$R$11,18,FALSE)*H620+VLOOKUP(I$1,Iniciativas!$A$1:$R$11,18,FALSE)*I620+VLOOKUP(J$1,Iniciativas!$A$1:$R$11,18,FALSE)*J620+VLOOKUP(K$1,Iniciativas!$A$1:$R$11,18,FALSE)*K620+VLOOKUP(L$1,Iniciativas!$A$1:$R$11,18,FALSE)*L620</f>
        <v>9.1</v>
      </c>
      <c r="O620" t="b">
        <f t="shared" si="605"/>
        <v>0</v>
      </c>
      <c r="P620" t="b">
        <f>IF(OR(K620=1,I620=1),IF(J620=1,TRUE, FALSE),TRUE)</f>
        <v>0</v>
      </c>
      <c r="Q620" t="b">
        <f>IF(AND(K620=1,I620=1), FALSE, TRUE)</f>
        <v>0</v>
      </c>
      <c r="R620" t="b">
        <f>IF(G620=1, TRUE, FALSE)</f>
        <v>1</v>
      </c>
      <c r="S620" t="str">
        <f>TRIM(IF(C620=1," "&amp;VLOOKUP(C$1,Iniciativas!$A$1:$R$11,2,FALSE),"")&amp;IF(D620=1," "&amp;VLOOKUP(D$1,Iniciativas!$A$1:$R$11,2,FALSE),"")&amp;IF(E620=1," "&amp;VLOOKUP(E$1,Iniciativas!$A$1:$R$11,2,FALSE),"")&amp;IF(F620=1," "&amp;VLOOKUP(F$1,Iniciativas!$A$1:$R$11,2,FALSE),"")&amp;IF(G620=1," "&amp;VLOOKUP(G$1,Iniciativas!$A$1:$R$11,2,FALSE),"")&amp;IF(H620=1," "&amp;VLOOKUP(H$1,Iniciativas!$A$1:$R$11,2,FALSE),"")&amp;IF(I620=1," "&amp;VLOOKUP(I$1,Iniciativas!$A$1:$R$11,2,FALSE),"")&amp;IF(J620=1," "&amp;VLOOKUP(J$1,Iniciativas!$A$1:$R$11,2,FALSE),"")&amp;IF(K620=1," "&amp;VLOOKUP(K$1,Iniciativas!$A$1:$R$11,2,FALSE),"")&amp;IF(L620=1," "&amp;VLOOKUP(L$1,Iniciativas!$A$1:$R$11,2,FALSE),""))</f>
        <v>Operación Adicional Iniciativa 1 Iniciativa 1 Imperativo Legal Creación Producto Alternativo C Creación Producto B</v>
      </c>
    </row>
    <row r="621" spans="1:19" x14ac:dyDescent="0.25">
      <c r="A621">
        <v>619</v>
      </c>
      <c r="B621" t="str">
        <f t="shared" si="603"/>
        <v>10 7 6 4 2 1</v>
      </c>
      <c r="C621">
        <f t="shared" si="606"/>
        <v>1</v>
      </c>
      <c r="D621">
        <f t="shared" ref="D621:L621" si="648">INT(MOD($A621,2^(C$1-1))/(2^(D$1-1)))</f>
        <v>0</v>
      </c>
      <c r="E621">
        <f t="shared" si="648"/>
        <v>0</v>
      </c>
      <c r="F621">
        <f t="shared" si="648"/>
        <v>1</v>
      </c>
      <c r="G621">
        <f t="shared" si="648"/>
        <v>1</v>
      </c>
      <c r="H621">
        <f t="shared" si="648"/>
        <v>0</v>
      </c>
      <c r="I621">
        <f t="shared" si="648"/>
        <v>1</v>
      </c>
      <c r="J621">
        <f t="shared" si="648"/>
        <v>0</v>
      </c>
      <c r="K621">
        <f t="shared" si="648"/>
        <v>1</v>
      </c>
      <c r="L621">
        <f t="shared" si="648"/>
        <v>1</v>
      </c>
      <c r="M621">
        <f>VLOOKUP(C$1,Iniciativas!$A$1:$R$11,6,FALSE)*C621+VLOOKUP(D$1,Iniciativas!$A$1:$R$11,6,FALSE)*D621+VLOOKUP(E$1,Iniciativas!$A$1:$R$11,6,FALSE)*E621+VLOOKUP(F$1,Iniciativas!$A$1:$R$11,6,FALSE)*F621+VLOOKUP(G$1,Iniciativas!$A$1:$R$11,6,FALSE)*G621+VLOOKUP(H$1,Iniciativas!$A$1:$R$11,6,FALSE)*H621+VLOOKUP(I$1,Iniciativas!$A$1:$R$11,6,FALSE)*I621+VLOOKUP(J$1,Iniciativas!$A$1:$R$11,6,FALSE)*J621+VLOOKUP(K$1,Iniciativas!$A$1:$R$11,6,FALSE)*K621+VLOOKUP(L$1,Iniciativas!$A$1:$R$11,6,FALSE)*L621</f>
        <v>16000</v>
      </c>
      <c r="N621">
        <f>VLOOKUP(C$1,Iniciativas!$A$1:$R$11,18,FALSE)*C621+VLOOKUP(D$1,Iniciativas!$A$1:$R$11,18,FALSE)*D621+VLOOKUP(E$1,Iniciativas!$A$1:$R$11,18,FALSE)*E621+VLOOKUP(F$1,Iniciativas!$A$1:$R$11,18,FALSE)*F621+VLOOKUP(G$1,Iniciativas!$A$1:$R$11,18,FALSE)*G621+VLOOKUP(H$1,Iniciativas!$A$1:$R$11,18,FALSE)*H621+VLOOKUP(I$1,Iniciativas!$A$1:$R$11,18,FALSE)*I621+VLOOKUP(J$1,Iniciativas!$A$1:$R$11,18,FALSE)*J621+VLOOKUP(K$1,Iniciativas!$A$1:$R$11,18,FALSE)*K621+VLOOKUP(L$1,Iniciativas!$A$1:$R$11,18,FALSE)*L621</f>
        <v>10</v>
      </c>
      <c r="O621" t="b">
        <f t="shared" si="605"/>
        <v>0</v>
      </c>
      <c r="P621" t="b">
        <f>IF(OR(K621=1,I621=1),IF(J621=1,TRUE, FALSE),TRUE)</f>
        <v>0</v>
      </c>
      <c r="Q621" t="b">
        <f>IF(AND(K621=1,I621=1), FALSE, TRUE)</f>
        <v>0</v>
      </c>
      <c r="R621" t="b">
        <f>IF(G621=1, TRUE, FALSE)</f>
        <v>1</v>
      </c>
      <c r="S621" t="str">
        <f>TRIM(IF(C621=1," "&amp;VLOOKUP(C$1,Iniciativas!$A$1:$R$11,2,FALSE),"")&amp;IF(D621=1," "&amp;VLOOKUP(D$1,Iniciativas!$A$1:$R$11,2,FALSE),"")&amp;IF(E621=1," "&amp;VLOOKUP(E$1,Iniciativas!$A$1:$R$11,2,FALSE),"")&amp;IF(F621=1," "&amp;VLOOKUP(F$1,Iniciativas!$A$1:$R$11,2,FALSE),"")&amp;IF(G621=1," "&amp;VLOOKUP(G$1,Iniciativas!$A$1:$R$11,2,FALSE),"")&amp;IF(H621=1," "&amp;VLOOKUP(H$1,Iniciativas!$A$1:$R$11,2,FALSE),"")&amp;IF(I621=1," "&amp;VLOOKUP(I$1,Iniciativas!$A$1:$R$11,2,FALSE),"")&amp;IF(J621=1," "&amp;VLOOKUP(J$1,Iniciativas!$A$1:$R$11,2,FALSE),"")&amp;IF(K621=1," "&amp;VLOOKUP(K$1,Iniciativas!$A$1:$R$11,2,FALSE),"")&amp;IF(L621=1," "&amp;VLOOKUP(L$1,Iniciativas!$A$1:$R$11,2,FALSE),""))</f>
        <v>Operación Adicional Iniciativa 1 Iniciativa 1 Imperativo Legal Creación Producto Alternativo C Creación Producto B Sistema Reducción Costos</v>
      </c>
    </row>
    <row r="622" spans="1:19" x14ac:dyDescent="0.25">
      <c r="A622">
        <v>620</v>
      </c>
      <c r="B622" t="str">
        <f t="shared" si="603"/>
        <v>10 7 6 4 3</v>
      </c>
      <c r="C622">
        <f t="shared" si="606"/>
        <v>1</v>
      </c>
      <c r="D622">
        <f t="shared" ref="D622:L622" si="649">INT(MOD($A622,2^(C$1-1))/(2^(D$1-1)))</f>
        <v>0</v>
      </c>
      <c r="E622">
        <f t="shared" si="649"/>
        <v>0</v>
      </c>
      <c r="F622">
        <f t="shared" si="649"/>
        <v>1</v>
      </c>
      <c r="G622">
        <f t="shared" si="649"/>
        <v>1</v>
      </c>
      <c r="H622">
        <f t="shared" si="649"/>
        <v>0</v>
      </c>
      <c r="I622">
        <f t="shared" si="649"/>
        <v>1</v>
      </c>
      <c r="J622">
        <f t="shared" si="649"/>
        <v>1</v>
      </c>
      <c r="K622">
        <f t="shared" si="649"/>
        <v>0</v>
      </c>
      <c r="L622">
        <f t="shared" si="649"/>
        <v>0</v>
      </c>
      <c r="M622">
        <f>VLOOKUP(C$1,Iniciativas!$A$1:$R$11,6,FALSE)*C622+VLOOKUP(D$1,Iniciativas!$A$1:$R$11,6,FALSE)*D622+VLOOKUP(E$1,Iniciativas!$A$1:$R$11,6,FALSE)*E622+VLOOKUP(F$1,Iniciativas!$A$1:$R$11,6,FALSE)*F622+VLOOKUP(G$1,Iniciativas!$A$1:$R$11,6,FALSE)*G622+VLOOKUP(H$1,Iniciativas!$A$1:$R$11,6,FALSE)*H622+VLOOKUP(I$1,Iniciativas!$A$1:$R$11,6,FALSE)*I622+VLOOKUP(J$1,Iniciativas!$A$1:$R$11,6,FALSE)*J622+VLOOKUP(K$1,Iniciativas!$A$1:$R$11,6,FALSE)*K622+VLOOKUP(L$1,Iniciativas!$A$1:$R$11,6,FALSE)*L622</f>
        <v>11000</v>
      </c>
      <c r="N622">
        <f>VLOOKUP(C$1,Iniciativas!$A$1:$R$11,18,FALSE)*C622+VLOOKUP(D$1,Iniciativas!$A$1:$R$11,18,FALSE)*D622+VLOOKUP(E$1,Iniciativas!$A$1:$R$11,18,FALSE)*E622+VLOOKUP(F$1,Iniciativas!$A$1:$R$11,18,FALSE)*F622+VLOOKUP(G$1,Iniciativas!$A$1:$R$11,18,FALSE)*G622+VLOOKUP(H$1,Iniciativas!$A$1:$R$11,18,FALSE)*H622+VLOOKUP(I$1,Iniciativas!$A$1:$R$11,18,FALSE)*I622+VLOOKUP(J$1,Iniciativas!$A$1:$R$11,18,FALSE)*J622+VLOOKUP(K$1,Iniciativas!$A$1:$R$11,18,FALSE)*K622+VLOOKUP(L$1,Iniciativas!$A$1:$R$11,18,FALSE)*L622</f>
        <v>6.9</v>
      </c>
      <c r="O622" t="b">
        <f t="shared" si="605"/>
        <v>1</v>
      </c>
      <c r="P622" t="b">
        <f>IF(OR(K622=1,I622=1),IF(J622=1,TRUE, FALSE),TRUE)</f>
        <v>1</v>
      </c>
      <c r="Q622" t="b">
        <f>IF(AND(K622=1,I622=1), FALSE, TRUE)</f>
        <v>1</v>
      </c>
      <c r="R622" t="b">
        <f>IF(G622=1, TRUE, FALSE)</f>
        <v>1</v>
      </c>
      <c r="S622" t="str">
        <f>TRIM(IF(C622=1," "&amp;VLOOKUP(C$1,Iniciativas!$A$1:$R$11,2,FALSE),"")&amp;IF(D622=1," "&amp;VLOOKUP(D$1,Iniciativas!$A$1:$R$11,2,FALSE),"")&amp;IF(E622=1," "&amp;VLOOKUP(E$1,Iniciativas!$A$1:$R$11,2,FALSE),"")&amp;IF(F622=1," "&amp;VLOOKUP(F$1,Iniciativas!$A$1:$R$11,2,FALSE),"")&amp;IF(G622=1," "&amp;VLOOKUP(G$1,Iniciativas!$A$1:$R$11,2,FALSE),"")&amp;IF(H622=1," "&amp;VLOOKUP(H$1,Iniciativas!$A$1:$R$11,2,FALSE),"")&amp;IF(I622=1," "&amp;VLOOKUP(I$1,Iniciativas!$A$1:$R$11,2,FALSE),"")&amp;IF(J622=1," "&amp;VLOOKUP(J$1,Iniciativas!$A$1:$R$11,2,FALSE),"")&amp;IF(K622=1," "&amp;VLOOKUP(K$1,Iniciativas!$A$1:$R$11,2,FALSE),"")&amp;IF(L622=1," "&amp;VLOOKUP(L$1,Iniciativas!$A$1:$R$11,2,FALSE),""))</f>
        <v>Operación Adicional Iniciativa 1 Iniciativa 1 Imperativo Legal Creación Producto Alternativo C Campaña Publicitaria Producto B o C</v>
      </c>
    </row>
    <row r="623" spans="1:19" x14ac:dyDescent="0.25">
      <c r="A623">
        <v>621</v>
      </c>
      <c r="B623" t="str">
        <f t="shared" si="603"/>
        <v>10 7 6 4 3 1</v>
      </c>
      <c r="C623">
        <f t="shared" si="606"/>
        <v>1</v>
      </c>
      <c r="D623">
        <f t="shared" ref="D623:L623" si="650">INT(MOD($A623,2^(C$1-1))/(2^(D$1-1)))</f>
        <v>0</v>
      </c>
      <c r="E623">
        <f t="shared" si="650"/>
        <v>0</v>
      </c>
      <c r="F623">
        <f t="shared" si="650"/>
        <v>1</v>
      </c>
      <c r="G623">
        <f t="shared" si="650"/>
        <v>1</v>
      </c>
      <c r="H623">
        <f t="shared" si="650"/>
        <v>0</v>
      </c>
      <c r="I623">
        <f t="shared" si="650"/>
        <v>1</v>
      </c>
      <c r="J623">
        <f t="shared" si="650"/>
        <v>1</v>
      </c>
      <c r="K623">
        <f t="shared" si="650"/>
        <v>0</v>
      </c>
      <c r="L623">
        <f t="shared" si="650"/>
        <v>1</v>
      </c>
      <c r="M623">
        <f>VLOOKUP(C$1,Iniciativas!$A$1:$R$11,6,FALSE)*C623+VLOOKUP(D$1,Iniciativas!$A$1:$R$11,6,FALSE)*D623+VLOOKUP(E$1,Iniciativas!$A$1:$R$11,6,FALSE)*E623+VLOOKUP(F$1,Iniciativas!$A$1:$R$11,6,FALSE)*F623+VLOOKUP(G$1,Iniciativas!$A$1:$R$11,6,FALSE)*G623+VLOOKUP(H$1,Iniciativas!$A$1:$R$11,6,FALSE)*H623+VLOOKUP(I$1,Iniciativas!$A$1:$R$11,6,FALSE)*I623+VLOOKUP(J$1,Iniciativas!$A$1:$R$11,6,FALSE)*J623+VLOOKUP(K$1,Iniciativas!$A$1:$R$11,6,FALSE)*K623+VLOOKUP(L$1,Iniciativas!$A$1:$R$11,6,FALSE)*L623</f>
        <v>12000</v>
      </c>
      <c r="N623">
        <f>VLOOKUP(C$1,Iniciativas!$A$1:$R$11,18,FALSE)*C623+VLOOKUP(D$1,Iniciativas!$A$1:$R$11,18,FALSE)*D623+VLOOKUP(E$1,Iniciativas!$A$1:$R$11,18,FALSE)*E623+VLOOKUP(F$1,Iniciativas!$A$1:$R$11,18,FALSE)*F623+VLOOKUP(G$1,Iniciativas!$A$1:$R$11,18,FALSE)*G623+VLOOKUP(H$1,Iniciativas!$A$1:$R$11,18,FALSE)*H623+VLOOKUP(I$1,Iniciativas!$A$1:$R$11,18,FALSE)*I623+VLOOKUP(J$1,Iniciativas!$A$1:$R$11,18,FALSE)*J623+VLOOKUP(K$1,Iniciativas!$A$1:$R$11,18,FALSE)*K623+VLOOKUP(L$1,Iniciativas!$A$1:$R$11,18,FALSE)*L623</f>
        <v>7.8000000000000007</v>
      </c>
      <c r="O623" t="b">
        <f t="shared" si="605"/>
        <v>1</v>
      </c>
      <c r="P623" t="b">
        <f>IF(OR(K623=1,I623=1),IF(J623=1,TRUE, FALSE),TRUE)</f>
        <v>1</v>
      </c>
      <c r="Q623" t="b">
        <f>IF(AND(K623=1,I623=1), FALSE, TRUE)</f>
        <v>1</v>
      </c>
      <c r="R623" t="b">
        <f>IF(G623=1, TRUE, FALSE)</f>
        <v>1</v>
      </c>
      <c r="S623" t="str">
        <f>TRIM(IF(C623=1," "&amp;VLOOKUP(C$1,Iniciativas!$A$1:$R$11,2,FALSE),"")&amp;IF(D623=1," "&amp;VLOOKUP(D$1,Iniciativas!$A$1:$R$11,2,FALSE),"")&amp;IF(E623=1," "&amp;VLOOKUP(E$1,Iniciativas!$A$1:$R$11,2,FALSE),"")&amp;IF(F623=1," "&amp;VLOOKUP(F$1,Iniciativas!$A$1:$R$11,2,FALSE),"")&amp;IF(G623=1," "&amp;VLOOKUP(G$1,Iniciativas!$A$1:$R$11,2,FALSE),"")&amp;IF(H623=1," "&amp;VLOOKUP(H$1,Iniciativas!$A$1:$R$11,2,FALSE),"")&amp;IF(I623=1," "&amp;VLOOKUP(I$1,Iniciativas!$A$1:$R$11,2,FALSE),"")&amp;IF(J623=1," "&amp;VLOOKUP(J$1,Iniciativas!$A$1:$R$11,2,FALSE),"")&amp;IF(K623=1," "&amp;VLOOKUP(K$1,Iniciativas!$A$1:$R$11,2,FALSE),"")&amp;IF(L623=1," "&amp;VLOOKUP(L$1,Iniciativas!$A$1:$R$11,2,FALSE),""))</f>
        <v>Operación Adicional Iniciativa 1 Iniciativa 1 Imperativo Legal Creación Producto Alternativo C Campaña Publicitaria Producto B o C Sistema Reducción Costos</v>
      </c>
    </row>
    <row r="624" spans="1:19" x14ac:dyDescent="0.25">
      <c r="A624">
        <v>622</v>
      </c>
      <c r="B624" t="str">
        <f t="shared" si="603"/>
        <v>10 7 6 4 3 2</v>
      </c>
      <c r="C624">
        <f t="shared" si="606"/>
        <v>1</v>
      </c>
      <c r="D624">
        <f t="shared" ref="D624:L624" si="651">INT(MOD($A624,2^(C$1-1))/(2^(D$1-1)))</f>
        <v>0</v>
      </c>
      <c r="E624">
        <f t="shared" si="651"/>
        <v>0</v>
      </c>
      <c r="F624">
        <f t="shared" si="651"/>
        <v>1</v>
      </c>
      <c r="G624">
        <f t="shared" si="651"/>
        <v>1</v>
      </c>
      <c r="H624">
        <f t="shared" si="651"/>
        <v>0</v>
      </c>
      <c r="I624">
        <f t="shared" si="651"/>
        <v>1</v>
      </c>
      <c r="J624">
        <f t="shared" si="651"/>
        <v>1</v>
      </c>
      <c r="K624">
        <f t="shared" si="651"/>
        <v>1</v>
      </c>
      <c r="L624">
        <f t="shared" si="651"/>
        <v>0</v>
      </c>
      <c r="M624">
        <f>VLOOKUP(C$1,Iniciativas!$A$1:$R$11,6,FALSE)*C624+VLOOKUP(D$1,Iniciativas!$A$1:$R$11,6,FALSE)*D624+VLOOKUP(E$1,Iniciativas!$A$1:$R$11,6,FALSE)*E624+VLOOKUP(F$1,Iniciativas!$A$1:$R$11,6,FALSE)*F624+VLOOKUP(G$1,Iniciativas!$A$1:$R$11,6,FALSE)*G624+VLOOKUP(H$1,Iniciativas!$A$1:$R$11,6,FALSE)*H624+VLOOKUP(I$1,Iniciativas!$A$1:$R$11,6,FALSE)*I624+VLOOKUP(J$1,Iniciativas!$A$1:$R$11,6,FALSE)*J624+VLOOKUP(K$1,Iniciativas!$A$1:$R$11,6,FALSE)*K624+VLOOKUP(L$1,Iniciativas!$A$1:$R$11,6,FALSE)*L624</f>
        <v>16000</v>
      </c>
      <c r="N624">
        <f>VLOOKUP(C$1,Iniciativas!$A$1:$R$11,18,FALSE)*C624+VLOOKUP(D$1,Iniciativas!$A$1:$R$11,18,FALSE)*D624+VLOOKUP(E$1,Iniciativas!$A$1:$R$11,18,FALSE)*E624+VLOOKUP(F$1,Iniciativas!$A$1:$R$11,18,FALSE)*F624+VLOOKUP(G$1,Iniciativas!$A$1:$R$11,18,FALSE)*G624+VLOOKUP(H$1,Iniciativas!$A$1:$R$11,18,FALSE)*H624+VLOOKUP(I$1,Iniciativas!$A$1:$R$11,18,FALSE)*I624+VLOOKUP(J$1,Iniciativas!$A$1:$R$11,18,FALSE)*J624+VLOOKUP(K$1,Iniciativas!$A$1:$R$11,18,FALSE)*K624+VLOOKUP(L$1,Iniciativas!$A$1:$R$11,18,FALSE)*L624</f>
        <v>9.5</v>
      </c>
      <c r="O624" t="b">
        <f t="shared" si="605"/>
        <v>0</v>
      </c>
      <c r="P624" t="b">
        <f>IF(OR(K624=1,I624=1),IF(J624=1,TRUE, FALSE),TRUE)</f>
        <v>1</v>
      </c>
      <c r="Q624" t="b">
        <f>IF(AND(K624=1,I624=1), FALSE, TRUE)</f>
        <v>0</v>
      </c>
      <c r="R624" t="b">
        <f>IF(G624=1, TRUE, FALSE)</f>
        <v>1</v>
      </c>
      <c r="S624" t="str">
        <f>TRIM(IF(C624=1," "&amp;VLOOKUP(C$1,Iniciativas!$A$1:$R$11,2,FALSE),"")&amp;IF(D624=1," "&amp;VLOOKUP(D$1,Iniciativas!$A$1:$R$11,2,FALSE),"")&amp;IF(E624=1," "&amp;VLOOKUP(E$1,Iniciativas!$A$1:$R$11,2,FALSE),"")&amp;IF(F624=1," "&amp;VLOOKUP(F$1,Iniciativas!$A$1:$R$11,2,FALSE),"")&amp;IF(G624=1," "&amp;VLOOKUP(G$1,Iniciativas!$A$1:$R$11,2,FALSE),"")&amp;IF(H624=1," "&amp;VLOOKUP(H$1,Iniciativas!$A$1:$R$11,2,FALSE),"")&amp;IF(I624=1," "&amp;VLOOKUP(I$1,Iniciativas!$A$1:$R$11,2,FALSE),"")&amp;IF(J624=1," "&amp;VLOOKUP(J$1,Iniciativas!$A$1:$R$11,2,FALSE),"")&amp;IF(K624=1," "&amp;VLOOKUP(K$1,Iniciativas!$A$1:$R$11,2,FALSE),"")&amp;IF(L624=1," "&amp;VLOOKUP(L$1,Iniciativas!$A$1:$R$11,2,FALSE),""))</f>
        <v>Operación Adicional Iniciativa 1 Iniciativa 1 Imperativo Legal Creación Producto Alternativo C Campaña Publicitaria Producto B o C Creación Producto B</v>
      </c>
    </row>
    <row r="625" spans="1:19" x14ac:dyDescent="0.25">
      <c r="A625">
        <v>623</v>
      </c>
      <c r="B625" t="str">
        <f t="shared" si="603"/>
        <v>10 7 6 4 3 2 1</v>
      </c>
      <c r="C625">
        <f t="shared" si="606"/>
        <v>1</v>
      </c>
      <c r="D625">
        <f t="shared" ref="D625:L625" si="652">INT(MOD($A625,2^(C$1-1))/(2^(D$1-1)))</f>
        <v>0</v>
      </c>
      <c r="E625">
        <f t="shared" si="652"/>
        <v>0</v>
      </c>
      <c r="F625">
        <f t="shared" si="652"/>
        <v>1</v>
      </c>
      <c r="G625">
        <f t="shared" si="652"/>
        <v>1</v>
      </c>
      <c r="H625">
        <f t="shared" si="652"/>
        <v>0</v>
      </c>
      <c r="I625">
        <f t="shared" si="652"/>
        <v>1</v>
      </c>
      <c r="J625">
        <f t="shared" si="652"/>
        <v>1</v>
      </c>
      <c r="K625">
        <f t="shared" si="652"/>
        <v>1</v>
      </c>
      <c r="L625">
        <f t="shared" si="652"/>
        <v>1</v>
      </c>
      <c r="M625">
        <f>VLOOKUP(C$1,Iniciativas!$A$1:$R$11,6,FALSE)*C625+VLOOKUP(D$1,Iniciativas!$A$1:$R$11,6,FALSE)*D625+VLOOKUP(E$1,Iniciativas!$A$1:$R$11,6,FALSE)*E625+VLOOKUP(F$1,Iniciativas!$A$1:$R$11,6,FALSE)*F625+VLOOKUP(G$1,Iniciativas!$A$1:$R$11,6,FALSE)*G625+VLOOKUP(H$1,Iniciativas!$A$1:$R$11,6,FALSE)*H625+VLOOKUP(I$1,Iniciativas!$A$1:$R$11,6,FALSE)*I625+VLOOKUP(J$1,Iniciativas!$A$1:$R$11,6,FALSE)*J625+VLOOKUP(K$1,Iniciativas!$A$1:$R$11,6,FALSE)*K625+VLOOKUP(L$1,Iniciativas!$A$1:$R$11,6,FALSE)*L625</f>
        <v>17000</v>
      </c>
      <c r="N625">
        <f>VLOOKUP(C$1,Iniciativas!$A$1:$R$11,18,FALSE)*C625+VLOOKUP(D$1,Iniciativas!$A$1:$R$11,18,FALSE)*D625+VLOOKUP(E$1,Iniciativas!$A$1:$R$11,18,FALSE)*E625+VLOOKUP(F$1,Iniciativas!$A$1:$R$11,18,FALSE)*F625+VLOOKUP(G$1,Iniciativas!$A$1:$R$11,18,FALSE)*G625+VLOOKUP(H$1,Iniciativas!$A$1:$R$11,18,FALSE)*H625+VLOOKUP(I$1,Iniciativas!$A$1:$R$11,18,FALSE)*I625+VLOOKUP(J$1,Iniciativas!$A$1:$R$11,18,FALSE)*J625+VLOOKUP(K$1,Iniciativas!$A$1:$R$11,18,FALSE)*K625+VLOOKUP(L$1,Iniciativas!$A$1:$R$11,18,FALSE)*L625</f>
        <v>10.4</v>
      </c>
      <c r="O625" t="b">
        <f t="shared" si="605"/>
        <v>0</v>
      </c>
      <c r="P625" t="b">
        <f>IF(OR(K625=1,I625=1),IF(J625=1,TRUE, FALSE),TRUE)</f>
        <v>1</v>
      </c>
      <c r="Q625" t="b">
        <f>IF(AND(K625=1,I625=1), FALSE, TRUE)</f>
        <v>0</v>
      </c>
      <c r="R625" t="b">
        <f>IF(G625=1, TRUE, FALSE)</f>
        <v>1</v>
      </c>
      <c r="S625" t="str">
        <f>TRIM(IF(C625=1," "&amp;VLOOKUP(C$1,Iniciativas!$A$1:$R$11,2,FALSE),"")&amp;IF(D625=1," "&amp;VLOOKUP(D$1,Iniciativas!$A$1:$R$11,2,FALSE),"")&amp;IF(E625=1," "&amp;VLOOKUP(E$1,Iniciativas!$A$1:$R$11,2,FALSE),"")&amp;IF(F625=1," "&amp;VLOOKUP(F$1,Iniciativas!$A$1:$R$11,2,FALSE),"")&amp;IF(G625=1," "&amp;VLOOKUP(G$1,Iniciativas!$A$1:$R$11,2,FALSE),"")&amp;IF(H625=1," "&amp;VLOOKUP(H$1,Iniciativas!$A$1:$R$11,2,FALSE),"")&amp;IF(I625=1," "&amp;VLOOKUP(I$1,Iniciativas!$A$1:$R$11,2,FALSE),"")&amp;IF(J625=1," "&amp;VLOOKUP(J$1,Iniciativas!$A$1:$R$11,2,FALSE),"")&amp;IF(K625=1," "&amp;VLOOKUP(K$1,Iniciativas!$A$1:$R$11,2,FALSE),"")&amp;IF(L625=1," "&amp;VLOOKUP(L$1,Iniciativas!$A$1:$R$11,2,FALSE),""))</f>
        <v>Operación Adicional Iniciativa 1 Iniciativa 1 Imperativo Legal Creación Producto Alternativo C Campaña Publicitaria Producto B o C Creación Producto B Sistema Reducción Costos</v>
      </c>
    </row>
    <row r="626" spans="1:19" x14ac:dyDescent="0.25">
      <c r="A626">
        <v>624</v>
      </c>
      <c r="B626" t="str">
        <f t="shared" si="603"/>
        <v>10 7 6 5</v>
      </c>
      <c r="C626">
        <f t="shared" si="606"/>
        <v>1</v>
      </c>
      <c r="D626">
        <f t="shared" ref="D626:L626" si="653">INT(MOD($A626,2^(C$1-1))/(2^(D$1-1)))</f>
        <v>0</v>
      </c>
      <c r="E626">
        <f t="shared" si="653"/>
        <v>0</v>
      </c>
      <c r="F626">
        <f t="shared" si="653"/>
        <v>1</v>
      </c>
      <c r="G626">
        <f t="shared" si="653"/>
        <v>1</v>
      </c>
      <c r="H626">
        <f t="shared" si="653"/>
        <v>1</v>
      </c>
      <c r="I626">
        <f t="shared" si="653"/>
        <v>0</v>
      </c>
      <c r="J626">
        <f t="shared" si="653"/>
        <v>0</v>
      </c>
      <c r="K626">
        <f t="shared" si="653"/>
        <v>0</v>
      </c>
      <c r="L626">
        <f t="shared" si="653"/>
        <v>0</v>
      </c>
      <c r="M626">
        <f>VLOOKUP(C$1,Iniciativas!$A$1:$R$11,6,FALSE)*C626+VLOOKUP(D$1,Iniciativas!$A$1:$R$11,6,FALSE)*D626+VLOOKUP(E$1,Iniciativas!$A$1:$R$11,6,FALSE)*E626+VLOOKUP(F$1,Iniciativas!$A$1:$R$11,6,FALSE)*F626+VLOOKUP(G$1,Iniciativas!$A$1:$R$11,6,FALSE)*G626+VLOOKUP(H$1,Iniciativas!$A$1:$R$11,6,FALSE)*H626+VLOOKUP(I$1,Iniciativas!$A$1:$R$11,6,FALSE)*I626+VLOOKUP(J$1,Iniciativas!$A$1:$R$11,6,FALSE)*J626+VLOOKUP(K$1,Iniciativas!$A$1:$R$11,6,FALSE)*K626+VLOOKUP(L$1,Iniciativas!$A$1:$R$11,6,FALSE)*L626</f>
        <v>5000</v>
      </c>
      <c r="N626">
        <f>VLOOKUP(C$1,Iniciativas!$A$1:$R$11,18,FALSE)*C626+VLOOKUP(D$1,Iniciativas!$A$1:$R$11,18,FALSE)*D626+VLOOKUP(E$1,Iniciativas!$A$1:$R$11,18,FALSE)*E626+VLOOKUP(F$1,Iniciativas!$A$1:$R$11,18,FALSE)*F626+VLOOKUP(G$1,Iniciativas!$A$1:$R$11,18,FALSE)*G626+VLOOKUP(H$1,Iniciativas!$A$1:$R$11,18,FALSE)*H626+VLOOKUP(I$1,Iniciativas!$A$1:$R$11,18,FALSE)*I626+VLOOKUP(J$1,Iniciativas!$A$1:$R$11,18,FALSE)*J626+VLOOKUP(K$1,Iniciativas!$A$1:$R$11,18,FALSE)*K626+VLOOKUP(L$1,Iniciativas!$A$1:$R$11,18,FALSE)*L626</f>
        <v>6.2</v>
      </c>
      <c r="O626" t="b">
        <f t="shared" si="605"/>
        <v>1</v>
      </c>
      <c r="P626" t="b">
        <f>IF(OR(K626=1,I626=1),IF(J626=1,TRUE, FALSE),TRUE)</f>
        <v>1</v>
      </c>
      <c r="Q626" t="b">
        <f>IF(AND(K626=1,I626=1), FALSE, TRUE)</f>
        <v>1</v>
      </c>
      <c r="R626" t="b">
        <f>IF(G626=1, TRUE, FALSE)</f>
        <v>1</v>
      </c>
      <c r="S626" t="str">
        <f>TRIM(IF(C626=1," "&amp;VLOOKUP(C$1,Iniciativas!$A$1:$R$11,2,FALSE),"")&amp;IF(D626=1," "&amp;VLOOKUP(D$1,Iniciativas!$A$1:$R$11,2,FALSE),"")&amp;IF(E626=1," "&amp;VLOOKUP(E$1,Iniciativas!$A$1:$R$11,2,FALSE),"")&amp;IF(F626=1," "&amp;VLOOKUP(F$1,Iniciativas!$A$1:$R$11,2,FALSE),"")&amp;IF(G626=1," "&amp;VLOOKUP(G$1,Iniciativas!$A$1:$R$11,2,FALSE),"")&amp;IF(H626=1," "&amp;VLOOKUP(H$1,Iniciativas!$A$1:$R$11,2,FALSE),"")&amp;IF(I626=1," "&amp;VLOOKUP(I$1,Iniciativas!$A$1:$R$11,2,FALSE),"")&amp;IF(J626=1," "&amp;VLOOKUP(J$1,Iniciativas!$A$1:$R$11,2,FALSE),"")&amp;IF(K626=1," "&amp;VLOOKUP(K$1,Iniciativas!$A$1:$R$11,2,FALSE),"")&amp;IF(L626=1," "&amp;VLOOKUP(L$1,Iniciativas!$A$1:$R$11,2,FALSE),""))</f>
        <v>Operación Adicional Iniciativa 1 Iniciativa 1 Imperativo Legal Programa de Innovación</v>
      </c>
    </row>
    <row r="627" spans="1:19" x14ac:dyDescent="0.25">
      <c r="A627">
        <v>625</v>
      </c>
      <c r="B627" t="str">
        <f t="shared" si="603"/>
        <v>10 7 6 5 1</v>
      </c>
      <c r="C627">
        <f t="shared" si="606"/>
        <v>1</v>
      </c>
      <c r="D627">
        <f t="shared" ref="D627:L627" si="654">INT(MOD($A627,2^(C$1-1))/(2^(D$1-1)))</f>
        <v>0</v>
      </c>
      <c r="E627">
        <f t="shared" si="654"/>
        <v>0</v>
      </c>
      <c r="F627">
        <f t="shared" si="654"/>
        <v>1</v>
      </c>
      <c r="G627">
        <f t="shared" si="654"/>
        <v>1</v>
      </c>
      <c r="H627">
        <f t="shared" si="654"/>
        <v>1</v>
      </c>
      <c r="I627">
        <f t="shared" si="654"/>
        <v>0</v>
      </c>
      <c r="J627">
        <f t="shared" si="654"/>
        <v>0</v>
      </c>
      <c r="K627">
        <f t="shared" si="654"/>
        <v>0</v>
      </c>
      <c r="L627">
        <f t="shared" si="654"/>
        <v>1</v>
      </c>
      <c r="M627">
        <f>VLOOKUP(C$1,Iniciativas!$A$1:$R$11,6,FALSE)*C627+VLOOKUP(D$1,Iniciativas!$A$1:$R$11,6,FALSE)*D627+VLOOKUP(E$1,Iniciativas!$A$1:$R$11,6,FALSE)*E627+VLOOKUP(F$1,Iniciativas!$A$1:$R$11,6,FALSE)*F627+VLOOKUP(G$1,Iniciativas!$A$1:$R$11,6,FALSE)*G627+VLOOKUP(H$1,Iniciativas!$A$1:$R$11,6,FALSE)*H627+VLOOKUP(I$1,Iniciativas!$A$1:$R$11,6,FALSE)*I627+VLOOKUP(J$1,Iniciativas!$A$1:$R$11,6,FALSE)*J627+VLOOKUP(K$1,Iniciativas!$A$1:$R$11,6,FALSE)*K627+VLOOKUP(L$1,Iniciativas!$A$1:$R$11,6,FALSE)*L627</f>
        <v>6000</v>
      </c>
      <c r="N627">
        <f>VLOOKUP(C$1,Iniciativas!$A$1:$R$11,18,FALSE)*C627+VLOOKUP(D$1,Iniciativas!$A$1:$R$11,18,FALSE)*D627+VLOOKUP(E$1,Iniciativas!$A$1:$R$11,18,FALSE)*E627+VLOOKUP(F$1,Iniciativas!$A$1:$R$11,18,FALSE)*F627+VLOOKUP(G$1,Iniciativas!$A$1:$R$11,18,FALSE)*G627+VLOOKUP(H$1,Iniciativas!$A$1:$R$11,18,FALSE)*H627+VLOOKUP(I$1,Iniciativas!$A$1:$R$11,18,FALSE)*I627+VLOOKUP(J$1,Iniciativas!$A$1:$R$11,18,FALSE)*J627+VLOOKUP(K$1,Iniciativas!$A$1:$R$11,18,FALSE)*K627+VLOOKUP(L$1,Iniciativas!$A$1:$R$11,18,FALSE)*L627</f>
        <v>7.1000000000000005</v>
      </c>
      <c r="O627" t="b">
        <f t="shared" si="605"/>
        <v>1</v>
      </c>
      <c r="P627" t="b">
        <f>IF(OR(K627=1,I627=1),IF(J627=1,TRUE, FALSE),TRUE)</f>
        <v>1</v>
      </c>
      <c r="Q627" t="b">
        <f>IF(AND(K627=1,I627=1), FALSE, TRUE)</f>
        <v>1</v>
      </c>
      <c r="R627" t="b">
        <f>IF(G627=1, TRUE, FALSE)</f>
        <v>1</v>
      </c>
      <c r="S627" t="str">
        <f>TRIM(IF(C627=1," "&amp;VLOOKUP(C$1,Iniciativas!$A$1:$R$11,2,FALSE),"")&amp;IF(D627=1," "&amp;VLOOKUP(D$1,Iniciativas!$A$1:$R$11,2,FALSE),"")&amp;IF(E627=1," "&amp;VLOOKUP(E$1,Iniciativas!$A$1:$R$11,2,FALSE),"")&amp;IF(F627=1," "&amp;VLOOKUP(F$1,Iniciativas!$A$1:$R$11,2,FALSE),"")&amp;IF(G627=1," "&amp;VLOOKUP(G$1,Iniciativas!$A$1:$R$11,2,FALSE),"")&amp;IF(H627=1," "&amp;VLOOKUP(H$1,Iniciativas!$A$1:$R$11,2,FALSE),"")&amp;IF(I627=1," "&amp;VLOOKUP(I$1,Iniciativas!$A$1:$R$11,2,FALSE),"")&amp;IF(J627=1," "&amp;VLOOKUP(J$1,Iniciativas!$A$1:$R$11,2,FALSE),"")&amp;IF(K627=1," "&amp;VLOOKUP(K$1,Iniciativas!$A$1:$R$11,2,FALSE),"")&amp;IF(L627=1," "&amp;VLOOKUP(L$1,Iniciativas!$A$1:$R$11,2,FALSE),""))</f>
        <v>Operación Adicional Iniciativa 1 Iniciativa 1 Imperativo Legal Programa de Innovación Sistema Reducción Costos</v>
      </c>
    </row>
    <row r="628" spans="1:19" x14ac:dyDescent="0.25">
      <c r="A628">
        <v>626</v>
      </c>
      <c r="B628" t="str">
        <f t="shared" si="603"/>
        <v>10 7 6 5 2</v>
      </c>
      <c r="C628">
        <f t="shared" si="606"/>
        <v>1</v>
      </c>
      <c r="D628">
        <f t="shared" ref="D628:L628" si="655">INT(MOD($A628,2^(C$1-1))/(2^(D$1-1)))</f>
        <v>0</v>
      </c>
      <c r="E628">
        <f t="shared" si="655"/>
        <v>0</v>
      </c>
      <c r="F628">
        <f t="shared" si="655"/>
        <v>1</v>
      </c>
      <c r="G628">
        <f t="shared" si="655"/>
        <v>1</v>
      </c>
      <c r="H628">
        <f t="shared" si="655"/>
        <v>1</v>
      </c>
      <c r="I628">
        <f t="shared" si="655"/>
        <v>0</v>
      </c>
      <c r="J628">
        <f t="shared" si="655"/>
        <v>0</v>
      </c>
      <c r="K628">
        <f t="shared" si="655"/>
        <v>1</v>
      </c>
      <c r="L628">
        <f t="shared" si="655"/>
        <v>0</v>
      </c>
      <c r="M628">
        <f>VLOOKUP(C$1,Iniciativas!$A$1:$R$11,6,FALSE)*C628+VLOOKUP(D$1,Iniciativas!$A$1:$R$11,6,FALSE)*D628+VLOOKUP(E$1,Iniciativas!$A$1:$R$11,6,FALSE)*E628+VLOOKUP(F$1,Iniciativas!$A$1:$R$11,6,FALSE)*F628+VLOOKUP(G$1,Iniciativas!$A$1:$R$11,6,FALSE)*G628+VLOOKUP(H$1,Iniciativas!$A$1:$R$11,6,FALSE)*H628+VLOOKUP(I$1,Iniciativas!$A$1:$R$11,6,FALSE)*I628+VLOOKUP(J$1,Iniciativas!$A$1:$R$11,6,FALSE)*J628+VLOOKUP(K$1,Iniciativas!$A$1:$R$11,6,FALSE)*K628+VLOOKUP(L$1,Iniciativas!$A$1:$R$11,6,FALSE)*L628</f>
        <v>10000</v>
      </c>
      <c r="N628">
        <f>VLOOKUP(C$1,Iniciativas!$A$1:$R$11,18,FALSE)*C628+VLOOKUP(D$1,Iniciativas!$A$1:$R$11,18,FALSE)*D628+VLOOKUP(E$1,Iniciativas!$A$1:$R$11,18,FALSE)*E628+VLOOKUP(F$1,Iniciativas!$A$1:$R$11,18,FALSE)*F628+VLOOKUP(G$1,Iniciativas!$A$1:$R$11,18,FALSE)*G628+VLOOKUP(H$1,Iniciativas!$A$1:$R$11,18,FALSE)*H628+VLOOKUP(I$1,Iniciativas!$A$1:$R$11,18,FALSE)*I628+VLOOKUP(J$1,Iniciativas!$A$1:$R$11,18,FALSE)*J628+VLOOKUP(K$1,Iniciativas!$A$1:$R$11,18,FALSE)*K628+VLOOKUP(L$1,Iniciativas!$A$1:$R$11,18,FALSE)*L628</f>
        <v>8.8000000000000007</v>
      </c>
      <c r="O628" t="b">
        <f t="shared" si="605"/>
        <v>0</v>
      </c>
      <c r="P628" t="b">
        <f>IF(OR(K628=1,I628=1),IF(J628=1,TRUE, FALSE),TRUE)</f>
        <v>0</v>
      </c>
      <c r="Q628" t="b">
        <f>IF(AND(K628=1,I628=1), FALSE, TRUE)</f>
        <v>1</v>
      </c>
      <c r="R628" t="b">
        <f>IF(G628=1, TRUE, FALSE)</f>
        <v>1</v>
      </c>
      <c r="S628" t="str">
        <f>TRIM(IF(C628=1," "&amp;VLOOKUP(C$1,Iniciativas!$A$1:$R$11,2,FALSE),"")&amp;IF(D628=1," "&amp;VLOOKUP(D$1,Iniciativas!$A$1:$R$11,2,FALSE),"")&amp;IF(E628=1," "&amp;VLOOKUP(E$1,Iniciativas!$A$1:$R$11,2,FALSE),"")&amp;IF(F628=1," "&amp;VLOOKUP(F$1,Iniciativas!$A$1:$R$11,2,FALSE),"")&amp;IF(G628=1," "&amp;VLOOKUP(G$1,Iniciativas!$A$1:$R$11,2,FALSE),"")&amp;IF(H628=1," "&amp;VLOOKUP(H$1,Iniciativas!$A$1:$R$11,2,FALSE),"")&amp;IF(I628=1," "&amp;VLOOKUP(I$1,Iniciativas!$A$1:$R$11,2,FALSE),"")&amp;IF(J628=1," "&amp;VLOOKUP(J$1,Iniciativas!$A$1:$R$11,2,FALSE),"")&amp;IF(K628=1," "&amp;VLOOKUP(K$1,Iniciativas!$A$1:$R$11,2,FALSE),"")&amp;IF(L628=1," "&amp;VLOOKUP(L$1,Iniciativas!$A$1:$R$11,2,FALSE),""))</f>
        <v>Operación Adicional Iniciativa 1 Iniciativa 1 Imperativo Legal Programa de Innovación Creación Producto B</v>
      </c>
    </row>
    <row r="629" spans="1:19" x14ac:dyDescent="0.25">
      <c r="A629">
        <v>627</v>
      </c>
      <c r="B629" t="str">
        <f t="shared" si="603"/>
        <v>10 7 6 5 2 1</v>
      </c>
      <c r="C629">
        <f t="shared" si="606"/>
        <v>1</v>
      </c>
      <c r="D629">
        <f t="shared" ref="D629:L629" si="656">INT(MOD($A629,2^(C$1-1))/(2^(D$1-1)))</f>
        <v>0</v>
      </c>
      <c r="E629">
        <f t="shared" si="656"/>
        <v>0</v>
      </c>
      <c r="F629">
        <f t="shared" si="656"/>
        <v>1</v>
      </c>
      <c r="G629">
        <f t="shared" si="656"/>
        <v>1</v>
      </c>
      <c r="H629">
        <f t="shared" si="656"/>
        <v>1</v>
      </c>
      <c r="I629">
        <f t="shared" si="656"/>
        <v>0</v>
      </c>
      <c r="J629">
        <f t="shared" si="656"/>
        <v>0</v>
      </c>
      <c r="K629">
        <f t="shared" si="656"/>
        <v>1</v>
      </c>
      <c r="L629">
        <f t="shared" si="656"/>
        <v>1</v>
      </c>
      <c r="M629">
        <f>VLOOKUP(C$1,Iniciativas!$A$1:$R$11,6,FALSE)*C629+VLOOKUP(D$1,Iniciativas!$A$1:$R$11,6,FALSE)*D629+VLOOKUP(E$1,Iniciativas!$A$1:$R$11,6,FALSE)*E629+VLOOKUP(F$1,Iniciativas!$A$1:$R$11,6,FALSE)*F629+VLOOKUP(G$1,Iniciativas!$A$1:$R$11,6,FALSE)*G629+VLOOKUP(H$1,Iniciativas!$A$1:$R$11,6,FALSE)*H629+VLOOKUP(I$1,Iniciativas!$A$1:$R$11,6,FALSE)*I629+VLOOKUP(J$1,Iniciativas!$A$1:$R$11,6,FALSE)*J629+VLOOKUP(K$1,Iniciativas!$A$1:$R$11,6,FALSE)*K629+VLOOKUP(L$1,Iniciativas!$A$1:$R$11,6,FALSE)*L629</f>
        <v>11000</v>
      </c>
      <c r="N629">
        <f>VLOOKUP(C$1,Iniciativas!$A$1:$R$11,18,FALSE)*C629+VLOOKUP(D$1,Iniciativas!$A$1:$R$11,18,FALSE)*D629+VLOOKUP(E$1,Iniciativas!$A$1:$R$11,18,FALSE)*E629+VLOOKUP(F$1,Iniciativas!$A$1:$R$11,18,FALSE)*F629+VLOOKUP(G$1,Iniciativas!$A$1:$R$11,18,FALSE)*G629+VLOOKUP(H$1,Iniciativas!$A$1:$R$11,18,FALSE)*H629+VLOOKUP(I$1,Iniciativas!$A$1:$R$11,18,FALSE)*I629+VLOOKUP(J$1,Iniciativas!$A$1:$R$11,18,FALSE)*J629+VLOOKUP(K$1,Iniciativas!$A$1:$R$11,18,FALSE)*K629+VLOOKUP(L$1,Iniciativas!$A$1:$R$11,18,FALSE)*L629</f>
        <v>9.7000000000000011</v>
      </c>
      <c r="O629" t="b">
        <f t="shared" si="605"/>
        <v>0</v>
      </c>
      <c r="P629" t="b">
        <f>IF(OR(K629=1,I629=1),IF(J629=1,TRUE, FALSE),TRUE)</f>
        <v>0</v>
      </c>
      <c r="Q629" t="b">
        <f>IF(AND(K629=1,I629=1), FALSE, TRUE)</f>
        <v>1</v>
      </c>
      <c r="R629" t="b">
        <f>IF(G629=1, TRUE, FALSE)</f>
        <v>1</v>
      </c>
      <c r="S629" t="str">
        <f>TRIM(IF(C629=1," "&amp;VLOOKUP(C$1,Iniciativas!$A$1:$R$11,2,FALSE),"")&amp;IF(D629=1," "&amp;VLOOKUP(D$1,Iniciativas!$A$1:$R$11,2,FALSE),"")&amp;IF(E629=1," "&amp;VLOOKUP(E$1,Iniciativas!$A$1:$R$11,2,FALSE),"")&amp;IF(F629=1," "&amp;VLOOKUP(F$1,Iniciativas!$A$1:$R$11,2,FALSE),"")&amp;IF(G629=1," "&amp;VLOOKUP(G$1,Iniciativas!$A$1:$R$11,2,FALSE),"")&amp;IF(H629=1," "&amp;VLOOKUP(H$1,Iniciativas!$A$1:$R$11,2,FALSE),"")&amp;IF(I629=1," "&amp;VLOOKUP(I$1,Iniciativas!$A$1:$R$11,2,FALSE),"")&amp;IF(J629=1," "&amp;VLOOKUP(J$1,Iniciativas!$A$1:$R$11,2,FALSE),"")&amp;IF(K629=1," "&amp;VLOOKUP(K$1,Iniciativas!$A$1:$R$11,2,FALSE),"")&amp;IF(L629=1," "&amp;VLOOKUP(L$1,Iniciativas!$A$1:$R$11,2,FALSE),""))</f>
        <v>Operación Adicional Iniciativa 1 Iniciativa 1 Imperativo Legal Programa de Innovación Creación Producto B Sistema Reducción Costos</v>
      </c>
    </row>
    <row r="630" spans="1:19" x14ac:dyDescent="0.25">
      <c r="A630">
        <v>628</v>
      </c>
      <c r="B630" t="str">
        <f t="shared" si="603"/>
        <v>10 7 6 5 3</v>
      </c>
      <c r="C630">
        <f t="shared" si="606"/>
        <v>1</v>
      </c>
      <c r="D630">
        <f t="shared" ref="D630:L630" si="657">INT(MOD($A630,2^(C$1-1))/(2^(D$1-1)))</f>
        <v>0</v>
      </c>
      <c r="E630">
        <f t="shared" si="657"/>
        <v>0</v>
      </c>
      <c r="F630">
        <f t="shared" si="657"/>
        <v>1</v>
      </c>
      <c r="G630">
        <f t="shared" si="657"/>
        <v>1</v>
      </c>
      <c r="H630">
        <f t="shared" si="657"/>
        <v>1</v>
      </c>
      <c r="I630">
        <f t="shared" si="657"/>
        <v>0</v>
      </c>
      <c r="J630">
        <f t="shared" si="657"/>
        <v>1</v>
      </c>
      <c r="K630">
        <f t="shared" si="657"/>
        <v>0</v>
      </c>
      <c r="L630">
        <f t="shared" si="657"/>
        <v>0</v>
      </c>
      <c r="M630">
        <f>VLOOKUP(C$1,Iniciativas!$A$1:$R$11,6,FALSE)*C630+VLOOKUP(D$1,Iniciativas!$A$1:$R$11,6,FALSE)*D630+VLOOKUP(E$1,Iniciativas!$A$1:$R$11,6,FALSE)*E630+VLOOKUP(F$1,Iniciativas!$A$1:$R$11,6,FALSE)*F630+VLOOKUP(G$1,Iniciativas!$A$1:$R$11,6,FALSE)*G630+VLOOKUP(H$1,Iniciativas!$A$1:$R$11,6,FALSE)*H630+VLOOKUP(I$1,Iniciativas!$A$1:$R$11,6,FALSE)*I630+VLOOKUP(J$1,Iniciativas!$A$1:$R$11,6,FALSE)*J630+VLOOKUP(K$1,Iniciativas!$A$1:$R$11,6,FALSE)*K630+VLOOKUP(L$1,Iniciativas!$A$1:$R$11,6,FALSE)*L630</f>
        <v>6000</v>
      </c>
      <c r="N630">
        <f>VLOOKUP(C$1,Iniciativas!$A$1:$R$11,18,FALSE)*C630+VLOOKUP(D$1,Iniciativas!$A$1:$R$11,18,FALSE)*D630+VLOOKUP(E$1,Iniciativas!$A$1:$R$11,18,FALSE)*E630+VLOOKUP(F$1,Iniciativas!$A$1:$R$11,18,FALSE)*F630+VLOOKUP(G$1,Iniciativas!$A$1:$R$11,18,FALSE)*G630+VLOOKUP(H$1,Iniciativas!$A$1:$R$11,18,FALSE)*H630+VLOOKUP(I$1,Iniciativas!$A$1:$R$11,18,FALSE)*I630+VLOOKUP(J$1,Iniciativas!$A$1:$R$11,18,FALSE)*J630+VLOOKUP(K$1,Iniciativas!$A$1:$R$11,18,FALSE)*K630+VLOOKUP(L$1,Iniciativas!$A$1:$R$11,18,FALSE)*L630</f>
        <v>6.6000000000000005</v>
      </c>
      <c r="O630" t="b">
        <f t="shared" si="605"/>
        <v>1</v>
      </c>
      <c r="P630" t="b">
        <f>IF(OR(K630=1,I630=1),IF(J630=1,TRUE, FALSE),TRUE)</f>
        <v>1</v>
      </c>
      <c r="Q630" t="b">
        <f>IF(AND(K630=1,I630=1), FALSE, TRUE)</f>
        <v>1</v>
      </c>
      <c r="R630" t="b">
        <f>IF(G630=1, TRUE, FALSE)</f>
        <v>1</v>
      </c>
      <c r="S630" t="str">
        <f>TRIM(IF(C630=1," "&amp;VLOOKUP(C$1,Iniciativas!$A$1:$R$11,2,FALSE),"")&amp;IF(D630=1," "&amp;VLOOKUP(D$1,Iniciativas!$A$1:$R$11,2,FALSE),"")&amp;IF(E630=1," "&amp;VLOOKUP(E$1,Iniciativas!$A$1:$R$11,2,FALSE),"")&amp;IF(F630=1," "&amp;VLOOKUP(F$1,Iniciativas!$A$1:$R$11,2,FALSE),"")&amp;IF(G630=1," "&amp;VLOOKUP(G$1,Iniciativas!$A$1:$R$11,2,FALSE),"")&amp;IF(H630=1," "&amp;VLOOKUP(H$1,Iniciativas!$A$1:$R$11,2,FALSE),"")&amp;IF(I630=1," "&amp;VLOOKUP(I$1,Iniciativas!$A$1:$R$11,2,FALSE),"")&amp;IF(J630=1," "&amp;VLOOKUP(J$1,Iniciativas!$A$1:$R$11,2,FALSE),"")&amp;IF(K630=1," "&amp;VLOOKUP(K$1,Iniciativas!$A$1:$R$11,2,FALSE),"")&amp;IF(L630=1," "&amp;VLOOKUP(L$1,Iniciativas!$A$1:$R$11,2,FALSE),""))</f>
        <v>Operación Adicional Iniciativa 1 Iniciativa 1 Imperativo Legal Programa de Innovación Campaña Publicitaria Producto B o C</v>
      </c>
    </row>
    <row r="631" spans="1:19" x14ac:dyDescent="0.25">
      <c r="A631">
        <v>629</v>
      </c>
      <c r="B631" t="str">
        <f t="shared" si="603"/>
        <v>10 7 6 5 3 1</v>
      </c>
      <c r="C631">
        <f t="shared" si="606"/>
        <v>1</v>
      </c>
      <c r="D631">
        <f t="shared" ref="D631:L631" si="658">INT(MOD($A631,2^(C$1-1))/(2^(D$1-1)))</f>
        <v>0</v>
      </c>
      <c r="E631">
        <f t="shared" si="658"/>
        <v>0</v>
      </c>
      <c r="F631">
        <f t="shared" si="658"/>
        <v>1</v>
      </c>
      <c r="G631">
        <f t="shared" si="658"/>
        <v>1</v>
      </c>
      <c r="H631">
        <f t="shared" si="658"/>
        <v>1</v>
      </c>
      <c r="I631">
        <f t="shared" si="658"/>
        <v>0</v>
      </c>
      <c r="J631">
        <f t="shared" si="658"/>
        <v>1</v>
      </c>
      <c r="K631">
        <f t="shared" si="658"/>
        <v>0</v>
      </c>
      <c r="L631">
        <f t="shared" si="658"/>
        <v>1</v>
      </c>
      <c r="M631">
        <f>VLOOKUP(C$1,Iniciativas!$A$1:$R$11,6,FALSE)*C631+VLOOKUP(D$1,Iniciativas!$A$1:$R$11,6,FALSE)*D631+VLOOKUP(E$1,Iniciativas!$A$1:$R$11,6,FALSE)*E631+VLOOKUP(F$1,Iniciativas!$A$1:$R$11,6,FALSE)*F631+VLOOKUP(G$1,Iniciativas!$A$1:$R$11,6,FALSE)*G631+VLOOKUP(H$1,Iniciativas!$A$1:$R$11,6,FALSE)*H631+VLOOKUP(I$1,Iniciativas!$A$1:$R$11,6,FALSE)*I631+VLOOKUP(J$1,Iniciativas!$A$1:$R$11,6,FALSE)*J631+VLOOKUP(K$1,Iniciativas!$A$1:$R$11,6,FALSE)*K631+VLOOKUP(L$1,Iniciativas!$A$1:$R$11,6,FALSE)*L631</f>
        <v>7000</v>
      </c>
      <c r="N631">
        <f>VLOOKUP(C$1,Iniciativas!$A$1:$R$11,18,FALSE)*C631+VLOOKUP(D$1,Iniciativas!$A$1:$R$11,18,FALSE)*D631+VLOOKUP(E$1,Iniciativas!$A$1:$R$11,18,FALSE)*E631+VLOOKUP(F$1,Iniciativas!$A$1:$R$11,18,FALSE)*F631+VLOOKUP(G$1,Iniciativas!$A$1:$R$11,18,FALSE)*G631+VLOOKUP(H$1,Iniciativas!$A$1:$R$11,18,FALSE)*H631+VLOOKUP(I$1,Iniciativas!$A$1:$R$11,18,FALSE)*I631+VLOOKUP(J$1,Iniciativas!$A$1:$R$11,18,FALSE)*J631+VLOOKUP(K$1,Iniciativas!$A$1:$R$11,18,FALSE)*K631+VLOOKUP(L$1,Iniciativas!$A$1:$R$11,18,FALSE)*L631</f>
        <v>7.5000000000000009</v>
      </c>
      <c r="O631" t="b">
        <f t="shared" si="605"/>
        <v>1</v>
      </c>
      <c r="P631" t="b">
        <f>IF(OR(K631=1,I631=1),IF(J631=1,TRUE, FALSE),TRUE)</f>
        <v>1</v>
      </c>
      <c r="Q631" t="b">
        <f>IF(AND(K631=1,I631=1), FALSE, TRUE)</f>
        <v>1</v>
      </c>
      <c r="R631" t="b">
        <f>IF(G631=1, TRUE, FALSE)</f>
        <v>1</v>
      </c>
      <c r="S631" t="str">
        <f>TRIM(IF(C631=1," "&amp;VLOOKUP(C$1,Iniciativas!$A$1:$R$11,2,FALSE),"")&amp;IF(D631=1," "&amp;VLOOKUP(D$1,Iniciativas!$A$1:$R$11,2,FALSE),"")&amp;IF(E631=1," "&amp;VLOOKUP(E$1,Iniciativas!$A$1:$R$11,2,FALSE),"")&amp;IF(F631=1," "&amp;VLOOKUP(F$1,Iniciativas!$A$1:$R$11,2,FALSE),"")&amp;IF(G631=1," "&amp;VLOOKUP(G$1,Iniciativas!$A$1:$R$11,2,FALSE),"")&amp;IF(H631=1," "&amp;VLOOKUP(H$1,Iniciativas!$A$1:$R$11,2,FALSE),"")&amp;IF(I631=1," "&amp;VLOOKUP(I$1,Iniciativas!$A$1:$R$11,2,FALSE),"")&amp;IF(J631=1," "&amp;VLOOKUP(J$1,Iniciativas!$A$1:$R$11,2,FALSE),"")&amp;IF(K631=1," "&amp;VLOOKUP(K$1,Iniciativas!$A$1:$R$11,2,FALSE),"")&amp;IF(L631=1," "&amp;VLOOKUP(L$1,Iniciativas!$A$1:$R$11,2,FALSE),""))</f>
        <v>Operación Adicional Iniciativa 1 Iniciativa 1 Imperativo Legal Programa de Innovación Campaña Publicitaria Producto B o C Sistema Reducción Costos</v>
      </c>
    </row>
    <row r="632" spans="1:19" x14ac:dyDescent="0.25">
      <c r="A632">
        <v>630</v>
      </c>
      <c r="B632" t="str">
        <f t="shared" si="603"/>
        <v>10 7 6 5 3 2</v>
      </c>
      <c r="C632">
        <f t="shared" si="606"/>
        <v>1</v>
      </c>
      <c r="D632">
        <f t="shared" ref="D632:L632" si="659">INT(MOD($A632,2^(C$1-1))/(2^(D$1-1)))</f>
        <v>0</v>
      </c>
      <c r="E632">
        <f t="shared" si="659"/>
        <v>0</v>
      </c>
      <c r="F632">
        <f t="shared" si="659"/>
        <v>1</v>
      </c>
      <c r="G632">
        <f t="shared" si="659"/>
        <v>1</v>
      </c>
      <c r="H632">
        <f t="shared" si="659"/>
        <v>1</v>
      </c>
      <c r="I632">
        <f t="shared" si="659"/>
        <v>0</v>
      </c>
      <c r="J632">
        <f t="shared" si="659"/>
        <v>1</v>
      </c>
      <c r="K632">
        <f t="shared" si="659"/>
        <v>1</v>
      </c>
      <c r="L632">
        <f t="shared" si="659"/>
        <v>0</v>
      </c>
      <c r="M632">
        <f>VLOOKUP(C$1,Iniciativas!$A$1:$R$11,6,FALSE)*C632+VLOOKUP(D$1,Iniciativas!$A$1:$R$11,6,FALSE)*D632+VLOOKUP(E$1,Iniciativas!$A$1:$R$11,6,FALSE)*E632+VLOOKUP(F$1,Iniciativas!$A$1:$R$11,6,FALSE)*F632+VLOOKUP(G$1,Iniciativas!$A$1:$R$11,6,FALSE)*G632+VLOOKUP(H$1,Iniciativas!$A$1:$R$11,6,FALSE)*H632+VLOOKUP(I$1,Iniciativas!$A$1:$R$11,6,FALSE)*I632+VLOOKUP(J$1,Iniciativas!$A$1:$R$11,6,FALSE)*J632+VLOOKUP(K$1,Iniciativas!$A$1:$R$11,6,FALSE)*K632+VLOOKUP(L$1,Iniciativas!$A$1:$R$11,6,FALSE)*L632</f>
        <v>11000</v>
      </c>
      <c r="N632">
        <f>VLOOKUP(C$1,Iniciativas!$A$1:$R$11,18,FALSE)*C632+VLOOKUP(D$1,Iniciativas!$A$1:$R$11,18,FALSE)*D632+VLOOKUP(E$1,Iniciativas!$A$1:$R$11,18,FALSE)*E632+VLOOKUP(F$1,Iniciativas!$A$1:$R$11,18,FALSE)*F632+VLOOKUP(G$1,Iniciativas!$A$1:$R$11,18,FALSE)*G632+VLOOKUP(H$1,Iniciativas!$A$1:$R$11,18,FALSE)*H632+VLOOKUP(I$1,Iniciativas!$A$1:$R$11,18,FALSE)*I632+VLOOKUP(J$1,Iniciativas!$A$1:$R$11,18,FALSE)*J632+VLOOKUP(K$1,Iniciativas!$A$1:$R$11,18,FALSE)*K632+VLOOKUP(L$1,Iniciativas!$A$1:$R$11,18,FALSE)*L632</f>
        <v>9.2000000000000011</v>
      </c>
      <c r="O632" t="b">
        <f t="shared" si="605"/>
        <v>1</v>
      </c>
      <c r="P632" t="b">
        <f>IF(OR(K632=1,I632=1),IF(J632=1,TRUE, FALSE),TRUE)</f>
        <v>1</v>
      </c>
      <c r="Q632" t="b">
        <f>IF(AND(K632=1,I632=1), FALSE, TRUE)</f>
        <v>1</v>
      </c>
      <c r="R632" t="b">
        <f>IF(G632=1, TRUE, FALSE)</f>
        <v>1</v>
      </c>
      <c r="S632" t="str">
        <f>TRIM(IF(C632=1," "&amp;VLOOKUP(C$1,Iniciativas!$A$1:$R$11,2,FALSE),"")&amp;IF(D632=1," "&amp;VLOOKUP(D$1,Iniciativas!$A$1:$R$11,2,FALSE),"")&amp;IF(E632=1," "&amp;VLOOKUP(E$1,Iniciativas!$A$1:$R$11,2,FALSE),"")&amp;IF(F632=1," "&amp;VLOOKUP(F$1,Iniciativas!$A$1:$R$11,2,FALSE),"")&amp;IF(G632=1," "&amp;VLOOKUP(G$1,Iniciativas!$A$1:$R$11,2,FALSE),"")&amp;IF(H632=1," "&amp;VLOOKUP(H$1,Iniciativas!$A$1:$R$11,2,FALSE),"")&amp;IF(I632=1," "&amp;VLOOKUP(I$1,Iniciativas!$A$1:$R$11,2,FALSE),"")&amp;IF(J632=1," "&amp;VLOOKUP(J$1,Iniciativas!$A$1:$R$11,2,FALSE),"")&amp;IF(K632=1," "&amp;VLOOKUP(K$1,Iniciativas!$A$1:$R$11,2,FALSE),"")&amp;IF(L632=1," "&amp;VLOOKUP(L$1,Iniciativas!$A$1:$R$11,2,FALSE),""))</f>
        <v>Operación Adicional Iniciativa 1 Iniciativa 1 Imperativo Legal Programa de Innovación Campaña Publicitaria Producto B o C Creación Producto B</v>
      </c>
    </row>
    <row r="633" spans="1:19" x14ac:dyDescent="0.25">
      <c r="A633">
        <v>631</v>
      </c>
      <c r="B633" t="str">
        <f t="shared" si="603"/>
        <v>10 7 6 5 3 2 1</v>
      </c>
      <c r="C633">
        <f t="shared" si="606"/>
        <v>1</v>
      </c>
      <c r="D633">
        <f t="shared" ref="D633:L633" si="660">INT(MOD($A633,2^(C$1-1))/(2^(D$1-1)))</f>
        <v>0</v>
      </c>
      <c r="E633">
        <f t="shared" si="660"/>
        <v>0</v>
      </c>
      <c r="F633">
        <f t="shared" si="660"/>
        <v>1</v>
      </c>
      <c r="G633">
        <f t="shared" si="660"/>
        <v>1</v>
      </c>
      <c r="H633">
        <f t="shared" si="660"/>
        <v>1</v>
      </c>
      <c r="I633">
        <f t="shared" si="660"/>
        <v>0</v>
      </c>
      <c r="J633">
        <f t="shared" si="660"/>
        <v>1</v>
      </c>
      <c r="K633">
        <f t="shared" si="660"/>
        <v>1</v>
      </c>
      <c r="L633">
        <f t="shared" si="660"/>
        <v>1</v>
      </c>
      <c r="M633">
        <f>VLOOKUP(C$1,Iniciativas!$A$1:$R$11,6,FALSE)*C633+VLOOKUP(D$1,Iniciativas!$A$1:$R$11,6,FALSE)*D633+VLOOKUP(E$1,Iniciativas!$A$1:$R$11,6,FALSE)*E633+VLOOKUP(F$1,Iniciativas!$A$1:$R$11,6,FALSE)*F633+VLOOKUP(G$1,Iniciativas!$A$1:$R$11,6,FALSE)*G633+VLOOKUP(H$1,Iniciativas!$A$1:$R$11,6,FALSE)*H633+VLOOKUP(I$1,Iniciativas!$A$1:$R$11,6,FALSE)*I633+VLOOKUP(J$1,Iniciativas!$A$1:$R$11,6,FALSE)*J633+VLOOKUP(K$1,Iniciativas!$A$1:$R$11,6,FALSE)*K633+VLOOKUP(L$1,Iniciativas!$A$1:$R$11,6,FALSE)*L633</f>
        <v>12000</v>
      </c>
      <c r="N633">
        <f>VLOOKUP(C$1,Iniciativas!$A$1:$R$11,18,FALSE)*C633+VLOOKUP(D$1,Iniciativas!$A$1:$R$11,18,FALSE)*D633+VLOOKUP(E$1,Iniciativas!$A$1:$R$11,18,FALSE)*E633+VLOOKUP(F$1,Iniciativas!$A$1:$R$11,18,FALSE)*F633+VLOOKUP(G$1,Iniciativas!$A$1:$R$11,18,FALSE)*G633+VLOOKUP(H$1,Iniciativas!$A$1:$R$11,18,FALSE)*H633+VLOOKUP(I$1,Iniciativas!$A$1:$R$11,18,FALSE)*I633+VLOOKUP(J$1,Iniciativas!$A$1:$R$11,18,FALSE)*J633+VLOOKUP(K$1,Iniciativas!$A$1:$R$11,18,FALSE)*K633+VLOOKUP(L$1,Iniciativas!$A$1:$R$11,18,FALSE)*L633</f>
        <v>10.100000000000001</v>
      </c>
      <c r="O633" t="b">
        <f t="shared" si="605"/>
        <v>1</v>
      </c>
      <c r="P633" t="b">
        <f>IF(OR(K633=1,I633=1),IF(J633=1,TRUE, FALSE),TRUE)</f>
        <v>1</v>
      </c>
      <c r="Q633" t="b">
        <f>IF(AND(K633=1,I633=1), FALSE, TRUE)</f>
        <v>1</v>
      </c>
      <c r="R633" t="b">
        <f>IF(G633=1, TRUE, FALSE)</f>
        <v>1</v>
      </c>
      <c r="S633" t="str">
        <f>TRIM(IF(C633=1," "&amp;VLOOKUP(C$1,Iniciativas!$A$1:$R$11,2,FALSE),"")&amp;IF(D633=1," "&amp;VLOOKUP(D$1,Iniciativas!$A$1:$R$11,2,FALSE),"")&amp;IF(E633=1," "&amp;VLOOKUP(E$1,Iniciativas!$A$1:$R$11,2,FALSE),"")&amp;IF(F633=1," "&amp;VLOOKUP(F$1,Iniciativas!$A$1:$R$11,2,FALSE),"")&amp;IF(G633=1," "&amp;VLOOKUP(G$1,Iniciativas!$A$1:$R$11,2,FALSE),"")&amp;IF(H633=1," "&amp;VLOOKUP(H$1,Iniciativas!$A$1:$R$11,2,FALSE),"")&amp;IF(I633=1," "&amp;VLOOKUP(I$1,Iniciativas!$A$1:$R$11,2,FALSE),"")&amp;IF(J633=1," "&amp;VLOOKUP(J$1,Iniciativas!$A$1:$R$11,2,FALSE),"")&amp;IF(K633=1," "&amp;VLOOKUP(K$1,Iniciativas!$A$1:$R$11,2,FALSE),"")&amp;IF(L633=1," "&amp;VLOOKUP(L$1,Iniciativas!$A$1:$R$11,2,FALSE),""))</f>
        <v>Operación Adicional Iniciativa 1 Iniciativa 1 Imperativo Legal Programa de Innovación Campaña Publicitaria Producto B o C Creación Producto B Sistema Reducción Costos</v>
      </c>
    </row>
    <row r="634" spans="1:19" x14ac:dyDescent="0.25">
      <c r="A634">
        <v>632</v>
      </c>
      <c r="B634" t="str">
        <f t="shared" si="603"/>
        <v>10 7 6 5 4</v>
      </c>
      <c r="C634">
        <f t="shared" si="606"/>
        <v>1</v>
      </c>
      <c r="D634">
        <f t="shared" ref="D634:L634" si="661">INT(MOD($A634,2^(C$1-1))/(2^(D$1-1)))</f>
        <v>0</v>
      </c>
      <c r="E634">
        <f t="shared" si="661"/>
        <v>0</v>
      </c>
      <c r="F634">
        <f t="shared" si="661"/>
        <v>1</v>
      </c>
      <c r="G634">
        <f t="shared" si="661"/>
        <v>1</v>
      </c>
      <c r="H634">
        <f t="shared" si="661"/>
        <v>1</v>
      </c>
      <c r="I634">
        <f t="shared" si="661"/>
        <v>1</v>
      </c>
      <c r="J634">
        <f t="shared" si="661"/>
        <v>0</v>
      </c>
      <c r="K634">
        <f t="shared" si="661"/>
        <v>0</v>
      </c>
      <c r="L634">
        <f t="shared" si="661"/>
        <v>0</v>
      </c>
      <c r="M634">
        <f>VLOOKUP(C$1,Iniciativas!$A$1:$R$11,6,FALSE)*C634+VLOOKUP(D$1,Iniciativas!$A$1:$R$11,6,FALSE)*D634+VLOOKUP(E$1,Iniciativas!$A$1:$R$11,6,FALSE)*E634+VLOOKUP(F$1,Iniciativas!$A$1:$R$11,6,FALSE)*F634+VLOOKUP(G$1,Iniciativas!$A$1:$R$11,6,FALSE)*G634+VLOOKUP(H$1,Iniciativas!$A$1:$R$11,6,FALSE)*H634+VLOOKUP(I$1,Iniciativas!$A$1:$R$11,6,FALSE)*I634+VLOOKUP(J$1,Iniciativas!$A$1:$R$11,6,FALSE)*J634+VLOOKUP(K$1,Iniciativas!$A$1:$R$11,6,FALSE)*K634+VLOOKUP(L$1,Iniciativas!$A$1:$R$11,6,FALSE)*L634</f>
        <v>11000</v>
      </c>
      <c r="N634">
        <f>VLOOKUP(C$1,Iniciativas!$A$1:$R$11,18,FALSE)*C634+VLOOKUP(D$1,Iniciativas!$A$1:$R$11,18,FALSE)*D634+VLOOKUP(E$1,Iniciativas!$A$1:$R$11,18,FALSE)*E634+VLOOKUP(F$1,Iniciativas!$A$1:$R$11,18,FALSE)*F634+VLOOKUP(G$1,Iniciativas!$A$1:$R$11,18,FALSE)*G634+VLOOKUP(H$1,Iniciativas!$A$1:$R$11,18,FALSE)*H634+VLOOKUP(I$1,Iniciativas!$A$1:$R$11,18,FALSE)*I634+VLOOKUP(J$1,Iniciativas!$A$1:$R$11,18,FALSE)*J634+VLOOKUP(K$1,Iniciativas!$A$1:$R$11,18,FALSE)*K634+VLOOKUP(L$1,Iniciativas!$A$1:$R$11,18,FALSE)*L634</f>
        <v>9.1999999999999993</v>
      </c>
      <c r="O634" t="b">
        <f t="shared" si="605"/>
        <v>0</v>
      </c>
      <c r="P634" t="b">
        <f>IF(OR(K634=1,I634=1),IF(J634=1,TRUE, FALSE),TRUE)</f>
        <v>0</v>
      </c>
      <c r="Q634" t="b">
        <f>IF(AND(K634=1,I634=1), FALSE, TRUE)</f>
        <v>1</v>
      </c>
      <c r="R634" t="b">
        <f>IF(G634=1, TRUE, FALSE)</f>
        <v>1</v>
      </c>
      <c r="S634" t="str">
        <f>TRIM(IF(C634=1," "&amp;VLOOKUP(C$1,Iniciativas!$A$1:$R$11,2,FALSE),"")&amp;IF(D634=1," "&amp;VLOOKUP(D$1,Iniciativas!$A$1:$R$11,2,FALSE),"")&amp;IF(E634=1," "&amp;VLOOKUP(E$1,Iniciativas!$A$1:$R$11,2,FALSE),"")&amp;IF(F634=1," "&amp;VLOOKUP(F$1,Iniciativas!$A$1:$R$11,2,FALSE),"")&amp;IF(G634=1," "&amp;VLOOKUP(G$1,Iniciativas!$A$1:$R$11,2,FALSE),"")&amp;IF(H634=1," "&amp;VLOOKUP(H$1,Iniciativas!$A$1:$R$11,2,FALSE),"")&amp;IF(I634=1," "&amp;VLOOKUP(I$1,Iniciativas!$A$1:$R$11,2,FALSE),"")&amp;IF(J634=1," "&amp;VLOOKUP(J$1,Iniciativas!$A$1:$R$11,2,FALSE),"")&amp;IF(K634=1," "&amp;VLOOKUP(K$1,Iniciativas!$A$1:$R$11,2,FALSE),"")&amp;IF(L634=1," "&amp;VLOOKUP(L$1,Iniciativas!$A$1:$R$11,2,FALSE),""))</f>
        <v>Operación Adicional Iniciativa 1 Iniciativa 1 Imperativo Legal Programa de Innovación Creación Producto Alternativo C</v>
      </c>
    </row>
    <row r="635" spans="1:19" x14ac:dyDescent="0.25">
      <c r="A635">
        <v>633</v>
      </c>
      <c r="B635" t="str">
        <f t="shared" si="603"/>
        <v>10 7 6 5 4 1</v>
      </c>
      <c r="C635">
        <f t="shared" si="606"/>
        <v>1</v>
      </c>
      <c r="D635">
        <f t="shared" ref="D635:L635" si="662">INT(MOD($A635,2^(C$1-1))/(2^(D$1-1)))</f>
        <v>0</v>
      </c>
      <c r="E635">
        <f t="shared" si="662"/>
        <v>0</v>
      </c>
      <c r="F635">
        <f t="shared" si="662"/>
        <v>1</v>
      </c>
      <c r="G635">
        <f t="shared" si="662"/>
        <v>1</v>
      </c>
      <c r="H635">
        <f t="shared" si="662"/>
        <v>1</v>
      </c>
      <c r="I635">
        <f t="shared" si="662"/>
        <v>1</v>
      </c>
      <c r="J635">
        <f t="shared" si="662"/>
        <v>0</v>
      </c>
      <c r="K635">
        <f t="shared" si="662"/>
        <v>0</v>
      </c>
      <c r="L635">
        <f t="shared" si="662"/>
        <v>1</v>
      </c>
      <c r="M635">
        <f>VLOOKUP(C$1,Iniciativas!$A$1:$R$11,6,FALSE)*C635+VLOOKUP(D$1,Iniciativas!$A$1:$R$11,6,FALSE)*D635+VLOOKUP(E$1,Iniciativas!$A$1:$R$11,6,FALSE)*E635+VLOOKUP(F$1,Iniciativas!$A$1:$R$11,6,FALSE)*F635+VLOOKUP(G$1,Iniciativas!$A$1:$R$11,6,FALSE)*G635+VLOOKUP(H$1,Iniciativas!$A$1:$R$11,6,FALSE)*H635+VLOOKUP(I$1,Iniciativas!$A$1:$R$11,6,FALSE)*I635+VLOOKUP(J$1,Iniciativas!$A$1:$R$11,6,FALSE)*J635+VLOOKUP(K$1,Iniciativas!$A$1:$R$11,6,FALSE)*K635+VLOOKUP(L$1,Iniciativas!$A$1:$R$11,6,FALSE)*L635</f>
        <v>12000</v>
      </c>
      <c r="N635">
        <f>VLOOKUP(C$1,Iniciativas!$A$1:$R$11,18,FALSE)*C635+VLOOKUP(D$1,Iniciativas!$A$1:$R$11,18,FALSE)*D635+VLOOKUP(E$1,Iniciativas!$A$1:$R$11,18,FALSE)*E635+VLOOKUP(F$1,Iniciativas!$A$1:$R$11,18,FALSE)*F635+VLOOKUP(G$1,Iniciativas!$A$1:$R$11,18,FALSE)*G635+VLOOKUP(H$1,Iniciativas!$A$1:$R$11,18,FALSE)*H635+VLOOKUP(I$1,Iniciativas!$A$1:$R$11,18,FALSE)*I635+VLOOKUP(J$1,Iniciativas!$A$1:$R$11,18,FALSE)*J635+VLOOKUP(K$1,Iniciativas!$A$1:$R$11,18,FALSE)*K635+VLOOKUP(L$1,Iniciativas!$A$1:$R$11,18,FALSE)*L635</f>
        <v>10.1</v>
      </c>
      <c r="O635" t="b">
        <f t="shared" si="605"/>
        <v>0</v>
      </c>
      <c r="P635" t="b">
        <f>IF(OR(K635=1,I635=1),IF(J635=1,TRUE, FALSE),TRUE)</f>
        <v>0</v>
      </c>
      <c r="Q635" t="b">
        <f>IF(AND(K635=1,I635=1), FALSE, TRUE)</f>
        <v>1</v>
      </c>
      <c r="R635" t="b">
        <f>IF(G635=1, TRUE, FALSE)</f>
        <v>1</v>
      </c>
      <c r="S635" t="str">
        <f>TRIM(IF(C635=1," "&amp;VLOOKUP(C$1,Iniciativas!$A$1:$R$11,2,FALSE),"")&amp;IF(D635=1," "&amp;VLOOKUP(D$1,Iniciativas!$A$1:$R$11,2,FALSE),"")&amp;IF(E635=1," "&amp;VLOOKUP(E$1,Iniciativas!$A$1:$R$11,2,FALSE),"")&amp;IF(F635=1," "&amp;VLOOKUP(F$1,Iniciativas!$A$1:$R$11,2,FALSE),"")&amp;IF(G635=1," "&amp;VLOOKUP(G$1,Iniciativas!$A$1:$R$11,2,FALSE),"")&amp;IF(H635=1," "&amp;VLOOKUP(H$1,Iniciativas!$A$1:$R$11,2,FALSE),"")&amp;IF(I635=1," "&amp;VLOOKUP(I$1,Iniciativas!$A$1:$R$11,2,FALSE),"")&amp;IF(J635=1," "&amp;VLOOKUP(J$1,Iniciativas!$A$1:$R$11,2,FALSE),"")&amp;IF(K635=1," "&amp;VLOOKUP(K$1,Iniciativas!$A$1:$R$11,2,FALSE),"")&amp;IF(L635=1," "&amp;VLOOKUP(L$1,Iniciativas!$A$1:$R$11,2,FALSE),""))</f>
        <v>Operación Adicional Iniciativa 1 Iniciativa 1 Imperativo Legal Programa de Innovación Creación Producto Alternativo C Sistema Reducción Costos</v>
      </c>
    </row>
    <row r="636" spans="1:19" x14ac:dyDescent="0.25">
      <c r="A636">
        <v>634</v>
      </c>
      <c r="B636" t="str">
        <f t="shared" si="603"/>
        <v>10 7 6 5 4 2</v>
      </c>
      <c r="C636">
        <f t="shared" si="606"/>
        <v>1</v>
      </c>
      <c r="D636">
        <f t="shared" ref="D636:L636" si="663">INT(MOD($A636,2^(C$1-1))/(2^(D$1-1)))</f>
        <v>0</v>
      </c>
      <c r="E636">
        <f t="shared" si="663"/>
        <v>0</v>
      </c>
      <c r="F636">
        <f t="shared" si="663"/>
        <v>1</v>
      </c>
      <c r="G636">
        <f t="shared" si="663"/>
        <v>1</v>
      </c>
      <c r="H636">
        <f t="shared" si="663"/>
        <v>1</v>
      </c>
      <c r="I636">
        <f t="shared" si="663"/>
        <v>1</v>
      </c>
      <c r="J636">
        <f t="shared" si="663"/>
        <v>0</v>
      </c>
      <c r="K636">
        <f t="shared" si="663"/>
        <v>1</v>
      </c>
      <c r="L636">
        <f t="shared" si="663"/>
        <v>0</v>
      </c>
      <c r="M636">
        <f>VLOOKUP(C$1,Iniciativas!$A$1:$R$11,6,FALSE)*C636+VLOOKUP(D$1,Iniciativas!$A$1:$R$11,6,FALSE)*D636+VLOOKUP(E$1,Iniciativas!$A$1:$R$11,6,FALSE)*E636+VLOOKUP(F$1,Iniciativas!$A$1:$R$11,6,FALSE)*F636+VLOOKUP(G$1,Iniciativas!$A$1:$R$11,6,FALSE)*G636+VLOOKUP(H$1,Iniciativas!$A$1:$R$11,6,FALSE)*H636+VLOOKUP(I$1,Iniciativas!$A$1:$R$11,6,FALSE)*I636+VLOOKUP(J$1,Iniciativas!$A$1:$R$11,6,FALSE)*J636+VLOOKUP(K$1,Iniciativas!$A$1:$R$11,6,FALSE)*K636+VLOOKUP(L$1,Iniciativas!$A$1:$R$11,6,FALSE)*L636</f>
        <v>16000</v>
      </c>
      <c r="N636">
        <f>VLOOKUP(C$1,Iniciativas!$A$1:$R$11,18,FALSE)*C636+VLOOKUP(D$1,Iniciativas!$A$1:$R$11,18,FALSE)*D636+VLOOKUP(E$1,Iniciativas!$A$1:$R$11,18,FALSE)*E636+VLOOKUP(F$1,Iniciativas!$A$1:$R$11,18,FALSE)*F636+VLOOKUP(G$1,Iniciativas!$A$1:$R$11,18,FALSE)*G636+VLOOKUP(H$1,Iniciativas!$A$1:$R$11,18,FALSE)*H636+VLOOKUP(I$1,Iniciativas!$A$1:$R$11,18,FALSE)*I636+VLOOKUP(J$1,Iniciativas!$A$1:$R$11,18,FALSE)*J636+VLOOKUP(K$1,Iniciativas!$A$1:$R$11,18,FALSE)*K636+VLOOKUP(L$1,Iniciativas!$A$1:$R$11,18,FALSE)*L636</f>
        <v>11.799999999999999</v>
      </c>
      <c r="O636" t="b">
        <f t="shared" si="605"/>
        <v>0</v>
      </c>
      <c r="P636" t="b">
        <f>IF(OR(K636=1,I636=1),IF(J636=1,TRUE, FALSE),TRUE)</f>
        <v>0</v>
      </c>
      <c r="Q636" t="b">
        <f>IF(AND(K636=1,I636=1), FALSE, TRUE)</f>
        <v>0</v>
      </c>
      <c r="R636" t="b">
        <f>IF(G636=1, TRUE, FALSE)</f>
        <v>1</v>
      </c>
      <c r="S636" t="str">
        <f>TRIM(IF(C636=1," "&amp;VLOOKUP(C$1,Iniciativas!$A$1:$R$11,2,FALSE),"")&amp;IF(D636=1," "&amp;VLOOKUP(D$1,Iniciativas!$A$1:$R$11,2,FALSE),"")&amp;IF(E636=1," "&amp;VLOOKUP(E$1,Iniciativas!$A$1:$R$11,2,FALSE),"")&amp;IF(F636=1," "&amp;VLOOKUP(F$1,Iniciativas!$A$1:$R$11,2,FALSE),"")&amp;IF(G636=1," "&amp;VLOOKUP(G$1,Iniciativas!$A$1:$R$11,2,FALSE),"")&amp;IF(H636=1," "&amp;VLOOKUP(H$1,Iniciativas!$A$1:$R$11,2,FALSE),"")&amp;IF(I636=1," "&amp;VLOOKUP(I$1,Iniciativas!$A$1:$R$11,2,FALSE),"")&amp;IF(J636=1," "&amp;VLOOKUP(J$1,Iniciativas!$A$1:$R$11,2,FALSE),"")&amp;IF(K636=1," "&amp;VLOOKUP(K$1,Iniciativas!$A$1:$R$11,2,FALSE),"")&amp;IF(L636=1," "&amp;VLOOKUP(L$1,Iniciativas!$A$1:$R$11,2,FALSE),""))</f>
        <v>Operación Adicional Iniciativa 1 Iniciativa 1 Imperativo Legal Programa de Innovación Creación Producto Alternativo C Creación Producto B</v>
      </c>
    </row>
    <row r="637" spans="1:19" x14ac:dyDescent="0.25">
      <c r="A637">
        <v>635</v>
      </c>
      <c r="B637" t="str">
        <f t="shared" si="603"/>
        <v>10 7 6 5 4 2 1</v>
      </c>
      <c r="C637">
        <f t="shared" si="606"/>
        <v>1</v>
      </c>
      <c r="D637">
        <f t="shared" ref="D637:L637" si="664">INT(MOD($A637,2^(C$1-1))/(2^(D$1-1)))</f>
        <v>0</v>
      </c>
      <c r="E637">
        <f t="shared" si="664"/>
        <v>0</v>
      </c>
      <c r="F637">
        <f t="shared" si="664"/>
        <v>1</v>
      </c>
      <c r="G637">
        <f t="shared" si="664"/>
        <v>1</v>
      </c>
      <c r="H637">
        <f t="shared" si="664"/>
        <v>1</v>
      </c>
      <c r="I637">
        <f t="shared" si="664"/>
        <v>1</v>
      </c>
      <c r="J637">
        <f t="shared" si="664"/>
        <v>0</v>
      </c>
      <c r="K637">
        <f t="shared" si="664"/>
        <v>1</v>
      </c>
      <c r="L637">
        <f t="shared" si="664"/>
        <v>1</v>
      </c>
      <c r="M637">
        <f>VLOOKUP(C$1,Iniciativas!$A$1:$R$11,6,FALSE)*C637+VLOOKUP(D$1,Iniciativas!$A$1:$R$11,6,FALSE)*D637+VLOOKUP(E$1,Iniciativas!$A$1:$R$11,6,FALSE)*E637+VLOOKUP(F$1,Iniciativas!$A$1:$R$11,6,FALSE)*F637+VLOOKUP(G$1,Iniciativas!$A$1:$R$11,6,FALSE)*G637+VLOOKUP(H$1,Iniciativas!$A$1:$R$11,6,FALSE)*H637+VLOOKUP(I$1,Iniciativas!$A$1:$R$11,6,FALSE)*I637+VLOOKUP(J$1,Iniciativas!$A$1:$R$11,6,FALSE)*J637+VLOOKUP(K$1,Iniciativas!$A$1:$R$11,6,FALSE)*K637+VLOOKUP(L$1,Iniciativas!$A$1:$R$11,6,FALSE)*L637</f>
        <v>17000</v>
      </c>
      <c r="N637">
        <f>VLOOKUP(C$1,Iniciativas!$A$1:$R$11,18,FALSE)*C637+VLOOKUP(D$1,Iniciativas!$A$1:$R$11,18,FALSE)*D637+VLOOKUP(E$1,Iniciativas!$A$1:$R$11,18,FALSE)*E637+VLOOKUP(F$1,Iniciativas!$A$1:$R$11,18,FALSE)*F637+VLOOKUP(G$1,Iniciativas!$A$1:$R$11,18,FALSE)*G637+VLOOKUP(H$1,Iniciativas!$A$1:$R$11,18,FALSE)*H637+VLOOKUP(I$1,Iniciativas!$A$1:$R$11,18,FALSE)*I637+VLOOKUP(J$1,Iniciativas!$A$1:$R$11,18,FALSE)*J637+VLOOKUP(K$1,Iniciativas!$A$1:$R$11,18,FALSE)*K637+VLOOKUP(L$1,Iniciativas!$A$1:$R$11,18,FALSE)*L637</f>
        <v>12.7</v>
      </c>
      <c r="O637" t="b">
        <f t="shared" si="605"/>
        <v>0</v>
      </c>
      <c r="P637" t="b">
        <f>IF(OR(K637=1,I637=1),IF(J637=1,TRUE, FALSE),TRUE)</f>
        <v>0</v>
      </c>
      <c r="Q637" t="b">
        <f>IF(AND(K637=1,I637=1), FALSE, TRUE)</f>
        <v>0</v>
      </c>
      <c r="R637" t="b">
        <f>IF(G637=1, TRUE, FALSE)</f>
        <v>1</v>
      </c>
      <c r="S637" t="str">
        <f>TRIM(IF(C637=1," "&amp;VLOOKUP(C$1,Iniciativas!$A$1:$R$11,2,FALSE),"")&amp;IF(D637=1," "&amp;VLOOKUP(D$1,Iniciativas!$A$1:$R$11,2,FALSE),"")&amp;IF(E637=1," "&amp;VLOOKUP(E$1,Iniciativas!$A$1:$R$11,2,FALSE),"")&amp;IF(F637=1," "&amp;VLOOKUP(F$1,Iniciativas!$A$1:$R$11,2,FALSE),"")&amp;IF(G637=1," "&amp;VLOOKUP(G$1,Iniciativas!$A$1:$R$11,2,FALSE),"")&amp;IF(H637=1," "&amp;VLOOKUP(H$1,Iniciativas!$A$1:$R$11,2,FALSE),"")&amp;IF(I637=1," "&amp;VLOOKUP(I$1,Iniciativas!$A$1:$R$11,2,FALSE),"")&amp;IF(J637=1," "&amp;VLOOKUP(J$1,Iniciativas!$A$1:$R$11,2,FALSE),"")&amp;IF(K637=1," "&amp;VLOOKUP(K$1,Iniciativas!$A$1:$R$11,2,FALSE),"")&amp;IF(L637=1," "&amp;VLOOKUP(L$1,Iniciativas!$A$1:$R$11,2,FALSE),""))</f>
        <v>Operación Adicional Iniciativa 1 Iniciativa 1 Imperativo Legal Programa de Innovación Creación Producto Alternativo C Creación Producto B Sistema Reducción Costos</v>
      </c>
    </row>
    <row r="638" spans="1:19" x14ac:dyDescent="0.25">
      <c r="A638">
        <v>636</v>
      </c>
      <c r="B638" t="str">
        <f t="shared" si="603"/>
        <v>10 7 6 5 4 3</v>
      </c>
      <c r="C638">
        <f t="shared" si="606"/>
        <v>1</v>
      </c>
      <c r="D638">
        <f t="shared" ref="D638:L638" si="665">INT(MOD($A638,2^(C$1-1))/(2^(D$1-1)))</f>
        <v>0</v>
      </c>
      <c r="E638">
        <f t="shared" si="665"/>
        <v>0</v>
      </c>
      <c r="F638">
        <f t="shared" si="665"/>
        <v>1</v>
      </c>
      <c r="G638">
        <f t="shared" si="665"/>
        <v>1</v>
      </c>
      <c r="H638">
        <f t="shared" si="665"/>
        <v>1</v>
      </c>
      <c r="I638">
        <f t="shared" si="665"/>
        <v>1</v>
      </c>
      <c r="J638">
        <f t="shared" si="665"/>
        <v>1</v>
      </c>
      <c r="K638">
        <f t="shared" si="665"/>
        <v>0</v>
      </c>
      <c r="L638">
        <f t="shared" si="665"/>
        <v>0</v>
      </c>
      <c r="M638">
        <f>VLOOKUP(C$1,Iniciativas!$A$1:$R$11,6,FALSE)*C638+VLOOKUP(D$1,Iniciativas!$A$1:$R$11,6,FALSE)*D638+VLOOKUP(E$1,Iniciativas!$A$1:$R$11,6,FALSE)*E638+VLOOKUP(F$1,Iniciativas!$A$1:$R$11,6,FALSE)*F638+VLOOKUP(G$1,Iniciativas!$A$1:$R$11,6,FALSE)*G638+VLOOKUP(H$1,Iniciativas!$A$1:$R$11,6,FALSE)*H638+VLOOKUP(I$1,Iniciativas!$A$1:$R$11,6,FALSE)*I638+VLOOKUP(J$1,Iniciativas!$A$1:$R$11,6,FALSE)*J638+VLOOKUP(K$1,Iniciativas!$A$1:$R$11,6,FALSE)*K638+VLOOKUP(L$1,Iniciativas!$A$1:$R$11,6,FALSE)*L638</f>
        <v>12000</v>
      </c>
      <c r="N638">
        <f>VLOOKUP(C$1,Iniciativas!$A$1:$R$11,18,FALSE)*C638+VLOOKUP(D$1,Iniciativas!$A$1:$R$11,18,FALSE)*D638+VLOOKUP(E$1,Iniciativas!$A$1:$R$11,18,FALSE)*E638+VLOOKUP(F$1,Iniciativas!$A$1:$R$11,18,FALSE)*F638+VLOOKUP(G$1,Iniciativas!$A$1:$R$11,18,FALSE)*G638+VLOOKUP(H$1,Iniciativas!$A$1:$R$11,18,FALSE)*H638+VLOOKUP(I$1,Iniciativas!$A$1:$R$11,18,FALSE)*I638+VLOOKUP(J$1,Iniciativas!$A$1:$R$11,18,FALSE)*J638+VLOOKUP(K$1,Iniciativas!$A$1:$R$11,18,FALSE)*K638+VLOOKUP(L$1,Iniciativas!$A$1:$R$11,18,FALSE)*L638</f>
        <v>9.6</v>
      </c>
      <c r="O638" t="b">
        <f t="shared" si="605"/>
        <v>1</v>
      </c>
      <c r="P638" t="b">
        <f>IF(OR(K638=1,I638=1),IF(J638=1,TRUE, FALSE),TRUE)</f>
        <v>1</v>
      </c>
      <c r="Q638" t="b">
        <f>IF(AND(K638=1,I638=1), FALSE, TRUE)</f>
        <v>1</v>
      </c>
      <c r="R638" t="b">
        <f>IF(G638=1, TRUE, FALSE)</f>
        <v>1</v>
      </c>
      <c r="S638" t="str">
        <f>TRIM(IF(C638=1," "&amp;VLOOKUP(C$1,Iniciativas!$A$1:$R$11,2,FALSE),"")&amp;IF(D638=1," "&amp;VLOOKUP(D$1,Iniciativas!$A$1:$R$11,2,FALSE),"")&amp;IF(E638=1," "&amp;VLOOKUP(E$1,Iniciativas!$A$1:$R$11,2,FALSE),"")&amp;IF(F638=1," "&amp;VLOOKUP(F$1,Iniciativas!$A$1:$R$11,2,FALSE),"")&amp;IF(G638=1," "&amp;VLOOKUP(G$1,Iniciativas!$A$1:$R$11,2,FALSE),"")&amp;IF(H638=1," "&amp;VLOOKUP(H$1,Iniciativas!$A$1:$R$11,2,FALSE),"")&amp;IF(I638=1," "&amp;VLOOKUP(I$1,Iniciativas!$A$1:$R$11,2,FALSE),"")&amp;IF(J638=1," "&amp;VLOOKUP(J$1,Iniciativas!$A$1:$R$11,2,FALSE),"")&amp;IF(K638=1," "&amp;VLOOKUP(K$1,Iniciativas!$A$1:$R$11,2,FALSE),"")&amp;IF(L638=1," "&amp;VLOOKUP(L$1,Iniciativas!$A$1:$R$11,2,FALSE),""))</f>
        <v>Operación Adicional Iniciativa 1 Iniciativa 1 Imperativo Legal Programa de Innovación Creación Producto Alternativo C Campaña Publicitaria Producto B o C</v>
      </c>
    </row>
    <row r="639" spans="1:19" x14ac:dyDescent="0.25">
      <c r="A639">
        <v>637</v>
      </c>
      <c r="B639" t="str">
        <f t="shared" si="603"/>
        <v>10 7 6 5 4 3 1</v>
      </c>
      <c r="C639">
        <f t="shared" si="606"/>
        <v>1</v>
      </c>
      <c r="D639">
        <f t="shared" ref="D639:L639" si="666">INT(MOD($A639,2^(C$1-1))/(2^(D$1-1)))</f>
        <v>0</v>
      </c>
      <c r="E639">
        <f t="shared" si="666"/>
        <v>0</v>
      </c>
      <c r="F639">
        <f t="shared" si="666"/>
        <v>1</v>
      </c>
      <c r="G639">
        <f t="shared" si="666"/>
        <v>1</v>
      </c>
      <c r="H639">
        <f t="shared" si="666"/>
        <v>1</v>
      </c>
      <c r="I639">
        <f t="shared" si="666"/>
        <v>1</v>
      </c>
      <c r="J639">
        <f t="shared" si="666"/>
        <v>1</v>
      </c>
      <c r="K639">
        <f t="shared" si="666"/>
        <v>0</v>
      </c>
      <c r="L639">
        <f t="shared" si="666"/>
        <v>1</v>
      </c>
      <c r="M639">
        <f>VLOOKUP(C$1,Iniciativas!$A$1:$R$11,6,FALSE)*C639+VLOOKUP(D$1,Iniciativas!$A$1:$R$11,6,FALSE)*D639+VLOOKUP(E$1,Iniciativas!$A$1:$R$11,6,FALSE)*E639+VLOOKUP(F$1,Iniciativas!$A$1:$R$11,6,FALSE)*F639+VLOOKUP(G$1,Iniciativas!$A$1:$R$11,6,FALSE)*G639+VLOOKUP(H$1,Iniciativas!$A$1:$R$11,6,FALSE)*H639+VLOOKUP(I$1,Iniciativas!$A$1:$R$11,6,FALSE)*I639+VLOOKUP(J$1,Iniciativas!$A$1:$R$11,6,FALSE)*J639+VLOOKUP(K$1,Iniciativas!$A$1:$R$11,6,FALSE)*K639+VLOOKUP(L$1,Iniciativas!$A$1:$R$11,6,FALSE)*L639</f>
        <v>13000</v>
      </c>
      <c r="N639">
        <f>VLOOKUP(C$1,Iniciativas!$A$1:$R$11,18,FALSE)*C639+VLOOKUP(D$1,Iniciativas!$A$1:$R$11,18,FALSE)*D639+VLOOKUP(E$1,Iniciativas!$A$1:$R$11,18,FALSE)*E639+VLOOKUP(F$1,Iniciativas!$A$1:$R$11,18,FALSE)*F639+VLOOKUP(G$1,Iniciativas!$A$1:$R$11,18,FALSE)*G639+VLOOKUP(H$1,Iniciativas!$A$1:$R$11,18,FALSE)*H639+VLOOKUP(I$1,Iniciativas!$A$1:$R$11,18,FALSE)*I639+VLOOKUP(J$1,Iniciativas!$A$1:$R$11,18,FALSE)*J639+VLOOKUP(K$1,Iniciativas!$A$1:$R$11,18,FALSE)*K639+VLOOKUP(L$1,Iniciativas!$A$1:$R$11,18,FALSE)*L639</f>
        <v>10.5</v>
      </c>
      <c r="O639" t="b">
        <f t="shared" si="605"/>
        <v>1</v>
      </c>
      <c r="P639" t="b">
        <f>IF(OR(K639=1,I639=1),IF(J639=1,TRUE, FALSE),TRUE)</f>
        <v>1</v>
      </c>
      <c r="Q639" t="b">
        <f>IF(AND(K639=1,I639=1), FALSE, TRUE)</f>
        <v>1</v>
      </c>
      <c r="R639" t="b">
        <f>IF(G639=1, TRUE, FALSE)</f>
        <v>1</v>
      </c>
      <c r="S639" t="str">
        <f>TRIM(IF(C639=1," "&amp;VLOOKUP(C$1,Iniciativas!$A$1:$R$11,2,FALSE),"")&amp;IF(D639=1," "&amp;VLOOKUP(D$1,Iniciativas!$A$1:$R$11,2,FALSE),"")&amp;IF(E639=1," "&amp;VLOOKUP(E$1,Iniciativas!$A$1:$R$11,2,FALSE),"")&amp;IF(F639=1," "&amp;VLOOKUP(F$1,Iniciativas!$A$1:$R$11,2,FALSE),"")&amp;IF(G639=1," "&amp;VLOOKUP(G$1,Iniciativas!$A$1:$R$11,2,FALSE),"")&amp;IF(H639=1," "&amp;VLOOKUP(H$1,Iniciativas!$A$1:$R$11,2,FALSE),"")&amp;IF(I639=1," "&amp;VLOOKUP(I$1,Iniciativas!$A$1:$R$11,2,FALSE),"")&amp;IF(J639=1," "&amp;VLOOKUP(J$1,Iniciativas!$A$1:$R$11,2,FALSE),"")&amp;IF(K639=1," "&amp;VLOOKUP(K$1,Iniciativas!$A$1:$R$11,2,FALSE),"")&amp;IF(L639=1," "&amp;VLOOKUP(L$1,Iniciativas!$A$1:$R$11,2,FALSE),""))</f>
        <v>Operación Adicional Iniciativa 1 Iniciativa 1 Imperativo Legal Programa de Innovación Creación Producto Alternativo C Campaña Publicitaria Producto B o C Sistema Reducción Costos</v>
      </c>
    </row>
    <row r="640" spans="1:19" x14ac:dyDescent="0.25">
      <c r="A640">
        <v>638</v>
      </c>
      <c r="B640" t="str">
        <f t="shared" si="603"/>
        <v>10 7 6 5 4 3 2</v>
      </c>
      <c r="C640">
        <f t="shared" si="606"/>
        <v>1</v>
      </c>
      <c r="D640">
        <f t="shared" ref="D640:L640" si="667">INT(MOD($A640,2^(C$1-1))/(2^(D$1-1)))</f>
        <v>0</v>
      </c>
      <c r="E640">
        <f t="shared" si="667"/>
        <v>0</v>
      </c>
      <c r="F640">
        <f t="shared" si="667"/>
        <v>1</v>
      </c>
      <c r="G640">
        <f t="shared" si="667"/>
        <v>1</v>
      </c>
      <c r="H640">
        <f t="shared" si="667"/>
        <v>1</v>
      </c>
      <c r="I640">
        <f t="shared" si="667"/>
        <v>1</v>
      </c>
      <c r="J640">
        <f t="shared" si="667"/>
        <v>1</v>
      </c>
      <c r="K640">
        <f t="shared" si="667"/>
        <v>1</v>
      </c>
      <c r="L640">
        <f t="shared" si="667"/>
        <v>0</v>
      </c>
      <c r="M640">
        <f>VLOOKUP(C$1,Iniciativas!$A$1:$R$11,6,FALSE)*C640+VLOOKUP(D$1,Iniciativas!$A$1:$R$11,6,FALSE)*D640+VLOOKUP(E$1,Iniciativas!$A$1:$R$11,6,FALSE)*E640+VLOOKUP(F$1,Iniciativas!$A$1:$R$11,6,FALSE)*F640+VLOOKUP(G$1,Iniciativas!$A$1:$R$11,6,FALSE)*G640+VLOOKUP(H$1,Iniciativas!$A$1:$R$11,6,FALSE)*H640+VLOOKUP(I$1,Iniciativas!$A$1:$R$11,6,FALSE)*I640+VLOOKUP(J$1,Iniciativas!$A$1:$R$11,6,FALSE)*J640+VLOOKUP(K$1,Iniciativas!$A$1:$R$11,6,FALSE)*K640+VLOOKUP(L$1,Iniciativas!$A$1:$R$11,6,FALSE)*L640</f>
        <v>17000</v>
      </c>
      <c r="N640">
        <f>VLOOKUP(C$1,Iniciativas!$A$1:$R$11,18,FALSE)*C640+VLOOKUP(D$1,Iniciativas!$A$1:$R$11,18,FALSE)*D640+VLOOKUP(E$1,Iniciativas!$A$1:$R$11,18,FALSE)*E640+VLOOKUP(F$1,Iniciativas!$A$1:$R$11,18,FALSE)*F640+VLOOKUP(G$1,Iniciativas!$A$1:$R$11,18,FALSE)*G640+VLOOKUP(H$1,Iniciativas!$A$1:$R$11,18,FALSE)*H640+VLOOKUP(I$1,Iniciativas!$A$1:$R$11,18,FALSE)*I640+VLOOKUP(J$1,Iniciativas!$A$1:$R$11,18,FALSE)*J640+VLOOKUP(K$1,Iniciativas!$A$1:$R$11,18,FALSE)*K640+VLOOKUP(L$1,Iniciativas!$A$1:$R$11,18,FALSE)*L640</f>
        <v>12.2</v>
      </c>
      <c r="O640" t="b">
        <f t="shared" si="605"/>
        <v>0</v>
      </c>
      <c r="P640" t="b">
        <f>IF(OR(K640=1,I640=1),IF(J640=1,TRUE, FALSE),TRUE)</f>
        <v>1</v>
      </c>
      <c r="Q640" t="b">
        <f>IF(AND(K640=1,I640=1), FALSE, TRUE)</f>
        <v>0</v>
      </c>
      <c r="R640" t="b">
        <f>IF(G640=1, TRUE, FALSE)</f>
        <v>1</v>
      </c>
      <c r="S640" t="str">
        <f>TRIM(IF(C640=1," "&amp;VLOOKUP(C$1,Iniciativas!$A$1:$R$11,2,FALSE),"")&amp;IF(D640=1," "&amp;VLOOKUP(D$1,Iniciativas!$A$1:$R$11,2,FALSE),"")&amp;IF(E640=1," "&amp;VLOOKUP(E$1,Iniciativas!$A$1:$R$11,2,FALSE),"")&amp;IF(F640=1," "&amp;VLOOKUP(F$1,Iniciativas!$A$1:$R$11,2,FALSE),"")&amp;IF(G640=1," "&amp;VLOOKUP(G$1,Iniciativas!$A$1:$R$11,2,FALSE),"")&amp;IF(H640=1," "&amp;VLOOKUP(H$1,Iniciativas!$A$1:$R$11,2,FALSE),"")&amp;IF(I640=1," "&amp;VLOOKUP(I$1,Iniciativas!$A$1:$R$11,2,FALSE),"")&amp;IF(J640=1," "&amp;VLOOKUP(J$1,Iniciativas!$A$1:$R$11,2,FALSE),"")&amp;IF(K640=1," "&amp;VLOOKUP(K$1,Iniciativas!$A$1:$R$11,2,FALSE),"")&amp;IF(L640=1," "&amp;VLOOKUP(L$1,Iniciativas!$A$1:$R$11,2,FALSE),""))</f>
        <v>Operación Adicional Iniciativa 1 Iniciativa 1 Imperativo Legal Programa de Innovación Creación Producto Alternativo C Campaña Publicitaria Producto B o C Creación Producto B</v>
      </c>
    </row>
    <row r="641" spans="1:19" x14ac:dyDescent="0.25">
      <c r="A641">
        <v>639</v>
      </c>
      <c r="B641" t="str">
        <f t="shared" si="603"/>
        <v>10 7 6 5 4 3 2 1</v>
      </c>
      <c r="C641">
        <f t="shared" si="606"/>
        <v>1</v>
      </c>
      <c r="D641">
        <f t="shared" ref="D641:L641" si="668">INT(MOD($A641,2^(C$1-1))/(2^(D$1-1)))</f>
        <v>0</v>
      </c>
      <c r="E641">
        <f t="shared" si="668"/>
        <v>0</v>
      </c>
      <c r="F641">
        <f t="shared" si="668"/>
        <v>1</v>
      </c>
      <c r="G641">
        <f t="shared" si="668"/>
        <v>1</v>
      </c>
      <c r="H641">
        <f t="shared" si="668"/>
        <v>1</v>
      </c>
      <c r="I641">
        <f t="shared" si="668"/>
        <v>1</v>
      </c>
      <c r="J641">
        <f t="shared" si="668"/>
        <v>1</v>
      </c>
      <c r="K641">
        <f t="shared" si="668"/>
        <v>1</v>
      </c>
      <c r="L641">
        <f t="shared" si="668"/>
        <v>1</v>
      </c>
      <c r="M641">
        <f>VLOOKUP(C$1,Iniciativas!$A$1:$R$11,6,FALSE)*C641+VLOOKUP(D$1,Iniciativas!$A$1:$R$11,6,FALSE)*D641+VLOOKUP(E$1,Iniciativas!$A$1:$R$11,6,FALSE)*E641+VLOOKUP(F$1,Iniciativas!$A$1:$R$11,6,FALSE)*F641+VLOOKUP(G$1,Iniciativas!$A$1:$R$11,6,FALSE)*G641+VLOOKUP(H$1,Iniciativas!$A$1:$R$11,6,FALSE)*H641+VLOOKUP(I$1,Iniciativas!$A$1:$R$11,6,FALSE)*I641+VLOOKUP(J$1,Iniciativas!$A$1:$R$11,6,FALSE)*J641+VLOOKUP(K$1,Iniciativas!$A$1:$R$11,6,FALSE)*K641+VLOOKUP(L$1,Iniciativas!$A$1:$R$11,6,FALSE)*L641</f>
        <v>18000</v>
      </c>
      <c r="N641">
        <f>VLOOKUP(C$1,Iniciativas!$A$1:$R$11,18,FALSE)*C641+VLOOKUP(D$1,Iniciativas!$A$1:$R$11,18,FALSE)*D641+VLOOKUP(E$1,Iniciativas!$A$1:$R$11,18,FALSE)*E641+VLOOKUP(F$1,Iniciativas!$A$1:$R$11,18,FALSE)*F641+VLOOKUP(G$1,Iniciativas!$A$1:$R$11,18,FALSE)*G641+VLOOKUP(H$1,Iniciativas!$A$1:$R$11,18,FALSE)*H641+VLOOKUP(I$1,Iniciativas!$A$1:$R$11,18,FALSE)*I641+VLOOKUP(J$1,Iniciativas!$A$1:$R$11,18,FALSE)*J641+VLOOKUP(K$1,Iniciativas!$A$1:$R$11,18,FALSE)*K641+VLOOKUP(L$1,Iniciativas!$A$1:$R$11,18,FALSE)*L641</f>
        <v>13.1</v>
      </c>
      <c r="O641" t="b">
        <f t="shared" si="605"/>
        <v>0</v>
      </c>
      <c r="P641" t="b">
        <f>IF(OR(K641=1,I641=1),IF(J641=1,TRUE, FALSE),TRUE)</f>
        <v>1</v>
      </c>
      <c r="Q641" t="b">
        <f>IF(AND(K641=1,I641=1), FALSE, TRUE)</f>
        <v>0</v>
      </c>
      <c r="R641" t="b">
        <f>IF(G641=1, TRUE, FALSE)</f>
        <v>1</v>
      </c>
      <c r="S641" t="str">
        <f>TRIM(IF(C641=1," "&amp;VLOOKUP(C$1,Iniciativas!$A$1:$R$11,2,FALSE),"")&amp;IF(D641=1," "&amp;VLOOKUP(D$1,Iniciativas!$A$1:$R$11,2,FALSE),"")&amp;IF(E641=1," "&amp;VLOOKUP(E$1,Iniciativas!$A$1:$R$11,2,FALSE),"")&amp;IF(F641=1," "&amp;VLOOKUP(F$1,Iniciativas!$A$1:$R$11,2,FALSE),"")&amp;IF(G641=1," "&amp;VLOOKUP(G$1,Iniciativas!$A$1:$R$11,2,FALSE),"")&amp;IF(H641=1," "&amp;VLOOKUP(H$1,Iniciativas!$A$1:$R$11,2,FALSE),"")&amp;IF(I641=1," "&amp;VLOOKUP(I$1,Iniciativas!$A$1:$R$11,2,FALSE),"")&amp;IF(J641=1," "&amp;VLOOKUP(J$1,Iniciativas!$A$1:$R$11,2,FALSE),"")&amp;IF(K641=1," "&amp;VLOOKUP(K$1,Iniciativas!$A$1:$R$11,2,FALSE),"")&amp;IF(L641=1," "&amp;VLOOKUP(L$1,Iniciativas!$A$1:$R$11,2,FALSE),""))</f>
        <v>Operación Adicional Iniciativa 1 Iniciativa 1 Imperativo Legal Programa de Innovación Creación Producto Alternativo C Campaña Publicitaria Producto B o C Creación Producto B Sistema Reducción Costos</v>
      </c>
    </row>
    <row r="642" spans="1:19" x14ac:dyDescent="0.25">
      <c r="A642">
        <v>640</v>
      </c>
      <c r="B642" t="str">
        <f t="shared" si="603"/>
        <v>10 8</v>
      </c>
      <c r="C642">
        <f t="shared" si="606"/>
        <v>1</v>
      </c>
      <c r="D642">
        <f t="shared" ref="D642:L642" si="669">INT(MOD($A642,2^(C$1-1))/(2^(D$1-1)))</f>
        <v>0</v>
      </c>
      <c r="E642">
        <f t="shared" si="669"/>
        <v>1</v>
      </c>
      <c r="F642">
        <f t="shared" si="669"/>
        <v>0</v>
      </c>
      <c r="G642">
        <f t="shared" si="669"/>
        <v>0</v>
      </c>
      <c r="H642">
        <f t="shared" si="669"/>
        <v>0</v>
      </c>
      <c r="I642">
        <f t="shared" si="669"/>
        <v>0</v>
      </c>
      <c r="J642">
        <f t="shared" si="669"/>
        <v>0</v>
      </c>
      <c r="K642">
        <f t="shared" si="669"/>
        <v>0</v>
      </c>
      <c r="L642">
        <f t="shared" si="669"/>
        <v>0</v>
      </c>
      <c r="M642">
        <f>VLOOKUP(C$1,Iniciativas!$A$1:$R$11,6,FALSE)*C642+VLOOKUP(D$1,Iniciativas!$A$1:$R$11,6,FALSE)*D642+VLOOKUP(E$1,Iniciativas!$A$1:$R$11,6,FALSE)*E642+VLOOKUP(F$1,Iniciativas!$A$1:$R$11,6,FALSE)*F642+VLOOKUP(G$1,Iniciativas!$A$1:$R$11,6,FALSE)*G642+VLOOKUP(H$1,Iniciativas!$A$1:$R$11,6,FALSE)*H642+VLOOKUP(I$1,Iniciativas!$A$1:$R$11,6,FALSE)*I642+VLOOKUP(J$1,Iniciativas!$A$1:$R$11,6,FALSE)*J642+VLOOKUP(K$1,Iniciativas!$A$1:$R$11,6,FALSE)*K642+VLOOKUP(L$1,Iniciativas!$A$1:$R$11,6,FALSE)*L642</f>
        <v>1500</v>
      </c>
      <c r="N642">
        <f>VLOOKUP(C$1,Iniciativas!$A$1:$R$11,18,FALSE)*C642+VLOOKUP(D$1,Iniciativas!$A$1:$R$11,18,FALSE)*D642+VLOOKUP(E$1,Iniciativas!$A$1:$R$11,18,FALSE)*E642+VLOOKUP(F$1,Iniciativas!$A$1:$R$11,18,FALSE)*F642+VLOOKUP(G$1,Iniciativas!$A$1:$R$11,18,FALSE)*G642+VLOOKUP(H$1,Iniciativas!$A$1:$R$11,18,FALSE)*H642+VLOOKUP(I$1,Iniciativas!$A$1:$R$11,18,FALSE)*I642+VLOOKUP(J$1,Iniciativas!$A$1:$R$11,18,FALSE)*J642+VLOOKUP(K$1,Iniciativas!$A$1:$R$11,18,FALSE)*K642+VLOOKUP(L$1,Iniciativas!$A$1:$R$11,18,FALSE)*L642</f>
        <v>3.4</v>
      </c>
      <c r="O642" t="b">
        <f t="shared" si="605"/>
        <v>0</v>
      </c>
      <c r="P642" t="b">
        <f>IF(OR(K642=1,I642=1),IF(J642=1,TRUE, FALSE),TRUE)</f>
        <v>1</v>
      </c>
      <c r="Q642" t="b">
        <f>IF(AND(K642=1,I642=1), FALSE, TRUE)</f>
        <v>1</v>
      </c>
      <c r="R642" t="b">
        <f>IF(G642=1, TRUE, FALSE)</f>
        <v>0</v>
      </c>
      <c r="S642" t="str">
        <f>TRIM(IF(C642=1," "&amp;VLOOKUP(C$1,Iniciativas!$A$1:$R$11,2,FALSE),"")&amp;IF(D642=1," "&amp;VLOOKUP(D$1,Iniciativas!$A$1:$R$11,2,FALSE),"")&amp;IF(E642=1," "&amp;VLOOKUP(E$1,Iniciativas!$A$1:$R$11,2,FALSE),"")&amp;IF(F642=1," "&amp;VLOOKUP(F$1,Iniciativas!$A$1:$R$11,2,FALSE),"")&amp;IF(G642=1," "&amp;VLOOKUP(G$1,Iniciativas!$A$1:$R$11,2,FALSE),"")&amp;IF(H642=1," "&amp;VLOOKUP(H$1,Iniciativas!$A$1:$R$11,2,FALSE),"")&amp;IF(I642=1," "&amp;VLOOKUP(I$1,Iniciativas!$A$1:$R$11,2,FALSE),"")&amp;IF(J642=1," "&amp;VLOOKUP(J$1,Iniciativas!$A$1:$R$11,2,FALSE),"")&amp;IF(K642=1," "&amp;VLOOKUP(K$1,Iniciativas!$A$1:$R$11,2,FALSE),"")&amp;IF(L642=1," "&amp;VLOOKUP(L$1,Iniciativas!$A$1:$R$11,2,FALSE),""))</f>
        <v>Operación Adicional Iniciativa 1 Iniciativa 2</v>
      </c>
    </row>
    <row r="643" spans="1:19" x14ac:dyDescent="0.25">
      <c r="A643">
        <v>641</v>
      </c>
      <c r="B643" t="str">
        <f t="shared" ref="B643:B706" si="670">TRIM(IF(C643=1," "&amp;C$1,"")&amp;IF(D643=1," "&amp;D$1,"")&amp;IF(E643=1," "&amp;E$1,"")&amp;IF(F643=1," "&amp;F$1,"")&amp;IF(G643=1," "&amp;G$1,"")&amp;IF(H643=1," "&amp;H$1,"")&amp;IF(I643=1," "&amp;I$1,"")&amp;IF(J643=1," "&amp;J$1,"")&amp;IF(K643=1," "&amp;K$1,"")&amp;IF(L643=1," "&amp;L$1,""))</f>
        <v>10 8 1</v>
      </c>
      <c r="C643">
        <f t="shared" si="606"/>
        <v>1</v>
      </c>
      <c r="D643">
        <f t="shared" ref="D643:L643" si="671">INT(MOD($A643,2^(C$1-1))/(2^(D$1-1)))</f>
        <v>0</v>
      </c>
      <c r="E643">
        <f t="shared" si="671"/>
        <v>1</v>
      </c>
      <c r="F643">
        <f t="shared" si="671"/>
        <v>0</v>
      </c>
      <c r="G643">
        <f t="shared" si="671"/>
        <v>0</v>
      </c>
      <c r="H643">
        <f t="shared" si="671"/>
        <v>0</v>
      </c>
      <c r="I643">
        <f t="shared" si="671"/>
        <v>0</v>
      </c>
      <c r="J643">
        <f t="shared" si="671"/>
        <v>0</v>
      </c>
      <c r="K643">
        <f t="shared" si="671"/>
        <v>0</v>
      </c>
      <c r="L643">
        <f t="shared" si="671"/>
        <v>1</v>
      </c>
      <c r="M643">
        <f>VLOOKUP(C$1,Iniciativas!$A$1:$R$11,6,FALSE)*C643+VLOOKUP(D$1,Iniciativas!$A$1:$R$11,6,FALSE)*D643+VLOOKUP(E$1,Iniciativas!$A$1:$R$11,6,FALSE)*E643+VLOOKUP(F$1,Iniciativas!$A$1:$R$11,6,FALSE)*F643+VLOOKUP(G$1,Iniciativas!$A$1:$R$11,6,FALSE)*G643+VLOOKUP(H$1,Iniciativas!$A$1:$R$11,6,FALSE)*H643+VLOOKUP(I$1,Iniciativas!$A$1:$R$11,6,FALSE)*I643+VLOOKUP(J$1,Iniciativas!$A$1:$R$11,6,FALSE)*J643+VLOOKUP(K$1,Iniciativas!$A$1:$R$11,6,FALSE)*K643+VLOOKUP(L$1,Iniciativas!$A$1:$R$11,6,FALSE)*L643</f>
        <v>2500</v>
      </c>
      <c r="N643">
        <f>VLOOKUP(C$1,Iniciativas!$A$1:$R$11,18,FALSE)*C643+VLOOKUP(D$1,Iniciativas!$A$1:$R$11,18,FALSE)*D643+VLOOKUP(E$1,Iniciativas!$A$1:$R$11,18,FALSE)*E643+VLOOKUP(F$1,Iniciativas!$A$1:$R$11,18,FALSE)*F643+VLOOKUP(G$1,Iniciativas!$A$1:$R$11,18,FALSE)*G643+VLOOKUP(H$1,Iniciativas!$A$1:$R$11,18,FALSE)*H643+VLOOKUP(I$1,Iniciativas!$A$1:$R$11,18,FALSE)*I643+VLOOKUP(J$1,Iniciativas!$A$1:$R$11,18,FALSE)*J643+VLOOKUP(K$1,Iniciativas!$A$1:$R$11,18,FALSE)*K643+VLOOKUP(L$1,Iniciativas!$A$1:$R$11,18,FALSE)*L643</f>
        <v>4.3</v>
      </c>
      <c r="O643" t="b">
        <f t="shared" ref="O643:O706" si="672">AND(P643,Q643,R643)</f>
        <v>0</v>
      </c>
      <c r="P643" t="b">
        <f>IF(OR(K643=1,I643=1),IF(J643=1,TRUE, FALSE),TRUE)</f>
        <v>1</v>
      </c>
      <c r="Q643" t="b">
        <f>IF(AND(K643=1,I643=1), FALSE, TRUE)</f>
        <v>1</v>
      </c>
      <c r="R643" t="b">
        <f>IF(G643=1, TRUE, FALSE)</f>
        <v>0</v>
      </c>
      <c r="S643" t="str">
        <f>TRIM(IF(C643=1," "&amp;VLOOKUP(C$1,Iniciativas!$A$1:$R$11,2,FALSE),"")&amp;IF(D643=1," "&amp;VLOOKUP(D$1,Iniciativas!$A$1:$R$11,2,FALSE),"")&amp;IF(E643=1," "&amp;VLOOKUP(E$1,Iniciativas!$A$1:$R$11,2,FALSE),"")&amp;IF(F643=1," "&amp;VLOOKUP(F$1,Iniciativas!$A$1:$R$11,2,FALSE),"")&amp;IF(G643=1," "&amp;VLOOKUP(G$1,Iniciativas!$A$1:$R$11,2,FALSE),"")&amp;IF(H643=1," "&amp;VLOOKUP(H$1,Iniciativas!$A$1:$R$11,2,FALSE),"")&amp;IF(I643=1," "&amp;VLOOKUP(I$1,Iniciativas!$A$1:$R$11,2,FALSE),"")&amp;IF(J643=1," "&amp;VLOOKUP(J$1,Iniciativas!$A$1:$R$11,2,FALSE),"")&amp;IF(K643=1," "&amp;VLOOKUP(K$1,Iniciativas!$A$1:$R$11,2,FALSE),"")&amp;IF(L643=1," "&amp;VLOOKUP(L$1,Iniciativas!$A$1:$R$11,2,FALSE),""))</f>
        <v>Operación Adicional Iniciativa 1 Iniciativa 2 Sistema Reducción Costos</v>
      </c>
    </row>
    <row r="644" spans="1:19" x14ac:dyDescent="0.25">
      <c r="A644">
        <v>642</v>
      </c>
      <c r="B644" t="str">
        <f t="shared" si="670"/>
        <v>10 8 2</v>
      </c>
      <c r="C644">
        <f t="shared" ref="C644:C707" si="673">INT($A644/(2^(C$1-1)))</f>
        <v>1</v>
      </c>
      <c r="D644">
        <f t="shared" ref="D644:L644" si="674">INT(MOD($A644,2^(C$1-1))/(2^(D$1-1)))</f>
        <v>0</v>
      </c>
      <c r="E644">
        <f t="shared" si="674"/>
        <v>1</v>
      </c>
      <c r="F644">
        <f t="shared" si="674"/>
        <v>0</v>
      </c>
      <c r="G644">
        <f t="shared" si="674"/>
        <v>0</v>
      </c>
      <c r="H644">
        <f t="shared" si="674"/>
        <v>0</v>
      </c>
      <c r="I644">
        <f t="shared" si="674"/>
        <v>0</v>
      </c>
      <c r="J644">
        <f t="shared" si="674"/>
        <v>0</v>
      </c>
      <c r="K644">
        <f t="shared" si="674"/>
        <v>1</v>
      </c>
      <c r="L644">
        <f t="shared" si="674"/>
        <v>0</v>
      </c>
      <c r="M644">
        <f>VLOOKUP(C$1,Iniciativas!$A$1:$R$11,6,FALSE)*C644+VLOOKUP(D$1,Iniciativas!$A$1:$R$11,6,FALSE)*D644+VLOOKUP(E$1,Iniciativas!$A$1:$R$11,6,FALSE)*E644+VLOOKUP(F$1,Iniciativas!$A$1:$R$11,6,FALSE)*F644+VLOOKUP(G$1,Iniciativas!$A$1:$R$11,6,FALSE)*G644+VLOOKUP(H$1,Iniciativas!$A$1:$R$11,6,FALSE)*H644+VLOOKUP(I$1,Iniciativas!$A$1:$R$11,6,FALSE)*I644+VLOOKUP(J$1,Iniciativas!$A$1:$R$11,6,FALSE)*J644+VLOOKUP(K$1,Iniciativas!$A$1:$R$11,6,FALSE)*K644+VLOOKUP(L$1,Iniciativas!$A$1:$R$11,6,FALSE)*L644</f>
        <v>6500</v>
      </c>
      <c r="N644">
        <f>VLOOKUP(C$1,Iniciativas!$A$1:$R$11,18,FALSE)*C644+VLOOKUP(D$1,Iniciativas!$A$1:$R$11,18,FALSE)*D644+VLOOKUP(E$1,Iniciativas!$A$1:$R$11,18,FALSE)*E644+VLOOKUP(F$1,Iniciativas!$A$1:$R$11,18,FALSE)*F644+VLOOKUP(G$1,Iniciativas!$A$1:$R$11,18,FALSE)*G644+VLOOKUP(H$1,Iniciativas!$A$1:$R$11,18,FALSE)*H644+VLOOKUP(I$1,Iniciativas!$A$1:$R$11,18,FALSE)*I644+VLOOKUP(J$1,Iniciativas!$A$1:$R$11,18,FALSE)*J644+VLOOKUP(K$1,Iniciativas!$A$1:$R$11,18,FALSE)*K644+VLOOKUP(L$1,Iniciativas!$A$1:$R$11,18,FALSE)*L644</f>
        <v>6</v>
      </c>
      <c r="O644" t="b">
        <f t="shared" si="672"/>
        <v>0</v>
      </c>
      <c r="P644" t="b">
        <f>IF(OR(K644=1,I644=1),IF(J644=1,TRUE, FALSE),TRUE)</f>
        <v>0</v>
      </c>
      <c r="Q644" t="b">
        <f>IF(AND(K644=1,I644=1), FALSE, TRUE)</f>
        <v>1</v>
      </c>
      <c r="R644" t="b">
        <f>IF(G644=1, TRUE, FALSE)</f>
        <v>0</v>
      </c>
      <c r="S644" t="str">
        <f>TRIM(IF(C644=1," "&amp;VLOOKUP(C$1,Iniciativas!$A$1:$R$11,2,FALSE),"")&amp;IF(D644=1," "&amp;VLOOKUP(D$1,Iniciativas!$A$1:$R$11,2,FALSE),"")&amp;IF(E644=1," "&amp;VLOOKUP(E$1,Iniciativas!$A$1:$R$11,2,FALSE),"")&amp;IF(F644=1," "&amp;VLOOKUP(F$1,Iniciativas!$A$1:$R$11,2,FALSE),"")&amp;IF(G644=1," "&amp;VLOOKUP(G$1,Iniciativas!$A$1:$R$11,2,FALSE),"")&amp;IF(H644=1," "&amp;VLOOKUP(H$1,Iniciativas!$A$1:$R$11,2,FALSE),"")&amp;IF(I644=1," "&amp;VLOOKUP(I$1,Iniciativas!$A$1:$R$11,2,FALSE),"")&amp;IF(J644=1," "&amp;VLOOKUP(J$1,Iniciativas!$A$1:$R$11,2,FALSE),"")&amp;IF(K644=1," "&amp;VLOOKUP(K$1,Iniciativas!$A$1:$R$11,2,FALSE),"")&amp;IF(L644=1," "&amp;VLOOKUP(L$1,Iniciativas!$A$1:$R$11,2,FALSE),""))</f>
        <v>Operación Adicional Iniciativa 1 Iniciativa 2 Creación Producto B</v>
      </c>
    </row>
    <row r="645" spans="1:19" x14ac:dyDescent="0.25">
      <c r="A645">
        <v>643</v>
      </c>
      <c r="B645" t="str">
        <f t="shared" si="670"/>
        <v>10 8 2 1</v>
      </c>
      <c r="C645">
        <f t="shared" si="673"/>
        <v>1</v>
      </c>
      <c r="D645">
        <f t="shared" ref="D645:L645" si="675">INT(MOD($A645,2^(C$1-1))/(2^(D$1-1)))</f>
        <v>0</v>
      </c>
      <c r="E645">
        <f t="shared" si="675"/>
        <v>1</v>
      </c>
      <c r="F645">
        <f t="shared" si="675"/>
        <v>0</v>
      </c>
      <c r="G645">
        <f t="shared" si="675"/>
        <v>0</v>
      </c>
      <c r="H645">
        <f t="shared" si="675"/>
        <v>0</v>
      </c>
      <c r="I645">
        <f t="shared" si="675"/>
        <v>0</v>
      </c>
      <c r="J645">
        <f t="shared" si="675"/>
        <v>0</v>
      </c>
      <c r="K645">
        <f t="shared" si="675"/>
        <v>1</v>
      </c>
      <c r="L645">
        <f t="shared" si="675"/>
        <v>1</v>
      </c>
      <c r="M645">
        <f>VLOOKUP(C$1,Iniciativas!$A$1:$R$11,6,FALSE)*C645+VLOOKUP(D$1,Iniciativas!$A$1:$R$11,6,FALSE)*D645+VLOOKUP(E$1,Iniciativas!$A$1:$R$11,6,FALSE)*E645+VLOOKUP(F$1,Iniciativas!$A$1:$R$11,6,FALSE)*F645+VLOOKUP(G$1,Iniciativas!$A$1:$R$11,6,FALSE)*G645+VLOOKUP(H$1,Iniciativas!$A$1:$R$11,6,FALSE)*H645+VLOOKUP(I$1,Iniciativas!$A$1:$R$11,6,FALSE)*I645+VLOOKUP(J$1,Iniciativas!$A$1:$R$11,6,FALSE)*J645+VLOOKUP(K$1,Iniciativas!$A$1:$R$11,6,FALSE)*K645+VLOOKUP(L$1,Iniciativas!$A$1:$R$11,6,FALSE)*L645</f>
        <v>7500</v>
      </c>
      <c r="N645">
        <f>VLOOKUP(C$1,Iniciativas!$A$1:$R$11,18,FALSE)*C645+VLOOKUP(D$1,Iniciativas!$A$1:$R$11,18,FALSE)*D645+VLOOKUP(E$1,Iniciativas!$A$1:$R$11,18,FALSE)*E645+VLOOKUP(F$1,Iniciativas!$A$1:$R$11,18,FALSE)*F645+VLOOKUP(G$1,Iniciativas!$A$1:$R$11,18,FALSE)*G645+VLOOKUP(H$1,Iniciativas!$A$1:$R$11,18,FALSE)*H645+VLOOKUP(I$1,Iniciativas!$A$1:$R$11,18,FALSE)*I645+VLOOKUP(J$1,Iniciativas!$A$1:$R$11,18,FALSE)*J645+VLOOKUP(K$1,Iniciativas!$A$1:$R$11,18,FALSE)*K645+VLOOKUP(L$1,Iniciativas!$A$1:$R$11,18,FALSE)*L645</f>
        <v>6.9</v>
      </c>
      <c r="O645" t="b">
        <f t="shared" si="672"/>
        <v>0</v>
      </c>
      <c r="P645" t="b">
        <f>IF(OR(K645=1,I645=1),IF(J645=1,TRUE, FALSE),TRUE)</f>
        <v>0</v>
      </c>
      <c r="Q645" t="b">
        <f>IF(AND(K645=1,I645=1), FALSE, TRUE)</f>
        <v>1</v>
      </c>
      <c r="R645" t="b">
        <f>IF(G645=1, TRUE, FALSE)</f>
        <v>0</v>
      </c>
      <c r="S645" t="str">
        <f>TRIM(IF(C645=1," "&amp;VLOOKUP(C$1,Iniciativas!$A$1:$R$11,2,FALSE),"")&amp;IF(D645=1," "&amp;VLOOKUP(D$1,Iniciativas!$A$1:$R$11,2,FALSE),"")&amp;IF(E645=1," "&amp;VLOOKUP(E$1,Iniciativas!$A$1:$R$11,2,FALSE),"")&amp;IF(F645=1," "&amp;VLOOKUP(F$1,Iniciativas!$A$1:$R$11,2,FALSE),"")&amp;IF(G645=1," "&amp;VLOOKUP(G$1,Iniciativas!$A$1:$R$11,2,FALSE),"")&amp;IF(H645=1," "&amp;VLOOKUP(H$1,Iniciativas!$A$1:$R$11,2,FALSE),"")&amp;IF(I645=1," "&amp;VLOOKUP(I$1,Iniciativas!$A$1:$R$11,2,FALSE),"")&amp;IF(J645=1," "&amp;VLOOKUP(J$1,Iniciativas!$A$1:$R$11,2,FALSE),"")&amp;IF(K645=1," "&amp;VLOOKUP(K$1,Iniciativas!$A$1:$R$11,2,FALSE),"")&amp;IF(L645=1," "&amp;VLOOKUP(L$1,Iniciativas!$A$1:$R$11,2,FALSE),""))</f>
        <v>Operación Adicional Iniciativa 1 Iniciativa 2 Creación Producto B Sistema Reducción Costos</v>
      </c>
    </row>
    <row r="646" spans="1:19" x14ac:dyDescent="0.25">
      <c r="A646">
        <v>644</v>
      </c>
      <c r="B646" t="str">
        <f t="shared" si="670"/>
        <v>10 8 3</v>
      </c>
      <c r="C646">
        <f t="shared" si="673"/>
        <v>1</v>
      </c>
      <c r="D646">
        <f t="shared" ref="D646:L646" si="676">INT(MOD($A646,2^(C$1-1))/(2^(D$1-1)))</f>
        <v>0</v>
      </c>
      <c r="E646">
        <f t="shared" si="676"/>
        <v>1</v>
      </c>
      <c r="F646">
        <f t="shared" si="676"/>
        <v>0</v>
      </c>
      <c r="G646">
        <f t="shared" si="676"/>
        <v>0</v>
      </c>
      <c r="H646">
        <f t="shared" si="676"/>
        <v>0</v>
      </c>
      <c r="I646">
        <f t="shared" si="676"/>
        <v>0</v>
      </c>
      <c r="J646">
        <f t="shared" si="676"/>
        <v>1</v>
      </c>
      <c r="K646">
        <f t="shared" si="676"/>
        <v>0</v>
      </c>
      <c r="L646">
        <f t="shared" si="676"/>
        <v>0</v>
      </c>
      <c r="M646">
        <f>VLOOKUP(C$1,Iniciativas!$A$1:$R$11,6,FALSE)*C646+VLOOKUP(D$1,Iniciativas!$A$1:$R$11,6,FALSE)*D646+VLOOKUP(E$1,Iniciativas!$A$1:$R$11,6,FALSE)*E646+VLOOKUP(F$1,Iniciativas!$A$1:$R$11,6,FALSE)*F646+VLOOKUP(G$1,Iniciativas!$A$1:$R$11,6,FALSE)*G646+VLOOKUP(H$1,Iniciativas!$A$1:$R$11,6,FALSE)*H646+VLOOKUP(I$1,Iniciativas!$A$1:$R$11,6,FALSE)*I646+VLOOKUP(J$1,Iniciativas!$A$1:$R$11,6,FALSE)*J646+VLOOKUP(K$1,Iniciativas!$A$1:$R$11,6,FALSE)*K646+VLOOKUP(L$1,Iniciativas!$A$1:$R$11,6,FALSE)*L646</f>
        <v>2500</v>
      </c>
      <c r="N646">
        <f>VLOOKUP(C$1,Iniciativas!$A$1:$R$11,18,FALSE)*C646+VLOOKUP(D$1,Iniciativas!$A$1:$R$11,18,FALSE)*D646+VLOOKUP(E$1,Iniciativas!$A$1:$R$11,18,FALSE)*E646+VLOOKUP(F$1,Iniciativas!$A$1:$R$11,18,FALSE)*F646+VLOOKUP(G$1,Iniciativas!$A$1:$R$11,18,FALSE)*G646+VLOOKUP(H$1,Iniciativas!$A$1:$R$11,18,FALSE)*H646+VLOOKUP(I$1,Iniciativas!$A$1:$R$11,18,FALSE)*I646+VLOOKUP(J$1,Iniciativas!$A$1:$R$11,18,FALSE)*J646+VLOOKUP(K$1,Iniciativas!$A$1:$R$11,18,FALSE)*K646+VLOOKUP(L$1,Iniciativas!$A$1:$R$11,18,FALSE)*L646</f>
        <v>3.8</v>
      </c>
      <c r="O646" t="b">
        <f t="shared" si="672"/>
        <v>0</v>
      </c>
      <c r="P646" t="b">
        <f>IF(OR(K646=1,I646=1),IF(J646=1,TRUE, FALSE),TRUE)</f>
        <v>1</v>
      </c>
      <c r="Q646" t="b">
        <f>IF(AND(K646=1,I646=1), FALSE, TRUE)</f>
        <v>1</v>
      </c>
      <c r="R646" t="b">
        <f>IF(G646=1, TRUE, FALSE)</f>
        <v>0</v>
      </c>
      <c r="S646" t="str">
        <f>TRIM(IF(C646=1," "&amp;VLOOKUP(C$1,Iniciativas!$A$1:$R$11,2,FALSE),"")&amp;IF(D646=1," "&amp;VLOOKUP(D$1,Iniciativas!$A$1:$R$11,2,FALSE),"")&amp;IF(E646=1," "&amp;VLOOKUP(E$1,Iniciativas!$A$1:$R$11,2,FALSE),"")&amp;IF(F646=1," "&amp;VLOOKUP(F$1,Iniciativas!$A$1:$R$11,2,FALSE),"")&amp;IF(G646=1," "&amp;VLOOKUP(G$1,Iniciativas!$A$1:$R$11,2,FALSE),"")&amp;IF(H646=1," "&amp;VLOOKUP(H$1,Iniciativas!$A$1:$R$11,2,FALSE),"")&amp;IF(I646=1," "&amp;VLOOKUP(I$1,Iniciativas!$A$1:$R$11,2,FALSE),"")&amp;IF(J646=1," "&amp;VLOOKUP(J$1,Iniciativas!$A$1:$R$11,2,FALSE),"")&amp;IF(K646=1," "&amp;VLOOKUP(K$1,Iniciativas!$A$1:$R$11,2,FALSE),"")&amp;IF(L646=1," "&amp;VLOOKUP(L$1,Iniciativas!$A$1:$R$11,2,FALSE),""))</f>
        <v>Operación Adicional Iniciativa 1 Iniciativa 2 Campaña Publicitaria Producto B o C</v>
      </c>
    </row>
    <row r="647" spans="1:19" x14ac:dyDescent="0.25">
      <c r="A647">
        <v>645</v>
      </c>
      <c r="B647" t="str">
        <f t="shared" si="670"/>
        <v>10 8 3 1</v>
      </c>
      <c r="C647">
        <f t="shared" si="673"/>
        <v>1</v>
      </c>
      <c r="D647">
        <f t="shared" ref="D647:L647" si="677">INT(MOD($A647,2^(C$1-1))/(2^(D$1-1)))</f>
        <v>0</v>
      </c>
      <c r="E647">
        <f t="shared" si="677"/>
        <v>1</v>
      </c>
      <c r="F647">
        <f t="shared" si="677"/>
        <v>0</v>
      </c>
      <c r="G647">
        <f t="shared" si="677"/>
        <v>0</v>
      </c>
      <c r="H647">
        <f t="shared" si="677"/>
        <v>0</v>
      </c>
      <c r="I647">
        <f t="shared" si="677"/>
        <v>0</v>
      </c>
      <c r="J647">
        <f t="shared" si="677"/>
        <v>1</v>
      </c>
      <c r="K647">
        <f t="shared" si="677"/>
        <v>0</v>
      </c>
      <c r="L647">
        <f t="shared" si="677"/>
        <v>1</v>
      </c>
      <c r="M647">
        <f>VLOOKUP(C$1,Iniciativas!$A$1:$R$11,6,FALSE)*C647+VLOOKUP(D$1,Iniciativas!$A$1:$R$11,6,FALSE)*D647+VLOOKUP(E$1,Iniciativas!$A$1:$R$11,6,FALSE)*E647+VLOOKUP(F$1,Iniciativas!$A$1:$R$11,6,FALSE)*F647+VLOOKUP(G$1,Iniciativas!$A$1:$R$11,6,FALSE)*G647+VLOOKUP(H$1,Iniciativas!$A$1:$R$11,6,FALSE)*H647+VLOOKUP(I$1,Iniciativas!$A$1:$R$11,6,FALSE)*I647+VLOOKUP(J$1,Iniciativas!$A$1:$R$11,6,FALSE)*J647+VLOOKUP(K$1,Iniciativas!$A$1:$R$11,6,FALSE)*K647+VLOOKUP(L$1,Iniciativas!$A$1:$R$11,6,FALSE)*L647</f>
        <v>3500</v>
      </c>
      <c r="N647">
        <f>VLOOKUP(C$1,Iniciativas!$A$1:$R$11,18,FALSE)*C647+VLOOKUP(D$1,Iniciativas!$A$1:$R$11,18,FALSE)*D647+VLOOKUP(E$1,Iniciativas!$A$1:$R$11,18,FALSE)*E647+VLOOKUP(F$1,Iniciativas!$A$1:$R$11,18,FALSE)*F647+VLOOKUP(G$1,Iniciativas!$A$1:$R$11,18,FALSE)*G647+VLOOKUP(H$1,Iniciativas!$A$1:$R$11,18,FALSE)*H647+VLOOKUP(I$1,Iniciativas!$A$1:$R$11,18,FALSE)*I647+VLOOKUP(J$1,Iniciativas!$A$1:$R$11,18,FALSE)*J647+VLOOKUP(K$1,Iniciativas!$A$1:$R$11,18,FALSE)*K647+VLOOKUP(L$1,Iniciativas!$A$1:$R$11,18,FALSE)*L647</f>
        <v>4.7</v>
      </c>
      <c r="O647" t="b">
        <f t="shared" si="672"/>
        <v>0</v>
      </c>
      <c r="P647" t="b">
        <f>IF(OR(K647=1,I647=1),IF(J647=1,TRUE, FALSE),TRUE)</f>
        <v>1</v>
      </c>
      <c r="Q647" t="b">
        <f>IF(AND(K647=1,I647=1), FALSE, TRUE)</f>
        <v>1</v>
      </c>
      <c r="R647" t="b">
        <f>IF(G647=1, TRUE, FALSE)</f>
        <v>0</v>
      </c>
      <c r="S647" t="str">
        <f>TRIM(IF(C647=1," "&amp;VLOOKUP(C$1,Iniciativas!$A$1:$R$11,2,FALSE),"")&amp;IF(D647=1," "&amp;VLOOKUP(D$1,Iniciativas!$A$1:$R$11,2,FALSE),"")&amp;IF(E647=1," "&amp;VLOOKUP(E$1,Iniciativas!$A$1:$R$11,2,FALSE),"")&amp;IF(F647=1," "&amp;VLOOKUP(F$1,Iniciativas!$A$1:$R$11,2,FALSE),"")&amp;IF(G647=1," "&amp;VLOOKUP(G$1,Iniciativas!$A$1:$R$11,2,FALSE),"")&amp;IF(H647=1," "&amp;VLOOKUP(H$1,Iniciativas!$A$1:$R$11,2,FALSE),"")&amp;IF(I647=1," "&amp;VLOOKUP(I$1,Iniciativas!$A$1:$R$11,2,FALSE),"")&amp;IF(J647=1," "&amp;VLOOKUP(J$1,Iniciativas!$A$1:$R$11,2,FALSE),"")&amp;IF(K647=1," "&amp;VLOOKUP(K$1,Iniciativas!$A$1:$R$11,2,FALSE),"")&amp;IF(L647=1," "&amp;VLOOKUP(L$1,Iniciativas!$A$1:$R$11,2,FALSE),""))</f>
        <v>Operación Adicional Iniciativa 1 Iniciativa 2 Campaña Publicitaria Producto B o C Sistema Reducción Costos</v>
      </c>
    </row>
    <row r="648" spans="1:19" x14ac:dyDescent="0.25">
      <c r="A648">
        <v>646</v>
      </c>
      <c r="B648" t="str">
        <f t="shared" si="670"/>
        <v>10 8 3 2</v>
      </c>
      <c r="C648">
        <f t="shared" si="673"/>
        <v>1</v>
      </c>
      <c r="D648">
        <f t="shared" ref="D648:L648" si="678">INT(MOD($A648,2^(C$1-1))/(2^(D$1-1)))</f>
        <v>0</v>
      </c>
      <c r="E648">
        <f t="shared" si="678"/>
        <v>1</v>
      </c>
      <c r="F648">
        <f t="shared" si="678"/>
        <v>0</v>
      </c>
      <c r="G648">
        <f t="shared" si="678"/>
        <v>0</v>
      </c>
      <c r="H648">
        <f t="shared" si="678"/>
        <v>0</v>
      </c>
      <c r="I648">
        <f t="shared" si="678"/>
        <v>0</v>
      </c>
      <c r="J648">
        <f t="shared" si="678"/>
        <v>1</v>
      </c>
      <c r="K648">
        <f t="shared" si="678"/>
        <v>1</v>
      </c>
      <c r="L648">
        <f t="shared" si="678"/>
        <v>0</v>
      </c>
      <c r="M648">
        <f>VLOOKUP(C$1,Iniciativas!$A$1:$R$11,6,FALSE)*C648+VLOOKUP(D$1,Iniciativas!$A$1:$R$11,6,FALSE)*D648+VLOOKUP(E$1,Iniciativas!$A$1:$R$11,6,FALSE)*E648+VLOOKUP(F$1,Iniciativas!$A$1:$R$11,6,FALSE)*F648+VLOOKUP(G$1,Iniciativas!$A$1:$R$11,6,FALSE)*G648+VLOOKUP(H$1,Iniciativas!$A$1:$R$11,6,FALSE)*H648+VLOOKUP(I$1,Iniciativas!$A$1:$R$11,6,FALSE)*I648+VLOOKUP(J$1,Iniciativas!$A$1:$R$11,6,FALSE)*J648+VLOOKUP(K$1,Iniciativas!$A$1:$R$11,6,FALSE)*K648+VLOOKUP(L$1,Iniciativas!$A$1:$R$11,6,FALSE)*L648</f>
        <v>7500</v>
      </c>
      <c r="N648">
        <f>VLOOKUP(C$1,Iniciativas!$A$1:$R$11,18,FALSE)*C648+VLOOKUP(D$1,Iniciativas!$A$1:$R$11,18,FALSE)*D648+VLOOKUP(E$1,Iniciativas!$A$1:$R$11,18,FALSE)*E648+VLOOKUP(F$1,Iniciativas!$A$1:$R$11,18,FALSE)*F648+VLOOKUP(G$1,Iniciativas!$A$1:$R$11,18,FALSE)*G648+VLOOKUP(H$1,Iniciativas!$A$1:$R$11,18,FALSE)*H648+VLOOKUP(I$1,Iniciativas!$A$1:$R$11,18,FALSE)*I648+VLOOKUP(J$1,Iniciativas!$A$1:$R$11,18,FALSE)*J648+VLOOKUP(K$1,Iniciativas!$A$1:$R$11,18,FALSE)*K648+VLOOKUP(L$1,Iniciativas!$A$1:$R$11,18,FALSE)*L648</f>
        <v>6.4</v>
      </c>
      <c r="O648" t="b">
        <f t="shared" si="672"/>
        <v>0</v>
      </c>
      <c r="P648" t="b">
        <f>IF(OR(K648=1,I648=1),IF(J648=1,TRUE, FALSE),TRUE)</f>
        <v>1</v>
      </c>
      <c r="Q648" t="b">
        <f>IF(AND(K648=1,I648=1), FALSE, TRUE)</f>
        <v>1</v>
      </c>
      <c r="R648" t="b">
        <f>IF(G648=1, TRUE, FALSE)</f>
        <v>0</v>
      </c>
      <c r="S648" t="str">
        <f>TRIM(IF(C648=1," "&amp;VLOOKUP(C$1,Iniciativas!$A$1:$R$11,2,FALSE),"")&amp;IF(D648=1," "&amp;VLOOKUP(D$1,Iniciativas!$A$1:$R$11,2,FALSE),"")&amp;IF(E648=1," "&amp;VLOOKUP(E$1,Iniciativas!$A$1:$R$11,2,FALSE),"")&amp;IF(F648=1," "&amp;VLOOKUP(F$1,Iniciativas!$A$1:$R$11,2,FALSE),"")&amp;IF(G648=1," "&amp;VLOOKUP(G$1,Iniciativas!$A$1:$R$11,2,FALSE),"")&amp;IF(H648=1," "&amp;VLOOKUP(H$1,Iniciativas!$A$1:$R$11,2,FALSE),"")&amp;IF(I648=1," "&amp;VLOOKUP(I$1,Iniciativas!$A$1:$R$11,2,FALSE),"")&amp;IF(J648=1," "&amp;VLOOKUP(J$1,Iniciativas!$A$1:$R$11,2,FALSE),"")&amp;IF(K648=1," "&amp;VLOOKUP(K$1,Iniciativas!$A$1:$R$11,2,FALSE),"")&amp;IF(L648=1," "&amp;VLOOKUP(L$1,Iniciativas!$A$1:$R$11,2,FALSE),""))</f>
        <v>Operación Adicional Iniciativa 1 Iniciativa 2 Campaña Publicitaria Producto B o C Creación Producto B</v>
      </c>
    </row>
    <row r="649" spans="1:19" x14ac:dyDescent="0.25">
      <c r="A649">
        <v>647</v>
      </c>
      <c r="B649" t="str">
        <f t="shared" si="670"/>
        <v>10 8 3 2 1</v>
      </c>
      <c r="C649">
        <f t="shared" si="673"/>
        <v>1</v>
      </c>
      <c r="D649">
        <f t="shared" ref="D649:L649" si="679">INT(MOD($A649,2^(C$1-1))/(2^(D$1-1)))</f>
        <v>0</v>
      </c>
      <c r="E649">
        <f t="shared" si="679"/>
        <v>1</v>
      </c>
      <c r="F649">
        <f t="shared" si="679"/>
        <v>0</v>
      </c>
      <c r="G649">
        <f t="shared" si="679"/>
        <v>0</v>
      </c>
      <c r="H649">
        <f t="shared" si="679"/>
        <v>0</v>
      </c>
      <c r="I649">
        <f t="shared" si="679"/>
        <v>0</v>
      </c>
      <c r="J649">
        <f t="shared" si="679"/>
        <v>1</v>
      </c>
      <c r="K649">
        <f t="shared" si="679"/>
        <v>1</v>
      </c>
      <c r="L649">
        <f t="shared" si="679"/>
        <v>1</v>
      </c>
      <c r="M649">
        <f>VLOOKUP(C$1,Iniciativas!$A$1:$R$11,6,FALSE)*C649+VLOOKUP(D$1,Iniciativas!$A$1:$R$11,6,FALSE)*D649+VLOOKUP(E$1,Iniciativas!$A$1:$R$11,6,FALSE)*E649+VLOOKUP(F$1,Iniciativas!$A$1:$R$11,6,FALSE)*F649+VLOOKUP(G$1,Iniciativas!$A$1:$R$11,6,FALSE)*G649+VLOOKUP(H$1,Iniciativas!$A$1:$R$11,6,FALSE)*H649+VLOOKUP(I$1,Iniciativas!$A$1:$R$11,6,FALSE)*I649+VLOOKUP(J$1,Iniciativas!$A$1:$R$11,6,FALSE)*J649+VLOOKUP(K$1,Iniciativas!$A$1:$R$11,6,FALSE)*K649+VLOOKUP(L$1,Iniciativas!$A$1:$R$11,6,FALSE)*L649</f>
        <v>8500</v>
      </c>
      <c r="N649">
        <f>VLOOKUP(C$1,Iniciativas!$A$1:$R$11,18,FALSE)*C649+VLOOKUP(D$1,Iniciativas!$A$1:$R$11,18,FALSE)*D649+VLOOKUP(E$1,Iniciativas!$A$1:$R$11,18,FALSE)*E649+VLOOKUP(F$1,Iniciativas!$A$1:$R$11,18,FALSE)*F649+VLOOKUP(G$1,Iniciativas!$A$1:$R$11,18,FALSE)*G649+VLOOKUP(H$1,Iniciativas!$A$1:$R$11,18,FALSE)*H649+VLOOKUP(I$1,Iniciativas!$A$1:$R$11,18,FALSE)*I649+VLOOKUP(J$1,Iniciativas!$A$1:$R$11,18,FALSE)*J649+VLOOKUP(K$1,Iniciativas!$A$1:$R$11,18,FALSE)*K649+VLOOKUP(L$1,Iniciativas!$A$1:$R$11,18,FALSE)*L649</f>
        <v>7.3000000000000007</v>
      </c>
      <c r="O649" t="b">
        <f t="shared" si="672"/>
        <v>0</v>
      </c>
      <c r="P649" t="b">
        <f>IF(OR(K649=1,I649=1),IF(J649=1,TRUE, FALSE),TRUE)</f>
        <v>1</v>
      </c>
      <c r="Q649" t="b">
        <f>IF(AND(K649=1,I649=1), FALSE, TRUE)</f>
        <v>1</v>
      </c>
      <c r="R649" t="b">
        <f>IF(G649=1, TRUE, FALSE)</f>
        <v>0</v>
      </c>
      <c r="S649" t="str">
        <f>TRIM(IF(C649=1," "&amp;VLOOKUP(C$1,Iniciativas!$A$1:$R$11,2,FALSE),"")&amp;IF(D649=1," "&amp;VLOOKUP(D$1,Iniciativas!$A$1:$R$11,2,FALSE),"")&amp;IF(E649=1," "&amp;VLOOKUP(E$1,Iniciativas!$A$1:$R$11,2,FALSE),"")&amp;IF(F649=1," "&amp;VLOOKUP(F$1,Iniciativas!$A$1:$R$11,2,FALSE),"")&amp;IF(G649=1," "&amp;VLOOKUP(G$1,Iniciativas!$A$1:$R$11,2,FALSE),"")&amp;IF(H649=1," "&amp;VLOOKUP(H$1,Iniciativas!$A$1:$R$11,2,FALSE),"")&amp;IF(I649=1," "&amp;VLOOKUP(I$1,Iniciativas!$A$1:$R$11,2,FALSE),"")&amp;IF(J649=1," "&amp;VLOOKUP(J$1,Iniciativas!$A$1:$R$11,2,FALSE),"")&amp;IF(K649=1," "&amp;VLOOKUP(K$1,Iniciativas!$A$1:$R$11,2,FALSE),"")&amp;IF(L649=1," "&amp;VLOOKUP(L$1,Iniciativas!$A$1:$R$11,2,FALSE),""))</f>
        <v>Operación Adicional Iniciativa 1 Iniciativa 2 Campaña Publicitaria Producto B o C Creación Producto B Sistema Reducción Costos</v>
      </c>
    </row>
    <row r="650" spans="1:19" x14ac:dyDescent="0.25">
      <c r="A650">
        <v>648</v>
      </c>
      <c r="B650" t="str">
        <f t="shared" si="670"/>
        <v>10 8 4</v>
      </c>
      <c r="C650">
        <f t="shared" si="673"/>
        <v>1</v>
      </c>
      <c r="D650">
        <f t="shared" ref="D650:L650" si="680">INT(MOD($A650,2^(C$1-1))/(2^(D$1-1)))</f>
        <v>0</v>
      </c>
      <c r="E650">
        <f t="shared" si="680"/>
        <v>1</v>
      </c>
      <c r="F650">
        <f t="shared" si="680"/>
        <v>0</v>
      </c>
      <c r="G650">
        <f t="shared" si="680"/>
        <v>0</v>
      </c>
      <c r="H650">
        <f t="shared" si="680"/>
        <v>0</v>
      </c>
      <c r="I650">
        <f t="shared" si="680"/>
        <v>1</v>
      </c>
      <c r="J650">
        <f t="shared" si="680"/>
        <v>0</v>
      </c>
      <c r="K650">
        <f t="shared" si="680"/>
        <v>0</v>
      </c>
      <c r="L650">
        <f t="shared" si="680"/>
        <v>0</v>
      </c>
      <c r="M650">
        <f>VLOOKUP(C$1,Iniciativas!$A$1:$R$11,6,FALSE)*C650+VLOOKUP(D$1,Iniciativas!$A$1:$R$11,6,FALSE)*D650+VLOOKUP(E$1,Iniciativas!$A$1:$R$11,6,FALSE)*E650+VLOOKUP(F$1,Iniciativas!$A$1:$R$11,6,FALSE)*F650+VLOOKUP(G$1,Iniciativas!$A$1:$R$11,6,FALSE)*G650+VLOOKUP(H$1,Iniciativas!$A$1:$R$11,6,FALSE)*H650+VLOOKUP(I$1,Iniciativas!$A$1:$R$11,6,FALSE)*I650+VLOOKUP(J$1,Iniciativas!$A$1:$R$11,6,FALSE)*J650+VLOOKUP(K$1,Iniciativas!$A$1:$R$11,6,FALSE)*K650+VLOOKUP(L$1,Iniciativas!$A$1:$R$11,6,FALSE)*L650</f>
        <v>7500</v>
      </c>
      <c r="N650">
        <f>VLOOKUP(C$1,Iniciativas!$A$1:$R$11,18,FALSE)*C650+VLOOKUP(D$1,Iniciativas!$A$1:$R$11,18,FALSE)*D650+VLOOKUP(E$1,Iniciativas!$A$1:$R$11,18,FALSE)*E650+VLOOKUP(F$1,Iniciativas!$A$1:$R$11,18,FALSE)*F650+VLOOKUP(G$1,Iniciativas!$A$1:$R$11,18,FALSE)*G650+VLOOKUP(H$1,Iniciativas!$A$1:$R$11,18,FALSE)*H650+VLOOKUP(I$1,Iniciativas!$A$1:$R$11,18,FALSE)*I650+VLOOKUP(J$1,Iniciativas!$A$1:$R$11,18,FALSE)*J650+VLOOKUP(K$1,Iniciativas!$A$1:$R$11,18,FALSE)*K650+VLOOKUP(L$1,Iniciativas!$A$1:$R$11,18,FALSE)*L650</f>
        <v>6.4</v>
      </c>
      <c r="O650" t="b">
        <f t="shared" si="672"/>
        <v>0</v>
      </c>
      <c r="P650" t="b">
        <f>IF(OR(K650=1,I650=1),IF(J650=1,TRUE, FALSE),TRUE)</f>
        <v>0</v>
      </c>
      <c r="Q650" t="b">
        <f>IF(AND(K650=1,I650=1), FALSE, TRUE)</f>
        <v>1</v>
      </c>
      <c r="R650" t="b">
        <f>IF(G650=1, TRUE, FALSE)</f>
        <v>0</v>
      </c>
      <c r="S650" t="str">
        <f>TRIM(IF(C650=1," "&amp;VLOOKUP(C$1,Iniciativas!$A$1:$R$11,2,FALSE),"")&amp;IF(D650=1," "&amp;VLOOKUP(D$1,Iniciativas!$A$1:$R$11,2,FALSE),"")&amp;IF(E650=1," "&amp;VLOOKUP(E$1,Iniciativas!$A$1:$R$11,2,FALSE),"")&amp;IF(F650=1," "&amp;VLOOKUP(F$1,Iniciativas!$A$1:$R$11,2,FALSE),"")&amp;IF(G650=1," "&amp;VLOOKUP(G$1,Iniciativas!$A$1:$R$11,2,FALSE),"")&amp;IF(H650=1," "&amp;VLOOKUP(H$1,Iniciativas!$A$1:$R$11,2,FALSE),"")&amp;IF(I650=1," "&amp;VLOOKUP(I$1,Iniciativas!$A$1:$R$11,2,FALSE),"")&amp;IF(J650=1," "&amp;VLOOKUP(J$1,Iniciativas!$A$1:$R$11,2,FALSE),"")&amp;IF(K650=1," "&amp;VLOOKUP(K$1,Iniciativas!$A$1:$R$11,2,FALSE),"")&amp;IF(L650=1," "&amp;VLOOKUP(L$1,Iniciativas!$A$1:$R$11,2,FALSE),""))</f>
        <v>Operación Adicional Iniciativa 1 Iniciativa 2 Creación Producto Alternativo C</v>
      </c>
    </row>
    <row r="651" spans="1:19" x14ac:dyDescent="0.25">
      <c r="A651">
        <v>649</v>
      </c>
      <c r="B651" t="str">
        <f t="shared" si="670"/>
        <v>10 8 4 1</v>
      </c>
      <c r="C651">
        <f t="shared" si="673"/>
        <v>1</v>
      </c>
      <c r="D651">
        <f t="shared" ref="D651:L651" si="681">INT(MOD($A651,2^(C$1-1))/(2^(D$1-1)))</f>
        <v>0</v>
      </c>
      <c r="E651">
        <f t="shared" si="681"/>
        <v>1</v>
      </c>
      <c r="F651">
        <f t="shared" si="681"/>
        <v>0</v>
      </c>
      <c r="G651">
        <f t="shared" si="681"/>
        <v>0</v>
      </c>
      <c r="H651">
        <f t="shared" si="681"/>
        <v>0</v>
      </c>
      <c r="I651">
        <f t="shared" si="681"/>
        <v>1</v>
      </c>
      <c r="J651">
        <f t="shared" si="681"/>
        <v>0</v>
      </c>
      <c r="K651">
        <f t="shared" si="681"/>
        <v>0</v>
      </c>
      <c r="L651">
        <f t="shared" si="681"/>
        <v>1</v>
      </c>
      <c r="M651">
        <f>VLOOKUP(C$1,Iniciativas!$A$1:$R$11,6,FALSE)*C651+VLOOKUP(D$1,Iniciativas!$A$1:$R$11,6,FALSE)*D651+VLOOKUP(E$1,Iniciativas!$A$1:$R$11,6,FALSE)*E651+VLOOKUP(F$1,Iniciativas!$A$1:$R$11,6,FALSE)*F651+VLOOKUP(G$1,Iniciativas!$A$1:$R$11,6,FALSE)*G651+VLOOKUP(H$1,Iniciativas!$A$1:$R$11,6,FALSE)*H651+VLOOKUP(I$1,Iniciativas!$A$1:$R$11,6,FALSE)*I651+VLOOKUP(J$1,Iniciativas!$A$1:$R$11,6,FALSE)*J651+VLOOKUP(K$1,Iniciativas!$A$1:$R$11,6,FALSE)*K651+VLOOKUP(L$1,Iniciativas!$A$1:$R$11,6,FALSE)*L651</f>
        <v>8500</v>
      </c>
      <c r="N651">
        <f>VLOOKUP(C$1,Iniciativas!$A$1:$R$11,18,FALSE)*C651+VLOOKUP(D$1,Iniciativas!$A$1:$R$11,18,FALSE)*D651+VLOOKUP(E$1,Iniciativas!$A$1:$R$11,18,FALSE)*E651+VLOOKUP(F$1,Iniciativas!$A$1:$R$11,18,FALSE)*F651+VLOOKUP(G$1,Iniciativas!$A$1:$R$11,18,FALSE)*G651+VLOOKUP(H$1,Iniciativas!$A$1:$R$11,18,FALSE)*H651+VLOOKUP(I$1,Iniciativas!$A$1:$R$11,18,FALSE)*I651+VLOOKUP(J$1,Iniciativas!$A$1:$R$11,18,FALSE)*J651+VLOOKUP(K$1,Iniciativas!$A$1:$R$11,18,FALSE)*K651+VLOOKUP(L$1,Iniciativas!$A$1:$R$11,18,FALSE)*L651</f>
        <v>7.3000000000000007</v>
      </c>
      <c r="O651" t="b">
        <f t="shared" si="672"/>
        <v>0</v>
      </c>
      <c r="P651" t="b">
        <f>IF(OR(K651=1,I651=1),IF(J651=1,TRUE, FALSE),TRUE)</f>
        <v>0</v>
      </c>
      <c r="Q651" t="b">
        <f>IF(AND(K651=1,I651=1), FALSE, TRUE)</f>
        <v>1</v>
      </c>
      <c r="R651" t="b">
        <f>IF(G651=1, TRUE, FALSE)</f>
        <v>0</v>
      </c>
      <c r="S651" t="str">
        <f>TRIM(IF(C651=1," "&amp;VLOOKUP(C$1,Iniciativas!$A$1:$R$11,2,FALSE),"")&amp;IF(D651=1," "&amp;VLOOKUP(D$1,Iniciativas!$A$1:$R$11,2,FALSE),"")&amp;IF(E651=1," "&amp;VLOOKUP(E$1,Iniciativas!$A$1:$R$11,2,FALSE),"")&amp;IF(F651=1," "&amp;VLOOKUP(F$1,Iniciativas!$A$1:$R$11,2,FALSE),"")&amp;IF(G651=1," "&amp;VLOOKUP(G$1,Iniciativas!$A$1:$R$11,2,FALSE),"")&amp;IF(H651=1," "&amp;VLOOKUP(H$1,Iniciativas!$A$1:$R$11,2,FALSE),"")&amp;IF(I651=1," "&amp;VLOOKUP(I$1,Iniciativas!$A$1:$R$11,2,FALSE),"")&amp;IF(J651=1," "&amp;VLOOKUP(J$1,Iniciativas!$A$1:$R$11,2,FALSE),"")&amp;IF(K651=1," "&amp;VLOOKUP(K$1,Iniciativas!$A$1:$R$11,2,FALSE),"")&amp;IF(L651=1," "&amp;VLOOKUP(L$1,Iniciativas!$A$1:$R$11,2,FALSE),""))</f>
        <v>Operación Adicional Iniciativa 1 Iniciativa 2 Creación Producto Alternativo C Sistema Reducción Costos</v>
      </c>
    </row>
    <row r="652" spans="1:19" x14ac:dyDescent="0.25">
      <c r="A652">
        <v>650</v>
      </c>
      <c r="B652" t="str">
        <f t="shared" si="670"/>
        <v>10 8 4 2</v>
      </c>
      <c r="C652">
        <f t="shared" si="673"/>
        <v>1</v>
      </c>
      <c r="D652">
        <f t="shared" ref="D652:L652" si="682">INT(MOD($A652,2^(C$1-1))/(2^(D$1-1)))</f>
        <v>0</v>
      </c>
      <c r="E652">
        <f t="shared" si="682"/>
        <v>1</v>
      </c>
      <c r="F652">
        <f t="shared" si="682"/>
        <v>0</v>
      </c>
      <c r="G652">
        <f t="shared" si="682"/>
        <v>0</v>
      </c>
      <c r="H652">
        <f t="shared" si="682"/>
        <v>0</v>
      </c>
      <c r="I652">
        <f t="shared" si="682"/>
        <v>1</v>
      </c>
      <c r="J652">
        <f t="shared" si="682"/>
        <v>0</v>
      </c>
      <c r="K652">
        <f t="shared" si="682"/>
        <v>1</v>
      </c>
      <c r="L652">
        <f t="shared" si="682"/>
        <v>0</v>
      </c>
      <c r="M652">
        <f>VLOOKUP(C$1,Iniciativas!$A$1:$R$11,6,FALSE)*C652+VLOOKUP(D$1,Iniciativas!$A$1:$R$11,6,FALSE)*D652+VLOOKUP(E$1,Iniciativas!$A$1:$R$11,6,FALSE)*E652+VLOOKUP(F$1,Iniciativas!$A$1:$R$11,6,FALSE)*F652+VLOOKUP(G$1,Iniciativas!$A$1:$R$11,6,FALSE)*G652+VLOOKUP(H$1,Iniciativas!$A$1:$R$11,6,FALSE)*H652+VLOOKUP(I$1,Iniciativas!$A$1:$R$11,6,FALSE)*I652+VLOOKUP(J$1,Iniciativas!$A$1:$R$11,6,FALSE)*J652+VLOOKUP(K$1,Iniciativas!$A$1:$R$11,6,FALSE)*K652+VLOOKUP(L$1,Iniciativas!$A$1:$R$11,6,FALSE)*L652</f>
        <v>12500</v>
      </c>
      <c r="N652">
        <f>VLOOKUP(C$1,Iniciativas!$A$1:$R$11,18,FALSE)*C652+VLOOKUP(D$1,Iniciativas!$A$1:$R$11,18,FALSE)*D652+VLOOKUP(E$1,Iniciativas!$A$1:$R$11,18,FALSE)*E652+VLOOKUP(F$1,Iniciativas!$A$1:$R$11,18,FALSE)*F652+VLOOKUP(G$1,Iniciativas!$A$1:$R$11,18,FALSE)*G652+VLOOKUP(H$1,Iniciativas!$A$1:$R$11,18,FALSE)*H652+VLOOKUP(I$1,Iniciativas!$A$1:$R$11,18,FALSE)*I652+VLOOKUP(J$1,Iniciativas!$A$1:$R$11,18,FALSE)*J652+VLOOKUP(K$1,Iniciativas!$A$1:$R$11,18,FALSE)*K652+VLOOKUP(L$1,Iniciativas!$A$1:$R$11,18,FALSE)*L652</f>
        <v>9</v>
      </c>
      <c r="O652" t="b">
        <f t="shared" si="672"/>
        <v>0</v>
      </c>
      <c r="P652" t="b">
        <f>IF(OR(K652=1,I652=1),IF(J652=1,TRUE, FALSE),TRUE)</f>
        <v>0</v>
      </c>
      <c r="Q652" t="b">
        <f>IF(AND(K652=1,I652=1), FALSE, TRUE)</f>
        <v>0</v>
      </c>
      <c r="R652" t="b">
        <f>IF(G652=1, TRUE, FALSE)</f>
        <v>0</v>
      </c>
      <c r="S652" t="str">
        <f>TRIM(IF(C652=1," "&amp;VLOOKUP(C$1,Iniciativas!$A$1:$R$11,2,FALSE),"")&amp;IF(D652=1," "&amp;VLOOKUP(D$1,Iniciativas!$A$1:$R$11,2,FALSE),"")&amp;IF(E652=1," "&amp;VLOOKUP(E$1,Iniciativas!$A$1:$R$11,2,FALSE),"")&amp;IF(F652=1," "&amp;VLOOKUP(F$1,Iniciativas!$A$1:$R$11,2,FALSE),"")&amp;IF(G652=1," "&amp;VLOOKUP(G$1,Iniciativas!$A$1:$R$11,2,FALSE),"")&amp;IF(H652=1," "&amp;VLOOKUP(H$1,Iniciativas!$A$1:$R$11,2,FALSE),"")&amp;IF(I652=1," "&amp;VLOOKUP(I$1,Iniciativas!$A$1:$R$11,2,FALSE),"")&amp;IF(J652=1," "&amp;VLOOKUP(J$1,Iniciativas!$A$1:$R$11,2,FALSE),"")&amp;IF(K652=1," "&amp;VLOOKUP(K$1,Iniciativas!$A$1:$R$11,2,FALSE),"")&amp;IF(L652=1," "&amp;VLOOKUP(L$1,Iniciativas!$A$1:$R$11,2,FALSE),""))</f>
        <v>Operación Adicional Iniciativa 1 Iniciativa 2 Creación Producto Alternativo C Creación Producto B</v>
      </c>
    </row>
    <row r="653" spans="1:19" x14ac:dyDescent="0.25">
      <c r="A653">
        <v>651</v>
      </c>
      <c r="B653" t="str">
        <f t="shared" si="670"/>
        <v>10 8 4 2 1</v>
      </c>
      <c r="C653">
        <f t="shared" si="673"/>
        <v>1</v>
      </c>
      <c r="D653">
        <f t="shared" ref="D653:L653" si="683">INT(MOD($A653,2^(C$1-1))/(2^(D$1-1)))</f>
        <v>0</v>
      </c>
      <c r="E653">
        <f t="shared" si="683"/>
        <v>1</v>
      </c>
      <c r="F653">
        <f t="shared" si="683"/>
        <v>0</v>
      </c>
      <c r="G653">
        <f t="shared" si="683"/>
        <v>0</v>
      </c>
      <c r="H653">
        <f t="shared" si="683"/>
        <v>0</v>
      </c>
      <c r="I653">
        <f t="shared" si="683"/>
        <v>1</v>
      </c>
      <c r="J653">
        <f t="shared" si="683"/>
        <v>0</v>
      </c>
      <c r="K653">
        <f t="shared" si="683"/>
        <v>1</v>
      </c>
      <c r="L653">
        <f t="shared" si="683"/>
        <v>1</v>
      </c>
      <c r="M653">
        <f>VLOOKUP(C$1,Iniciativas!$A$1:$R$11,6,FALSE)*C653+VLOOKUP(D$1,Iniciativas!$A$1:$R$11,6,FALSE)*D653+VLOOKUP(E$1,Iniciativas!$A$1:$R$11,6,FALSE)*E653+VLOOKUP(F$1,Iniciativas!$A$1:$R$11,6,FALSE)*F653+VLOOKUP(G$1,Iniciativas!$A$1:$R$11,6,FALSE)*G653+VLOOKUP(H$1,Iniciativas!$A$1:$R$11,6,FALSE)*H653+VLOOKUP(I$1,Iniciativas!$A$1:$R$11,6,FALSE)*I653+VLOOKUP(J$1,Iniciativas!$A$1:$R$11,6,FALSE)*J653+VLOOKUP(K$1,Iniciativas!$A$1:$R$11,6,FALSE)*K653+VLOOKUP(L$1,Iniciativas!$A$1:$R$11,6,FALSE)*L653</f>
        <v>13500</v>
      </c>
      <c r="N653">
        <f>VLOOKUP(C$1,Iniciativas!$A$1:$R$11,18,FALSE)*C653+VLOOKUP(D$1,Iniciativas!$A$1:$R$11,18,FALSE)*D653+VLOOKUP(E$1,Iniciativas!$A$1:$R$11,18,FALSE)*E653+VLOOKUP(F$1,Iniciativas!$A$1:$R$11,18,FALSE)*F653+VLOOKUP(G$1,Iniciativas!$A$1:$R$11,18,FALSE)*G653+VLOOKUP(H$1,Iniciativas!$A$1:$R$11,18,FALSE)*H653+VLOOKUP(I$1,Iniciativas!$A$1:$R$11,18,FALSE)*I653+VLOOKUP(J$1,Iniciativas!$A$1:$R$11,18,FALSE)*J653+VLOOKUP(K$1,Iniciativas!$A$1:$R$11,18,FALSE)*K653+VLOOKUP(L$1,Iniciativas!$A$1:$R$11,18,FALSE)*L653</f>
        <v>9.9</v>
      </c>
      <c r="O653" t="b">
        <f t="shared" si="672"/>
        <v>0</v>
      </c>
      <c r="P653" t="b">
        <f>IF(OR(K653=1,I653=1),IF(J653=1,TRUE, FALSE),TRUE)</f>
        <v>0</v>
      </c>
      <c r="Q653" t="b">
        <f>IF(AND(K653=1,I653=1), FALSE, TRUE)</f>
        <v>0</v>
      </c>
      <c r="R653" t="b">
        <f>IF(G653=1, TRUE, FALSE)</f>
        <v>0</v>
      </c>
      <c r="S653" t="str">
        <f>TRIM(IF(C653=1," "&amp;VLOOKUP(C$1,Iniciativas!$A$1:$R$11,2,FALSE),"")&amp;IF(D653=1," "&amp;VLOOKUP(D$1,Iniciativas!$A$1:$R$11,2,FALSE),"")&amp;IF(E653=1," "&amp;VLOOKUP(E$1,Iniciativas!$A$1:$R$11,2,FALSE),"")&amp;IF(F653=1," "&amp;VLOOKUP(F$1,Iniciativas!$A$1:$R$11,2,FALSE),"")&amp;IF(G653=1," "&amp;VLOOKUP(G$1,Iniciativas!$A$1:$R$11,2,FALSE),"")&amp;IF(H653=1," "&amp;VLOOKUP(H$1,Iniciativas!$A$1:$R$11,2,FALSE),"")&amp;IF(I653=1," "&amp;VLOOKUP(I$1,Iniciativas!$A$1:$R$11,2,FALSE),"")&amp;IF(J653=1," "&amp;VLOOKUP(J$1,Iniciativas!$A$1:$R$11,2,FALSE),"")&amp;IF(K653=1," "&amp;VLOOKUP(K$1,Iniciativas!$A$1:$R$11,2,FALSE),"")&amp;IF(L653=1," "&amp;VLOOKUP(L$1,Iniciativas!$A$1:$R$11,2,FALSE),""))</f>
        <v>Operación Adicional Iniciativa 1 Iniciativa 2 Creación Producto Alternativo C Creación Producto B Sistema Reducción Costos</v>
      </c>
    </row>
    <row r="654" spans="1:19" x14ac:dyDescent="0.25">
      <c r="A654">
        <v>652</v>
      </c>
      <c r="B654" t="str">
        <f t="shared" si="670"/>
        <v>10 8 4 3</v>
      </c>
      <c r="C654">
        <f t="shared" si="673"/>
        <v>1</v>
      </c>
      <c r="D654">
        <f t="shared" ref="D654:L654" si="684">INT(MOD($A654,2^(C$1-1))/(2^(D$1-1)))</f>
        <v>0</v>
      </c>
      <c r="E654">
        <f t="shared" si="684"/>
        <v>1</v>
      </c>
      <c r="F654">
        <f t="shared" si="684"/>
        <v>0</v>
      </c>
      <c r="G654">
        <f t="shared" si="684"/>
        <v>0</v>
      </c>
      <c r="H654">
        <f t="shared" si="684"/>
        <v>0</v>
      </c>
      <c r="I654">
        <f t="shared" si="684"/>
        <v>1</v>
      </c>
      <c r="J654">
        <f t="shared" si="684"/>
        <v>1</v>
      </c>
      <c r="K654">
        <f t="shared" si="684"/>
        <v>0</v>
      </c>
      <c r="L654">
        <f t="shared" si="684"/>
        <v>0</v>
      </c>
      <c r="M654">
        <f>VLOOKUP(C$1,Iniciativas!$A$1:$R$11,6,FALSE)*C654+VLOOKUP(D$1,Iniciativas!$A$1:$R$11,6,FALSE)*D654+VLOOKUP(E$1,Iniciativas!$A$1:$R$11,6,FALSE)*E654+VLOOKUP(F$1,Iniciativas!$A$1:$R$11,6,FALSE)*F654+VLOOKUP(G$1,Iniciativas!$A$1:$R$11,6,FALSE)*G654+VLOOKUP(H$1,Iniciativas!$A$1:$R$11,6,FALSE)*H654+VLOOKUP(I$1,Iniciativas!$A$1:$R$11,6,FALSE)*I654+VLOOKUP(J$1,Iniciativas!$A$1:$R$11,6,FALSE)*J654+VLOOKUP(K$1,Iniciativas!$A$1:$R$11,6,FALSE)*K654+VLOOKUP(L$1,Iniciativas!$A$1:$R$11,6,FALSE)*L654</f>
        <v>8500</v>
      </c>
      <c r="N654">
        <f>VLOOKUP(C$1,Iniciativas!$A$1:$R$11,18,FALSE)*C654+VLOOKUP(D$1,Iniciativas!$A$1:$R$11,18,FALSE)*D654+VLOOKUP(E$1,Iniciativas!$A$1:$R$11,18,FALSE)*E654+VLOOKUP(F$1,Iniciativas!$A$1:$R$11,18,FALSE)*F654+VLOOKUP(G$1,Iniciativas!$A$1:$R$11,18,FALSE)*G654+VLOOKUP(H$1,Iniciativas!$A$1:$R$11,18,FALSE)*H654+VLOOKUP(I$1,Iniciativas!$A$1:$R$11,18,FALSE)*I654+VLOOKUP(J$1,Iniciativas!$A$1:$R$11,18,FALSE)*J654+VLOOKUP(K$1,Iniciativas!$A$1:$R$11,18,FALSE)*K654+VLOOKUP(L$1,Iniciativas!$A$1:$R$11,18,FALSE)*L654</f>
        <v>6.8000000000000007</v>
      </c>
      <c r="O654" t="b">
        <f t="shared" si="672"/>
        <v>0</v>
      </c>
      <c r="P654" t="b">
        <f>IF(OR(K654=1,I654=1),IF(J654=1,TRUE, FALSE),TRUE)</f>
        <v>1</v>
      </c>
      <c r="Q654" t="b">
        <f>IF(AND(K654=1,I654=1), FALSE, TRUE)</f>
        <v>1</v>
      </c>
      <c r="R654" t="b">
        <f>IF(G654=1, TRUE, FALSE)</f>
        <v>0</v>
      </c>
      <c r="S654" t="str">
        <f>TRIM(IF(C654=1," "&amp;VLOOKUP(C$1,Iniciativas!$A$1:$R$11,2,FALSE),"")&amp;IF(D654=1," "&amp;VLOOKUP(D$1,Iniciativas!$A$1:$R$11,2,FALSE),"")&amp;IF(E654=1," "&amp;VLOOKUP(E$1,Iniciativas!$A$1:$R$11,2,FALSE),"")&amp;IF(F654=1," "&amp;VLOOKUP(F$1,Iniciativas!$A$1:$R$11,2,FALSE),"")&amp;IF(G654=1," "&amp;VLOOKUP(G$1,Iniciativas!$A$1:$R$11,2,FALSE),"")&amp;IF(H654=1," "&amp;VLOOKUP(H$1,Iniciativas!$A$1:$R$11,2,FALSE),"")&amp;IF(I654=1," "&amp;VLOOKUP(I$1,Iniciativas!$A$1:$R$11,2,FALSE),"")&amp;IF(J654=1," "&amp;VLOOKUP(J$1,Iniciativas!$A$1:$R$11,2,FALSE),"")&amp;IF(K654=1," "&amp;VLOOKUP(K$1,Iniciativas!$A$1:$R$11,2,FALSE),"")&amp;IF(L654=1," "&amp;VLOOKUP(L$1,Iniciativas!$A$1:$R$11,2,FALSE),""))</f>
        <v>Operación Adicional Iniciativa 1 Iniciativa 2 Creación Producto Alternativo C Campaña Publicitaria Producto B o C</v>
      </c>
    </row>
    <row r="655" spans="1:19" x14ac:dyDescent="0.25">
      <c r="A655">
        <v>653</v>
      </c>
      <c r="B655" t="str">
        <f t="shared" si="670"/>
        <v>10 8 4 3 1</v>
      </c>
      <c r="C655">
        <f t="shared" si="673"/>
        <v>1</v>
      </c>
      <c r="D655">
        <f t="shared" ref="D655:L655" si="685">INT(MOD($A655,2^(C$1-1))/(2^(D$1-1)))</f>
        <v>0</v>
      </c>
      <c r="E655">
        <f t="shared" si="685"/>
        <v>1</v>
      </c>
      <c r="F655">
        <f t="shared" si="685"/>
        <v>0</v>
      </c>
      <c r="G655">
        <f t="shared" si="685"/>
        <v>0</v>
      </c>
      <c r="H655">
        <f t="shared" si="685"/>
        <v>0</v>
      </c>
      <c r="I655">
        <f t="shared" si="685"/>
        <v>1</v>
      </c>
      <c r="J655">
        <f t="shared" si="685"/>
        <v>1</v>
      </c>
      <c r="K655">
        <f t="shared" si="685"/>
        <v>0</v>
      </c>
      <c r="L655">
        <f t="shared" si="685"/>
        <v>1</v>
      </c>
      <c r="M655">
        <f>VLOOKUP(C$1,Iniciativas!$A$1:$R$11,6,FALSE)*C655+VLOOKUP(D$1,Iniciativas!$A$1:$R$11,6,FALSE)*D655+VLOOKUP(E$1,Iniciativas!$A$1:$R$11,6,FALSE)*E655+VLOOKUP(F$1,Iniciativas!$A$1:$R$11,6,FALSE)*F655+VLOOKUP(G$1,Iniciativas!$A$1:$R$11,6,FALSE)*G655+VLOOKUP(H$1,Iniciativas!$A$1:$R$11,6,FALSE)*H655+VLOOKUP(I$1,Iniciativas!$A$1:$R$11,6,FALSE)*I655+VLOOKUP(J$1,Iniciativas!$A$1:$R$11,6,FALSE)*J655+VLOOKUP(K$1,Iniciativas!$A$1:$R$11,6,FALSE)*K655+VLOOKUP(L$1,Iniciativas!$A$1:$R$11,6,FALSE)*L655</f>
        <v>9500</v>
      </c>
      <c r="N655">
        <f>VLOOKUP(C$1,Iniciativas!$A$1:$R$11,18,FALSE)*C655+VLOOKUP(D$1,Iniciativas!$A$1:$R$11,18,FALSE)*D655+VLOOKUP(E$1,Iniciativas!$A$1:$R$11,18,FALSE)*E655+VLOOKUP(F$1,Iniciativas!$A$1:$R$11,18,FALSE)*F655+VLOOKUP(G$1,Iniciativas!$A$1:$R$11,18,FALSE)*G655+VLOOKUP(H$1,Iniciativas!$A$1:$R$11,18,FALSE)*H655+VLOOKUP(I$1,Iniciativas!$A$1:$R$11,18,FALSE)*I655+VLOOKUP(J$1,Iniciativas!$A$1:$R$11,18,FALSE)*J655+VLOOKUP(K$1,Iniciativas!$A$1:$R$11,18,FALSE)*K655+VLOOKUP(L$1,Iniciativas!$A$1:$R$11,18,FALSE)*L655</f>
        <v>7.7000000000000011</v>
      </c>
      <c r="O655" t="b">
        <f t="shared" si="672"/>
        <v>0</v>
      </c>
      <c r="P655" t="b">
        <f>IF(OR(K655=1,I655=1),IF(J655=1,TRUE, FALSE),TRUE)</f>
        <v>1</v>
      </c>
      <c r="Q655" t="b">
        <f>IF(AND(K655=1,I655=1), FALSE, TRUE)</f>
        <v>1</v>
      </c>
      <c r="R655" t="b">
        <f>IF(G655=1, TRUE, FALSE)</f>
        <v>0</v>
      </c>
      <c r="S655" t="str">
        <f>TRIM(IF(C655=1," "&amp;VLOOKUP(C$1,Iniciativas!$A$1:$R$11,2,FALSE),"")&amp;IF(D655=1," "&amp;VLOOKUP(D$1,Iniciativas!$A$1:$R$11,2,FALSE),"")&amp;IF(E655=1," "&amp;VLOOKUP(E$1,Iniciativas!$A$1:$R$11,2,FALSE),"")&amp;IF(F655=1," "&amp;VLOOKUP(F$1,Iniciativas!$A$1:$R$11,2,FALSE),"")&amp;IF(G655=1," "&amp;VLOOKUP(G$1,Iniciativas!$A$1:$R$11,2,FALSE),"")&amp;IF(H655=1," "&amp;VLOOKUP(H$1,Iniciativas!$A$1:$R$11,2,FALSE),"")&amp;IF(I655=1," "&amp;VLOOKUP(I$1,Iniciativas!$A$1:$R$11,2,FALSE),"")&amp;IF(J655=1," "&amp;VLOOKUP(J$1,Iniciativas!$A$1:$R$11,2,FALSE),"")&amp;IF(K655=1," "&amp;VLOOKUP(K$1,Iniciativas!$A$1:$R$11,2,FALSE),"")&amp;IF(L655=1," "&amp;VLOOKUP(L$1,Iniciativas!$A$1:$R$11,2,FALSE),""))</f>
        <v>Operación Adicional Iniciativa 1 Iniciativa 2 Creación Producto Alternativo C Campaña Publicitaria Producto B o C Sistema Reducción Costos</v>
      </c>
    </row>
    <row r="656" spans="1:19" x14ac:dyDescent="0.25">
      <c r="A656">
        <v>654</v>
      </c>
      <c r="B656" t="str">
        <f t="shared" si="670"/>
        <v>10 8 4 3 2</v>
      </c>
      <c r="C656">
        <f t="shared" si="673"/>
        <v>1</v>
      </c>
      <c r="D656">
        <f t="shared" ref="D656:L656" si="686">INT(MOD($A656,2^(C$1-1))/(2^(D$1-1)))</f>
        <v>0</v>
      </c>
      <c r="E656">
        <f t="shared" si="686"/>
        <v>1</v>
      </c>
      <c r="F656">
        <f t="shared" si="686"/>
        <v>0</v>
      </c>
      <c r="G656">
        <f t="shared" si="686"/>
        <v>0</v>
      </c>
      <c r="H656">
        <f t="shared" si="686"/>
        <v>0</v>
      </c>
      <c r="I656">
        <f t="shared" si="686"/>
        <v>1</v>
      </c>
      <c r="J656">
        <f t="shared" si="686"/>
        <v>1</v>
      </c>
      <c r="K656">
        <f t="shared" si="686"/>
        <v>1</v>
      </c>
      <c r="L656">
        <f t="shared" si="686"/>
        <v>0</v>
      </c>
      <c r="M656">
        <f>VLOOKUP(C$1,Iniciativas!$A$1:$R$11,6,FALSE)*C656+VLOOKUP(D$1,Iniciativas!$A$1:$R$11,6,FALSE)*D656+VLOOKUP(E$1,Iniciativas!$A$1:$R$11,6,FALSE)*E656+VLOOKUP(F$1,Iniciativas!$A$1:$R$11,6,FALSE)*F656+VLOOKUP(G$1,Iniciativas!$A$1:$R$11,6,FALSE)*G656+VLOOKUP(H$1,Iniciativas!$A$1:$R$11,6,FALSE)*H656+VLOOKUP(I$1,Iniciativas!$A$1:$R$11,6,FALSE)*I656+VLOOKUP(J$1,Iniciativas!$A$1:$R$11,6,FALSE)*J656+VLOOKUP(K$1,Iniciativas!$A$1:$R$11,6,FALSE)*K656+VLOOKUP(L$1,Iniciativas!$A$1:$R$11,6,FALSE)*L656</f>
        <v>13500</v>
      </c>
      <c r="N656">
        <f>VLOOKUP(C$1,Iniciativas!$A$1:$R$11,18,FALSE)*C656+VLOOKUP(D$1,Iniciativas!$A$1:$R$11,18,FALSE)*D656+VLOOKUP(E$1,Iniciativas!$A$1:$R$11,18,FALSE)*E656+VLOOKUP(F$1,Iniciativas!$A$1:$R$11,18,FALSE)*F656+VLOOKUP(G$1,Iniciativas!$A$1:$R$11,18,FALSE)*G656+VLOOKUP(H$1,Iniciativas!$A$1:$R$11,18,FALSE)*H656+VLOOKUP(I$1,Iniciativas!$A$1:$R$11,18,FALSE)*I656+VLOOKUP(J$1,Iniciativas!$A$1:$R$11,18,FALSE)*J656+VLOOKUP(K$1,Iniciativas!$A$1:$R$11,18,FALSE)*K656+VLOOKUP(L$1,Iniciativas!$A$1:$R$11,18,FALSE)*L656</f>
        <v>9.4</v>
      </c>
      <c r="O656" t="b">
        <f t="shared" si="672"/>
        <v>0</v>
      </c>
      <c r="P656" t="b">
        <f>IF(OR(K656=1,I656=1),IF(J656=1,TRUE, FALSE),TRUE)</f>
        <v>1</v>
      </c>
      <c r="Q656" t="b">
        <f>IF(AND(K656=1,I656=1), FALSE, TRUE)</f>
        <v>0</v>
      </c>
      <c r="R656" t="b">
        <f>IF(G656=1, TRUE, FALSE)</f>
        <v>0</v>
      </c>
      <c r="S656" t="str">
        <f>TRIM(IF(C656=1," "&amp;VLOOKUP(C$1,Iniciativas!$A$1:$R$11,2,FALSE),"")&amp;IF(D656=1," "&amp;VLOOKUP(D$1,Iniciativas!$A$1:$R$11,2,FALSE),"")&amp;IF(E656=1," "&amp;VLOOKUP(E$1,Iniciativas!$A$1:$R$11,2,FALSE),"")&amp;IF(F656=1," "&amp;VLOOKUP(F$1,Iniciativas!$A$1:$R$11,2,FALSE),"")&amp;IF(G656=1," "&amp;VLOOKUP(G$1,Iniciativas!$A$1:$R$11,2,FALSE),"")&amp;IF(H656=1," "&amp;VLOOKUP(H$1,Iniciativas!$A$1:$R$11,2,FALSE),"")&amp;IF(I656=1," "&amp;VLOOKUP(I$1,Iniciativas!$A$1:$R$11,2,FALSE),"")&amp;IF(J656=1," "&amp;VLOOKUP(J$1,Iniciativas!$A$1:$R$11,2,FALSE),"")&amp;IF(K656=1," "&amp;VLOOKUP(K$1,Iniciativas!$A$1:$R$11,2,FALSE),"")&amp;IF(L656=1," "&amp;VLOOKUP(L$1,Iniciativas!$A$1:$R$11,2,FALSE),""))</f>
        <v>Operación Adicional Iniciativa 1 Iniciativa 2 Creación Producto Alternativo C Campaña Publicitaria Producto B o C Creación Producto B</v>
      </c>
    </row>
    <row r="657" spans="1:19" x14ac:dyDescent="0.25">
      <c r="A657">
        <v>655</v>
      </c>
      <c r="B657" t="str">
        <f t="shared" si="670"/>
        <v>10 8 4 3 2 1</v>
      </c>
      <c r="C657">
        <f t="shared" si="673"/>
        <v>1</v>
      </c>
      <c r="D657">
        <f t="shared" ref="D657:L657" si="687">INT(MOD($A657,2^(C$1-1))/(2^(D$1-1)))</f>
        <v>0</v>
      </c>
      <c r="E657">
        <f t="shared" si="687"/>
        <v>1</v>
      </c>
      <c r="F657">
        <f t="shared" si="687"/>
        <v>0</v>
      </c>
      <c r="G657">
        <f t="shared" si="687"/>
        <v>0</v>
      </c>
      <c r="H657">
        <f t="shared" si="687"/>
        <v>0</v>
      </c>
      <c r="I657">
        <f t="shared" si="687"/>
        <v>1</v>
      </c>
      <c r="J657">
        <f t="shared" si="687"/>
        <v>1</v>
      </c>
      <c r="K657">
        <f t="shared" si="687"/>
        <v>1</v>
      </c>
      <c r="L657">
        <f t="shared" si="687"/>
        <v>1</v>
      </c>
      <c r="M657">
        <f>VLOOKUP(C$1,Iniciativas!$A$1:$R$11,6,FALSE)*C657+VLOOKUP(D$1,Iniciativas!$A$1:$R$11,6,FALSE)*D657+VLOOKUP(E$1,Iniciativas!$A$1:$R$11,6,FALSE)*E657+VLOOKUP(F$1,Iniciativas!$A$1:$R$11,6,FALSE)*F657+VLOOKUP(G$1,Iniciativas!$A$1:$R$11,6,FALSE)*G657+VLOOKUP(H$1,Iniciativas!$A$1:$R$11,6,FALSE)*H657+VLOOKUP(I$1,Iniciativas!$A$1:$R$11,6,FALSE)*I657+VLOOKUP(J$1,Iniciativas!$A$1:$R$11,6,FALSE)*J657+VLOOKUP(K$1,Iniciativas!$A$1:$R$11,6,FALSE)*K657+VLOOKUP(L$1,Iniciativas!$A$1:$R$11,6,FALSE)*L657</f>
        <v>14500</v>
      </c>
      <c r="N657">
        <f>VLOOKUP(C$1,Iniciativas!$A$1:$R$11,18,FALSE)*C657+VLOOKUP(D$1,Iniciativas!$A$1:$R$11,18,FALSE)*D657+VLOOKUP(E$1,Iniciativas!$A$1:$R$11,18,FALSE)*E657+VLOOKUP(F$1,Iniciativas!$A$1:$R$11,18,FALSE)*F657+VLOOKUP(G$1,Iniciativas!$A$1:$R$11,18,FALSE)*G657+VLOOKUP(H$1,Iniciativas!$A$1:$R$11,18,FALSE)*H657+VLOOKUP(I$1,Iniciativas!$A$1:$R$11,18,FALSE)*I657+VLOOKUP(J$1,Iniciativas!$A$1:$R$11,18,FALSE)*J657+VLOOKUP(K$1,Iniciativas!$A$1:$R$11,18,FALSE)*K657+VLOOKUP(L$1,Iniciativas!$A$1:$R$11,18,FALSE)*L657</f>
        <v>10.3</v>
      </c>
      <c r="O657" t="b">
        <f t="shared" si="672"/>
        <v>0</v>
      </c>
      <c r="P657" t="b">
        <f>IF(OR(K657=1,I657=1),IF(J657=1,TRUE, FALSE),TRUE)</f>
        <v>1</v>
      </c>
      <c r="Q657" t="b">
        <f>IF(AND(K657=1,I657=1), FALSE, TRUE)</f>
        <v>0</v>
      </c>
      <c r="R657" t="b">
        <f>IF(G657=1, TRUE, FALSE)</f>
        <v>0</v>
      </c>
      <c r="S657" t="str">
        <f>TRIM(IF(C657=1," "&amp;VLOOKUP(C$1,Iniciativas!$A$1:$R$11,2,FALSE),"")&amp;IF(D657=1," "&amp;VLOOKUP(D$1,Iniciativas!$A$1:$R$11,2,FALSE),"")&amp;IF(E657=1," "&amp;VLOOKUP(E$1,Iniciativas!$A$1:$R$11,2,FALSE),"")&amp;IF(F657=1," "&amp;VLOOKUP(F$1,Iniciativas!$A$1:$R$11,2,FALSE),"")&amp;IF(G657=1," "&amp;VLOOKUP(G$1,Iniciativas!$A$1:$R$11,2,FALSE),"")&amp;IF(H657=1," "&amp;VLOOKUP(H$1,Iniciativas!$A$1:$R$11,2,FALSE),"")&amp;IF(I657=1," "&amp;VLOOKUP(I$1,Iniciativas!$A$1:$R$11,2,FALSE),"")&amp;IF(J657=1," "&amp;VLOOKUP(J$1,Iniciativas!$A$1:$R$11,2,FALSE),"")&amp;IF(K657=1," "&amp;VLOOKUP(K$1,Iniciativas!$A$1:$R$11,2,FALSE),"")&amp;IF(L657=1," "&amp;VLOOKUP(L$1,Iniciativas!$A$1:$R$11,2,FALSE),""))</f>
        <v>Operación Adicional Iniciativa 1 Iniciativa 2 Creación Producto Alternativo C Campaña Publicitaria Producto B o C Creación Producto B Sistema Reducción Costos</v>
      </c>
    </row>
    <row r="658" spans="1:19" x14ac:dyDescent="0.25">
      <c r="A658">
        <v>656</v>
      </c>
      <c r="B658" t="str">
        <f t="shared" si="670"/>
        <v>10 8 5</v>
      </c>
      <c r="C658">
        <f t="shared" si="673"/>
        <v>1</v>
      </c>
      <c r="D658">
        <f t="shared" ref="D658:L658" si="688">INT(MOD($A658,2^(C$1-1))/(2^(D$1-1)))</f>
        <v>0</v>
      </c>
      <c r="E658">
        <f t="shared" si="688"/>
        <v>1</v>
      </c>
      <c r="F658">
        <f t="shared" si="688"/>
        <v>0</v>
      </c>
      <c r="G658">
        <f t="shared" si="688"/>
        <v>0</v>
      </c>
      <c r="H658">
        <f t="shared" si="688"/>
        <v>1</v>
      </c>
      <c r="I658">
        <f t="shared" si="688"/>
        <v>0</v>
      </c>
      <c r="J658">
        <f t="shared" si="688"/>
        <v>0</v>
      </c>
      <c r="K658">
        <f t="shared" si="688"/>
        <v>0</v>
      </c>
      <c r="L658">
        <f t="shared" si="688"/>
        <v>0</v>
      </c>
      <c r="M658">
        <f>VLOOKUP(C$1,Iniciativas!$A$1:$R$11,6,FALSE)*C658+VLOOKUP(D$1,Iniciativas!$A$1:$R$11,6,FALSE)*D658+VLOOKUP(E$1,Iniciativas!$A$1:$R$11,6,FALSE)*E658+VLOOKUP(F$1,Iniciativas!$A$1:$R$11,6,FALSE)*F658+VLOOKUP(G$1,Iniciativas!$A$1:$R$11,6,FALSE)*G658+VLOOKUP(H$1,Iniciativas!$A$1:$R$11,6,FALSE)*H658+VLOOKUP(I$1,Iniciativas!$A$1:$R$11,6,FALSE)*I658+VLOOKUP(J$1,Iniciativas!$A$1:$R$11,6,FALSE)*J658+VLOOKUP(K$1,Iniciativas!$A$1:$R$11,6,FALSE)*K658+VLOOKUP(L$1,Iniciativas!$A$1:$R$11,6,FALSE)*L658</f>
        <v>2500</v>
      </c>
      <c r="N658">
        <f>VLOOKUP(C$1,Iniciativas!$A$1:$R$11,18,FALSE)*C658+VLOOKUP(D$1,Iniciativas!$A$1:$R$11,18,FALSE)*D658+VLOOKUP(E$1,Iniciativas!$A$1:$R$11,18,FALSE)*E658+VLOOKUP(F$1,Iniciativas!$A$1:$R$11,18,FALSE)*F658+VLOOKUP(G$1,Iniciativas!$A$1:$R$11,18,FALSE)*G658+VLOOKUP(H$1,Iniciativas!$A$1:$R$11,18,FALSE)*H658+VLOOKUP(I$1,Iniciativas!$A$1:$R$11,18,FALSE)*I658+VLOOKUP(J$1,Iniciativas!$A$1:$R$11,18,FALSE)*J658+VLOOKUP(K$1,Iniciativas!$A$1:$R$11,18,FALSE)*K658+VLOOKUP(L$1,Iniciativas!$A$1:$R$11,18,FALSE)*L658</f>
        <v>6.1</v>
      </c>
      <c r="O658" t="b">
        <f t="shared" si="672"/>
        <v>0</v>
      </c>
      <c r="P658" t="b">
        <f>IF(OR(K658=1,I658=1),IF(J658=1,TRUE, FALSE),TRUE)</f>
        <v>1</v>
      </c>
      <c r="Q658" t="b">
        <f>IF(AND(K658=1,I658=1), FALSE, TRUE)</f>
        <v>1</v>
      </c>
      <c r="R658" t="b">
        <f>IF(G658=1, TRUE, FALSE)</f>
        <v>0</v>
      </c>
      <c r="S658" t="str">
        <f>TRIM(IF(C658=1," "&amp;VLOOKUP(C$1,Iniciativas!$A$1:$R$11,2,FALSE),"")&amp;IF(D658=1," "&amp;VLOOKUP(D$1,Iniciativas!$A$1:$R$11,2,FALSE),"")&amp;IF(E658=1," "&amp;VLOOKUP(E$1,Iniciativas!$A$1:$R$11,2,FALSE),"")&amp;IF(F658=1," "&amp;VLOOKUP(F$1,Iniciativas!$A$1:$R$11,2,FALSE),"")&amp;IF(G658=1," "&amp;VLOOKUP(G$1,Iniciativas!$A$1:$R$11,2,FALSE),"")&amp;IF(H658=1," "&amp;VLOOKUP(H$1,Iniciativas!$A$1:$R$11,2,FALSE),"")&amp;IF(I658=1," "&amp;VLOOKUP(I$1,Iniciativas!$A$1:$R$11,2,FALSE),"")&amp;IF(J658=1," "&amp;VLOOKUP(J$1,Iniciativas!$A$1:$R$11,2,FALSE),"")&amp;IF(K658=1," "&amp;VLOOKUP(K$1,Iniciativas!$A$1:$R$11,2,FALSE),"")&amp;IF(L658=1," "&amp;VLOOKUP(L$1,Iniciativas!$A$1:$R$11,2,FALSE),""))</f>
        <v>Operación Adicional Iniciativa 1 Iniciativa 2 Programa de Innovación</v>
      </c>
    </row>
    <row r="659" spans="1:19" x14ac:dyDescent="0.25">
      <c r="A659">
        <v>657</v>
      </c>
      <c r="B659" t="str">
        <f t="shared" si="670"/>
        <v>10 8 5 1</v>
      </c>
      <c r="C659">
        <f t="shared" si="673"/>
        <v>1</v>
      </c>
      <c r="D659">
        <f t="shared" ref="D659:L659" si="689">INT(MOD($A659,2^(C$1-1))/(2^(D$1-1)))</f>
        <v>0</v>
      </c>
      <c r="E659">
        <f t="shared" si="689"/>
        <v>1</v>
      </c>
      <c r="F659">
        <f t="shared" si="689"/>
        <v>0</v>
      </c>
      <c r="G659">
        <f t="shared" si="689"/>
        <v>0</v>
      </c>
      <c r="H659">
        <f t="shared" si="689"/>
        <v>1</v>
      </c>
      <c r="I659">
        <f t="shared" si="689"/>
        <v>0</v>
      </c>
      <c r="J659">
        <f t="shared" si="689"/>
        <v>0</v>
      </c>
      <c r="K659">
        <f t="shared" si="689"/>
        <v>0</v>
      </c>
      <c r="L659">
        <f t="shared" si="689"/>
        <v>1</v>
      </c>
      <c r="M659">
        <f>VLOOKUP(C$1,Iniciativas!$A$1:$R$11,6,FALSE)*C659+VLOOKUP(D$1,Iniciativas!$A$1:$R$11,6,FALSE)*D659+VLOOKUP(E$1,Iniciativas!$A$1:$R$11,6,FALSE)*E659+VLOOKUP(F$1,Iniciativas!$A$1:$R$11,6,FALSE)*F659+VLOOKUP(G$1,Iniciativas!$A$1:$R$11,6,FALSE)*G659+VLOOKUP(H$1,Iniciativas!$A$1:$R$11,6,FALSE)*H659+VLOOKUP(I$1,Iniciativas!$A$1:$R$11,6,FALSE)*I659+VLOOKUP(J$1,Iniciativas!$A$1:$R$11,6,FALSE)*J659+VLOOKUP(K$1,Iniciativas!$A$1:$R$11,6,FALSE)*K659+VLOOKUP(L$1,Iniciativas!$A$1:$R$11,6,FALSE)*L659</f>
        <v>3500</v>
      </c>
      <c r="N659">
        <f>VLOOKUP(C$1,Iniciativas!$A$1:$R$11,18,FALSE)*C659+VLOOKUP(D$1,Iniciativas!$A$1:$R$11,18,FALSE)*D659+VLOOKUP(E$1,Iniciativas!$A$1:$R$11,18,FALSE)*E659+VLOOKUP(F$1,Iniciativas!$A$1:$R$11,18,FALSE)*F659+VLOOKUP(G$1,Iniciativas!$A$1:$R$11,18,FALSE)*G659+VLOOKUP(H$1,Iniciativas!$A$1:$R$11,18,FALSE)*H659+VLOOKUP(I$1,Iniciativas!$A$1:$R$11,18,FALSE)*I659+VLOOKUP(J$1,Iniciativas!$A$1:$R$11,18,FALSE)*J659+VLOOKUP(K$1,Iniciativas!$A$1:$R$11,18,FALSE)*K659+VLOOKUP(L$1,Iniciativas!$A$1:$R$11,18,FALSE)*L659</f>
        <v>7</v>
      </c>
      <c r="O659" t="b">
        <f t="shared" si="672"/>
        <v>0</v>
      </c>
      <c r="P659" t="b">
        <f>IF(OR(K659=1,I659=1),IF(J659=1,TRUE, FALSE),TRUE)</f>
        <v>1</v>
      </c>
      <c r="Q659" t="b">
        <f>IF(AND(K659=1,I659=1), FALSE, TRUE)</f>
        <v>1</v>
      </c>
      <c r="R659" t="b">
        <f>IF(G659=1, TRUE, FALSE)</f>
        <v>0</v>
      </c>
      <c r="S659" t="str">
        <f>TRIM(IF(C659=1," "&amp;VLOOKUP(C$1,Iniciativas!$A$1:$R$11,2,FALSE),"")&amp;IF(D659=1," "&amp;VLOOKUP(D$1,Iniciativas!$A$1:$R$11,2,FALSE),"")&amp;IF(E659=1," "&amp;VLOOKUP(E$1,Iniciativas!$A$1:$R$11,2,FALSE),"")&amp;IF(F659=1," "&amp;VLOOKUP(F$1,Iniciativas!$A$1:$R$11,2,FALSE),"")&amp;IF(G659=1," "&amp;VLOOKUP(G$1,Iniciativas!$A$1:$R$11,2,FALSE),"")&amp;IF(H659=1," "&amp;VLOOKUP(H$1,Iniciativas!$A$1:$R$11,2,FALSE),"")&amp;IF(I659=1," "&amp;VLOOKUP(I$1,Iniciativas!$A$1:$R$11,2,FALSE),"")&amp;IF(J659=1," "&amp;VLOOKUP(J$1,Iniciativas!$A$1:$R$11,2,FALSE),"")&amp;IF(K659=1," "&amp;VLOOKUP(K$1,Iniciativas!$A$1:$R$11,2,FALSE),"")&amp;IF(L659=1," "&amp;VLOOKUP(L$1,Iniciativas!$A$1:$R$11,2,FALSE),""))</f>
        <v>Operación Adicional Iniciativa 1 Iniciativa 2 Programa de Innovación Sistema Reducción Costos</v>
      </c>
    </row>
    <row r="660" spans="1:19" x14ac:dyDescent="0.25">
      <c r="A660">
        <v>658</v>
      </c>
      <c r="B660" t="str">
        <f t="shared" si="670"/>
        <v>10 8 5 2</v>
      </c>
      <c r="C660">
        <f t="shared" si="673"/>
        <v>1</v>
      </c>
      <c r="D660">
        <f t="shared" ref="D660:L660" si="690">INT(MOD($A660,2^(C$1-1))/(2^(D$1-1)))</f>
        <v>0</v>
      </c>
      <c r="E660">
        <f t="shared" si="690"/>
        <v>1</v>
      </c>
      <c r="F660">
        <f t="shared" si="690"/>
        <v>0</v>
      </c>
      <c r="G660">
        <f t="shared" si="690"/>
        <v>0</v>
      </c>
      <c r="H660">
        <f t="shared" si="690"/>
        <v>1</v>
      </c>
      <c r="I660">
        <f t="shared" si="690"/>
        <v>0</v>
      </c>
      <c r="J660">
        <f t="shared" si="690"/>
        <v>0</v>
      </c>
      <c r="K660">
        <f t="shared" si="690"/>
        <v>1</v>
      </c>
      <c r="L660">
        <f t="shared" si="690"/>
        <v>0</v>
      </c>
      <c r="M660">
        <f>VLOOKUP(C$1,Iniciativas!$A$1:$R$11,6,FALSE)*C660+VLOOKUP(D$1,Iniciativas!$A$1:$R$11,6,FALSE)*D660+VLOOKUP(E$1,Iniciativas!$A$1:$R$11,6,FALSE)*E660+VLOOKUP(F$1,Iniciativas!$A$1:$R$11,6,FALSE)*F660+VLOOKUP(G$1,Iniciativas!$A$1:$R$11,6,FALSE)*G660+VLOOKUP(H$1,Iniciativas!$A$1:$R$11,6,FALSE)*H660+VLOOKUP(I$1,Iniciativas!$A$1:$R$11,6,FALSE)*I660+VLOOKUP(J$1,Iniciativas!$A$1:$R$11,6,FALSE)*J660+VLOOKUP(K$1,Iniciativas!$A$1:$R$11,6,FALSE)*K660+VLOOKUP(L$1,Iniciativas!$A$1:$R$11,6,FALSE)*L660</f>
        <v>7500</v>
      </c>
      <c r="N660">
        <f>VLOOKUP(C$1,Iniciativas!$A$1:$R$11,18,FALSE)*C660+VLOOKUP(D$1,Iniciativas!$A$1:$R$11,18,FALSE)*D660+VLOOKUP(E$1,Iniciativas!$A$1:$R$11,18,FALSE)*E660+VLOOKUP(F$1,Iniciativas!$A$1:$R$11,18,FALSE)*F660+VLOOKUP(G$1,Iniciativas!$A$1:$R$11,18,FALSE)*G660+VLOOKUP(H$1,Iniciativas!$A$1:$R$11,18,FALSE)*H660+VLOOKUP(I$1,Iniciativas!$A$1:$R$11,18,FALSE)*I660+VLOOKUP(J$1,Iniciativas!$A$1:$R$11,18,FALSE)*J660+VLOOKUP(K$1,Iniciativas!$A$1:$R$11,18,FALSE)*K660+VLOOKUP(L$1,Iniciativas!$A$1:$R$11,18,FALSE)*L660</f>
        <v>8.6999999999999993</v>
      </c>
      <c r="O660" t="b">
        <f t="shared" si="672"/>
        <v>0</v>
      </c>
      <c r="P660" t="b">
        <f>IF(OR(K660=1,I660=1),IF(J660=1,TRUE, FALSE),TRUE)</f>
        <v>0</v>
      </c>
      <c r="Q660" t="b">
        <f>IF(AND(K660=1,I660=1), FALSE, TRUE)</f>
        <v>1</v>
      </c>
      <c r="R660" t="b">
        <f>IF(G660=1, TRUE, FALSE)</f>
        <v>0</v>
      </c>
      <c r="S660" t="str">
        <f>TRIM(IF(C660=1," "&amp;VLOOKUP(C$1,Iniciativas!$A$1:$R$11,2,FALSE),"")&amp;IF(D660=1," "&amp;VLOOKUP(D$1,Iniciativas!$A$1:$R$11,2,FALSE),"")&amp;IF(E660=1," "&amp;VLOOKUP(E$1,Iniciativas!$A$1:$R$11,2,FALSE),"")&amp;IF(F660=1," "&amp;VLOOKUP(F$1,Iniciativas!$A$1:$R$11,2,FALSE),"")&amp;IF(G660=1," "&amp;VLOOKUP(G$1,Iniciativas!$A$1:$R$11,2,FALSE),"")&amp;IF(H660=1," "&amp;VLOOKUP(H$1,Iniciativas!$A$1:$R$11,2,FALSE),"")&amp;IF(I660=1," "&amp;VLOOKUP(I$1,Iniciativas!$A$1:$R$11,2,FALSE),"")&amp;IF(J660=1," "&amp;VLOOKUP(J$1,Iniciativas!$A$1:$R$11,2,FALSE),"")&amp;IF(K660=1," "&amp;VLOOKUP(K$1,Iniciativas!$A$1:$R$11,2,FALSE),"")&amp;IF(L660=1," "&amp;VLOOKUP(L$1,Iniciativas!$A$1:$R$11,2,FALSE),""))</f>
        <v>Operación Adicional Iniciativa 1 Iniciativa 2 Programa de Innovación Creación Producto B</v>
      </c>
    </row>
    <row r="661" spans="1:19" x14ac:dyDescent="0.25">
      <c r="A661">
        <v>659</v>
      </c>
      <c r="B661" t="str">
        <f t="shared" si="670"/>
        <v>10 8 5 2 1</v>
      </c>
      <c r="C661">
        <f t="shared" si="673"/>
        <v>1</v>
      </c>
      <c r="D661">
        <f t="shared" ref="D661:L661" si="691">INT(MOD($A661,2^(C$1-1))/(2^(D$1-1)))</f>
        <v>0</v>
      </c>
      <c r="E661">
        <f t="shared" si="691"/>
        <v>1</v>
      </c>
      <c r="F661">
        <f t="shared" si="691"/>
        <v>0</v>
      </c>
      <c r="G661">
        <f t="shared" si="691"/>
        <v>0</v>
      </c>
      <c r="H661">
        <f t="shared" si="691"/>
        <v>1</v>
      </c>
      <c r="I661">
        <f t="shared" si="691"/>
        <v>0</v>
      </c>
      <c r="J661">
        <f t="shared" si="691"/>
        <v>0</v>
      </c>
      <c r="K661">
        <f t="shared" si="691"/>
        <v>1</v>
      </c>
      <c r="L661">
        <f t="shared" si="691"/>
        <v>1</v>
      </c>
      <c r="M661">
        <f>VLOOKUP(C$1,Iniciativas!$A$1:$R$11,6,FALSE)*C661+VLOOKUP(D$1,Iniciativas!$A$1:$R$11,6,FALSE)*D661+VLOOKUP(E$1,Iniciativas!$A$1:$R$11,6,FALSE)*E661+VLOOKUP(F$1,Iniciativas!$A$1:$R$11,6,FALSE)*F661+VLOOKUP(G$1,Iniciativas!$A$1:$R$11,6,FALSE)*G661+VLOOKUP(H$1,Iniciativas!$A$1:$R$11,6,FALSE)*H661+VLOOKUP(I$1,Iniciativas!$A$1:$R$11,6,FALSE)*I661+VLOOKUP(J$1,Iniciativas!$A$1:$R$11,6,FALSE)*J661+VLOOKUP(K$1,Iniciativas!$A$1:$R$11,6,FALSE)*K661+VLOOKUP(L$1,Iniciativas!$A$1:$R$11,6,FALSE)*L661</f>
        <v>8500</v>
      </c>
      <c r="N661">
        <f>VLOOKUP(C$1,Iniciativas!$A$1:$R$11,18,FALSE)*C661+VLOOKUP(D$1,Iniciativas!$A$1:$R$11,18,FALSE)*D661+VLOOKUP(E$1,Iniciativas!$A$1:$R$11,18,FALSE)*E661+VLOOKUP(F$1,Iniciativas!$A$1:$R$11,18,FALSE)*F661+VLOOKUP(G$1,Iniciativas!$A$1:$R$11,18,FALSE)*G661+VLOOKUP(H$1,Iniciativas!$A$1:$R$11,18,FALSE)*H661+VLOOKUP(I$1,Iniciativas!$A$1:$R$11,18,FALSE)*I661+VLOOKUP(J$1,Iniciativas!$A$1:$R$11,18,FALSE)*J661+VLOOKUP(K$1,Iniciativas!$A$1:$R$11,18,FALSE)*K661+VLOOKUP(L$1,Iniciativas!$A$1:$R$11,18,FALSE)*L661</f>
        <v>9.6</v>
      </c>
      <c r="O661" t="b">
        <f t="shared" si="672"/>
        <v>0</v>
      </c>
      <c r="P661" t="b">
        <f>IF(OR(K661=1,I661=1),IF(J661=1,TRUE, FALSE),TRUE)</f>
        <v>0</v>
      </c>
      <c r="Q661" t="b">
        <f>IF(AND(K661=1,I661=1), FALSE, TRUE)</f>
        <v>1</v>
      </c>
      <c r="R661" t="b">
        <f>IF(G661=1, TRUE, FALSE)</f>
        <v>0</v>
      </c>
      <c r="S661" t="str">
        <f>TRIM(IF(C661=1," "&amp;VLOOKUP(C$1,Iniciativas!$A$1:$R$11,2,FALSE),"")&amp;IF(D661=1," "&amp;VLOOKUP(D$1,Iniciativas!$A$1:$R$11,2,FALSE),"")&amp;IF(E661=1," "&amp;VLOOKUP(E$1,Iniciativas!$A$1:$R$11,2,FALSE),"")&amp;IF(F661=1," "&amp;VLOOKUP(F$1,Iniciativas!$A$1:$R$11,2,FALSE),"")&amp;IF(G661=1," "&amp;VLOOKUP(G$1,Iniciativas!$A$1:$R$11,2,FALSE),"")&amp;IF(H661=1," "&amp;VLOOKUP(H$1,Iniciativas!$A$1:$R$11,2,FALSE),"")&amp;IF(I661=1," "&amp;VLOOKUP(I$1,Iniciativas!$A$1:$R$11,2,FALSE),"")&amp;IF(J661=1," "&amp;VLOOKUP(J$1,Iniciativas!$A$1:$R$11,2,FALSE),"")&amp;IF(K661=1," "&amp;VLOOKUP(K$1,Iniciativas!$A$1:$R$11,2,FALSE),"")&amp;IF(L661=1," "&amp;VLOOKUP(L$1,Iniciativas!$A$1:$R$11,2,FALSE),""))</f>
        <v>Operación Adicional Iniciativa 1 Iniciativa 2 Programa de Innovación Creación Producto B Sistema Reducción Costos</v>
      </c>
    </row>
    <row r="662" spans="1:19" x14ac:dyDescent="0.25">
      <c r="A662">
        <v>660</v>
      </c>
      <c r="B662" t="str">
        <f t="shared" si="670"/>
        <v>10 8 5 3</v>
      </c>
      <c r="C662">
        <f t="shared" si="673"/>
        <v>1</v>
      </c>
      <c r="D662">
        <f t="shared" ref="D662:L662" si="692">INT(MOD($A662,2^(C$1-1))/(2^(D$1-1)))</f>
        <v>0</v>
      </c>
      <c r="E662">
        <f t="shared" si="692"/>
        <v>1</v>
      </c>
      <c r="F662">
        <f t="shared" si="692"/>
        <v>0</v>
      </c>
      <c r="G662">
        <f t="shared" si="692"/>
        <v>0</v>
      </c>
      <c r="H662">
        <f t="shared" si="692"/>
        <v>1</v>
      </c>
      <c r="I662">
        <f t="shared" si="692"/>
        <v>0</v>
      </c>
      <c r="J662">
        <f t="shared" si="692"/>
        <v>1</v>
      </c>
      <c r="K662">
        <f t="shared" si="692"/>
        <v>0</v>
      </c>
      <c r="L662">
        <f t="shared" si="692"/>
        <v>0</v>
      </c>
      <c r="M662">
        <f>VLOOKUP(C$1,Iniciativas!$A$1:$R$11,6,FALSE)*C662+VLOOKUP(D$1,Iniciativas!$A$1:$R$11,6,FALSE)*D662+VLOOKUP(E$1,Iniciativas!$A$1:$R$11,6,FALSE)*E662+VLOOKUP(F$1,Iniciativas!$A$1:$R$11,6,FALSE)*F662+VLOOKUP(G$1,Iniciativas!$A$1:$R$11,6,FALSE)*G662+VLOOKUP(H$1,Iniciativas!$A$1:$R$11,6,FALSE)*H662+VLOOKUP(I$1,Iniciativas!$A$1:$R$11,6,FALSE)*I662+VLOOKUP(J$1,Iniciativas!$A$1:$R$11,6,FALSE)*J662+VLOOKUP(K$1,Iniciativas!$A$1:$R$11,6,FALSE)*K662+VLOOKUP(L$1,Iniciativas!$A$1:$R$11,6,FALSE)*L662</f>
        <v>3500</v>
      </c>
      <c r="N662">
        <f>VLOOKUP(C$1,Iniciativas!$A$1:$R$11,18,FALSE)*C662+VLOOKUP(D$1,Iniciativas!$A$1:$R$11,18,FALSE)*D662+VLOOKUP(E$1,Iniciativas!$A$1:$R$11,18,FALSE)*E662+VLOOKUP(F$1,Iniciativas!$A$1:$R$11,18,FALSE)*F662+VLOOKUP(G$1,Iniciativas!$A$1:$R$11,18,FALSE)*G662+VLOOKUP(H$1,Iniciativas!$A$1:$R$11,18,FALSE)*H662+VLOOKUP(I$1,Iniciativas!$A$1:$R$11,18,FALSE)*I662+VLOOKUP(J$1,Iniciativas!$A$1:$R$11,18,FALSE)*J662+VLOOKUP(K$1,Iniciativas!$A$1:$R$11,18,FALSE)*K662+VLOOKUP(L$1,Iniciativas!$A$1:$R$11,18,FALSE)*L662</f>
        <v>6.5</v>
      </c>
      <c r="O662" t="b">
        <f t="shared" si="672"/>
        <v>0</v>
      </c>
      <c r="P662" t="b">
        <f>IF(OR(K662=1,I662=1),IF(J662=1,TRUE, FALSE),TRUE)</f>
        <v>1</v>
      </c>
      <c r="Q662" t="b">
        <f>IF(AND(K662=1,I662=1), FALSE, TRUE)</f>
        <v>1</v>
      </c>
      <c r="R662" t="b">
        <f>IF(G662=1, TRUE, FALSE)</f>
        <v>0</v>
      </c>
      <c r="S662" t="str">
        <f>TRIM(IF(C662=1," "&amp;VLOOKUP(C$1,Iniciativas!$A$1:$R$11,2,FALSE),"")&amp;IF(D662=1," "&amp;VLOOKUP(D$1,Iniciativas!$A$1:$R$11,2,FALSE),"")&amp;IF(E662=1," "&amp;VLOOKUP(E$1,Iniciativas!$A$1:$R$11,2,FALSE),"")&amp;IF(F662=1," "&amp;VLOOKUP(F$1,Iniciativas!$A$1:$R$11,2,FALSE),"")&amp;IF(G662=1," "&amp;VLOOKUP(G$1,Iniciativas!$A$1:$R$11,2,FALSE),"")&amp;IF(H662=1," "&amp;VLOOKUP(H$1,Iniciativas!$A$1:$R$11,2,FALSE),"")&amp;IF(I662=1," "&amp;VLOOKUP(I$1,Iniciativas!$A$1:$R$11,2,FALSE),"")&amp;IF(J662=1," "&amp;VLOOKUP(J$1,Iniciativas!$A$1:$R$11,2,FALSE),"")&amp;IF(K662=1," "&amp;VLOOKUP(K$1,Iniciativas!$A$1:$R$11,2,FALSE),"")&amp;IF(L662=1," "&amp;VLOOKUP(L$1,Iniciativas!$A$1:$R$11,2,FALSE),""))</f>
        <v>Operación Adicional Iniciativa 1 Iniciativa 2 Programa de Innovación Campaña Publicitaria Producto B o C</v>
      </c>
    </row>
    <row r="663" spans="1:19" x14ac:dyDescent="0.25">
      <c r="A663">
        <v>661</v>
      </c>
      <c r="B663" t="str">
        <f t="shared" si="670"/>
        <v>10 8 5 3 1</v>
      </c>
      <c r="C663">
        <f t="shared" si="673"/>
        <v>1</v>
      </c>
      <c r="D663">
        <f t="shared" ref="D663:L663" si="693">INT(MOD($A663,2^(C$1-1))/(2^(D$1-1)))</f>
        <v>0</v>
      </c>
      <c r="E663">
        <f t="shared" si="693"/>
        <v>1</v>
      </c>
      <c r="F663">
        <f t="shared" si="693"/>
        <v>0</v>
      </c>
      <c r="G663">
        <f t="shared" si="693"/>
        <v>0</v>
      </c>
      <c r="H663">
        <f t="shared" si="693"/>
        <v>1</v>
      </c>
      <c r="I663">
        <f t="shared" si="693"/>
        <v>0</v>
      </c>
      <c r="J663">
        <f t="shared" si="693"/>
        <v>1</v>
      </c>
      <c r="K663">
        <f t="shared" si="693"/>
        <v>0</v>
      </c>
      <c r="L663">
        <f t="shared" si="693"/>
        <v>1</v>
      </c>
      <c r="M663">
        <f>VLOOKUP(C$1,Iniciativas!$A$1:$R$11,6,FALSE)*C663+VLOOKUP(D$1,Iniciativas!$A$1:$R$11,6,FALSE)*D663+VLOOKUP(E$1,Iniciativas!$A$1:$R$11,6,FALSE)*E663+VLOOKUP(F$1,Iniciativas!$A$1:$R$11,6,FALSE)*F663+VLOOKUP(G$1,Iniciativas!$A$1:$R$11,6,FALSE)*G663+VLOOKUP(H$1,Iniciativas!$A$1:$R$11,6,FALSE)*H663+VLOOKUP(I$1,Iniciativas!$A$1:$R$11,6,FALSE)*I663+VLOOKUP(J$1,Iniciativas!$A$1:$R$11,6,FALSE)*J663+VLOOKUP(K$1,Iniciativas!$A$1:$R$11,6,FALSE)*K663+VLOOKUP(L$1,Iniciativas!$A$1:$R$11,6,FALSE)*L663</f>
        <v>4500</v>
      </c>
      <c r="N663">
        <f>VLOOKUP(C$1,Iniciativas!$A$1:$R$11,18,FALSE)*C663+VLOOKUP(D$1,Iniciativas!$A$1:$R$11,18,FALSE)*D663+VLOOKUP(E$1,Iniciativas!$A$1:$R$11,18,FALSE)*E663+VLOOKUP(F$1,Iniciativas!$A$1:$R$11,18,FALSE)*F663+VLOOKUP(G$1,Iniciativas!$A$1:$R$11,18,FALSE)*G663+VLOOKUP(H$1,Iniciativas!$A$1:$R$11,18,FALSE)*H663+VLOOKUP(I$1,Iniciativas!$A$1:$R$11,18,FALSE)*I663+VLOOKUP(J$1,Iniciativas!$A$1:$R$11,18,FALSE)*J663+VLOOKUP(K$1,Iniciativas!$A$1:$R$11,18,FALSE)*K663+VLOOKUP(L$1,Iniciativas!$A$1:$R$11,18,FALSE)*L663</f>
        <v>7.4</v>
      </c>
      <c r="O663" t="b">
        <f t="shared" si="672"/>
        <v>0</v>
      </c>
      <c r="P663" t="b">
        <f>IF(OR(K663=1,I663=1),IF(J663=1,TRUE, FALSE),TRUE)</f>
        <v>1</v>
      </c>
      <c r="Q663" t="b">
        <f>IF(AND(K663=1,I663=1), FALSE, TRUE)</f>
        <v>1</v>
      </c>
      <c r="R663" t="b">
        <f>IF(G663=1, TRUE, FALSE)</f>
        <v>0</v>
      </c>
      <c r="S663" t="str">
        <f>TRIM(IF(C663=1," "&amp;VLOOKUP(C$1,Iniciativas!$A$1:$R$11,2,FALSE),"")&amp;IF(D663=1," "&amp;VLOOKUP(D$1,Iniciativas!$A$1:$R$11,2,FALSE),"")&amp;IF(E663=1," "&amp;VLOOKUP(E$1,Iniciativas!$A$1:$R$11,2,FALSE),"")&amp;IF(F663=1," "&amp;VLOOKUP(F$1,Iniciativas!$A$1:$R$11,2,FALSE),"")&amp;IF(G663=1," "&amp;VLOOKUP(G$1,Iniciativas!$A$1:$R$11,2,FALSE),"")&amp;IF(H663=1," "&amp;VLOOKUP(H$1,Iniciativas!$A$1:$R$11,2,FALSE),"")&amp;IF(I663=1," "&amp;VLOOKUP(I$1,Iniciativas!$A$1:$R$11,2,FALSE),"")&amp;IF(J663=1," "&amp;VLOOKUP(J$1,Iniciativas!$A$1:$R$11,2,FALSE),"")&amp;IF(K663=1," "&amp;VLOOKUP(K$1,Iniciativas!$A$1:$R$11,2,FALSE),"")&amp;IF(L663=1," "&amp;VLOOKUP(L$1,Iniciativas!$A$1:$R$11,2,FALSE),""))</f>
        <v>Operación Adicional Iniciativa 1 Iniciativa 2 Programa de Innovación Campaña Publicitaria Producto B o C Sistema Reducción Costos</v>
      </c>
    </row>
    <row r="664" spans="1:19" x14ac:dyDescent="0.25">
      <c r="A664">
        <v>662</v>
      </c>
      <c r="B664" t="str">
        <f t="shared" si="670"/>
        <v>10 8 5 3 2</v>
      </c>
      <c r="C664">
        <f t="shared" si="673"/>
        <v>1</v>
      </c>
      <c r="D664">
        <f t="shared" ref="D664:L664" si="694">INT(MOD($A664,2^(C$1-1))/(2^(D$1-1)))</f>
        <v>0</v>
      </c>
      <c r="E664">
        <f t="shared" si="694"/>
        <v>1</v>
      </c>
      <c r="F664">
        <f t="shared" si="694"/>
        <v>0</v>
      </c>
      <c r="G664">
        <f t="shared" si="694"/>
        <v>0</v>
      </c>
      <c r="H664">
        <f t="shared" si="694"/>
        <v>1</v>
      </c>
      <c r="I664">
        <f t="shared" si="694"/>
        <v>0</v>
      </c>
      <c r="J664">
        <f t="shared" si="694"/>
        <v>1</v>
      </c>
      <c r="K664">
        <f t="shared" si="694"/>
        <v>1</v>
      </c>
      <c r="L664">
        <f t="shared" si="694"/>
        <v>0</v>
      </c>
      <c r="M664">
        <f>VLOOKUP(C$1,Iniciativas!$A$1:$R$11,6,FALSE)*C664+VLOOKUP(D$1,Iniciativas!$A$1:$R$11,6,FALSE)*D664+VLOOKUP(E$1,Iniciativas!$A$1:$R$11,6,FALSE)*E664+VLOOKUP(F$1,Iniciativas!$A$1:$R$11,6,FALSE)*F664+VLOOKUP(G$1,Iniciativas!$A$1:$R$11,6,FALSE)*G664+VLOOKUP(H$1,Iniciativas!$A$1:$R$11,6,FALSE)*H664+VLOOKUP(I$1,Iniciativas!$A$1:$R$11,6,FALSE)*I664+VLOOKUP(J$1,Iniciativas!$A$1:$R$11,6,FALSE)*J664+VLOOKUP(K$1,Iniciativas!$A$1:$R$11,6,FALSE)*K664+VLOOKUP(L$1,Iniciativas!$A$1:$R$11,6,FALSE)*L664</f>
        <v>8500</v>
      </c>
      <c r="N664">
        <f>VLOOKUP(C$1,Iniciativas!$A$1:$R$11,18,FALSE)*C664+VLOOKUP(D$1,Iniciativas!$A$1:$R$11,18,FALSE)*D664+VLOOKUP(E$1,Iniciativas!$A$1:$R$11,18,FALSE)*E664+VLOOKUP(F$1,Iniciativas!$A$1:$R$11,18,FALSE)*F664+VLOOKUP(G$1,Iniciativas!$A$1:$R$11,18,FALSE)*G664+VLOOKUP(H$1,Iniciativas!$A$1:$R$11,18,FALSE)*H664+VLOOKUP(I$1,Iniciativas!$A$1:$R$11,18,FALSE)*I664+VLOOKUP(J$1,Iniciativas!$A$1:$R$11,18,FALSE)*J664+VLOOKUP(K$1,Iniciativas!$A$1:$R$11,18,FALSE)*K664+VLOOKUP(L$1,Iniciativas!$A$1:$R$11,18,FALSE)*L664</f>
        <v>9.1</v>
      </c>
      <c r="O664" t="b">
        <f t="shared" si="672"/>
        <v>0</v>
      </c>
      <c r="P664" t="b">
        <f>IF(OR(K664=1,I664=1),IF(J664=1,TRUE, FALSE),TRUE)</f>
        <v>1</v>
      </c>
      <c r="Q664" t="b">
        <f>IF(AND(K664=1,I664=1), FALSE, TRUE)</f>
        <v>1</v>
      </c>
      <c r="R664" t="b">
        <f>IF(G664=1, TRUE, FALSE)</f>
        <v>0</v>
      </c>
      <c r="S664" t="str">
        <f>TRIM(IF(C664=1," "&amp;VLOOKUP(C$1,Iniciativas!$A$1:$R$11,2,FALSE),"")&amp;IF(D664=1," "&amp;VLOOKUP(D$1,Iniciativas!$A$1:$R$11,2,FALSE),"")&amp;IF(E664=1," "&amp;VLOOKUP(E$1,Iniciativas!$A$1:$R$11,2,FALSE),"")&amp;IF(F664=1," "&amp;VLOOKUP(F$1,Iniciativas!$A$1:$R$11,2,FALSE),"")&amp;IF(G664=1," "&amp;VLOOKUP(G$1,Iniciativas!$A$1:$R$11,2,FALSE),"")&amp;IF(H664=1," "&amp;VLOOKUP(H$1,Iniciativas!$A$1:$R$11,2,FALSE),"")&amp;IF(I664=1," "&amp;VLOOKUP(I$1,Iniciativas!$A$1:$R$11,2,FALSE),"")&amp;IF(J664=1," "&amp;VLOOKUP(J$1,Iniciativas!$A$1:$R$11,2,FALSE),"")&amp;IF(K664=1," "&amp;VLOOKUP(K$1,Iniciativas!$A$1:$R$11,2,FALSE),"")&amp;IF(L664=1," "&amp;VLOOKUP(L$1,Iniciativas!$A$1:$R$11,2,FALSE),""))</f>
        <v>Operación Adicional Iniciativa 1 Iniciativa 2 Programa de Innovación Campaña Publicitaria Producto B o C Creación Producto B</v>
      </c>
    </row>
    <row r="665" spans="1:19" x14ac:dyDescent="0.25">
      <c r="A665">
        <v>663</v>
      </c>
      <c r="B665" t="str">
        <f t="shared" si="670"/>
        <v>10 8 5 3 2 1</v>
      </c>
      <c r="C665">
        <f t="shared" si="673"/>
        <v>1</v>
      </c>
      <c r="D665">
        <f t="shared" ref="D665:L665" si="695">INT(MOD($A665,2^(C$1-1))/(2^(D$1-1)))</f>
        <v>0</v>
      </c>
      <c r="E665">
        <f t="shared" si="695"/>
        <v>1</v>
      </c>
      <c r="F665">
        <f t="shared" si="695"/>
        <v>0</v>
      </c>
      <c r="G665">
        <f t="shared" si="695"/>
        <v>0</v>
      </c>
      <c r="H665">
        <f t="shared" si="695"/>
        <v>1</v>
      </c>
      <c r="I665">
        <f t="shared" si="695"/>
        <v>0</v>
      </c>
      <c r="J665">
        <f t="shared" si="695"/>
        <v>1</v>
      </c>
      <c r="K665">
        <f t="shared" si="695"/>
        <v>1</v>
      </c>
      <c r="L665">
        <f t="shared" si="695"/>
        <v>1</v>
      </c>
      <c r="M665">
        <f>VLOOKUP(C$1,Iniciativas!$A$1:$R$11,6,FALSE)*C665+VLOOKUP(D$1,Iniciativas!$A$1:$R$11,6,FALSE)*D665+VLOOKUP(E$1,Iniciativas!$A$1:$R$11,6,FALSE)*E665+VLOOKUP(F$1,Iniciativas!$A$1:$R$11,6,FALSE)*F665+VLOOKUP(G$1,Iniciativas!$A$1:$R$11,6,FALSE)*G665+VLOOKUP(H$1,Iniciativas!$A$1:$R$11,6,FALSE)*H665+VLOOKUP(I$1,Iniciativas!$A$1:$R$11,6,FALSE)*I665+VLOOKUP(J$1,Iniciativas!$A$1:$R$11,6,FALSE)*J665+VLOOKUP(K$1,Iniciativas!$A$1:$R$11,6,FALSE)*K665+VLOOKUP(L$1,Iniciativas!$A$1:$R$11,6,FALSE)*L665</f>
        <v>9500</v>
      </c>
      <c r="N665">
        <f>VLOOKUP(C$1,Iniciativas!$A$1:$R$11,18,FALSE)*C665+VLOOKUP(D$1,Iniciativas!$A$1:$R$11,18,FALSE)*D665+VLOOKUP(E$1,Iniciativas!$A$1:$R$11,18,FALSE)*E665+VLOOKUP(F$1,Iniciativas!$A$1:$R$11,18,FALSE)*F665+VLOOKUP(G$1,Iniciativas!$A$1:$R$11,18,FALSE)*G665+VLOOKUP(H$1,Iniciativas!$A$1:$R$11,18,FALSE)*H665+VLOOKUP(I$1,Iniciativas!$A$1:$R$11,18,FALSE)*I665+VLOOKUP(J$1,Iniciativas!$A$1:$R$11,18,FALSE)*J665+VLOOKUP(K$1,Iniciativas!$A$1:$R$11,18,FALSE)*K665+VLOOKUP(L$1,Iniciativas!$A$1:$R$11,18,FALSE)*L665</f>
        <v>10</v>
      </c>
      <c r="O665" t="b">
        <f t="shared" si="672"/>
        <v>0</v>
      </c>
      <c r="P665" t="b">
        <f>IF(OR(K665=1,I665=1),IF(J665=1,TRUE, FALSE),TRUE)</f>
        <v>1</v>
      </c>
      <c r="Q665" t="b">
        <f>IF(AND(K665=1,I665=1), FALSE, TRUE)</f>
        <v>1</v>
      </c>
      <c r="R665" t="b">
        <f>IF(G665=1, TRUE, FALSE)</f>
        <v>0</v>
      </c>
      <c r="S665" t="str">
        <f>TRIM(IF(C665=1," "&amp;VLOOKUP(C$1,Iniciativas!$A$1:$R$11,2,FALSE),"")&amp;IF(D665=1," "&amp;VLOOKUP(D$1,Iniciativas!$A$1:$R$11,2,FALSE),"")&amp;IF(E665=1," "&amp;VLOOKUP(E$1,Iniciativas!$A$1:$R$11,2,FALSE),"")&amp;IF(F665=1," "&amp;VLOOKUP(F$1,Iniciativas!$A$1:$R$11,2,FALSE),"")&amp;IF(G665=1," "&amp;VLOOKUP(G$1,Iniciativas!$A$1:$R$11,2,FALSE),"")&amp;IF(H665=1," "&amp;VLOOKUP(H$1,Iniciativas!$A$1:$R$11,2,FALSE),"")&amp;IF(I665=1," "&amp;VLOOKUP(I$1,Iniciativas!$A$1:$R$11,2,FALSE),"")&amp;IF(J665=1," "&amp;VLOOKUP(J$1,Iniciativas!$A$1:$R$11,2,FALSE),"")&amp;IF(K665=1," "&amp;VLOOKUP(K$1,Iniciativas!$A$1:$R$11,2,FALSE),"")&amp;IF(L665=1," "&amp;VLOOKUP(L$1,Iniciativas!$A$1:$R$11,2,FALSE),""))</f>
        <v>Operación Adicional Iniciativa 1 Iniciativa 2 Programa de Innovación Campaña Publicitaria Producto B o C Creación Producto B Sistema Reducción Costos</v>
      </c>
    </row>
    <row r="666" spans="1:19" x14ac:dyDescent="0.25">
      <c r="A666">
        <v>664</v>
      </c>
      <c r="B666" t="str">
        <f t="shared" si="670"/>
        <v>10 8 5 4</v>
      </c>
      <c r="C666">
        <f t="shared" si="673"/>
        <v>1</v>
      </c>
      <c r="D666">
        <f t="shared" ref="D666:L666" si="696">INT(MOD($A666,2^(C$1-1))/(2^(D$1-1)))</f>
        <v>0</v>
      </c>
      <c r="E666">
        <f t="shared" si="696"/>
        <v>1</v>
      </c>
      <c r="F666">
        <f t="shared" si="696"/>
        <v>0</v>
      </c>
      <c r="G666">
        <f t="shared" si="696"/>
        <v>0</v>
      </c>
      <c r="H666">
        <f t="shared" si="696"/>
        <v>1</v>
      </c>
      <c r="I666">
        <f t="shared" si="696"/>
        <v>1</v>
      </c>
      <c r="J666">
        <f t="shared" si="696"/>
        <v>0</v>
      </c>
      <c r="K666">
        <f t="shared" si="696"/>
        <v>0</v>
      </c>
      <c r="L666">
        <f t="shared" si="696"/>
        <v>0</v>
      </c>
      <c r="M666">
        <f>VLOOKUP(C$1,Iniciativas!$A$1:$R$11,6,FALSE)*C666+VLOOKUP(D$1,Iniciativas!$A$1:$R$11,6,FALSE)*D666+VLOOKUP(E$1,Iniciativas!$A$1:$R$11,6,FALSE)*E666+VLOOKUP(F$1,Iniciativas!$A$1:$R$11,6,FALSE)*F666+VLOOKUP(G$1,Iniciativas!$A$1:$R$11,6,FALSE)*G666+VLOOKUP(H$1,Iniciativas!$A$1:$R$11,6,FALSE)*H666+VLOOKUP(I$1,Iniciativas!$A$1:$R$11,6,FALSE)*I666+VLOOKUP(J$1,Iniciativas!$A$1:$R$11,6,FALSE)*J666+VLOOKUP(K$1,Iniciativas!$A$1:$R$11,6,FALSE)*K666+VLOOKUP(L$1,Iniciativas!$A$1:$R$11,6,FALSE)*L666</f>
        <v>8500</v>
      </c>
      <c r="N666">
        <f>VLOOKUP(C$1,Iniciativas!$A$1:$R$11,18,FALSE)*C666+VLOOKUP(D$1,Iniciativas!$A$1:$R$11,18,FALSE)*D666+VLOOKUP(E$1,Iniciativas!$A$1:$R$11,18,FALSE)*E666+VLOOKUP(F$1,Iniciativas!$A$1:$R$11,18,FALSE)*F666+VLOOKUP(G$1,Iniciativas!$A$1:$R$11,18,FALSE)*G666+VLOOKUP(H$1,Iniciativas!$A$1:$R$11,18,FALSE)*H666+VLOOKUP(I$1,Iniciativas!$A$1:$R$11,18,FALSE)*I666+VLOOKUP(J$1,Iniciativas!$A$1:$R$11,18,FALSE)*J666+VLOOKUP(K$1,Iniciativas!$A$1:$R$11,18,FALSE)*K666+VLOOKUP(L$1,Iniciativas!$A$1:$R$11,18,FALSE)*L666</f>
        <v>9.1</v>
      </c>
      <c r="O666" t="b">
        <f t="shared" si="672"/>
        <v>0</v>
      </c>
      <c r="P666" t="b">
        <f>IF(OR(K666=1,I666=1),IF(J666=1,TRUE, FALSE),TRUE)</f>
        <v>0</v>
      </c>
      <c r="Q666" t="b">
        <f>IF(AND(K666=1,I666=1), FALSE, TRUE)</f>
        <v>1</v>
      </c>
      <c r="R666" t="b">
        <f>IF(G666=1, TRUE, FALSE)</f>
        <v>0</v>
      </c>
      <c r="S666" t="str">
        <f>TRIM(IF(C666=1," "&amp;VLOOKUP(C$1,Iniciativas!$A$1:$R$11,2,FALSE),"")&amp;IF(D666=1," "&amp;VLOOKUP(D$1,Iniciativas!$A$1:$R$11,2,FALSE),"")&amp;IF(E666=1," "&amp;VLOOKUP(E$1,Iniciativas!$A$1:$R$11,2,FALSE),"")&amp;IF(F666=1," "&amp;VLOOKUP(F$1,Iniciativas!$A$1:$R$11,2,FALSE),"")&amp;IF(G666=1," "&amp;VLOOKUP(G$1,Iniciativas!$A$1:$R$11,2,FALSE),"")&amp;IF(H666=1," "&amp;VLOOKUP(H$1,Iniciativas!$A$1:$R$11,2,FALSE),"")&amp;IF(I666=1," "&amp;VLOOKUP(I$1,Iniciativas!$A$1:$R$11,2,FALSE),"")&amp;IF(J666=1," "&amp;VLOOKUP(J$1,Iniciativas!$A$1:$R$11,2,FALSE),"")&amp;IF(K666=1," "&amp;VLOOKUP(K$1,Iniciativas!$A$1:$R$11,2,FALSE),"")&amp;IF(L666=1," "&amp;VLOOKUP(L$1,Iniciativas!$A$1:$R$11,2,FALSE),""))</f>
        <v>Operación Adicional Iniciativa 1 Iniciativa 2 Programa de Innovación Creación Producto Alternativo C</v>
      </c>
    </row>
    <row r="667" spans="1:19" x14ac:dyDescent="0.25">
      <c r="A667">
        <v>665</v>
      </c>
      <c r="B667" t="str">
        <f t="shared" si="670"/>
        <v>10 8 5 4 1</v>
      </c>
      <c r="C667">
        <f t="shared" si="673"/>
        <v>1</v>
      </c>
      <c r="D667">
        <f t="shared" ref="D667:L667" si="697">INT(MOD($A667,2^(C$1-1))/(2^(D$1-1)))</f>
        <v>0</v>
      </c>
      <c r="E667">
        <f t="shared" si="697"/>
        <v>1</v>
      </c>
      <c r="F667">
        <f t="shared" si="697"/>
        <v>0</v>
      </c>
      <c r="G667">
        <f t="shared" si="697"/>
        <v>0</v>
      </c>
      <c r="H667">
        <f t="shared" si="697"/>
        <v>1</v>
      </c>
      <c r="I667">
        <f t="shared" si="697"/>
        <v>1</v>
      </c>
      <c r="J667">
        <f t="shared" si="697"/>
        <v>0</v>
      </c>
      <c r="K667">
        <f t="shared" si="697"/>
        <v>0</v>
      </c>
      <c r="L667">
        <f t="shared" si="697"/>
        <v>1</v>
      </c>
      <c r="M667">
        <f>VLOOKUP(C$1,Iniciativas!$A$1:$R$11,6,FALSE)*C667+VLOOKUP(D$1,Iniciativas!$A$1:$R$11,6,FALSE)*D667+VLOOKUP(E$1,Iniciativas!$A$1:$R$11,6,FALSE)*E667+VLOOKUP(F$1,Iniciativas!$A$1:$R$11,6,FALSE)*F667+VLOOKUP(G$1,Iniciativas!$A$1:$R$11,6,FALSE)*G667+VLOOKUP(H$1,Iniciativas!$A$1:$R$11,6,FALSE)*H667+VLOOKUP(I$1,Iniciativas!$A$1:$R$11,6,FALSE)*I667+VLOOKUP(J$1,Iniciativas!$A$1:$R$11,6,FALSE)*J667+VLOOKUP(K$1,Iniciativas!$A$1:$R$11,6,FALSE)*K667+VLOOKUP(L$1,Iniciativas!$A$1:$R$11,6,FALSE)*L667</f>
        <v>9500</v>
      </c>
      <c r="N667">
        <f>VLOOKUP(C$1,Iniciativas!$A$1:$R$11,18,FALSE)*C667+VLOOKUP(D$1,Iniciativas!$A$1:$R$11,18,FALSE)*D667+VLOOKUP(E$1,Iniciativas!$A$1:$R$11,18,FALSE)*E667+VLOOKUP(F$1,Iniciativas!$A$1:$R$11,18,FALSE)*F667+VLOOKUP(G$1,Iniciativas!$A$1:$R$11,18,FALSE)*G667+VLOOKUP(H$1,Iniciativas!$A$1:$R$11,18,FALSE)*H667+VLOOKUP(I$1,Iniciativas!$A$1:$R$11,18,FALSE)*I667+VLOOKUP(J$1,Iniciativas!$A$1:$R$11,18,FALSE)*J667+VLOOKUP(K$1,Iniciativas!$A$1:$R$11,18,FALSE)*K667+VLOOKUP(L$1,Iniciativas!$A$1:$R$11,18,FALSE)*L667</f>
        <v>10</v>
      </c>
      <c r="O667" t="b">
        <f t="shared" si="672"/>
        <v>0</v>
      </c>
      <c r="P667" t="b">
        <f>IF(OR(K667=1,I667=1),IF(J667=1,TRUE, FALSE),TRUE)</f>
        <v>0</v>
      </c>
      <c r="Q667" t="b">
        <f>IF(AND(K667=1,I667=1), FALSE, TRUE)</f>
        <v>1</v>
      </c>
      <c r="R667" t="b">
        <f>IF(G667=1, TRUE, FALSE)</f>
        <v>0</v>
      </c>
      <c r="S667" t="str">
        <f>TRIM(IF(C667=1," "&amp;VLOOKUP(C$1,Iniciativas!$A$1:$R$11,2,FALSE),"")&amp;IF(D667=1," "&amp;VLOOKUP(D$1,Iniciativas!$A$1:$R$11,2,FALSE),"")&amp;IF(E667=1," "&amp;VLOOKUP(E$1,Iniciativas!$A$1:$R$11,2,FALSE),"")&amp;IF(F667=1," "&amp;VLOOKUP(F$1,Iniciativas!$A$1:$R$11,2,FALSE),"")&amp;IF(G667=1," "&amp;VLOOKUP(G$1,Iniciativas!$A$1:$R$11,2,FALSE),"")&amp;IF(H667=1," "&amp;VLOOKUP(H$1,Iniciativas!$A$1:$R$11,2,FALSE),"")&amp;IF(I667=1," "&amp;VLOOKUP(I$1,Iniciativas!$A$1:$R$11,2,FALSE),"")&amp;IF(J667=1," "&amp;VLOOKUP(J$1,Iniciativas!$A$1:$R$11,2,FALSE),"")&amp;IF(K667=1," "&amp;VLOOKUP(K$1,Iniciativas!$A$1:$R$11,2,FALSE),"")&amp;IF(L667=1," "&amp;VLOOKUP(L$1,Iniciativas!$A$1:$R$11,2,FALSE),""))</f>
        <v>Operación Adicional Iniciativa 1 Iniciativa 2 Programa de Innovación Creación Producto Alternativo C Sistema Reducción Costos</v>
      </c>
    </row>
    <row r="668" spans="1:19" x14ac:dyDescent="0.25">
      <c r="A668">
        <v>666</v>
      </c>
      <c r="B668" t="str">
        <f t="shared" si="670"/>
        <v>10 8 5 4 2</v>
      </c>
      <c r="C668">
        <f t="shared" si="673"/>
        <v>1</v>
      </c>
      <c r="D668">
        <f t="shared" ref="D668:L668" si="698">INT(MOD($A668,2^(C$1-1))/(2^(D$1-1)))</f>
        <v>0</v>
      </c>
      <c r="E668">
        <f t="shared" si="698"/>
        <v>1</v>
      </c>
      <c r="F668">
        <f t="shared" si="698"/>
        <v>0</v>
      </c>
      <c r="G668">
        <f t="shared" si="698"/>
        <v>0</v>
      </c>
      <c r="H668">
        <f t="shared" si="698"/>
        <v>1</v>
      </c>
      <c r="I668">
        <f t="shared" si="698"/>
        <v>1</v>
      </c>
      <c r="J668">
        <f t="shared" si="698"/>
        <v>0</v>
      </c>
      <c r="K668">
        <f t="shared" si="698"/>
        <v>1</v>
      </c>
      <c r="L668">
        <f t="shared" si="698"/>
        <v>0</v>
      </c>
      <c r="M668">
        <f>VLOOKUP(C$1,Iniciativas!$A$1:$R$11,6,FALSE)*C668+VLOOKUP(D$1,Iniciativas!$A$1:$R$11,6,FALSE)*D668+VLOOKUP(E$1,Iniciativas!$A$1:$R$11,6,FALSE)*E668+VLOOKUP(F$1,Iniciativas!$A$1:$R$11,6,FALSE)*F668+VLOOKUP(G$1,Iniciativas!$A$1:$R$11,6,FALSE)*G668+VLOOKUP(H$1,Iniciativas!$A$1:$R$11,6,FALSE)*H668+VLOOKUP(I$1,Iniciativas!$A$1:$R$11,6,FALSE)*I668+VLOOKUP(J$1,Iniciativas!$A$1:$R$11,6,FALSE)*J668+VLOOKUP(K$1,Iniciativas!$A$1:$R$11,6,FALSE)*K668+VLOOKUP(L$1,Iniciativas!$A$1:$R$11,6,FALSE)*L668</f>
        <v>13500</v>
      </c>
      <c r="N668">
        <f>VLOOKUP(C$1,Iniciativas!$A$1:$R$11,18,FALSE)*C668+VLOOKUP(D$1,Iniciativas!$A$1:$R$11,18,FALSE)*D668+VLOOKUP(E$1,Iniciativas!$A$1:$R$11,18,FALSE)*E668+VLOOKUP(F$1,Iniciativas!$A$1:$R$11,18,FALSE)*F668+VLOOKUP(G$1,Iniciativas!$A$1:$R$11,18,FALSE)*G668+VLOOKUP(H$1,Iniciativas!$A$1:$R$11,18,FALSE)*H668+VLOOKUP(I$1,Iniciativas!$A$1:$R$11,18,FALSE)*I668+VLOOKUP(J$1,Iniciativas!$A$1:$R$11,18,FALSE)*J668+VLOOKUP(K$1,Iniciativas!$A$1:$R$11,18,FALSE)*K668+VLOOKUP(L$1,Iniciativas!$A$1:$R$11,18,FALSE)*L668</f>
        <v>11.7</v>
      </c>
      <c r="O668" t="b">
        <f t="shared" si="672"/>
        <v>0</v>
      </c>
      <c r="P668" t="b">
        <f>IF(OR(K668=1,I668=1),IF(J668=1,TRUE, FALSE),TRUE)</f>
        <v>0</v>
      </c>
      <c r="Q668" t="b">
        <f>IF(AND(K668=1,I668=1), FALSE, TRUE)</f>
        <v>0</v>
      </c>
      <c r="R668" t="b">
        <f>IF(G668=1, TRUE, FALSE)</f>
        <v>0</v>
      </c>
      <c r="S668" t="str">
        <f>TRIM(IF(C668=1," "&amp;VLOOKUP(C$1,Iniciativas!$A$1:$R$11,2,FALSE),"")&amp;IF(D668=1," "&amp;VLOOKUP(D$1,Iniciativas!$A$1:$R$11,2,FALSE),"")&amp;IF(E668=1," "&amp;VLOOKUP(E$1,Iniciativas!$A$1:$R$11,2,FALSE),"")&amp;IF(F668=1," "&amp;VLOOKUP(F$1,Iniciativas!$A$1:$R$11,2,FALSE),"")&amp;IF(G668=1," "&amp;VLOOKUP(G$1,Iniciativas!$A$1:$R$11,2,FALSE),"")&amp;IF(H668=1," "&amp;VLOOKUP(H$1,Iniciativas!$A$1:$R$11,2,FALSE),"")&amp;IF(I668=1," "&amp;VLOOKUP(I$1,Iniciativas!$A$1:$R$11,2,FALSE),"")&amp;IF(J668=1," "&amp;VLOOKUP(J$1,Iniciativas!$A$1:$R$11,2,FALSE),"")&amp;IF(K668=1," "&amp;VLOOKUP(K$1,Iniciativas!$A$1:$R$11,2,FALSE),"")&amp;IF(L668=1," "&amp;VLOOKUP(L$1,Iniciativas!$A$1:$R$11,2,FALSE),""))</f>
        <v>Operación Adicional Iniciativa 1 Iniciativa 2 Programa de Innovación Creación Producto Alternativo C Creación Producto B</v>
      </c>
    </row>
    <row r="669" spans="1:19" x14ac:dyDescent="0.25">
      <c r="A669">
        <v>667</v>
      </c>
      <c r="B669" t="str">
        <f t="shared" si="670"/>
        <v>10 8 5 4 2 1</v>
      </c>
      <c r="C669">
        <f t="shared" si="673"/>
        <v>1</v>
      </c>
      <c r="D669">
        <f t="shared" ref="D669:L669" si="699">INT(MOD($A669,2^(C$1-1))/(2^(D$1-1)))</f>
        <v>0</v>
      </c>
      <c r="E669">
        <f t="shared" si="699"/>
        <v>1</v>
      </c>
      <c r="F669">
        <f t="shared" si="699"/>
        <v>0</v>
      </c>
      <c r="G669">
        <f t="shared" si="699"/>
        <v>0</v>
      </c>
      <c r="H669">
        <f t="shared" si="699"/>
        <v>1</v>
      </c>
      <c r="I669">
        <f t="shared" si="699"/>
        <v>1</v>
      </c>
      <c r="J669">
        <f t="shared" si="699"/>
        <v>0</v>
      </c>
      <c r="K669">
        <f t="shared" si="699"/>
        <v>1</v>
      </c>
      <c r="L669">
        <f t="shared" si="699"/>
        <v>1</v>
      </c>
      <c r="M669">
        <f>VLOOKUP(C$1,Iniciativas!$A$1:$R$11,6,FALSE)*C669+VLOOKUP(D$1,Iniciativas!$A$1:$R$11,6,FALSE)*D669+VLOOKUP(E$1,Iniciativas!$A$1:$R$11,6,FALSE)*E669+VLOOKUP(F$1,Iniciativas!$A$1:$R$11,6,FALSE)*F669+VLOOKUP(G$1,Iniciativas!$A$1:$R$11,6,FALSE)*G669+VLOOKUP(H$1,Iniciativas!$A$1:$R$11,6,FALSE)*H669+VLOOKUP(I$1,Iniciativas!$A$1:$R$11,6,FALSE)*I669+VLOOKUP(J$1,Iniciativas!$A$1:$R$11,6,FALSE)*J669+VLOOKUP(K$1,Iniciativas!$A$1:$R$11,6,FALSE)*K669+VLOOKUP(L$1,Iniciativas!$A$1:$R$11,6,FALSE)*L669</f>
        <v>14500</v>
      </c>
      <c r="N669">
        <f>VLOOKUP(C$1,Iniciativas!$A$1:$R$11,18,FALSE)*C669+VLOOKUP(D$1,Iniciativas!$A$1:$R$11,18,FALSE)*D669+VLOOKUP(E$1,Iniciativas!$A$1:$R$11,18,FALSE)*E669+VLOOKUP(F$1,Iniciativas!$A$1:$R$11,18,FALSE)*F669+VLOOKUP(G$1,Iniciativas!$A$1:$R$11,18,FALSE)*G669+VLOOKUP(H$1,Iniciativas!$A$1:$R$11,18,FALSE)*H669+VLOOKUP(I$1,Iniciativas!$A$1:$R$11,18,FALSE)*I669+VLOOKUP(J$1,Iniciativas!$A$1:$R$11,18,FALSE)*J669+VLOOKUP(K$1,Iniciativas!$A$1:$R$11,18,FALSE)*K669+VLOOKUP(L$1,Iniciativas!$A$1:$R$11,18,FALSE)*L669</f>
        <v>12.6</v>
      </c>
      <c r="O669" t="b">
        <f t="shared" si="672"/>
        <v>0</v>
      </c>
      <c r="P669" t="b">
        <f>IF(OR(K669=1,I669=1),IF(J669=1,TRUE, FALSE),TRUE)</f>
        <v>0</v>
      </c>
      <c r="Q669" t="b">
        <f>IF(AND(K669=1,I669=1), FALSE, TRUE)</f>
        <v>0</v>
      </c>
      <c r="R669" t="b">
        <f>IF(G669=1, TRUE, FALSE)</f>
        <v>0</v>
      </c>
      <c r="S669" t="str">
        <f>TRIM(IF(C669=1," "&amp;VLOOKUP(C$1,Iniciativas!$A$1:$R$11,2,FALSE),"")&amp;IF(D669=1," "&amp;VLOOKUP(D$1,Iniciativas!$A$1:$R$11,2,FALSE),"")&amp;IF(E669=1," "&amp;VLOOKUP(E$1,Iniciativas!$A$1:$R$11,2,FALSE),"")&amp;IF(F669=1," "&amp;VLOOKUP(F$1,Iniciativas!$A$1:$R$11,2,FALSE),"")&amp;IF(G669=1," "&amp;VLOOKUP(G$1,Iniciativas!$A$1:$R$11,2,FALSE),"")&amp;IF(H669=1," "&amp;VLOOKUP(H$1,Iniciativas!$A$1:$R$11,2,FALSE),"")&amp;IF(I669=1," "&amp;VLOOKUP(I$1,Iniciativas!$A$1:$R$11,2,FALSE),"")&amp;IF(J669=1," "&amp;VLOOKUP(J$1,Iniciativas!$A$1:$R$11,2,FALSE),"")&amp;IF(K669=1," "&amp;VLOOKUP(K$1,Iniciativas!$A$1:$R$11,2,FALSE),"")&amp;IF(L669=1," "&amp;VLOOKUP(L$1,Iniciativas!$A$1:$R$11,2,FALSE),""))</f>
        <v>Operación Adicional Iniciativa 1 Iniciativa 2 Programa de Innovación Creación Producto Alternativo C Creación Producto B Sistema Reducción Costos</v>
      </c>
    </row>
    <row r="670" spans="1:19" x14ac:dyDescent="0.25">
      <c r="A670">
        <v>668</v>
      </c>
      <c r="B670" t="str">
        <f t="shared" si="670"/>
        <v>10 8 5 4 3</v>
      </c>
      <c r="C670">
        <f t="shared" si="673"/>
        <v>1</v>
      </c>
      <c r="D670">
        <f t="shared" ref="D670:L670" si="700">INT(MOD($A670,2^(C$1-1))/(2^(D$1-1)))</f>
        <v>0</v>
      </c>
      <c r="E670">
        <f t="shared" si="700"/>
        <v>1</v>
      </c>
      <c r="F670">
        <f t="shared" si="700"/>
        <v>0</v>
      </c>
      <c r="G670">
        <f t="shared" si="700"/>
        <v>0</v>
      </c>
      <c r="H670">
        <f t="shared" si="700"/>
        <v>1</v>
      </c>
      <c r="I670">
        <f t="shared" si="700"/>
        <v>1</v>
      </c>
      <c r="J670">
        <f t="shared" si="700"/>
        <v>1</v>
      </c>
      <c r="K670">
        <f t="shared" si="700"/>
        <v>0</v>
      </c>
      <c r="L670">
        <f t="shared" si="700"/>
        <v>0</v>
      </c>
      <c r="M670">
        <f>VLOOKUP(C$1,Iniciativas!$A$1:$R$11,6,FALSE)*C670+VLOOKUP(D$1,Iniciativas!$A$1:$R$11,6,FALSE)*D670+VLOOKUP(E$1,Iniciativas!$A$1:$R$11,6,FALSE)*E670+VLOOKUP(F$1,Iniciativas!$A$1:$R$11,6,FALSE)*F670+VLOOKUP(G$1,Iniciativas!$A$1:$R$11,6,FALSE)*G670+VLOOKUP(H$1,Iniciativas!$A$1:$R$11,6,FALSE)*H670+VLOOKUP(I$1,Iniciativas!$A$1:$R$11,6,FALSE)*I670+VLOOKUP(J$1,Iniciativas!$A$1:$R$11,6,FALSE)*J670+VLOOKUP(K$1,Iniciativas!$A$1:$R$11,6,FALSE)*K670+VLOOKUP(L$1,Iniciativas!$A$1:$R$11,6,FALSE)*L670</f>
        <v>9500</v>
      </c>
      <c r="N670">
        <f>VLOOKUP(C$1,Iniciativas!$A$1:$R$11,18,FALSE)*C670+VLOOKUP(D$1,Iniciativas!$A$1:$R$11,18,FALSE)*D670+VLOOKUP(E$1,Iniciativas!$A$1:$R$11,18,FALSE)*E670+VLOOKUP(F$1,Iniciativas!$A$1:$R$11,18,FALSE)*F670+VLOOKUP(G$1,Iniciativas!$A$1:$R$11,18,FALSE)*G670+VLOOKUP(H$1,Iniciativas!$A$1:$R$11,18,FALSE)*H670+VLOOKUP(I$1,Iniciativas!$A$1:$R$11,18,FALSE)*I670+VLOOKUP(J$1,Iniciativas!$A$1:$R$11,18,FALSE)*J670+VLOOKUP(K$1,Iniciativas!$A$1:$R$11,18,FALSE)*K670+VLOOKUP(L$1,Iniciativas!$A$1:$R$11,18,FALSE)*L670</f>
        <v>9.5</v>
      </c>
      <c r="O670" t="b">
        <f t="shared" si="672"/>
        <v>0</v>
      </c>
      <c r="P670" t="b">
        <f>IF(OR(K670=1,I670=1),IF(J670=1,TRUE, FALSE),TRUE)</f>
        <v>1</v>
      </c>
      <c r="Q670" t="b">
        <f>IF(AND(K670=1,I670=1), FALSE, TRUE)</f>
        <v>1</v>
      </c>
      <c r="R670" t="b">
        <f>IF(G670=1, TRUE, FALSE)</f>
        <v>0</v>
      </c>
      <c r="S670" t="str">
        <f>TRIM(IF(C670=1," "&amp;VLOOKUP(C$1,Iniciativas!$A$1:$R$11,2,FALSE),"")&amp;IF(D670=1," "&amp;VLOOKUP(D$1,Iniciativas!$A$1:$R$11,2,FALSE),"")&amp;IF(E670=1," "&amp;VLOOKUP(E$1,Iniciativas!$A$1:$R$11,2,FALSE),"")&amp;IF(F670=1," "&amp;VLOOKUP(F$1,Iniciativas!$A$1:$R$11,2,FALSE),"")&amp;IF(G670=1," "&amp;VLOOKUP(G$1,Iniciativas!$A$1:$R$11,2,FALSE),"")&amp;IF(H670=1," "&amp;VLOOKUP(H$1,Iniciativas!$A$1:$R$11,2,FALSE),"")&amp;IF(I670=1," "&amp;VLOOKUP(I$1,Iniciativas!$A$1:$R$11,2,FALSE),"")&amp;IF(J670=1," "&amp;VLOOKUP(J$1,Iniciativas!$A$1:$R$11,2,FALSE),"")&amp;IF(K670=1," "&amp;VLOOKUP(K$1,Iniciativas!$A$1:$R$11,2,FALSE),"")&amp;IF(L670=1," "&amp;VLOOKUP(L$1,Iniciativas!$A$1:$R$11,2,FALSE),""))</f>
        <v>Operación Adicional Iniciativa 1 Iniciativa 2 Programa de Innovación Creación Producto Alternativo C Campaña Publicitaria Producto B o C</v>
      </c>
    </row>
    <row r="671" spans="1:19" x14ac:dyDescent="0.25">
      <c r="A671">
        <v>669</v>
      </c>
      <c r="B671" t="str">
        <f t="shared" si="670"/>
        <v>10 8 5 4 3 1</v>
      </c>
      <c r="C671">
        <f t="shared" si="673"/>
        <v>1</v>
      </c>
      <c r="D671">
        <f t="shared" ref="D671:L671" si="701">INT(MOD($A671,2^(C$1-1))/(2^(D$1-1)))</f>
        <v>0</v>
      </c>
      <c r="E671">
        <f t="shared" si="701"/>
        <v>1</v>
      </c>
      <c r="F671">
        <f t="shared" si="701"/>
        <v>0</v>
      </c>
      <c r="G671">
        <f t="shared" si="701"/>
        <v>0</v>
      </c>
      <c r="H671">
        <f t="shared" si="701"/>
        <v>1</v>
      </c>
      <c r="I671">
        <f t="shared" si="701"/>
        <v>1</v>
      </c>
      <c r="J671">
        <f t="shared" si="701"/>
        <v>1</v>
      </c>
      <c r="K671">
        <f t="shared" si="701"/>
        <v>0</v>
      </c>
      <c r="L671">
        <f t="shared" si="701"/>
        <v>1</v>
      </c>
      <c r="M671">
        <f>VLOOKUP(C$1,Iniciativas!$A$1:$R$11,6,FALSE)*C671+VLOOKUP(D$1,Iniciativas!$A$1:$R$11,6,FALSE)*D671+VLOOKUP(E$1,Iniciativas!$A$1:$R$11,6,FALSE)*E671+VLOOKUP(F$1,Iniciativas!$A$1:$R$11,6,FALSE)*F671+VLOOKUP(G$1,Iniciativas!$A$1:$R$11,6,FALSE)*G671+VLOOKUP(H$1,Iniciativas!$A$1:$R$11,6,FALSE)*H671+VLOOKUP(I$1,Iniciativas!$A$1:$R$11,6,FALSE)*I671+VLOOKUP(J$1,Iniciativas!$A$1:$R$11,6,FALSE)*J671+VLOOKUP(K$1,Iniciativas!$A$1:$R$11,6,FALSE)*K671+VLOOKUP(L$1,Iniciativas!$A$1:$R$11,6,FALSE)*L671</f>
        <v>10500</v>
      </c>
      <c r="N671">
        <f>VLOOKUP(C$1,Iniciativas!$A$1:$R$11,18,FALSE)*C671+VLOOKUP(D$1,Iniciativas!$A$1:$R$11,18,FALSE)*D671+VLOOKUP(E$1,Iniciativas!$A$1:$R$11,18,FALSE)*E671+VLOOKUP(F$1,Iniciativas!$A$1:$R$11,18,FALSE)*F671+VLOOKUP(G$1,Iniciativas!$A$1:$R$11,18,FALSE)*G671+VLOOKUP(H$1,Iniciativas!$A$1:$R$11,18,FALSE)*H671+VLOOKUP(I$1,Iniciativas!$A$1:$R$11,18,FALSE)*I671+VLOOKUP(J$1,Iniciativas!$A$1:$R$11,18,FALSE)*J671+VLOOKUP(K$1,Iniciativas!$A$1:$R$11,18,FALSE)*K671+VLOOKUP(L$1,Iniciativas!$A$1:$R$11,18,FALSE)*L671</f>
        <v>10.4</v>
      </c>
      <c r="O671" t="b">
        <f t="shared" si="672"/>
        <v>0</v>
      </c>
      <c r="P671" t="b">
        <f>IF(OR(K671=1,I671=1),IF(J671=1,TRUE, FALSE),TRUE)</f>
        <v>1</v>
      </c>
      <c r="Q671" t="b">
        <f>IF(AND(K671=1,I671=1), FALSE, TRUE)</f>
        <v>1</v>
      </c>
      <c r="R671" t="b">
        <f>IF(G671=1, TRUE, FALSE)</f>
        <v>0</v>
      </c>
      <c r="S671" t="str">
        <f>TRIM(IF(C671=1," "&amp;VLOOKUP(C$1,Iniciativas!$A$1:$R$11,2,FALSE),"")&amp;IF(D671=1," "&amp;VLOOKUP(D$1,Iniciativas!$A$1:$R$11,2,FALSE),"")&amp;IF(E671=1," "&amp;VLOOKUP(E$1,Iniciativas!$A$1:$R$11,2,FALSE),"")&amp;IF(F671=1," "&amp;VLOOKUP(F$1,Iniciativas!$A$1:$R$11,2,FALSE),"")&amp;IF(G671=1," "&amp;VLOOKUP(G$1,Iniciativas!$A$1:$R$11,2,FALSE),"")&amp;IF(H671=1," "&amp;VLOOKUP(H$1,Iniciativas!$A$1:$R$11,2,FALSE),"")&amp;IF(I671=1," "&amp;VLOOKUP(I$1,Iniciativas!$A$1:$R$11,2,FALSE),"")&amp;IF(J671=1," "&amp;VLOOKUP(J$1,Iniciativas!$A$1:$R$11,2,FALSE),"")&amp;IF(K671=1," "&amp;VLOOKUP(K$1,Iniciativas!$A$1:$R$11,2,FALSE),"")&amp;IF(L671=1," "&amp;VLOOKUP(L$1,Iniciativas!$A$1:$R$11,2,FALSE),""))</f>
        <v>Operación Adicional Iniciativa 1 Iniciativa 2 Programa de Innovación Creación Producto Alternativo C Campaña Publicitaria Producto B o C Sistema Reducción Costos</v>
      </c>
    </row>
    <row r="672" spans="1:19" x14ac:dyDescent="0.25">
      <c r="A672">
        <v>670</v>
      </c>
      <c r="B672" t="str">
        <f t="shared" si="670"/>
        <v>10 8 5 4 3 2</v>
      </c>
      <c r="C672">
        <f t="shared" si="673"/>
        <v>1</v>
      </c>
      <c r="D672">
        <f t="shared" ref="D672:L672" si="702">INT(MOD($A672,2^(C$1-1))/(2^(D$1-1)))</f>
        <v>0</v>
      </c>
      <c r="E672">
        <f t="shared" si="702"/>
        <v>1</v>
      </c>
      <c r="F672">
        <f t="shared" si="702"/>
        <v>0</v>
      </c>
      <c r="G672">
        <f t="shared" si="702"/>
        <v>0</v>
      </c>
      <c r="H672">
        <f t="shared" si="702"/>
        <v>1</v>
      </c>
      <c r="I672">
        <f t="shared" si="702"/>
        <v>1</v>
      </c>
      <c r="J672">
        <f t="shared" si="702"/>
        <v>1</v>
      </c>
      <c r="K672">
        <f t="shared" si="702"/>
        <v>1</v>
      </c>
      <c r="L672">
        <f t="shared" si="702"/>
        <v>0</v>
      </c>
      <c r="M672">
        <f>VLOOKUP(C$1,Iniciativas!$A$1:$R$11,6,FALSE)*C672+VLOOKUP(D$1,Iniciativas!$A$1:$R$11,6,FALSE)*D672+VLOOKUP(E$1,Iniciativas!$A$1:$R$11,6,FALSE)*E672+VLOOKUP(F$1,Iniciativas!$A$1:$R$11,6,FALSE)*F672+VLOOKUP(G$1,Iniciativas!$A$1:$R$11,6,FALSE)*G672+VLOOKUP(H$1,Iniciativas!$A$1:$R$11,6,FALSE)*H672+VLOOKUP(I$1,Iniciativas!$A$1:$R$11,6,FALSE)*I672+VLOOKUP(J$1,Iniciativas!$A$1:$R$11,6,FALSE)*J672+VLOOKUP(K$1,Iniciativas!$A$1:$R$11,6,FALSE)*K672+VLOOKUP(L$1,Iniciativas!$A$1:$R$11,6,FALSE)*L672</f>
        <v>14500</v>
      </c>
      <c r="N672">
        <f>VLOOKUP(C$1,Iniciativas!$A$1:$R$11,18,FALSE)*C672+VLOOKUP(D$1,Iniciativas!$A$1:$R$11,18,FALSE)*D672+VLOOKUP(E$1,Iniciativas!$A$1:$R$11,18,FALSE)*E672+VLOOKUP(F$1,Iniciativas!$A$1:$R$11,18,FALSE)*F672+VLOOKUP(G$1,Iniciativas!$A$1:$R$11,18,FALSE)*G672+VLOOKUP(H$1,Iniciativas!$A$1:$R$11,18,FALSE)*H672+VLOOKUP(I$1,Iniciativas!$A$1:$R$11,18,FALSE)*I672+VLOOKUP(J$1,Iniciativas!$A$1:$R$11,18,FALSE)*J672+VLOOKUP(K$1,Iniciativas!$A$1:$R$11,18,FALSE)*K672+VLOOKUP(L$1,Iniciativas!$A$1:$R$11,18,FALSE)*L672</f>
        <v>12.1</v>
      </c>
      <c r="O672" t="b">
        <f t="shared" si="672"/>
        <v>0</v>
      </c>
      <c r="P672" t="b">
        <f>IF(OR(K672=1,I672=1),IF(J672=1,TRUE, FALSE),TRUE)</f>
        <v>1</v>
      </c>
      <c r="Q672" t="b">
        <f>IF(AND(K672=1,I672=1), FALSE, TRUE)</f>
        <v>0</v>
      </c>
      <c r="R672" t="b">
        <f>IF(G672=1, TRUE, FALSE)</f>
        <v>0</v>
      </c>
      <c r="S672" t="str">
        <f>TRIM(IF(C672=1," "&amp;VLOOKUP(C$1,Iniciativas!$A$1:$R$11,2,FALSE),"")&amp;IF(D672=1," "&amp;VLOOKUP(D$1,Iniciativas!$A$1:$R$11,2,FALSE),"")&amp;IF(E672=1," "&amp;VLOOKUP(E$1,Iniciativas!$A$1:$R$11,2,FALSE),"")&amp;IF(F672=1," "&amp;VLOOKUP(F$1,Iniciativas!$A$1:$R$11,2,FALSE),"")&amp;IF(G672=1," "&amp;VLOOKUP(G$1,Iniciativas!$A$1:$R$11,2,FALSE),"")&amp;IF(H672=1," "&amp;VLOOKUP(H$1,Iniciativas!$A$1:$R$11,2,FALSE),"")&amp;IF(I672=1," "&amp;VLOOKUP(I$1,Iniciativas!$A$1:$R$11,2,FALSE),"")&amp;IF(J672=1," "&amp;VLOOKUP(J$1,Iniciativas!$A$1:$R$11,2,FALSE),"")&amp;IF(K672=1," "&amp;VLOOKUP(K$1,Iniciativas!$A$1:$R$11,2,FALSE),"")&amp;IF(L672=1," "&amp;VLOOKUP(L$1,Iniciativas!$A$1:$R$11,2,FALSE),""))</f>
        <v>Operación Adicional Iniciativa 1 Iniciativa 2 Programa de Innovación Creación Producto Alternativo C Campaña Publicitaria Producto B o C Creación Producto B</v>
      </c>
    </row>
    <row r="673" spans="1:19" x14ac:dyDescent="0.25">
      <c r="A673">
        <v>671</v>
      </c>
      <c r="B673" t="str">
        <f t="shared" si="670"/>
        <v>10 8 5 4 3 2 1</v>
      </c>
      <c r="C673">
        <f t="shared" si="673"/>
        <v>1</v>
      </c>
      <c r="D673">
        <f t="shared" ref="D673:L673" si="703">INT(MOD($A673,2^(C$1-1))/(2^(D$1-1)))</f>
        <v>0</v>
      </c>
      <c r="E673">
        <f t="shared" si="703"/>
        <v>1</v>
      </c>
      <c r="F673">
        <f t="shared" si="703"/>
        <v>0</v>
      </c>
      <c r="G673">
        <f t="shared" si="703"/>
        <v>0</v>
      </c>
      <c r="H673">
        <f t="shared" si="703"/>
        <v>1</v>
      </c>
      <c r="I673">
        <f t="shared" si="703"/>
        <v>1</v>
      </c>
      <c r="J673">
        <f t="shared" si="703"/>
        <v>1</v>
      </c>
      <c r="K673">
        <f t="shared" si="703"/>
        <v>1</v>
      </c>
      <c r="L673">
        <f t="shared" si="703"/>
        <v>1</v>
      </c>
      <c r="M673">
        <f>VLOOKUP(C$1,Iniciativas!$A$1:$R$11,6,FALSE)*C673+VLOOKUP(D$1,Iniciativas!$A$1:$R$11,6,FALSE)*D673+VLOOKUP(E$1,Iniciativas!$A$1:$R$11,6,FALSE)*E673+VLOOKUP(F$1,Iniciativas!$A$1:$R$11,6,FALSE)*F673+VLOOKUP(G$1,Iniciativas!$A$1:$R$11,6,FALSE)*G673+VLOOKUP(H$1,Iniciativas!$A$1:$R$11,6,FALSE)*H673+VLOOKUP(I$1,Iniciativas!$A$1:$R$11,6,FALSE)*I673+VLOOKUP(J$1,Iniciativas!$A$1:$R$11,6,FALSE)*J673+VLOOKUP(K$1,Iniciativas!$A$1:$R$11,6,FALSE)*K673+VLOOKUP(L$1,Iniciativas!$A$1:$R$11,6,FALSE)*L673</f>
        <v>15500</v>
      </c>
      <c r="N673">
        <f>VLOOKUP(C$1,Iniciativas!$A$1:$R$11,18,FALSE)*C673+VLOOKUP(D$1,Iniciativas!$A$1:$R$11,18,FALSE)*D673+VLOOKUP(E$1,Iniciativas!$A$1:$R$11,18,FALSE)*E673+VLOOKUP(F$1,Iniciativas!$A$1:$R$11,18,FALSE)*F673+VLOOKUP(G$1,Iniciativas!$A$1:$R$11,18,FALSE)*G673+VLOOKUP(H$1,Iniciativas!$A$1:$R$11,18,FALSE)*H673+VLOOKUP(I$1,Iniciativas!$A$1:$R$11,18,FALSE)*I673+VLOOKUP(J$1,Iniciativas!$A$1:$R$11,18,FALSE)*J673+VLOOKUP(K$1,Iniciativas!$A$1:$R$11,18,FALSE)*K673+VLOOKUP(L$1,Iniciativas!$A$1:$R$11,18,FALSE)*L673</f>
        <v>13</v>
      </c>
      <c r="O673" t="b">
        <f t="shared" si="672"/>
        <v>0</v>
      </c>
      <c r="P673" t="b">
        <f>IF(OR(K673=1,I673=1),IF(J673=1,TRUE, FALSE),TRUE)</f>
        <v>1</v>
      </c>
      <c r="Q673" t="b">
        <f>IF(AND(K673=1,I673=1), FALSE, TRUE)</f>
        <v>0</v>
      </c>
      <c r="R673" t="b">
        <f>IF(G673=1, TRUE, FALSE)</f>
        <v>0</v>
      </c>
      <c r="S673" t="str">
        <f>TRIM(IF(C673=1," "&amp;VLOOKUP(C$1,Iniciativas!$A$1:$R$11,2,FALSE),"")&amp;IF(D673=1," "&amp;VLOOKUP(D$1,Iniciativas!$A$1:$R$11,2,FALSE),"")&amp;IF(E673=1," "&amp;VLOOKUP(E$1,Iniciativas!$A$1:$R$11,2,FALSE),"")&amp;IF(F673=1," "&amp;VLOOKUP(F$1,Iniciativas!$A$1:$R$11,2,FALSE),"")&amp;IF(G673=1," "&amp;VLOOKUP(G$1,Iniciativas!$A$1:$R$11,2,FALSE),"")&amp;IF(H673=1," "&amp;VLOOKUP(H$1,Iniciativas!$A$1:$R$11,2,FALSE),"")&amp;IF(I673=1," "&amp;VLOOKUP(I$1,Iniciativas!$A$1:$R$11,2,FALSE),"")&amp;IF(J673=1," "&amp;VLOOKUP(J$1,Iniciativas!$A$1:$R$11,2,FALSE),"")&amp;IF(K673=1," "&amp;VLOOKUP(K$1,Iniciativas!$A$1:$R$11,2,FALSE),"")&amp;IF(L673=1," "&amp;VLOOKUP(L$1,Iniciativas!$A$1:$R$11,2,FALSE),""))</f>
        <v>Operación Adicional Iniciativa 1 Iniciativa 2 Programa de Innovación Creación Producto Alternativo C Campaña Publicitaria Producto B o C Creación Producto B Sistema Reducción Costos</v>
      </c>
    </row>
    <row r="674" spans="1:19" x14ac:dyDescent="0.25">
      <c r="A674">
        <v>672</v>
      </c>
      <c r="B674" t="str">
        <f t="shared" si="670"/>
        <v>10 8 6</v>
      </c>
      <c r="C674">
        <f t="shared" si="673"/>
        <v>1</v>
      </c>
      <c r="D674">
        <f t="shared" ref="D674:L674" si="704">INT(MOD($A674,2^(C$1-1))/(2^(D$1-1)))</f>
        <v>0</v>
      </c>
      <c r="E674">
        <f t="shared" si="704"/>
        <v>1</v>
      </c>
      <c r="F674">
        <f t="shared" si="704"/>
        <v>0</v>
      </c>
      <c r="G674">
        <f t="shared" si="704"/>
        <v>1</v>
      </c>
      <c r="H674">
        <f t="shared" si="704"/>
        <v>0</v>
      </c>
      <c r="I674">
        <f t="shared" si="704"/>
        <v>0</v>
      </c>
      <c r="J674">
        <f t="shared" si="704"/>
        <v>0</v>
      </c>
      <c r="K674">
        <f t="shared" si="704"/>
        <v>0</v>
      </c>
      <c r="L674">
        <f t="shared" si="704"/>
        <v>0</v>
      </c>
      <c r="M674">
        <f>VLOOKUP(C$1,Iniciativas!$A$1:$R$11,6,FALSE)*C674+VLOOKUP(D$1,Iniciativas!$A$1:$R$11,6,FALSE)*D674+VLOOKUP(E$1,Iniciativas!$A$1:$R$11,6,FALSE)*E674+VLOOKUP(F$1,Iniciativas!$A$1:$R$11,6,FALSE)*F674+VLOOKUP(G$1,Iniciativas!$A$1:$R$11,6,FALSE)*G674+VLOOKUP(H$1,Iniciativas!$A$1:$R$11,6,FALSE)*H674+VLOOKUP(I$1,Iniciativas!$A$1:$R$11,6,FALSE)*I674+VLOOKUP(J$1,Iniciativas!$A$1:$R$11,6,FALSE)*J674+VLOOKUP(K$1,Iniciativas!$A$1:$R$11,6,FALSE)*K674+VLOOKUP(L$1,Iniciativas!$A$1:$R$11,6,FALSE)*L674</f>
        <v>4500</v>
      </c>
      <c r="N674">
        <f>VLOOKUP(C$1,Iniciativas!$A$1:$R$11,18,FALSE)*C674+VLOOKUP(D$1,Iniciativas!$A$1:$R$11,18,FALSE)*D674+VLOOKUP(E$1,Iniciativas!$A$1:$R$11,18,FALSE)*E674+VLOOKUP(F$1,Iniciativas!$A$1:$R$11,18,FALSE)*F674+VLOOKUP(G$1,Iniciativas!$A$1:$R$11,18,FALSE)*G674+VLOOKUP(H$1,Iniciativas!$A$1:$R$11,18,FALSE)*H674+VLOOKUP(I$1,Iniciativas!$A$1:$R$11,18,FALSE)*I674+VLOOKUP(J$1,Iniciativas!$A$1:$R$11,18,FALSE)*J674+VLOOKUP(K$1,Iniciativas!$A$1:$R$11,18,FALSE)*K674+VLOOKUP(L$1,Iniciativas!$A$1:$R$11,18,FALSE)*L674</f>
        <v>4.4000000000000004</v>
      </c>
      <c r="O674" t="b">
        <f t="shared" si="672"/>
        <v>1</v>
      </c>
      <c r="P674" t="b">
        <f>IF(OR(K674=1,I674=1),IF(J674=1,TRUE, FALSE),TRUE)</f>
        <v>1</v>
      </c>
      <c r="Q674" t="b">
        <f>IF(AND(K674=1,I674=1), FALSE, TRUE)</f>
        <v>1</v>
      </c>
      <c r="R674" t="b">
        <f>IF(G674=1, TRUE, FALSE)</f>
        <v>1</v>
      </c>
      <c r="S674" t="str">
        <f>TRIM(IF(C674=1," "&amp;VLOOKUP(C$1,Iniciativas!$A$1:$R$11,2,FALSE),"")&amp;IF(D674=1," "&amp;VLOOKUP(D$1,Iniciativas!$A$1:$R$11,2,FALSE),"")&amp;IF(E674=1," "&amp;VLOOKUP(E$1,Iniciativas!$A$1:$R$11,2,FALSE),"")&amp;IF(F674=1," "&amp;VLOOKUP(F$1,Iniciativas!$A$1:$R$11,2,FALSE),"")&amp;IF(G674=1," "&amp;VLOOKUP(G$1,Iniciativas!$A$1:$R$11,2,FALSE),"")&amp;IF(H674=1," "&amp;VLOOKUP(H$1,Iniciativas!$A$1:$R$11,2,FALSE),"")&amp;IF(I674=1," "&amp;VLOOKUP(I$1,Iniciativas!$A$1:$R$11,2,FALSE),"")&amp;IF(J674=1," "&amp;VLOOKUP(J$1,Iniciativas!$A$1:$R$11,2,FALSE),"")&amp;IF(K674=1," "&amp;VLOOKUP(K$1,Iniciativas!$A$1:$R$11,2,FALSE),"")&amp;IF(L674=1," "&amp;VLOOKUP(L$1,Iniciativas!$A$1:$R$11,2,FALSE),""))</f>
        <v>Operación Adicional Iniciativa 1 Iniciativa 2 Imperativo Legal</v>
      </c>
    </row>
    <row r="675" spans="1:19" x14ac:dyDescent="0.25">
      <c r="A675">
        <v>673</v>
      </c>
      <c r="B675" t="str">
        <f t="shared" si="670"/>
        <v>10 8 6 1</v>
      </c>
      <c r="C675">
        <f t="shared" si="673"/>
        <v>1</v>
      </c>
      <c r="D675">
        <f t="shared" ref="D675:L675" si="705">INT(MOD($A675,2^(C$1-1))/(2^(D$1-1)))</f>
        <v>0</v>
      </c>
      <c r="E675">
        <f t="shared" si="705"/>
        <v>1</v>
      </c>
      <c r="F675">
        <f t="shared" si="705"/>
        <v>0</v>
      </c>
      <c r="G675">
        <f t="shared" si="705"/>
        <v>1</v>
      </c>
      <c r="H675">
        <f t="shared" si="705"/>
        <v>0</v>
      </c>
      <c r="I675">
        <f t="shared" si="705"/>
        <v>0</v>
      </c>
      <c r="J675">
        <f t="shared" si="705"/>
        <v>0</v>
      </c>
      <c r="K675">
        <f t="shared" si="705"/>
        <v>0</v>
      </c>
      <c r="L675">
        <f t="shared" si="705"/>
        <v>1</v>
      </c>
      <c r="M675">
        <f>VLOOKUP(C$1,Iniciativas!$A$1:$R$11,6,FALSE)*C675+VLOOKUP(D$1,Iniciativas!$A$1:$R$11,6,FALSE)*D675+VLOOKUP(E$1,Iniciativas!$A$1:$R$11,6,FALSE)*E675+VLOOKUP(F$1,Iniciativas!$A$1:$R$11,6,FALSE)*F675+VLOOKUP(G$1,Iniciativas!$A$1:$R$11,6,FALSE)*G675+VLOOKUP(H$1,Iniciativas!$A$1:$R$11,6,FALSE)*H675+VLOOKUP(I$1,Iniciativas!$A$1:$R$11,6,FALSE)*I675+VLOOKUP(J$1,Iniciativas!$A$1:$R$11,6,FALSE)*J675+VLOOKUP(K$1,Iniciativas!$A$1:$R$11,6,FALSE)*K675+VLOOKUP(L$1,Iniciativas!$A$1:$R$11,6,FALSE)*L675</f>
        <v>5500</v>
      </c>
      <c r="N675">
        <f>VLOOKUP(C$1,Iniciativas!$A$1:$R$11,18,FALSE)*C675+VLOOKUP(D$1,Iniciativas!$A$1:$R$11,18,FALSE)*D675+VLOOKUP(E$1,Iniciativas!$A$1:$R$11,18,FALSE)*E675+VLOOKUP(F$1,Iniciativas!$A$1:$R$11,18,FALSE)*F675+VLOOKUP(G$1,Iniciativas!$A$1:$R$11,18,FALSE)*G675+VLOOKUP(H$1,Iniciativas!$A$1:$R$11,18,FALSE)*H675+VLOOKUP(I$1,Iniciativas!$A$1:$R$11,18,FALSE)*I675+VLOOKUP(J$1,Iniciativas!$A$1:$R$11,18,FALSE)*J675+VLOOKUP(K$1,Iniciativas!$A$1:$R$11,18,FALSE)*K675+VLOOKUP(L$1,Iniciativas!$A$1:$R$11,18,FALSE)*L675</f>
        <v>5.3000000000000007</v>
      </c>
      <c r="O675" t="b">
        <f t="shared" si="672"/>
        <v>1</v>
      </c>
      <c r="P675" t="b">
        <f>IF(OR(K675=1,I675=1),IF(J675=1,TRUE, FALSE),TRUE)</f>
        <v>1</v>
      </c>
      <c r="Q675" t="b">
        <f>IF(AND(K675=1,I675=1), FALSE, TRUE)</f>
        <v>1</v>
      </c>
      <c r="R675" t="b">
        <f>IF(G675=1, TRUE, FALSE)</f>
        <v>1</v>
      </c>
      <c r="S675" t="str">
        <f>TRIM(IF(C675=1," "&amp;VLOOKUP(C$1,Iniciativas!$A$1:$R$11,2,FALSE),"")&amp;IF(D675=1," "&amp;VLOOKUP(D$1,Iniciativas!$A$1:$R$11,2,FALSE),"")&amp;IF(E675=1," "&amp;VLOOKUP(E$1,Iniciativas!$A$1:$R$11,2,FALSE),"")&amp;IF(F675=1," "&amp;VLOOKUP(F$1,Iniciativas!$A$1:$R$11,2,FALSE),"")&amp;IF(G675=1," "&amp;VLOOKUP(G$1,Iniciativas!$A$1:$R$11,2,FALSE),"")&amp;IF(H675=1," "&amp;VLOOKUP(H$1,Iniciativas!$A$1:$R$11,2,FALSE),"")&amp;IF(I675=1," "&amp;VLOOKUP(I$1,Iniciativas!$A$1:$R$11,2,FALSE),"")&amp;IF(J675=1," "&amp;VLOOKUP(J$1,Iniciativas!$A$1:$R$11,2,FALSE),"")&amp;IF(K675=1," "&amp;VLOOKUP(K$1,Iniciativas!$A$1:$R$11,2,FALSE),"")&amp;IF(L675=1," "&amp;VLOOKUP(L$1,Iniciativas!$A$1:$R$11,2,FALSE),""))</f>
        <v>Operación Adicional Iniciativa 1 Iniciativa 2 Imperativo Legal Sistema Reducción Costos</v>
      </c>
    </row>
    <row r="676" spans="1:19" x14ac:dyDescent="0.25">
      <c r="A676">
        <v>674</v>
      </c>
      <c r="B676" t="str">
        <f t="shared" si="670"/>
        <v>10 8 6 2</v>
      </c>
      <c r="C676">
        <f t="shared" si="673"/>
        <v>1</v>
      </c>
      <c r="D676">
        <f t="shared" ref="D676:L676" si="706">INT(MOD($A676,2^(C$1-1))/(2^(D$1-1)))</f>
        <v>0</v>
      </c>
      <c r="E676">
        <f t="shared" si="706"/>
        <v>1</v>
      </c>
      <c r="F676">
        <f t="shared" si="706"/>
        <v>0</v>
      </c>
      <c r="G676">
        <f t="shared" si="706"/>
        <v>1</v>
      </c>
      <c r="H676">
        <f t="shared" si="706"/>
        <v>0</v>
      </c>
      <c r="I676">
        <f t="shared" si="706"/>
        <v>0</v>
      </c>
      <c r="J676">
        <f t="shared" si="706"/>
        <v>0</v>
      </c>
      <c r="K676">
        <f t="shared" si="706"/>
        <v>1</v>
      </c>
      <c r="L676">
        <f t="shared" si="706"/>
        <v>0</v>
      </c>
      <c r="M676">
        <f>VLOOKUP(C$1,Iniciativas!$A$1:$R$11,6,FALSE)*C676+VLOOKUP(D$1,Iniciativas!$A$1:$R$11,6,FALSE)*D676+VLOOKUP(E$1,Iniciativas!$A$1:$R$11,6,FALSE)*E676+VLOOKUP(F$1,Iniciativas!$A$1:$R$11,6,FALSE)*F676+VLOOKUP(G$1,Iniciativas!$A$1:$R$11,6,FALSE)*G676+VLOOKUP(H$1,Iniciativas!$A$1:$R$11,6,FALSE)*H676+VLOOKUP(I$1,Iniciativas!$A$1:$R$11,6,FALSE)*I676+VLOOKUP(J$1,Iniciativas!$A$1:$R$11,6,FALSE)*J676+VLOOKUP(K$1,Iniciativas!$A$1:$R$11,6,FALSE)*K676+VLOOKUP(L$1,Iniciativas!$A$1:$R$11,6,FALSE)*L676</f>
        <v>9500</v>
      </c>
      <c r="N676">
        <f>VLOOKUP(C$1,Iniciativas!$A$1:$R$11,18,FALSE)*C676+VLOOKUP(D$1,Iniciativas!$A$1:$R$11,18,FALSE)*D676+VLOOKUP(E$1,Iniciativas!$A$1:$R$11,18,FALSE)*E676+VLOOKUP(F$1,Iniciativas!$A$1:$R$11,18,FALSE)*F676+VLOOKUP(G$1,Iniciativas!$A$1:$R$11,18,FALSE)*G676+VLOOKUP(H$1,Iniciativas!$A$1:$R$11,18,FALSE)*H676+VLOOKUP(I$1,Iniciativas!$A$1:$R$11,18,FALSE)*I676+VLOOKUP(J$1,Iniciativas!$A$1:$R$11,18,FALSE)*J676+VLOOKUP(K$1,Iniciativas!$A$1:$R$11,18,FALSE)*K676+VLOOKUP(L$1,Iniciativas!$A$1:$R$11,18,FALSE)*L676</f>
        <v>7</v>
      </c>
      <c r="O676" t="b">
        <f t="shared" si="672"/>
        <v>0</v>
      </c>
      <c r="P676" t="b">
        <f>IF(OR(K676=1,I676=1),IF(J676=1,TRUE, FALSE),TRUE)</f>
        <v>0</v>
      </c>
      <c r="Q676" t="b">
        <f>IF(AND(K676=1,I676=1), FALSE, TRUE)</f>
        <v>1</v>
      </c>
      <c r="R676" t="b">
        <f>IF(G676=1, TRUE, FALSE)</f>
        <v>1</v>
      </c>
      <c r="S676" t="str">
        <f>TRIM(IF(C676=1," "&amp;VLOOKUP(C$1,Iniciativas!$A$1:$R$11,2,FALSE),"")&amp;IF(D676=1," "&amp;VLOOKUP(D$1,Iniciativas!$A$1:$R$11,2,FALSE),"")&amp;IF(E676=1," "&amp;VLOOKUP(E$1,Iniciativas!$A$1:$R$11,2,FALSE),"")&amp;IF(F676=1," "&amp;VLOOKUP(F$1,Iniciativas!$A$1:$R$11,2,FALSE),"")&amp;IF(G676=1," "&amp;VLOOKUP(G$1,Iniciativas!$A$1:$R$11,2,FALSE),"")&amp;IF(H676=1," "&amp;VLOOKUP(H$1,Iniciativas!$A$1:$R$11,2,FALSE),"")&amp;IF(I676=1," "&amp;VLOOKUP(I$1,Iniciativas!$A$1:$R$11,2,FALSE),"")&amp;IF(J676=1," "&amp;VLOOKUP(J$1,Iniciativas!$A$1:$R$11,2,FALSE),"")&amp;IF(K676=1," "&amp;VLOOKUP(K$1,Iniciativas!$A$1:$R$11,2,FALSE),"")&amp;IF(L676=1," "&amp;VLOOKUP(L$1,Iniciativas!$A$1:$R$11,2,FALSE),""))</f>
        <v>Operación Adicional Iniciativa 1 Iniciativa 2 Imperativo Legal Creación Producto B</v>
      </c>
    </row>
    <row r="677" spans="1:19" x14ac:dyDescent="0.25">
      <c r="A677">
        <v>675</v>
      </c>
      <c r="B677" t="str">
        <f t="shared" si="670"/>
        <v>10 8 6 2 1</v>
      </c>
      <c r="C677">
        <f t="shared" si="673"/>
        <v>1</v>
      </c>
      <c r="D677">
        <f t="shared" ref="D677:L677" si="707">INT(MOD($A677,2^(C$1-1))/(2^(D$1-1)))</f>
        <v>0</v>
      </c>
      <c r="E677">
        <f t="shared" si="707"/>
        <v>1</v>
      </c>
      <c r="F677">
        <f t="shared" si="707"/>
        <v>0</v>
      </c>
      <c r="G677">
        <f t="shared" si="707"/>
        <v>1</v>
      </c>
      <c r="H677">
        <f t="shared" si="707"/>
        <v>0</v>
      </c>
      <c r="I677">
        <f t="shared" si="707"/>
        <v>0</v>
      </c>
      <c r="J677">
        <f t="shared" si="707"/>
        <v>0</v>
      </c>
      <c r="K677">
        <f t="shared" si="707"/>
        <v>1</v>
      </c>
      <c r="L677">
        <f t="shared" si="707"/>
        <v>1</v>
      </c>
      <c r="M677">
        <f>VLOOKUP(C$1,Iniciativas!$A$1:$R$11,6,FALSE)*C677+VLOOKUP(D$1,Iniciativas!$A$1:$R$11,6,FALSE)*D677+VLOOKUP(E$1,Iniciativas!$A$1:$R$11,6,FALSE)*E677+VLOOKUP(F$1,Iniciativas!$A$1:$R$11,6,FALSE)*F677+VLOOKUP(G$1,Iniciativas!$A$1:$R$11,6,FALSE)*G677+VLOOKUP(H$1,Iniciativas!$A$1:$R$11,6,FALSE)*H677+VLOOKUP(I$1,Iniciativas!$A$1:$R$11,6,FALSE)*I677+VLOOKUP(J$1,Iniciativas!$A$1:$R$11,6,FALSE)*J677+VLOOKUP(K$1,Iniciativas!$A$1:$R$11,6,FALSE)*K677+VLOOKUP(L$1,Iniciativas!$A$1:$R$11,6,FALSE)*L677</f>
        <v>10500</v>
      </c>
      <c r="N677">
        <f>VLOOKUP(C$1,Iniciativas!$A$1:$R$11,18,FALSE)*C677+VLOOKUP(D$1,Iniciativas!$A$1:$R$11,18,FALSE)*D677+VLOOKUP(E$1,Iniciativas!$A$1:$R$11,18,FALSE)*E677+VLOOKUP(F$1,Iniciativas!$A$1:$R$11,18,FALSE)*F677+VLOOKUP(G$1,Iniciativas!$A$1:$R$11,18,FALSE)*G677+VLOOKUP(H$1,Iniciativas!$A$1:$R$11,18,FALSE)*H677+VLOOKUP(I$1,Iniciativas!$A$1:$R$11,18,FALSE)*I677+VLOOKUP(J$1,Iniciativas!$A$1:$R$11,18,FALSE)*J677+VLOOKUP(K$1,Iniciativas!$A$1:$R$11,18,FALSE)*K677+VLOOKUP(L$1,Iniciativas!$A$1:$R$11,18,FALSE)*L677</f>
        <v>7.9</v>
      </c>
      <c r="O677" t="b">
        <f t="shared" si="672"/>
        <v>0</v>
      </c>
      <c r="P677" t="b">
        <f>IF(OR(K677=1,I677=1),IF(J677=1,TRUE, FALSE),TRUE)</f>
        <v>0</v>
      </c>
      <c r="Q677" t="b">
        <f>IF(AND(K677=1,I677=1), FALSE, TRUE)</f>
        <v>1</v>
      </c>
      <c r="R677" t="b">
        <f>IF(G677=1, TRUE, FALSE)</f>
        <v>1</v>
      </c>
      <c r="S677" t="str">
        <f>TRIM(IF(C677=1," "&amp;VLOOKUP(C$1,Iniciativas!$A$1:$R$11,2,FALSE),"")&amp;IF(D677=1," "&amp;VLOOKUP(D$1,Iniciativas!$A$1:$R$11,2,FALSE),"")&amp;IF(E677=1," "&amp;VLOOKUP(E$1,Iniciativas!$A$1:$R$11,2,FALSE),"")&amp;IF(F677=1," "&amp;VLOOKUP(F$1,Iniciativas!$A$1:$R$11,2,FALSE),"")&amp;IF(G677=1," "&amp;VLOOKUP(G$1,Iniciativas!$A$1:$R$11,2,FALSE),"")&amp;IF(H677=1," "&amp;VLOOKUP(H$1,Iniciativas!$A$1:$R$11,2,FALSE),"")&amp;IF(I677=1," "&amp;VLOOKUP(I$1,Iniciativas!$A$1:$R$11,2,FALSE),"")&amp;IF(J677=1," "&amp;VLOOKUP(J$1,Iniciativas!$A$1:$R$11,2,FALSE),"")&amp;IF(K677=1," "&amp;VLOOKUP(K$1,Iniciativas!$A$1:$R$11,2,FALSE),"")&amp;IF(L677=1," "&amp;VLOOKUP(L$1,Iniciativas!$A$1:$R$11,2,FALSE),""))</f>
        <v>Operación Adicional Iniciativa 1 Iniciativa 2 Imperativo Legal Creación Producto B Sistema Reducción Costos</v>
      </c>
    </row>
    <row r="678" spans="1:19" x14ac:dyDescent="0.25">
      <c r="A678">
        <v>676</v>
      </c>
      <c r="B678" t="str">
        <f t="shared" si="670"/>
        <v>10 8 6 3</v>
      </c>
      <c r="C678">
        <f t="shared" si="673"/>
        <v>1</v>
      </c>
      <c r="D678">
        <f t="shared" ref="D678:L678" si="708">INT(MOD($A678,2^(C$1-1))/(2^(D$1-1)))</f>
        <v>0</v>
      </c>
      <c r="E678">
        <f t="shared" si="708"/>
        <v>1</v>
      </c>
      <c r="F678">
        <f t="shared" si="708"/>
        <v>0</v>
      </c>
      <c r="G678">
        <f t="shared" si="708"/>
        <v>1</v>
      </c>
      <c r="H678">
        <f t="shared" si="708"/>
        <v>0</v>
      </c>
      <c r="I678">
        <f t="shared" si="708"/>
        <v>0</v>
      </c>
      <c r="J678">
        <f t="shared" si="708"/>
        <v>1</v>
      </c>
      <c r="K678">
        <f t="shared" si="708"/>
        <v>0</v>
      </c>
      <c r="L678">
        <f t="shared" si="708"/>
        <v>0</v>
      </c>
      <c r="M678">
        <f>VLOOKUP(C$1,Iniciativas!$A$1:$R$11,6,FALSE)*C678+VLOOKUP(D$1,Iniciativas!$A$1:$R$11,6,FALSE)*D678+VLOOKUP(E$1,Iniciativas!$A$1:$R$11,6,FALSE)*E678+VLOOKUP(F$1,Iniciativas!$A$1:$R$11,6,FALSE)*F678+VLOOKUP(G$1,Iniciativas!$A$1:$R$11,6,FALSE)*G678+VLOOKUP(H$1,Iniciativas!$A$1:$R$11,6,FALSE)*H678+VLOOKUP(I$1,Iniciativas!$A$1:$R$11,6,FALSE)*I678+VLOOKUP(J$1,Iniciativas!$A$1:$R$11,6,FALSE)*J678+VLOOKUP(K$1,Iniciativas!$A$1:$R$11,6,FALSE)*K678+VLOOKUP(L$1,Iniciativas!$A$1:$R$11,6,FALSE)*L678</f>
        <v>5500</v>
      </c>
      <c r="N678">
        <f>VLOOKUP(C$1,Iniciativas!$A$1:$R$11,18,FALSE)*C678+VLOOKUP(D$1,Iniciativas!$A$1:$R$11,18,FALSE)*D678+VLOOKUP(E$1,Iniciativas!$A$1:$R$11,18,FALSE)*E678+VLOOKUP(F$1,Iniciativas!$A$1:$R$11,18,FALSE)*F678+VLOOKUP(G$1,Iniciativas!$A$1:$R$11,18,FALSE)*G678+VLOOKUP(H$1,Iniciativas!$A$1:$R$11,18,FALSE)*H678+VLOOKUP(I$1,Iniciativas!$A$1:$R$11,18,FALSE)*I678+VLOOKUP(J$1,Iniciativas!$A$1:$R$11,18,FALSE)*J678+VLOOKUP(K$1,Iniciativas!$A$1:$R$11,18,FALSE)*K678+VLOOKUP(L$1,Iniciativas!$A$1:$R$11,18,FALSE)*L678</f>
        <v>4.8000000000000007</v>
      </c>
      <c r="O678" t="b">
        <f t="shared" si="672"/>
        <v>1</v>
      </c>
      <c r="P678" t="b">
        <f>IF(OR(K678=1,I678=1),IF(J678=1,TRUE, FALSE),TRUE)</f>
        <v>1</v>
      </c>
      <c r="Q678" t="b">
        <f>IF(AND(K678=1,I678=1), FALSE, TRUE)</f>
        <v>1</v>
      </c>
      <c r="R678" t="b">
        <f>IF(G678=1, TRUE, FALSE)</f>
        <v>1</v>
      </c>
      <c r="S678" t="str">
        <f>TRIM(IF(C678=1," "&amp;VLOOKUP(C$1,Iniciativas!$A$1:$R$11,2,FALSE),"")&amp;IF(D678=1," "&amp;VLOOKUP(D$1,Iniciativas!$A$1:$R$11,2,FALSE),"")&amp;IF(E678=1," "&amp;VLOOKUP(E$1,Iniciativas!$A$1:$R$11,2,FALSE),"")&amp;IF(F678=1," "&amp;VLOOKUP(F$1,Iniciativas!$A$1:$R$11,2,FALSE),"")&amp;IF(G678=1," "&amp;VLOOKUP(G$1,Iniciativas!$A$1:$R$11,2,FALSE),"")&amp;IF(H678=1," "&amp;VLOOKUP(H$1,Iniciativas!$A$1:$R$11,2,FALSE),"")&amp;IF(I678=1," "&amp;VLOOKUP(I$1,Iniciativas!$A$1:$R$11,2,FALSE),"")&amp;IF(J678=1," "&amp;VLOOKUP(J$1,Iniciativas!$A$1:$R$11,2,FALSE),"")&amp;IF(K678=1," "&amp;VLOOKUP(K$1,Iniciativas!$A$1:$R$11,2,FALSE),"")&amp;IF(L678=1," "&amp;VLOOKUP(L$1,Iniciativas!$A$1:$R$11,2,FALSE),""))</f>
        <v>Operación Adicional Iniciativa 1 Iniciativa 2 Imperativo Legal Campaña Publicitaria Producto B o C</v>
      </c>
    </row>
    <row r="679" spans="1:19" x14ac:dyDescent="0.25">
      <c r="A679">
        <v>677</v>
      </c>
      <c r="B679" t="str">
        <f t="shared" si="670"/>
        <v>10 8 6 3 1</v>
      </c>
      <c r="C679">
        <f t="shared" si="673"/>
        <v>1</v>
      </c>
      <c r="D679">
        <f t="shared" ref="D679:L679" si="709">INT(MOD($A679,2^(C$1-1))/(2^(D$1-1)))</f>
        <v>0</v>
      </c>
      <c r="E679">
        <f t="shared" si="709"/>
        <v>1</v>
      </c>
      <c r="F679">
        <f t="shared" si="709"/>
        <v>0</v>
      </c>
      <c r="G679">
        <f t="shared" si="709"/>
        <v>1</v>
      </c>
      <c r="H679">
        <f t="shared" si="709"/>
        <v>0</v>
      </c>
      <c r="I679">
        <f t="shared" si="709"/>
        <v>0</v>
      </c>
      <c r="J679">
        <f t="shared" si="709"/>
        <v>1</v>
      </c>
      <c r="K679">
        <f t="shared" si="709"/>
        <v>0</v>
      </c>
      <c r="L679">
        <f t="shared" si="709"/>
        <v>1</v>
      </c>
      <c r="M679">
        <f>VLOOKUP(C$1,Iniciativas!$A$1:$R$11,6,FALSE)*C679+VLOOKUP(D$1,Iniciativas!$A$1:$R$11,6,FALSE)*D679+VLOOKUP(E$1,Iniciativas!$A$1:$R$11,6,FALSE)*E679+VLOOKUP(F$1,Iniciativas!$A$1:$R$11,6,FALSE)*F679+VLOOKUP(G$1,Iniciativas!$A$1:$R$11,6,FALSE)*G679+VLOOKUP(H$1,Iniciativas!$A$1:$R$11,6,FALSE)*H679+VLOOKUP(I$1,Iniciativas!$A$1:$R$11,6,FALSE)*I679+VLOOKUP(J$1,Iniciativas!$A$1:$R$11,6,FALSE)*J679+VLOOKUP(K$1,Iniciativas!$A$1:$R$11,6,FALSE)*K679+VLOOKUP(L$1,Iniciativas!$A$1:$R$11,6,FALSE)*L679</f>
        <v>6500</v>
      </c>
      <c r="N679">
        <f>VLOOKUP(C$1,Iniciativas!$A$1:$R$11,18,FALSE)*C679+VLOOKUP(D$1,Iniciativas!$A$1:$R$11,18,FALSE)*D679+VLOOKUP(E$1,Iniciativas!$A$1:$R$11,18,FALSE)*E679+VLOOKUP(F$1,Iniciativas!$A$1:$R$11,18,FALSE)*F679+VLOOKUP(G$1,Iniciativas!$A$1:$R$11,18,FALSE)*G679+VLOOKUP(H$1,Iniciativas!$A$1:$R$11,18,FALSE)*H679+VLOOKUP(I$1,Iniciativas!$A$1:$R$11,18,FALSE)*I679+VLOOKUP(J$1,Iniciativas!$A$1:$R$11,18,FALSE)*J679+VLOOKUP(K$1,Iniciativas!$A$1:$R$11,18,FALSE)*K679+VLOOKUP(L$1,Iniciativas!$A$1:$R$11,18,FALSE)*L679</f>
        <v>5.7000000000000011</v>
      </c>
      <c r="O679" t="b">
        <f t="shared" si="672"/>
        <v>1</v>
      </c>
      <c r="P679" t="b">
        <f>IF(OR(K679=1,I679=1),IF(J679=1,TRUE, FALSE),TRUE)</f>
        <v>1</v>
      </c>
      <c r="Q679" t="b">
        <f>IF(AND(K679=1,I679=1), FALSE, TRUE)</f>
        <v>1</v>
      </c>
      <c r="R679" t="b">
        <f>IF(G679=1, TRUE, FALSE)</f>
        <v>1</v>
      </c>
      <c r="S679" t="str">
        <f>TRIM(IF(C679=1," "&amp;VLOOKUP(C$1,Iniciativas!$A$1:$R$11,2,FALSE),"")&amp;IF(D679=1," "&amp;VLOOKUP(D$1,Iniciativas!$A$1:$R$11,2,FALSE),"")&amp;IF(E679=1," "&amp;VLOOKUP(E$1,Iniciativas!$A$1:$R$11,2,FALSE),"")&amp;IF(F679=1," "&amp;VLOOKUP(F$1,Iniciativas!$A$1:$R$11,2,FALSE),"")&amp;IF(G679=1," "&amp;VLOOKUP(G$1,Iniciativas!$A$1:$R$11,2,FALSE),"")&amp;IF(H679=1," "&amp;VLOOKUP(H$1,Iniciativas!$A$1:$R$11,2,FALSE),"")&amp;IF(I679=1," "&amp;VLOOKUP(I$1,Iniciativas!$A$1:$R$11,2,FALSE),"")&amp;IF(J679=1," "&amp;VLOOKUP(J$1,Iniciativas!$A$1:$R$11,2,FALSE),"")&amp;IF(K679=1," "&amp;VLOOKUP(K$1,Iniciativas!$A$1:$R$11,2,FALSE),"")&amp;IF(L679=1," "&amp;VLOOKUP(L$1,Iniciativas!$A$1:$R$11,2,FALSE),""))</f>
        <v>Operación Adicional Iniciativa 1 Iniciativa 2 Imperativo Legal Campaña Publicitaria Producto B o C Sistema Reducción Costos</v>
      </c>
    </row>
    <row r="680" spans="1:19" x14ac:dyDescent="0.25">
      <c r="A680">
        <v>678</v>
      </c>
      <c r="B680" t="str">
        <f t="shared" si="670"/>
        <v>10 8 6 3 2</v>
      </c>
      <c r="C680">
        <f t="shared" si="673"/>
        <v>1</v>
      </c>
      <c r="D680">
        <f t="shared" ref="D680:L680" si="710">INT(MOD($A680,2^(C$1-1))/(2^(D$1-1)))</f>
        <v>0</v>
      </c>
      <c r="E680">
        <f t="shared" si="710"/>
        <v>1</v>
      </c>
      <c r="F680">
        <f t="shared" si="710"/>
        <v>0</v>
      </c>
      <c r="G680">
        <f t="shared" si="710"/>
        <v>1</v>
      </c>
      <c r="H680">
        <f t="shared" si="710"/>
        <v>0</v>
      </c>
      <c r="I680">
        <f t="shared" si="710"/>
        <v>0</v>
      </c>
      <c r="J680">
        <f t="shared" si="710"/>
        <v>1</v>
      </c>
      <c r="K680">
        <f t="shared" si="710"/>
        <v>1</v>
      </c>
      <c r="L680">
        <f t="shared" si="710"/>
        <v>0</v>
      </c>
      <c r="M680">
        <f>VLOOKUP(C$1,Iniciativas!$A$1:$R$11,6,FALSE)*C680+VLOOKUP(D$1,Iniciativas!$A$1:$R$11,6,FALSE)*D680+VLOOKUP(E$1,Iniciativas!$A$1:$R$11,6,FALSE)*E680+VLOOKUP(F$1,Iniciativas!$A$1:$R$11,6,FALSE)*F680+VLOOKUP(G$1,Iniciativas!$A$1:$R$11,6,FALSE)*G680+VLOOKUP(H$1,Iniciativas!$A$1:$R$11,6,FALSE)*H680+VLOOKUP(I$1,Iniciativas!$A$1:$R$11,6,FALSE)*I680+VLOOKUP(J$1,Iniciativas!$A$1:$R$11,6,FALSE)*J680+VLOOKUP(K$1,Iniciativas!$A$1:$R$11,6,FALSE)*K680+VLOOKUP(L$1,Iniciativas!$A$1:$R$11,6,FALSE)*L680</f>
        <v>10500</v>
      </c>
      <c r="N680">
        <f>VLOOKUP(C$1,Iniciativas!$A$1:$R$11,18,FALSE)*C680+VLOOKUP(D$1,Iniciativas!$A$1:$R$11,18,FALSE)*D680+VLOOKUP(E$1,Iniciativas!$A$1:$R$11,18,FALSE)*E680+VLOOKUP(F$1,Iniciativas!$A$1:$R$11,18,FALSE)*F680+VLOOKUP(G$1,Iniciativas!$A$1:$R$11,18,FALSE)*G680+VLOOKUP(H$1,Iniciativas!$A$1:$R$11,18,FALSE)*H680+VLOOKUP(I$1,Iniciativas!$A$1:$R$11,18,FALSE)*I680+VLOOKUP(J$1,Iniciativas!$A$1:$R$11,18,FALSE)*J680+VLOOKUP(K$1,Iniciativas!$A$1:$R$11,18,FALSE)*K680+VLOOKUP(L$1,Iniciativas!$A$1:$R$11,18,FALSE)*L680</f>
        <v>7.4</v>
      </c>
      <c r="O680" t="b">
        <f t="shared" si="672"/>
        <v>1</v>
      </c>
      <c r="P680" t="b">
        <f>IF(OR(K680=1,I680=1),IF(J680=1,TRUE, FALSE),TRUE)</f>
        <v>1</v>
      </c>
      <c r="Q680" t="b">
        <f>IF(AND(K680=1,I680=1), FALSE, TRUE)</f>
        <v>1</v>
      </c>
      <c r="R680" t="b">
        <f>IF(G680=1, TRUE, FALSE)</f>
        <v>1</v>
      </c>
      <c r="S680" t="str">
        <f>TRIM(IF(C680=1," "&amp;VLOOKUP(C$1,Iniciativas!$A$1:$R$11,2,FALSE),"")&amp;IF(D680=1," "&amp;VLOOKUP(D$1,Iniciativas!$A$1:$R$11,2,FALSE),"")&amp;IF(E680=1," "&amp;VLOOKUP(E$1,Iniciativas!$A$1:$R$11,2,FALSE),"")&amp;IF(F680=1," "&amp;VLOOKUP(F$1,Iniciativas!$A$1:$R$11,2,FALSE),"")&amp;IF(G680=1," "&amp;VLOOKUP(G$1,Iniciativas!$A$1:$R$11,2,FALSE),"")&amp;IF(H680=1," "&amp;VLOOKUP(H$1,Iniciativas!$A$1:$R$11,2,FALSE),"")&amp;IF(I680=1," "&amp;VLOOKUP(I$1,Iniciativas!$A$1:$R$11,2,FALSE),"")&amp;IF(J680=1," "&amp;VLOOKUP(J$1,Iniciativas!$A$1:$R$11,2,FALSE),"")&amp;IF(K680=1," "&amp;VLOOKUP(K$1,Iniciativas!$A$1:$R$11,2,FALSE),"")&amp;IF(L680=1," "&amp;VLOOKUP(L$1,Iniciativas!$A$1:$R$11,2,FALSE),""))</f>
        <v>Operación Adicional Iniciativa 1 Iniciativa 2 Imperativo Legal Campaña Publicitaria Producto B o C Creación Producto B</v>
      </c>
    </row>
    <row r="681" spans="1:19" x14ac:dyDescent="0.25">
      <c r="A681">
        <v>679</v>
      </c>
      <c r="B681" t="str">
        <f t="shared" si="670"/>
        <v>10 8 6 3 2 1</v>
      </c>
      <c r="C681">
        <f t="shared" si="673"/>
        <v>1</v>
      </c>
      <c r="D681">
        <f t="shared" ref="D681:L681" si="711">INT(MOD($A681,2^(C$1-1))/(2^(D$1-1)))</f>
        <v>0</v>
      </c>
      <c r="E681">
        <f t="shared" si="711"/>
        <v>1</v>
      </c>
      <c r="F681">
        <f t="shared" si="711"/>
        <v>0</v>
      </c>
      <c r="G681">
        <f t="shared" si="711"/>
        <v>1</v>
      </c>
      <c r="H681">
        <f t="shared" si="711"/>
        <v>0</v>
      </c>
      <c r="I681">
        <f t="shared" si="711"/>
        <v>0</v>
      </c>
      <c r="J681">
        <f t="shared" si="711"/>
        <v>1</v>
      </c>
      <c r="K681">
        <f t="shared" si="711"/>
        <v>1</v>
      </c>
      <c r="L681">
        <f t="shared" si="711"/>
        <v>1</v>
      </c>
      <c r="M681">
        <f>VLOOKUP(C$1,Iniciativas!$A$1:$R$11,6,FALSE)*C681+VLOOKUP(D$1,Iniciativas!$A$1:$R$11,6,FALSE)*D681+VLOOKUP(E$1,Iniciativas!$A$1:$R$11,6,FALSE)*E681+VLOOKUP(F$1,Iniciativas!$A$1:$R$11,6,FALSE)*F681+VLOOKUP(G$1,Iniciativas!$A$1:$R$11,6,FALSE)*G681+VLOOKUP(H$1,Iniciativas!$A$1:$R$11,6,FALSE)*H681+VLOOKUP(I$1,Iniciativas!$A$1:$R$11,6,FALSE)*I681+VLOOKUP(J$1,Iniciativas!$A$1:$R$11,6,FALSE)*J681+VLOOKUP(K$1,Iniciativas!$A$1:$R$11,6,FALSE)*K681+VLOOKUP(L$1,Iniciativas!$A$1:$R$11,6,FALSE)*L681</f>
        <v>11500</v>
      </c>
      <c r="N681">
        <f>VLOOKUP(C$1,Iniciativas!$A$1:$R$11,18,FALSE)*C681+VLOOKUP(D$1,Iniciativas!$A$1:$R$11,18,FALSE)*D681+VLOOKUP(E$1,Iniciativas!$A$1:$R$11,18,FALSE)*E681+VLOOKUP(F$1,Iniciativas!$A$1:$R$11,18,FALSE)*F681+VLOOKUP(G$1,Iniciativas!$A$1:$R$11,18,FALSE)*G681+VLOOKUP(H$1,Iniciativas!$A$1:$R$11,18,FALSE)*H681+VLOOKUP(I$1,Iniciativas!$A$1:$R$11,18,FALSE)*I681+VLOOKUP(J$1,Iniciativas!$A$1:$R$11,18,FALSE)*J681+VLOOKUP(K$1,Iniciativas!$A$1:$R$11,18,FALSE)*K681+VLOOKUP(L$1,Iniciativas!$A$1:$R$11,18,FALSE)*L681</f>
        <v>8.3000000000000007</v>
      </c>
      <c r="O681" t="b">
        <f t="shared" si="672"/>
        <v>1</v>
      </c>
      <c r="P681" t="b">
        <f>IF(OR(K681=1,I681=1),IF(J681=1,TRUE, FALSE),TRUE)</f>
        <v>1</v>
      </c>
      <c r="Q681" t="b">
        <f>IF(AND(K681=1,I681=1), FALSE, TRUE)</f>
        <v>1</v>
      </c>
      <c r="R681" t="b">
        <f>IF(G681=1, TRUE, FALSE)</f>
        <v>1</v>
      </c>
      <c r="S681" t="str">
        <f>TRIM(IF(C681=1," "&amp;VLOOKUP(C$1,Iniciativas!$A$1:$R$11,2,FALSE),"")&amp;IF(D681=1," "&amp;VLOOKUP(D$1,Iniciativas!$A$1:$R$11,2,FALSE),"")&amp;IF(E681=1," "&amp;VLOOKUP(E$1,Iniciativas!$A$1:$R$11,2,FALSE),"")&amp;IF(F681=1," "&amp;VLOOKUP(F$1,Iniciativas!$A$1:$R$11,2,FALSE),"")&amp;IF(G681=1," "&amp;VLOOKUP(G$1,Iniciativas!$A$1:$R$11,2,FALSE),"")&amp;IF(H681=1," "&amp;VLOOKUP(H$1,Iniciativas!$A$1:$R$11,2,FALSE),"")&amp;IF(I681=1," "&amp;VLOOKUP(I$1,Iniciativas!$A$1:$R$11,2,FALSE),"")&amp;IF(J681=1," "&amp;VLOOKUP(J$1,Iniciativas!$A$1:$R$11,2,FALSE),"")&amp;IF(K681=1," "&amp;VLOOKUP(K$1,Iniciativas!$A$1:$R$11,2,FALSE),"")&amp;IF(L681=1," "&amp;VLOOKUP(L$1,Iniciativas!$A$1:$R$11,2,FALSE),""))</f>
        <v>Operación Adicional Iniciativa 1 Iniciativa 2 Imperativo Legal Campaña Publicitaria Producto B o C Creación Producto B Sistema Reducción Costos</v>
      </c>
    </row>
    <row r="682" spans="1:19" x14ac:dyDescent="0.25">
      <c r="A682">
        <v>680</v>
      </c>
      <c r="B682" t="str">
        <f t="shared" si="670"/>
        <v>10 8 6 4</v>
      </c>
      <c r="C682">
        <f t="shared" si="673"/>
        <v>1</v>
      </c>
      <c r="D682">
        <f t="shared" ref="D682:L682" si="712">INT(MOD($A682,2^(C$1-1))/(2^(D$1-1)))</f>
        <v>0</v>
      </c>
      <c r="E682">
        <f t="shared" si="712"/>
        <v>1</v>
      </c>
      <c r="F682">
        <f t="shared" si="712"/>
        <v>0</v>
      </c>
      <c r="G682">
        <f t="shared" si="712"/>
        <v>1</v>
      </c>
      <c r="H682">
        <f t="shared" si="712"/>
        <v>0</v>
      </c>
      <c r="I682">
        <f t="shared" si="712"/>
        <v>1</v>
      </c>
      <c r="J682">
        <f t="shared" si="712"/>
        <v>0</v>
      </c>
      <c r="K682">
        <f t="shared" si="712"/>
        <v>0</v>
      </c>
      <c r="L682">
        <f t="shared" si="712"/>
        <v>0</v>
      </c>
      <c r="M682">
        <f>VLOOKUP(C$1,Iniciativas!$A$1:$R$11,6,FALSE)*C682+VLOOKUP(D$1,Iniciativas!$A$1:$R$11,6,FALSE)*D682+VLOOKUP(E$1,Iniciativas!$A$1:$R$11,6,FALSE)*E682+VLOOKUP(F$1,Iniciativas!$A$1:$R$11,6,FALSE)*F682+VLOOKUP(G$1,Iniciativas!$A$1:$R$11,6,FALSE)*G682+VLOOKUP(H$1,Iniciativas!$A$1:$R$11,6,FALSE)*H682+VLOOKUP(I$1,Iniciativas!$A$1:$R$11,6,FALSE)*I682+VLOOKUP(J$1,Iniciativas!$A$1:$R$11,6,FALSE)*J682+VLOOKUP(K$1,Iniciativas!$A$1:$R$11,6,FALSE)*K682+VLOOKUP(L$1,Iniciativas!$A$1:$R$11,6,FALSE)*L682</f>
        <v>10500</v>
      </c>
      <c r="N682">
        <f>VLOOKUP(C$1,Iniciativas!$A$1:$R$11,18,FALSE)*C682+VLOOKUP(D$1,Iniciativas!$A$1:$R$11,18,FALSE)*D682+VLOOKUP(E$1,Iniciativas!$A$1:$R$11,18,FALSE)*E682+VLOOKUP(F$1,Iniciativas!$A$1:$R$11,18,FALSE)*F682+VLOOKUP(G$1,Iniciativas!$A$1:$R$11,18,FALSE)*G682+VLOOKUP(H$1,Iniciativas!$A$1:$R$11,18,FALSE)*H682+VLOOKUP(I$1,Iniciativas!$A$1:$R$11,18,FALSE)*I682+VLOOKUP(J$1,Iniciativas!$A$1:$R$11,18,FALSE)*J682+VLOOKUP(K$1,Iniciativas!$A$1:$R$11,18,FALSE)*K682+VLOOKUP(L$1,Iniciativas!$A$1:$R$11,18,FALSE)*L682</f>
        <v>7.4</v>
      </c>
      <c r="O682" t="b">
        <f t="shared" si="672"/>
        <v>0</v>
      </c>
      <c r="P682" t="b">
        <f>IF(OR(K682=1,I682=1),IF(J682=1,TRUE, FALSE),TRUE)</f>
        <v>0</v>
      </c>
      <c r="Q682" t="b">
        <f>IF(AND(K682=1,I682=1), FALSE, TRUE)</f>
        <v>1</v>
      </c>
      <c r="R682" t="b">
        <f>IF(G682=1, TRUE, FALSE)</f>
        <v>1</v>
      </c>
      <c r="S682" t="str">
        <f>TRIM(IF(C682=1," "&amp;VLOOKUP(C$1,Iniciativas!$A$1:$R$11,2,FALSE),"")&amp;IF(D682=1," "&amp;VLOOKUP(D$1,Iniciativas!$A$1:$R$11,2,FALSE),"")&amp;IF(E682=1," "&amp;VLOOKUP(E$1,Iniciativas!$A$1:$R$11,2,FALSE),"")&amp;IF(F682=1," "&amp;VLOOKUP(F$1,Iniciativas!$A$1:$R$11,2,FALSE),"")&amp;IF(G682=1," "&amp;VLOOKUP(G$1,Iniciativas!$A$1:$R$11,2,FALSE),"")&amp;IF(H682=1," "&amp;VLOOKUP(H$1,Iniciativas!$A$1:$R$11,2,FALSE),"")&amp;IF(I682=1," "&amp;VLOOKUP(I$1,Iniciativas!$A$1:$R$11,2,FALSE),"")&amp;IF(J682=1," "&amp;VLOOKUP(J$1,Iniciativas!$A$1:$R$11,2,FALSE),"")&amp;IF(K682=1," "&amp;VLOOKUP(K$1,Iniciativas!$A$1:$R$11,2,FALSE),"")&amp;IF(L682=1," "&amp;VLOOKUP(L$1,Iniciativas!$A$1:$R$11,2,FALSE),""))</f>
        <v>Operación Adicional Iniciativa 1 Iniciativa 2 Imperativo Legal Creación Producto Alternativo C</v>
      </c>
    </row>
    <row r="683" spans="1:19" x14ac:dyDescent="0.25">
      <c r="A683">
        <v>681</v>
      </c>
      <c r="B683" t="str">
        <f t="shared" si="670"/>
        <v>10 8 6 4 1</v>
      </c>
      <c r="C683">
        <f t="shared" si="673"/>
        <v>1</v>
      </c>
      <c r="D683">
        <f t="shared" ref="D683:L683" si="713">INT(MOD($A683,2^(C$1-1))/(2^(D$1-1)))</f>
        <v>0</v>
      </c>
      <c r="E683">
        <f t="shared" si="713"/>
        <v>1</v>
      </c>
      <c r="F683">
        <f t="shared" si="713"/>
        <v>0</v>
      </c>
      <c r="G683">
        <f t="shared" si="713"/>
        <v>1</v>
      </c>
      <c r="H683">
        <f t="shared" si="713"/>
        <v>0</v>
      </c>
      <c r="I683">
        <f t="shared" si="713"/>
        <v>1</v>
      </c>
      <c r="J683">
        <f t="shared" si="713"/>
        <v>0</v>
      </c>
      <c r="K683">
        <f t="shared" si="713"/>
        <v>0</v>
      </c>
      <c r="L683">
        <f t="shared" si="713"/>
        <v>1</v>
      </c>
      <c r="M683">
        <f>VLOOKUP(C$1,Iniciativas!$A$1:$R$11,6,FALSE)*C683+VLOOKUP(D$1,Iniciativas!$A$1:$R$11,6,FALSE)*D683+VLOOKUP(E$1,Iniciativas!$A$1:$R$11,6,FALSE)*E683+VLOOKUP(F$1,Iniciativas!$A$1:$R$11,6,FALSE)*F683+VLOOKUP(G$1,Iniciativas!$A$1:$R$11,6,FALSE)*G683+VLOOKUP(H$1,Iniciativas!$A$1:$R$11,6,FALSE)*H683+VLOOKUP(I$1,Iniciativas!$A$1:$R$11,6,FALSE)*I683+VLOOKUP(J$1,Iniciativas!$A$1:$R$11,6,FALSE)*J683+VLOOKUP(K$1,Iniciativas!$A$1:$R$11,6,FALSE)*K683+VLOOKUP(L$1,Iniciativas!$A$1:$R$11,6,FALSE)*L683</f>
        <v>11500</v>
      </c>
      <c r="N683">
        <f>VLOOKUP(C$1,Iniciativas!$A$1:$R$11,18,FALSE)*C683+VLOOKUP(D$1,Iniciativas!$A$1:$R$11,18,FALSE)*D683+VLOOKUP(E$1,Iniciativas!$A$1:$R$11,18,FALSE)*E683+VLOOKUP(F$1,Iniciativas!$A$1:$R$11,18,FALSE)*F683+VLOOKUP(G$1,Iniciativas!$A$1:$R$11,18,FALSE)*G683+VLOOKUP(H$1,Iniciativas!$A$1:$R$11,18,FALSE)*H683+VLOOKUP(I$1,Iniciativas!$A$1:$R$11,18,FALSE)*I683+VLOOKUP(J$1,Iniciativas!$A$1:$R$11,18,FALSE)*J683+VLOOKUP(K$1,Iniciativas!$A$1:$R$11,18,FALSE)*K683+VLOOKUP(L$1,Iniciativas!$A$1:$R$11,18,FALSE)*L683</f>
        <v>8.3000000000000007</v>
      </c>
      <c r="O683" t="b">
        <f t="shared" si="672"/>
        <v>0</v>
      </c>
      <c r="P683" t="b">
        <f>IF(OR(K683=1,I683=1),IF(J683=1,TRUE, FALSE),TRUE)</f>
        <v>0</v>
      </c>
      <c r="Q683" t="b">
        <f>IF(AND(K683=1,I683=1), FALSE, TRUE)</f>
        <v>1</v>
      </c>
      <c r="R683" t="b">
        <f>IF(G683=1, TRUE, FALSE)</f>
        <v>1</v>
      </c>
      <c r="S683" t="str">
        <f>TRIM(IF(C683=1," "&amp;VLOOKUP(C$1,Iniciativas!$A$1:$R$11,2,FALSE),"")&amp;IF(D683=1," "&amp;VLOOKUP(D$1,Iniciativas!$A$1:$R$11,2,FALSE),"")&amp;IF(E683=1," "&amp;VLOOKUP(E$1,Iniciativas!$A$1:$R$11,2,FALSE),"")&amp;IF(F683=1," "&amp;VLOOKUP(F$1,Iniciativas!$A$1:$R$11,2,FALSE),"")&amp;IF(G683=1," "&amp;VLOOKUP(G$1,Iniciativas!$A$1:$R$11,2,FALSE),"")&amp;IF(H683=1," "&amp;VLOOKUP(H$1,Iniciativas!$A$1:$R$11,2,FALSE),"")&amp;IF(I683=1," "&amp;VLOOKUP(I$1,Iniciativas!$A$1:$R$11,2,FALSE),"")&amp;IF(J683=1," "&amp;VLOOKUP(J$1,Iniciativas!$A$1:$R$11,2,FALSE),"")&amp;IF(K683=1," "&amp;VLOOKUP(K$1,Iniciativas!$A$1:$R$11,2,FALSE),"")&amp;IF(L683=1," "&amp;VLOOKUP(L$1,Iniciativas!$A$1:$R$11,2,FALSE),""))</f>
        <v>Operación Adicional Iniciativa 1 Iniciativa 2 Imperativo Legal Creación Producto Alternativo C Sistema Reducción Costos</v>
      </c>
    </row>
    <row r="684" spans="1:19" x14ac:dyDescent="0.25">
      <c r="A684">
        <v>682</v>
      </c>
      <c r="B684" t="str">
        <f t="shared" si="670"/>
        <v>10 8 6 4 2</v>
      </c>
      <c r="C684">
        <f t="shared" si="673"/>
        <v>1</v>
      </c>
      <c r="D684">
        <f t="shared" ref="D684:L684" si="714">INT(MOD($A684,2^(C$1-1))/(2^(D$1-1)))</f>
        <v>0</v>
      </c>
      <c r="E684">
        <f t="shared" si="714"/>
        <v>1</v>
      </c>
      <c r="F684">
        <f t="shared" si="714"/>
        <v>0</v>
      </c>
      <c r="G684">
        <f t="shared" si="714"/>
        <v>1</v>
      </c>
      <c r="H684">
        <f t="shared" si="714"/>
        <v>0</v>
      </c>
      <c r="I684">
        <f t="shared" si="714"/>
        <v>1</v>
      </c>
      <c r="J684">
        <f t="shared" si="714"/>
        <v>0</v>
      </c>
      <c r="K684">
        <f t="shared" si="714"/>
        <v>1</v>
      </c>
      <c r="L684">
        <f t="shared" si="714"/>
        <v>0</v>
      </c>
      <c r="M684">
        <f>VLOOKUP(C$1,Iniciativas!$A$1:$R$11,6,FALSE)*C684+VLOOKUP(D$1,Iniciativas!$A$1:$R$11,6,FALSE)*D684+VLOOKUP(E$1,Iniciativas!$A$1:$R$11,6,FALSE)*E684+VLOOKUP(F$1,Iniciativas!$A$1:$R$11,6,FALSE)*F684+VLOOKUP(G$1,Iniciativas!$A$1:$R$11,6,FALSE)*G684+VLOOKUP(H$1,Iniciativas!$A$1:$R$11,6,FALSE)*H684+VLOOKUP(I$1,Iniciativas!$A$1:$R$11,6,FALSE)*I684+VLOOKUP(J$1,Iniciativas!$A$1:$R$11,6,FALSE)*J684+VLOOKUP(K$1,Iniciativas!$A$1:$R$11,6,FALSE)*K684+VLOOKUP(L$1,Iniciativas!$A$1:$R$11,6,FALSE)*L684</f>
        <v>15500</v>
      </c>
      <c r="N684">
        <f>VLOOKUP(C$1,Iniciativas!$A$1:$R$11,18,FALSE)*C684+VLOOKUP(D$1,Iniciativas!$A$1:$R$11,18,FALSE)*D684+VLOOKUP(E$1,Iniciativas!$A$1:$R$11,18,FALSE)*E684+VLOOKUP(F$1,Iniciativas!$A$1:$R$11,18,FALSE)*F684+VLOOKUP(G$1,Iniciativas!$A$1:$R$11,18,FALSE)*G684+VLOOKUP(H$1,Iniciativas!$A$1:$R$11,18,FALSE)*H684+VLOOKUP(I$1,Iniciativas!$A$1:$R$11,18,FALSE)*I684+VLOOKUP(J$1,Iniciativas!$A$1:$R$11,18,FALSE)*J684+VLOOKUP(K$1,Iniciativas!$A$1:$R$11,18,FALSE)*K684+VLOOKUP(L$1,Iniciativas!$A$1:$R$11,18,FALSE)*L684</f>
        <v>10</v>
      </c>
      <c r="O684" t="b">
        <f t="shared" si="672"/>
        <v>0</v>
      </c>
      <c r="P684" t="b">
        <f>IF(OR(K684=1,I684=1),IF(J684=1,TRUE, FALSE),TRUE)</f>
        <v>0</v>
      </c>
      <c r="Q684" t="b">
        <f>IF(AND(K684=1,I684=1), FALSE, TRUE)</f>
        <v>0</v>
      </c>
      <c r="R684" t="b">
        <f>IF(G684=1, TRUE, FALSE)</f>
        <v>1</v>
      </c>
      <c r="S684" t="str">
        <f>TRIM(IF(C684=1," "&amp;VLOOKUP(C$1,Iniciativas!$A$1:$R$11,2,FALSE),"")&amp;IF(D684=1," "&amp;VLOOKUP(D$1,Iniciativas!$A$1:$R$11,2,FALSE),"")&amp;IF(E684=1," "&amp;VLOOKUP(E$1,Iniciativas!$A$1:$R$11,2,FALSE),"")&amp;IF(F684=1," "&amp;VLOOKUP(F$1,Iniciativas!$A$1:$R$11,2,FALSE),"")&amp;IF(G684=1," "&amp;VLOOKUP(G$1,Iniciativas!$A$1:$R$11,2,FALSE),"")&amp;IF(H684=1," "&amp;VLOOKUP(H$1,Iniciativas!$A$1:$R$11,2,FALSE),"")&amp;IF(I684=1," "&amp;VLOOKUP(I$1,Iniciativas!$A$1:$R$11,2,FALSE),"")&amp;IF(J684=1," "&amp;VLOOKUP(J$1,Iniciativas!$A$1:$R$11,2,FALSE),"")&amp;IF(K684=1," "&amp;VLOOKUP(K$1,Iniciativas!$A$1:$R$11,2,FALSE),"")&amp;IF(L684=1," "&amp;VLOOKUP(L$1,Iniciativas!$A$1:$R$11,2,FALSE),""))</f>
        <v>Operación Adicional Iniciativa 1 Iniciativa 2 Imperativo Legal Creación Producto Alternativo C Creación Producto B</v>
      </c>
    </row>
    <row r="685" spans="1:19" x14ac:dyDescent="0.25">
      <c r="A685">
        <v>683</v>
      </c>
      <c r="B685" t="str">
        <f t="shared" si="670"/>
        <v>10 8 6 4 2 1</v>
      </c>
      <c r="C685">
        <f t="shared" si="673"/>
        <v>1</v>
      </c>
      <c r="D685">
        <f t="shared" ref="D685:L685" si="715">INT(MOD($A685,2^(C$1-1))/(2^(D$1-1)))</f>
        <v>0</v>
      </c>
      <c r="E685">
        <f t="shared" si="715"/>
        <v>1</v>
      </c>
      <c r="F685">
        <f t="shared" si="715"/>
        <v>0</v>
      </c>
      <c r="G685">
        <f t="shared" si="715"/>
        <v>1</v>
      </c>
      <c r="H685">
        <f t="shared" si="715"/>
        <v>0</v>
      </c>
      <c r="I685">
        <f t="shared" si="715"/>
        <v>1</v>
      </c>
      <c r="J685">
        <f t="shared" si="715"/>
        <v>0</v>
      </c>
      <c r="K685">
        <f t="shared" si="715"/>
        <v>1</v>
      </c>
      <c r="L685">
        <f t="shared" si="715"/>
        <v>1</v>
      </c>
      <c r="M685">
        <f>VLOOKUP(C$1,Iniciativas!$A$1:$R$11,6,FALSE)*C685+VLOOKUP(D$1,Iniciativas!$A$1:$R$11,6,FALSE)*D685+VLOOKUP(E$1,Iniciativas!$A$1:$R$11,6,FALSE)*E685+VLOOKUP(F$1,Iniciativas!$A$1:$R$11,6,FALSE)*F685+VLOOKUP(G$1,Iniciativas!$A$1:$R$11,6,FALSE)*G685+VLOOKUP(H$1,Iniciativas!$A$1:$R$11,6,FALSE)*H685+VLOOKUP(I$1,Iniciativas!$A$1:$R$11,6,FALSE)*I685+VLOOKUP(J$1,Iniciativas!$A$1:$R$11,6,FALSE)*J685+VLOOKUP(K$1,Iniciativas!$A$1:$R$11,6,FALSE)*K685+VLOOKUP(L$1,Iniciativas!$A$1:$R$11,6,FALSE)*L685</f>
        <v>16500</v>
      </c>
      <c r="N685">
        <f>VLOOKUP(C$1,Iniciativas!$A$1:$R$11,18,FALSE)*C685+VLOOKUP(D$1,Iniciativas!$A$1:$R$11,18,FALSE)*D685+VLOOKUP(E$1,Iniciativas!$A$1:$R$11,18,FALSE)*E685+VLOOKUP(F$1,Iniciativas!$A$1:$R$11,18,FALSE)*F685+VLOOKUP(G$1,Iniciativas!$A$1:$R$11,18,FALSE)*G685+VLOOKUP(H$1,Iniciativas!$A$1:$R$11,18,FALSE)*H685+VLOOKUP(I$1,Iniciativas!$A$1:$R$11,18,FALSE)*I685+VLOOKUP(J$1,Iniciativas!$A$1:$R$11,18,FALSE)*J685+VLOOKUP(K$1,Iniciativas!$A$1:$R$11,18,FALSE)*K685+VLOOKUP(L$1,Iniciativas!$A$1:$R$11,18,FALSE)*L685</f>
        <v>10.9</v>
      </c>
      <c r="O685" t="b">
        <f t="shared" si="672"/>
        <v>0</v>
      </c>
      <c r="P685" t="b">
        <f>IF(OR(K685=1,I685=1),IF(J685=1,TRUE, FALSE),TRUE)</f>
        <v>0</v>
      </c>
      <c r="Q685" t="b">
        <f>IF(AND(K685=1,I685=1), FALSE, TRUE)</f>
        <v>0</v>
      </c>
      <c r="R685" t="b">
        <f>IF(G685=1, TRUE, FALSE)</f>
        <v>1</v>
      </c>
      <c r="S685" t="str">
        <f>TRIM(IF(C685=1," "&amp;VLOOKUP(C$1,Iniciativas!$A$1:$R$11,2,FALSE),"")&amp;IF(D685=1," "&amp;VLOOKUP(D$1,Iniciativas!$A$1:$R$11,2,FALSE),"")&amp;IF(E685=1," "&amp;VLOOKUP(E$1,Iniciativas!$A$1:$R$11,2,FALSE),"")&amp;IF(F685=1," "&amp;VLOOKUP(F$1,Iniciativas!$A$1:$R$11,2,FALSE),"")&amp;IF(G685=1," "&amp;VLOOKUP(G$1,Iniciativas!$A$1:$R$11,2,FALSE),"")&amp;IF(H685=1," "&amp;VLOOKUP(H$1,Iniciativas!$A$1:$R$11,2,FALSE),"")&amp;IF(I685=1," "&amp;VLOOKUP(I$1,Iniciativas!$A$1:$R$11,2,FALSE),"")&amp;IF(J685=1," "&amp;VLOOKUP(J$1,Iniciativas!$A$1:$R$11,2,FALSE),"")&amp;IF(K685=1," "&amp;VLOOKUP(K$1,Iniciativas!$A$1:$R$11,2,FALSE),"")&amp;IF(L685=1," "&amp;VLOOKUP(L$1,Iniciativas!$A$1:$R$11,2,FALSE),""))</f>
        <v>Operación Adicional Iniciativa 1 Iniciativa 2 Imperativo Legal Creación Producto Alternativo C Creación Producto B Sistema Reducción Costos</v>
      </c>
    </row>
    <row r="686" spans="1:19" x14ac:dyDescent="0.25">
      <c r="A686">
        <v>684</v>
      </c>
      <c r="B686" t="str">
        <f t="shared" si="670"/>
        <v>10 8 6 4 3</v>
      </c>
      <c r="C686">
        <f t="shared" si="673"/>
        <v>1</v>
      </c>
      <c r="D686">
        <f t="shared" ref="D686:L686" si="716">INT(MOD($A686,2^(C$1-1))/(2^(D$1-1)))</f>
        <v>0</v>
      </c>
      <c r="E686">
        <f t="shared" si="716"/>
        <v>1</v>
      </c>
      <c r="F686">
        <f t="shared" si="716"/>
        <v>0</v>
      </c>
      <c r="G686">
        <f t="shared" si="716"/>
        <v>1</v>
      </c>
      <c r="H686">
        <f t="shared" si="716"/>
        <v>0</v>
      </c>
      <c r="I686">
        <f t="shared" si="716"/>
        <v>1</v>
      </c>
      <c r="J686">
        <f t="shared" si="716"/>
        <v>1</v>
      </c>
      <c r="K686">
        <f t="shared" si="716"/>
        <v>0</v>
      </c>
      <c r="L686">
        <f t="shared" si="716"/>
        <v>0</v>
      </c>
      <c r="M686">
        <f>VLOOKUP(C$1,Iniciativas!$A$1:$R$11,6,FALSE)*C686+VLOOKUP(D$1,Iniciativas!$A$1:$R$11,6,FALSE)*D686+VLOOKUP(E$1,Iniciativas!$A$1:$R$11,6,FALSE)*E686+VLOOKUP(F$1,Iniciativas!$A$1:$R$11,6,FALSE)*F686+VLOOKUP(G$1,Iniciativas!$A$1:$R$11,6,FALSE)*G686+VLOOKUP(H$1,Iniciativas!$A$1:$R$11,6,FALSE)*H686+VLOOKUP(I$1,Iniciativas!$A$1:$R$11,6,FALSE)*I686+VLOOKUP(J$1,Iniciativas!$A$1:$R$11,6,FALSE)*J686+VLOOKUP(K$1,Iniciativas!$A$1:$R$11,6,FALSE)*K686+VLOOKUP(L$1,Iniciativas!$A$1:$R$11,6,FALSE)*L686</f>
        <v>11500</v>
      </c>
      <c r="N686">
        <f>VLOOKUP(C$1,Iniciativas!$A$1:$R$11,18,FALSE)*C686+VLOOKUP(D$1,Iniciativas!$A$1:$R$11,18,FALSE)*D686+VLOOKUP(E$1,Iniciativas!$A$1:$R$11,18,FALSE)*E686+VLOOKUP(F$1,Iniciativas!$A$1:$R$11,18,FALSE)*F686+VLOOKUP(G$1,Iniciativas!$A$1:$R$11,18,FALSE)*G686+VLOOKUP(H$1,Iniciativas!$A$1:$R$11,18,FALSE)*H686+VLOOKUP(I$1,Iniciativas!$A$1:$R$11,18,FALSE)*I686+VLOOKUP(J$1,Iniciativas!$A$1:$R$11,18,FALSE)*J686+VLOOKUP(K$1,Iniciativas!$A$1:$R$11,18,FALSE)*K686+VLOOKUP(L$1,Iniciativas!$A$1:$R$11,18,FALSE)*L686</f>
        <v>7.8000000000000007</v>
      </c>
      <c r="O686" t="b">
        <f t="shared" si="672"/>
        <v>1</v>
      </c>
      <c r="P686" t="b">
        <f>IF(OR(K686=1,I686=1),IF(J686=1,TRUE, FALSE),TRUE)</f>
        <v>1</v>
      </c>
      <c r="Q686" t="b">
        <f>IF(AND(K686=1,I686=1), FALSE, TRUE)</f>
        <v>1</v>
      </c>
      <c r="R686" t="b">
        <f>IF(G686=1, TRUE, FALSE)</f>
        <v>1</v>
      </c>
      <c r="S686" t="str">
        <f>TRIM(IF(C686=1," "&amp;VLOOKUP(C$1,Iniciativas!$A$1:$R$11,2,FALSE),"")&amp;IF(D686=1," "&amp;VLOOKUP(D$1,Iniciativas!$A$1:$R$11,2,FALSE),"")&amp;IF(E686=1," "&amp;VLOOKUP(E$1,Iniciativas!$A$1:$R$11,2,FALSE),"")&amp;IF(F686=1," "&amp;VLOOKUP(F$1,Iniciativas!$A$1:$R$11,2,FALSE),"")&amp;IF(G686=1," "&amp;VLOOKUP(G$1,Iniciativas!$A$1:$R$11,2,FALSE),"")&amp;IF(H686=1," "&amp;VLOOKUP(H$1,Iniciativas!$A$1:$R$11,2,FALSE),"")&amp;IF(I686=1," "&amp;VLOOKUP(I$1,Iniciativas!$A$1:$R$11,2,FALSE),"")&amp;IF(J686=1," "&amp;VLOOKUP(J$1,Iniciativas!$A$1:$R$11,2,FALSE),"")&amp;IF(K686=1," "&amp;VLOOKUP(K$1,Iniciativas!$A$1:$R$11,2,FALSE),"")&amp;IF(L686=1," "&amp;VLOOKUP(L$1,Iniciativas!$A$1:$R$11,2,FALSE),""))</f>
        <v>Operación Adicional Iniciativa 1 Iniciativa 2 Imperativo Legal Creación Producto Alternativo C Campaña Publicitaria Producto B o C</v>
      </c>
    </row>
    <row r="687" spans="1:19" x14ac:dyDescent="0.25">
      <c r="A687">
        <v>685</v>
      </c>
      <c r="B687" t="str">
        <f t="shared" si="670"/>
        <v>10 8 6 4 3 1</v>
      </c>
      <c r="C687">
        <f t="shared" si="673"/>
        <v>1</v>
      </c>
      <c r="D687">
        <f t="shared" ref="D687:L687" si="717">INT(MOD($A687,2^(C$1-1))/(2^(D$1-1)))</f>
        <v>0</v>
      </c>
      <c r="E687">
        <f t="shared" si="717"/>
        <v>1</v>
      </c>
      <c r="F687">
        <f t="shared" si="717"/>
        <v>0</v>
      </c>
      <c r="G687">
        <f t="shared" si="717"/>
        <v>1</v>
      </c>
      <c r="H687">
        <f t="shared" si="717"/>
        <v>0</v>
      </c>
      <c r="I687">
        <f t="shared" si="717"/>
        <v>1</v>
      </c>
      <c r="J687">
        <f t="shared" si="717"/>
        <v>1</v>
      </c>
      <c r="K687">
        <f t="shared" si="717"/>
        <v>0</v>
      </c>
      <c r="L687">
        <f t="shared" si="717"/>
        <v>1</v>
      </c>
      <c r="M687">
        <f>VLOOKUP(C$1,Iniciativas!$A$1:$R$11,6,FALSE)*C687+VLOOKUP(D$1,Iniciativas!$A$1:$R$11,6,FALSE)*D687+VLOOKUP(E$1,Iniciativas!$A$1:$R$11,6,FALSE)*E687+VLOOKUP(F$1,Iniciativas!$A$1:$R$11,6,FALSE)*F687+VLOOKUP(G$1,Iniciativas!$A$1:$R$11,6,FALSE)*G687+VLOOKUP(H$1,Iniciativas!$A$1:$R$11,6,FALSE)*H687+VLOOKUP(I$1,Iniciativas!$A$1:$R$11,6,FALSE)*I687+VLOOKUP(J$1,Iniciativas!$A$1:$R$11,6,FALSE)*J687+VLOOKUP(K$1,Iniciativas!$A$1:$R$11,6,FALSE)*K687+VLOOKUP(L$1,Iniciativas!$A$1:$R$11,6,FALSE)*L687</f>
        <v>12500</v>
      </c>
      <c r="N687">
        <f>VLOOKUP(C$1,Iniciativas!$A$1:$R$11,18,FALSE)*C687+VLOOKUP(D$1,Iniciativas!$A$1:$R$11,18,FALSE)*D687+VLOOKUP(E$1,Iniciativas!$A$1:$R$11,18,FALSE)*E687+VLOOKUP(F$1,Iniciativas!$A$1:$R$11,18,FALSE)*F687+VLOOKUP(G$1,Iniciativas!$A$1:$R$11,18,FALSE)*G687+VLOOKUP(H$1,Iniciativas!$A$1:$R$11,18,FALSE)*H687+VLOOKUP(I$1,Iniciativas!$A$1:$R$11,18,FALSE)*I687+VLOOKUP(J$1,Iniciativas!$A$1:$R$11,18,FALSE)*J687+VLOOKUP(K$1,Iniciativas!$A$1:$R$11,18,FALSE)*K687+VLOOKUP(L$1,Iniciativas!$A$1:$R$11,18,FALSE)*L687</f>
        <v>8.7000000000000011</v>
      </c>
      <c r="O687" t="b">
        <f t="shared" si="672"/>
        <v>1</v>
      </c>
      <c r="P687" t="b">
        <f>IF(OR(K687=1,I687=1),IF(J687=1,TRUE, FALSE),TRUE)</f>
        <v>1</v>
      </c>
      <c r="Q687" t="b">
        <f>IF(AND(K687=1,I687=1), FALSE, TRUE)</f>
        <v>1</v>
      </c>
      <c r="R687" t="b">
        <f>IF(G687=1, TRUE, FALSE)</f>
        <v>1</v>
      </c>
      <c r="S687" t="str">
        <f>TRIM(IF(C687=1," "&amp;VLOOKUP(C$1,Iniciativas!$A$1:$R$11,2,FALSE),"")&amp;IF(D687=1," "&amp;VLOOKUP(D$1,Iniciativas!$A$1:$R$11,2,FALSE),"")&amp;IF(E687=1," "&amp;VLOOKUP(E$1,Iniciativas!$A$1:$R$11,2,FALSE),"")&amp;IF(F687=1," "&amp;VLOOKUP(F$1,Iniciativas!$A$1:$R$11,2,FALSE),"")&amp;IF(G687=1," "&amp;VLOOKUP(G$1,Iniciativas!$A$1:$R$11,2,FALSE),"")&amp;IF(H687=1," "&amp;VLOOKUP(H$1,Iniciativas!$A$1:$R$11,2,FALSE),"")&amp;IF(I687=1," "&amp;VLOOKUP(I$1,Iniciativas!$A$1:$R$11,2,FALSE),"")&amp;IF(J687=1," "&amp;VLOOKUP(J$1,Iniciativas!$A$1:$R$11,2,FALSE),"")&amp;IF(K687=1," "&amp;VLOOKUP(K$1,Iniciativas!$A$1:$R$11,2,FALSE),"")&amp;IF(L687=1," "&amp;VLOOKUP(L$1,Iniciativas!$A$1:$R$11,2,FALSE),""))</f>
        <v>Operación Adicional Iniciativa 1 Iniciativa 2 Imperativo Legal Creación Producto Alternativo C Campaña Publicitaria Producto B o C Sistema Reducción Costos</v>
      </c>
    </row>
    <row r="688" spans="1:19" x14ac:dyDescent="0.25">
      <c r="A688">
        <v>686</v>
      </c>
      <c r="B688" t="str">
        <f t="shared" si="670"/>
        <v>10 8 6 4 3 2</v>
      </c>
      <c r="C688">
        <f t="shared" si="673"/>
        <v>1</v>
      </c>
      <c r="D688">
        <f t="shared" ref="D688:L688" si="718">INT(MOD($A688,2^(C$1-1))/(2^(D$1-1)))</f>
        <v>0</v>
      </c>
      <c r="E688">
        <f t="shared" si="718"/>
        <v>1</v>
      </c>
      <c r="F688">
        <f t="shared" si="718"/>
        <v>0</v>
      </c>
      <c r="G688">
        <f t="shared" si="718"/>
        <v>1</v>
      </c>
      <c r="H688">
        <f t="shared" si="718"/>
        <v>0</v>
      </c>
      <c r="I688">
        <f t="shared" si="718"/>
        <v>1</v>
      </c>
      <c r="J688">
        <f t="shared" si="718"/>
        <v>1</v>
      </c>
      <c r="K688">
        <f t="shared" si="718"/>
        <v>1</v>
      </c>
      <c r="L688">
        <f t="shared" si="718"/>
        <v>0</v>
      </c>
      <c r="M688">
        <f>VLOOKUP(C$1,Iniciativas!$A$1:$R$11,6,FALSE)*C688+VLOOKUP(D$1,Iniciativas!$A$1:$R$11,6,FALSE)*D688+VLOOKUP(E$1,Iniciativas!$A$1:$R$11,6,FALSE)*E688+VLOOKUP(F$1,Iniciativas!$A$1:$R$11,6,FALSE)*F688+VLOOKUP(G$1,Iniciativas!$A$1:$R$11,6,FALSE)*G688+VLOOKUP(H$1,Iniciativas!$A$1:$R$11,6,FALSE)*H688+VLOOKUP(I$1,Iniciativas!$A$1:$R$11,6,FALSE)*I688+VLOOKUP(J$1,Iniciativas!$A$1:$R$11,6,FALSE)*J688+VLOOKUP(K$1,Iniciativas!$A$1:$R$11,6,FALSE)*K688+VLOOKUP(L$1,Iniciativas!$A$1:$R$11,6,FALSE)*L688</f>
        <v>16500</v>
      </c>
      <c r="N688">
        <f>VLOOKUP(C$1,Iniciativas!$A$1:$R$11,18,FALSE)*C688+VLOOKUP(D$1,Iniciativas!$A$1:$R$11,18,FALSE)*D688+VLOOKUP(E$1,Iniciativas!$A$1:$R$11,18,FALSE)*E688+VLOOKUP(F$1,Iniciativas!$A$1:$R$11,18,FALSE)*F688+VLOOKUP(G$1,Iniciativas!$A$1:$R$11,18,FALSE)*G688+VLOOKUP(H$1,Iniciativas!$A$1:$R$11,18,FALSE)*H688+VLOOKUP(I$1,Iniciativas!$A$1:$R$11,18,FALSE)*I688+VLOOKUP(J$1,Iniciativas!$A$1:$R$11,18,FALSE)*J688+VLOOKUP(K$1,Iniciativas!$A$1:$R$11,18,FALSE)*K688+VLOOKUP(L$1,Iniciativas!$A$1:$R$11,18,FALSE)*L688</f>
        <v>10.4</v>
      </c>
      <c r="O688" t="b">
        <f t="shared" si="672"/>
        <v>0</v>
      </c>
      <c r="P688" t="b">
        <f>IF(OR(K688=1,I688=1),IF(J688=1,TRUE, FALSE),TRUE)</f>
        <v>1</v>
      </c>
      <c r="Q688" t="b">
        <f>IF(AND(K688=1,I688=1), FALSE, TRUE)</f>
        <v>0</v>
      </c>
      <c r="R688" t="b">
        <f>IF(G688=1, TRUE, FALSE)</f>
        <v>1</v>
      </c>
      <c r="S688" t="str">
        <f>TRIM(IF(C688=1," "&amp;VLOOKUP(C$1,Iniciativas!$A$1:$R$11,2,FALSE),"")&amp;IF(D688=1," "&amp;VLOOKUP(D$1,Iniciativas!$A$1:$R$11,2,FALSE),"")&amp;IF(E688=1," "&amp;VLOOKUP(E$1,Iniciativas!$A$1:$R$11,2,FALSE),"")&amp;IF(F688=1," "&amp;VLOOKUP(F$1,Iniciativas!$A$1:$R$11,2,FALSE),"")&amp;IF(G688=1," "&amp;VLOOKUP(G$1,Iniciativas!$A$1:$R$11,2,FALSE),"")&amp;IF(H688=1," "&amp;VLOOKUP(H$1,Iniciativas!$A$1:$R$11,2,FALSE),"")&amp;IF(I688=1," "&amp;VLOOKUP(I$1,Iniciativas!$A$1:$R$11,2,FALSE),"")&amp;IF(J688=1," "&amp;VLOOKUP(J$1,Iniciativas!$A$1:$R$11,2,FALSE),"")&amp;IF(K688=1," "&amp;VLOOKUP(K$1,Iniciativas!$A$1:$R$11,2,FALSE),"")&amp;IF(L688=1," "&amp;VLOOKUP(L$1,Iniciativas!$A$1:$R$11,2,FALSE),""))</f>
        <v>Operación Adicional Iniciativa 1 Iniciativa 2 Imperativo Legal Creación Producto Alternativo C Campaña Publicitaria Producto B o C Creación Producto B</v>
      </c>
    </row>
    <row r="689" spans="1:19" x14ac:dyDescent="0.25">
      <c r="A689">
        <v>687</v>
      </c>
      <c r="B689" t="str">
        <f t="shared" si="670"/>
        <v>10 8 6 4 3 2 1</v>
      </c>
      <c r="C689">
        <f t="shared" si="673"/>
        <v>1</v>
      </c>
      <c r="D689">
        <f t="shared" ref="D689:L689" si="719">INT(MOD($A689,2^(C$1-1))/(2^(D$1-1)))</f>
        <v>0</v>
      </c>
      <c r="E689">
        <f t="shared" si="719"/>
        <v>1</v>
      </c>
      <c r="F689">
        <f t="shared" si="719"/>
        <v>0</v>
      </c>
      <c r="G689">
        <f t="shared" si="719"/>
        <v>1</v>
      </c>
      <c r="H689">
        <f t="shared" si="719"/>
        <v>0</v>
      </c>
      <c r="I689">
        <f t="shared" si="719"/>
        <v>1</v>
      </c>
      <c r="J689">
        <f t="shared" si="719"/>
        <v>1</v>
      </c>
      <c r="K689">
        <f t="shared" si="719"/>
        <v>1</v>
      </c>
      <c r="L689">
        <f t="shared" si="719"/>
        <v>1</v>
      </c>
      <c r="M689">
        <f>VLOOKUP(C$1,Iniciativas!$A$1:$R$11,6,FALSE)*C689+VLOOKUP(D$1,Iniciativas!$A$1:$R$11,6,FALSE)*D689+VLOOKUP(E$1,Iniciativas!$A$1:$R$11,6,FALSE)*E689+VLOOKUP(F$1,Iniciativas!$A$1:$R$11,6,FALSE)*F689+VLOOKUP(G$1,Iniciativas!$A$1:$R$11,6,FALSE)*G689+VLOOKUP(H$1,Iniciativas!$A$1:$R$11,6,FALSE)*H689+VLOOKUP(I$1,Iniciativas!$A$1:$R$11,6,FALSE)*I689+VLOOKUP(J$1,Iniciativas!$A$1:$R$11,6,FALSE)*J689+VLOOKUP(K$1,Iniciativas!$A$1:$R$11,6,FALSE)*K689+VLOOKUP(L$1,Iniciativas!$A$1:$R$11,6,FALSE)*L689</f>
        <v>17500</v>
      </c>
      <c r="N689">
        <f>VLOOKUP(C$1,Iniciativas!$A$1:$R$11,18,FALSE)*C689+VLOOKUP(D$1,Iniciativas!$A$1:$R$11,18,FALSE)*D689+VLOOKUP(E$1,Iniciativas!$A$1:$R$11,18,FALSE)*E689+VLOOKUP(F$1,Iniciativas!$A$1:$R$11,18,FALSE)*F689+VLOOKUP(G$1,Iniciativas!$A$1:$R$11,18,FALSE)*G689+VLOOKUP(H$1,Iniciativas!$A$1:$R$11,18,FALSE)*H689+VLOOKUP(I$1,Iniciativas!$A$1:$R$11,18,FALSE)*I689+VLOOKUP(J$1,Iniciativas!$A$1:$R$11,18,FALSE)*J689+VLOOKUP(K$1,Iniciativas!$A$1:$R$11,18,FALSE)*K689+VLOOKUP(L$1,Iniciativas!$A$1:$R$11,18,FALSE)*L689</f>
        <v>11.3</v>
      </c>
      <c r="O689" t="b">
        <f t="shared" si="672"/>
        <v>0</v>
      </c>
      <c r="P689" t="b">
        <f>IF(OR(K689=1,I689=1),IF(J689=1,TRUE, FALSE),TRUE)</f>
        <v>1</v>
      </c>
      <c r="Q689" t="b">
        <f>IF(AND(K689=1,I689=1), FALSE, TRUE)</f>
        <v>0</v>
      </c>
      <c r="R689" t="b">
        <f>IF(G689=1, TRUE, FALSE)</f>
        <v>1</v>
      </c>
      <c r="S689" t="str">
        <f>TRIM(IF(C689=1," "&amp;VLOOKUP(C$1,Iniciativas!$A$1:$R$11,2,FALSE),"")&amp;IF(D689=1," "&amp;VLOOKUP(D$1,Iniciativas!$A$1:$R$11,2,FALSE),"")&amp;IF(E689=1," "&amp;VLOOKUP(E$1,Iniciativas!$A$1:$R$11,2,FALSE),"")&amp;IF(F689=1," "&amp;VLOOKUP(F$1,Iniciativas!$A$1:$R$11,2,FALSE),"")&amp;IF(G689=1," "&amp;VLOOKUP(G$1,Iniciativas!$A$1:$R$11,2,FALSE),"")&amp;IF(H689=1," "&amp;VLOOKUP(H$1,Iniciativas!$A$1:$R$11,2,FALSE),"")&amp;IF(I689=1," "&amp;VLOOKUP(I$1,Iniciativas!$A$1:$R$11,2,FALSE),"")&amp;IF(J689=1," "&amp;VLOOKUP(J$1,Iniciativas!$A$1:$R$11,2,FALSE),"")&amp;IF(K689=1," "&amp;VLOOKUP(K$1,Iniciativas!$A$1:$R$11,2,FALSE),"")&amp;IF(L689=1," "&amp;VLOOKUP(L$1,Iniciativas!$A$1:$R$11,2,FALSE),""))</f>
        <v>Operación Adicional Iniciativa 1 Iniciativa 2 Imperativo Legal Creación Producto Alternativo C Campaña Publicitaria Producto B o C Creación Producto B Sistema Reducción Costos</v>
      </c>
    </row>
    <row r="690" spans="1:19" x14ac:dyDescent="0.25">
      <c r="A690">
        <v>688</v>
      </c>
      <c r="B690" t="str">
        <f t="shared" si="670"/>
        <v>10 8 6 5</v>
      </c>
      <c r="C690">
        <f t="shared" si="673"/>
        <v>1</v>
      </c>
      <c r="D690">
        <f t="shared" ref="D690:L690" si="720">INT(MOD($A690,2^(C$1-1))/(2^(D$1-1)))</f>
        <v>0</v>
      </c>
      <c r="E690">
        <f t="shared" si="720"/>
        <v>1</v>
      </c>
      <c r="F690">
        <f t="shared" si="720"/>
        <v>0</v>
      </c>
      <c r="G690">
        <f t="shared" si="720"/>
        <v>1</v>
      </c>
      <c r="H690">
        <f t="shared" si="720"/>
        <v>1</v>
      </c>
      <c r="I690">
        <f t="shared" si="720"/>
        <v>0</v>
      </c>
      <c r="J690">
        <f t="shared" si="720"/>
        <v>0</v>
      </c>
      <c r="K690">
        <f t="shared" si="720"/>
        <v>0</v>
      </c>
      <c r="L690">
        <f t="shared" si="720"/>
        <v>0</v>
      </c>
      <c r="M690">
        <f>VLOOKUP(C$1,Iniciativas!$A$1:$R$11,6,FALSE)*C690+VLOOKUP(D$1,Iniciativas!$A$1:$R$11,6,FALSE)*D690+VLOOKUP(E$1,Iniciativas!$A$1:$R$11,6,FALSE)*E690+VLOOKUP(F$1,Iniciativas!$A$1:$R$11,6,FALSE)*F690+VLOOKUP(G$1,Iniciativas!$A$1:$R$11,6,FALSE)*G690+VLOOKUP(H$1,Iniciativas!$A$1:$R$11,6,FALSE)*H690+VLOOKUP(I$1,Iniciativas!$A$1:$R$11,6,FALSE)*I690+VLOOKUP(J$1,Iniciativas!$A$1:$R$11,6,FALSE)*J690+VLOOKUP(K$1,Iniciativas!$A$1:$R$11,6,FALSE)*K690+VLOOKUP(L$1,Iniciativas!$A$1:$R$11,6,FALSE)*L690</f>
        <v>5500</v>
      </c>
      <c r="N690">
        <f>VLOOKUP(C$1,Iniciativas!$A$1:$R$11,18,FALSE)*C690+VLOOKUP(D$1,Iniciativas!$A$1:$R$11,18,FALSE)*D690+VLOOKUP(E$1,Iniciativas!$A$1:$R$11,18,FALSE)*E690+VLOOKUP(F$1,Iniciativas!$A$1:$R$11,18,FALSE)*F690+VLOOKUP(G$1,Iniciativas!$A$1:$R$11,18,FALSE)*G690+VLOOKUP(H$1,Iniciativas!$A$1:$R$11,18,FALSE)*H690+VLOOKUP(I$1,Iniciativas!$A$1:$R$11,18,FALSE)*I690+VLOOKUP(J$1,Iniciativas!$A$1:$R$11,18,FALSE)*J690+VLOOKUP(K$1,Iniciativas!$A$1:$R$11,18,FALSE)*K690+VLOOKUP(L$1,Iniciativas!$A$1:$R$11,18,FALSE)*L690</f>
        <v>7.1000000000000005</v>
      </c>
      <c r="O690" t="b">
        <f t="shared" si="672"/>
        <v>1</v>
      </c>
      <c r="P690" t="b">
        <f>IF(OR(K690=1,I690=1),IF(J690=1,TRUE, FALSE),TRUE)</f>
        <v>1</v>
      </c>
      <c r="Q690" t="b">
        <f>IF(AND(K690=1,I690=1), FALSE, TRUE)</f>
        <v>1</v>
      </c>
      <c r="R690" t="b">
        <f>IF(G690=1, TRUE, FALSE)</f>
        <v>1</v>
      </c>
      <c r="S690" t="str">
        <f>TRIM(IF(C690=1," "&amp;VLOOKUP(C$1,Iniciativas!$A$1:$R$11,2,FALSE),"")&amp;IF(D690=1," "&amp;VLOOKUP(D$1,Iniciativas!$A$1:$R$11,2,FALSE),"")&amp;IF(E690=1," "&amp;VLOOKUP(E$1,Iniciativas!$A$1:$R$11,2,FALSE),"")&amp;IF(F690=1," "&amp;VLOOKUP(F$1,Iniciativas!$A$1:$R$11,2,FALSE),"")&amp;IF(G690=1," "&amp;VLOOKUP(G$1,Iniciativas!$A$1:$R$11,2,FALSE),"")&amp;IF(H690=1," "&amp;VLOOKUP(H$1,Iniciativas!$A$1:$R$11,2,FALSE),"")&amp;IF(I690=1," "&amp;VLOOKUP(I$1,Iniciativas!$A$1:$R$11,2,FALSE),"")&amp;IF(J690=1," "&amp;VLOOKUP(J$1,Iniciativas!$A$1:$R$11,2,FALSE),"")&amp;IF(K690=1," "&amp;VLOOKUP(K$1,Iniciativas!$A$1:$R$11,2,FALSE),"")&amp;IF(L690=1," "&amp;VLOOKUP(L$1,Iniciativas!$A$1:$R$11,2,FALSE),""))</f>
        <v>Operación Adicional Iniciativa 1 Iniciativa 2 Imperativo Legal Programa de Innovación</v>
      </c>
    </row>
    <row r="691" spans="1:19" x14ac:dyDescent="0.25">
      <c r="A691">
        <v>689</v>
      </c>
      <c r="B691" t="str">
        <f t="shared" si="670"/>
        <v>10 8 6 5 1</v>
      </c>
      <c r="C691">
        <f t="shared" si="673"/>
        <v>1</v>
      </c>
      <c r="D691">
        <f t="shared" ref="D691:L691" si="721">INT(MOD($A691,2^(C$1-1))/(2^(D$1-1)))</f>
        <v>0</v>
      </c>
      <c r="E691">
        <f t="shared" si="721"/>
        <v>1</v>
      </c>
      <c r="F691">
        <f t="shared" si="721"/>
        <v>0</v>
      </c>
      <c r="G691">
        <f t="shared" si="721"/>
        <v>1</v>
      </c>
      <c r="H691">
        <f t="shared" si="721"/>
        <v>1</v>
      </c>
      <c r="I691">
        <f t="shared" si="721"/>
        <v>0</v>
      </c>
      <c r="J691">
        <f t="shared" si="721"/>
        <v>0</v>
      </c>
      <c r="K691">
        <f t="shared" si="721"/>
        <v>0</v>
      </c>
      <c r="L691">
        <f t="shared" si="721"/>
        <v>1</v>
      </c>
      <c r="M691">
        <f>VLOOKUP(C$1,Iniciativas!$A$1:$R$11,6,FALSE)*C691+VLOOKUP(D$1,Iniciativas!$A$1:$R$11,6,FALSE)*D691+VLOOKUP(E$1,Iniciativas!$A$1:$R$11,6,FALSE)*E691+VLOOKUP(F$1,Iniciativas!$A$1:$R$11,6,FALSE)*F691+VLOOKUP(G$1,Iniciativas!$A$1:$R$11,6,FALSE)*G691+VLOOKUP(H$1,Iniciativas!$A$1:$R$11,6,FALSE)*H691+VLOOKUP(I$1,Iniciativas!$A$1:$R$11,6,FALSE)*I691+VLOOKUP(J$1,Iniciativas!$A$1:$R$11,6,FALSE)*J691+VLOOKUP(K$1,Iniciativas!$A$1:$R$11,6,FALSE)*K691+VLOOKUP(L$1,Iniciativas!$A$1:$R$11,6,FALSE)*L691</f>
        <v>6500</v>
      </c>
      <c r="N691">
        <f>VLOOKUP(C$1,Iniciativas!$A$1:$R$11,18,FALSE)*C691+VLOOKUP(D$1,Iniciativas!$A$1:$R$11,18,FALSE)*D691+VLOOKUP(E$1,Iniciativas!$A$1:$R$11,18,FALSE)*E691+VLOOKUP(F$1,Iniciativas!$A$1:$R$11,18,FALSE)*F691+VLOOKUP(G$1,Iniciativas!$A$1:$R$11,18,FALSE)*G691+VLOOKUP(H$1,Iniciativas!$A$1:$R$11,18,FALSE)*H691+VLOOKUP(I$1,Iniciativas!$A$1:$R$11,18,FALSE)*I691+VLOOKUP(J$1,Iniciativas!$A$1:$R$11,18,FALSE)*J691+VLOOKUP(K$1,Iniciativas!$A$1:$R$11,18,FALSE)*K691+VLOOKUP(L$1,Iniciativas!$A$1:$R$11,18,FALSE)*L691</f>
        <v>8</v>
      </c>
      <c r="O691" t="b">
        <f t="shared" si="672"/>
        <v>1</v>
      </c>
      <c r="P691" t="b">
        <f>IF(OR(K691=1,I691=1),IF(J691=1,TRUE, FALSE),TRUE)</f>
        <v>1</v>
      </c>
      <c r="Q691" t="b">
        <f>IF(AND(K691=1,I691=1), FALSE, TRUE)</f>
        <v>1</v>
      </c>
      <c r="R691" t="b">
        <f>IF(G691=1, TRUE, FALSE)</f>
        <v>1</v>
      </c>
      <c r="S691" t="str">
        <f>TRIM(IF(C691=1," "&amp;VLOOKUP(C$1,Iniciativas!$A$1:$R$11,2,FALSE),"")&amp;IF(D691=1," "&amp;VLOOKUP(D$1,Iniciativas!$A$1:$R$11,2,FALSE),"")&amp;IF(E691=1," "&amp;VLOOKUP(E$1,Iniciativas!$A$1:$R$11,2,FALSE),"")&amp;IF(F691=1," "&amp;VLOOKUP(F$1,Iniciativas!$A$1:$R$11,2,FALSE),"")&amp;IF(G691=1," "&amp;VLOOKUP(G$1,Iniciativas!$A$1:$R$11,2,FALSE),"")&amp;IF(H691=1," "&amp;VLOOKUP(H$1,Iniciativas!$A$1:$R$11,2,FALSE),"")&amp;IF(I691=1," "&amp;VLOOKUP(I$1,Iniciativas!$A$1:$R$11,2,FALSE),"")&amp;IF(J691=1," "&amp;VLOOKUP(J$1,Iniciativas!$A$1:$R$11,2,FALSE),"")&amp;IF(K691=1," "&amp;VLOOKUP(K$1,Iniciativas!$A$1:$R$11,2,FALSE),"")&amp;IF(L691=1," "&amp;VLOOKUP(L$1,Iniciativas!$A$1:$R$11,2,FALSE),""))</f>
        <v>Operación Adicional Iniciativa 1 Iniciativa 2 Imperativo Legal Programa de Innovación Sistema Reducción Costos</v>
      </c>
    </row>
    <row r="692" spans="1:19" x14ac:dyDescent="0.25">
      <c r="A692">
        <v>690</v>
      </c>
      <c r="B692" t="str">
        <f t="shared" si="670"/>
        <v>10 8 6 5 2</v>
      </c>
      <c r="C692">
        <f t="shared" si="673"/>
        <v>1</v>
      </c>
      <c r="D692">
        <f t="shared" ref="D692:L692" si="722">INT(MOD($A692,2^(C$1-1))/(2^(D$1-1)))</f>
        <v>0</v>
      </c>
      <c r="E692">
        <f t="shared" si="722"/>
        <v>1</v>
      </c>
      <c r="F692">
        <f t="shared" si="722"/>
        <v>0</v>
      </c>
      <c r="G692">
        <f t="shared" si="722"/>
        <v>1</v>
      </c>
      <c r="H692">
        <f t="shared" si="722"/>
        <v>1</v>
      </c>
      <c r="I692">
        <f t="shared" si="722"/>
        <v>0</v>
      </c>
      <c r="J692">
        <f t="shared" si="722"/>
        <v>0</v>
      </c>
      <c r="K692">
        <f t="shared" si="722"/>
        <v>1</v>
      </c>
      <c r="L692">
        <f t="shared" si="722"/>
        <v>0</v>
      </c>
      <c r="M692">
        <f>VLOOKUP(C$1,Iniciativas!$A$1:$R$11,6,FALSE)*C692+VLOOKUP(D$1,Iniciativas!$A$1:$R$11,6,FALSE)*D692+VLOOKUP(E$1,Iniciativas!$A$1:$R$11,6,FALSE)*E692+VLOOKUP(F$1,Iniciativas!$A$1:$R$11,6,FALSE)*F692+VLOOKUP(G$1,Iniciativas!$A$1:$R$11,6,FALSE)*G692+VLOOKUP(H$1,Iniciativas!$A$1:$R$11,6,FALSE)*H692+VLOOKUP(I$1,Iniciativas!$A$1:$R$11,6,FALSE)*I692+VLOOKUP(J$1,Iniciativas!$A$1:$R$11,6,FALSE)*J692+VLOOKUP(K$1,Iniciativas!$A$1:$R$11,6,FALSE)*K692+VLOOKUP(L$1,Iniciativas!$A$1:$R$11,6,FALSE)*L692</f>
        <v>10500</v>
      </c>
      <c r="N692">
        <f>VLOOKUP(C$1,Iniciativas!$A$1:$R$11,18,FALSE)*C692+VLOOKUP(D$1,Iniciativas!$A$1:$R$11,18,FALSE)*D692+VLOOKUP(E$1,Iniciativas!$A$1:$R$11,18,FALSE)*E692+VLOOKUP(F$1,Iniciativas!$A$1:$R$11,18,FALSE)*F692+VLOOKUP(G$1,Iniciativas!$A$1:$R$11,18,FALSE)*G692+VLOOKUP(H$1,Iniciativas!$A$1:$R$11,18,FALSE)*H692+VLOOKUP(I$1,Iniciativas!$A$1:$R$11,18,FALSE)*I692+VLOOKUP(J$1,Iniciativas!$A$1:$R$11,18,FALSE)*J692+VLOOKUP(K$1,Iniciativas!$A$1:$R$11,18,FALSE)*K692+VLOOKUP(L$1,Iniciativas!$A$1:$R$11,18,FALSE)*L692</f>
        <v>9.7000000000000011</v>
      </c>
      <c r="O692" t="b">
        <f t="shared" si="672"/>
        <v>0</v>
      </c>
      <c r="P692" t="b">
        <f>IF(OR(K692=1,I692=1),IF(J692=1,TRUE, FALSE),TRUE)</f>
        <v>0</v>
      </c>
      <c r="Q692" t="b">
        <f>IF(AND(K692=1,I692=1), FALSE, TRUE)</f>
        <v>1</v>
      </c>
      <c r="R692" t="b">
        <f>IF(G692=1, TRUE, FALSE)</f>
        <v>1</v>
      </c>
      <c r="S692" t="str">
        <f>TRIM(IF(C692=1," "&amp;VLOOKUP(C$1,Iniciativas!$A$1:$R$11,2,FALSE),"")&amp;IF(D692=1," "&amp;VLOOKUP(D$1,Iniciativas!$A$1:$R$11,2,FALSE),"")&amp;IF(E692=1," "&amp;VLOOKUP(E$1,Iniciativas!$A$1:$R$11,2,FALSE),"")&amp;IF(F692=1," "&amp;VLOOKUP(F$1,Iniciativas!$A$1:$R$11,2,FALSE),"")&amp;IF(G692=1," "&amp;VLOOKUP(G$1,Iniciativas!$A$1:$R$11,2,FALSE),"")&amp;IF(H692=1," "&amp;VLOOKUP(H$1,Iniciativas!$A$1:$R$11,2,FALSE),"")&amp;IF(I692=1," "&amp;VLOOKUP(I$1,Iniciativas!$A$1:$R$11,2,FALSE),"")&amp;IF(J692=1," "&amp;VLOOKUP(J$1,Iniciativas!$A$1:$R$11,2,FALSE),"")&amp;IF(K692=1," "&amp;VLOOKUP(K$1,Iniciativas!$A$1:$R$11,2,FALSE),"")&amp;IF(L692=1," "&amp;VLOOKUP(L$1,Iniciativas!$A$1:$R$11,2,FALSE),""))</f>
        <v>Operación Adicional Iniciativa 1 Iniciativa 2 Imperativo Legal Programa de Innovación Creación Producto B</v>
      </c>
    </row>
    <row r="693" spans="1:19" x14ac:dyDescent="0.25">
      <c r="A693">
        <v>691</v>
      </c>
      <c r="B693" t="str">
        <f t="shared" si="670"/>
        <v>10 8 6 5 2 1</v>
      </c>
      <c r="C693">
        <f t="shared" si="673"/>
        <v>1</v>
      </c>
      <c r="D693">
        <f t="shared" ref="D693:L693" si="723">INT(MOD($A693,2^(C$1-1))/(2^(D$1-1)))</f>
        <v>0</v>
      </c>
      <c r="E693">
        <f t="shared" si="723"/>
        <v>1</v>
      </c>
      <c r="F693">
        <f t="shared" si="723"/>
        <v>0</v>
      </c>
      <c r="G693">
        <f t="shared" si="723"/>
        <v>1</v>
      </c>
      <c r="H693">
        <f t="shared" si="723"/>
        <v>1</v>
      </c>
      <c r="I693">
        <f t="shared" si="723"/>
        <v>0</v>
      </c>
      <c r="J693">
        <f t="shared" si="723"/>
        <v>0</v>
      </c>
      <c r="K693">
        <f t="shared" si="723"/>
        <v>1</v>
      </c>
      <c r="L693">
        <f t="shared" si="723"/>
        <v>1</v>
      </c>
      <c r="M693">
        <f>VLOOKUP(C$1,Iniciativas!$A$1:$R$11,6,FALSE)*C693+VLOOKUP(D$1,Iniciativas!$A$1:$R$11,6,FALSE)*D693+VLOOKUP(E$1,Iniciativas!$A$1:$R$11,6,FALSE)*E693+VLOOKUP(F$1,Iniciativas!$A$1:$R$11,6,FALSE)*F693+VLOOKUP(G$1,Iniciativas!$A$1:$R$11,6,FALSE)*G693+VLOOKUP(H$1,Iniciativas!$A$1:$R$11,6,FALSE)*H693+VLOOKUP(I$1,Iniciativas!$A$1:$R$11,6,FALSE)*I693+VLOOKUP(J$1,Iniciativas!$A$1:$R$11,6,FALSE)*J693+VLOOKUP(K$1,Iniciativas!$A$1:$R$11,6,FALSE)*K693+VLOOKUP(L$1,Iniciativas!$A$1:$R$11,6,FALSE)*L693</f>
        <v>11500</v>
      </c>
      <c r="N693">
        <f>VLOOKUP(C$1,Iniciativas!$A$1:$R$11,18,FALSE)*C693+VLOOKUP(D$1,Iniciativas!$A$1:$R$11,18,FALSE)*D693+VLOOKUP(E$1,Iniciativas!$A$1:$R$11,18,FALSE)*E693+VLOOKUP(F$1,Iniciativas!$A$1:$R$11,18,FALSE)*F693+VLOOKUP(G$1,Iniciativas!$A$1:$R$11,18,FALSE)*G693+VLOOKUP(H$1,Iniciativas!$A$1:$R$11,18,FALSE)*H693+VLOOKUP(I$1,Iniciativas!$A$1:$R$11,18,FALSE)*I693+VLOOKUP(J$1,Iniciativas!$A$1:$R$11,18,FALSE)*J693+VLOOKUP(K$1,Iniciativas!$A$1:$R$11,18,FALSE)*K693+VLOOKUP(L$1,Iniciativas!$A$1:$R$11,18,FALSE)*L693</f>
        <v>10.600000000000001</v>
      </c>
      <c r="O693" t="b">
        <f t="shared" si="672"/>
        <v>0</v>
      </c>
      <c r="P693" t="b">
        <f>IF(OR(K693=1,I693=1),IF(J693=1,TRUE, FALSE),TRUE)</f>
        <v>0</v>
      </c>
      <c r="Q693" t="b">
        <f>IF(AND(K693=1,I693=1), FALSE, TRUE)</f>
        <v>1</v>
      </c>
      <c r="R693" t="b">
        <f>IF(G693=1, TRUE, FALSE)</f>
        <v>1</v>
      </c>
      <c r="S693" t="str">
        <f>TRIM(IF(C693=1," "&amp;VLOOKUP(C$1,Iniciativas!$A$1:$R$11,2,FALSE),"")&amp;IF(D693=1," "&amp;VLOOKUP(D$1,Iniciativas!$A$1:$R$11,2,FALSE),"")&amp;IF(E693=1," "&amp;VLOOKUP(E$1,Iniciativas!$A$1:$R$11,2,FALSE),"")&amp;IF(F693=1," "&amp;VLOOKUP(F$1,Iniciativas!$A$1:$R$11,2,FALSE),"")&amp;IF(G693=1," "&amp;VLOOKUP(G$1,Iniciativas!$A$1:$R$11,2,FALSE),"")&amp;IF(H693=1," "&amp;VLOOKUP(H$1,Iniciativas!$A$1:$R$11,2,FALSE),"")&amp;IF(I693=1," "&amp;VLOOKUP(I$1,Iniciativas!$A$1:$R$11,2,FALSE),"")&amp;IF(J693=1," "&amp;VLOOKUP(J$1,Iniciativas!$A$1:$R$11,2,FALSE),"")&amp;IF(K693=1," "&amp;VLOOKUP(K$1,Iniciativas!$A$1:$R$11,2,FALSE),"")&amp;IF(L693=1," "&amp;VLOOKUP(L$1,Iniciativas!$A$1:$R$11,2,FALSE),""))</f>
        <v>Operación Adicional Iniciativa 1 Iniciativa 2 Imperativo Legal Programa de Innovación Creación Producto B Sistema Reducción Costos</v>
      </c>
    </row>
    <row r="694" spans="1:19" x14ac:dyDescent="0.25">
      <c r="A694">
        <v>692</v>
      </c>
      <c r="B694" t="str">
        <f t="shared" si="670"/>
        <v>10 8 6 5 3</v>
      </c>
      <c r="C694">
        <f t="shared" si="673"/>
        <v>1</v>
      </c>
      <c r="D694">
        <f t="shared" ref="D694:L694" si="724">INT(MOD($A694,2^(C$1-1))/(2^(D$1-1)))</f>
        <v>0</v>
      </c>
      <c r="E694">
        <f t="shared" si="724"/>
        <v>1</v>
      </c>
      <c r="F694">
        <f t="shared" si="724"/>
        <v>0</v>
      </c>
      <c r="G694">
        <f t="shared" si="724"/>
        <v>1</v>
      </c>
      <c r="H694">
        <f t="shared" si="724"/>
        <v>1</v>
      </c>
      <c r="I694">
        <f t="shared" si="724"/>
        <v>0</v>
      </c>
      <c r="J694">
        <f t="shared" si="724"/>
        <v>1</v>
      </c>
      <c r="K694">
        <f t="shared" si="724"/>
        <v>0</v>
      </c>
      <c r="L694">
        <f t="shared" si="724"/>
        <v>0</v>
      </c>
      <c r="M694">
        <f>VLOOKUP(C$1,Iniciativas!$A$1:$R$11,6,FALSE)*C694+VLOOKUP(D$1,Iniciativas!$A$1:$R$11,6,FALSE)*D694+VLOOKUP(E$1,Iniciativas!$A$1:$R$11,6,FALSE)*E694+VLOOKUP(F$1,Iniciativas!$A$1:$R$11,6,FALSE)*F694+VLOOKUP(G$1,Iniciativas!$A$1:$R$11,6,FALSE)*G694+VLOOKUP(H$1,Iniciativas!$A$1:$R$11,6,FALSE)*H694+VLOOKUP(I$1,Iniciativas!$A$1:$R$11,6,FALSE)*I694+VLOOKUP(J$1,Iniciativas!$A$1:$R$11,6,FALSE)*J694+VLOOKUP(K$1,Iniciativas!$A$1:$R$11,6,FALSE)*K694+VLOOKUP(L$1,Iniciativas!$A$1:$R$11,6,FALSE)*L694</f>
        <v>6500</v>
      </c>
      <c r="N694">
        <f>VLOOKUP(C$1,Iniciativas!$A$1:$R$11,18,FALSE)*C694+VLOOKUP(D$1,Iniciativas!$A$1:$R$11,18,FALSE)*D694+VLOOKUP(E$1,Iniciativas!$A$1:$R$11,18,FALSE)*E694+VLOOKUP(F$1,Iniciativas!$A$1:$R$11,18,FALSE)*F694+VLOOKUP(G$1,Iniciativas!$A$1:$R$11,18,FALSE)*G694+VLOOKUP(H$1,Iniciativas!$A$1:$R$11,18,FALSE)*H694+VLOOKUP(I$1,Iniciativas!$A$1:$R$11,18,FALSE)*I694+VLOOKUP(J$1,Iniciativas!$A$1:$R$11,18,FALSE)*J694+VLOOKUP(K$1,Iniciativas!$A$1:$R$11,18,FALSE)*K694+VLOOKUP(L$1,Iniciativas!$A$1:$R$11,18,FALSE)*L694</f>
        <v>7.5000000000000009</v>
      </c>
      <c r="O694" t="b">
        <f t="shared" si="672"/>
        <v>1</v>
      </c>
      <c r="P694" t="b">
        <f>IF(OR(K694=1,I694=1),IF(J694=1,TRUE, FALSE),TRUE)</f>
        <v>1</v>
      </c>
      <c r="Q694" t="b">
        <f>IF(AND(K694=1,I694=1), FALSE, TRUE)</f>
        <v>1</v>
      </c>
      <c r="R694" t="b">
        <f>IF(G694=1, TRUE, FALSE)</f>
        <v>1</v>
      </c>
      <c r="S694" t="str">
        <f>TRIM(IF(C694=1," "&amp;VLOOKUP(C$1,Iniciativas!$A$1:$R$11,2,FALSE),"")&amp;IF(D694=1," "&amp;VLOOKUP(D$1,Iniciativas!$A$1:$R$11,2,FALSE),"")&amp;IF(E694=1," "&amp;VLOOKUP(E$1,Iniciativas!$A$1:$R$11,2,FALSE),"")&amp;IF(F694=1," "&amp;VLOOKUP(F$1,Iniciativas!$A$1:$R$11,2,FALSE),"")&amp;IF(G694=1," "&amp;VLOOKUP(G$1,Iniciativas!$A$1:$R$11,2,FALSE),"")&amp;IF(H694=1," "&amp;VLOOKUP(H$1,Iniciativas!$A$1:$R$11,2,FALSE),"")&amp;IF(I694=1," "&amp;VLOOKUP(I$1,Iniciativas!$A$1:$R$11,2,FALSE),"")&amp;IF(J694=1," "&amp;VLOOKUP(J$1,Iniciativas!$A$1:$R$11,2,FALSE),"")&amp;IF(K694=1," "&amp;VLOOKUP(K$1,Iniciativas!$A$1:$R$11,2,FALSE),"")&amp;IF(L694=1," "&amp;VLOOKUP(L$1,Iniciativas!$A$1:$R$11,2,FALSE),""))</f>
        <v>Operación Adicional Iniciativa 1 Iniciativa 2 Imperativo Legal Programa de Innovación Campaña Publicitaria Producto B o C</v>
      </c>
    </row>
    <row r="695" spans="1:19" x14ac:dyDescent="0.25">
      <c r="A695">
        <v>693</v>
      </c>
      <c r="B695" t="str">
        <f t="shared" si="670"/>
        <v>10 8 6 5 3 1</v>
      </c>
      <c r="C695">
        <f t="shared" si="673"/>
        <v>1</v>
      </c>
      <c r="D695">
        <f t="shared" ref="D695:L695" si="725">INT(MOD($A695,2^(C$1-1))/(2^(D$1-1)))</f>
        <v>0</v>
      </c>
      <c r="E695">
        <f t="shared" si="725"/>
        <v>1</v>
      </c>
      <c r="F695">
        <f t="shared" si="725"/>
        <v>0</v>
      </c>
      <c r="G695">
        <f t="shared" si="725"/>
        <v>1</v>
      </c>
      <c r="H695">
        <f t="shared" si="725"/>
        <v>1</v>
      </c>
      <c r="I695">
        <f t="shared" si="725"/>
        <v>0</v>
      </c>
      <c r="J695">
        <f t="shared" si="725"/>
        <v>1</v>
      </c>
      <c r="K695">
        <f t="shared" si="725"/>
        <v>0</v>
      </c>
      <c r="L695">
        <f t="shared" si="725"/>
        <v>1</v>
      </c>
      <c r="M695">
        <f>VLOOKUP(C$1,Iniciativas!$A$1:$R$11,6,FALSE)*C695+VLOOKUP(D$1,Iniciativas!$A$1:$R$11,6,FALSE)*D695+VLOOKUP(E$1,Iniciativas!$A$1:$R$11,6,FALSE)*E695+VLOOKUP(F$1,Iniciativas!$A$1:$R$11,6,FALSE)*F695+VLOOKUP(G$1,Iniciativas!$A$1:$R$11,6,FALSE)*G695+VLOOKUP(H$1,Iniciativas!$A$1:$R$11,6,FALSE)*H695+VLOOKUP(I$1,Iniciativas!$A$1:$R$11,6,FALSE)*I695+VLOOKUP(J$1,Iniciativas!$A$1:$R$11,6,FALSE)*J695+VLOOKUP(K$1,Iniciativas!$A$1:$R$11,6,FALSE)*K695+VLOOKUP(L$1,Iniciativas!$A$1:$R$11,6,FALSE)*L695</f>
        <v>7500</v>
      </c>
      <c r="N695">
        <f>VLOOKUP(C$1,Iniciativas!$A$1:$R$11,18,FALSE)*C695+VLOOKUP(D$1,Iniciativas!$A$1:$R$11,18,FALSE)*D695+VLOOKUP(E$1,Iniciativas!$A$1:$R$11,18,FALSE)*E695+VLOOKUP(F$1,Iniciativas!$A$1:$R$11,18,FALSE)*F695+VLOOKUP(G$1,Iniciativas!$A$1:$R$11,18,FALSE)*G695+VLOOKUP(H$1,Iniciativas!$A$1:$R$11,18,FALSE)*H695+VLOOKUP(I$1,Iniciativas!$A$1:$R$11,18,FALSE)*I695+VLOOKUP(J$1,Iniciativas!$A$1:$R$11,18,FALSE)*J695+VLOOKUP(K$1,Iniciativas!$A$1:$R$11,18,FALSE)*K695+VLOOKUP(L$1,Iniciativas!$A$1:$R$11,18,FALSE)*L695</f>
        <v>8.4</v>
      </c>
      <c r="O695" t="b">
        <f t="shared" si="672"/>
        <v>1</v>
      </c>
      <c r="P695" t="b">
        <f>IF(OR(K695=1,I695=1),IF(J695=1,TRUE, FALSE),TRUE)</f>
        <v>1</v>
      </c>
      <c r="Q695" t="b">
        <f>IF(AND(K695=1,I695=1), FALSE, TRUE)</f>
        <v>1</v>
      </c>
      <c r="R695" t="b">
        <f>IF(G695=1, TRUE, FALSE)</f>
        <v>1</v>
      </c>
      <c r="S695" t="str">
        <f>TRIM(IF(C695=1," "&amp;VLOOKUP(C$1,Iniciativas!$A$1:$R$11,2,FALSE),"")&amp;IF(D695=1," "&amp;VLOOKUP(D$1,Iniciativas!$A$1:$R$11,2,FALSE),"")&amp;IF(E695=1," "&amp;VLOOKUP(E$1,Iniciativas!$A$1:$R$11,2,FALSE),"")&amp;IF(F695=1," "&amp;VLOOKUP(F$1,Iniciativas!$A$1:$R$11,2,FALSE),"")&amp;IF(G695=1," "&amp;VLOOKUP(G$1,Iniciativas!$A$1:$R$11,2,FALSE),"")&amp;IF(H695=1," "&amp;VLOOKUP(H$1,Iniciativas!$A$1:$R$11,2,FALSE),"")&amp;IF(I695=1," "&amp;VLOOKUP(I$1,Iniciativas!$A$1:$R$11,2,FALSE),"")&amp;IF(J695=1," "&amp;VLOOKUP(J$1,Iniciativas!$A$1:$R$11,2,FALSE),"")&amp;IF(K695=1," "&amp;VLOOKUP(K$1,Iniciativas!$A$1:$R$11,2,FALSE),"")&amp;IF(L695=1," "&amp;VLOOKUP(L$1,Iniciativas!$A$1:$R$11,2,FALSE),""))</f>
        <v>Operación Adicional Iniciativa 1 Iniciativa 2 Imperativo Legal Programa de Innovación Campaña Publicitaria Producto B o C Sistema Reducción Costos</v>
      </c>
    </row>
    <row r="696" spans="1:19" x14ac:dyDescent="0.25">
      <c r="A696">
        <v>694</v>
      </c>
      <c r="B696" t="str">
        <f t="shared" si="670"/>
        <v>10 8 6 5 3 2</v>
      </c>
      <c r="C696">
        <f t="shared" si="673"/>
        <v>1</v>
      </c>
      <c r="D696">
        <f t="shared" ref="D696:L696" si="726">INT(MOD($A696,2^(C$1-1))/(2^(D$1-1)))</f>
        <v>0</v>
      </c>
      <c r="E696">
        <f t="shared" si="726"/>
        <v>1</v>
      </c>
      <c r="F696">
        <f t="shared" si="726"/>
        <v>0</v>
      </c>
      <c r="G696">
        <f t="shared" si="726"/>
        <v>1</v>
      </c>
      <c r="H696">
        <f t="shared" si="726"/>
        <v>1</v>
      </c>
      <c r="I696">
        <f t="shared" si="726"/>
        <v>0</v>
      </c>
      <c r="J696">
        <f t="shared" si="726"/>
        <v>1</v>
      </c>
      <c r="K696">
        <f t="shared" si="726"/>
        <v>1</v>
      </c>
      <c r="L696">
        <f t="shared" si="726"/>
        <v>0</v>
      </c>
      <c r="M696">
        <f>VLOOKUP(C$1,Iniciativas!$A$1:$R$11,6,FALSE)*C696+VLOOKUP(D$1,Iniciativas!$A$1:$R$11,6,FALSE)*D696+VLOOKUP(E$1,Iniciativas!$A$1:$R$11,6,FALSE)*E696+VLOOKUP(F$1,Iniciativas!$A$1:$R$11,6,FALSE)*F696+VLOOKUP(G$1,Iniciativas!$A$1:$R$11,6,FALSE)*G696+VLOOKUP(H$1,Iniciativas!$A$1:$R$11,6,FALSE)*H696+VLOOKUP(I$1,Iniciativas!$A$1:$R$11,6,FALSE)*I696+VLOOKUP(J$1,Iniciativas!$A$1:$R$11,6,FALSE)*J696+VLOOKUP(K$1,Iniciativas!$A$1:$R$11,6,FALSE)*K696+VLOOKUP(L$1,Iniciativas!$A$1:$R$11,6,FALSE)*L696</f>
        <v>11500</v>
      </c>
      <c r="N696">
        <f>VLOOKUP(C$1,Iniciativas!$A$1:$R$11,18,FALSE)*C696+VLOOKUP(D$1,Iniciativas!$A$1:$R$11,18,FALSE)*D696+VLOOKUP(E$1,Iniciativas!$A$1:$R$11,18,FALSE)*E696+VLOOKUP(F$1,Iniciativas!$A$1:$R$11,18,FALSE)*F696+VLOOKUP(G$1,Iniciativas!$A$1:$R$11,18,FALSE)*G696+VLOOKUP(H$1,Iniciativas!$A$1:$R$11,18,FALSE)*H696+VLOOKUP(I$1,Iniciativas!$A$1:$R$11,18,FALSE)*I696+VLOOKUP(J$1,Iniciativas!$A$1:$R$11,18,FALSE)*J696+VLOOKUP(K$1,Iniciativas!$A$1:$R$11,18,FALSE)*K696+VLOOKUP(L$1,Iniciativas!$A$1:$R$11,18,FALSE)*L696</f>
        <v>10.100000000000001</v>
      </c>
      <c r="O696" t="b">
        <f t="shared" si="672"/>
        <v>1</v>
      </c>
      <c r="P696" t="b">
        <f>IF(OR(K696=1,I696=1),IF(J696=1,TRUE, FALSE),TRUE)</f>
        <v>1</v>
      </c>
      <c r="Q696" t="b">
        <f>IF(AND(K696=1,I696=1), FALSE, TRUE)</f>
        <v>1</v>
      </c>
      <c r="R696" t="b">
        <f>IF(G696=1, TRUE, FALSE)</f>
        <v>1</v>
      </c>
      <c r="S696" t="str">
        <f>TRIM(IF(C696=1," "&amp;VLOOKUP(C$1,Iniciativas!$A$1:$R$11,2,FALSE),"")&amp;IF(D696=1," "&amp;VLOOKUP(D$1,Iniciativas!$A$1:$R$11,2,FALSE),"")&amp;IF(E696=1," "&amp;VLOOKUP(E$1,Iniciativas!$A$1:$R$11,2,FALSE),"")&amp;IF(F696=1," "&amp;VLOOKUP(F$1,Iniciativas!$A$1:$R$11,2,FALSE),"")&amp;IF(G696=1," "&amp;VLOOKUP(G$1,Iniciativas!$A$1:$R$11,2,FALSE),"")&amp;IF(H696=1," "&amp;VLOOKUP(H$1,Iniciativas!$A$1:$R$11,2,FALSE),"")&amp;IF(I696=1," "&amp;VLOOKUP(I$1,Iniciativas!$A$1:$R$11,2,FALSE),"")&amp;IF(J696=1," "&amp;VLOOKUP(J$1,Iniciativas!$A$1:$R$11,2,FALSE),"")&amp;IF(K696=1," "&amp;VLOOKUP(K$1,Iniciativas!$A$1:$R$11,2,FALSE),"")&amp;IF(L696=1," "&amp;VLOOKUP(L$1,Iniciativas!$A$1:$R$11,2,FALSE),""))</f>
        <v>Operación Adicional Iniciativa 1 Iniciativa 2 Imperativo Legal Programa de Innovación Campaña Publicitaria Producto B o C Creación Producto B</v>
      </c>
    </row>
    <row r="697" spans="1:19" x14ac:dyDescent="0.25">
      <c r="A697">
        <v>695</v>
      </c>
      <c r="B697" t="str">
        <f t="shared" si="670"/>
        <v>10 8 6 5 3 2 1</v>
      </c>
      <c r="C697">
        <f t="shared" si="673"/>
        <v>1</v>
      </c>
      <c r="D697">
        <f t="shared" ref="D697:L697" si="727">INT(MOD($A697,2^(C$1-1))/(2^(D$1-1)))</f>
        <v>0</v>
      </c>
      <c r="E697">
        <f t="shared" si="727"/>
        <v>1</v>
      </c>
      <c r="F697">
        <f t="shared" si="727"/>
        <v>0</v>
      </c>
      <c r="G697">
        <f t="shared" si="727"/>
        <v>1</v>
      </c>
      <c r="H697">
        <f t="shared" si="727"/>
        <v>1</v>
      </c>
      <c r="I697">
        <f t="shared" si="727"/>
        <v>0</v>
      </c>
      <c r="J697">
        <f t="shared" si="727"/>
        <v>1</v>
      </c>
      <c r="K697">
        <f t="shared" si="727"/>
        <v>1</v>
      </c>
      <c r="L697">
        <f t="shared" si="727"/>
        <v>1</v>
      </c>
      <c r="M697">
        <f>VLOOKUP(C$1,Iniciativas!$A$1:$R$11,6,FALSE)*C697+VLOOKUP(D$1,Iniciativas!$A$1:$R$11,6,FALSE)*D697+VLOOKUP(E$1,Iniciativas!$A$1:$R$11,6,FALSE)*E697+VLOOKUP(F$1,Iniciativas!$A$1:$R$11,6,FALSE)*F697+VLOOKUP(G$1,Iniciativas!$A$1:$R$11,6,FALSE)*G697+VLOOKUP(H$1,Iniciativas!$A$1:$R$11,6,FALSE)*H697+VLOOKUP(I$1,Iniciativas!$A$1:$R$11,6,FALSE)*I697+VLOOKUP(J$1,Iniciativas!$A$1:$R$11,6,FALSE)*J697+VLOOKUP(K$1,Iniciativas!$A$1:$R$11,6,FALSE)*K697+VLOOKUP(L$1,Iniciativas!$A$1:$R$11,6,FALSE)*L697</f>
        <v>12500</v>
      </c>
      <c r="N697">
        <f>VLOOKUP(C$1,Iniciativas!$A$1:$R$11,18,FALSE)*C697+VLOOKUP(D$1,Iniciativas!$A$1:$R$11,18,FALSE)*D697+VLOOKUP(E$1,Iniciativas!$A$1:$R$11,18,FALSE)*E697+VLOOKUP(F$1,Iniciativas!$A$1:$R$11,18,FALSE)*F697+VLOOKUP(G$1,Iniciativas!$A$1:$R$11,18,FALSE)*G697+VLOOKUP(H$1,Iniciativas!$A$1:$R$11,18,FALSE)*H697+VLOOKUP(I$1,Iniciativas!$A$1:$R$11,18,FALSE)*I697+VLOOKUP(J$1,Iniciativas!$A$1:$R$11,18,FALSE)*J697+VLOOKUP(K$1,Iniciativas!$A$1:$R$11,18,FALSE)*K697+VLOOKUP(L$1,Iniciativas!$A$1:$R$11,18,FALSE)*L697</f>
        <v>11.000000000000002</v>
      </c>
      <c r="O697" t="b">
        <f t="shared" si="672"/>
        <v>1</v>
      </c>
      <c r="P697" t="b">
        <f>IF(OR(K697=1,I697=1),IF(J697=1,TRUE, FALSE),TRUE)</f>
        <v>1</v>
      </c>
      <c r="Q697" t="b">
        <f>IF(AND(K697=1,I697=1), FALSE, TRUE)</f>
        <v>1</v>
      </c>
      <c r="R697" t="b">
        <f>IF(G697=1, TRUE, FALSE)</f>
        <v>1</v>
      </c>
      <c r="S697" t="str">
        <f>TRIM(IF(C697=1," "&amp;VLOOKUP(C$1,Iniciativas!$A$1:$R$11,2,FALSE),"")&amp;IF(D697=1," "&amp;VLOOKUP(D$1,Iniciativas!$A$1:$R$11,2,FALSE),"")&amp;IF(E697=1," "&amp;VLOOKUP(E$1,Iniciativas!$A$1:$R$11,2,FALSE),"")&amp;IF(F697=1," "&amp;VLOOKUP(F$1,Iniciativas!$A$1:$R$11,2,FALSE),"")&amp;IF(G697=1," "&amp;VLOOKUP(G$1,Iniciativas!$A$1:$R$11,2,FALSE),"")&amp;IF(H697=1," "&amp;VLOOKUP(H$1,Iniciativas!$A$1:$R$11,2,FALSE),"")&amp;IF(I697=1," "&amp;VLOOKUP(I$1,Iniciativas!$A$1:$R$11,2,FALSE),"")&amp;IF(J697=1," "&amp;VLOOKUP(J$1,Iniciativas!$A$1:$R$11,2,FALSE),"")&amp;IF(K697=1," "&amp;VLOOKUP(K$1,Iniciativas!$A$1:$R$11,2,FALSE),"")&amp;IF(L697=1," "&amp;VLOOKUP(L$1,Iniciativas!$A$1:$R$11,2,FALSE),""))</f>
        <v>Operación Adicional Iniciativa 1 Iniciativa 2 Imperativo Legal Programa de Innovación Campaña Publicitaria Producto B o C Creación Producto B Sistema Reducción Costos</v>
      </c>
    </row>
    <row r="698" spans="1:19" x14ac:dyDescent="0.25">
      <c r="A698">
        <v>696</v>
      </c>
      <c r="B698" t="str">
        <f t="shared" si="670"/>
        <v>10 8 6 5 4</v>
      </c>
      <c r="C698">
        <f t="shared" si="673"/>
        <v>1</v>
      </c>
      <c r="D698">
        <f t="shared" ref="D698:L698" si="728">INT(MOD($A698,2^(C$1-1))/(2^(D$1-1)))</f>
        <v>0</v>
      </c>
      <c r="E698">
        <f t="shared" si="728"/>
        <v>1</v>
      </c>
      <c r="F698">
        <f t="shared" si="728"/>
        <v>0</v>
      </c>
      <c r="G698">
        <f t="shared" si="728"/>
        <v>1</v>
      </c>
      <c r="H698">
        <f t="shared" si="728"/>
        <v>1</v>
      </c>
      <c r="I698">
        <f t="shared" si="728"/>
        <v>1</v>
      </c>
      <c r="J698">
        <f t="shared" si="728"/>
        <v>0</v>
      </c>
      <c r="K698">
        <f t="shared" si="728"/>
        <v>0</v>
      </c>
      <c r="L698">
        <f t="shared" si="728"/>
        <v>0</v>
      </c>
      <c r="M698">
        <f>VLOOKUP(C$1,Iniciativas!$A$1:$R$11,6,FALSE)*C698+VLOOKUP(D$1,Iniciativas!$A$1:$R$11,6,FALSE)*D698+VLOOKUP(E$1,Iniciativas!$A$1:$R$11,6,FALSE)*E698+VLOOKUP(F$1,Iniciativas!$A$1:$R$11,6,FALSE)*F698+VLOOKUP(G$1,Iniciativas!$A$1:$R$11,6,FALSE)*G698+VLOOKUP(H$1,Iniciativas!$A$1:$R$11,6,FALSE)*H698+VLOOKUP(I$1,Iniciativas!$A$1:$R$11,6,FALSE)*I698+VLOOKUP(J$1,Iniciativas!$A$1:$R$11,6,FALSE)*J698+VLOOKUP(K$1,Iniciativas!$A$1:$R$11,6,FALSE)*K698+VLOOKUP(L$1,Iniciativas!$A$1:$R$11,6,FALSE)*L698</f>
        <v>11500</v>
      </c>
      <c r="N698">
        <f>VLOOKUP(C$1,Iniciativas!$A$1:$R$11,18,FALSE)*C698+VLOOKUP(D$1,Iniciativas!$A$1:$R$11,18,FALSE)*D698+VLOOKUP(E$1,Iniciativas!$A$1:$R$11,18,FALSE)*E698+VLOOKUP(F$1,Iniciativas!$A$1:$R$11,18,FALSE)*F698+VLOOKUP(G$1,Iniciativas!$A$1:$R$11,18,FALSE)*G698+VLOOKUP(H$1,Iniciativas!$A$1:$R$11,18,FALSE)*H698+VLOOKUP(I$1,Iniciativas!$A$1:$R$11,18,FALSE)*I698+VLOOKUP(J$1,Iniciativas!$A$1:$R$11,18,FALSE)*J698+VLOOKUP(K$1,Iniciativas!$A$1:$R$11,18,FALSE)*K698+VLOOKUP(L$1,Iniciativas!$A$1:$R$11,18,FALSE)*L698</f>
        <v>10.100000000000001</v>
      </c>
      <c r="O698" t="b">
        <f t="shared" si="672"/>
        <v>0</v>
      </c>
      <c r="P698" t="b">
        <f>IF(OR(K698=1,I698=1),IF(J698=1,TRUE, FALSE),TRUE)</f>
        <v>0</v>
      </c>
      <c r="Q698" t="b">
        <f>IF(AND(K698=1,I698=1), FALSE, TRUE)</f>
        <v>1</v>
      </c>
      <c r="R698" t="b">
        <f>IF(G698=1, TRUE, FALSE)</f>
        <v>1</v>
      </c>
      <c r="S698" t="str">
        <f>TRIM(IF(C698=1," "&amp;VLOOKUP(C$1,Iniciativas!$A$1:$R$11,2,FALSE),"")&amp;IF(D698=1," "&amp;VLOOKUP(D$1,Iniciativas!$A$1:$R$11,2,FALSE),"")&amp;IF(E698=1," "&amp;VLOOKUP(E$1,Iniciativas!$A$1:$R$11,2,FALSE),"")&amp;IF(F698=1," "&amp;VLOOKUP(F$1,Iniciativas!$A$1:$R$11,2,FALSE),"")&amp;IF(G698=1," "&amp;VLOOKUP(G$1,Iniciativas!$A$1:$R$11,2,FALSE),"")&amp;IF(H698=1," "&amp;VLOOKUP(H$1,Iniciativas!$A$1:$R$11,2,FALSE),"")&amp;IF(I698=1," "&amp;VLOOKUP(I$1,Iniciativas!$A$1:$R$11,2,FALSE),"")&amp;IF(J698=1," "&amp;VLOOKUP(J$1,Iniciativas!$A$1:$R$11,2,FALSE),"")&amp;IF(K698=1," "&amp;VLOOKUP(K$1,Iniciativas!$A$1:$R$11,2,FALSE),"")&amp;IF(L698=1," "&amp;VLOOKUP(L$1,Iniciativas!$A$1:$R$11,2,FALSE),""))</f>
        <v>Operación Adicional Iniciativa 1 Iniciativa 2 Imperativo Legal Programa de Innovación Creación Producto Alternativo C</v>
      </c>
    </row>
    <row r="699" spans="1:19" x14ac:dyDescent="0.25">
      <c r="A699">
        <v>697</v>
      </c>
      <c r="B699" t="str">
        <f t="shared" si="670"/>
        <v>10 8 6 5 4 1</v>
      </c>
      <c r="C699">
        <f t="shared" si="673"/>
        <v>1</v>
      </c>
      <c r="D699">
        <f t="shared" ref="D699:L699" si="729">INT(MOD($A699,2^(C$1-1))/(2^(D$1-1)))</f>
        <v>0</v>
      </c>
      <c r="E699">
        <f t="shared" si="729"/>
        <v>1</v>
      </c>
      <c r="F699">
        <f t="shared" si="729"/>
        <v>0</v>
      </c>
      <c r="G699">
        <f t="shared" si="729"/>
        <v>1</v>
      </c>
      <c r="H699">
        <f t="shared" si="729"/>
        <v>1</v>
      </c>
      <c r="I699">
        <f t="shared" si="729"/>
        <v>1</v>
      </c>
      <c r="J699">
        <f t="shared" si="729"/>
        <v>0</v>
      </c>
      <c r="K699">
        <f t="shared" si="729"/>
        <v>0</v>
      </c>
      <c r="L699">
        <f t="shared" si="729"/>
        <v>1</v>
      </c>
      <c r="M699">
        <f>VLOOKUP(C$1,Iniciativas!$A$1:$R$11,6,FALSE)*C699+VLOOKUP(D$1,Iniciativas!$A$1:$R$11,6,FALSE)*D699+VLOOKUP(E$1,Iniciativas!$A$1:$R$11,6,FALSE)*E699+VLOOKUP(F$1,Iniciativas!$A$1:$R$11,6,FALSE)*F699+VLOOKUP(G$1,Iniciativas!$A$1:$R$11,6,FALSE)*G699+VLOOKUP(H$1,Iniciativas!$A$1:$R$11,6,FALSE)*H699+VLOOKUP(I$1,Iniciativas!$A$1:$R$11,6,FALSE)*I699+VLOOKUP(J$1,Iniciativas!$A$1:$R$11,6,FALSE)*J699+VLOOKUP(K$1,Iniciativas!$A$1:$R$11,6,FALSE)*K699+VLOOKUP(L$1,Iniciativas!$A$1:$R$11,6,FALSE)*L699</f>
        <v>12500</v>
      </c>
      <c r="N699">
        <f>VLOOKUP(C$1,Iniciativas!$A$1:$R$11,18,FALSE)*C699+VLOOKUP(D$1,Iniciativas!$A$1:$R$11,18,FALSE)*D699+VLOOKUP(E$1,Iniciativas!$A$1:$R$11,18,FALSE)*E699+VLOOKUP(F$1,Iniciativas!$A$1:$R$11,18,FALSE)*F699+VLOOKUP(G$1,Iniciativas!$A$1:$R$11,18,FALSE)*G699+VLOOKUP(H$1,Iniciativas!$A$1:$R$11,18,FALSE)*H699+VLOOKUP(I$1,Iniciativas!$A$1:$R$11,18,FALSE)*I699+VLOOKUP(J$1,Iniciativas!$A$1:$R$11,18,FALSE)*J699+VLOOKUP(K$1,Iniciativas!$A$1:$R$11,18,FALSE)*K699+VLOOKUP(L$1,Iniciativas!$A$1:$R$11,18,FALSE)*L699</f>
        <v>11.000000000000002</v>
      </c>
      <c r="O699" t="b">
        <f t="shared" si="672"/>
        <v>0</v>
      </c>
      <c r="P699" t="b">
        <f>IF(OR(K699=1,I699=1),IF(J699=1,TRUE, FALSE),TRUE)</f>
        <v>0</v>
      </c>
      <c r="Q699" t="b">
        <f>IF(AND(K699=1,I699=1), FALSE, TRUE)</f>
        <v>1</v>
      </c>
      <c r="R699" t="b">
        <f>IF(G699=1, TRUE, FALSE)</f>
        <v>1</v>
      </c>
      <c r="S699" t="str">
        <f>TRIM(IF(C699=1," "&amp;VLOOKUP(C$1,Iniciativas!$A$1:$R$11,2,FALSE),"")&amp;IF(D699=1," "&amp;VLOOKUP(D$1,Iniciativas!$A$1:$R$11,2,FALSE),"")&amp;IF(E699=1," "&amp;VLOOKUP(E$1,Iniciativas!$A$1:$R$11,2,FALSE),"")&amp;IF(F699=1," "&amp;VLOOKUP(F$1,Iniciativas!$A$1:$R$11,2,FALSE),"")&amp;IF(G699=1," "&amp;VLOOKUP(G$1,Iniciativas!$A$1:$R$11,2,FALSE),"")&amp;IF(H699=1," "&amp;VLOOKUP(H$1,Iniciativas!$A$1:$R$11,2,FALSE),"")&amp;IF(I699=1," "&amp;VLOOKUP(I$1,Iniciativas!$A$1:$R$11,2,FALSE),"")&amp;IF(J699=1," "&amp;VLOOKUP(J$1,Iniciativas!$A$1:$R$11,2,FALSE),"")&amp;IF(K699=1," "&amp;VLOOKUP(K$1,Iniciativas!$A$1:$R$11,2,FALSE),"")&amp;IF(L699=1," "&amp;VLOOKUP(L$1,Iniciativas!$A$1:$R$11,2,FALSE),""))</f>
        <v>Operación Adicional Iniciativa 1 Iniciativa 2 Imperativo Legal Programa de Innovación Creación Producto Alternativo C Sistema Reducción Costos</v>
      </c>
    </row>
    <row r="700" spans="1:19" x14ac:dyDescent="0.25">
      <c r="A700">
        <v>698</v>
      </c>
      <c r="B700" t="str">
        <f t="shared" si="670"/>
        <v>10 8 6 5 4 2</v>
      </c>
      <c r="C700">
        <f t="shared" si="673"/>
        <v>1</v>
      </c>
      <c r="D700">
        <f t="shared" ref="D700:L700" si="730">INT(MOD($A700,2^(C$1-1))/(2^(D$1-1)))</f>
        <v>0</v>
      </c>
      <c r="E700">
        <f t="shared" si="730"/>
        <v>1</v>
      </c>
      <c r="F700">
        <f t="shared" si="730"/>
        <v>0</v>
      </c>
      <c r="G700">
        <f t="shared" si="730"/>
        <v>1</v>
      </c>
      <c r="H700">
        <f t="shared" si="730"/>
        <v>1</v>
      </c>
      <c r="I700">
        <f t="shared" si="730"/>
        <v>1</v>
      </c>
      <c r="J700">
        <f t="shared" si="730"/>
        <v>0</v>
      </c>
      <c r="K700">
        <f t="shared" si="730"/>
        <v>1</v>
      </c>
      <c r="L700">
        <f t="shared" si="730"/>
        <v>0</v>
      </c>
      <c r="M700">
        <f>VLOOKUP(C$1,Iniciativas!$A$1:$R$11,6,FALSE)*C700+VLOOKUP(D$1,Iniciativas!$A$1:$R$11,6,FALSE)*D700+VLOOKUP(E$1,Iniciativas!$A$1:$R$11,6,FALSE)*E700+VLOOKUP(F$1,Iniciativas!$A$1:$R$11,6,FALSE)*F700+VLOOKUP(G$1,Iniciativas!$A$1:$R$11,6,FALSE)*G700+VLOOKUP(H$1,Iniciativas!$A$1:$R$11,6,FALSE)*H700+VLOOKUP(I$1,Iniciativas!$A$1:$R$11,6,FALSE)*I700+VLOOKUP(J$1,Iniciativas!$A$1:$R$11,6,FALSE)*J700+VLOOKUP(K$1,Iniciativas!$A$1:$R$11,6,FALSE)*K700+VLOOKUP(L$1,Iniciativas!$A$1:$R$11,6,FALSE)*L700</f>
        <v>16500</v>
      </c>
      <c r="N700">
        <f>VLOOKUP(C$1,Iniciativas!$A$1:$R$11,18,FALSE)*C700+VLOOKUP(D$1,Iniciativas!$A$1:$R$11,18,FALSE)*D700+VLOOKUP(E$1,Iniciativas!$A$1:$R$11,18,FALSE)*E700+VLOOKUP(F$1,Iniciativas!$A$1:$R$11,18,FALSE)*F700+VLOOKUP(G$1,Iniciativas!$A$1:$R$11,18,FALSE)*G700+VLOOKUP(H$1,Iniciativas!$A$1:$R$11,18,FALSE)*H700+VLOOKUP(I$1,Iniciativas!$A$1:$R$11,18,FALSE)*I700+VLOOKUP(J$1,Iniciativas!$A$1:$R$11,18,FALSE)*J700+VLOOKUP(K$1,Iniciativas!$A$1:$R$11,18,FALSE)*K700+VLOOKUP(L$1,Iniciativas!$A$1:$R$11,18,FALSE)*L700</f>
        <v>12.700000000000001</v>
      </c>
      <c r="O700" t="b">
        <f t="shared" si="672"/>
        <v>0</v>
      </c>
      <c r="P700" t="b">
        <f>IF(OR(K700=1,I700=1),IF(J700=1,TRUE, FALSE),TRUE)</f>
        <v>0</v>
      </c>
      <c r="Q700" t="b">
        <f>IF(AND(K700=1,I700=1), FALSE, TRUE)</f>
        <v>0</v>
      </c>
      <c r="R700" t="b">
        <f>IF(G700=1, TRUE, FALSE)</f>
        <v>1</v>
      </c>
      <c r="S700" t="str">
        <f>TRIM(IF(C700=1," "&amp;VLOOKUP(C$1,Iniciativas!$A$1:$R$11,2,FALSE),"")&amp;IF(D700=1," "&amp;VLOOKUP(D$1,Iniciativas!$A$1:$R$11,2,FALSE),"")&amp;IF(E700=1," "&amp;VLOOKUP(E$1,Iniciativas!$A$1:$R$11,2,FALSE),"")&amp;IF(F700=1," "&amp;VLOOKUP(F$1,Iniciativas!$A$1:$R$11,2,FALSE),"")&amp;IF(G700=1," "&amp;VLOOKUP(G$1,Iniciativas!$A$1:$R$11,2,FALSE),"")&amp;IF(H700=1," "&amp;VLOOKUP(H$1,Iniciativas!$A$1:$R$11,2,FALSE),"")&amp;IF(I700=1," "&amp;VLOOKUP(I$1,Iniciativas!$A$1:$R$11,2,FALSE),"")&amp;IF(J700=1," "&amp;VLOOKUP(J$1,Iniciativas!$A$1:$R$11,2,FALSE),"")&amp;IF(K700=1," "&amp;VLOOKUP(K$1,Iniciativas!$A$1:$R$11,2,FALSE),"")&amp;IF(L700=1," "&amp;VLOOKUP(L$1,Iniciativas!$A$1:$R$11,2,FALSE),""))</f>
        <v>Operación Adicional Iniciativa 1 Iniciativa 2 Imperativo Legal Programa de Innovación Creación Producto Alternativo C Creación Producto B</v>
      </c>
    </row>
    <row r="701" spans="1:19" x14ac:dyDescent="0.25">
      <c r="A701">
        <v>699</v>
      </c>
      <c r="B701" t="str">
        <f t="shared" si="670"/>
        <v>10 8 6 5 4 2 1</v>
      </c>
      <c r="C701">
        <f t="shared" si="673"/>
        <v>1</v>
      </c>
      <c r="D701">
        <f t="shared" ref="D701:L701" si="731">INT(MOD($A701,2^(C$1-1))/(2^(D$1-1)))</f>
        <v>0</v>
      </c>
      <c r="E701">
        <f t="shared" si="731"/>
        <v>1</v>
      </c>
      <c r="F701">
        <f t="shared" si="731"/>
        <v>0</v>
      </c>
      <c r="G701">
        <f t="shared" si="731"/>
        <v>1</v>
      </c>
      <c r="H701">
        <f t="shared" si="731"/>
        <v>1</v>
      </c>
      <c r="I701">
        <f t="shared" si="731"/>
        <v>1</v>
      </c>
      <c r="J701">
        <f t="shared" si="731"/>
        <v>0</v>
      </c>
      <c r="K701">
        <f t="shared" si="731"/>
        <v>1</v>
      </c>
      <c r="L701">
        <f t="shared" si="731"/>
        <v>1</v>
      </c>
      <c r="M701">
        <f>VLOOKUP(C$1,Iniciativas!$A$1:$R$11,6,FALSE)*C701+VLOOKUP(D$1,Iniciativas!$A$1:$R$11,6,FALSE)*D701+VLOOKUP(E$1,Iniciativas!$A$1:$R$11,6,FALSE)*E701+VLOOKUP(F$1,Iniciativas!$A$1:$R$11,6,FALSE)*F701+VLOOKUP(G$1,Iniciativas!$A$1:$R$11,6,FALSE)*G701+VLOOKUP(H$1,Iniciativas!$A$1:$R$11,6,FALSE)*H701+VLOOKUP(I$1,Iniciativas!$A$1:$R$11,6,FALSE)*I701+VLOOKUP(J$1,Iniciativas!$A$1:$R$11,6,FALSE)*J701+VLOOKUP(K$1,Iniciativas!$A$1:$R$11,6,FALSE)*K701+VLOOKUP(L$1,Iniciativas!$A$1:$R$11,6,FALSE)*L701</f>
        <v>17500</v>
      </c>
      <c r="N701">
        <f>VLOOKUP(C$1,Iniciativas!$A$1:$R$11,18,FALSE)*C701+VLOOKUP(D$1,Iniciativas!$A$1:$R$11,18,FALSE)*D701+VLOOKUP(E$1,Iniciativas!$A$1:$R$11,18,FALSE)*E701+VLOOKUP(F$1,Iniciativas!$A$1:$R$11,18,FALSE)*F701+VLOOKUP(G$1,Iniciativas!$A$1:$R$11,18,FALSE)*G701+VLOOKUP(H$1,Iniciativas!$A$1:$R$11,18,FALSE)*H701+VLOOKUP(I$1,Iniciativas!$A$1:$R$11,18,FALSE)*I701+VLOOKUP(J$1,Iniciativas!$A$1:$R$11,18,FALSE)*J701+VLOOKUP(K$1,Iniciativas!$A$1:$R$11,18,FALSE)*K701+VLOOKUP(L$1,Iniciativas!$A$1:$R$11,18,FALSE)*L701</f>
        <v>13.600000000000001</v>
      </c>
      <c r="O701" t="b">
        <f t="shared" si="672"/>
        <v>0</v>
      </c>
      <c r="P701" t="b">
        <f>IF(OR(K701=1,I701=1),IF(J701=1,TRUE, FALSE),TRUE)</f>
        <v>0</v>
      </c>
      <c r="Q701" t="b">
        <f>IF(AND(K701=1,I701=1), FALSE, TRUE)</f>
        <v>0</v>
      </c>
      <c r="R701" t="b">
        <f>IF(G701=1, TRUE, FALSE)</f>
        <v>1</v>
      </c>
      <c r="S701" t="str">
        <f>TRIM(IF(C701=1," "&amp;VLOOKUP(C$1,Iniciativas!$A$1:$R$11,2,FALSE),"")&amp;IF(D701=1," "&amp;VLOOKUP(D$1,Iniciativas!$A$1:$R$11,2,FALSE),"")&amp;IF(E701=1," "&amp;VLOOKUP(E$1,Iniciativas!$A$1:$R$11,2,FALSE),"")&amp;IF(F701=1," "&amp;VLOOKUP(F$1,Iniciativas!$A$1:$R$11,2,FALSE),"")&amp;IF(G701=1," "&amp;VLOOKUP(G$1,Iniciativas!$A$1:$R$11,2,FALSE),"")&amp;IF(H701=1," "&amp;VLOOKUP(H$1,Iniciativas!$A$1:$R$11,2,FALSE),"")&amp;IF(I701=1," "&amp;VLOOKUP(I$1,Iniciativas!$A$1:$R$11,2,FALSE),"")&amp;IF(J701=1," "&amp;VLOOKUP(J$1,Iniciativas!$A$1:$R$11,2,FALSE),"")&amp;IF(K701=1," "&amp;VLOOKUP(K$1,Iniciativas!$A$1:$R$11,2,FALSE),"")&amp;IF(L701=1," "&amp;VLOOKUP(L$1,Iniciativas!$A$1:$R$11,2,FALSE),""))</f>
        <v>Operación Adicional Iniciativa 1 Iniciativa 2 Imperativo Legal Programa de Innovación Creación Producto Alternativo C Creación Producto B Sistema Reducción Costos</v>
      </c>
    </row>
    <row r="702" spans="1:19" x14ac:dyDescent="0.25">
      <c r="A702">
        <v>700</v>
      </c>
      <c r="B702" t="str">
        <f t="shared" si="670"/>
        <v>10 8 6 5 4 3</v>
      </c>
      <c r="C702">
        <f t="shared" si="673"/>
        <v>1</v>
      </c>
      <c r="D702">
        <f t="shared" ref="D702:L702" si="732">INT(MOD($A702,2^(C$1-1))/(2^(D$1-1)))</f>
        <v>0</v>
      </c>
      <c r="E702">
        <f t="shared" si="732"/>
        <v>1</v>
      </c>
      <c r="F702">
        <f t="shared" si="732"/>
        <v>0</v>
      </c>
      <c r="G702">
        <f t="shared" si="732"/>
        <v>1</v>
      </c>
      <c r="H702">
        <f t="shared" si="732"/>
        <v>1</v>
      </c>
      <c r="I702">
        <f t="shared" si="732"/>
        <v>1</v>
      </c>
      <c r="J702">
        <f t="shared" si="732"/>
        <v>1</v>
      </c>
      <c r="K702">
        <f t="shared" si="732"/>
        <v>0</v>
      </c>
      <c r="L702">
        <f t="shared" si="732"/>
        <v>0</v>
      </c>
      <c r="M702">
        <f>VLOOKUP(C$1,Iniciativas!$A$1:$R$11,6,FALSE)*C702+VLOOKUP(D$1,Iniciativas!$A$1:$R$11,6,FALSE)*D702+VLOOKUP(E$1,Iniciativas!$A$1:$R$11,6,FALSE)*E702+VLOOKUP(F$1,Iniciativas!$A$1:$R$11,6,FALSE)*F702+VLOOKUP(G$1,Iniciativas!$A$1:$R$11,6,FALSE)*G702+VLOOKUP(H$1,Iniciativas!$A$1:$R$11,6,FALSE)*H702+VLOOKUP(I$1,Iniciativas!$A$1:$R$11,6,FALSE)*I702+VLOOKUP(J$1,Iniciativas!$A$1:$R$11,6,FALSE)*J702+VLOOKUP(K$1,Iniciativas!$A$1:$R$11,6,FALSE)*K702+VLOOKUP(L$1,Iniciativas!$A$1:$R$11,6,FALSE)*L702</f>
        <v>12500</v>
      </c>
      <c r="N702">
        <f>VLOOKUP(C$1,Iniciativas!$A$1:$R$11,18,FALSE)*C702+VLOOKUP(D$1,Iniciativas!$A$1:$R$11,18,FALSE)*D702+VLOOKUP(E$1,Iniciativas!$A$1:$R$11,18,FALSE)*E702+VLOOKUP(F$1,Iniciativas!$A$1:$R$11,18,FALSE)*F702+VLOOKUP(G$1,Iniciativas!$A$1:$R$11,18,FALSE)*G702+VLOOKUP(H$1,Iniciativas!$A$1:$R$11,18,FALSE)*H702+VLOOKUP(I$1,Iniciativas!$A$1:$R$11,18,FALSE)*I702+VLOOKUP(J$1,Iniciativas!$A$1:$R$11,18,FALSE)*J702+VLOOKUP(K$1,Iniciativas!$A$1:$R$11,18,FALSE)*K702+VLOOKUP(L$1,Iniciativas!$A$1:$R$11,18,FALSE)*L702</f>
        <v>10.500000000000002</v>
      </c>
      <c r="O702" t="b">
        <f t="shared" si="672"/>
        <v>1</v>
      </c>
      <c r="P702" t="b">
        <f>IF(OR(K702=1,I702=1),IF(J702=1,TRUE, FALSE),TRUE)</f>
        <v>1</v>
      </c>
      <c r="Q702" t="b">
        <f>IF(AND(K702=1,I702=1), FALSE, TRUE)</f>
        <v>1</v>
      </c>
      <c r="R702" t="b">
        <f>IF(G702=1, TRUE, FALSE)</f>
        <v>1</v>
      </c>
      <c r="S702" t="str">
        <f>TRIM(IF(C702=1," "&amp;VLOOKUP(C$1,Iniciativas!$A$1:$R$11,2,FALSE),"")&amp;IF(D702=1," "&amp;VLOOKUP(D$1,Iniciativas!$A$1:$R$11,2,FALSE),"")&amp;IF(E702=1," "&amp;VLOOKUP(E$1,Iniciativas!$A$1:$R$11,2,FALSE),"")&amp;IF(F702=1," "&amp;VLOOKUP(F$1,Iniciativas!$A$1:$R$11,2,FALSE),"")&amp;IF(G702=1," "&amp;VLOOKUP(G$1,Iniciativas!$A$1:$R$11,2,FALSE),"")&amp;IF(H702=1," "&amp;VLOOKUP(H$1,Iniciativas!$A$1:$R$11,2,FALSE),"")&amp;IF(I702=1," "&amp;VLOOKUP(I$1,Iniciativas!$A$1:$R$11,2,FALSE),"")&amp;IF(J702=1," "&amp;VLOOKUP(J$1,Iniciativas!$A$1:$R$11,2,FALSE),"")&amp;IF(K702=1," "&amp;VLOOKUP(K$1,Iniciativas!$A$1:$R$11,2,FALSE),"")&amp;IF(L702=1," "&amp;VLOOKUP(L$1,Iniciativas!$A$1:$R$11,2,FALSE),""))</f>
        <v>Operación Adicional Iniciativa 1 Iniciativa 2 Imperativo Legal Programa de Innovación Creación Producto Alternativo C Campaña Publicitaria Producto B o C</v>
      </c>
    </row>
    <row r="703" spans="1:19" x14ac:dyDescent="0.25">
      <c r="A703">
        <v>701</v>
      </c>
      <c r="B703" t="str">
        <f t="shared" si="670"/>
        <v>10 8 6 5 4 3 1</v>
      </c>
      <c r="C703">
        <f t="shared" si="673"/>
        <v>1</v>
      </c>
      <c r="D703">
        <f t="shared" ref="D703:L703" si="733">INT(MOD($A703,2^(C$1-1))/(2^(D$1-1)))</f>
        <v>0</v>
      </c>
      <c r="E703">
        <f t="shared" si="733"/>
        <v>1</v>
      </c>
      <c r="F703">
        <f t="shared" si="733"/>
        <v>0</v>
      </c>
      <c r="G703">
        <f t="shared" si="733"/>
        <v>1</v>
      </c>
      <c r="H703">
        <f t="shared" si="733"/>
        <v>1</v>
      </c>
      <c r="I703">
        <f t="shared" si="733"/>
        <v>1</v>
      </c>
      <c r="J703">
        <f t="shared" si="733"/>
        <v>1</v>
      </c>
      <c r="K703">
        <f t="shared" si="733"/>
        <v>0</v>
      </c>
      <c r="L703">
        <f t="shared" si="733"/>
        <v>1</v>
      </c>
      <c r="M703">
        <f>VLOOKUP(C$1,Iniciativas!$A$1:$R$11,6,FALSE)*C703+VLOOKUP(D$1,Iniciativas!$A$1:$R$11,6,FALSE)*D703+VLOOKUP(E$1,Iniciativas!$A$1:$R$11,6,FALSE)*E703+VLOOKUP(F$1,Iniciativas!$A$1:$R$11,6,FALSE)*F703+VLOOKUP(G$1,Iniciativas!$A$1:$R$11,6,FALSE)*G703+VLOOKUP(H$1,Iniciativas!$A$1:$R$11,6,FALSE)*H703+VLOOKUP(I$1,Iniciativas!$A$1:$R$11,6,FALSE)*I703+VLOOKUP(J$1,Iniciativas!$A$1:$R$11,6,FALSE)*J703+VLOOKUP(K$1,Iniciativas!$A$1:$R$11,6,FALSE)*K703+VLOOKUP(L$1,Iniciativas!$A$1:$R$11,6,FALSE)*L703</f>
        <v>13500</v>
      </c>
      <c r="N703">
        <f>VLOOKUP(C$1,Iniciativas!$A$1:$R$11,18,FALSE)*C703+VLOOKUP(D$1,Iniciativas!$A$1:$R$11,18,FALSE)*D703+VLOOKUP(E$1,Iniciativas!$A$1:$R$11,18,FALSE)*E703+VLOOKUP(F$1,Iniciativas!$A$1:$R$11,18,FALSE)*F703+VLOOKUP(G$1,Iniciativas!$A$1:$R$11,18,FALSE)*G703+VLOOKUP(H$1,Iniciativas!$A$1:$R$11,18,FALSE)*H703+VLOOKUP(I$1,Iniciativas!$A$1:$R$11,18,FALSE)*I703+VLOOKUP(J$1,Iniciativas!$A$1:$R$11,18,FALSE)*J703+VLOOKUP(K$1,Iniciativas!$A$1:$R$11,18,FALSE)*K703+VLOOKUP(L$1,Iniciativas!$A$1:$R$11,18,FALSE)*L703</f>
        <v>11.400000000000002</v>
      </c>
      <c r="O703" t="b">
        <f t="shared" si="672"/>
        <v>1</v>
      </c>
      <c r="P703" t="b">
        <f>IF(OR(K703=1,I703=1),IF(J703=1,TRUE, FALSE),TRUE)</f>
        <v>1</v>
      </c>
      <c r="Q703" t="b">
        <f>IF(AND(K703=1,I703=1), FALSE, TRUE)</f>
        <v>1</v>
      </c>
      <c r="R703" t="b">
        <f>IF(G703=1, TRUE, FALSE)</f>
        <v>1</v>
      </c>
      <c r="S703" t="str">
        <f>TRIM(IF(C703=1," "&amp;VLOOKUP(C$1,Iniciativas!$A$1:$R$11,2,FALSE),"")&amp;IF(D703=1," "&amp;VLOOKUP(D$1,Iniciativas!$A$1:$R$11,2,FALSE),"")&amp;IF(E703=1," "&amp;VLOOKUP(E$1,Iniciativas!$A$1:$R$11,2,FALSE),"")&amp;IF(F703=1," "&amp;VLOOKUP(F$1,Iniciativas!$A$1:$R$11,2,FALSE),"")&amp;IF(G703=1," "&amp;VLOOKUP(G$1,Iniciativas!$A$1:$R$11,2,FALSE),"")&amp;IF(H703=1," "&amp;VLOOKUP(H$1,Iniciativas!$A$1:$R$11,2,FALSE),"")&amp;IF(I703=1," "&amp;VLOOKUP(I$1,Iniciativas!$A$1:$R$11,2,FALSE),"")&amp;IF(J703=1," "&amp;VLOOKUP(J$1,Iniciativas!$A$1:$R$11,2,FALSE),"")&amp;IF(K703=1," "&amp;VLOOKUP(K$1,Iniciativas!$A$1:$R$11,2,FALSE),"")&amp;IF(L703=1," "&amp;VLOOKUP(L$1,Iniciativas!$A$1:$R$11,2,FALSE),""))</f>
        <v>Operación Adicional Iniciativa 1 Iniciativa 2 Imperativo Legal Programa de Innovación Creación Producto Alternativo C Campaña Publicitaria Producto B o C Sistema Reducción Costos</v>
      </c>
    </row>
    <row r="704" spans="1:19" x14ac:dyDescent="0.25">
      <c r="A704">
        <v>702</v>
      </c>
      <c r="B704" t="str">
        <f t="shared" si="670"/>
        <v>10 8 6 5 4 3 2</v>
      </c>
      <c r="C704">
        <f t="shared" si="673"/>
        <v>1</v>
      </c>
      <c r="D704">
        <f t="shared" ref="D704:L704" si="734">INT(MOD($A704,2^(C$1-1))/(2^(D$1-1)))</f>
        <v>0</v>
      </c>
      <c r="E704">
        <f t="shared" si="734"/>
        <v>1</v>
      </c>
      <c r="F704">
        <f t="shared" si="734"/>
        <v>0</v>
      </c>
      <c r="G704">
        <f t="shared" si="734"/>
        <v>1</v>
      </c>
      <c r="H704">
        <f t="shared" si="734"/>
        <v>1</v>
      </c>
      <c r="I704">
        <f t="shared" si="734"/>
        <v>1</v>
      </c>
      <c r="J704">
        <f t="shared" si="734"/>
        <v>1</v>
      </c>
      <c r="K704">
        <f t="shared" si="734"/>
        <v>1</v>
      </c>
      <c r="L704">
        <f t="shared" si="734"/>
        <v>0</v>
      </c>
      <c r="M704">
        <f>VLOOKUP(C$1,Iniciativas!$A$1:$R$11,6,FALSE)*C704+VLOOKUP(D$1,Iniciativas!$A$1:$R$11,6,FALSE)*D704+VLOOKUP(E$1,Iniciativas!$A$1:$R$11,6,FALSE)*E704+VLOOKUP(F$1,Iniciativas!$A$1:$R$11,6,FALSE)*F704+VLOOKUP(G$1,Iniciativas!$A$1:$R$11,6,FALSE)*G704+VLOOKUP(H$1,Iniciativas!$A$1:$R$11,6,FALSE)*H704+VLOOKUP(I$1,Iniciativas!$A$1:$R$11,6,FALSE)*I704+VLOOKUP(J$1,Iniciativas!$A$1:$R$11,6,FALSE)*J704+VLOOKUP(K$1,Iniciativas!$A$1:$R$11,6,FALSE)*K704+VLOOKUP(L$1,Iniciativas!$A$1:$R$11,6,FALSE)*L704</f>
        <v>17500</v>
      </c>
      <c r="N704">
        <f>VLOOKUP(C$1,Iniciativas!$A$1:$R$11,18,FALSE)*C704+VLOOKUP(D$1,Iniciativas!$A$1:$R$11,18,FALSE)*D704+VLOOKUP(E$1,Iniciativas!$A$1:$R$11,18,FALSE)*E704+VLOOKUP(F$1,Iniciativas!$A$1:$R$11,18,FALSE)*F704+VLOOKUP(G$1,Iniciativas!$A$1:$R$11,18,FALSE)*G704+VLOOKUP(H$1,Iniciativas!$A$1:$R$11,18,FALSE)*H704+VLOOKUP(I$1,Iniciativas!$A$1:$R$11,18,FALSE)*I704+VLOOKUP(J$1,Iniciativas!$A$1:$R$11,18,FALSE)*J704+VLOOKUP(K$1,Iniciativas!$A$1:$R$11,18,FALSE)*K704+VLOOKUP(L$1,Iniciativas!$A$1:$R$11,18,FALSE)*L704</f>
        <v>13.100000000000001</v>
      </c>
      <c r="O704" t="b">
        <f t="shared" si="672"/>
        <v>0</v>
      </c>
      <c r="P704" t="b">
        <f>IF(OR(K704=1,I704=1),IF(J704=1,TRUE, FALSE),TRUE)</f>
        <v>1</v>
      </c>
      <c r="Q704" t="b">
        <f>IF(AND(K704=1,I704=1), FALSE, TRUE)</f>
        <v>0</v>
      </c>
      <c r="R704" t="b">
        <f>IF(G704=1, TRUE, FALSE)</f>
        <v>1</v>
      </c>
      <c r="S704" t="str">
        <f>TRIM(IF(C704=1," "&amp;VLOOKUP(C$1,Iniciativas!$A$1:$R$11,2,FALSE),"")&amp;IF(D704=1," "&amp;VLOOKUP(D$1,Iniciativas!$A$1:$R$11,2,FALSE),"")&amp;IF(E704=1," "&amp;VLOOKUP(E$1,Iniciativas!$A$1:$R$11,2,FALSE),"")&amp;IF(F704=1," "&amp;VLOOKUP(F$1,Iniciativas!$A$1:$R$11,2,FALSE),"")&amp;IF(G704=1," "&amp;VLOOKUP(G$1,Iniciativas!$A$1:$R$11,2,FALSE),"")&amp;IF(H704=1," "&amp;VLOOKUP(H$1,Iniciativas!$A$1:$R$11,2,FALSE),"")&amp;IF(I704=1," "&amp;VLOOKUP(I$1,Iniciativas!$A$1:$R$11,2,FALSE),"")&amp;IF(J704=1," "&amp;VLOOKUP(J$1,Iniciativas!$A$1:$R$11,2,FALSE),"")&amp;IF(K704=1," "&amp;VLOOKUP(K$1,Iniciativas!$A$1:$R$11,2,FALSE),"")&amp;IF(L704=1," "&amp;VLOOKUP(L$1,Iniciativas!$A$1:$R$11,2,FALSE),""))</f>
        <v>Operación Adicional Iniciativa 1 Iniciativa 2 Imperativo Legal Programa de Innovación Creación Producto Alternativo C Campaña Publicitaria Producto B o C Creación Producto B</v>
      </c>
    </row>
    <row r="705" spans="1:19" x14ac:dyDescent="0.25">
      <c r="A705">
        <v>703</v>
      </c>
      <c r="B705" t="str">
        <f t="shared" si="670"/>
        <v>10 8 6 5 4 3 2 1</v>
      </c>
      <c r="C705">
        <f t="shared" si="673"/>
        <v>1</v>
      </c>
      <c r="D705">
        <f t="shared" ref="D705:L705" si="735">INT(MOD($A705,2^(C$1-1))/(2^(D$1-1)))</f>
        <v>0</v>
      </c>
      <c r="E705">
        <f t="shared" si="735"/>
        <v>1</v>
      </c>
      <c r="F705">
        <f t="shared" si="735"/>
        <v>0</v>
      </c>
      <c r="G705">
        <f t="shared" si="735"/>
        <v>1</v>
      </c>
      <c r="H705">
        <f t="shared" si="735"/>
        <v>1</v>
      </c>
      <c r="I705">
        <f t="shared" si="735"/>
        <v>1</v>
      </c>
      <c r="J705">
        <f t="shared" si="735"/>
        <v>1</v>
      </c>
      <c r="K705">
        <f t="shared" si="735"/>
        <v>1</v>
      </c>
      <c r="L705">
        <f t="shared" si="735"/>
        <v>1</v>
      </c>
      <c r="M705">
        <f>VLOOKUP(C$1,Iniciativas!$A$1:$R$11,6,FALSE)*C705+VLOOKUP(D$1,Iniciativas!$A$1:$R$11,6,FALSE)*D705+VLOOKUP(E$1,Iniciativas!$A$1:$R$11,6,FALSE)*E705+VLOOKUP(F$1,Iniciativas!$A$1:$R$11,6,FALSE)*F705+VLOOKUP(G$1,Iniciativas!$A$1:$R$11,6,FALSE)*G705+VLOOKUP(H$1,Iniciativas!$A$1:$R$11,6,FALSE)*H705+VLOOKUP(I$1,Iniciativas!$A$1:$R$11,6,FALSE)*I705+VLOOKUP(J$1,Iniciativas!$A$1:$R$11,6,FALSE)*J705+VLOOKUP(K$1,Iniciativas!$A$1:$R$11,6,FALSE)*K705+VLOOKUP(L$1,Iniciativas!$A$1:$R$11,6,FALSE)*L705</f>
        <v>18500</v>
      </c>
      <c r="N705">
        <f>VLOOKUP(C$1,Iniciativas!$A$1:$R$11,18,FALSE)*C705+VLOOKUP(D$1,Iniciativas!$A$1:$R$11,18,FALSE)*D705+VLOOKUP(E$1,Iniciativas!$A$1:$R$11,18,FALSE)*E705+VLOOKUP(F$1,Iniciativas!$A$1:$R$11,18,FALSE)*F705+VLOOKUP(G$1,Iniciativas!$A$1:$R$11,18,FALSE)*G705+VLOOKUP(H$1,Iniciativas!$A$1:$R$11,18,FALSE)*H705+VLOOKUP(I$1,Iniciativas!$A$1:$R$11,18,FALSE)*I705+VLOOKUP(J$1,Iniciativas!$A$1:$R$11,18,FALSE)*J705+VLOOKUP(K$1,Iniciativas!$A$1:$R$11,18,FALSE)*K705+VLOOKUP(L$1,Iniciativas!$A$1:$R$11,18,FALSE)*L705</f>
        <v>14.000000000000002</v>
      </c>
      <c r="O705" t="b">
        <f t="shared" si="672"/>
        <v>0</v>
      </c>
      <c r="P705" t="b">
        <f>IF(OR(K705=1,I705=1),IF(J705=1,TRUE, FALSE),TRUE)</f>
        <v>1</v>
      </c>
      <c r="Q705" t="b">
        <f>IF(AND(K705=1,I705=1), FALSE, TRUE)</f>
        <v>0</v>
      </c>
      <c r="R705" t="b">
        <f>IF(G705=1, TRUE, FALSE)</f>
        <v>1</v>
      </c>
      <c r="S705" t="str">
        <f>TRIM(IF(C705=1," "&amp;VLOOKUP(C$1,Iniciativas!$A$1:$R$11,2,FALSE),"")&amp;IF(D705=1," "&amp;VLOOKUP(D$1,Iniciativas!$A$1:$R$11,2,FALSE),"")&amp;IF(E705=1," "&amp;VLOOKUP(E$1,Iniciativas!$A$1:$R$11,2,FALSE),"")&amp;IF(F705=1," "&amp;VLOOKUP(F$1,Iniciativas!$A$1:$R$11,2,FALSE),"")&amp;IF(G705=1," "&amp;VLOOKUP(G$1,Iniciativas!$A$1:$R$11,2,FALSE),"")&amp;IF(H705=1," "&amp;VLOOKUP(H$1,Iniciativas!$A$1:$R$11,2,FALSE),"")&amp;IF(I705=1," "&amp;VLOOKUP(I$1,Iniciativas!$A$1:$R$11,2,FALSE),"")&amp;IF(J705=1," "&amp;VLOOKUP(J$1,Iniciativas!$A$1:$R$11,2,FALSE),"")&amp;IF(K705=1," "&amp;VLOOKUP(K$1,Iniciativas!$A$1:$R$11,2,FALSE),"")&amp;IF(L705=1," "&amp;VLOOKUP(L$1,Iniciativas!$A$1:$R$11,2,FALSE),""))</f>
        <v>Operación Adicional Iniciativa 1 Iniciativa 2 Imperativo Legal Programa de Innovación Creación Producto Alternativo C Campaña Publicitaria Producto B o C Creación Producto B Sistema Reducción Costos</v>
      </c>
    </row>
    <row r="706" spans="1:19" x14ac:dyDescent="0.25">
      <c r="A706">
        <v>704</v>
      </c>
      <c r="B706" t="str">
        <f t="shared" si="670"/>
        <v>10 8 7</v>
      </c>
      <c r="C706">
        <f t="shared" si="673"/>
        <v>1</v>
      </c>
      <c r="D706">
        <f t="shared" ref="D706:L706" si="736">INT(MOD($A706,2^(C$1-1))/(2^(D$1-1)))</f>
        <v>0</v>
      </c>
      <c r="E706">
        <f t="shared" si="736"/>
        <v>1</v>
      </c>
      <c r="F706">
        <f t="shared" si="736"/>
        <v>1</v>
      </c>
      <c r="G706">
        <f t="shared" si="736"/>
        <v>0</v>
      </c>
      <c r="H706">
        <f t="shared" si="736"/>
        <v>0</v>
      </c>
      <c r="I706">
        <f t="shared" si="736"/>
        <v>0</v>
      </c>
      <c r="J706">
        <f t="shared" si="736"/>
        <v>0</v>
      </c>
      <c r="K706">
        <f t="shared" si="736"/>
        <v>0</v>
      </c>
      <c r="L706">
        <f t="shared" si="736"/>
        <v>0</v>
      </c>
      <c r="M706">
        <f>VLOOKUP(C$1,Iniciativas!$A$1:$R$11,6,FALSE)*C706+VLOOKUP(D$1,Iniciativas!$A$1:$R$11,6,FALSE)*D706+VLOOKUP(E$1,Iniciativas!$A$1:$R$11,6,FALSE)*E706+VLOOKUP(F$1,Iniciativas!$A$1:$R$11,6,FALSE)*F706+VLOOKUP(G$1,Iniciativas!$A$1:$R$11,6,FALSE)*G706+VLOOKUP(H$1,Iniciativas!$A$1:$R$11,6,FALSE)*H706+VLOOKUP(I$1,Iniciativas!$A$1:$R$11,6,FALSE)*I706+VLOOKUP(J$1,Iniciativas!$A$1:$R$11,6,FALSE)*J706+VLOOKUP(K$1,Iniciativas!$A$1:$R$11,6,FALSE)*K706+VLOOKUP(L$1,Iniciativas!$A$1:$R$11,6,FALSE)*L706</f>
        <v>2000</v>
      </c>
      <c r="N706">
        <f>VLOOKUP(C$1,Iniciativas!$A$1:$R$11,18,FALSE)*C706+VLOOKUP(D$1,Iniciativas!$A$1:$R$11,18,FALSE)*D706+VLOOKUP(E$1,Iniciativas!$A$1:$R$11,18,FALSE)*E706+VLOOKUP(F$1,Iniciativas!$A$1:$R$11,18,FALSE)*F706+VLOOKUP(G$1,Iniciativas!$A$1:$R$11,18,FALSE)*G706+VLOOKUP(H$1,Iniciativas!$A$1:$R$11,18,FALSE)*H706+VLOOKUP(I$1,Iniciativas!$A$1:$R$11,18,FALSE)*I706+VLOOKUP(J$1,Iniciativas!$A$1:$R$11,18,FALSE)*J706+VLOOKUP(K$1,Iniciativas!$A$1:$R$11,18,FALSE)*K706+VLOOKUP(L$1,Iniciativas!$A$1:$R$11,18,FALSE)*L706</f>
        <v>4.5</v>
      </c>
      <c r="O706" t="b">
        <f t="shared" si="672"/>
        <v>0</v>
      </c>
      <c r="P706" t="b">
        <f>IF(OR(K706=1,I706=1),IF(J706=1,TRUE, FALSE),TRUE)</f>
        <v>1</v>
      </c>
      <c r="Q706" t="b">
        <f>IF(AND(K706=1,I706=1), FALSE, TRUE)</f>
        <v>1</v>
      </c>
      <c r="R706" t="b">
        <f>IF(G706=1, TRUE, FALSE)</f>
        <v>0</v>
      </c>
      <c r="S706" t="str">
        <f>TRIM(IF(C706=1," "&amp;VLOOKUP(C$1,Iniciativas!$A$1:$R$11,2,FALSE),"")&amp;IF(D706=1," "&amp;VLOOKUP(D$1,Iniciativas!$A$1:$R$11,2,FALSE),"")&amp;IF(E706=1," "&amp;VLOOKUP(E$1,Iniciativas!$A$1:$R$11,2,FALSE),"")&amp;IF(F706=1," "&amp;VLOOKUP(F$1,Iniciativas!$A$1:$R$11,2,FALSE),"")&amp;IF(G706=1," "&amp;VLOOKUP(G$1,Iniciativas!$A$1:$R$11,2,FALSE),"")&amp;IF(H706=1," "&amp;VLOOKUP(H$1,Iniciativas!$A$1:$R$11,2,FALSE),"")&amp;IF(I706=1," "&amp;VLOOKUP(I$1,Iniciativas!$A$1:$R$11,2,FALSE),"")&amp;IF(J706=1," "&amp;VLOOKUP(J$1,Iniciativas!$A$1:$R$11,2,FALSE),"")&amp;IF(K706=1," "&amp;VLOOKUP(K$1,Iniciativas!$A$1:$R$11,2,FALSE),"")&amp;IF(L706=1," "&amp;VLOOKUP(L$1,Iniciativas!$A$1:$R$11,2,FALSE),""))</f>
        <v>Operación Adicional Iniciativa 1 Iniciativa 2 Iniciativa 1</v>
      </c>
    </row>
    <row r="707" spans="1:19" x14ac:dyDescent="0.25">
      <c r="A707">
        <v>705</v>
      </c>
      <c r="B707" t="str">
        <f t="shared" ref="B707:B770" si="737">TRIM(IF(C707=1," "&amp;C$1,"")&amp;IF(D707=1," "&amp;D$1,"")&amp;IF(E707=1," "&amp;E$1,"")&amp;IF(F707=1," "&amp;F$1,"")&amp;IF(G707=1," "&amp;G$1,"")&amp;IF(H707=1," "&amp;H$1,"")&amp;IF(I707=1," "&amp;I$1,"")&amp;IF(J707=1," "&amp;J$1,"")&amp;IF(K707=1," "&amp;K$1,"")&amp;IF(L707=1," "&amp;L$1,""))</f>
        <v>10 8 7 1</v>
      </c>
      <c r="C707">
        <f t="shared" si="673"/>
        <v>1</v>
      </c>
      <c r="D707">
        <f t="shared" ref="D707:L707" si="738">INT(MOD($A707,2^(C$1-1))/(2^(D$1-1)))</f>
        <v>0</v>
      </c>
      <c r="E707">
        <f t="shared" si="738"/>
        <v>1</v>
      </c>
      <c r="F707">
        <f t="shared" si="738"/>
        <v>1</v>
      </c>
      <c r="G707">
        <f t="shared" si="738"/>
        <v>0</v>
      </c>
      <c r="H707">
        <f t="shared" si="738"/>
        <v>0</v>
      </c>
      <c r="I707">
        <f t="shared" si="738"/>
        <v>0</v>
      </c>
      <c r="J707">
        <f t="shared" si="738"/>
        <v>0</v>
      </c>
      <c r="K707">
        <f t="shared" si="738"/>
        <v>0</v>
      </c>
      <c r="L707">
        <f t="shared" si="738"/>
        <v>1</v>
      </c>
      <c r="M707">
        <f>VLOOKUP(C$1,Iniciativas!$A$1:$R$11,6,FALSE)*C707+VLOOKUP(D$1,Iniciativas!$A$1:$R$11,6,FALSE)*D707+VLOOKUP(E$1,Iniciativas!$A$1:$R$11,6,FALSE)*E707+VLOOKUP(F$1,Iniciativas!$A$1:$R$11,6,FALSE)*F707+VLOOKUP(G$1,Iniciativas!$A$1:$R$11,6,FALSE)*G707+VLOOKUP(H$1,Iniciativas!$A$1:$R$11,6,FALSE)*H707+VLOOKUP(I$1,Iniciativas!$A$1:$R$11,6,FALSE)*I707+VLOOKUP(J$1,Iniciativas!$A$1:$R$11,6,FALSE)*J707+VLOOKUP(K$1,Iniciativas!$A$1:$R$11,6,FALSE)*K707+VLOOKUP(L$1,Iniciativas!$A$1:$R$11,6,FALSE)*L707</f>
        <v>3000</v>
      </c>
      <c r="N707">
        <f>VLOOKUP(C$1,Iniciativas!$A$1:$R$11,18,FALSE)*C707+VLOOKUP(D$1,Iniciativas!$A$1:$R$11,18,FALSE)*D707+VLOOKUP(E$1,Iniciativas!$A$1:$R$11,18,FALSE)*E707+VLOOKUP(F$1,Iniciativas!$A$1:$R$11,18,FALSE)*F707+VLOOKUP(G$1,Iniciativas!$A$1:$R$11,18,FALSE)*G707+VLOOKUP(H$1,Iniciativas!$A$1:$R$11,18,FALSE)*H707+VLOOKUP(I$1,Iniciativas!$A$1:$R$11,18,FALSE)*I707+VLOOKUP(J$1,Iniciativas!$A$1:$R$11,18,FALSE)*J707+VLOOKUP(K$1,Iniciativas!$A$1:$R$11,18,FALSE)*K707+VLOOKUP(L$1,Iniciativas!$A$1:$R$11,18,FALSE)*L707</f>
        <v>5.4</v>
      </c>
      <c r="O707" t="b">
        <f t="shared" ref="O707:O770" si="739">AND(P707,Q707,R707)</f>
        <v>0</v>
      </c>
      <c r="P707" t="b">
        <f>IF(OR(K707=1,I707=1),IF(J707=1,TRUE, FALSE),TRUE)</f>
        <v>1</v>
      </c>
      <c r="Q707" t="b">
        <f>IF(AND(K707=1,I707=1), FALSE, TRUE)</f>
        <v>1</v>
      </c>
      <c r="R707" t="b">
        <f>IF(G707=1, TRUE, FALSE)</f>
        <v>0</v>
      </c>
      <c r="S707" t="str">
        <f>TRIM(IF(C707=1," "&amp;VLOOKUP(C$1,Iniciativas!$A$1:$R$11,2,FALSE),"")&amp;IF(D707=1," "&amp;VLOOKUP(D$1,Iniciativas!$A$1:$R$11,2,FALSE),"")&amp;IF(E707=1," "&amp;VLOOKUP(E$1,Iniciativas!$A$1:$R$11,2,FALSE),"")&amp;IF(F707=1," "&amp;VLOOKUP(F$1,Iniciativas!$A$1:$R$11,2,FALSE),"")&amp;IF(G707=1," "&amp;VLOOKUP(G$1,Iniciativas!$A$1:$R$11,2,FALSE),"")&amp;IF(H707=1," "&amp;VLOOKUP(H$1,Iniciativas!$A$1:$R$11,2,FALSE),"")&amp;IF(I707=1," "&amp;VLOOKUP(I$1,Iniciativas!$A$1:$R$11,2,FALSE),"")&amp;IF(J707=1," "&amp;VLOOKUP(J$1,Iniciativas!$A$1:$R$11,2,FALSE),"")&amp;IF(K707=1," "&amp;VLOOKUP(K$1,Iniciativas!$A$1:$R$11,2,FALSE),"")&amp;IF(L707=1," "&amp;VLOOKUP(L$1,Iniciativas!$A$1:$R$11,2,FALSE),""))</f>
        <v>Operación Adicional Iniciativa 1 Iniciativa 2 Iniciativa 1 Sistema Reducción Costos</v>
      </c>
    </row>
    <row r="708" spans="1:19" x14ac:dyDescent="0.25">
      <c r="A708">
        <v>706</v>
      </c>
      <c r="B708" t="str">
        <f t="shared" si="737"/>
        <v>10 8 7 2</v>
      </c>
      <c r="C708">
        <f t="shared" ref="C708:C771" si="740">INT($A708/(2^(C$1-1)))</f>
        <v>1</v>
      </c>
      <c r="D708">
        <f t="shared" ref="D708:L708" si="741">INT(MOD($A708,2^(C$1-1))/(2^(D$1-1)))</f>
        <v>0</v>
      </c>
      <c r="E708">
        <f t="shared" si="741"/>
        <v>1</v>
      </c>
      <c r="F708">
        <f t="shared" si="741"/>
        <v>1</v>
      </c>
      <c r="G708">
        <f t="shared" si="741"/>
        <v>0</v>
      </c>
      <c r="H708">
        <f t="shared" si="741"/>
        <v>0</v>
      </c>
      <c r="I708">
        <f t="shared" si="741"/>
        <v>0</v>
      </c>
      <c r="J708">
        <f t="shared" si="741"/>
        <v>0</v>
      </c>
      <c r="K708">
        <f t="shared" si="741"/>
        <v>1</v>
      </c>
      <c r="L708">
        <f t="shared" si="741"/>
        <v>0</v>
      </c>
      <c r="M708">
        <f>VLOOKUP(C$1,Iniciativas!$A$1:$R$11,6,FALSE)*C708+VLOOKUP(D$1,Iniciativas!$A$1:$R$11,6,FALSE)*D708+VLOOKUP(E$1,Iniciativas!$A$1:$R$11,6,FALSE)*E708+VLOOKUP(F$1,Iniciativas!$A$1:$R$11,6,FALSE)*F708+VLOOKUP(G$1,Iniciativas!$A$1:$R$11,6,FALSE)*G708+VLOOKUP(H$1,Iniciativas!$A$1:$R$11,6,FALSE)*H708+VLOOKUP(I$1,Iniciativas!$A$1:$R$11,6,FALSE)*I708+VLOOKUP(J$1,Iniciativas!$A$1:$R$11,6,FALSE)*J708+VLOOKUP(K$1,Iniciativas!$A$1:$R$11,6,FALSE)*K708+VLOOKUP(L$1,Iniciativas!$A$1:$R$11,6,FALSE)*L708</f>
        <v>7000</v>
      </c>
      <c r="N708">
        <f>VLOOKUP(C$1,Iniciativas!$A$1:$R$11,18,FALSE)*C708+VLOOKUP(D$1,Iniciativas!$A$1:$R$11,18,FALSE)*D708+VLOOKUP(E$1,Iniciativas!$A$1:$R$11,18,FALSE)*E708+VLOOKUP(F$1,Iniciativas!$A$1:$R$11,18,FALSE)*F708+VLOOKUP(G$1,Iniciativas!$A$1:$R$11,18,FALSE)*G708+VLOOKUP(H$1,Iniciativas!$A$1:$R$11,18,FALSE)*H708+VLOOKUP(I$1,Iniciativas!$A$1:$R$11,18,FALSE)*I708+VLOOKUP(J$1,Iniciativas!$A$1:$R$11,18,FALSE)*J708+VLOOKUP(K$1,Iniciativas!$A$1:$R$11,18,FALSE)*K708+VLOOKUP(L$1,Iniciativas!$A$1:$R$11,18,FALSE)*L708</f>
        <v>7.1</v>
      </c>
      <c r="O708" t="b">
        <f t="shared" si="739"/>
        <v>0</v>
      </c>
      <c r="P708" t="b">
        <f>IF(OR(K708=1,I708=1),IF(J708=1,TRUE, FALSE),TRUE)</f>
        <v>0</v>
      </c>
      <c r="Q708" t="b">
        <f>IF(AND(K708=1,I708=1), FALSE, TRUE)</f>
        <v>1</v>
      </c>
      <c r="R708" t="b">
        <f>IF(G708=1, TRUE, FALSE)</f>
        <v>0</v>
      </c>
      <c r="S708" t="str">
        <f>TRIM(IF(C708=1," "&amp;VLOOKUP(C$1,Iniciativas!$A$1:$R$11,2,FALSE),"")&amp;IF(D708=1," "&amp;VLOOKUP(D$1,Iniciativas!$A$1:$R$11,2,FALSE),"")&amp;IF(E708=1," "&amp;VLOOKUP(E$1,Iniciativas!$A$1:$R$11,2,FALSE),"")&amp;IF(F708=1," "&amp;VLOOKUP(F$1,Iniciativas!$A$1:$R$11,2,FALSE),"")&amp;IF(G708=1," "&amp;VLOOKUP(G$1,Iniciativas!$A$1:$R$11,2,FALSE),"")&amp;IF(H708=1," "&amp;VLOOKUP(H$1,Iniciativas!$A$1:$R$11,2,FALSE),"")&amp;IF(I708=1," "&amp;VLOOKUP(I$1,Iniciativas!$A$1:$R$11,2,FALSE),"")&amp;IF(J708=1," "&amp;VLOOKUP(J$1,Iniciativas!$A$1:$R$11,2,FALSE),"")&amp;IF(K708=1," "&amp;VLOOKUP(K$1,Iniciativas!$A$1:$R$11,2,FALSE),"")&amp;IF(L708=1," "&amp;VLOOKUP(L$1,Iniciativas!$A$1:$R$11,2,FALSE),""))</f>
        <v>Operación Adicional Iniciativa 1 Iniciativa 2 Iniciativa 1 Creación Producto B</v>
      </c>
    </row>
    <row r="709" spans="1:19" x14ac:dyDescent="0.25">
      <c r="A709">
        <v>707</v>
      </c>
      <c r="B709" t="str">
        <f t="shared" si="737"/>
        <v>10 8 7 2 1</v>
      </c>
      <c r="C709">
        <f t="shared" si="740"/>
        <v>1</v>
      </c>
      <c r="D709">
        <f t="shared" ref="D709:L709" si="742">INT(MOD($A709,2^(C$1-1))/(2^(D$1-1)))</f>
        <v>0</v>
      </c>
      <c r="E709">
        <f t="shared" si="742"/>
        <v>1</v>
      </c>
      <c r="F709">
        <f t="shared" si="742"/>
        <v>1</v>
      </c>
      <c r="G709">
        <f t="shared" si="742"/>
        <v>0</v>
      </c>
      <c r="H709">
        <f t="shared" si="742"/>
        <v>0</v>
      </c>
      <c r="I709">
        <f t="shared" si="742"/>
        <v>0</v>
      </c>
      <c r="J709">
        <f t="shared" si="742"/>
        <v>0</v>
      </c>
      <c r="K709">
        <f t="shared" si="742"/>
        <v>1</v>
      </c>
      <c r="L709">
        <f t="shared" si="742"/>
        <v>1</v>
      </c>
      <c r="M709">
        <f>VLOOKUP(C$1,Iniciativas!$A$1:$R$11,6,FALSE)*C709+VLOOKUP(D$1,Iniciativas!$A$1:$R$11,6,FALSE)*D709+VLOOKUP(E$1,Iniciativas!$A$1:$R$11,6,FALSE)*E709+VLOOKUP(F$1,Iniciativas!$A$1:$R$11,6,FALSE)*F709+VLOOKUP(G$1,Iniciativas!$A$1:$R$11,6,FALSE)*G709+VLOOKUP(H$1,Iniciativas!$A$1:$R$11,6,FALSE)*H709+VLOOKUP(I$1,Iniciativas!$A$1:$R$11,6,FALSE)*I709+VLOOKUP(J$1,Iniciativas!$A$1:$R$11,6,FALSE)*J709+VLOOKUP(K$1,Iniciativas!$A$1:$R$11,6,FALSE)*K709+VLOOKUP(L$1,Iniciativas!$A$1:$R$11,6,FALSE)*L709</f>
        <v>8000</v>
      </c>
      <c r="N709">
        <f>VLOOKUP(C$1,Iniciativas!$A$1:$R$11,18,FALSE)*C709+VLOOKUP(D$1,Iniciativas!$A$1:$R$11,18,FALSE)*D709+VLOOKUP(E$1,Iniciativas!$A$1:$R$11,18,FALSE)*E709+VLOOKUP(F$1,Iniciativas!$A$1:$R$11,18,FALSE)*F709+VLOOKUP(G$1,Iniciativas!$A$1:$R$11,18,FALSE)*G709+VLOOKUP(H$1,Iniciativas!$A$1:$R$11,18,FALSE)*H709+VLOOKUP(I$1,Iniciativas!$A$1:$R$11,18,FALSE)*I709+VLOOKUP(J$1,Iniciativas!$A$1:$R$11,18,FALSE)*J709+VLOOKUP(K$1,Iniciativas!$A$1:$R$11,18,FALSE)*K709+VLOOKUP(L$1,Iniciativas!$A$1:$R$11,18,FALSE)*L709</f>
        <v>8</v>
      </c>
      <c r="O709" t="b">
        <f t="shared" si="739"/>
        <v>0</v>
      </c>
      <c r="P709" t="b">
        <f>IF(OR(K709=1,I709=1),IF(J709=1,TRUE, FALSE),TRUE)</f>
        <v>0</v>
      </c>
      <c r="Q709" t="b">
        <f>IF(AND(K709=1,I709=1), FALSE, TRUE)</f>
        <v>1</v>
      </c>
      <c r="R709" t="b">
        <f>IF(G709=1, TRUE, FALSE)</f>
        <v>0</v>
      </c>
      <c r="S709" t="str">
        <f>TRIM(IF(C709=1," "&amp;VLOOKUP(C$1,Iniciativas!$A$1:$R$11,2,FALSE),"")&amp;IF(D709=1," "&amp;VLOOKUP(D$1,Iniciativas!$A$1:$R$11,2,FALSE),"")&amp;IF(E709=1," "&amp;VLOOKUP(E$1,Iniciativas!$A$1:$R$11,2,FALSE),"")&amp;IF(F709=1," "&amp;VLOOKUP(F$1,Iniciativas!$A$1:$R$11,2,FALSE),"")&amp;IF(G709=1," "&amp;VLOOKUP(G$1,Iniciativas!$A$1:$R$11,2,FALSE),"")&amp;IF(H709=1," "&amp;VLOOKUP(H$1,Iniciativas!$A$1:$R$11,2,FALSE),"")&amp;IF(I709=1," "&amp;VLOOKUP(I$1,Iniciativas!$A$1:$R$11,2,FALSE),"")&amp;IF(J709=1," "&amp;VLOOKUP(J$1,Iniciativas!$A$1:$R$11,2,FALSE),"")&amp;IF(K709=1," "&amp;VLOOKUP(K$1,Iniciativas!$A$1:$R$11,2,FALSE),"")&amp;IF(L709=1," "&amp;VLOOKUP(L$1,Iniciativas!$A$1:$R$11,2,FALSE),""))</f>
        <v>Operación Adicional Iniciativa 1 Iniciativa 2 Iniciativa 1 Creación Producto B Sistema Reducción Costos</v>
      </c>
    </row>
    <row r="710" spans="1:19" x14ac:dyDescent="0.25">
      <c r="A710">
        <v>708</v>
      </c>
      <c r="B710" t="str">
        <f t="shared" si="737"/>
        <v>10 8 7 3</v>
      </c>
      <c r="C710">
        <f t="shared" si="740"/>
        <v>1</v>
      </c>
      <c r="D710">
        <f t="shared" ref="D710:L710" si="743">INT(MOD($A710,2^(C$1-1))/(2^(D$1-1)))</f>
        <v>0</v>
      </c>
      <c r="E710">
        <f t="shared" si="743"/>
        <v>1</v>
      </c>
      <c r="F710">
        <f t="shared" si="743"/>
        <v>1</v>
      </c>
      <c r="G710">
        <f t="shared" si="743"/>
        <v>0</v>
      </c>
      <c r="H710">
        <f t="shared" si="743"/>
        <v>0</v>
      </c>
      <c r="I710">
        <f t="shared" si="743"/>
        <v>0</v>
      </c>
      <c r="J710">
        <f t="shared" si="743"/>
        <v>1</v>
      </c>
      <c r="K710">
        <f t="shared" si="743"/>
        <v>0</v>
      </c>
      <c r="L710">
        <f t="shared" si="743"/>
        <v>0</v>
      </c>
      <c r="M710">
        <f>VLOOKUP(C$1,Iniciativas!$A$1:$R$11,6,FALSE)*C710+VLOOKUP(D$1,Iniciativas!$A$1:$R$11,6,FALSE)*D710+VLOOKUP(E$1,Iniciativas!$A$1:$R$11,6,FALSE)*E710+VLOOKUP(F$1,Iniciativas!$A$1:$R$11,6,FALSE)*F710+VLOOKUP(G$1,Iniciativas!$A$1:$R$11,6,FALSE)*G710+VLOOKUP(H$1,Iniciativas!$A$1:$R$11,6,FALSE)*H710+VLOOKUP(I$1,Iniciativas!$A$1:$R$11,6,FALSE)*I710+VLOOKUP(J$1,Iniciativas!$A$1:$R$11,6,FALSE)*J710+VLOOKUP(K$1,Iniciativas!$A$1:$R$11,6,FALSE)*K710+VLOOKUP(L$1,Iniciativas!$A$1:$R$11,6,FALSE)*L710</f>
        <v>3000</v>
      </c>
      <c r="N710">
        <f>VLOOKUP(C$1,Iniciativas!$A$1:$R$11,18,FALSE)*C710+VLOOKUP(D$1,Iniciativas!$A$1:$R$11,18,FALSE)*D710+VLOOKUP(E$1,Iniciativas!$A$1:$R$11,18,FALSE)*E710+VLOOKUP(F$1,Iniciativas!$A$1:$R$11,18,FALSE)*F710+VLOOKUP(G$1,Iniciativas!$A$1:$R$11,18,FALSE)*G710+VLOOKUP(H$1,Iniciativas!$A$1:$R$11,18,FALSE)*H710+VLOOKUP(I$1,Iniciativas!$A$1:$R$11,18,FALSE)*I710+VLOOKUP(J$1,Iniciativas!$A$1:$R$11,18,FALSE)*J710+VLOOKUP(K$1,Iniciativas!$A$1:$R$11,18,FALSE)*K710+VLOOKUP(L$1,Iniciativas!$A$1:$R$11,18,FALSE)*L710</f>
        <v>4.9000000000000004</v>
      </c>
      <c r="O710" t="b">
        <f t="shared" si="739"/>
        <v>0</v>
      </c>
      <c r="P710" t="b">
        <f>IF(OR(K710=1,I710=1),IF(J710=1,TRUE, FALSE),TRUE)</f>
        <v>1</v>
      </c>
      <c r="Q710" t="b">
        <f>IF(AND(K710=1,I710=1), FALSE, TRUE)</f>
        <v>1</v>
      </c>
      <c r="R710" t="b">
        <f>IF(G710=1, TRUE, FALSE)</f>
        <v>0</v>
      </c>
      <c r="S710" t="str">
        <f>TRIM(IF(C710=1," "&amp;VLOOKUP(C$1,Iniciativas!$A$1:$R$11,2,FALSE),"")&amp;IF(D710=1," "&amp;VLOOKUP(D$1,Iniciativas!$A$1:$R$11,2,FALSE),"")&amp;IF(E710=1," "&amp;VLOOKUP(E$1,Iniciativas!$A$1:$R$11,2,FALSE),"")&amp;IF(F710=1," "&amp;VLOOKUP(F$1,Iniciativas!$A$1:$R$11,2,FALSE),"")&amp;IF(G710=1," "&amp;VLOOKUP(G$1,Iniciativas!$A$1:$R$11,2,FALSE),"")&amp;IF(H710=1," "&amp;VLOOKUP(H$1,Iniciativas!$A$1:$R$11,2,FALSE),"")&amp;IF(I710=1," "&amp;VLOOKUP(I$1,Iniciativas!$A$1:$R$11,2,FALSE),"")&amp;IF(J710=1," "&amp;VLOOKUP(J$1,Iniciativas!$A$1:$R$11,2,FALSE),"")&amp;IF(K710=1," "&amp;VLOOKUP(K$1,Iniciativas!$A$1:$R$11,2,FALSE),"")&amp;IF(L710=1," "&amp;VLOOKUP(L$1,Iniciativas!$A$1:$R$11,2,FALSE),""))</f>
        <v>Operación Adicional Iniciativa 1 Iniciativa 2 Iniciativa 1 Campaña Publicitaria Producto B o C</v>
      </c>
    </row>
    <row r="711" spans="1:19" x14ac:dyDescent="0.25">
      <c r="A711">
        <v>709</v>
      </c>
      <c r="B711" t="str">
        <f t="shared" si="737"/>
        <v>10 8 7 3 1</v>
      </c>
      <c r="C711">
        <f t="shared" si="740"/>
        <v>1</v>
      </c>
      <c r="D711">
        <f t="shared" ref="D711:L711" si="744">INT(MOD($A711,2^(C$1-1))/(2^(D$1-1)))</f>
        <v>0</v>
      </c>
      <c r="E711">
        <f t="shared" si="744"/>
        <v>1</v>
      </c>
      <c r="F711">
        <f t="shared" si="744"/>
        <v>1</v>
      </c>
      <c r="G711">
        <f t="shared" si="744"/>
        <v>0</v>
      </c>
      <c r="H711">
        <f t="shared" si="744"/>
        <v>0</v>
      </c>
      <c r="I711">
        <f t="shared" si="744"/>
        <v>0</v>
      </c>
      <c r="J711">
        <f t="shared" si="744"/>
        <v>1</v>
      </c>
      <c r="K711">
        <f t="shared" si="744"/>
        <v>0</v>
      </c>
      <c r="L711">
        <f t="shared" si="744"/>
        <v>1</v>
      </c>
      <c r="M711">
        <f>VLOOKUP(C$1,Iniciativas!$A$1:$R$11,6,FALSE)*C711+VLOOKUP(D$1,Iniciativas!$A$1:$R$11,6,FALSE)*D711+VLOOKUP(E$1,Iniciativas!$A$1:$R$11,6,FALSE)*E711+VLOOKUP(F$1,Iniciativas!$A$1:$R$11,6,FALSE)*F711+VLOOKUP(G$1,Iniciativas!$A$1:$R$11,6,FALSE)*G711+VLOOKUP(H$1,Iniciativas!$A$1:$R$11,6,FALSE)*H711+VLOOKUP(I$1,Iniciativas!$A$1:$R$11,6,FALSE)*I711+VLOOKUP(J$1,Iniciativas!$A$1:$R$11,6,FALSE)*J711+VLOOKUP(K$1,Iniciativas!$A$1:$R$11,6,FALSE)*K711+VLOOKUP(L$1,Iniciativas!$A$1:$R$11,6,FALSE)*L711</f>
        <v>4000</v>
      </c>
      <c r="N711">
        <f>VLOOKUP(C$1,Iniciativas!$A$1:$R$11,18,FALSE)*C711+VLOOKUP(D$1,Iniciativas!$A$1:$R$11,18,FALSE)*D711+VLOOKUP(E$1,Iniciativas!$A$1:$R$11,18,FALSE)*E711+VLOOKUP(F$1,Iniciativas!$A$1:$R$11,18,FALSE)*F711+VLOOKUP(G$1,Iniciativas!$A$1:$R$11,18,FALSE)*G711+VLOOKUP(H$1,Iniciativas!$A$1:$R$11,18,FALSE)*H711+VLOOKUP(I$1,Iniciativas!$A$1:$R$11,18,FALSE)*I711+VLOOKUP(J$1,Iniciativas!$A$1:$R$11,18,FALSE)*J711+VLOOKUP(K$1,Iniciativas!$A$1:$R$11,18,FALSE)*K711+VLOOKUP(L$1,Iniciativas!$A$1:$R$11,18,FALSE)*L711</f>
        <v>5.8000000000000007</v>
      </c>
      <c r="O711" t="b">
        <f t="shared" si="739"/>
        <v>0</v>
      </c>
      <c r="P711" t="b">
        <f>IF(OR(K711=1,I711=1),IF(J711=1,TRUE, FALSE),TRUE)</f>
        <v>1</v>
      </c>
      <c r="Q711" t="b">
        <f>IF(AND(K711=1,I711=1), FALSE, TRUE)</f>
        <v>1</v>
      </c>
      <c r="R711" t="b">
        <f>IF(G711=1, TRUE, FALSE)</f>
        <v>0</v>
      </c>
      <c r="S711" t="str">
        <f>TRIM(IF(C711=1," "&amp;VLOOKUP(C$1,Iniciativas!$A$1:$R$11,2,FALSE),"")&amp;IF(D711=1," "&amp;VLOOKUP(D$1,Iniciativas!$A$1:$R$11,2,FALSE),"")&amp;IF(E711=1," "&amp;VLOOKUP(E$1,Iniciativas!$A$1:$R$11,2,FALSE),"")&amp;IF(F711=1," "&amp;VLOOKUP(F$1,Iniciativas!$A$1:$R$11,2,FALSE),"")&amp;IF(G711=1," "&amp;VLOOKUP(G$1,Iniciativas!$A$1:$R$11,2,FALSE),"")&amp;IF(H711=1," "&amp;VLOOKUP(H$1,Iniciativas!$A$1:$R$11,2,FALSE),"")&amp;IF(I711=1," "&amp;VLOOKUP(I$1,Iniciativas!$A$1:$R$11,2,FALSE),"")&amp;IF(J711=1," "&amp;VLOOKUP(J$1,Iniciativas!$A$1:$R$11,2,FALSE),"")&amp;IF(K711=1," "&amp;VLOOKUP(K$1,Iniciativas!$A$1:$R$11,2,FALSE),"")&amp;IF(L711=1," "&amp;VLOOKUP(L$1,Iniciativas!$A$1:$R$11,2,FALSE),""))</f>
        <v>Operación Adicional Iniciativa 1 Iniciativa 2 Iniciativa 1 Campaña Publicitaria Producto B o C Sistema Reducción Costos</v>
      </c>
    </row>
    <row r="712" spans="1:19" x14ac:dyDescent="0.25">
      <c r="A712">
        <v>710</v>
      </c>
      <c r="B712" t="str">
        <f t="shared" si="737"/>
        <v>10 8 7 3 2</v>
      </c>
      <c r="C712">
        <f t="shared" si="740"/>
        <v>1</v>
      </c>
      <c r="D712">
        <f t="shared" ref="D712:L712" si="745">INT(MOD($A712,2^(C$1-1))/(2^(D$1-1)))</f>
        <v>0</v>
      </c>
      <c r="E712">
        <f t="shared" si="745"/>
        <v>1</v>
      </c>
      <c r="F712">
        <f t="shared" si="745"/>
        <v>1</v>
      </c>
      <c r="G712">
        <f t="shared" si="745"/>
        <v>0</v>
      </c>
      <c r="H712">
        <f t="shared" si="745"/>
        <v>0</v>
      </c>
      <c r="I712">
        <f t="shared" si="745"/>
        <v>0</v>
      </c>
      <c r="J712">
        <f t="shared" si="745"/>
        <v>1</v>
      </c>
      <c r="K712">
        <f t="shared" si="745"/>
        <v>1</v>
      </c>
      <c r="L712">
        <f t="shared" si="745"/>
        <v>0</v>
      </c>
      <c r="M712">
        <f>VLOOKUP(C$1,Iniciativas!$A$1:$R$11,6,FALSE)*C712+VLOOKUP(D$1,Iniciativas!$A$1:$R$11,6,FALSE)*D712+VLOOKUP(E$1,Iniciativas!$A$1:$R$11,6,FALSE)*E712+VLOOKUP(F$1,Iniciativas!$A$1:$R$11,6,FALSE)*F712+VLOOKUP(G$1,Iniciativas!$A$1:$R$11,6,FALSE)*G712+VLOOKUP(H$1,Iniciativas!$A$1:$R$11,6,FALSE)*H712+VLOOKUP(I$1,Iniciativas!$A$1:$R$11,6,FALSE)*I712+VLOOKUP(J$1,Iniciativas!$A$1:$R$11,6,FALSE)*J712+VLOOKUP(K$1,Iniciativas!$A$1:$R$11,6,FALSE)*K712+VLOOKUP(L$1,Iniciativas!$A$1:$R$11,6,FALSE)*L712</f>
        <v>8000</v>
      </c>
      <c r="N712">
        <f>VLOOKUP(C$1,Iniciativas!$A$1:$R$11,18,FALSE)*C712+VLOOKUP(D$1,Iniciativas!$A$1:$R$11,18,FALSE)*D712+VLOOKUP(E$1,Iniciativas!$A$1:$R$11,18,FALSE)*E712+VLOOKUP(F$1,Iniciativas!$A$1:$R$11,18,FALSE)*F712+VLOOKUP(G$1,Iniciativas!$A$1:$R$11,18,FALSE)*G712+VLOOKUP(H$1,Iniciativas!$A$1:$R$11,18,FALSE)*H712+VLOOKUP(I$1,Iniciativas!$A$1:$R$11,18,FALSE)*I712+VLOOKUP(J$1,Iniciativas!$A$1:$R$11,18,FALSE)*J712+VLOOKUP(K$1,Iniciativas!$A$1:$R$11,18,FALSE)*K712+VLOOKUP(L$1,Iniciativas!$A$1:$R$11,18,FALSE)*L712</f>
        <v>7.5</v>
      </c>
      <c r="O712" t="b">
        <f t="shared" si="739"/>
        <v>0</v>
      </c>
      <c r="P712" t="b">
        <f>IF(OR(K712=1,I712=1),IF(J712=1,TRUE, FALSE),TRUE)</f>
        <v>1</v>
      </c>
      <c r="Q712" t="b">
        <f>IF(AND(K712=1,I712=1), FALSE, TRUE)</f>
        <v>1</v>
      </c>
      <c r="R712" t="b">
        <f>IF(G712=1, TRUE, FALSE)</f>
        <v>0</v>
      </c>
      <c r="S712" t="str">
        <f>TRIM(IF(C712=1," "&amp;VLOOKUP(C$1,Iniciativas!$A$1:$R$11,2,FALSE),"")&amp;IF(D712=1," "&amp;VLOOKUP(D$1,Iniciativas!$A$1:$R$11,2,FALSE),"")&amp;IF(E712=1," "&amp;VLOOKUP(E$1,Iniciativas!$A$1:$R$11,2,FALSE),"")&amp;IF(F712=1," "&amp;VLOOKUP(F$1,Iniciativas!$A$1:$R$11,2,FALSE),"")&amp;IF(G712=1," "&amp;VLOOKUP(G$1,Iniciativas!$A$1:$R$11,2,FALSE),"")&amp;IF(H712=1," "&amp;VLOOKUP(H$1,Iniciativas!$A$1:$R$11,2,FALSE),"")&amp;IF(I712=1," "&amp;VLOOKUP(I$1,Iniciativas!$A$1:$R$11,2,FALSE),"")&amp;IF(J712=1," "&amp;VLOOKUP(J$1,Iniciativas!$A$1:$R$11,2,FALSE),"")&amp;IF(K712=1," "&amp;VLOOKUP(K$1,Iniciativas!$A$1:$R$11,2,FALSE),"")&amp;IF(L712=1," "&amp;VLOOKUP(L$1,Iniciativas!$A$1:$R$11,2,FALSE),""))</f>
        <v>Operación Adicional Iniciativa 1 Iniciativa 2 Iniciativa 1 Campaña Publicitaria Producto B o C Creación Producto B</v>
      </c>
    </row>
    <row r="713" spans="1:19" x14ac:dyDescent="0.25">
      <c r="A713">
        <v>711</v>
      </c>
      <c r="B713" t="str">
        <f t="shared" si="737"/>
        <v>10 8 7 3 2 1</v>
      </c>
      <c r="C713">
        <f t="shared" si="740"/>
        <v>1</v>
      </c>
      <c r="D713">
        <f t="shared" ref="D713:L713" si="746">INT(MOD($A713,2^(C$1-1))/(2^(D$1-1)))</f>
        <v>0</v>
      </c>
      <c r="E713">
        <f t="shared" si="746"/>
        <v>1</v>
      </c>
      <c r="F713">
        <f t="shared" si="746"/>
        <v>1</v>
      </c>
      <c r="G713">
        <f t="shared" si="746"/>
        <v>0</v>
      </c>
      <c r="H713">
        <f t="shared" si="746"/>
        <v>0</v>
      </c>
      <c r="I713">
        <f t="shared" si="746"/>
        <v>0</v>
      </c>
      <c r="J713">
        <f t="shared" si="746"/>
        <v>1</v>
      </c>
      <c r="K713">
        <f t="shared" si="746"/>
        <v>1</v>
      </c>
      <c r="L713">
        <f t="shared" si="746"/>
        <v>1</v>
      </c>
      <c r="M713">
        <f>VLOOKUP(C$1,Iniciativas!$A$1:$R$11,6,FALSE)*C713+VLOOKUP(D$1,Iniciativas!$A$1:$R$11,6,FALSE)*D713+VLOOKUP(E$1,Iniciativas!$A$1:$R$11,6,FALSE)*E713+VLOOKUP(F$1,Iniciativas!$A$1:$R$11,6,FALSE)*F713+VLOOKUP(G$1,Iniciativas!$A$1:$R$11,6,FALSE)*G713+VLOOKUP(H$1,Iniciativas!$A$1:$R$11,6,FALSE)*H713+VLOOKUP(I$1,Iniciativas!$A$1:$R$11,6,FALSE)*I713+VLOOKUP(J$1,Iniciativas!$A$1:$R$11,6,FALSE)*J713+VLOOKUP(K$1,Iniciativas!$A$1:$R$11,6,FALSE)*K713+VLOOKUP(L$1,Iniciativas!$A$1:$R$11,6,FALSE)*L713</f>
        <v>9000</v>
      </c>
      <c r="N713">
        <f>VLOOKUP(C$1,Iniciativas!$A$1:$R$11,18,FALSE)*C713+VLOOKUP(D$1,Iniciativas!$A$1:$R$11,18,FALSE)*D713+VLOOKUP(E$1,Iniciativas!$A$1:$R$11,18,FALSE)*E713+VLOOKUP(F$1,Iniciativas!$A$1:$R$11,18,FALSE)*F713+VLOOKUP(G$1,Iniciativas!$A$1:$R$11,18,FALSE)*G713+VLOOKUP(H$1,Iniciativas!$A$1:$R$11,18,FALSE)*H713+VLOOKUP(I$1,Iniciativas!$A$1:$R$11,18,FALSE)*I713+VLOOKUP(J$1,Iniciativas!$A$1:$R$11,18,FALSE)*J713+VLOOKUP(K$1,Iniciativas!$A$1:$R$11,18,FALSE)*K713+VLOOKUP(L$1,Iniciativas!$A$1:$R$11,18,FALSE)*L713</f>
        <v>8.4</v>
      </c>
      <c r="O713" t="b">
        <f t="shared" si="739"/>
        <v>0</v>
      </c>
      <c r="P713" t="b">
        <f>IF(OR(K713=1,I713=1),IF(J713=1,TRUE, FALSE),TRUE)</f>
        <v>1</v>
      </c>
      <c r="Q713" t="b">
        <f>IF(AND(K713=1,I713=1), FALSE, TRUE)</f>
        <v>1</v>
      </c>
      <c r="R713" t="b">
        <f>IF(G713=1, TRUE, FALSE)</f>
        <v>0</v>
      </c>
      <c r="S713" t="str">
        <f>TRIM(IF(C713=1," "&amp;VLOOKUP(C$1,Iniciativas!$A$1:$R$11,2,FALSE),"")&amp;IF(D713=1," "&amp;VLOOKUP(D$1,Iniciativas!$A$1:$R$11,2,FALSE),"")&amp;IF(E713=1," "&amp;VLOOKUP(E$1,Iniciativas!$A$1:$R$11,2,FALSE),"")&amp;IF(F713=1," "&amp;VLOOKUP(F$1,Iniciativas!$A$1:$R$11,2,FALSE),"")&amp;IF(G713=1," "&amp;VLOOKUP(G$1,Iniciativas!$A$1:$R$11,2,FALSE),"")&amp;IF(H713=1," "&amp;VLOOKUP(H$1,Iniciativas!$A$1:$R$11,2,FALSE),"")&amp;IF(I713=1," "&amp;VLOOKUP(I$1,Iniciativas!$A$1:$R$11,2,FALSE),"")&amp;IF(J713=1," "&amp;VLOOKUP(J$1,Iniciativas!$A$1:$R$11,2,FALSE),"")&amp;IF(K713=1," "&amp;VLOOKUP(K$1,Iniciativas!$A$1:$R$11,2,FALSE),"")&amp;IF(L713=1," "&amp;VLOOKUP(L$1,Iniciativas!$A$1:$R$11,2,FALSE),""))</f>
        <v>Operación Adicional Iniciativa 1 Iniciativa 2 Iniciativa 1 Campaña Publicitaria Producto B o C Creación Producto B Sistema Reducción Costos</v>
      </c>
    </row>
    <row r="714" spans="1:19" x14ac:dyDescent="0.25">
      <c r="A714">
        <v>712</v>
      </c>
      <c r="B714" t="str">
        <f t="shared" si="737"/>
        <v>10 8 7 4</v>
      </c>
      <c r="C714">
        <f t="shared" si="740"/>
        <v>1</v>
      </c>
      <c r="D714">
        <f t="shared" ref="D714:L714" si="747">INT(MOD($A714,2^(C$1-1))/(2^(D$1-1)))</f>
        <v>0</v>
      </c>
      <c r="E714">
        <f t="shared" si="747"/>
        <v>1</v>
      </c>
      <c r="F714">
        <f t="shared" si="747"/>
        <v>1</v>
      </c>
      <c r="G714">
        <f t="shared" si="747"/>
        <v>0</v>
      </c>
      <c r="H714">
        <f t="shared" si="747"/>
        <v>0</v>
      </c>
      <c r="I714">
        <f t="shared" si="747"/>
        <v>1</v>
      </c>
      <c r="J714">
        <f t="shared" si="747"/>
        <v>0</v>
      </c>
      <c r="K714">
        <f t="shared" si="747"/>
        <v>0</v>
      </c>
      <c r="L714">
        <f t="shared" si="747"/>
        <v>0</v>
      </c>
      <c r="M714">
        <f>VLOOKUP(C$1,Iniciativas!$A$1:$R$11,6,FALSE)*C714+VLOOKUP(D$1,Iniciativas!$A$1:$R$11,6,FALSE)*D714+VLOOKUP(E$1,Iniciativas!$A$1:$R$11,6,FALSE)*E714+VLOOKUP(F$1,Iniciativas!$A$1:$R$11,6,FALSE)*F714+VLOOKUP(G$1,Iniciativas!$A$1:$R$11,6,FALSE)*G714+VLOOKUP(H$1,Iniciativas!$A$1:$R$11,6,FALSE)*H714+VLOOKUP(I$1,Iniciativas!$A$1:$R$11,6,FALSE)*I714+VLOOKUP(J$1,Iniciativas!$A$1:$R$11,6,FALSE)*J714+VLOOKUP(K$1,Iniciativas!$A$1:$R$11,6,FALSE)*K714+VLOOKUP(L$1,Iniciativas!$A$1:$R$11,6,FALSE)*L714</f>
        <v>8000</v>
      </c>
      <c r="N714">
        <f>VLOOKUP(C$1,Iniciativas!$A$1:$R$11,18,FALSE)*C714+VLOOKUP(D$1,Iniciativas!$A$1:$R$11,18,FALSE)*D714+VLOOKUP(E$1,Iniciativas!$A$1:$R$11,18,FALSE)*E714+VLOOKUP(F$1,Iniciativas!$A$1:$R$11,18,FALSE)*F714+VLOOKUP(G$1,Iniciativas!$A$1:$R$11,18,FALSE)*G714+VLOOKUP(H$1,Iniciativas!$A$1:$R$11,18,FALSE)*H714+VLOOKUP(I$1,Iniciativas!$A$1:$R$11,18,FALSE)*I714+VLOOKUP(J$1,Iniciativas!$A$1:$R$11,18,FALSE)*J714+VLOOKUP(K$1,Iniciativas!$A$1:$R$11,18,FALSE)*K714+VLOOKUP(L$1,Iniciativas!$A$1:$R$11,18,FALSE)*L714</f>
        <v>7.5</v>
      </c>
      <c r="O714" t="b">
        <f t="shared" si="739"/>
        <v>0</v>
      </c>
      <c r="P714" t="b">
        <f>IF(OR(K714=1,I714=1),IF(J714=1,TRUE, FALSE),TRUE)</f>
        <v>0</v>
      </c>
      <c r="Q714" t="b">
        <f>IF(AND(K714=1,I714=1), FALSE, TRUE)</f>
        <v>1</v>
      </c>
      <c r="R714" t="b">
        <f>IF(G714=1, TRUE, FALSE)</f>
        <v>0</v>
      </c>
      <c r="S714" t="str">
        <f>TRIM(IF(C714=1," "&amp;VLOOKUP(C$1,Iniciativas!$A$1:$R$11,2,FALSE),"")&amp;IF(D714=1," "&amp;VLOOKUP(D$1,Iniciativas!$A$1:$R$11,2,FALSE),"")&amp;IF(E714=1," "&amp;VLOOKUP(E$1,Iniciativas!$A$1:$R$11,2,FALSE),"")&amp;IF(F714=1," "&amp;VLOOKUP(F$1,Iniciativas!$A$1:$R$11,2,FALSE),"")&amp;IF(G714=1," "&amp;VLOOKUP(G$1,Iniciativas!$A$1:$R$11,2,FALSE),"")&amp;IF(H714=1," "&amp;VLOOKUP(H$1,Iniciativas!$A$1:$R$11,2,FALSE),"")&amp;IF(I714=1," "&amp;VLOOKUP(I$1,Iniciativas!$A$1:$R$11,2,FALSE),"")&amp;IF(J714=1," "&amp;VLOOKUP(J$1,Iniciativas!$A$1:$R$11,2,FALSE),"")&amp;IF(K714=1," "&amp;VLOOKUP(K$1,Iniciativas!$A$1:$R$11,2,FALSE),"")&amp;IF(L714=1," "&amp;VLOOKUP(L$1,Iniciativas!$A$1:$R$11,2,FALSE),""))</f>
        <v>Operación Adicional Iniciativa 1 Iniciativa 2 Iniciativa 1 Creación Producto Alternativo C</v>
      </c>
    </row>
    <row r="715" spans="1:19" x14ac:dyDescent="0.25">
      <c r="A715">
        <v>713</v>
      </c>
      <c r="B715" t="str">
        <f t="shared" si="737"/>
        <v>10 8 7 4 1</v>
      </c>
      <c r="C715">
        <f t="shared" si="740"/>
        <v>1</v>
      </c>
      <c r="D715">
        <f t="shared" ref="D715:L715" si="748">INT(MOD($A715,2^(C$1-1))/(2^(D$1-1)))</f>
        <v>0</v>
      </c>
      <c r="E715">
        <f t="shared" si="748"/>
        <v>1</v>
      </c>
      <c r="F715">
        <f t="shared" si="748"/>
        <v>1</v>
      </c>
      <c r="G715">
        <f t="shared" si="748"/>
        <v>0</v>
      </c>
      <c r="H715">
        <f t="shared" si="748"/>
        <v>0</v>
      </c>
      <c r="I715">
        <f t="shared" si="748"/>
        <v>1</v>
      </c>
      <c r="J715">
        <f t="shared" si="748"/>
        <v>0</v>
      </c>
      <c r="K715">
        <f t="shared" si="748"/>
        <v>0</v>
      </c>
      <c r="L715">
        <f t="shared" si="748"/>
        <v>1</v>
      </c>
      <c r="M715">
        <f>VLOOKUP(C$1,Iniciativas!$A$1:$R$11,6,FALSE)*C715+VLOOKUP(D$1,Iniciativas!$A$1:$R$11,6,FALSE)*D715+VLOOKUP(E$1,Iniciativas!$A$1:$R$11,6,FALSE)*E715+VLOOKUP(F$1,Iniciativas!$A$1:$R$11,6,FALSE)*F715+VLOOKUP(G$1,Iniciativas!$A$1:$R$11,6,FALSE)*G715+VLOOKUP(H$1,Iniciativas!$A$1:$R$11,6,FALSE)*H715+VLOOKUP(I$1,Iniciativas!$A$1:$R$11,6,FALSE)*I715+VLOOKUP(J$1,Iniciativas!$A$1:$R$11,6,FALSE)*J715+VLOOKUP(K$1,Iniciativas!$A$1:$R$11,6,FALSE)*K715+VLOOKUP(L$1,Iniciativas!$A$1:$R$11,6,FALSE)*L715</f>
        <v>9000</v>
      </c>
      <c r="N715">
        <f>VLOOKUP(C$1,Iniciativas!$A$1:$R$11,18,FALSE)*C715+VLOOKUP(D$1,Iniciativas!$A$1:$R$11,18,FALSE)*D715+VLOOKUP(E$1,Iniciativas!$A$1:$R$11,18,FALSE)*E715+VLOOKUP(F$1,Iniciativas!$A$1:$R$11,18,FALSE)*F715+VLOOKUP(G$1,Iniciativas!$A$1:$R$11,18,FALSE)*G715+VLOOKUP(H$1,Iniciativas!$A$1:$R$11,18,FALSE)*H715+VLOOKUP(I$1,Iniciativas!$A$1:$R$11,18,FALSE)*I715+VLOOKUP(J$1,Iniciativas!$A$1:$R$11,18,FALSE)*J715+VLOOKUP(K$1,Iniciativas!$A$1:$R$11,18,FALSE)*K715+VLOOKUP(L$1,Iniciativas!$A$1:$R$11,18,FALSE)*L715</f>
        <v>8.4</v>
      </c>
      <c r="O715" t="b">
        <f t="shared" si="739"/>
        <v>0</v>
      </c>
      <c r="P715" t="b">
        <f>IF(OR(K715=1,I715=1),IF(J715=1,TRUE, FALSE),TRUE)</f>
        <v>0</v>
      </c>
      <c r="Q715" t="b">
        <f>IF(AND(K715=1,I715=1), FALSE, TRUE)</f>
        <v>1</v>
      </c>
      <c r="R715" t="b">
        <f>IF(G715=1, TRUE, FALSE)</f>
        <v>0</v>
      </c>
      <c r="S715" t="str">
        <f>TRIM(IF(C715=1," "&amp;VLOOKUP(C$1,Iniciativas!$A$1:$R$11,2,FALSE),"")&amp;IF(D715=1," "&amp;VLOOKUP(D$1,Iniciativas!$A$1:$R$11,2,FALSE),"")&amp;IF(E715=1," "&amp;VLOOKUP(E$1,Iniciativas!$A$1:$R$11,2,FALSE),"")&amp;IF(F715=1," "&amp;VLOOKUP(F$1,Iniciativas!$A$1:$R$11,2,FALSE),"")&amp;IF(G715=1," "&amp;VLOOKUP(G$1,Iniciativas!$A$1:$R$11,2,FALSE),"")&amp;IF(H715=1," "&amp;VLOOKUP(H$1,Iniciativas!$A$1:$R$11,2,FALSE),"")&amp;IF(I715=1," "&amp;VLOOKUP(I$1,Iniciativas!$A$1:$R$11,2,FALSE),"")&amp;IF(J715=1," "&amp;VLOOKUP(J$1,Iniciativas!$A$1:$R$11,2,FALSE),"")&amp;IF(K715=1," "&amp;VLOOKUP(K$1,Iniciativas!$A$1:$R$11,2,FALSE),"")&amp;IF(L715=1," "&amp;VLOOKUP(L$1,Iniciativas!$A$1:$R$11,2,FALSE),""))</f>
        <v>Operación Adicional Iniciativa 1 Iniciativa 2 Iniciativa 1 Creación Producto Alternativo C Sistema Reducción Costos</v>
      </c>
    </row>
    <row r="716" spans="1:19" x14ac:dyDescent="0.25">
      <c r="A716">
        <v>714</v>
      </c>
      <c r="B716" t="str">
        <f t="shared" si="737"/>
        <v>10 8 7 4 2</v>
      </c>
      <c r="C716">
        <f t="shared" si="740"/>
        <v>1</v>
      </c>
      <c r="D716">
        <f t="shared" ref="D716:L716" si="749">INT(MOD($A716,2^(C$1-1))/(2^(D$1-1)))</f>
        <v>0</v>
      </c>
      <c r="E716">
        <f t="shared" si="749"/>
        <v>1</v>
      </c>
      <c r="F716">
        <f t="shared" si="749"/>
        <v>1</v>
      </c>
      <c r="G716">
        <f t="shared" si="749"/>
        <v>0</v>
      </c>
      <c r="H716">
        <f t="shared" si="749"/>
        <v>0</v>
      </c>
      <c r="I716">
        <f t="shared" si="749"/>
        <v>1</v>
      </c>
      <c r="J716">
        <f t="shared" si="749"/>
        <v>0</v>
      </c>
      <c r="K716">
        <f t="shared" si="749"/>
        <v>1</v>
      </c>
      <c r="L716">
        <f t="shared" si="749"/>
        <v>0</v>
      </c>
      <c r="M716">
        <f>VLOOKUP(C$1,Iniciativas!$A$1:$R$11,6,FALSE)*C716+VLOOKUP(D$1,Iniciativas!$A$1:$R$11,6,FALSE)*D716+VLOOKUP(E$1,Iniciativas!$A$1:$R$11,6,FALSE)*E716+VLOOKUP(F$1,Iniciativas!$A$1:$R$11,6,FALSE)*F716+VLOOKUP(G$1,Iniciativas!$A$1:$R$11,6,FALSE)*G716+VLOOKUP(H$1,Iniciativas!$A$1:$R$11,6,FALSE)*H716+VLOOKUP(I$1,Iniciativas!$A$1:$R$11,6,FALSE)*I716+VLOOKUP(J$1,Iniciativas!$A$1:$R$11,6,FALSE)*J716+VLOOKUP(K$1,Iniciativas!$A$1:$R$11,6,FALSE)*K716+VLOOKUP(L$1,Iniciativas!$A$1:$R$11,6,FALSE)*L716</f>
        <v>13000</v>
      </c>
      <c r="N716">
        <f>VLOOKUP(C$1,Iniciativas!$A$1:$R$11,18,FALSE)*C716+VLOOKUP(D$1,Iniciativas!$A$1:$R$11,18,FALSE)*D716+VLOOKUP(E$1,Iniciativas!$A$1:$R$11,18,FALSE)*E716+VLOOKUP(F$1,Iniciativas!$A$1:$R$11,18,FALSE)*F716+VLOOKUP(G$1,Iniciativas!$A$1:$R$11,18,FALSE)*G716+VLOOKUP(H$1,Iniciativas!$A$1:$R$11,18,FALSE)*H716+VLOOKUP(I$1,Iniciativas!$A$1:$R$11,18,FALSE)*I716+VLOOKUP(J$1,Iniciativas!$A$1:$R$11,18,FALSE)*J716+VLOOKUP(K$1,Iniciativas!$A$1:$R$11,18,FALSE)*K716+VLOOKUP(L$1,Iniciativas!$A$1:$R$11,18,FALSE)*L716</f>
        <v>10.1</v>
      </c>
      <c r="O716" t="b">
        <f t="shared" si="739"/>
        <v>0</v>
      </c>
      <c r="P716" t="b">
        <f>IF(OR(K716=1,I716=1),IF(J716=1,TRUE, FALSE),TRUE)</f>
        <v>0</v>
      </c>
      <c r="Q716" t="b">
        <f>IF(AND(K716=1,I716=1), FALSE, TRUE)</f>
        <v>0</v>
      </c>
      <c r="R716" t="b">
        <f>IF(G716=1, TRUE, FALSE)</f>
        <v>0</v>
      </c>
      <c r="S716" t="str">
        <f>TRIM(IF(C716=1," "&amp;VLOOKUP(C$1,Iniciativas!$A$1:$R$11,2,FALSE),"")&amp;IF(D716=1," "&amp;VLOOKUP(D$1,Iniciativas!$A$1:$R$11,2,FALSE),"")&amp;IF(E716=1," "&amp;VLOOKUP(E$1,Iniciativas!$A$1:$R$11,2,FALSE),"")&amp;IF(F716=1," "&amp;VLOOKUP(F$1,Iniciativas!$A$1:$R$11,2,FALSE),"")&amp;IF(G716=1," "&amp;VLOOKUP(G$1,Iniciativas!$A$1:$R$11,2,FALSE),"")&amp;IF(H716=1," "&amp;VLOOKUP(H$1,Iniciativas!$A$1:$R$11,2,FALSE),"")&amp;IF(I716=1," "&amp;VLOOKUP(I$1,Iniciativas!$A$1:$R$11,2,FALSE),"")&amp;IF(J716=1," "&amp;VLOOKUP(J$1,Iniciativas!$A$1:$R$11,2,FALSE),"")&amp;IF(K716=1," "&amp;VLOOKUP(K$1,Iniciativas!$A$1:$R$11,2,FALSE),"")&amp;IF(L716=1," "&amp;VLOOKUP(L$1,Iniciativas!$A$1:$R$11,2,FALSE),""))</f>
        <v>Operación Adicional Iniciativa 1 Iniciativa 2 Iniciativa 1 Creación Producto Alternativo C Creación Producto B</v>
      </c>
    </row>
    <row r="717" spans="1:19" x14ac:dyDescent="0.25">
      <c r="A717">
        <v>715</v>
      </c>
      <c r="B717" t="str">
        <f t="shared" si="737"/>
        <v>10 8 7 4 2 1</v>
      </c>
      <c r="C717">
        <f t="shared" si="740"/>
        <v>1</v>
      </c>
      <c r="D717">
        <f t="shared" ref="D717:L717" si="750">INT(MOD($A717,2^(C$1-1))/(2^(D$1-1)))</f>
        <v>0</v>
      </c>
      <c r="E717">
        <f t="shared" si="750"/>
        <v>1</v>
      </c>
      <c r="F717">
        <f t="shared" si="750"/>
        <v>1</v>
      </c>
      <c r="G717">
        <f t="shared" si="750"/>
        <v>0</v>
      </c>
      <c r="H717">
        <f t="shared" si="750"/>
        <v>0</v>
      </c>
      <c r="I717">
        <f t="shared" si="750"/>
        <v>1</v>
      </c>
      <c r="J717">
        <f t="shared" si="750"/>
        <v>0</v>
      </c>
      <c r="K717">
        <f t="shared" si="750"/>
        <v>1</v>
      </c>
      <c r="L717">
        <f t="shared" si="750"/>
        <v>1</v>
      </c>
      <c r="M717">
        <f>VLOOKUP(C$1,Iniciativas!$A$1:$R$11,6,FALSE)*C717+VLOOKUP(D$1,Iniciativas!$A$1:$R$11,6,FALSE)*D717+VLOOKUP(E$1,Iniciativas!$A$1:$R$11,6,FALSE)*E717+VLOOKUP(F$1,Iniciativas!$A$1:$R$11,6,FALSE)*F717+VLOOKUP(G$1,Iniciativas!$A$1:$R$11,6,FALSE)*G717+VLOOKUP(H$1,Iniciativas!$A$1:$R$11,6,FALSE)*H717+VLOOKUP(I$1,Iniciativas!$A$1:$R$11,6,FALSE)*I717+VLOOKUP(J$1,Iniciativas!$A$1:$R$11,6,FALSE)*J717+VLOOKUP(K$1,Iniciativas!$A$1:$R$11,6,FALSE)*K717+VLOOKUP(L$1,Iniciativas!$A$1:$R$11,6,FALSE)*L717</f>
        <v>14000</v>
      </c>
      <c r="N717">
        <f>VLOOKUP(C$1,Iniciativas!$A$1:$R$11,18,FALSE)*C717+VLOOKUP(D$1,Iniciativas!$A$1:$R$11,18,FALSE)*D717+VLOOKUP(E$1,Iniciativas!$A$1:$R$11,18,FALSE)*E717+VLOOKUP(F$1,Iniciativas!$A$1:$R$11,18,FALSE)*F717+VLOOKUP(G$1,Iniciativas!$A$1:$R$11,18,FALSE)*G717+VLOOKUP(H$1,Iniciativas!$A$1:$R$11,18,FALSE)*H717+VLOOKUP(I$1,Iniciativas!$A$1:$R$11,18,FALSE)*I717+VLOOKUP(J$1,Iniciativas!$A$1:$R$11,18,FALSE)*J717+VLOOKUP(K$1,Iniciativas!$A$1:$R$11,18,FALSE)*K717+VLOOKUP(L$1,Iniciativas!$A$1:$R$11,18,FALSE)*L717</f>
        <v>11</v>
      </c>
      <c r="O717" t="b">
        <f t="shared" si="739"/>
        <v>0</v>
      </c>
      <c r="P717" t="b">
        <f>IF(OR(K717=1,I717=1),IF(J717=1,TRUE, FALSE),TRUE)</f>
        <v>0</v>
      </c>
      <c r="Q717" t="b">
        <f>IF(AND(K717=1,I717=1), FALSE, TRUE)</f>
        <v>0</v>
      </c>
      <c r="R717" t="b">
        <f>IF(G717=1, TRUE, FALSE)</f>
        <v>0</v>
      </c>
      <c r="S717" t="str">
        <f>TRIM(IF(C717=1," "&amp;VLOOKUP(C$1,Iniciativas!$A$1:$R$11,2,FALSE),"")&amp;IF(D717=1," "&amp;VLOOKUP(D$1,Iniciativas!$A$1:$R$11,2,FALSE),"")&amp;IF(E717=1," "&amp;VLOOKUP(E$1,Iniciativas!$A$1:$R$11,2,FALSE),"")&amp;IF(F717=1," "&amp;VLOOKUP(F$1,Iniciativas!$A$1:$R$11,2,FALSE),"")&amp;IF(G717=1," "&amp;VLOOKUP(G$1,Iniciativas!$A$1:$R$11,2,FALSE),"")&amp;IF(H717=1," "&amp;VLOOKUP(H$1,Iniciativas!$A$1:$R$11,2,FALSE),"")&amp;IF(I717=1," "&amp;VLOOKUP(I$1,Iniciativas!$A$1:$R$11,2,FALSE),"")&amp;IF(J717=1," "&amp;VLOOKUP(J$1,Iniciativas!$A$1:$R$11,2,FALSE),"")&amp;IF(K717=1," "&amp;VLOOKUP(K$1,Iniciativas!$A$1:$R$11,2,FALSE),"")&amp;IF(L717=1," "&amp;VLOOKUP(L$1,Iniciativas!$A$1:$R$11,2,FALSE),""))</f>
        <v>Operación Adicional Iniciativa 1 Iniciativa 2 Iniciativa 1 Creación Producto Alternativo C Creación Producto B Sistema Reducción Costos</v>
      </c>
    </row>
    <row r="718" spans="1:19" x14ac:dyDescent="0.25">
      <c r="A718">
        <v>716</v>
      </c>
      <c r="B718" t="str">
        <f t="shared" si="737"/>
        <v>10 8 7 4 3</v>
      </c>
      <c r="C718">
        <f t="shared" si="740"/>
        <v>1</v>
      </c>
      <c r="D718">
        <f t="shared" ref="D718:L718" si="751">INT(MOD($A718,2^(C$1-1))/(2^(D$1-1)))</f>
        <v>0</v>
      </c>
      <c r="E718">
        <f t="shared" si="751"/>
        <v>1</v>
      </c>
      <c r="F718">
        <f t="shared" si="751"/>
        <v>1</v>
      </c>
      <c r="G718">
        <f t="shared" si="751"/>
        <v>0</v>
      </c>
      <c r="H718">
        <f t="shared" si="751"/>
        <v>0</v>
      </c>
      <c r="I718">
        <f t="shared" si="751"/>
        <v>1</v>
      </c>
      <c r="J718">
        <f t="shared" si="751"/>
        <v>1</v>
      </c>
      <c r="K718">
        <f t="shared" si="751"/>
        <v>0</v>
      </c>
      <c r="L718">
        <f t="shared" si="751"/>
        <v>0</v>
      </c>
      <c r="M718">
        <f>VLOOKUP(C$1,Iniciativas!$A$1:$R$11,6,FALSE)*C718+VLOOKUP(D$1,Iniciativas!$A$1:$R$11,6,FALSE)*D718+VLOOKUP(E$1,Iniciativas!$A$1:$R$11,6,FALSE)*E718+VLOOKUP(F$1,Iniciativas!$A$1:$R$11,6,FALSE)*F718+VLOOKUP(G$1,Iniciativas!$A$1:$R$11,6,FALSE)*G718+VLOOKUP(H$1,Iniciativas!$A$1:$R$11,6,FALSE)*H718+VLOOKUP(I$1,Iniciativas!$A$1:$R$11,6,FALSE)*I718+VLOOKUP(J$1,Iniciativas!$A$1:$R$11,6,FALSE)*J718+VLOOKUP(K$1,Iniciativas!$A$1:$R$11,6,FALSE)*K718+VLOOKUP(L$1,Iniciativas!$A$1:$R$11,6,FALSE)*L718</f>
        <v>9000</v>
      </c>
      <c r="N718">
        <f>VLOOKUP(C$1,Iniciativas!$A$1:$R$11,18,FALSE)*C718+VLOOKUP(D$1,Iniciativas!$A$1:$R$11,18,FALSE)*D718+VLOOKUP(E$1,Iniciativas!$A$1:$R$11,18,FALSE)*E718+VLOOKUP(F$1,Iniciativas!$A$1:$R$11,18,FALSE)*F718+VLOOKUP(G$1,Iniciativas!$A$1:$R$11,18,FALSE)*G718+VLOOKUP(H$1,Iniciativas!$A$1:$R$11,18,FALSE)*H718+VLOOKUP(I$1,Iniciativas!$A$1:$R$11,18,FALSE)*I718+VLOOKUP(J$1,Iniciativas!$A$1:$R$11,18,FALSE)*J718+VLOOKUP(K$1,Iniciativas!$A$1:$R$11,18,FALSE)*K718+VLOOKUP(L$1,Iniciativas!$A$1:$R$11,18,FALSE)*L718</f>
        <v>7.9</v>
      </c>
      <c r="O718" t="b">
        <f t="shared" si="739"/>
        <v>0</v>
      </c>
      <c r="P718" t="b">
        <f>IF(OR(K718=1,I718=1),IF(J718=1,TRUE, FALSE),TRUE)</f>
        <v>1</v>
      </c>
      <c r="Q718" t="b">
        <f>IF(AND(K718=1,I718=1), FALSE, TRUE)</f>
        <v>1</v>
      </c>
      <c r="R718" t="b">
        <f>IF(G718=1, TRUE, FALSE)</f>
        <v>0</v>
      </c>
      <c r="S718" t="str">
        <f>TRIM(IF(C718=1," "&amp;VLOOKUP(C$1,Iniciativas!$A$1:$R$11,2,FALSE),"")&amp;IF(D718=1," "&amp;VLOOKUP(D$1,Iniciativas!$A$1:$R$11,2,FALSE),"")&amp;IF(E718=1," "&amp;VLOOKUP(E$1,Iniciativas!$A$1:$R$11,2,FALSE),"")&amp;IF(F718=1," "&amp;VLOOKUP(F$1,Iniciativas!$A$1:$R$11,2,FALSE),"")&amp;IF(G718=1," "&amp;VLOOKUP(G$1,Iniciativas!$A$1:$R$11,2,FALSE),"")&amp;IF(H718=1," "&amp;VLOOKUP(H$1,Iniciativas!$A$1:$R$11,2,FALSE),"")&amp;IF(I718=1," "&amp;VLOOKUP(I$1,Iniciativas!$A$1:$R$11,2,FALSE),"")&amp;IF(J718=1," "&amp;VLOOKUP(J$1,Iniciativas!$A$1:$R$11,2,FALSE),"")&amp;IF(K718=1," "&amp;VLOOKUP(K$1,Iniciativas!$A$1:$R$11,2,FALSE),"")&amp;IF(L718=1," "&amp;VLOOKUP(L$1,Iniciativas!$A$1:$R$11,2,FALSE),""))</f>
        <v>Operación Adicional Iniciativa 1 Iniciativa 2 Iniciativa 1 Creación Producto Alternativo C Campaña Publicitaria Producto B o C</v>
      </c>
    </row>
    <row r="719" spans="1:19" x14ac:dyDescent="0.25">
      <c r="A719">
        <v>717</v>
      </c>
      <c r="B719" t="str">
        <f t="shared" si="737"/>
        <v>10 8 7 4 3 1</v>
      </c>
      <c r="C719">
        <f t="shared" si="740"/>
        <v>1</v>
      </c>
      <c r="D719">
        <f t="shared" ref="D719:L719" si="752">INT(MOD($A719,2^(C$1-1))/(2^(D$1-1)))</f>
        <v>0</v>
      </c>
      <c r="E719">
        <f t="shared" si="752"/>
        <v>1</v>
      </c>
      <c r="F719">
        <f t="shared" si="752"/>
        <v>1</v>
      </c>
      <c r="G719">
        <f t="shared" si="752"/>
        <v>0</v>
      </c>
      <c r="H719">
        <f t="shared" si="752"/>
        <v>0</v>
      </c>
      <c r="I719">
        <f t="shared" si="752"/>
        <v>1</v>
      </c>
      <c r="J719">
        <f t="shared" si="752"/>
        <v>1</v>
      </c>
      <c r="K719">
        <f t="shared" si="752"/>
        <v>0</v>
      </c>
      <c r="L719">
        <f t="shared" si="752"/>
        <v>1</v>
      </c>
      <c r="M719">
        <f>VLOOKUP(C$1,Iniciativas!$A$1:$R$11,6,FALSE)*C719+VLOOKUP(D$1,Iniciativas!$A$1:$R$11,6,FALSE)*D719+VLOOKUP(E$1,Iniciativas!$A$1:$R$11,6,FALSE)*E719+VLOOKUP(F$1,Iniciativas!$A$1:$R$11,6,FALSE)*F719+VLOOKUP(G$1,Iniciativas!$A$1:$R$11,6,FALSE)*G719+VLOOKUP(H$1,Iniciativas!$A$1:$R$11,6,FALSE)*H719+VLOOKUP(I$1,Iniciativas!$A$1:$R$11,6,FALSE)*I719+VLOOKUP(J$1,Iniciativas!$A$1:$R$11,6,FALSE)*J719+VLOOKUP(K$1,Iniciativas!$A$1:$R$11,6,FALSE)*K719+VLOOKUP(L$1,Iniciativas!$A$1:$R$11,6,FALSE)*L719</f>
        <v>10000</v>
      </c>
      <c r="N719">
        <f>VLOOKUP(C$1,Iniciativas!$A$1:$R$11,18,FALSE)*C719+VLOOKUP(D$1,Iniciativas!$A$1:$R$11,18,FALSE)*D719+VLOOKUP(E$1,Iniciativas!$A$1:$R$11,18,FALSE)*E719+VLOOKUP(F$1,Iniciativas!$A$1:$R$11,18,FALSE)*F719+VLOOKUP(G$1,Iniciativas!$A$1:$R$11,18,FALSE)*G719+VLOOKUP(H$1,Iniciativas!$A$1:$R$11,18,FALSE)*H719+VLOOKUP(I$1,Iniciativas!$A$1:$R$11,18,FALSE)*I719+VLOOKUP(J$1,Iniciativas!$A$1:$R$11,18,FALSE)*J719+VLOOKUP(K$1,Iniciativas!$A$1:$R$11,18,FALSE)*K719+VLOOKUP(L$1,Iniciativas!$A$1:$R$11,18,FALSE)*L719</f>
        <v>8.8000000000000007</v>
      </c>
      <c r="O719" t="b">
        <f t="shared" si="739"/>
        <v>0</v>
      </c>
      <c r="P719" t="b">
        <f>IF(OR(K719=1,I719=1),IF(J719=1,TRUE, FALSE),TRUE)</f>
        <v>1</v>
      </c>
      <c r="Q719" t="b">
        <f>IF(AND(K719=1,I719=1), FALSE, TRUE)</f>
        <v>1</v>
      </c>
      <c r="R719" t="b">
        <f>IF(G719=1, TRUE, FALSE)</f>
        <v>0</v>
      </c>
      <c r="S719" t="str">
        <f>TRIM(IF(C719=1," "&amp;VLOOKUP(C$1,Iniciativas!$A$1:$R$11,2,FALSE),"")&amp;IF(D719=1," "&amp;VLOOKUP(D$1,Iniciativas!$A$1:$R$11,2,FALSE),"")&amp;IF(E719=1," "&amp;VLOOKUP(E$1,Iniciativas!$A$1:$R$11,2,FALSE),"")&amp;IF(F719=1," "&amp;VLOOKUP(F$1,Iniciativas!$A$1:$R$11,2,FALSE),"")&amp;IF(G719=1," "&amp;VLOOKUP(G$1,Iniciativas!$A$1:$R$11,2,FALSE),"")&amp;IF(H719=1," "&amp;VLOOKUP(H$1,Iniciativas!$A$1:$R$11,2,FALSE),"")&amp;IF(I719=1," "&amp;VLOOKUP(I$1,Iniciativas!$A$1:$R$11,2,FALSE),"")&amp;IF(J719=1," "&amp;VLOOKUP(J$1,Iniciativas!$A$1:$R$11,2,FALSE),"")&amp;IF(K719=1," "&amp;VLOOKUP(K$1,Iniciativas!$A$1:$R$11,2,FALSE),"")&amp;IF(L719=1," "&amp;VLOOKUP(L$1,Iniciativas!$A$1:$R$11,2,FALSE),""))</f>
        <v>Operación Adicional Iniciativa 1 Iniciativa 2 Iniciativa 1 Creación Producto Alternativo C Campaña Publicitaria Producto B o C Sistema Reducción Costos</v>
      </c>
    </row>
    <row r="720" spans="1:19" x14ac:dyDescent="0.25">
      <c r="A720">
        <v>718</v>
      </c>
      <c r="B720" t="str">
        <f t="shared" si="737"/>
        <v>10 8 7 4 3 2</v>
      </c>
      <c r="C720">
        <f t="shared" si="740"/>
        <v>1</v>
      </c>
      <c r="D720">
        <f t="shared" ref="D720:L720" si="753">INT(MOD($A720,2^(C$1-1))/(2^(D$1-1)))</f>
        <v>0</v>
      </c>
      <c r="E720">
        <f t="shared" si="753"/>
        <v>1</v>
      </c>
      <c r="F720">
        <f t="shared" si="753"/>
        <v>1</v>
      </c>
      <c r="G720">
        <f t="shared" si="753"/>
        <v>0</v>
      </c>
      <c r="H720">
        <f t="shared" si="753"/>
        <v>0</v>
      </c>
      <c r="I720">
        <f t="shared" si="753"/>
        <v>1</v>
      </c>
      <c r="J720">
        <f t="shared" si="753"/>
        <v>1</v>
      </c>
      <c r="K720">
        <f t="shared" si="753"/>
        <v>1</v>
      </c>
      <c r="L720">
        <f t="shared" si="753"/>
        <v>0</v>
      </c>
      <c r="M720">
        <f>VLOOKUP(C$1,Iniciativas!$A$1:$R$11,6,FALSE)*C720+VLOOKUP(D$1,Iniciativas!$A$1:$R$11,6,FALSE)*D720+VLOOKUP(E$1,Iniciativas!$A$1:$R$11,6,FALSE)*E720+VLOOKUP(F$1,Iniciativas!$A$1:$R$11,6,FALSE)*F720+VLOOKUP(G$1,Iniciativas!$A$1:$R$11,6,FALSE)*G720+VLOOKUP(H$1,Iniciativas!$A$1:$R$11,6,FALSE)*H720+VLOOKUP(I$1,Iniciativas!$A$1:$R$11,6,FALSE)*I720+VLOOKUP(J$1,Iniciativas!$A$1:$R$11,6,FALSE)*J720+VLOOKUP(K$1,Iniciativas!$A$1:$R$11,6,FALSE)*K720+VLOOKUP(L$1,Iniciativas!$A$1:$R$11,6,FALSE)*L720</f>
        <v>14000</v>
      </c>
      <c r="N720">
        <f>VLOOKUP(C$1,Iniciativas!$A$1:$R$11,18,FALSE)*C720+VLOOKUP(D$1,Iniciativas!$A$1:$R$11,18,FALSE)*D720+VLOOKUP(E$1,Iniciativas!$A$1:$R$11,18,FALSE)*E720+VLOOKUP(F$1,Iniciativas!$A$1:$R$11,18,FALSE)*F720+VLOOKUP(G$1,Iniciativas!$A$1:$R$11,18,FALSE)*G720+VLOOKUP(H$1,Iniciativas!$A$1:$R$11,18,FALSE)*H720+VLOOKUP(I$1,Iniciativas!$A$1:$R$11,18,FALSE)*I720+VLOOKUP(J$1,Iniciativas!$A$1:$R$11,18,FALSE)*J720+VLOOKUP(K$1,Iniciativas!$A$1:$R$11,18,FALSE)*K720+VLOOKUP(L$1,Iniciativas!$A$1:$R$11,18,FALSE)*L720</f>
        <v>10.5</v>
      </c>
      <c r="O720" t="b">
        <f t="shared" si="739"/>
        <v>0</v>
      </c>
      <c r="P720" t="b">
        <f>IF(OR(K720=1,I720=1),IF(J720=1,TRUE, FALSE),TRUE)</f>
        <v>1</v>
      </c>
      <c r="Q720" t="b">
        <f>IF(AND(K720=1,I720=1), FALSE, TRUE)</f>
        <v>0</v>
      </c>
      <c r="R720" t="b">
        <f>IF(G720=1, TRUE, FALSE)</f>
        <v>0</v>
      </c>
      <c r="S720" t="str">
        <f>TRIM(IF(C720=1," "&amp;VLOOKUP(C$1,Iniciativas!$A$1:$R$11,2,FALSE),"")&amp;IF(D720=1," "&amp;VLOOKUP(D$1,Iniciativas!$A$1:$R$11,2,FALSE),"")&amp;IF(E720=1," "&amp;VLOOKUP(E$1,Iniciativas!$A$1:$R$11,2,FALSE),"")&amp;IF(F720=1," "&amp;VLOOKUP(F$1,Iniciativas!$A$1:$R$11,2,FALSE),"")&amp;IF(G720=1," "&amp;VLOOKUP(G$1,Iniciativas!$A$1:$R$11,2,FALSE),"")&amp;IF(H720=1," "&amp;VLOOKUP(H$1,Iniciativas!$A$1:$R$11,2,FALSE),"")&amp;IF(I720=1," "&amp;VLOOKUP(I$1,Iniciativas!$A$1:$R$11,2,FALSE),"")&amp;IF(J720=1," "&amp;VLOOKUP(J$1,Iniciativas!$A$1:$R$11,2,FALSE),"")&amp;IF(K720=1," "&amp;VLOOKUP(K$1,Iniciativas!$A$1:$R$11,2,FALSE),"")&amp;IF(L720=1," "&amp;VLOOKUP(L$1,Iniciativas!$A$1:$R$11,2,FALSE),""))</f>
        <v>Operación Adicional Iniciativa 1 Iniciativa 2 Iniciativa 1 Creación Producto Alternativo C Campaña Publicitaria Producto B o C Creación Producto B</v>
      </c>
    </row>
    <row r="721" spans="1:19" x14ac:dyDescent="0.25">
      <c r="A721">
        <v>719</v>
      </c>
      <c r="B721" t="str">
        <f t="shared" si="737"/>
        <v>10 8 7 4 3 2 1</v>
      </c>
      <c r="C721">
        <f t="shared" si="740"/>
        <v>1</v>
      </c>
      <c r="D721">
        <f t="shared" ref="D721:L721" si="754">INT(MOD($A721,2^(C$1-1))/(2^(D$1-1)))</f>
        <v>0</v>
      </c>
      <c r="E721">
        <f t="shared" si="754"/>
        <v>1</v>
      </c>
      <c r="F721">
        <f t="shared" si="754"/>
        <v>1</v>
      </c>
      <c r="G721">
        <f t="shared" si="754"/>
        <v>0</v>
      </c>
      <c r="H721">
        <f t="shared" si="754"/>
        <v>0</v>
      </c>
      <c r="I721">
        <f t="shared" si="754"/>
        <v>1</v>
      </c>
      <c r="J721">
        <f t="shared" si="754"/>
        <v>1</v>
      </c>
      <c r="K721">
        <f t="shared" si="754"/>
        <v>1</v>
      </c>
      <c r="L721">
        <f t="shared" si="754"/>
        <v>1</v>
      </c>
      <c r="M721">
        <f>VLOOKUP(C$1,Iniciativas!$A$1:$R$11,6,FALSE)*C721+VLOOKUP(D$1,Iniciativas!$A$1:$R$11,6,FALSE)*D721+VLOOKUP(E$1,Iniciativas!$A$1:$R$11,6,FALSE)*E721+VLOOKUP(F$1,Iniciativas!$A$1:$R$11,6,FALSE)*F721+VLOOKUP(G$1,Iniciativas!$A$1:$R$11,6,FALSE)*G721+VLOOKUP(H$1,Iniciativas!$A$1:$R$11,6,FALSE)*H721+VLOOKUP(I$1,Iniciativas!$A$1:$R$11,6,FALSE)*I721+VLOOKUP(J$1,Iniciativas!$A$1:$R$11,6,FALSE)*J721+VLOOKUP(K$1,Iniciativas!$A$1:$R$11,6,FALSE)*K721+VLOOKUP(L$1,Iniciativas!$A$1:$R$11,6,FALSE)*L721</f>
        <v>15000</v>
      </c>
      <c r="N721">
        <f>VLOOKUP(C$1,Iniciativas!$A$1:$R$11,18,FALSE)*C721+VLOOKUP(D$1,Iniciativas!$A$1:$R$11,18,FALSE)*D721+VLOOKUP(E$1,Iniciativas!$A$1:$R$11,18,FALSE)*E721+VLOOKUP(F$1,Iniciativas!$A$1:$R$11,18,FALSE)*F721+VLOOKUP(G$1,Iniciativas!$A$1:$R$11,18,FALSE)*G721+VLOOKUP(H$1,Iniciativas!$A$1:$R$11,18,FALSE)*H721+VLOOKUP(I$1,Iniciativas!$A$1:$R$11,18,FALSE)*I721+VLOOKUP(J$1,Iniciativas!$A$1:$R$11,18,FALSE)*J721+VLOOKUP(K$1,Iniciativas!$A$1:$R$11,18,FALSE)*K721+VLOOKUP(L$1,Iniciativas!$A$1:$R$11,18,FALSE)*L721</f>
        <v>11.4</v>
      </c>
      <c r="O721" t="b">
        <f t="shared" si="739"/>
        <v>0</v>
      </c>
      <c r="P721" t="b">
        <f>IF(OR(K721=1,I721=1),IF(J721=1,TRUE, FALSE),TRUE)</f>
        <v>1</v>
      </c>
      <c r="Q721" t="b">
        <f>IF(AND(K721=1,I721=1), FALSE, TRUE)</f>
        <v>0</v>
      </c>
      <c r="R721" t="b">
        <f>IF(G721=1, TRUE, FALSE)</f>
        <v>0</v>
      </c>
      <c r="S721" t="str">
        <f>TRIM(IF(C721=1," "&amp;VLOOKUP(C$1,Iniciativas!$A$1:$R$11,2,FALSE),"")&amp;IF(D721=1," "&amp;VLOOKUP(D$1,Iniciativas!$A$1:$R$11,2,FALSE),"")&amp;IF(E721=1," "&amp;VLOOKUP(E$1,Iniciativas!$A$1:$R$11,2,FALSE),"")&amp;IF(F721=1," "&amp;VLOOKUP(F$1,Iniciativas!$A$1:$R$11,2,FALSE),"")&amp;IF(G721=1," "&amp;VLOOKUP(G$1,Iniciativas!$A$1:$R$11,2,FALSE),"")&amp;IF(H721=1," "&amp;VLOOKUP(H$1,Iniciativas!$A$1:$R$11,2,FALSE),"")&amp;IF(I721=1," "&amp;VLOOKUP(I$1,Iniciativas!$A$1:$R$11,2,FALSE),"")&amp;IF(J721=1," "&amp;VLOOKUP(J$1,Iniciativas!$A$1:$R$11,2,FALSE),"")&amp;IF(K721=1," "&amp;VLOOKUP(K$1,Iniciativas!$A$1:$R$11,2,FALSE),"")&amp;IF(L721=1," "&amp;VLOOKUP(L$1,Iniciativas!$A$1:$R$11,2,FALSE),""))</f>
        <v>Operación Adicional Iniciativa 1 Iniciativa 2 Iniciativa 1 Creación Producto Alternativo C Campaña Publicitaria Producto B o C Creación Producto B Sistema Reducción Costos</v>
      </c>
    </row>
    <row r="722" spans="1:19" x14ac:dyDescent="0.25">
      <c r="A722">
        <v>720</v>
      </c>
      <c r="B722" t="str">
        <f t="shared" si="737"/>
        <v>10 8 7 5</v>
      </c>
      <c r="C722">
        <f t="shared" si="740"/>
        <v>1</v>
      </c>
      <c r="D722">
        <f t="shared" ref="D722:L722" si="755">INT(MOD($A722,2^(C$1-1))/(2^(D$1-1)))</f>
        <v>0</v>
      </c>
      <c r="E722">
        <f t="shared" si="755"/>
        <v>1</v>
      </c>
      <c r="F722">
        <f t="shared" si="755"/>
        <v>1</v>
      </c>
      <c r="G722">
        <f t="shared" si="755"/>
        <v>0</v>
      </c>
      <c r="H722">
        <f t="shared" si="755"/>
        <v>1</v>
      </c>
      <c r="I722">
        <f t="shared" si="755"/>
        <v>0</v>
      </c>
      <c r="J722">
        <f t="shared" si="755"/>
        <v>0</v>
      </c>
      <c r="K722">
        <f t="shared" si="755"/>
        <v>0</v>
      </c>
      <c r="L722">
        <f t="shared" si="755"/>
        <v>0</v>
      </c>
      <c r="M722">
        <f>VLOOKUP(C$1,Iniciativas!$A$1:$R$11,6,FALSE)*C722+VLOOKUP(D$1,Iniciativas!$A$1:$R$11,6,FALSE)*D722+VLOOKUP(E$1,Iniciativas!$A$1:$R$11,6,FALSE)*E722+VLOOKUP(F$1,Iniciativas!$A$1:$R$11,6,FALSE)*F722+VLOOKUP(G$1,Iniciativas!$A$1:$R$11,6,FALSE)*G722+VLOOKUP(H$1,Iniciativas!$A$1:$R$11,6,FALSE)*H722+VLOOKUP(I$1,Iniciativas!$A$1:$R$11,6,FALSE)*I722+VLOOKUP(J$1,Iniciativas!$A$1:$R$11,6,FALSE)*J722+VLOOKUP(K$1,Iniciativas!$A$1:$R$11,6,FALSE)*K722+VLOOKUP(L$1,Iniciativas!$A$1:$R$11,6,FALSE)*L722</f>
        <v>3000</v>
      </c>
      <c r="N722">
        <f>VLOOKUP(C$1,Iniciativas!$A$1:$R$11,18,FALSE)*C722+VLOOKUP(D$1,Iniciativas!$A$1:$R$11,18,FALSE)*D722+VLOOKUP(E$1,Iniciativas!$A$1:$R$11,18,FALSE)*E722+VLOOKUP(F$1,Iniciativas!$A$1:$R$11,18,FALSE)*F722+VLOOKUP(G$1,Iniciativas!$A$1:$R$11,18,FALSE)*G722+VLOOKUP(H$1,Iniciativas!$A$1:$R$11,18,FALSE)*H722+VLOOKUP(I$1,Iniciativas!$A$1:$R$11,18,FALSE)*I722+VLOOKUP(J$1,Iniciativas!$A$1:$R$11,18,FALSE)*J722+VLOOKUP(K$1,Iniciativas!$A$1:$R$11,18,FALSE)*K722+VLOOKUP(L$1,Iniciativas!$A$1:$R$11,18,FALSE)*L722</f>
        <v>7.2</v>
      </c>
      <c r="O722" t="b">
        <f t="shared" si="739"/>
        <v>0</v>
      </c>
      <c r="P722" t="b">
        <f>IF(OR(K722=1,I722=1),IF(J722=1,TRUE, FALSE),TRUE)</f>
        <v>1</v>
      </c>
      <c r="Q722" t="b">
        <f>IF(AND(K722=1,I722=1), FALSE, TRUE)</f>
        <v>1</v>
      </c>
      <c r="R722" t="b">
        <f>IF(G722=1, TRUE, FALSE)</f>
        <v>0</v>
      </c>
      <c r="S722" t="str">
        <f>TRIM(IF(C722=1," "&amp;VLOOKUP(C$1,Iniciativas!$A$1:$R$11,2,FALSE),"")&amp;IF(D722=1," "&amp;VLOOKUP(D$1,Iniciativas!$A$1:$R$11,2,FALSE),"")&amp;IF(E722=1," "&amp;VLOOKUP(E$1,Iniciativas!$A$1:$R$11,2,FALSE),"")&amp;IF(F722=1," "&amp;VLOOKUP(F$1,Iniciativas!$A$1:$R$11,2,FALSE),"")&amp;IF(G722=1," "&amp;VLOOKUP(G$1,Iniciativas!$A$1:$R$11,2,FALSE),"")&amp;IF(H722=1," "&amp;VLOOKUP(H$1,Iniciativas!$A$1:$R$11,2,FALSE),"")&amp;IF(I722=1," "&amp;VLOOKUP(I$1,Iniciativas!$A$1:$R$11,2,FALSE),"")&amp;IF(J722=1," "&amp;VLOOKUP(J$1,Iniciativas!$A$1:$R$11,2,FALSE),"")&amp;IF(K722=1," "&amp;VLOOKUP(K$1,Iniciativas!$A$1:$R$11,2,FALSE),"")&amp;IF(L722=1," "&amp;VLOOKUP(L$1,Iniciativas!$A$1:$R$11,2,FALSE),""))</f>
        <v>Operación Adicional Iniciativa 1 Iniciativa 2 Iniciativa 1 Programa de Innovación</v>
      </c>
    </row>
    <row r="723" spans="1:19" x14ac:dyDescent="0.25">
      <c r="A723">
        <v>721</v>
      </c>
      <c r="B723" t="str">
        <f t="shared" si="737"/>
        <v>10 8 7 5 1</v>
      </c>
      <c r="C723">
        <f t="shared" si="740"/>
        <v>1</v>
      </c>
      <c r="D723">
        <f t="shared" ref="D723:L723" si="756">INT(MOD($A723,2^(C$1-1))/(2^(D$1-1)))</f>
        <v>0</v>
      </c>
      <c r="E723">
        <f t="shared" si="756"/>
        <v>1</v>
      </c>
      <c r="F723">
        <f t="shared" si="756"/>
        <v>1</v>
      </c>
      <c r="G723">
        <f t="shared" si="756"/>
        <v>0</v>
      </c>
      <c r="H723">
        <f t="shared" si="756"/>
        <v>1</v>
      </c>
      <c r="I723">
        <f t="shared" si="756"/>
        <v>0</v>
      </c>
      <c r="J723">
        <f t="shared" si="756"/>
        <v>0</v>
      </c>
      <c r="K723">
        <f t="shared" si="756"/>
        <v>0</v>
      </c>
      <c r="L723">
        <f t="shared" si="756"/>
        <v>1</v>
      </c>
      <c r="M723">
        <f>VLOOKUP(C$1,Iniciativas!$A$1:$R$11,6,FALSE)*C723+VLOOKUP(D$1,Iniciativas!$A$1:$R$11,6,FALSE)*D723+VLOOKUP(E$1,Iniciativas!$A$1:$R$11,6,FALSE)*E723+VLOOKUP(F$1,Iniciativas!$A$1:$R$11,6,FALSE)*F723+VLOOKUP(G$1,Iniciativas!$A$1:$R$11,6,FALSE)*G723+VLOOKUP(H$1,Iniciativas!$A$1:$R$11,6,FALSE)*H723+VLOOKUP(I$1,Iniciativas!$A$1:$R$11,6,FALSE)*I723+VLOOKUP(J$1,Iniciativas!$A$1:$R$11,6,FALSE)*J723+VLOOKUP(K$1,Iniciativas!$A$1:$R$11,6,FALSE)*K723+VLOOKUP(L$1,Iniciativas!$A$1:$R$11,6,FALSE)*L723</f>
        <v>4000</v>
      </c>
      <c r="N723">
        <f>VLOOKUP(C$1,Iniciativas!$A$1:$R$11,18,FALSE)*C723+VLOOKUP(D$1,Iniciativas!$A$1:$R$11,18,FALSE)*D723+VLOOKUP(E$1,Iniciativas!$A$1:$R$11,18,FALSE)*E723+VLOOKUP(F$1,Iniciativas!$A$1:$R$11,18,FALSE)*F723+VLOOKUP(G$1,Iniciativas!$A$1:$R$11,18,FALSE)*G723+VLOOKUP(H$1,Iniciativas!$A$1:$R$11,18,FALSE)*H723+VLOOKUP(I$1,Iniciativas!$A$1:$R$11,18,FALSE)*I723+VLOOKUP(J$1,Iniciativas!$A$1:$R$11,18,FALSE)*J723+VLOOKUP(K$1,Iniciativas!$A$1:$R$11,18,FALSE)*K723+VLOOKUP(L$1,Iniciativas!$A$1:$R$11,18,FALSE)*L723</f>
        <v>8.1</v>
      </c>
      <c r="O723" t="b">
        <f t="shared" si="739"/>
        <v>0</v>
      </c>
      <c r="P723" t="b">
        <f>IF(OR(K723=1,I723=1),IF(J723=1,TRUE, FALSE),TRUE)</f>
        <v>1</v>
      </c>
      <c r="Q723" t="b">
        <f>IF(AND(K723=1,I723=1), FALSE, TRUE)</f>
        <v>1</v>
      </c>
      <c r="R723" t="b">
        <f>IF(G723=1, TRUE, FALSE)</f>
        <v>0</v>
      </c>
      <c r="S723" t="str">
        <f>TRIM(IF(C723=1," "&amp;VLOOKUP(C$1,Iniciativas!$A$1:$R$11,2,FALSE),"")&amp;IF(D723=1," "&amp;VLOOKUP(D$1,Iniciativas!$A$1:$R$11,2,FALSE),"")&amp;IF(E723=1," "&amp;VLOOKUP(E$1,Iniciativas!$A$1:$R$11,2,FALSE),"")&amp;IF(F723=1," "&amp;VLOOKUP(F$1,Iniciativas!$A$1:$R$11,2,FALSE),"")&amp;IF(G723=1," "&amp;VLOOKUP(G$1,Iniciativas!$A$1:$R$11,2,FALSE),"")&amp;IF(H723=1," "&amp;VLOOKUP(H$1,Iniciativas!$A$1:$R$11,2,FALSE),"")&amp;IF(I723=1," "&amp;VLOOKUP(I$1,Iniciativas!$A$1:$R$11,2,FALSE),"")&amp;IF(J723=1," "&amp;VLOOKUP(J$1,Iniciativas!$A$1:$R$11,2,FALSE),"")&amp;IF(K723=1," "&amp;VLOOKUP(K$1,Iniciativas!$A$1:$R$11,2,FALSE),"")&amp;IF(L723=1," "&amp;VLOOKUP(L$1,Iniciativas!$A$1:$R$11,2,FALSE),""))</f>
        <v>Operación Adicional Iniciativa 1 Iniciativa 2 Iniciativa 1 Programa de Innovación Sistema Reducción Costos</v>
      </c>
    </row>
    <row r="724" spans="1:19" x14ac:dyDescent="0.25">
      <c r="A724">
        <v>722</v>
      </c>
      <c r="B724" t="str">
        <f t="shared" si="737"/>
        <v>10 8 7 5 2</v>
      </c>
      <c r="C724">
        <f t="shared" si="740"/>
        <v>1</v>
      </c>
      <c r="D724">
        <f t="shared" ref="D724:L724" si="757">INT(MOD($A724,2^(C$1-1))/(2^(D$1-1)))</f>
        <v>0</v>
      </c>
      <c r="E724">
        <f t="shared" si="757"/>
        <v>1</v>
      </c>
      <c r="F724">
        <f t="shared" si="757"/>
        <v>1</v>
      </c>
      <c r="G724">
        <f t="shared" si="757"/>
        <v>0</v>
      </c>
      <c r="H724">
        <f t="shared" si="757"/>
        <v>1</v>
      </c>
      <c r="I724">
        <f t="shared" si="757"/>
        <v>0</v>
      </c>
      <c r="J724">
        <f t="shared" si="757"/>
        <v>0</v>
      </c>
      <c r="K724">
        <f t="shared" si="757"/>
        <v>1</v>
      </c>
      <c r="L724">
        <f t="shared" si="757"/>
        <v>0</v>
      </c>
      <c r="M724">
        <f>VLOOKUP(C$1,Iniciativas!$A$1:$R$11,6,FALSE)*C724+VLOOKUP(D$1,Iniciativas!$A$1:$R$11,6,FALSE)*D724+VLOOKUP(E$1,Iniciativas!$A$1:$R$11,6,FALSE)*E724+VLOOKUP(F$1,Iniciativas!$A$1:$R$11,6,FALSE)*F724+VLOOKUP(G$1,Iniciativas!$A$1:$R$11,6,FALSE)*G724+VLOOKUP(H$1,Iniciativas!$A$1:$R$11,6,FALSE)*H724+VLOOKUP(I$1,Iniciativas!$A$1:$R$11,6,FALSE)*I724+VLOOKUP(J$1,Iniciativas!$A$1:$R$11,6,FALSE)*J724+VLOOKUP(K$1,Iniciativas!$A$1:$R$11,6,FALSE)*K724+VLOOKUP(L$1,Iniciativas!$A$1:$R$11,6,FALSE)*L724</f>
        <v>8000</v>
      </c>
      <c r="N724">
        <f>VLOOKUP(C$1,Iniciativas!$A$1:$R$11,18,FALSE)*C724+VLOOKUP(D$1,Iniciativas!$A$1:$R$11,18,FALSE)*D724+VLOOKUP(E$1,Iniciativas!$A$1:$R$11,18,FALSE)*E724+VLOOKUP(F$1,Iniciativas!$A$1:$R$11,18,FALSE)*F724+VLOOKUP(G$1,Iniciativas!$A$1:$R$11,18,FALSE)*G724+VLOOKUP(H$1,Iniciativas!$A$1:$R$11,18,FALSE)*H724+VLOOKUP(I$1,Iniciativas!$A$1:$R$11,18,FALSE)*I724+VLOOKUP(J$1,Iniciativas!$A$1:$R$11,18,FALSE)*J724+VLOOKUP(K$1,Iniciativas!$A$1:$R$11,18,FALSE)*K724+VLOOKUP(L$1,Iniciativas!$A$1:$R$11,18,FALSE)*L724</f>
        <v>9.8000000000000007</v>
      </c>
      <c r="O724" t="b">
        <f t="shared" si="739"/>
        <v>0</v>
      </c>
      <c r="P724" t="b">
        <f>IF(OR(K724=1,I724=1),IF(J724=1,TRUE, FALSE),TRUE)</f>
        <v>0</v>
      </c>
      <c r="Q724" t="b">
        <f>IF(AND(K724=1,I724=1), FALSE, TRUE)</f>
        <v>1</v>
      </c>
      <c r="R724" t="b">
        <f>IF(G724=1, TRUE, FALSE)</f>
        <v>0</v>
      </c>
      <c r="S724" t="str">
        <f>TRIM(IF(C724=1," "&amp;VLOOKUP(C$1,Iniciativas!$A$1:$R$11,2,FALSE),"")&amp;IF(D724=1," "&amp;VLOOKUP(D$1,Iniciativas!$A$1:$R$11,2,FALSE),"")&amp;IF(E724=1," "&amp;VLOOKUP(E$1,Iniciativas!$A$1:$R$11,2,FALSE),"")&amp;IF(F724=1," "&amp;VLOOKUP(F$1,Iniciativas!$A$1:$R$11,2,FALSE),"")&amp;IF(G724=1," "&amp;VLOOKUP(G$1,Iniciativas!$A$1:$R$11,2,FALSE),"")&amp;IF(H724=1," "&amp;VLOOKUP(H$1,Iniciativas!$A$1:$R$11,2,FALSE),"")&amp;IF(I724=1," "&amp;VLOOKUP(I$1,Iniciativas!$A$1:$R$11,2,FALSE),"")&amp;IF(J724=1," "&amp;VLOOKUP(J$1,Iniciativas!$A$1:$R$11,2,FALSE),"")&amp;IF(K724=1," "&amp;VLOOKUP(K$1,Iniciativas!$A$1:$R$11,2,FALSE),"")&amp;IF(L724=1," "&amp;VLOOKUP(L$1,Iniciativas!$A$1:$R$11,2,FALSE),""))</f>
        <v>Operación Adicional Iniciativa 1 Iniciativa 2 Iniciativa 1 Programa de Innovación Creación Producto B</v>
      </c>
    </row>
    <row r="725" spans="1:19" x14ac:dyDescent="0.25">
      <c r="A725">
        <v>723</v>
      </c>
      <c r="B725" t="str">
        <f t="shared" si="737"/>
        <v>10 8 7 5 2 1</v>
      </c>
      <c r="C725">
        <f t="shared" si="740"/>
        <v>1</v>
      </c>
      <c r="D725">
        <f t="shared" ref="D725:L725" si="758">INT(MOD($A725,2^(C$1-1))/(2^(D$1-1)))</f>
        <v>0</v>
      </c>
      <c r="E725">
        <f t="shared" si="758"/>
        <v>1</v>
      </c>
      <c r="F725">
        <f t="shared" si="758"/>
        <v>1</v>
      </c>
      <c r="G725">
        <f t="shared" si="758"/>
        <v>0</v>
      </c>
      <c r="H725">
        <f t="shared" si="758"/>
        <v>1</v>
      </c>
      <c r="I725">
        <f t="shared" si="758"/>
        <v>0</v>
      </c>
      <c r="J725">
        <f t="shared" si="758"/>
        <v>0</v>
      </c>
      <c r="K725">
        <f t="shared" si="758"/>
        <v>1</v>
      </c>
      <c r="L725">
        <f t="shared" si="758"/>
        <v>1</v>
      </c>
      <c r="M725">
        <f>VLOOKUP(C$1,Iniciativas!$A$1:$R$11,6,FALSE)*C725+VLOOKUP(D$1,Iniciativas!$A$1:$R$11,6,FALSE)*D725+VLOOKUP(E$1,Iniciativas!$A$1:$R$11,6,FALSE)*E725+VLOOKUP(F$1,Iniciativas!$A$1:$R$11,6,FALSE)*F725+VLOOKUP(G$1,Iniciativas!$A$1:$R$11,6,FALSE)*G725+VLOOKUP(H$1,Iniciativas!$A$1:$R$11,6,FALSE)*H725+VLOOKUP(I$1,Iniciativas!$A$1:$R$11,6,FALSE)*I725+VLOOKUP(J$1,Iniciativas!$A$1:$R$11,6,FALSE)*J725+VLOOKUP(K$1,Iniciativas!$A$1:$R$11,6,FALSE)*K725+VLOOKUP(L$1,Iniciativas!$A$1:$R$11,6,FALSE)*L725</f>
        <v>9000</v>
      </c>
      <c r="N725">
        <f>VLOOKUP(C$1,Iniciativas!$A$1:$R$11,18,FALSE)*C725+VLOOKUP(D$1,Iniciativas!$A$1:$R$11,18,FALSE)*D725+VLOOKUP(E$1,Iniciativas!$A$1:$R$11,18,FALSE)*E725+VLOOKUP(F$1,Iniciativas!$A$1:$R$11,18,FALSE)*F725+VLOOKUP(G$1,Iniciativas!$A$1:$R$11,18,FALSE)*G725+VLOOKUP(H$1,Iniciativas!$A$1:$R$11,18,FALSE)*H725+VLOOKUP(I$1,Iniciativas!$A$1:$R$11,18,FALSE)*I725+VLOOKUP(J$1,Iniciativas!$A$1:$R$11,18,FALSE)*J725+VLOOKUP(K$1,Iniciativas!$A$1:$R$11,18,FALSE)*K725+VLOOKUP(L$1,Iniciativas!$A$1:$R$11,18,FALSE)*L725</f>
        <v>10.700000000000001</v>
      </c>
      <c r="O725" t="b">
        <f t="shared" si="739"/>
        <v>0</v>
      </c>
      <c r="P725" t="b">
        <f>IF(OR(K725=1,I725=1),IF(J725=1,TRUE, FALSE),TRUE)</f>
        <v>0</v>
      </c>
      <c r="Q725" t="b">
        <f>IF(AND(K725=1,I725=1), FALSE, TRUE)</f>
        <v>1</v>
      </c>
      <c r="R725" t="b">
        <f>IF(G725=1, TRUE, FALSE)</f>
        <v>0</v>
      </c>
      <c r="S725" t="str">
        <f>TRIM(IF(C725=1," "&amp;VLOOKUP(C$1,Iniciativas!$A$1:$R$11,2,FALSE),"")&amp;IF(D725=1," "&amp;VLOOKUP(D$1,Iniciativas!$A$1:$R$11,2,FALSE),"")&amp;IF(E725=1," "&amp;VLOOKUP(E$1,Iniciativas!$A$1:$R$11,2,FALSE),"")&amp;IF(F725=1," "&amp;VLOOKUP(F$1,Iniciativas!$A$1:$R$11,2,FALSE),"")&amp;IF(G725=1," "&amp;VLOOKUP(G$1,Iniciativas!$A$1:$R$11,2,FALSE),"")&amp;IF(H725=1," "&amp;VLOOKUP(H$1,Iniciativas!$A$1:$R$11,2,FALSE),"")&amp;IF(I725=1," "&amp;VLOOKUP(I$1,Iniciativas!$A$1:$R$11,2,FALSE),"")&amp;IF(J725=1," "&amp;VLOOKUP(J$1,Iniciativas!$A$1:$R$11,2,FALSE),"")&amp;IF(K725=1," "&amp;VLOOKUP(K$1,Iniciativas!$A$1:$R$11,2,FALSE),"")&amp;IF(L725=1," "&amp;VLOOKUP(L$1,Iniciativas!$A$1:$R$11,2,FALSE),""))</f>
        <v>Operación Adicional Iniciativa 1 Iniciativa 2 Iniciativa 1 Programa de Innovación Creación Producto B Sistema Reducción Costos</v>
      </c>
    </row>
    <row r="726" spans="1:19" x14ac:dyDescent="0.25">
      <c r="A726">
        <v>724</v>
      </c>
      <c r="B726" t="str">
        <f t="shared" si="737"/>
        <v>10 8 7 5 3</v>
      </c>
      <c r="C726">
        <f t="shared" si="740"/>
        <v>1</v>
      </c>
      <c r="D726">
        <f t="shared" ref="D726:L726" si="759">INT(MOD($A726,2^(C$1-1))/(2^(D$1-1)))</f>
        <v>0</v>
      </c>
      <c r="E726">
        <f t="shared" si="759"/>
        <v>1</v>
      </c>
      <c r="F726">
        <f t="shared" si="759"/>
        <v>1</v>
      </c>
      <c r="G726">
        <f t="shared" si="759"/>
        <v>0</v>
      </c>
      <c r="H726">
        <f t="shared" si="759"/>
        <v>1</v>
      </c>
      <c r="I726">
        <f t="shared" si="759"/>
        <v>0</v>
      </c>
      <c r="J726">
        <f t="shared" si="759"/>
        <v>1</v>
      </c>
      <c r="K726">
        <f t="shared" si="759"/>
        <v>0</v>
      </c>
      <c r="L726">
        <f t="shared" si="759"/>
        <v>0</v>
      </c>
      <c r="M726">
        <f>VLOOKUP(C$1,Iniciativas!$A$1:$R$11,6,FALSE)*C726+VLOOKUP(D$1,Iniciativas!$A$1:$R$11,6,FALSE)*D726+VLOOKUP(E$1,Iniciativas!$A$1:$R$11,6,FALSE)*E726+VLOOKUP(F$1,Iniciativas!$A$1:$R$11,6,FALSE)*F726+VLOOKUP(G$1,Iniciativas!$A$1:$R$11,6,FALSE)*G726+VLOOKUP(H$1,Iniciativas!$A$1:$R$11,6,FALSE)*H726+VLOOKUP(I$1,Iniciativas!$A$1:$R$11,6,FALSE)*I726+VLOOKUP(J$1,Iniciativas!$A$1:$R$11,6,FALSE)*J726+VLOOKUP(K$1,Iniciativas!$A$1:$R$11,6,FALSE)*K726+VLOOKUP(L$1,Iniciativas!$A$1:$R$11,6,FALSE)*L726</f>
        <v>4000</v>
      </c>
      <c r="N726">
        <f>VLOOKUP(C$1,Iniciativas!$A$1:$R$11,18,FALSE)*C726+VLOOKUP(D$1,Iniciativas!$A$1:$R$11,18,FALSE)*D726+VLOOKUP(E$1,Iniciativas!$A$1:$R$11,18,FALSE)*E726+VLOOKUP(F$1,Iniciativas!$A$1:$R$11,18,FALSE)*F726+VLOOKUP(G$1,Iniciativas!$A$1:$R$11,18,FALSE)*G726+VLOOKUP(H$1,Iniciativas!$A$1:$R$11,18,FALSE)*H726+VLOOKUP(I$1,Iniciativas!$A$1:$R$11,18,FALSE)*I726+VLOOKUP(J$1,Iniciativas!$A$1:$R$11,18,FALSE)*J726+VLOOKUP(K$1,Iniciativas!$A$1:$R$11,18,FALSE)*K726+VLOOKUP(L$1,Iniciativas!$A$1:$R$11,18,FALSE)*L726</f>
        <v>7.6000000000000005</v>
      </c>
      <c r="O726" t="b">
        <f t="shared" si="739"/>
        <v>0</v>
      </c>
      <c r="P726" t="b">
        <f>IF(OR(K726=1,I726=1),IF(J726=1,TRUE, FALSE),TRUE)</f>
        <v>1</v>
      </c>
      <c r="Q726" t="b">
        <f>IF(AND(K726=1,I726=1), FALSE, TRUE)</f>
        <v>1</v>
      </c>
      <c r="R726" t="b">
        <f>IF(G726=1, TRUE, FALSE)</f>
        <v>0</v>
      </c>
      <c r="S726" t="str">
        <f>TRIM(IF(C726=1," "&amp;VLOOKUP(C$1,Iniciativas!$A$1:$R$11,2,FALSE),"")&amp;IF(D726=1," "&amp;VLOOKUP(D$1,Iniciativas!$A$1:$R$11,2,FALSE),"")&amp;IF(E726=1," "&amp;VLOOKUP(E$1,Iniciativas!$A$1:$R$11,2,FALSE),"")&amp;IF(F726=1," "&amp;VLOOKUP(F$1,Iniciativas!$A$1:$R$11,2,FALSE),"")&amp;IF(G726=1," "&amp;VLOOKUP(G$1,Iniciativas!$A$1:$R$11,2,FALSE),"")&amp;IF(H726=1," "&amp;VLOOKUP(H$1,Iniciativas!$A$1:$R$11,2,FALSE),"")&amp;IF(I726=1," "&amp;VLOOKUP(I$1,Iniciativas!$A$1:$R$11,2,FALSE),"")&amp;IF(J726=1," "&amp;VLOOKUP(J$1,Iniciativas!$A$1:$R$11,2,FALSE),"")&amp;IF(K726=1," "&amp;VLOOKUP(K$1,Iniciativas!$A$1:$R$11,2,FALSE),"")&amp;IF(L726=1," "&amp;VLOOKUP(L$1,Iniciativas!$A$1:$R$11,2,FALSE),""))</f>
        <v>Operación Adicional Iniciativa 1 Iniciativa 2 Iniciativa 1 Programa de Innovación Campaña Publicitaria Producto B o C</v>
      </c>
    </row>
    <row r="727" spans="1:19" x14ac:dyDescent="0.25">
      <c r="A727">
        <v>725</v>
      </c>
      <c r="B727" t="str">
        <f t="shared" si="737"/>
        <v>10 8 7 5 3 1</v>
      </c>
      <c r="C727">
        <f t="shared" si="740"/>
        <v>1</v>
      </c>
      <c r="D727">
        <f t="shared" ref="D727:L727" si="760">INT(MOD($A727,2^(C$1-1))/(2^(D$1-1)))</f>
        <v>0</v>
      </c>
      <c r="E727">
        <f t="shared" si="760"/>
        <v>1</v>
      </c>
      <c r="F727">
        <f t="shared" si="760"/>
        <v>1</v>
      </c>
      <c r="G727">
        <f t="shared" si="760"/>
        <v>0</v>
      </c>
      <c r="H727">
        <f t="shared" si="760"/>
        <v>1</v>
      </c>
      <c r="I727">
        <f t="shared" si="760"/>
        <v>0</v>
      </c>
      <c r="J727">
        <f t="shared" si="760"/>
        <v>1</v>
      </c>
      <c r="K727">
        <f t="shared" si="760"/>
        <v>0</v>
      </c>
      <c r="L727">
        <f t="shared" si="760"/>
        <v>1</v>
      </c>
      <c r="M727">
        <f>VLOOKUP(C$1,Iniciativas!$A$1:$R$11,6,FALSE)*C727+VLOOKUP(D$1,Iniciativas!$A$1:$R$11,6,FALSE)*D727+VLOOKUP(E$1,Iniciativas!$A$1:$R$11,6,FALSE)*E727+VLOOKUP(F$1,Iniciativas!$A$1:$R$11,6,FALSE)*F727+VLOOKUP(G$1,Iniciativas!$A$1:$R$11,6,FALSE)*G727+VLOOKUP(H$1,Iniciativas!$A$1:$R$11,6,FALSE)*H727+VLOOKUP(I$1,Iniciativas!$A$1:$R$11,6,FALSE)*I727+VLOOKUP(J$1,Iniciativas!$A$1:$R$11,6,FALSE)*J727+VLOOKUP(K$1,Iniciativas!$A$1:$R$11,6,FALSE)*K727+VLOOKUP(L$1,Iniciativas!$A$1:$R$11,6,FALSE)*L727</f>
        <v>5000</v>
      </c>
      <c r="N727">
        <f>VLOOKUP(C$1,Iniciativas!$A$1:$R$11,18,FALSE)*C727+VLOOKUP(D$1,Iniciativas!$A$1:$R$11,18,FALSE)*D727+VLOOKUP(E$1,Iniciativas!$A$1:$R$11,18,FALSE)*E727+VLOOKUP(F$1,Iniciativas!$A$1:$R$11,18,FALSE)*F727+VLOOKUP(G$1,Iniciativas!$A$1:$R$11,18,FALSE)*G727+VLOOKUP(H$1,Iniciativas!$A$1:$R$11,18,FALSE)*H727+VLOOKUP(I$1,Iniciativas!$A$1:$R$11,18,FALSE)*I727+VLOOKUP(J$1,Iniciativas!$A$1:$R$11,18,FALSE)*J727+VLOOKUP(K$1,Iniciativas!$A$1:$R$11,18,FALSE)*K727+VLOOKUP(L$1,Iniciativas!$A$1:$R$11,18,FALSE)*L727</f>
        <v>8.5</v>
      </c>
      <c r="O727" t="b">
        <f t="shared" si="739"/>
        <v>0</v>
      </c>
      <c r="P727" t="b">
        <f>IF(OR(K727=1,I727=1),IF(J727=1,TRUE, FALSE),TRUE)</f>
        <v>1</v>
      </c>
      <c r="Q727" t="b">
        <f>IF(AND(K727=1,I727=1), FALSE, TRUE)</f>
        <v>1</v>
      </c>
      <c r="R727" t="b">
        <f>IF(G727=1, TRUE, FALSE)</f>
        <v>0</v>
      </c>
      <c r="S727" t="str">
        <f>TRIM(IF(C727=1," "&amp;VLOOKUP(C$1,Iniciativas!$A$1:$R$11,2,FALSE),"")&amp;IF(D727=1," "&amp;VLOOKUP(D$1,Iniciativas!$A$1:$R$11,2,FALSE),"")&amp;IF(E727=1," "&amp;VLOOKUP(E$1,Iniciativas!$A$1:$R$11,2,FALSE),"")&amp;IF(F727=1," "&amp;VLOOKUP(F$1,Iniciativas!$A$1:$R$11,2,FALSE),"")&amp;IF(G727=1," "&amp;VLOOKUP(G$1,Iniciativas!$A$1:$R$11,2,FALSE),"")&amp;IF(H727=1," "&amp;VLOOKUP(H$1,Iniciativas!$A$1:$R$11,2,FALSE),"")&amp;IF(I727=1," "&amp;VLOOKUP(I$1,Iniciativas!$A$1:$R$11,2,FALSE),"")&amp;IF(J727=1," "&amp;VLOOKUP(J$1,Iniciativas!$A$1:$R$11,2,FALSE),"")&amp;IF(K727=1," "&amp;VLOOKUP(K$1,Iniciativas!$A$1:$R$11,2,FALSE),"")&amp;IF(L727=1," "&amp;VLOOKUP(L$1,Iniciativas!$A$1:$R$11,2,FALSE),""))</f>
        <v>Operación Adicional Iniciativa 1 Iniciativa 2 Iniciativa 1 Programa de Innovación Campaña Publicitaria Producto B o C Sistema Reducción Costos</v>
      </c>
    </row>
    <row r="728" spans="1:19" x14ac:dyDescent="0.25">
      <c r="A728">
        <v>726</v>
      </c>
      <c r="B728" t="str">
        <f t="shared" si="737"/>
        <v>10 8 7 5 3 2</v>
      </c>
      <c r="C728">
        <f t="shared" si="740"/>
        <v>1</v>
      </c>
      <c r="D728">
        <f t="shared" ref="D728:L728" si="761">INT(MOD($A728,2^(C$1-1))/(2^(D$1-1)))</f>
        <v>0</v>
      </c>
      <c r="E728">
        <f t="shared" si="761"/>
        <v>1</v>
      </c>
      <c r="F728">
        <f t="shared" si="761"/>
        <v>1</v>
      </c>
      <c r="G728">
        <f t="shared" si="761"/>
        <v>0</v>
      </c>
      <c r="H728">
        <f t="shared" si="761"/>
        <v>1</v>
      </c>
      <c r="I728">
        <f t="shared" si="761"/>
        <v>0</v>
      </c>
      <c r="J728">
        <f t="shared" si="761"/>
        <v>1</v>
      </c>
      <c r="K728">
        <f t="shared" si="761"/>
        <v>1</v>
      </c>
      <c r="L728">
        <f t="shared" si="761"/>
        <v>0</v>
      </c>
      <c r="M728">
        <f>VLOOKUP(C$1,Iniciativas!$A$1:$R$11,6,FALSE)*C728+VLOOKUP(D$1,Iniciativas!$A$1:$R$11,6,FALSE)*D728+VLOOKUP(E$1,Iniciativas!$A$1:$R$11,6,FALSE)*E728+VLOOKUP(F$1,Iniciativas!$A$1:$R$11,6,FALSE)*F728+VLOOKUP(G$1,Iniciativas!$A$1:$R$11,6,FALSE)*G728+VLOOKUP(H$1,Iniciativas!$A$1:$R$11,6,FALSE)*H728+VLOOKUP(I$1,Iniciativas!$A$1:$R$11,6,FALSE)*I728+VLOOKUP(J$1,Iniciativas!$A$1:$R$11,6,FALSE)*J728+VLOOKUP(K$1,Iniciativas!$A$1:$R$11,6,FALSE)*K728+VLOOKUP(L$1,Iniciativas!$A$1:$R$11,6,FALSE)*L728</f>
        <v>9000</v>
      </c>
      <c r="N728">
        <f>VLOOKUP(C$1,Iniciativas!$A$1:$R$11,18,FALSE)*C728+VLOOKUP(D$1,Iniciativas!$A$1:$R$11,18,FALSE)*D728+VLOOKUP(E$1,Iniciativas!$A$1:$R$11,18,FALSE)*E728+VLOOKUP(F$1,Iniciativas!$A$1:$R$11,18,FALSE)*F728+VLOOKUP(G$1,Iniciativas!$A$1:$R$11,18,FALSE)*G728+VLOOKUP(H$1,Iniciativas!$A$1:$R$11,18,FALSE)*H728+VLOOKUP(I$1,Iniciativas!$A$1:$R$11,18,FALSE)*I728+VLOOKUP(J$1,Iniciativas!$A$1:$R$11,18,FALSE)*J728+VLOOKUP(K$1,Iniciativas!$A$1:$R$11,18,FALSE)*K728+VLOOKUP(L$1,Iniciativas!$A$1:$R$11,18,FALSE)*L728</f>
        <v>10.200000000000001</v>
      </c>
      <c r="O728" t="b">
        <f t="shared" si="739"/>
        <v>0</v>
      </c>
      <c r="P728" t="b">
        <f>IF(OR(K728=1,I728=1),IF(J728=1,TRUE, FALSE),TRUE)</f>
        <v>1</v>
      </c>
      <c r="Q728" t="b">
        <f>IF(AND(K728=1,I728=1), FALSE, TRUE)</f>
        <v>1</v>
      </c>
      <c r="R728" t="b">
        <f>IF(G728=1, TRUE, FALSE)</f>
        <v>0</v>
      </c>
      <c r="S728" t="str">
        <f>TRIM(IF(C728=1," "&amp;VLOOKUP(C$1,Iniciativas!$A$1:$R$11,2,FALSE),"")&amp;IF(D728=1," "&amp;VLOOKUP(D$1,Iniciativas!$A$1:$R$11,2,FALSE),"")&amp;IF(E728=1," "&amp;VLOOKUP(E$1,Iniciativas!$A$1:$R$11,2,FALSE),"")&amp;IF(F728=1," "&amp;VLOOKUP(F$1,Iniciativas!$A$1:$R$11,2,FALSE),"")&amp;IF(G728=1," "&amp;VLOOKUP(G$1,Iniciativas!$A$1:$R$11,2,FALSE),"")&amp;IF(H728=1," "&amp;VLOOKUP(H$1,Iniciativas!$A$1:$R$11,2,FALSE),"")&amp;IF(I728=1," "&amp;VLOOKUP(I$1,Iniciativas!$A$1:$R$11,2,FALSE),"")&amp;IF(J728=1," "&amp;VLOOKUP(J$1,Iniciativas!$A$1:$R$11,2,FALSE),"")&amp;IF(K728=1," "&amp;VLOOKUP(K$1,Iniciativas!$A$1:$R$11,2,FALSE),"")&amp;IF(L728=1," "&amp;VLOOKUP(L$1,Iniciativas!$A$1:$R$11,2,FALSE),""))</f>
        <v>Operación Adicional Iniciativa 1 Iniciativa 2 Iniciativa 1 Programa de Innovación Campaña Publicitaria Producto B o C Creación Producto B</v>
      </c>
    </row>
    <row r="729" spans="1:19" x14ac:dyDescent="0.25">
      <c r="A729">
        <v>727</v>
      </c>
      <c r="B729" t="str">
        <f t="shared" si="737"/>
        <v>10 8 7 5 3 2 1</v>
      </c>
      <c r="C729">
        <f t="shared" si="740"/>
        <v>1</v>
      </c>
      <c r="D729">
        <f t="shared" ref="D729:L729" si="762">INT(MOD($A729,2^(C$1-1))/(2^(D$1-1)))</f>
        <v>0</v>
      </c>
      <c r="E729">
        <f t="shared" si="762"/>
        <v>1</v>
      </c>
      <c r="F729">
        <f t="shared" si="762"/>
        <v>1</v>
      </c>
      <c r="G729">
        <f t="shared" si="762"/>
        <v>0</v>
      </c>
      <c r="H729">
        <f t="shared" si="762"/>
        <v>1</v>
      </c>
      <c r="I729">
        <f t="shared" si="762"/>
        <v>0</v>
      </c>
      <c r="J729">
        <f t="shared" si="762"/>
        <v>1</v>
      </c>
      <c r="K729">
        <f t="shared" si="762"/>
        <v>1</v>
      </c>
      <c r="L729">
        <f t="shared" si="762"/>
        <v>1</v>
      </c>
      <c r="M729">
        <f>VLOOKUP(C$1,Iniciativas!$A$1:$R$11,6,FALSE)*C729+VLOOKUP(D$1,Iniciativas!$A$1:$R$11,6,FALSE)*D729+VLOOKUP(E$1,Iniciativas!$A$1:$R$11,6,FALSE)*E729+VLOOKUP(F$1,Iniciativas!$A$1:$R$11,6,FALSE)*F729+VLOOKUP(G$1,Iniciativas!$A$1:$R$11,6,FALSE)*G729+VLOOKUP(H$1,Iniciativas!$A$1:$R$11,6,FALSE)*H729+VLOOKUP(I$1,Iniciativas!$A$1:$R$11,6,FALSE)*I729+VLOOKUP(J$1,Iniciativas!$A$1:$R$11,6,FALSE)*J729+VLOOKUP(K$1,Iniciativas!$A$1:$R$11,6,FALSE)*K729+VLOOKUP(L$1,Iniciativas!$A$1:$R$11,6,FALSE)*L729</f>
        <v>10000</v>
      </c>
      <c r="N729">
        <f>VLOOKUP(C$1,Iniciativas!$A$1:$R$11,18,FALSE)*C729+VLOOKUP(D$1,Iniciativas!$A$1:$R$11,18,FALSE)*D729+VLOOKUP(E$1,Iniciativas!$A$1:$R$11,18,FALSE)*E729+VLOOKUP(F$1,Iniciativas!$A$1:$R$11,18,FALSE)*F729+VLOOKUP(G$1,Iniciativas!$A$1:$R$11,18,FALSE)*G729+VLOOKUP(H$1,Iniciativas!$A$1:$R$11,18,FALSE)*H729+VLOOKUP(I$1,Iniciativas!$A$1:$R$11,18,FALSE)*I729+VLOOKUP(J$1,Iniciativas!$A$1:$R$11,18,FALSE)*J729+VLOOKUP(K$1,Iniciativas!$A$1:$R$11,18,FALSE)*K729+VLOOKUP(L$1,Iniciativas!$A$1:$R$11,18,FALSE)*L729</f>
        <v>11.100000000000001</v>
      </c>
      <c r="O729" t="b">
        <f t="shared" si="739"/>
        <v>0</v>
      </c>
      <c r="P729" t="b">
        <f>IF(OR(K729=1,I729=1),IF(J729=1,TRUE, FALSE),TRUE)</f>
        <v>1</v>
      </c>
      <c r="Q729" t="b">
        <f>IF(AND(K729=1,I729=1), FALSE, TRUE)</f>
        <v>1</v>
      </c>
      <c r="R729" t="b">
        <f>IF(G729=1, TRUE, FALSE)</f>
        <v>0</v>
      </c>
      <c r="S729" t="str">
        <f>TRIM(IF(C729=1," "&amp;VLOOKUP(C$1,Iniciativas!$A$1:$R$11,2,FALSE),"")&amp;IF(D729=1," "&amp;VLOOKUP(D$1,Iniciativas!$A$1:$R$11,2,FALSE),"")&amp;IF(E729=1," "&amp;VLOOKUP(E$1,Iniciativas!$A$1:$R$11,2,FALSE),"")&amp;IF(F729=1," "&amp;VLOOKUP(F$1,Iniciativas!$A$1:$R$11,2,FALSE),"")&amp;IF(G729=1," "&amp;VLOOKUP(G$1,Iniciativas!$A$1:$R$11,2,FALSE),"")&amp;IF(H729=1," "&amp;VLOOKUP(H$1,Iniciativas!$A$1:$R$11,2,FALSE),"")&amp;IF(I729=1," "&amp;VLOOKUP(I$1,Iniciativas!$A$1:$R$11,2,FALSE),"")&amp;IF(J729=1," "&amp;VLOOKUP(J$1,Iniciativas!$A$1:$R$11,2,FALSE),"")&amp;IF(K729=1," "&amp;VLOOKUP(K$1,Iniciativas!$A$1:$R$11,2,FALSE),"")&amp;IF(L729=1," "&amp;VLOOKUP(L$1,Iniciativas!$A$1:$R$11,2,FALSE),""))</f>
        <v>Operación Adicional Iniciativa 1 Iniciativa 2 Iniciativa 1 Programa de Innovación Campaña Publicitaria Producto B o C Creación Producto B Sistema Reducción Costos</v>
      </c>
    </row>
    <row r="730" spans="1:19" x14ac:dyDescent="0.25">
      <c r="A730">
        <v>728</v>
      </c>
      <c r="B730" t="str">
        <f t="shared" si="737"/>
        <v>10 8 7 5 4</v>
      </c>
      <c r="C730">
        <f t="shared" si="740"/>
        <v>1</v>
      </c>
      <c r="D730">
        <f t="shared" ref="D730:L730" si="763">INT(MOD($A730,2^(C$1-1))/(2^(D$1-1)))</f>
        <v>0</v>
      </c>
      <c r="E730">
        <f t="shared" si="763"/>
        <v>1</v>
      </c>
      <c r="F730">
        <f t="shared" si="763"/>
        <v>1</v>
      </c>
      <c r="G730">
        <f t="shared" si="763"/>
        <v>0</v>
      </c>
      <c r="H730">
        <f t="shared" si="763"/>
        <v>1</v>
      </c>
      <c r="I730">
        <f t="shared" si="763"/>
        <v>1</v>
      </c>
      <c r="J730">
        <f t="shared" si="763"/>
        <v>0</v>
      </c>
      <c r="K730">
        <f t="shared" si="763"/>
        <v>0</v>
      </c>
      <c r="L730">
        <f t="shared" si="763"/>
        <v>0</v>
      </c>
      <c r="M730">
        <f>VLOOKUP(C$1,Iniciativas!$A$1:$R$11,6,FALSE)*C730+VLOOKUP(D$1,Iniciativas!$A$1:$R$11,6,FALSE)*D730+VLOOKUP(E$1,Iniciativas!$A$1:$R$11,6,FALSE)*E730+VLOOKUP(F$1,Iniciativas!$A$1:$R$11,6,FALSE)*F730+VLOOKUP(G$1,Iniciativas!$A$1:$R$11,6,FALSE)*G730+VLOOKUP(H$1,Iniciativas!$A$1:$R$11,6,FALSE)*H730+VLOOKUP(I$1,Iniciativas!$A$1:$R$11,6,FALSE)*I730+VLOOKUP(J$1,Iniciativas!$A$1:$R$11,6,FALSE)*J730+VLOOKUP(K$1,Iniciativas!$A$1:$R$11,6,FALSE)*K730+VLOOKUP(L$1,Iniciativas!$A$1:$R$11,6,FALSE)*L730</f>
        <v>9000</v>
      </c>
      <c r="N730">
        <f>VLOOKUP(C$1,Iniciativas!$A$1:$R$11,18,FALSE)*C730+VLOOKUP(D$1,Iniciativas!$A$1:$R$11,18,FALSE)*D730+VLOOKUP(E$1,Iniciativas!$A$1:$R$11,18,FALSE)*E730+VLOOKUP(F$1,Iniciativas!$A$1:$R$11,18,FALSE)*F730+VLOOKUP(G$1,Iniciativas!$A$1:$R$11,18,FALSE)*G730+VLOOKUP(H$1,Iniciativas!$A$1:$R$11,18,FALSE)*H730+VLOOKUP(I$1,Iniciativas!$A$1:$R$11,18,FALSE)*I730+VLOOKUP(J$1,Iniciativas!$A$1:$R$11,18,FALSE)*J730+VLOOKUP(K$1,Iniciativas!$A$1:$R$11,18,FALSE)*K730+VLOOKUP(L$1,Iniciativas!$A$1:$R$11,18,FALSE)*L730</f>
        <v>10.199999999999999</v>
      </c>
      <c r="O730" t="b">
        <f t="shared" si="739"/>
        <v>0</v>
      </c>
      <c r="P730" t="b">
        <f>IF(OR(K730=1,I730=1),IF(J730=1,TRUE, FALSE),TRUE)</f>
        <v>0</v>
      </c>
      <c r="Q730" t="b">
        <f>IF(AND(K730=1,I730=1), FALSE, TRUE)</f>
        <v>1</v>
      </c>
      <c r="R730" t="b">
        <f>IF(G730=1, TRUE, FALSE)</f>
        <v>0</v>
      </c>
      <c r="S730" t="str">
        <f>TRIM(IF(C730=1," "&amp;VLOOKUP(C$1,Iniciativas!$A$1:$R$11,2,FALSE),"")&amp;IF(D730=1," "&amp;VLOOKUP(D$1,Iniciativas!$A$1:$R$11,2,FALSE),"")&amp;IF(E730=1," "&amp;VLOOKUP(E$1,Iniciativas!$A$1:$R$11,2,FALSE),"")&amp;IF(F730=1," "&amp;VLOOKUP(F$1,Iniciativas!$A$1:$R$11,2,FALSE),"")&amp;IF(G730=1," "&amp;VLOOKUP(G$1,Iniciativas!$A$1:$R$11,2,FALSE),"")&amp;IF(H730=1," "&amp;VLOOKUP(H$1,Iniciativas!$A$1:$R$11,2,FALSE),"")&amp;IF(I730=1," "&amp;VLOOKUP(I$1,Iniciativas!$A$1:$R$11,2,FALSE),"")&amp;IF(J730=1," "&amp;VLOOKUP(J$1,Iniciativas!$A$1:$R$11,2,FALSE),"")&amp;IF(K730=1," "&amp;VLOOKUP(K$1,Iniciativas!$A$1:$R$11,2,FALSE),"")&amp;IF(L730=1," "&amp;VLOOKUP(L$1,Iniciativas!$A$1:$R$11,2,FALSE),""))</f>
        <v>Operación Adicional Iniciativa 1 Iniciativa 2 Iniciativa 1 Programa de Innovación Creación Producto Alternativo C</v>
      </c>
    </row>
    <row r="731" spans="1:19" x14ac:dyDescent="0.25">
      <c r="A731">
        <v>729</v>
      </c>
      <c r="B731" t="str">
        <f t="shared" si="737"/>
        <v>10 8 7 5 4 1</v>
      </c>
      <c r="C731">
        <f t="shared" si="740"/>
        <v>1</v>
      </c>
      <c r="D731">
        <f t="shared" ref="D731:L731" si="764">INT(MOD($A731,2^(C$1-1))/(2^(D$1-1)))</f>
        <v>0</v>
      </c>
      <c r="E731">
        <f t="shared" si="764"/>
        <v>1</v>
      </c>
      <c r="F731">
        <f t="shared" si="764"/>
        <v>1</v>
      </c>
      <c r="G731">
        <f t="shared" si="764"/>
        <v>0</v>
      </c>
      <c r="H731">
        <f t="shared" si="764"/>
        <v>1</v>
      </c>
      <c r="I731">
        <f t="shared" si="764"/>
        <v>1</v>
      </c>
      <c r="J731">
        <f t="shared" si="764"/>
        <v>0</v>
      </c>
      <c r="K731">
        <f t="shared" si="764"/>
        <v>0</v>
      </c>
      <c r="L731">
        <f t="shared" si="764"/>
        <v>1</v>
      </c>
      <c r="M731">
        <f>VLOOKUP(C$1,Iniciativas!$A$1:$R$11,6,FALSE)*C731+VLOOKUP(D$1,Iniciativas!$A$1:$R$11,6,FALSE)*D731+VLOOKUP(E$1,Iniciativas!$A$1:$R$11,6,FALSE)*E731+VLOOKUP(F$1,Iniciativas!$A$1:$R$11,6,FALSE)*F731+VLOOKUP(G$1,Iniciativas!$A$1:$R$11,6,FALSE)*G731+VLOOKUP(H$1,Iniciativas!$A$1:$R$11,6,FALSE)*H731+VLOOKUP(I$1,Iniciativas!$A$1:$R$11,6,FALSE)*I731+VLOOKUP(J$1,Iniciativas!$A$1:$R$11,6,FALSE)*J731+VLOOKUP(K$1,Iniciativas!$A$1:$R$11,6,FALSE)*K731+VLOOKUP(L$1,Iniciativas!$A$1:$R$11,6,FALSE)*L731</f>
        <v>10000</v>
      </c>
      <c r="N731">
        <f>VLOOKUP(C$1,Iniciativas!$A$1:$R$11,18,FALSE)*C731+VLOOKUP(D$1,Iniciativas!$A$1:$R$11,18,FALSE)*D731+VLOOKUP(E$1,Iniciativas!$A$1:$R$11,18,FALSE)*E731+VLOOKUP(F$1,Iniciativas!$A$1:$R$11,18,FALSE)*F731+VLOOKUP(G$1,Iniciativas!$A$1:$R$11,18,FALSE)*G731+VLOOKUP(H$1,Iniciativas!$A$1:$R$11,18,FALSE)*H731+VLOOKUP(I$1,Iniciativas!$A$1:$R$11,18,FALSE)*I731+VLOOKUP(J$1,Iniciativas!$A$1:$R$11,18,FALSE)*J731+VLOOKUP(K$1,Iniciativas!$A$1:$R$11,18,FALSE)*K731+VLOOKUP(L$1,Iniciativas!$A$1:$R$11,18,FALSE)*L731</f>
        <v>11.1</v>
      </c>
      <c r="O731" t="b">
        <f t="shared" si="739"/>
        <v>0</v>
      </c>
      <c r="P731" t="b">
        <f>IF(OR(K731=1,I731=1),IF(J731=1,TRUE, FALSE),TRUE)</f>
        <v>0</v>
      </c>
      <c r="Q731" t="b">
        <f>IF(AND(K731=1,I731=1), FALSE, TRUE)</f>
        <v>1</v>
      </c>
      <c r="R731" t="b">
        <f>IF(G731=1, TRUE, FALSE)</f>
        <v>0</v>
      </c>
      <c r="S731" t="str">
        <f>TRIM(IF(C731=1," "&amp;VLOOKUP(C$1,Iniciativas!$A$1:$R$11,2,FALSE),"")&amp;IF(D731=1," "&amp;VLOOKUP(D$1,Iniciativas!$A$1:$R$11,2,FALSE),"")&amp;IF(E731=1," "&amp;VLOOKUP(E$1,Iniciativas!$A$1:$R$11,2,FALSE),"")&amp;IF(F731=1," "&amp;VLOOKUP(F$1,Iniciativas!$A$1:$R$11,2,FALSE),"")&amp;IF(G731=1," "&amp;VLOOKUP(G$1,Iniciativas!$A$1:$R$11,2,FALSE),"")&amp;IF(H731=1," "&amp;VLOOKUP(H$1,Iniciativas!$A$1:$R$11,2,FALSE),"")&amp;IF(I731=1," "&amp;VLOOKUP(I$1,Iniciativas!$A$1:$R$11,2,FALSE),"")&amp;IF(J731=1," "&amp;VLOOKUP(J$1,Iniciativas!$A$1:$R$11,2,FALSE),"")&amp;IF(K731=1," "&amp;VLOOKUP(K$1,Iniciativas!$A$1:$R$11,2,FALSE),"")&amp;IF(L731=1," "&amp;VLOOKUP(L$1,Iniciativas!$A$1:$R$11,2,FALSE),""))</f>
        <v>Operación Adicional Iniciativa 1 Iniciativa 2 Iniciativa 1 Programa de Innovación Creación Producto Alternativo C Sistema Reducción Costos</v>
      </c>
    </row>
    <row r="732" spans="1:19" x14ac:dyDescent="0.25">
      <c r="A732">
        <v>730</v>
      </c>
      <c r="B732" t="str">
        <f t="shared" si="737"/>
        <v>10 8 7 5 4 2</v>
      </c>
      <c r="C732">
        <f t="shared" si="740"/>
        <v>1</v>
      </c>
      <c r="D732">
        <f t="shared" ref="D732:L732" si="765">INT(MOD($A732,2^(C$1-1))/(2^(D$1-1)))</f>
        <v>0</v>
      </c>
      <c r="E732">
        <f t="shared" si="765"/>
        <v>1</v>
      </c>
      <c r="F732">
        <f t="shared" si="765"/>
        <v>1</v>
      </c>
      <c r="G732">
        <f t="shared" si="765"/>
        <v>0</v>
      </c>
      <c r="H732">
        <f t="shared" si="765"/>
        <v>1</v>
      </c>
      <c r="I732">
        <f t="shared" si="765"/>
        <v>1</v>
      </c>
      <c r="J732">
        <f t="shared" si="765"/>
        <v>0</v>
      </c>
      <c r="K732">
        <f t="shared" si="765"/>
        <v>1</v>
      </c>
      <c r="L732">
        <f t="shared" si="765"/>
        <v>0</v>
      </c>
      <c r="M732">
        <f>VLOOKUP(C$1,Iniciativas!$A$1:$R$11,6,FALSE)*C732+VLOOKUP(D$1,Iniciativas!$A$1:$R$11,6,FALSE)*D732+VLOOKUP(E$1,Iniciativas!$A$1:$R$11,6,FALSE)*E732+VLOOKUP(F$1,Iniciativas!$A$1:$R$11,6,FALSE)*F732+VLOOKUP(G$1,Iniciativas!$A$1:$R$11,6,FALSE)*G732+VLOOKUP(H$1,Iniciativas!$A$1:$R$11,6,FALSE)*H732+VLOOKUP(I$1,Iniciativas!$A$1:$R$11,6,FALSE)*I732+VLOOKUP(J$1,Iniciativas!$A$1:$R$11,6,FALSE)*J732+VLOOKUP(K$1,Iniciativas!$A$1:$R$11,6,FALSE)*K732+VLOOKUP(L$1,Iniciativas!$A$1:$R$11,6,FALSE)*L732</f>
        <v>14000</v>
      </c>
      <c r="N732">
        <f>VLOOKUP(C$1,Iniciativas!$A$1:$R$11,18,FALSE)*C732+VLOOKUP(D$1,Iniciativas!$A$1:$R$11,18,FALSE)*D732+VLOOKUP(E$1,Iniciativas!$A$1:$R$11,18,FALSE)*E732+VLOOKUP(F$1,Iniciativas!$A$1:$R$11,18,FALSE)*F732+VLOOKUP(G$1,Iniciativas!$A$1:$R$11,18,FALSE)*G732+VLOOKUP(H$1,Iniciativas!$A$1:$R$11,18,FALSE)*H732+VLOOKUP(I$1,Iniciativas!$A$1:$R$11,18,FALSE)*I732+VLOOKUP(J$1,Iniciativas!$A$1:$R$11,18,FALSE)*J732+VLOOKUP(K$1,Iniciativas!$A$1:$R$11,18,FALSE)*K732+VLOOKUP(L$1,Iniciativas!$A$1:$R$11,18,FALSE)*L732</f>
        <v>12.799999999999999</v>
      </c>
      <c r="O732" t="b">
        <f t="shared" si="739"/>
        <v>0</v>
      </c>
      <c r="P732" t="b">
        <f>IF(OR(K732=1,I732=1),IF(J732=1,TRUE, FALSE),TRUE)</f>
        <v>0</v>
      </c>
      <c r="Q732" t="b">
        <f>IF(AND(K732=1,I732=1), FALSE, TRUE)</f>
        <v>0</v>
      </c>
      <c r="R732" t="b">
        <f>IF(G732=1, TRUE, FALSE)</f>
        <v>0</v>
      </c>
      <c r="S732" t="str">
        <f>TRIM(IF(C732=1," "&amp;VLOOKUP(C$1,Iniciativas!$A$1:$R$11,2,FALSE),"")&amp;IF(D732=1," "&amp;VLOOKUP(D$1,Iniciativas!$A$1:$R$11,2,FALSE),"")&amp;IF(E732=1," "&amp;VLOOKUP(E$1,Iniciativas!$A$1:$R$11,2,FALSE),"")&amp;IF(F732=1," "&amp;VLOOKUP(F$1,Iniciativas!$A$1:$R$11,2,FALSE),"")&amp;IF(G732=1," "&amp;VLOOKUP(G$1,Iniciativas!$A$1:$R$11,2,FALSE),"")&amp;IF(H732=1," "&amp;VLOOKUP(H$1,Iniciativas!$A$1:$R$11,2,FALSE),"")&amp;IF(I732=1," "&amp;VLOOKUP(I$1,Iniciativas!$A$1:$R$11,2,FALSE),"")&amp;IF(J732=1," "&amp;VLOOKUP(J$1,Iniciativas!$A$1:$R$11,2,FALSE),"")&amp;IF(K732=1," "&amp;VLOOKUP(K$1,Iniciativas!$A$1:$R$11,2,FALSE),"")&amp;IF(L732=1," "&amp;VLOOKUP(L$1,Iniciativas!$A$1:$R$11,2,FALSE),""))</f>
        <v>Operación Adicional Iniciativa 1 Iniciativa 2 Iniciativa 1 Programa de Innovación Creación Producto Alternativo C Creación Producto B</v>
      </c>
    </row>
    <row r="733" spans="1:19" x14ac:dyDescent="0.25">
      <c r="A733">
        <v>731</v>
      </c>
      <c r="B733" t="str">
        <f t="shared" si="737"/>
        <v>10 8 7 5 4 2 1</v>
      </c>
      <c r="C733">
        <f t="shared" si="740"/>
        <v>1</v>
      </c>
      <c r="D733">
        <f t="shared" ref="D733:L733" si="766">INT(MOD($A733,2^(C$1-1))/(2^(D$1-1)))</f>
        <v>0</v>
      </c>
      <c r="E733">
        <f t="shared" si="766"/>
        <v>1</v>
      </c>
      <c r="F733">
        <f t="shared" si="766"/>
        <v>1</v>
      </c>
      <c r="G733">
        <f t="shared" si="766"/>
        <v>0</v>
      </c>
      <c r="H733">
        <f t="shared" si="766"/>
        <v>1</v>
      </c>
      <c r="I733">
        <f t="shared" si="766"/>
        <v>1</v>
      </c>
      <c r="J733">
        <f t="shared" si="766"/>
        <v>0</v>
      </c>
      <c r="K733">
        <f t="shared" si="766"/>
        <v>1</v>
      </c>
      <c r="L733">
        <f t="shared" si="766"/>
        <v>1</v>
      </c>
      <c r="M733">
        <f>VLOOKUP(C$1,Iniciativas!$A$1:$R$11,6,FALSE)*C733+VLOOKUP(D$1,Iniciativas!$A$1:$R$11,6,FALSE)*D733+VLOOKUP(E$1,Iniciativas!$A$1:$R$11,6,FALSE)*E733+VLOOKUP(F$1,Iniciativas!$A$1:$R$11,6,FALSE)*F733+VLOOKUP(G$1,Iniciativas!$A$1:$R$11,6,FALSE)*G733+VLOOKUP(H$1,Iniciativas!$A$1:$R$11,6,FALSE)*H733+VLOOKUP(I$1,Iniciativas!$A$1:$R$11,6,FALSE)*I733+VLOOKUP(J$1,Iniciativas!$A$1:$R$11,6,FALSE)*J733+VLOOKUP(K$1,Iniciativas!$A$1:$R$11,6,FALSE)*K733+VLOOKUP(L$1,Iniciativas!$A$1:$R$11,6,FALSE)*L733</f>
        <v>15000</v>
      </c>
      <c r="N733">
        <f>VLOOKUP(C$1,Iniciativas!$A$1:$R$11,18,FALSE)*C733+VLOOKUP(D$1,Iniciativas!$A$1:$R$11,18,FALSE)*D733+VLOOKUP(E$1,Iniciativas!$A$1:$R$11,18,FALSE)*E733+VLOOKUP(F$1,Iniciativas!$A$1:$R$11,18,FALSE)*F733+VLOOKUP(G$1,Iniciativas!$A$1:$R$11,18,FALSE)*G733+VLOOKUP(H$1,Iniciativas!$A$1:$R$11,18,FALSE)*H733+VLOOKUP(I$1,Iniciativas!$A$1:$R$11,18,FALSE)*I733+VLOOKUP(J$1,Iniciativas!$A$1:$R$11,18,FALSE)*J733+VLOOKUP(K$1,Iniciativas!$A$1:$R$11,18,FALSE)*K733+VLOOKUP(L$1,Iniciativas!$A$1:$R$11,18,FALSE)*L733</f>
        <v>13.7</v>
      </c>
      <c r="O733" t="b">
        <f t="shared" si="739"/>
        <v>0</v>
      </c>
      <c r="P733" t="b">
        <f>IF(OR(K733=1,I733=1),IF(J733=1,TRUE, FALSE),TRUE)</f>
        <v>0</v>
      </c>
      <c r="Q733" t="b">
        <f>IF(AND(K733=1,I733=1), FALSE, TRUE)</f>
        <v>0</v>
      </c>
      <c r="R733" t="b">
        <f>IF(G733=1, TRUE, FALSE)</f>
        <v>0</v>
      </c>
      <c r="S733" t="str">
        <f>TRIM(IF(C733=1," "&amp;VLOOKUP(C$1,Iniciativas!$A$1:$R$11,2,FALSE),"")&amp;IF(D733=1," "&amp;VLOOKUP(D$1,Iniciativas!$A$1:$R$11,2,FALSE),"")&amp;IF(E733=1," "&amp;VLOOKUP(E$1,Iniciativas!$A$1:$R$11,2,FALSE),"")&amp;IF(F733=1," "&amp;VLOOKUP(F$1,Iniciativas!$A$1:$R$11,2,FALSE),"")&amp;IF(G733=1," "&amp;VLOOKUP(G$1,Iniciativas!$A$1:$R$11,2,FALSE),"")&amp;IF(H733=1," "&amp;VLOOKUP(H$1,Iniciativas!$A$1:$R$11,2,FALSE),"")&amp;IF(I733=1," "&amp;VLOOKUP(I$1,Iniciativas!$A$1:$R$11,2,FALSE),"")&amp;IF(J733=1," "&amp;VLOOKUP(J$1,Iniciativas!$A$1:$R$11,2,FALSE),"")&amp;IF(K733=1," "&amp;VLOOKUP(K$1,Iniciativas!$A$1:$R$11,2,FALSE),"")&amp;IF(L733=1," "&amp;VLOOKUP(L$1,Iniciativas!$A$1:$R$11,2,FALSE),""))</f>
        <v>Operación Adicional Iniciativa 1 Iniciativa 2 Iniciativa 1 Programa de Innovación Creación Producto Alternativo C Creación Producto B Sistema Reducción Costos</v>
      </c>
    </row>
    <row r="734" spans="1:19" x14ac:dyDescent="0.25">
      <c r="A734">
        <v>732</v>
      </c>
      <c r="B734" t="str">
        <f t="shared" si="737"/>
        <v>10 8 7 5 4 3</v>
      </c>
      <c r="C734">
        <f t="shared" si="740"/>
        <v>1</v>
      </c>
      <c r="D734">
        <f t="shared" ref="D734:L734" si="767">INT(MOD($A734,2^(C$1-1))/(2^(D$1-1)))</f>
        <v>0</v>
      </c>
      <c r="E734">
        <f t="shared" si="767"/>
        <v>1</v>
      </c>
      <c r="F734">
        <f t="shared" si="767"/>
        <v>1</v>
      </c>
      <c r="G734">
        <f t="shared" si="767"/>
        <v>0</v>
      </c>
      <c r="H734">
        <f t="shared" si="767"/>
        <v>1</v>
      </c>
      <c r="I734">
        <f t="shared" si="767"/>
        <v>1</v>
      </c>
      <c r="J734">
        <f t="shared" si="767"/>
        <v>1</v>
      </c>
      <c r="K734">
        <f t="shared" si="767"/>
        <v>0</v>
      </c>
      <c r="L734">
        <f t="shared" si="767"/>
        <v>0</v>
      </c>
      <c r="M734">
        <f>VLOOKUP(C$1,Iniciativas!$A$1:$R$11,6,FALSE)*C734+VLOOKUP(D$1,Iniciativas!$A$1:$R$11,6,FALSE)*D734+VLOOKUP(E$1,Iniciativas!$A$1:$R$11,6,FALSE)*E734+VLOOKUP(F$1,Iniciativas!$A$1:$R$11,6,FALSE)*F734+VLOOKUP(G$1,Iniciativas!$A$1:$R$11,6,FALSE)*G734+VLOOKUP(H$1,Iniciativas!$A$1:$R$11,6,FALSE)*H734+VLOOKUP(I$1,Iniciativas!$A$1:$R$11,6,FALSE)*I734+VLOOKUP(J$1,Iniciativas!$A$1:$R$11,6,FALSE)*J734+VLOOKUP(K$1,Iniciativas!$A$1:$R$11,6,FALSE)*K734+VLOOKUP(L$1,Iniciativas!$A$1:$R$11,6,FALSE)*L734</f>
        <v>10000</v>
      </c>
      <c r="N734">
        <f>VLOOKUP(C$1,Iniciativas!$A$1:$R$11,18,FALSE)*C734+VLOOKUP(D$1,Iniciativas!$A$1:$R$11,18,FALSE)*D734+VLOOKUP(E$1,Iniciativas!$A$1:$R$11,18,FALSE)*E734+VLOOKUP(F$1,Iniciativas!$A$1:$R$11,18,FALSE)*F734+VLOOKUP(G$1,Iniciativas!$A$1:$R$11,18,FALSE)*G734+VLOOKUP(H$1,Iniciativas!$A$1:$R$11,18,FALSE)*H734+VLOOKUP(I$1,Iniciativas!$A$1:$R$11,18,FALSE)*I734+VLOOKUP(J$1,Iniciativas!$A$1:$R$11,18,FALSE)*J734+VLOOKUP(K$1,Iniciativas!$A$1:$R$11,18,FALSE)*K734+VLOOKUP(L$1,Iniciativas!$A$1:$R$11,18,FALSE)*L734</f>
        <v>10.6</v>
      </c>
      <c r="O734" t="b">
        <f t="shared" si="739"/>
        <v>0</v>
      </c>
      <c r="P734" t="b">
        <f>IF(OR(K734=1,I734=1),IF(J734=1,TRUE, FALSE),TRUE)</f>
        <v>1</v>
      </c>
      <c r="Q734" t="b">
        <f>IF(AND(K734=1,I734=1), FALSE, TRUE)</f>
        <v>1</v>
      </c>
      <c r="R734" t="b">
        <f>IF(G734=1, TRUE, FALSE)</f>
        <v>0</v>
      </c>
      <c r="S734" t="str">
        <f>TRIM(IF(C734=1," "&amp;VLOOKUP(C$1,Iniciativas!$A$1:$R$11,2,FALSE),"")&amp;IF(D734=1," "&amp;VLOOKUP(D$1,Iniciativas!$A$1:$R$11,2,FALSE),"")&amp;IF(E734=1," "&amp;VLOOKUP(E$1,Iniciativas!$A$1:$R$11,2,FALSE),"")&amp;IF(F734=1," "&amp;VLOOKUP(F$1,Iniciativas!$A$1:$R$11,2,FALSE),"")&amp;IF(G734=1," "&amp;VLOOKUP(G$1,Iniciativas!$A$1:$R$11,2,FALSE),"")&amp;IF(H734=1," "&amp;VLOOKUP(H$1,Iniciativas!$A$1:$R$11,2,FALSE),"")&amp;IF(I734=1," "&amp;VLOOKUP(I$1,Iniciativas!$A$1:$R$11,2,FALSE),"")&amp;IF(J734=1," "&amp;VLOOKUP(J$1,Iniciativas!$A$1:$R$11,2,FALSE),"")&amp;IF(K734=1," "&amp;VLOOKUP(K$1,Iniciativas!$A$1:$R$11,2,FALSE),"")&amp;IF(L734=1," "&amp;VLOOKUP(L$1,Iniciativas!$A$1:$R$11,2,FALSE),""))</f>
        <v>Operación Adicional Iniciativa 1 Iniciativa 2 Iniciativa 1 Programa de Innovación Creación Producto Alternativo C Campaña Publicitaria Producto B o C</v>
      </c>
    </row>
    <row r="735" spans="1:19" x14ac:dyDescent="0.25">
      <c r="A735">
        <v>733</v>
      </c>
      <c r="B735" t="str">
        <f t="shared" si="737"/>
        <v>10 8 7 5 4 3 1</v>
      </c>
      <c r="C735">
        <f t="shared" si="740"/>
        <v>1</v>
      </c>
      <c r="D735">
        <f t="shared" ref="D735:L735" si="768">INT(MOD($A735,2^(C$1-1))/(2^(D$1-1)))</f>
        <v>0</v>
      </c>
      <c r="E735">
        <f t="shared" si="768"/>
        <v>1</v>
      </c>
      <c r="F735">
        <f t="shared" si="768"/>
        <v>1</v>
      </c>
      <c r="G735">
        <f t="shared" si="768"/>
        <v>0</v>
      </c>
      <c r="H735">
        <f t="shared" si="768"/>
        <v>1</v>
      </c>
      <c r="I735">
        <f t="shared" si="768"/>
        <v>1</v>
      </c>
      <c r="J735">
        <f t="shared" si="768"/>
        <v>1</v>
      </c>
      <c r="K735">
        <f t="shared" si="768"/>
        <v>0</v>
      </c>
      <c r="L735">
        <f t="shared" si="768"/>
        <v>1</v>
      </c>
      <c r="M735">
        <f>VLOOKUP(C$1,Iniciativas!$A$1:$R$11,6,FALSE)*C735+VLOOKUP(D$1,Iniciativas!$A$1:$R$11,6,FALSE)*D735+VLOOKUP(E$1,Iniciativas!$A$1:$R$11,6,FALSE)*E735+VLOOKUP(F$1,Iniciativas!$A$1:$R$11,6,FALSE)*F735+VLOOKUP(G$1,Iniciativas!$A$1:$R$11,6,FALSE)*G735+VLOOKUP(H$1,Iniciativas!$A$1:$R$11,6,FALSE)*H735+VLOOKUP(I$1,Iniciativas!$A$1:$R$11,6,FALSE)*I735+VLOOKUP(J$1,Iniciativas!$A$1:$R$11,6,FALSE)*J735+VLOOKUP(K$1,Iniciativas!$A$1:$R$11,6,FALSE)*K735+VLOOKUP(L$1,Iniciativas!$A$1:$R$11,6,FALSE)*L735</f>
        <v>11000</v>
      </c>
      <c r="N735">
        <f>VLOOKUP(C$1,Iniciativas!$A$1:$R$11,18,FALSE)*C735+VLOOKUP(D$1,Iniciativas!$A$1:$R$11,18,FALSE)*D735+VLOOKUP(E$1,Iniciativas!$A$1:$R$11,18,FALSE)*E735+VLOOKUP(F$1,Iniciativas!$A$1:$R$11,18,FALSE)*F735+VLOOKUP(G$1,Iniciativas!$A$1:$R$11,18,FALSE)*G735+VLOOKUP(H$1,Iniciativas!$A$1:$R$11,18,FALSE)*H735+VLOOKUP(I$1,Iniciativas!$A$1:$R$11,18,FALSE)*I735+VLOOKUP(J$1,Iniciativas!$A$1:$R$11,18,FALSE)*J735+VLOOKUP(K$1,Iniciativas!$A$1:$R$11,18,FALSE)*K735+VLOOKUP(L$1,Iniciativas!$A$1:$R$11,18,FALSE)*L735</f>
        <v>11.5</v>
      </c>
      <c r="O735" t="b">
        <f t="shared" si="739"/>
        <v>0</v>
      </c>
      <c r="P735" t="b">
        <f>IF(OR(K735=1,I735=1),IF(J735=1,TRUE, FALSE),TRUE)</f>
        <v>1</v>
      </c>
      <c r="Q735" t="b">
        <f>IF(AND(K735=1,I735=1), FALSE, TRUE)</f>
        <v>1</v>
      </c>
      <c r="R735" t="b">
        <f>IF(G735=1, TRUE, FALSE)</f>
        <v>0</v>
      </c>
      <c r="S735" t="str">
        <f>TRIM(IF(C735=1," "&amp;VLOOKUP(C$1,Iniciativas!$A$1:$R$11,2,FALSE),"")&amp;IF(D735=1," "&amp;VLOOKUP(D$1,Iniciativas!$A$1:$R$11,2,FALSE),"")&amp;IF(E735=1," "&amp;VLOOKUP(E$1,Iniciativas!$A$1:$R$11,2,FALSE),"")&amp;IF(F735=1," "&amp;VLOOKUP(F$1,Iniciativas!$A$1:$R$11,2,FALSE),"")&amp;IF(G735=1," "&amp;VLOOKUP(G$1,Iniciativas!$A$1:$R$11,2,FALSE),"")&amp;IF(H735=1," "&amp;VLOOKUP(H$1,Iniciativas!$A$1:$R$11,2,FALSE),"")&amp;IF(I735=1," "&amp;VLOOKUP(I$1,Iniciativas!$A$1:$R$11,2,FALSE),"")&amp;IF(J735=1," "&amp;VLOOKUP(J$1,Iniciativas!$A$1:$R$11,2,FALSE),"")&amp;IF(K735=1," "&amp;VLOOKUP(K$1,Iniciativas!$A$1:$R$11,2,FALSE),"")&amp;IF(L735=1," "&amp;VLOOKUP(L$1,Iniciativas!$A$1:$R$11,2,FALSE),""))</f>
        <v>Operación Adicional Iniciativa 1 Iniciativa 2 Iniciativa 1 Programa de Innovación Creación Producto Alternativo C Campaña Publicitaria Producto B o C Sistema Reducción Costos</v>
      </c>
    </row>
    <row r="736" spans="1:19" x14ac:dyDescent="0.25">
      <c r="A736">
        <v>734</v>
      </c>
      <c r="B736" t="str">
        <f t="shared" si="737"/>
        <v>10 8 7 5 4 3 2</v>
      </c>
      <c r="C736">
        <f t="shared" si="740"/>
        <v>1</v>
      </c>
      <c r="D736">
        <f t="shared" ref="D736:L736" si="769">INT(MOD($A736,2^(C$1-1))/(2^(D$1-1)))</f>
        <v>0</v>
      </c>
      <c r="E736">
        <f t="shared" si="769"/>
        <v>1</v>
      </c>
      <c r="F736">
        <f t="shared" si="769"/>
        <v>1</v>
      </c>
      <c r="G736">
        <f t="shared" si="769"/>
        <v>0</v>
      </c>
      <c r="H736">
        <f t="shared" si="769"/>
        <v>1</v>
      </c>
      <c r="I736">
        <f t="shared" si="769"/>
        <v>1</v>
      </c>
      <c r="J736">
        <f t="shared" si="769"/>
        <v>1</v>
      </c>
      <c r="K736">
        <f t="shared" si="769"/>
        <v>1</v>
      </c>
      <c r="L736">
        <f t="shared" si="769"/>
        <v>0</v>
      </c>
      <c r="M736">
        <f>VLOOKUP(C$1,Iniciativas!$A$1:$R$11,6,FALSE)*C736+VLOOKUP(D$1,Iniciativas!$A$1:$R$11,6,FALSE)*D736+VLOOKUP(E$1,Iniciativas!$A$1:$R$11,6,FALSE)*E736+VLOOKUP(F$1,Iniciativas!$A$1:$R$11,6,FALSE)*F736+VLOOKUP(G$1,Iniciativas!$A$1:$R$11,6,FALSE)*G736+VLOOKUP(H$1,Iniciativas!$A$1:$R$11,6,FALSE)*H736+VLOOKUP(I$1,Iniciativas!$A$1:$R$11,6,FALSE)*I736+VLOOKUP(J$1,Iniciativas!$A$1:$R$11,6,FALSE)*J736+VLOOKUP(K$1,Iniciativas!$A$1:$R$11,6,FALSE)*K736+VLOOKUP(L$1,Iniciativas!$A$1:$R$11,6,FALSE)*L736</f>
        <v>15000</v>
      </c>
      <c r="N736">
        <f>VLOOKUP(C$1,Iniciativas!$A$1:$R$11,18,FALSE)*C736+VLOOKUP(D$1,Iniciativas!$A$1:$R$11,18,FALSE)*D736+VLOOKUP(E$1,Iniciativas!$A$1:$R$11,18,FALSE)*E736+VLOOKUP(F$1,Iniciativas!$A$1:$R$11,18,FALSE)*F736+VLOOKUP(G$1,Iniciativas!$A$1:$R$11,18,FALSE)*G736+VLOOKUP(H$1,Iniciativas!$A$1:$R$11,18,FALSE)*H736+VLOOKUP(I$1,Iniciativas!$A$1:$R$11,18,FALSE)*I736+VLOOKUP(J$1,Iniciativas!$A$1:$R$11,18,FALSE)*J736+VLOOKUP(K$1,Iniciativas!$A$1:$R$11,18,FALSE)*K736+VLOOKUP(L$1,Iniciativas!$A$1:$R$11,18,FALSE)*L736</f>
        <v>13.2</v>
      </c>
      <c r="O736" t="b">
        <f t="shared" si="739"/>
        <v>0</v>
      </c>
      <c r="P736" t="b">
        <f>IF(OR(K736=1,I736=1),IF(J736=1,TRUE, FALSE),TRUE)</f>
        <v>1</v>
      </c>
      <c r="Q736" t="b">
        <f>IF(AND(K736=1,I736=1), FALSE, TRUE)</f>
        <v>0</v>
      </c>
      <c r="R736" t="b">
        <f>IF(G736=1, TRUE, FALSE)</f>
        <v>0</v>
      </c>
      <c r="S736" t="str">
        <f>TRIM(IF(C736=1," "&amp;VLOOKUP(C$1,Iniciativas!$A$1:$R$11,2,FALSE),"")&amp;IF(D736=1," "&amp;VLOOKUP(D$1,Iniciativas!$A$1:$R$11,2,FALSE),"")&amp;IF(E736=1," "&amp;VLOOKUP(E$1,Iniciativas!$A$1:$R$11,2,FALSE),"")&amp;IF(F736=1," "&amp;VLOOKUP(F$1,Iniciativas!$A$1:$R$11,2,FALSE),"")&amp;IF(G736=1," "&amp;VLOOKUP(G$1,Iniciativas!$A$1:$R$11,2,FALSE),"")&amp;IF(H736=1," "&amp;VLOOKUP(H$1,Iniciativas!$A$1:$R$11,2,FALSE),"")&amp;IF(I736=1," "&amp;VLOOKUP(I$1,Iniciativas!$A$1:$R$11,2,FALSE),"")&amp;IF(J736=1," "&amp;VLOOKUP(J$1,Iniciativas!$A$1:$R$11,2,FALSE),"")&amp;IF(K736=1," "&amp;VLOOKUP(K$1,Iniciativas!$A$1:$R$11,2,FALSE),"")&amp;IF(L736=1," "&amp;VLOOKUP(L$1,Iniciativas!$A$1:$R$11,2,FALSE),""))</f>
        <v>Operación Adicional Iniciativa 1 Iniciativa 2 Iniciativa 1 Programa de Innovación Creación Producto Alternativo C Campaña Publicitaria Producto B o C Creación Producto B</v>
      </c>
    </row>
    <row r="737" spans="1:19" x14ac:dyDescent="0.25">
      <c r="A737">
        <v>735</v>
      </c>
      <c r="B737" t="str">
        <f t="shared" si="737"/>
        <v>10 8 7 5 4 3 2 1</v>
      </c>
      <c r="C737">
        <f t="shared" si="740"/>
        <v>1</v>
      </c>
      <c r="D737">
        <f t="shared" ref="D737:L737" si="770">INT(MOD($A737,2^(C$1-1))/(2^(D$1-1)))</f>
        <v>0</v>
      </c>
      <c r="E737">
        <f t="shared" si="770"/>
        <v>1</v>
      </c>
      <c r="F737">
        <f t="shared" si="770"/>
        <v>1</v>
      </c>
      <c r="G737">
        <f t="shared" si="770"/>
        <v>0</v>
      </c>
      <c r="H737">
        <f t="shared" si="770"/>
        <v>1</v>
      </c>
      <c r="I737">
        <f t="shared" si="770"/>
        <v>1</v>
      </c>
      <c r="J737">
        <f t="shared" si="770"/>
        <v>1</v>
      </c>
      <c r="K737">
        <f t="shared" si="770"/>
        <v>1</v>
      </c>
      <c r="L737">
        <f t="shared" si="770"/>
        <v>1</v>
      </c>
      <c r="M737">
        <f>VLOOKUP(C$1,Iniciativas!$A$1:$R$11,6,FALSE)*C737+VLOOKUP(D$1,Iniciativas!$A$1:$R$11,6,FALSE)*D737+VLOOKUP(E$1,Iniciativas!$A$1:$R$11,6,FALSE)*E737+VLOOKUP(F$1,Iniciativas!$A$1:$R$11,6,FALSE)*F737+VLOOKUP(G$1,Iniciativas!$A$1:$R$11,6,FALSE)*G737+VLOOKUP(H$1,Iniciativas!$A$1:$R$11,6,FALSE)*H737+VLOOKUP(I$1,Iniciativas!$A$1:$R$11,6,FALSE)*I737+VLOOKUP(J$1,Iniciativas!$A$1:$R$11,6,FALSE)*J737+VLOOKUP(K$1,Iniciativas!$A$1:$R$11,6,FALSE)*K737+VLOOKUP(L$1,Iniciativas!$A$1:$R$11,6,FALSE)*L737</f>
        <v>16000</v>
      </c>
      <c r="N737">
        <f>VLOOKUP(C$1,Iniciativas!$A$1:$R$11,18,FALSE)*C737+VLOOKUP(D$1,Iniciativas!$A$1:$R$11,18,FALSE)*D737+VLOOKUP(E$1,Iniciativas!$A$1:$R$11,18,FALSE)*E737+VLOOKUP(F$1,Iniciativas!$A$1:$R$11,18,FALSE)*F737+VLOOKUP(G$1,Iniciativas!$A$1:$R$11,18,FALSE)*G737+VLOOKUP(H$1,Iniciativas!$A$1:$R$11,18,FALSE)*H737+VLOOKUP(I$1,Iniciativas!$A$1:$R$11,18,FALSE)*I737+VLOOKUP(J$1,Iniciativas!$A$1:$R$11,18,FALSE)*J737+VLOOKUP(K$1,Iniciativas!$A$1:$R$11,18,FALSE)*K737+VLOOKUP(L$1,Iniciativas!$A$1:$R$11,18,FALSE)*L737</f>
        <v>14.1</v>
      </c>
      <c r="O737" t="b">
        <f t="shared" si="739"/>
        <v>0</v>
      </c>
      <c r="P737" t="b">
        <f>IF(OR(K737=1,I737=1),IF(J737=1,TRUE, FALSE),TRUE)</f>
        <v>1</v>
      </c>
      <c r="Q737" t="b">
        <f>IF(AND(K737=1,I737=1), FALSE, TRUE)</f>
        <v>0</v>
      </c>
      <c r="R737" t="b">
        <f>IF(G737=1, TRUE, FALSE)</f>
        <v>0</v>
      </c>
      <c r="S737" t="str">
        <f>TRIM(IF(C737=1," "&amp;VLOOKUP(C$1,Iniciativas!$A$1:$R$11,2,FALSE),"")&amp;IF(D737=1," "&amp;VLOOKUP(D$1,Iniciativas!$A$1:$R$11,2,FALSE),"")&amp;IF(E737=1," "&amp;VLOOKUP(E$1,Iniciativas!$A$1:$R$11,2,FALSE),"")&amp;IF(F737=1," "&amp;VLOOKUP(F$1,Iniciativas!$A$1:$R$11,2,FALSE),"")&amp;IF(G737=1," "&amp;VLOOKUP(G$1,Iniciativas!$A$1:$R$11,2,FALSE),"")&amp;IF(H737=1," "&amp;VLOOKUP(H$1,Iniciativas!$A$1:$R$11,2,FALSE),"")&amp;IF(I737=1," "&amp;VLOOKUP(I$1,Iniciativas!$A$1:$R$11,2,FALSE),"")&amp;IF(J737=1," "&amp;VLOOKUP(J$1,Iniciativas!$A$1:$R$11,2,FALSE),"")&amp;IF(K737=1," "&amp;VLOOKUP(K$1,Iniciativas!$A$1:$R$11,2,FALSE),"")&amp;IF(L737=1," "&amp;VLOOKUP(L$1,Iniciativas!$A$1:$R$11,2,FALSE),""))</f>
        <v>Operación Adicional Iniciativa 1 Iniciativa 2 Iniciativa 1 Programa de Innovación Creación Producto Alternativo C Campaña Publicitaria Producto B o C Creación Producto B Sistema Reducción Costos</v>
      </c>
    </row>
    <row r="738" spans="1:19" x14ac:dyDescent="0.25">
      <c r="A738">
        <v>736</v>
      </c>
      <c r="B738" t="str">
        <f t="shared" si="737"/>
        <v>10 8 7 6</v>
      </c>
      <c r="C738">
        <f t="shared" si="740"/>
        <v>1</v>
      </c>
      <c r="D738">
        <f t="shared" ref="D738:L738" si="771">INT(MOD($A738,2^(C$1-1))/(2^(D$1-1)))</f>
        <v>0</v>
      </c>
      <c r="E738">
        <f t="shared" si="771"/>
        <v>1</v>
      </c>
      <c r="F738">
        <f t="shared" si="771"/>
        <v>1</v>
      </c>
      <c r="G738">
        <f t="shared" si="771"/>
        <v>1</v>
      </c>
      <c r="H738">
        <f t="shared" si="771"/>
        <v>0</v>
      </c>
      <c r="I738">
        <f t="shared" si="771"/>
        <v>0</v>
      </c>
      <c r="J738">
        <f t="shared" si="771"/>
        <v>0</v>
      </c>
      <c r="K738">
        <f t="shared" si="771"/>
        <v>0</v>
      </c>
      <c r="L738">
        <f t="shared" si="771"/>
        <v>0</v>
      </c>
      <c r="M738">
        <f>VLOOKUP(C$1,Iniciativas!$A$1:$R$11,6,FALSE)*C738+VLOOKUP(D$1,Iniciativas!$A$1:$R$11,6,FALSE)*D738+VLOOKUP(E$1,Iniciativas!$A$1:$R$11,6,FALSE)*E738+VLOOKUP(F$1,Iniciativas!$A$1:$R$11,6,FALSE)*F738+VLOOKUP(G$1,Iniciativas!$A$1:$R$11,6,FALSE)*G738+VLOOKUP(H$1,Iniciativas!$A$1:$R$11,6,FALSE)*H738+VLOOKUP(I$1,Iniciativas!$A$1:$R$11,6,FALSE)*I738+VLOOKUP(J$1,Iniciativas!$A$1:$R$11,6,FALSE)*J738+VLOOKUP(K$1,Iniciativas!$A$1:$R$11,6,FALSE)*K738+VLOOKUP(L$1,Iniciativas!$A$1:$R$11,6,FALSE)*L738</f>
        <v>5000</v>
      </c>
      <c r="N738">
        <f>VLOOKUP(C$1,Iniciativas!$A$1:$R$11,18,FALSE)*C738+VLOOKUP(D$1,Iniciativas!$A$1:$R$11,18,FALSE)*D738+VLOOKUP(E$1,Iniciativas!$A$1:$R$11,18,FALSE)*E738+VLOOKUP(F$1,Iniciativas!$A$1:$R$11,18,FALSE)*F738+VLOOKUP(G$1,Iniciativas!$A$1:$R$11,18,FALSE)*G738+VLOOKUP(H$1,Iniciativas!$A$1:$R$11,18,FALSE)*H738+VLOOKUP(I$1,Iniciativas!$A$1:$R$11,18,FALSE)*I738+VLOOKUP(J$1,Iniciativas!$A$1:$R$11,18,FALSE)*J738+VLOOKUP(K$1,Iniciativas!$A$1:$R$11,18,FALSE)*K738+VLOOKUP(L$1,Iniciativas!$A$1:$R$11,18,FALSE)*L738</f>
        <v>5.5</v>
      </c>
      <c r="O738" t="b">
        <f t="shared" si="739"/>
        <v>1</v>
      </c>
      <c r="P738" t="b">
        <f>IF(OR(K738=1,I738=1),IF(J738=1,TRUE, FALSE),TRUE)</f>
        <v>1</v>
      </c>
      <c r="Q738" t="b">
        <f>IF(AND(K738=1,I738=1), FALSE, TRUE)</f>
        <v>1</v>
      </c>
      <c r="R738" t="b">
        <f>IF(G738=1, TRUE, FALSE)</f>
        <v>1</v>
      </c>
      <c r="S738" t="str">
        <f>TRIM(IF(C738=1," "&amp;VLOOKUP(C$1,Iniciativas!$A$1:$R$11,2,FALSE),"")&amp;IF(D738=1," "&amp;VLOOKUP(D$1,Iniciativas!$A$1:$R$11,2,FALSE),"")&amp;IF(E738=1," "&amp;VLOOKUP(E$1,Iniciativas!$A$1:$R$11,2,FALSE),"")&amp;IF(F738=1," "&amp;VLOOKUP(F$1,Iniciativas!$A$1:$R$11,2,FALSE),"")&amp;IF(G738=1," "&amp;VLOOKUP(G$1,Iniciativas!$A$1:$R$11,2,FALSE),"")&amp;IF(H738=1," "&amp;VLOOKUP(H$1,Iniciativas!$A$1:$R$11,2,FALSE),"")&amp;IF(I738=1," "&amp;VLOOKUP(I$1,Iniciativas!$A$1:$R$11,2,FALSE),"")&amp;IF(J738=1," "&amp;VLOOKUP(J$1,Iniciativas!$A$1:$R$11,2,FALSE),"")&amp;IF(K738=1," "&amp;VLOOKUP(K$1,Iniciativas!$A$1:$R$11,2,FALSE),"")&amp;IF(L738=1," "&amp;VLOOKUP(L$1,Iniciativas!$A$1:$R$11,2,FALSE),""))</f>
        <v>Operación Adicional Iniciativa 1 Iniciativa 2 Iniciativa 1 Imperativo Legal</v>
      </c>
    </row>
    <row r="739" spans="1:19" x14ac:dyDescent="0.25">
      <c r="A739">
        <v>737</v>
      </c>
      <c r="B739" t="str">
        <f t="shared" si="737"/>
        <v>10 8 7 6 1</v>
      </c>
      <c r="C739">
        <f t="shared" si="740"/>
        <v>1</v>
      </c>
      <c r="D739">
        <f t="shared" ref="D739:L739" si="772">INT(MOD($A739,2^(C$1-1))/(2^(D$1-1)))</f>
        <v>0</v>
      </c>
      <c r="E739">
        <f t="shared" si="772"/>
        <v>1</v>
      </c>
      <c r="F739">
        <f t="shared" si="772"/>
        <v>1</v>
      </c>
      <c r="G739">
        <f t="shared" si="772"/>
        <v>1</v>
      </c>
      <c r="H739">
        <f t="shared" si="772"/>
        <v>0</v>
      </c>
      <c r="I739">
        <f t="shared" si="772"/>
        <v>0</v>
      </c>
      <c r="J739">
        <f t="shared" si="772"/>
        <v>0</v>
      </c>
      <c r="K739">
        <f t="shared" si="772"/>
        <v>0</v>
      </c>
      <c r="L739">
        <f t="shared" si="772"/>
        <v>1</v>
      </c>
      <c r="M739">
        <f>VLOOKUP(C$1,Iniciativas!$A$1:$R$11,6,FALSE)*C739+VLOOKUP(D$1,Iniciativas!$A$1:$R$11,6,FALSE)*D739+VLOOKUP(E$1,Iniciativas!$A$1:$R$11,6,FALSE)*E739+VLOOKUP(F$1,Iniciativas!$A$1:$R$11,6,FALSE)*F739+VLOOKUP(G$1,Iniciativas!$A$1:$R$11,6,FALSE)*G739+VLOOKUP(H$1,Iniciativas!$A$1:$R$11,6,FALSE)*H739+VLOOKUP(I$1,Iniciativas!$A$1:$R$11,6,FALSE)*I739+VLOOKUP(J$1,Iniciativas!$A$1:$R$11,6,FALSE)*J739+VLOOKUP(K$1,Iniciativas!$A$1:$R$11,6,FALSE)*K739+VLOOKUP(L$1,Iniciativas!$A$1:$R$11,6,FALSE)*L739</f>
        <v>6000</v>
      </c>
      <c r="N739">
        <f>VLOOKUP(C$1,Iniciativas!$A$1:$R$11,18,FALSE)*C739+VLOOKUP(D$1,Iniciativas!$A$1:$R$11,18,FALSE)*D739+VLOOKUP(E$1,Iniciativas!$A$1:$R$11,18,FALSE)*E739+VLOOKUP(F$1,Iniciativas!$A$1:$R$11,18,FALSE)*F739+VLOOKUP(G$1,Iniciativas!$A$1:$R$11,18,FALSE)*G739+VLOOKUP(H$1,Iniciativas!$A$1:$R$11,18,FALSE)*H739+VLOOKUP(I$1,Iniciativas!$A$1:$R$11,18,FALSE)*I739+VLOOKUP(J$1,Iniciativas!$A$1:$R$11,18,FALSE)*J739+VLOOKUP(K$1,Iniciativas!$A$1:$R$11,18,FALSE)*K739+VLOOKUP(L$1,Iniciativas!$A$1:$R$11,18,FALSE)*L739</f>
        <v>6.4</v>
      </c>
      <c r="O739" t="b">
        <f t="shared" si="739"/>
        <v>1</v>
      </c>
      <c r="P739" t="b">
        <f>IF(OR(K739=1,I739=1),IF(J739=1,TRUE, FALSE),TRUE)</f>
        <v>1</v>
      </c>
      <c r="Q739" t="b">
        <f>IF(AND(K739=1,I739=1), FALSE, TRUE)</f>
        <v>1</v>
      </c>
      <c r="R739" t="b">
        <f>IF(G739=1, TRUE, FALSE)</f>
        <v>1</v>
      </c>
      <c r="S739" t="str">
        <f>TRIM(IF(C739=1," "&amp;VLOOKUP(C$1,Iniciativas!$A$1:$R$11,2,FALSE),"")&amp;IF(D739=1," "&amp;VLOOKUP(D$1,Iniciativas!$A$1:$R$11,2,FALSE),"")&amp;IF(E739=1," "&amp;VLOOKUP(E$1,Iniciativas!$A$1:$R$11,2,FALSE),"")&amp;IF(F739=1," "&amp;VLOOKUP(F$1,Iniciativas!$A$1:$R$11,2,FALSE),"")&amp;IF(G739=1," "&amp;VLOOKUP(G$1,Iniciativas!$A$1:$R$11,2,FALSE),"")&amp;IF(H739=1," "&amp;VLOOKUP(H$1,Iniciativas!$A$1:$R$11,2,FALSE),"")&amp;IF(I739=1," "&amp;VLOOKUP(I$1,Iniciativas!$A$1:$R$11,2,FALSE),"")&amp;IF(J739=1," "&amp;VLOOKUP(J$1,Iniciativas!$A$1:$R$11,2,FALSE),"")&amp;IF(K739=1," "&amp;VLOOKUP(K$1,Iniciativas!$A$1:$R$11,2,FALSE),"")&amp;IF(L739=1," "&amp;VLOOKUP(L$1,Iniciativas!$A$1:$R$11,2,FALSE),""))</f>
        <v>Operación Adicional Iniciativa 1 Iniciativa 2 Iniciativa 1 Imperativo Legal Sistema Reducción Costos</v>
      </c>
    </row>
    <row r="740" spans="1:19" x14ac:dyDescent="0.25">
      <c r="A740">
        <v>738</v>
      </c>
      <c r="B740" t="str">
        <f t="shared" si="737"/>
        <v>10 8 7 6 2</v>
      </c>
      <c r="C740">
        <f t="shared" si="740"/>
        <v>1</v>
      </c>
      <c r="D740">
        <f t="shared" ref="D740:L740" si="773">INT(MOD($A740,2^(C$1-1))/(2^(D$1-1)))</f>
        <v>0</v>
      </c>
      <c r="E740">
        <f t="shared" si="773"/>
        <v>1</v>
      </c>
      <c r="F740">
        <f t="shared" si="773"/>
        <v>1</v>
      </c>
      <c r="G740">
        <f t="shared" si="773"/>
        <v>1</v>
      </c>
      <c r="H740">
        <f t="shared" si="773"/>
        <v>0</v>
      </c>
      <c r="I740">
        <f t="shared" si="773"/>
        <v>0</v>
      </c>
      <c r="J740">
        <f t="shared" si="773"/>
        <v>0</v>
      </c>
      <c r="K740">
        <f t="shared" si="773"/>
        <v>1</v>
      </c>
      <c r="L740">
        <f t="shared" si="773"/>
        <v>0</v>
      </c>
      <c r="M740">
        <f>VLOOKUP(C$1,Iniciativas!$A$1:$R$11,6,FALSE)*C740+VLOOKUP(D$1,Iniciativas!$A$1:$R$11,6,FALSE)*D740+VLOOKUP(E$1,Iniciativas!$A$1:$R$11,6,FALSE)*E740+VLOOKUP(F$1,Iniciativas!$A$1:$R$11,6,FALSE)*F740+VLOOKUP(G$1,Iniciativas!$A$1:$R$11,6,FALSE)*G740+VLOOKUP(H$1,Iniciativas!$A$1:$R$11,6,FALSE)*H740+VLOOKUP(I$1,Iniciativas!$A$1:$R$11,6,FALSE)*I740+VLOOKUP(J$1,Iniciativas!$A$1:$R$11,6,FALSE)*J740+VLOOKUP(K$1,Iniciativas!$A$1:$R$11,6,FALSE)*K740+VLOOKUP(L$1,Iniciativas!$A$1:$R$11,6,FALSE)*L740</f>
        <v>10000</v>
      </c>
      <c r="N740">
        <f>VLOOKUP(C$1,Iniciativas!$A$1:$R$11,18,FALSE)*C740+VLOOKUP(D$1,Iniciativas!$A$1:$R$11,18,FALSE)*D740+VLOOKUP(E$1,Iniciativas!$A$1:$R$11,18,FALSE)*E740+VLOOKUP(F$1,Iniciativas!$A$1:$R$11,18,FALSE)*F740+VLOOKUP(G$1,Iniciativas!$A$1:$R$11,18,FALSE)*G740+VLOOKUP(H$1,Iniciativas!$A$1:$R$11,18,FALSE)*H740+VLOOKUP(I$1,Iniciativas!$A$1:$R$11,18,FALSE)*I740+VLOOKUP(J$1,Iniciativas!$A$1:$R$11,18,FALSE)*J740+VLOOKUP(K$1,Iniciativas!$A$1:$R$11,18,FALSE)*K740+VLOOKUP(L$1,Iniciativas!$A$1:$R$11,18,FALSE)*L740</f>
        <v>8.1</v>
      </c>
      <c r="O740" t="b">
        <f t="shared" si="739"/>
        <v>0</v>
      </c>
      <c r="P740" t="b">
        <f>IF(OR(K740=1,I740=1),IF(J740=1,TRUE, FALSE),TRUE)</f>
        <v>0</v>
      </c>
      <c r="Q740" t="b">
        <f>IF(AND(K740=1,I740=1), FALSE, TRUE)</f>
        <v>1</v>
      </c>
      <c r="R740" t="b">
        <f>IF(G740=1, TRUE, FALSE)</f>
        <v>1</v>
      </c>
      <c r="S740" t="str">
        <f>TRIM(IF(C740=1," "&amp;VLOOKUP(C$1,Iniciativas!$A$1:$R$11,2,FALSE),"")&amp;IF(D740=1," "&amp;VLOOKUP(D$1,Iniciativas!$A$1:$R$11,2,FALSE),"")&amp;IF(E740=1," "&amp;VLOOKUP(E$1,Iniciativas!$A$1:$R$11,2,FALSE),"")&amp;IF(F740=1," "&amp;VLOOKUP(F$1,Iniciativas!$A$1:$R$11,2,FALSE),"")&amp;IF(G740=1," "&amp;VLOOKUP(G$1,Iniciativas!$A$1:$R$11,2,FALSE),"")&amp;IF(H740=1," "&amp;VLOOKUP(H$1,Iniciativas!$A$1:$R$11,2,FALSE),"")&amp;IF(I740=1," "&amp;VLOOKUP(I$1,Iniciativas!$A$1:$R$11,2,FALSE),"")&amp;IF(J740=1," "&amp;VLOOKUP(J$1,Iniciativas!$A$1:$R$11,2,FALSE),"")&amp;IF(K740=1," "&amp;VLOOKUP(K$1,Iniciativas!$A$1:$R$11,2,FALSE),"")&amp;IF(L740=1," "&amp;VLOOKUP(L$1,Iniciativas!$A$1:$R$11,2,FALSE),""))</f>
        <v>Operación Adicional Iniciativa 1 Iniciativa 2 Iniciativa 1 Imperativo Legal Creación Producto B</v>
      </c>
    </row>
    <row r="741" spans="1:19" x14ac:dyDescent="0.25">
      <c r="A741">
        <v>739</v>
      </c>
      <c r="B741" t="str">
        <f t="shared" si="737"/>
        <v>10 8 7 6 2 1</v>
      </c>
      <c r="C741">
        <f t="shared" si="740"/>
        <v>1</v>
      </c>
      <c r="D741">
        <f t="shared" ref="D741:L741" si="774">INT(MOD($A741,2^(C$1-1))/(2^(D$1-1)))</f>
        <v>0</v>
      </c>
      <c r="E741">
        <f t="shared" si="774"/>
        <v>1</v>
      </c>
      <c r="F741">
        <f t="shared" si="774"/>
        <v>1</v>
      </c>
      <c r="G741">
        <f t="shared" si="774"/>
        <v>1</v>
      </c>
      <c r="H741">
        <f t="shared" si="774"/>
        <v>0</v>
      </c>
      <c r="I741">
        <f t="shared" si="774"/>
        <v>0</v>
      </c>
      <c r="J741">
        <f t="shared" si="774"/>
        <v>0</v>
      </c>
      <c r="K741">
        <f t="shared" si="774"/>
        <v>1</v>
      </c>
      <c r="L741">
        <f t="shared" si="774"/>
        <v>1</v>
      </c>
      <c r="M741">
        <f>VLOOKUP(C$1,Iniciativas!$A$1:$R$11,6,FALSE)*C741+VLOOKUP(D$1,Iniciativas!$A$1:$R$11,6,FALSE)*D741+VLOOKUP(E$1,Iniciativas!$A$1:$R$11,6,FALSE)*E741+VLOOKUP(F$1,Iniciativas!$A$1:$R$11,6,FALSE)*F741+VLOOKUP(G$1,Iniciativas!$A$1:$R$11,6,FALSE)*G741+VLOOKUP(H$1,Iniciativas!$A$1:$R$11,6,FALSE)*H741+VLOOKUP(I$1,Iniciativas!$A$1:$R$11,6,FALSE)*I741+VLOOKUP(J$1,Iniciativas!$A$1:$R$11,6,FALSE)*J741+VLOOKUP(K$1,Iniciativas!$A$1:$R$11,6,FALSE)*K741+VLOOKUP(L$1,Iniciativas!$A$1:$R$11,6,FALSE)*L741</f>
        <v>11000</v>
      </c>
      <c r="N741">
        <f>VLOOKUP(C$1,Iniciativas!$A$1:$R$11,18,FALSE)*C741+VLOOKUP(D$1,Iniciativas!$A$1:$R$11,18,FALSE)*D741+VLOOKUP(E$1,Iniciativas!$A$1:$R$11,18,FALSE)*E741+VLOOKUP(F$1,Iniciativas!$A$1:$R$11,18,FALSE)*F741+VLOOKUP(G$1,Iniciativas!$A$1:$R$11,18,FALSE)*G741+VLOOKUP(H$1,Iniciativas!$A$1:$R$11,18,FALSE)*H741+VLOOKUP(I$1,Iniciativas!$A$1:$R$11,18,FALSE)*I741+VLOOKUP(J$1,Iniciativas!$A$1:$R$11,18,FALSE)*J741+VLOOKUP(K$1,Iniciativas!$A$1:$R$11,18,FALSE)*K741+VLOOKUP(L$1,Iniciativas!$A$1:$R$11,18,FALSE)*L741</f>
        <v>9</v>
      </c>
      <c r="O741" t="b">
        <f t="shared" si="739"/>
        <v>0</v>
      </c>
      <c r="P741" t="b">
        <f>IF(OR(K741=1,I741=1),IF(J741=1,TRUE, FALSE),TRUE)</f>
        <v>0</v>
      </c>
      <c r="Q741" t="b">
        <f>IF(AND(K741=1,I741=1), FALSE, TRUE)</f>
        <v>1</v>
      </c>
      <c r="R741" t="b">
        <f>IF(G741=1, TRUE, FALSE)</f>
        <v>1</v>
      </c>
      <c r="S741" t="str">
        <f>TRIM(IF(C741=1," "&amp;VLOOKUP(C$1,Iniciativas!$A$1:$R$11,2,FALSE),"")&amp;IF(D741=1," "&amp;VLOOKUP(D$1,Iniciativas!$A$1:$R$11,2,FALSE),"")&amp;IF(E741=1," "&amp;VLOOKUP(E$1,Iniciativas!$A$1:$R$11,2,FALSE),"")&amp;IF(F741=1," "&amp;VLOOKUP(F$1,Iniciativas!$A$1:$R$11,2,FALSE),"")&amp;IF(G741=1," "&amp;VLOOKUP(G$1,Iniciativas!$A$1:$R$11,2,FALSE),"")&amp;IF(H741=1," "&amp;VLOOKUP(H$1,Iniciativas!$A$1:$R$11,2,FALSE),"")&amp;IF(I741=1," "&amp;VLOOKUP(I$1,Iniciativas!$A$1:$R$11,2,FALSE),"")&amp;IF(J741=1," "&amp;VLOOKUP(J$1,Iniciativas!$A$1:$R$11,2,FALSE),"")&amp;IF(K741=1," "&amp;VLOOKUP(K$1,Iniciativas!$A$1:$R$11,2,FALSE),"")&amp;IF(L741=1," "&amp;VLOOKUP(L$1,Iniciativas!$A$1:$R$11,2,FALSE),""))</f>
        <v>Operación Adicional Iniciativa 1 Iniciativa 2 Iniciativa 1 Imperativo Legal Creación Producto B Sistema Reducción Costos</v>
      </c>
    </row>
    <row r="742" spans="1:19" x14ac:dyDescent="0.25">
      <c r="A742">
        <v>740</v>
      </c>
      <c r="B742" t="str">
        <f t="shared" si="737"/>
        <v>10 8 7 6 3</v>
      </c>
      <c r="C742">
        <f t="shared" si="740"/>
        <v>1</v>
      </c>
      <c r="D742">
        <f t="shared" ref="D742:L742" si="775">INT(MOD($A742,2^(C$1-1))/(2^(D$1-1)))</f>
        <v>0</v>
      </c>
      <c r="E742">
        <f t="shared" si="775"/>
        <v>1</v>
      </c>
      <c r="F742">
        <f t="shared" si="775"/>
        <v>1</v>
      </c>
      <c r="G742">
        <f t="shared" si="775"/>
        <v>1</v>
      </c>
      <c r="H742">
        <f t="shared" si="775"/>
        <v>0</v>
      </c>
      <c r="I742">
        <f t="shared" si="775"/>
        <v>0</v>
      </c>
      <c r="J742">
        <f t="shared" si="775"/>
        <v>1</v>
      </c>
      <c r="K742">
        <f t="shared" si="775"/>
        <v>0</v>
      </c>
      <c r="L742">
        <f t="shared" si="775"/>
        <v>0</v>
      </c>
      <c r="M742">
        <f>VLOOKUP(C$1,Iniciativas!$A$1:$R$11,6,FALSE)*C742+VLOOKUP(D$1,Iniciativas!$A$1:$R$11,6,FALSE)*D742+VLOOKUP(E$1,Iniciativas!$A$1:$R$11,6,FALSE)*E742+VLOOKUP(F$1,Iniciativas!$A$1:$R$11,6,FALSE)*F742+VLOOKUP(G$1,Iniciativas!$A$1:$R$11,6,FALSE)*G742+VLOOKUP(H$1,Iniciativas!$A$1:$R$11,6,FALSE)*H742+VLOOKUP(I$1,Iniciativas!$A$1:$R$11,6,FALSE)*I742+VLOOKUP(J$1,Iniciativas!$A$1:$R$11,6,FALSE)*J742+VLOOKUP(K$1,Iniciativas!$A$1:$R$11,6,FALSE)*K742+VLOOKUP(L$1,Iniciativas!$A$1:$R$11,6,FALSE)*L742</f>
        <v>6000</v>
      </c>
      <c r="N742">
        <f>VLOOKUP(C$1,Iniciativas!$A$1:$R$11,18,FALSE)*C742+VLOOKUP(D$1,Iniciativas!$A$1:$R$11,18,FALSE)*D742+VLOOKUP(E$1,Iniciativas!$A$1:$R$11,18,FALSE)*E742+VLOOKUP(F$1,Iniciativas!$A$1:$R$11,18,FALSE)*F742+VLOOKUP(G$1,Iniciativas!$A$1:$R$11,18,FALSE)*G742+VLOOKUP(H$1,Iniciativas!$A$1:$R$11,18,FALSE)*H742+VLOOKUP(I$1,Iniciativas!$A$1:$R$11,18,FALSE)*I742+VLOOKUP(J$1,Iniciativas!$A$1:$R$11,18,FALSE)*J742+VLOOKUP(K$1,Iniciativas!$A$1:$R$11,18,FALSE)*K742+VLOOKUP(L$1,Iniciativas!$A$1:$R$11,18,FALSE)*L742</f>
        <v>5.9</v>
      </c>
      <c r="O742" t="b">
        <f t="shared" si="739"/>
        <v>1</v>
      </c>
      <c r="P742" t="b">
        <f>IF(OR(K742=1,I742=1),IF(J742=1,TRUE, FALSE),TRUE)</f>
        <v>1</v>
      </c>
      <c r="Q742" t="b">
        <f>IF(AND(K742=1,I742=1), FALSE, TRUE)</f>
        <v>1</v>
      </c>
      <c r="R742" t="b">
        <f>IF(G742=1, TRUE, FALSE)</f>
        <v>1</v>
      </c>
      <c r="S742" t="str">
        <f>TRIM(IF(C742=1," "&amp;VLOOKUP(C$1,Iniciativas!$A$1:$R$11,2,FALSE),"")&amp;IF(D742=1," "&amp;VLOOKUP(D$1,Iniciativas!$A$1:$R$11,2,FALSE),"")&amp;IF(E742=1," "&amp;VLOOKUP(E$1,Iniciativas!$A$1:$R$11,2,FALSE),"")&amp;IF(F742=1," "&amp;VLOOKUP(F$1,Iniciativas!$A$1:$R$11,2,FALSE),"")&amp;IF(G742=1," "&amp;VLOOKUP(G$1,Iniciativas!$A$1:$R$11,2,FALSE),"")&amp;IF(H742=1," "&amp;VLOOKUP(H$1,Iniciativas!$A$1:$R$11,2,FALSE),"")&amp;IF(I742=1," "&amp;VLOOKUP(I$1,Iniciativas!$A$1:$R$11,2,FALSE),"")&amp;IF(J742=1," "&amp;VLOOKUP(J$1,Iniciativas!$A$1:$R$11,2,FALSE),"")&amp;IF(K742=1," "&amp;VLOOKUP(K$1,Iniciativas!$A$1:$R$11,2,FALSE),"")&amp;IF(L742=1," "&amp;VLOOKUP(L$1,Iniciativas!$A$1:$R$11,2,FALSE),""))</f>
        <v>Operación Adicional Iniciativa 1 Iniciativa 2 Iniciativa 1 Imperativo Legal Campaña Publicitaria Producto B o C</v>
      </c>
    </row>
    <row r="743" spans="1:19" x14ac:dyDescent="0.25">
      <c r="A743">
        <v>741</v>
      </c>
      <c r="B743" t="str">
        <f t="shared" si="737"/>
        <v>10 8 7 6 3 1</v>
      </c>
      <c r="C743">
        <f t="shared" si="740"/>
        <v>1</v>
      </c>
      <c r="D743">
        <f t="shared" ref="D743:L743" si="776">INT(MOD($A743,2^(C$1-1))/(2^(D$1-1)))</f>
        <v>0</v>
      </c>
      <c r="E743">
        <f t="shared" si="776"/>
        <v>1</v>
      </c>
      <c r="F743">
        <f t="shared" si="776"/>
        <v>1</v>
      </c>
      <c r="G743">
        <f t="shared" si="776"/>
        <v>1</v>
      </c>
      <c r="H743">
        <f t="shared" si="776"/>
        <v>0</v>
      </c>
      <c r="I743">
        <f t="shared" si="776"/>
        <v>0</v>
      </c>
      <c r="J743">
        <f t="shared" si="776"/>
        <v>1</v>
      </c>
      <c r="K743">
        <f t="shared" si="776"/>
        <v>0</v>
      </c>
      <c r="L743">
        <f t="shared" si="776"/>
        <v>1</v>
      </c>
      <c r="M743">
        <f>VLOOKUP(C$1,Iniciativas!$A$1:$R$11,6,FALSE)*C743+VLOOKUP(D$1,Iniciativas!$A$1:$R$11,6,FALSE)*D743+VLOOKUP(E$1,Iniciativas!$A$1:$R$11,6,FALSE)*E743+VLOOKUP(F$1,Iniciativas!$A$1:$R$11,6,FALSE)*F743+VLOOKUP(G$1,Iniciativas!$A$1:$R$11,6,FALSE)*G743+VLOOKUP(H$1,Iniciativas!$A$1:$R$11,6,FALSE)*H743+VLOOKUP(I$1,Iniciativas!$A$1:$R$11,6,FALSE)*I743+VLOOKUP(J$1,Iniciativas!$A$1:$R$11,6,FALSE)*J743+VLOOKUP(K$1,Iniciativas!$A$1:$R$11,6,FALSE)*K743+VLOOKUP(L$1,Iniciativas!$A$1:$R$11,6,FALSE)*L743</f>
        <v>7000</v>
      </c>
      <c r="N743">
        <f>VLOOKUP(C$1,Iniciativas!$A$1:$R$11,18,FALSE)*C743+VLOOKUP(D$1,Iniciativas!$A$1:$R$11,18,FALSE)*D743+VLOOKUP(E$1,Iniciativas!$A$1:$R$11,18,FALSE)*E743+VLOOKUP(F$1,Iniciativas!$A$1:$R$11,18,FALSE)*F743+VLOOKUP(G$1,Iniciativas!$A$1:$R$11,18,FALSE)*G743+VLOOKUP(H$1,Iniciativas!$A$1:$R$11,18,FALSE)*H743+VLOOKUP(I$1,Iniciativas!$A$1:$R$11,18,FALSE)*I743+VLOOKUP(J$1,Iniciativas!$A$1:$R$11,18,FALSE)*J743+VLOOKUP(K$1,Iniciativas!$A$1:$R$11,18,FALSE)*K743+VLOOKUP(L$1,Iniciativas!$A$1:$R$11,18,FALSE)*L743</f>
        <v>6.8000000000000007</v>
      </c>
      <c r="O743" t="b">
        <f t="shared" si="739"/>
        <v>1</v>
      </c>
      <c r="P743" t="b">
        <f>IF(OR(K743=1,I743=1),IF(J743=1,TRUE, FALSE),TRUE)</f>
        <v>1</v>
      </c>
      <c r="Q743" t="b">
        <f>IF(AND(K743=1,I743=1), FALSE, TRUE)</f>
        <v>1</v>
      </c>
      <c r="R743" t="b">
        <f>IF(G743=1, TRUE, FALSE)</f>
        <v>1</v>
      </c>
      <c r="S743" t="str">
        <f>TRIM(IF(C743=1," "&amp;VLOOKUP(C$1,Iniciativas!$A$1:$R$11,2,FALSE),"")&amp;IF(D743=1," "&amp;VLOOKUP(D$1,Iniciativas!$A$1:$R$11,2,FALSE),"")&amp;IF(E743=1," "&amp;VLOOKUP(E$1,Iniciativas!$A$1:$R$11,2,FALSE),"")&amp;IF(F743=1," "&amp;VLOOKUP(F$1,Iniciativas!$A$1:$R$11,2,FALSE),"")&amp;IF(G743=1," "&amp;VLOOKUP(G$1,Iniciativas!$A$1:$R$11,2,FALSE),"")&amp;IF(H743=1," "&amp;VLOOKUP(H$1,Iniciativas!$A$1:$R$11,2,FALSE),"")&amp;IF(I743=1," "&amp;VLOOKUP(I$1,Iniciativas!$A$1:$R$11,2,FALSE),"")&amp;IF(J743=1," "&amp;VLOOKUP(J$1,Iniciativas!$A$1:$R$11,2,FALSE),"")&amp;IF(K743=1," "&amp;VLOOKUP(K$1,Iniciativas!$A$1:$R$11,2,FALSE),"")&amp;IF(L743=1," "&amp;VLOOKUP(L$1,Iniciativas!$A$1:$R$11,2,FALSE),""))</f>
        <v>Operación Adicional Iniciativa 1 Iniciativa 2 Iniciativa 1 Imperativo Legal Campaña Publicitaria Producto B o C Sistema Reducción Costos</v>
      </c>
    </row>
    <row r="744" spans="1:19" x14ac:dyDescent="0.25">
      <c r="A744">
        <v>742</v>
      </c>
      <c r="B744" t="str">
        <f t="shared" si="737"/>
        <v>10 8 7 6 3 2</v>
      </c>
      <c r="C744">
        <f t="shared" si="740"/>
        <v>1</v>
      </c>
      <c r="D744">
        <f t="shared" ref="D744:L744" si="777">INT(MOD($A744,2^(C$1-1))/(2^(D$1-1)))</f>
        <v>0</v>
      </c>
      <c r="E744">
        <f t="shared" si="777"/>
        <v>1</v>
      </c>
      <c r="F744">
        <f t="shared" si="777"/>
        <v>1</v>
      </c>
      <c r="G744">
        <f t="shared" si="777"/>
        <v>1</v>
      </c>
      <c r="H744">
        <f t="shared" si="777"/>
        <v>0</v>
      </c>
      <c r="I744">
        <f t="shared" si="777"/>
        <v>0</v>
      </c>
      <c r="J744">
        <f t="shared" si="777"/>
        <v>1</v>
      </c>
      <c r="K744">
        <f t="shared" si="777"/>
        <v>1</v>
      </c>
      <c r="L744">
        <f t="shared" si="777"/>
        <v>0</v>
      </c>
      <c r="M744">
        <f>VLOOKUP(C$1,Iniciativas!$A$1:$R$11,6,FALSE)*C744+VLOOKUP(D$1,Iniciativas!$A$1:$R$11,6,FALSE)*D744+VLOOKUP(E$1,Iniciativas!$A$1:$R$11,6,FALSE)*E744+VLOOKUP(F$1,Iniciativas!$A$1:$R$11,6,FALSE)*F744+VLOOKUP(G$1,Iniciativas!$A$1:$R$11,6,FALSE)*G744+VLOOKUP(H$1,Iniciativas!$A$1:$R$11,6,FALSE)*H744+VLOOKUP(I$1,Iniciativas!$A$1:$R$11,6,FALSE)*I744+VLOOKUP(J$1,Iniciativas!$A$1:$R$11,6,FALSE)*J744+VLOOKUP(K$1,Iniciativas!$A$1:$R$11,6,FALSE)*K744+VLOOKUP(L$1,Iniciativas!$A$1:$R$11,6,FALSE)*L744</f>
        <v>11000</v>
      </c>
      <c r="N744">
        <f>VLOOKUP(C$1,Iniciativas!$A$1:$R$11,18,FALSE)*C744+VLOOKUP(D$1,Iniciativas!$A$1:$R$11,18,FALSE)*D744+VLOOKUP(E$1,Iniciativas!$A$1:$R$11,18,FALSE)*E744+VLOOKUP(F$1,Iniciativas!$A$1:$R$11,18,FALSE)*F744+VLOOKUP(G$1,Iniciativas!$A$1:$R$11,18,FALSE)*G744+VLOOKUP(H$1,Iniciativas!$A$1:$R$11,18,FALSE)*H744+VLOOKUP(I$1,Iniciativas!$A$1:$R$11,18,FALSE)*I744+VLOOKUP(J$1,Iniciativas!$A$1:$R$11,18,FALSE)*J744+VLOOKUP(K$1,Iniciativas!$A$1:$R$11,18,FALSE)*K744+VLOOKUP(L$1,Iniciativas!$A$1:$R$11,18,FALSE)*L744</f>
        <v>8.5</v>
      </c>
      <c r="O744" t="b">
        <f t="shared" si="739"/>
        <v>1</v>
      </c>
      <c r="P744" t="b">
        <f>IF(OR(K744=1,I744=1),IF(J744=1,TRUE, FALSE),TRUE)</f>
        <v>1</v>
      </c>
      <c r="Q744" t="b">
        <f>IF(AND(K744=1,I744=1), FALSE, TRUE)</f>
        <v>1</v>
      </c>
      <c r="R744" t="b">
        <f>IF(G744=1, TRUE, FALSE)</f>
        <v>1</v>
      </c>
      <c r="S744" t="str">
        <f>TRIM(IF(C744=1," "&amp;VLOOKUP(C$1,Iniciativas!$A$1:$R$11,2,FALSE),"")&amp;IF(D744=1," "&amp;VLOOKUP(D$1,Iniciativas!$A$1:$R$11,2,FALSE),"")&amp;IF(E744=1," "&amp;VLOOKUP(E$1,Iniciativas!$A$1:$R$11,2,FALSE),"")&amp;IF(F744=1," "&amp;VLOOKUP(F$1,Iniciativas!$A$1:$R$11,2,FALSE),"")&amp;IF(G744=1," "&amp;VLOOKUP(G$1,Iniciativas!$A$1:$R$11,2,FALSE),"")&amp;IF(H744=1," "&amp;VLOOKUP(H$1,Iniciativas!$A$1:$R$11,2,FALSE),"")&amp;IF(I744=1," "&amp;VLOOKUP(I$1,Iniciativas!$A$1:$R$11,2,FALSE),"")&amp;IF(J744=1," "&amp;VLOOKUP(J$1,Iniciativas!$A$1:$R$11,2,FALSE),"")&amp;IF(K744=1," "&amp;VLOOKUP(K$1,Iniciativas!$A$1:$R$11,2,FALSE),"")&amp;IF(L744=1," "&amp;VLOOKUP(L$1,Iniciativas!$A$1:$R$11,2,FALSE),""))</f>
        <v>Operación Adicional Iniciativa 1 Iniciativa 2 Iniciativa 1 Imperativo Legal Campaña Publicitaria Producto B o C Creación Producto B</v>
      </c>
    </row>
    <row r="745" spans="1:19" x14ac:dyDescent="0.25">
      <c r="A745">
        <v>743</v>
      </c>
      <c r="B745" t="str">
        <f t="shared" si="737"/>
        <v>10 8 7 6 3 2 1</v>
      </c>
      <c r="C745">
        <f t="shared" si="740"/>
        <v>1</v>
      </c>
      <c r="D745">
        <f t="shared" ref="D745:L745" si="778">INT(MOD($A745,2^(C$1-1))/(2^(D$1-1)))</f>
        <v>0</v>
      </c>
      <c r="E745">
        <f t="shared" si="778"/>
        <v>1</v>
      </c>
      <c r="F745">
        <f t="shared" si="778"/>
        <v>1</v>
      </c>
      <c r="G745">
        <f t="shared" si="778"/>
        <v>1</v>
      </c>
      <c r="H745">
        <f t="shared" si="778"/>
        <v>0</v>
      </c>
      <c r="I745">
        <f t="shared" si="778"/>
        <v>0</v>
      </c>
      <c r="J745">
        <f t="shared" si="778"/>
        <v>1</v>
      </c>
      <c r="K745">
        <f t="shared" si="778"/>
        <v>1</v>
      </c>
      <c r="L745">
        <f t="shared" si="778"/>
        <v>1</v>
      </c>
      <c r="M745">
        <f>VLOOKUP(C$1,Iniciativas!$A$1:$R$11,6,FALSE)*C745+VLOOKUP(D$1,Iniciativas!$A$1:$R$11,6,FALSE)*D745+VLOOKUP(E$1,Iniciativas!$A$1:$R$11,6,FALSE)*E745+VLOOKUP(F$1,Iniciativas!$A$1:$R$11,6,FALSE)*F745+VLOOKUP(G$1,Iniciativas!$A$1:$R$11,6,FALSE)*G745+VLOOKUP(H$1,Iniciativas!$A$1:$R$11,6,FALSE)*H745+VLOOKUP(I$1,Iniciativas!$A$1:$R$11,6,FALSE)*I745+VLOOKUP(J$1,Iniciativas!$A$1:$R$11,6,FALSE)*J745+VLOOKUP(K$1,Iniciativas!$A$1:$R$11,6,FALSE)*K745+VLOOKUP(L$1,Iniciativas!$A$1:$R$11,6,FALSE)*L745</f>
        <v>12000</v>
      </c>
      <c r="N745">
        <f>VLOOKUP(C$1,Iniciativas!$A$1:$R$11,18,FALSE)*C745+VLOOKUP(D$1,Iniciativas!$A$1:$R$11,18,FALSE)*D745+VLOOKUP(E$1,Iniciativas!$A$1:$R$11,18,FALSE)*E745+VLOOKUP(F$1,Iniciativas!$A$1:$R$11,18,FALSE)*F745+VLOOKUP(G$1,Iniciativas!$A$1:$R$11,18,FALSE)*G745+VLOOKUP(H$1,Iniciativas!$A$1:$R$11,18,FALSE)*H745+VLOOKUP(I$1,Iniciativas!$A$1:$R$11,18,FALSE)*I745+VLOOKUP(J$1,Iniciativas!$A$1:$R$11,18,FALSE)*J745+VLOOKUP(K$1,Iniciativas!$A$1:$R$11,18,FALSE)*K745+VLOOKUP(L$1,Iniciativas!$A$1:$R$11,18,FALSE)*L745</f>
        <v>9.4</v>
      </c>
      <c r="O745" t="b">
        <f t="shared" si="739"/>
        <v>1</v>
      </c>
      <c r="P745" t="b">
        <f>IF(OR(K745=1,I745=1),IF(J745=1,TRUE, FALSE),TRUE)</f>
        <v>1</v>
      </c>
      <c r="Q745" t="b">
        <f>IF(AND(K745=1,I745=1), FALSE, TRUE)</f>
        <v>1</v>
      </c>
      <c r="R745" t="b">
        <f>IF(G745=1, TRUE, FALSE)</f>
        <v>1</v>
      </c>
      <c r="S745" t="str">
        <f>TRIM(IF(C745=1," "&amp;VLOOKUP(C$1,Iniciativas!$A$1:$R$11,2,FALSE),"")&amp;IF(D745=1," "&amp;VLOOKUP(D$1,Iniciativas!$A$1:$R$11,2,FALSE),"")&amp;IF(E745=1," "&amp;VLOOKUP(E$1,Iniciativas!$A$1:$R$11,2,FALSE),"")&amp;IF(F745=1," "&amp;VLOOKUP(F$1,Iniciativas!$A$1:$R$11,2,FALSE),"")&amp;IF(G745=1," "&amp;VLOOKUP(G$1,Iniciativas!$A$1:$R$11,2,FALSE),"")&amp;IF(H745=1," "&amp;VLOOKUP(H$1,Iniciativas!$A$1:$R$11,2,FALSE),"")&amp;IF(I745=1," "&amp;VLOOKUP(I$1,Iniciativas!$A$1:$R$11,2,FALSE),"")&amp;IF(J745=1," "&amp;VLOOKUP(J$1,Iniciativas!$A$1:$R$11,2,FALSE),"")&amp;IF(K745=1," "&amp;VLOOKUP(K$1,Iniciativas!$A$1:$R$11,2,FALSE),"")&amp;IF(L745=1," "&amp;VLOOKUP(L$1,Iniciativas!$A$1:$R$11,2,FALSE),""))</f>
        <v>Operación Adicional Iniciativa 1 Iniciativa 2 Iniciativa 1 Imperativo Legal Campaña Publicitaria Producto B o C Creación Producto B Sistema Reducción Costos</v>
      </c>
    </row>
    <row r="746" spans="1:19" x14ac:dyDescent="0.25">
      <c r="A746">
        <v>744</v>
      </c>
      <c r="B746" t="str">
        <f t="shared" si="737"/>
        <v>10 8 7 6 4</v>
      </c>
      <c r="C746">
        <f t="shared" si="740"/>
        <v>1</v>
      </c>
      <c r="D746">
        <f t="shared" ref="D746:L746" si="779">INT(MOD($A746,2^(C$1-1))/(2^(D$1-1)))</f>
        <v>0</v>
      </c>
      <c r="E746">
        <f t="shared" si="779"/>
        <v>1</v>
      </c>
      <c r="F746">
        <f t="shared" si="779"/>
        <v>1</v>
      </c>
      <c r="G746">
        <f t="shared" si="779"/>
        <v>1</v>
      </c>
      <c r="H746">
        <f t="shared" si="779"/>
        <v>0</v>
      </c>
      <c r="I746">
        <f t="shared" si="779"/>
        <v>1</v>
      </c>
      <c r="J746">
        <f t="shared" si="779"/>
        <v>0</v>
      </c>
      <c r="K746">
        <f t="shared" si="779"/>
        <v>0</v>
      </c>
      <c r="L746">
        <f t="shared" si="779"/>
        <v>0</v>
      </c>
      <c r="M746">
        <f>VLOOKUP(C$1,Iniciativas!$A$1:$R$11,6,FALSE)*C746+VLOOKUP(D$1,Iniciativas!$A$1:$R$11,6,FALSE)*D746+VLOOKUP(E$1,Iniciativas!$A$1:$R$11,6,FALSE)*E746+VLOOKUP(F$1,Iniciativas!$A$1:$R$11,6,FALSE)*F746+VLOOKUP(G$1,Iniciativas!$A$1:$R$11,6,FALSE)*G746+VLOOKUP(H$1,Iniciativas!$A$1:$R$11,6,FALSE)*H746+VLOOKUP(I$1,Iniciativas!$A$1:$R$11,6,FALSE)*I746+VLOOKUP(J$1,Iniciativas!$A$1:$R$11,6,FALSE)*J746+VLOOKUP(K$1,Iniciativas!$A$1:$R$11,6,FALSE)*K746+VLOOKUP(L$1,Iniciativas!$A$1:$R$11,6,FALSE)*L746</f>
        <v>11000</v>
      </c>
      <c r="N746">
        <f>VLOOKUP(C$1,Iniciativas!$A$1:$R$11,18,FALSE)*C746+VLOOKUP(D$1,Iniciativas!$A$1:$R$11,18,FALSE)*D746+VLOOKUP(E$1,Iniciativas!$A$1:$R$11,18,FALSE)*E746+VLOOKUP(F$1,Iniciativas!$A$1:$R$11,18,FALSE)*F746+VLOOKUP(G$1,Iniciativas!$A$1:$R$11,18,FALSE)*G746+VLOOKUP(H$1,Iniciativas!$A$1:$R$11,18,FALSE)*H746+VLOOKUP(I$1,Iniciativas!$A$1:$R$11,18,FALSE)*I746+VLOOKUP(J$1,Iniciativas!$A$1:$R$11,18,FALSE)*J746+VLOOKUP(K$1,Iniciativas!$A$1:$R$11,18,FALSE)*K746+VLOOKUP(L$1,Iniciativas!$A$1:$R$11,18,FALSE)*L746</f>
        <v>8.5</v>
      </c>
      <c r="O746" t="b">
        <f t="shared" si="739"/>
        <v>0</v>
      </c>
      <c r="P746" t="b">
        <f>IF(OR(K746=1,I746=1),IF(J746=1,TRUE, FALSE),TRUE)</f>
        <v>0</v>
      </c>
      <c r="Q746" t="b">
        <f>IF(AND(K746=1,I746=1), FALSE, TRUE)</f>
        <v>1</v>
      </c>
      <c r="R746" t="b">
        <f>IF(G746=1, TRUE, FALSE)</f>
        <v>1</v>
      </c>
      <c r="S746" t="str">
        <f>TRIM(IF(C746=1," "&amp;VLOOKUP(C$1,Iniciativas!$A$1:$R$11,2,FALSE),"")&amp;IF(D746=1," "&amp;VLOOKUP(D$1,Iniciativas!$A$1:$R$11,2,FALSE),"")&amp;IF(E746=1," "&amp;VLOOKUP(E$1,Iniciativas!$A$1:$R$11,2,FALSE),"")&amp;IF(F746=1," "&amp;VLOOKUP(F$1,Iniciativas!$A$1:$R$11,2,FALSE),"")&amp;IF(G746=1," "&amp;VLOOKUP(G$1,Iniciativas!$A$1:$R$11,2,FALSE),"")&amp;IF(H746=1," "&amp;VLOOKUP(H$1,Iniciativas!$A$1:$R$11,2,FALSE),"")&amp;IF(I746=1," "&amp;VLOOKUP(I$1,Iniciativas!$A$1:$R$11,2,FALSE),"")&amp;IF(J746=1," "&amp;VLOOKUP(J$1,Iniciativas!$A$1:$R$11,2,FALSE),"")&amp;IF(K746=1," "&amp;VLOOKUP(K$1,Iniciativas!$A$1:$R$11,2,FALSE),"")&amp;IF(L746=1," "&amp;VLOOKUP(L$1,Iniciativas!$A$1:$R$11,2,FALSE),""))</f>
        <v>Operación Adicional Iniciativa 1 Iniciativa 2 Iniciativa 1 Imperativo Legal Creación Producto Alternativo C</v>
      </c>
    </row>
    <row r="747" spans="1:19" x14ac:dyDescent="0.25">
      <c r="A747">
        <v>745</v>
      </c>
      <c r="B747" t="str">
        <f t="shared" si="737"/>
        <v>10 8 7 6 4 1</v>
      </c>
      <c r="C747">
        <f t="shared" si="740"/>
        <v>1</v>
      </c>
      <c r="D747">
        <f t="shared" ref="D747:L747" si="780">INT(MOD($A747,2^(C$1-1))/(2^(D$1-1)))</f>
        <v>0</v>
      </c>
      <c r="E747">
        <f t="shared" si="780"/>
        <v>1</v>
      </c>
      <c r="F747">
        <f t="shared" si="780"/>
        <v>1</v>
      </c>
      <c r="G747">
        <f t="shared" si="780"/>
        <v>1</v>
      </c>
      <c r="H747">
        <f t="shared" si="780"/>
        <v>0</v>
      </c>
      <c r="I747">
        <f t="shared" si="780"/>
        <v>1</v>
      </c>
      <c r="J747">
        <f t="shared" si="780"/>
        <v>0</v>
      </c>
      <c r="K747">
        <f t="shared" si="780"/>
        <v>0</v>
      </c>
      <c r="L747">
        <f t="shared" si="780"/>
        <v>1</v>
      </c>
      <c r="M747">
        <f>VLOOKUP(C$1,Iniciativas!$A$1:$R$11,6,FALSE)*C747+VLOOKUP(D$1,Iniciativas!$A$1:$R$11,6,FALSE)*D747+VLOOKUP(E$1,Iniciativas!$A$1:$R$11,6,FALSE)*E747+VLOOKUP(F$1,Iniciativas!$A$1:$R$11,6,FALSE)*F747+VLOOKUP(G$1,Iniciativas!$A$1:$R$11,6,FALSE)*G747+VLOOKUP(H$1,Iniciativas!$A$1:$R$11,6,FALSE)*H747+VLOOKUP(I$1,Iniciativas!$A$1:$R$11,6,FALSE)*I747+VLOOKUP(J$1,Iniciativas!$A$1:$R$11,6,FALSE)*J747+VLOOKUP(K$1,Iniciativas!$A$1:$R$11,6,FALSE)*K747+VLOOKUP(L$1,Iniciativas!$A$1:$R$11,6,FALSE)*L747</f>
        <v>12000</v>
      </c>
      <c r="N747">
        <f>VLOOKUP(C$1,Iniciativas!$A$1:$R$11,18,FALSE)*C747+VLOOKUP(D$1,Iniciativas!$A$1:$R$11,18,FALSE)*D747+VLOOKUP(E$1,Iniciativas!$A$1:$R$11,18,FALSE)*E747+VLOOKUP(F$1,Iniciativas!$A$1:$R$11,18,FALSE)*F747+VLOOKUP(G$1,Iniciativas!$A$1:$R$11,18,FALSE)*G747+VLOOKUP(H$1,Iniciativas!$A$1:$R$11,18,FALSE)*H747+VLOOKUP(I$1,Iniciativas!$A$1:$R$11,18,FALSE)*I747+VLOOKUP(J$1,Iniciativas!$A$1:$R$11,18,FALSE)*J747+VLOOKUP(K$1,Iniciativas!$A$1:$R$11,18,FALSE)*K747+VLOOKUP(L$1,Iniciativas!$A$1:$R$11,18,FALSE)*L747</f>
        <v>9.4</v>
      </c>
      <c r="O747" t="b">
        <f t="shared" si="739"/>
        <v>0</v>
      </c>
      <c r="P747" t="b">
        <f>IF(OR(K747=1,I747=1),IF(J747=1,TRUE, FALSE),TRUE)</f>
        <v>0</v>
      </c>
      <c r="Q747" t="b">
        <f>IF(AND(K747=1,I747=1), FALSE, TRUE)</f>
        <v>1</v>
      </c>
      <c r="R747" t="b">
        <f>IF(G747=1, TRUE, FALSE)</f>
        <v>1</v>
      </c>
      <c r="S747" t="str">
        <f>TRIM(IF(C747=1," "&amp;VLOOKUP(C$1,Iniciativas!$A$1:$R$11,2,FALSE),"")&amp;IF(D747=1," "&amp;VLOOKUP(D$1,Iniciativas!$A$1:$R$11,2,FALSE),"")&amp;IF(E747=1," "&amp;VLOOKUP(E$1,Iniciativas!$A$1:$R$11,2,FALSE),"")&amp;IF(F747=1," "&amp;VLOOKUP(F$1,Iniciativas!$A$1:$R$11,2,FALSE),"")&amp;IF(G747=1," "&amp;VLOOKUP(G$1,Iniciativas!$A$1:$R$11,2,FALSE),"")&amp;IF(H747=1," "&amp;VLOOKUP(H$1,Iniciativas!$A$1:$R$11,2,FALSE),"")&amp;IF(I747=1," "&amp;VLOOKUP(I$1,Iniciativas!$A$1:$R$11,2,FALSE),"")&amp;IF(J747=1," "&amp;VLOOKUP(J$1,Iniciativas!$A$1:$R$11,2,FALSE),"")&amp;IF(K747=1," "&amp;VLOOKUP(K$1,Iniciativas!$A$1:$R$11,2,FALSE),"")&amp;IF(L747=1," "&amp;VLOOKUP(L$1,Iniciativas!$A$1:$R$11,2,FALSE),""))</f>
        <v>Operación Adicional Iniciativa 1 Iniciativa 2 Iniciativa 1 Imperativo Legal Creación Producto Alternativo C Sistema Reducción Costos</v>
      </c>
    </row>
    <row r="748" spans="1:19" x14ac:dyDescent="0.25">
      <c r="A748">
        <v>746</v>
      </c>
      <c r="B748" t="str">
        <f t="shared" si="737"/>
        <v>10 8 7 6 4 2</v>
      </c>
      <c r="C748">
        <f t="shared" si="740"/>
        <v>1</v>
      </c>
      <c r="D748">
        <f t="shared" ref="D748:L748" si="781">INT(MOD($A748,2^(C$1-1))/(2^(D$1-1)))</f>
        <v>0</v>
      </c>
      <c r="E748">
        <f t="shared" si="781"/>
        <v>1</v>
      </c>
      <c r="F748">
        <f t="shared" si="781"/>
        <v>1</v>
      </c>
      <c r="G748">
        <f t="shared" si="781"/>
        <v>1</v>
      </c>
      <c r="H748">
        <f t="shared" si="781"/>
        <v>0</v>
      </c>
      <c r="I748">
        <f t="shared" si="781"/>
        <v>1</v>
      </c>
      <c r="J748">
        <f t="shared" si="781"/>
        <v>0</v>
      </c>
      <c r="K748">
        <f t="shared" si="781"/>
        <v>1</v>
      </c>
      <c r="L748">
        <f t="shared" si="781"/>
        <v>0</v>
      </c>
      <c r="M748">
        <f>VLOOKUP(C$1,Iniciativas!$A$1:$R$11,6,FALSE)*C748+VLOOKUP(D$1,Iniciativas!$A$1:$R$11,6,FALSE)*D748+VLOOKUP(E$1,Iniciativas!$A$1:$R$11,6,FALSE)*E748+VLOOKUP(F$1,Iniciativas!$A$1:$R$11,6,FALSE)*F748+VLOOKUP(G$1,Iniciativas!$A$1:$R$11,6,FALSE)*G748+VLOOKUP(H$1,Iniciativas!$A$1:$R$11,6,FALSE)*H748+VLOOKUP(I$1,Iniciativas!$A$1:$R$11,6,FALSE)*I748+VLOOKUP(J$1,Iniciativas!$A$1:$R$11,6,FALSE)*J748+VLOOKUP(K$1,Iniciativas!$A$1:$R$11,6,FALSE)*K748+VLOOKUP(L$1,Iniciativas!$A$1:$R$11,6,FALSE)*L748</f>
        <v>16000</v>
      </c>
      <c r="N748">
        <f>VLOOKUP(C$1,Iniciativas!$A$1:$R$11,18,FALSE)*C748+VLOOKUP(D$1,Iniciativas!$A$1:$R$11,18,FALSE)*D748+VLOOKUP(E$1,Iniciativas!$A$1:$R$11,18,FALSE)*E748+VLOOKUP(F$1,Iniciativas!$A$1:$R$11,18,FALSE)*F748+VLOOKUP(G$1,Iniciativas!$A$1:$R$11,18,FALSE)*G748+VLOOKUP(H$1,Iniciativas!$A$1:$R$11,18,FALSE)*H748+VLOOKUP(I$1,Iniciativas!$A$1:$R$11,18,FALSE)*I748+VLOOKUP(J$1,Iniciativas!$A$1:$R$11,18,FALSE)*J748+VLOOKUP(K$1,Iniciativas!$A$1:$R$11,18,FALSE)*K748+VLOOKUP(L$1,Iniciativas!$A$1:$R$11,18,FALSE)*L748</f>
        <v>11.1</v>
      </c>
      <c r="O748" t="b">
        <f t="shared" si="739"/>
        <v>0</v>
      </c>
      <c r="P748" t="b">
        <f>IF(OR(K748=1,I748=1),IF(J748=1,TRUE, FALSE),TRUE)</f>
        <v>0</v>
      </c>
      <c r="Q748" t="b">
        <f>IF(AND(K748=1,I748=1), FALSE, TRUE)</f>
        <v>0</v>
      </c>
      <c r="R748" t="b">
        <f>IF(G748=1, TRUE, FALSE)</f>
        <v>1</v>
      </c>
      <c r="S748" t="str">
        <f>TRIM(IF(C748=1," "&amp;VLOOKUP(C$1,Iniciativas!$A$1:$R$11,2,FALSE),"")&amp;IF(D748=1," "&amp;VLOOKUP(D$1,Iniciativas!$A$1:$R$11,2,FALSE),"")&amp;IF(E748=1," "&amp;VLOOKUP(E$1,Iniciativas!$A$1:$R$11,2,FALSE),"")&amp;IF(F748=1," "&amp;VLOOKUP(F$1,Iniciativas!$A$1:$R$11,2,FALSE),"")&amp;IF(G748=1," "&amp;VLOOKUP(G$1,Iniciativas!$A$1:$R$11,2,FALSE),"")&amp;IF(H748=1," "&amp;VLOOKUP(H$1,Iniciativas!$A$1:$R$11,2,FALSE),"")&amp;IF(I748=1," "&amp;VLOOKUP(I$1,Iniciativas!$A$1:$R$11,2,FALSE),"")&amp;IF(J748=1," "&amp;VLOOKUP(J$1,Iniciativas!$A$1:$R$11,2,FALSE),"")&amp;IF(K748=1," "&amp;VLOOKUP(K$1,Iniciativas!$A$1:$R$11,2,FALSE),"")&amp;IF(L748=1," "&amp;VLOOKUP(L$1,Iniciativas!$A$1:$R$11,2,FALSE),""))</f>
        <v>Operación Adicional Iniciativa 1 Iniciativa 2 Iniciativa 1 Imperativo Legal Creación Producto Alternativo C Creación Producto B</v>
      </c>
    </row>
    <row r="749" spans="1:19" x14ac:dyDescent="0.25">
      <c r="A749">
        <v>747</v>
      </c>
      <c r="B749" t="str">
        <f t="shared" si="737"/>
        <v>10 8 7 6 4 2 1</v>
      </c>
      <c r="C749">
        <f t="shared" si="740"/>
        <v>1</v>
      </c>
      <c r="D749">
        <f t="shared" ref="D749:L749" si="782">INT(MOD($A749,2^(C$1-1))/(2^(D$1-1)))</f>
        <v>0</v>
      </c>
      <c r="E749">
        <f t="shared" si="782"/>
        <v>1</v>
      </c>
      <c r="F749">
        <f t="shared" si="782"/>
        <v>1</v>
      </c>
      <c r="G749">
        <f t="shared" si="782"/>
        <v>1</v>
      </c>
      <c r="H749">
        <f t="shared" si="782"/>
        <v>0</v>
      </c>
      <c r="I749">
        <f t="shared" si="782"/>
        <v>1</v>
      </c>
      <c r="J749">
        <f t="shared" si="782"/>
        <v>0</v>
      </c>
      <c r="K749">
        <f t="shared" si="782"/>
        <v>1</v>
      </c>
      <c r="L749">
        <f t="shared" si="782"/>
        <v>1</v>
      </c>
      <c r="M749">
        <f>VLOOKUP(C$1,Iniciativas!$A$1:$R$11,6,FALSE)*C749+VLOOKUP(D$1,Iniciativas!$A$1:$R$11,6,FALSE)*D749+VLOOKUP(E$1,Iniciativas!$A$1:$R$11,6,FALSE)*E749+VLOOKUP(F$1,Iniciativas!$A$1:$R$11,6,FALSE)*F749+VLOOKUP(G$1,Iniciativas!$A$1:$R$11,6,FALSE)*G749+VLOOKUP(H$1,Iniciativas!$A$1:$R$11,6,FALSE)*H749+VLOOKUP(I$1,Iniciativas!$A$1:$R$11,6,FALSE)*I749+VLOOKUP(J$1,Iniciativas!$A$1:$R$11,6,FALSE)*J749+VLOOKUP(K$1,Iniciativas!$A$1:$R$11,6,FALSE)*K749+VLOOKUP(L$1,Iniciativas!$A$1:$R$11,6,FALSE)*L749</f>
        <v>17000</v>
      </c>
      <c r="N749">
        <f>VLOOKUP(C$1,Iniciativas!$A$1:$R$11,18,FALSE)*C749+VLOOKUP(D$1,Iniciativas!$A$1:$R$11,18,FALSE)*D749+VLOOKUP(E$1,Iniciativas!$A$1:$R$11,18,FALSE)*E749+VLOOKUP(F$1,Iniciativas!$A$1:$R$11,18,FALSE)*F749+VLOOKUP(G$1,Iniciativas!$A$1:$R$11,18,FALSE)*G749+VLOOKUP(H$1,Iniciativas!$A$1:$R$11,18,FALSE)*H749+VLOOKUP(I$1,Iniciativas!$A$1:$R$11,18,FALSE)*I749+VLOOKUP(J$1,Iniciativas!$A$1:$R$11,18,FALSE)*J749+VLOOKUP(K$1,Iniciativas!$A$1:$R$11,18,FALSE)*K749+VLOOKUP(L$1,Iniciativas!$A$1:$R$11,18,FALSE)*L749</f>
        <v>12</v>
      </c>
      <c r="O749" t="b">
        <f t="shared" si="739"/>
        <v>0</v>
      </c>
      <c r="P749" t="b">
        <f>IF(OR(K749=1,I749=1),IF(J749=1,TRUE, FALSE),TRUE)</f>
        <v>0</v>
      </c>
      <c r="Q749" t="b">
        <f>IF(AND(K749=1,I749=1), FALSE, TRUE)</f>
        <v>0</v>
      </c>
      <c r="R749" t="b">
        <f>IF(G749=1, TRUE, FALSE)</f>
        <v>1</v>
      </c>
      <c r="S749" t="str">
        <f>TRIM(IF(C749=1," "&amp;VLOOKUP(C$1,Iniciativas!$A$1:$R$11,2,FALSE),"")&amp;IF(D749=1," "&amp;VLOOKUP(D$1,Iniciativas!$A$1:$R$11,2,FALSE),"")&amp;IF(E749=1," "&amp;VLOOKUP(E$1,Iniciativas!$A$1:$R$11,2,FALSE),"")&amp;IF(F749=1," "&amp;VLOOKUP(F$1,Iniciativas!$A$1:$R$11,2,FALSE),"")&amp;IF(G749=1," "&amp;VLOOKUP(G$1,Iniciativas!$A$1:$R$11,2,FALSE),"")&amp;IF(H749=1," "&amp;VLOOKUP(H$1,Iniciativas!$A$1:$R$11,2,FALSE),"")&amp;IF(I749=1," "&amp;VLOOKUP(I$1,Iniciativas!$A$1:$R$11,2,FALSE),"")&amp;IF(J749=1," "&amp;VLOOKUP(J$1,Iniciativas!$A$1:$R$11,2,FALSE),"")&amp;IF(K749=1," "&amp;VLOOKUP(K$1,Iniciativas!$A$1:$R$11,2,FALSE),"")&amp;IF(L749=1," "&amp;VLOOKUP(L$1,Iniciativas!$A$1:$R$11,2,FALSE),""))</f>
        <v>Operación Adicional Iniciativa 1 Iniciativa 2 Iniciativa 1 Imperativo Legal Creación Producto Alternativo C Creación Producto B Sistema Reducción Costos</v>
      </c>
    </row>
    <row r="750" spans="1:19" x14ac:dyDescent="0.25">
      <c r="A750">
        <v>748</v>
      </c>
      <c r="B750" t="str">
        <f t="shared" si="737"/>
        <v>10 8 7 6 4 3</v>
      </c>
      <c r="C750">
        <f t="shared" si="740"/>
        <v>1</v>
      </c>
      <c r="D750">
        <f t="shared" ref="D750:L750" si="783">INT(MOD($A750,2^(C$1-1))/(2^(D$1-1)))</f>
        <v>0</v>
      </c>
      <c r="E750">
        <f t="shared" si="783"/>
        <v>1</v>
      </c>
      <c r="F750">
        <f t="shared" si="783"/>
        <v>1</v>
      </c>
      <c r="G750">
        <f t="shared" si="783"/>
        <v>1</v>
      </c>
      <c r="H750">
        <f t="shared" si="783"/>
        <v>0</v>
      </c>
      <c r="I750">
        <f t="shared" si="783"/>
        <v>1</v>
      </c>
      <c r="J750">
        <f t="shared" si="783"/>
        <v>1</v>
      </c>
      <c r="K750">
        <f t="shared" si="783"/>
        <v>0</v>
      </c>
      <c r="L750">
        <f t="shared" si="783"/>
        <v>0</v>
      </c>
      <c r="M750">
        <f>VLOOKUP(C$1,Iniciativas!$A$1:$R$11,6,FALSE)*C750+VLOOKUP(D$1,Iniciativas!$A$1:$R$11,6,FALSE)*D750+VLOOKUP(E$1,Iniciativas!$A$1:$R$11,6,FALSE)*E750+VLOOKUP(F$1,Iniciativas!$A$1:$R$11,6,FALSE)*F750+VLOOKUP(G$1,Iniciativas!$A$1:$R$11,6,FALSE)*G750+VLOOKUP(H$1,Iniciativas!$A$1:$R$11,6,FALSE)*H750+VLOOKUP(I$1,Iniciativas!$A$1:$R$11,6,FALSE)*I750+VLOOKUP(J$1,Iniciativas!$A$1:$R$11,6,FALSE)*J750+VLOOKUP(K$1,Iniciativas!$A$1:$R$11,6,FALSE)*K750+VLOOKUP(L$1,Iniciativas!$A$1:$R$11,6,FALSE)*L750</f>
        <v>12000</v>
      </c>
      <c r="N750">
        <f>VLOOKUP(C$1,Iniciativas!$A$1:$R$11,18,FALSE)*C750+VLOOKUP(D$1,Iniciativas!$A$1:$R$11,18,FALSE)*D750+VLOOKUP(E$1,Iniciativas!$A$1:$R$11,18,FALSE)*E750+VLOOKUP(F$1,Iniciativas!$A$1:$R$11,18,FALSE)*F750+VLOOKUP(G$1,Iniciativas!$A$1:$R$11,18,FALSE)*G750+VLOOKUP(H$1,Iniciativas!$A$1:$R$11,18,FALSE)*H750+VLOOKUP(I$1,Iniciativas!$A$1:$R$11,18,FALSE)*I750+VLOOKUP(J$1,Iniciativas!$A$1:$R$11,18,FALSE)*J750+VLOOKUP(K$1,Iniciativas!$A$1:$R$11,18,FALSE)*K750+VLOOKUP(L$1,Iniciativas!$A$1:$R$11,18,FALSE)*L750</f>
        <v>8.9</v>
      </c>
      <c r="O750" t="b">
        <f t="shared" si="739"/>
        <v>1</v>
      </c>
      <c r="P750" t="b">
        <f>IF(OR(K750=1,I750=1),IF(J750=1,TRUE, FALSE),TRUE)</f>
        <v>1</v>
      </c>
      <c r="Q750" t="b">
        <f>IF(AND(K750=1,I750=1), FALSE, TRUE)</f>
        <v>1</v>
      </c>
      <c r="R750" t="b">
        <f>IF(G750=1, TRUE, FALSE)</f>
        <v>1</v>
      </c>
      <c r="S750" t="str">
        <f>TRIM(IF(C750=1," "&amp;VLOOKUP(C$1,Iniciativas!$A$1:$R$11,2,FALSE),"")&amp;IF(D750=1," "&amp;VLOOKUP(D$1,Iniciativas!$A$1:$R$11,2,FALSE),"")&amp;IF(E750=1," "&amp;VLOOKUP(E$1,Iniciativas!$A$1:$R$11,2,FALSE),"")&amp;IF(F750=1," "&amp;VLOOKUP(F$1,Iniciativas!$A$1:$R$11,2,FALSE),"")&amp;IF(G750=1," "&amp;VLOOKUP(G$1,Iniciativas!$A$1:$R$11,2,FALSE),"")&amp;IF(H750=1," "&amp;VLOOKUP(H$1,Iniciativas!$A$1:$R$11,2,FALSE),"")&amp;IF(I750=1," "&amp;VLOOKUP(I$1,Iniciativas!$A$1:$R$11,2,FALSE),"")&amp;IF(J750=1," "&amp;VLOOKUP(J$1,Iniciativas!$A$1:$R$11,2,FALSE),"")&amp;IF(K750=1," "&amp;VLOOKUP(K$1,Iniciativas!$A$1:$R$11,2,FALSE),"")&amp;IF(L750=1," "&amp;VLOOKUP(L$1,Iniciativas!$A$1:$R$11,2,FALSE),""))</f>
        <v>Operación Adicional Iniciativa 1 Iniciativa 2 Iniciativa 1 Imperativo Legal Creación Producto Alternativo C Campaña Publicitaria Producto B o C</v>
      </c>
    </row>
    <row r="751" spans="1:19" x14ac:dyDescent="0.25">
      <c r="A751">
        <v>749</v>
      </c>
      <c r="B751" t="str">
        <f t="shared" si="737"/>
        <v>10 8 7 6 4 3 1</v>
      </c>
      <c r="C751">
        <f t="shared" si="740"/>
        <v>1</v>
      </c>
      <c r="D751">
        <f t="shared" ref="D751:L751" si="784">INT(MOD($A751,2^(C$1-1))/(2^(D$1-1)))</f>
        <v>0</v>
      </c>
      <c r="E751">
        <f t="shared" si="784"/>
        <v>1</v>
      </c>
      <c r="F751">
        <f t="shared" si="784"/>
        <v>1</v>
      </c>
      <c r="G751">
        <f t="shared" si="784"/>
        <v>1</v>
      </c>
      <c r="H751">
        <f t="shared" si="784"/>
        <v>0</v>
      </c>
      <c r="I751">
        <f t="shared" si="784"/>
        <v>1</v>
      </c>
      <c r="J751">
        <f t="shared" si="784"/>
        <v>1</v>
      </c>
      <c r="K751">
        <f t="shared" si="784"/>
        <v>0</v>
      </c>
      <c r="L751">
        <f t="shared" si="784"/>
        <v>1</v>
      </c>
      <c r="M751">
        <f>VLOOKUP(C$1,Iniciativas!$A$1:$R$11,6,FALSE)*C751+VLOOKUP(D$1,Iniciativas!$A$1:$R$11,6,FALSE)*D751+VLOOKUP(E$1,Iniciativas!$A$1:$R$11,6,FALSE)*E751+VLOOKUP(F$1,Iniciativas!$A$1:$R$11,6,FALSE)*F751+VLOOKUP(G$1,Iniciativas!$A$1:$R$11,6,FALSE)*G751+VLOOKUP(H$1,Iniciativas!$A$1:$R$11,6,FALSE)*H751+VLOOKUP(I$1,Iniciativas!$A$1:$R$11,6,FALSE)*I751+VLOOKUP(J$1,Iniciativas!$A$1:$R$11,6,FALSE)*J751+VLOOKUP(K$1,Iniciativas!$A$1:$R$11,6,FALSE)*K751+VLOOKUP(L$1,Iniciativas!$A$1:$R$11,6,FALSE)*L751</f>
        <v>13000</v>
      </c>
      <c r="N751">
        <f>VLOOKUP(C$1,Iniciativas!$A$1:$R$11,18,FALSE)*C751+VLOOKUP(D$1,Iniciativas!$A$1:$R$11,18,FALSE)*D751+VLOOKUP(E$1,Iniciativas!$A$1:$R$11,18,FALSE)*E751+VLOOKUP(F$1,Iniciativas!$A$1:$R$11,18,FALSE)*F751+VLOOKUP(G$1,Iniciativas!$A$1:$R$11,18,FALSE)*G751+VLOOKUP(H$1,Iniciativas!$A$1:$R$11,18,FALSE)*H751+VLOOKUP(I$1,Iniciativas!$A$1:$R$11,18,FALSE)*I751+VLOOKUP(J$1,Iniciativas!$A$1:$R$11,18,FALSE)*J751+VLOOKUP(K$1,Iniciativas!$A$1:$R$11,18,FALSE)*K751+VLOOKUP(L$1,Iniciativas!$A$1:$R$11,18,FALSE)*L751</f>
        <v>9.8000000000000007</v>
      </c>
      <c r="O751" t="b">
        <f t="shared" si="739"/>
        <v>1</v>
      </c>
      <c r="P751" t="b">
        <f>IF(OR(K751=1,I751=1),IF(J751=1,TRUE, FALSE),TRUE)</f>
        <v>1</v>
      </c>
      <c r="Q751" t="b">
        <f>IF(AND(K751=1,I751=1), FALSE, TRUE)</f>
        <v>1</v>
      </c>
      <c r="R751" t="b">
        <f>IF(G751=1, TRUE, FALSE)</f>
        <v>1</v>
      </c>
      <c r="S751" t="str">
        <f>TRIM(IF(C751=1," "&amp;VLOOKUP(C$1,Iniciativas!$A$1:$R$11,2,FALSE),"")&amp;IF(D751=1," "&amp;VLOOKUP(D$1,Iniciativas!$A$1:$R$11,2,FALSE),"")&amp;IF(E751=1," "&amp;VLOOKUP(E$1,Iniciativas!$A$1:$R$11,2,FALSE),"")&amp;IF(F751=1," "&amp;VLOOKUP(F$1,Iniciativas!$A$1:$R$11,2,FALSE),"")&amp;IF(G751=1," "&amp;VLOOKUP(G$1,Iniciativas!$A$1:$R$11,2,FALSE),"")&amp;IF(H751=1," "&amp;VLOOKUP(H$1,Iniciativas!$A$1:$R$11,2,FALSE),"")&amp;IF(I751=1," "&amp;VLOOKUP(I$1,Iniciativas!$A$1:$R$11,2,FALSE),"")&amp;IF(J751=1," "&amp;VLOOKUP(J$1,Iniciativas!$A$1:$R$11,2,FALSE),"")&amp;IF(K751=1," "&amp;VLOOKUP(K$1,Iniciativas!$A$1:$R$11,2,FALSE),"")&amp;IF(L751=1," "&amp;VLOOKUP(L$1,Iniciativas!$A$1:$R$11,2,FALSE),""))</f>
        <v>Operación Adicional Iniciativa 1 Iniciativa 2 Iniciativa 1 Imperativo Legal Creación Producto Alternativo C Campaña Publicitaria Producto B o C Sistema Reducción Costos</v>
      </c>
    </row>
    <row r="752" spans="1:19" x14ac:dyDescent="0.25">
      <c r="A752">
        <v>750</v>
      </c>
      <c r="B752" t="str">
        <f t="shared" si="737"/>
        <v>10 8 7 6 4 3 2</v>
      </c>
      <c r="C752">
        <f t="shared" si="740"/>
        <v>1</v>
      </c>
      <c r="D752">
        <f t="shared" ref="D752:L752" si="785">INT(MOD($A752,2^(C$1-1))/(2^(D$1-1)))</f>
        <v>0</v>
      </c>
      <c r="E752">
        <f t="shared" si="785"/>
        <v>1</v>
      </c>
      <c r="F752">
        <f t="shared" si="785"/>
        <v>1</v>
      </c>
      <c r="G752">
        <f t="shared" si="785"/>
        <v>1</v>
      </c>
      <c r="H752">
        <f t="shared" si="785"/>
        <v>0</v>
      </c>
      <c r="I752">
        <f t="shared" si="785"/>
        <v>1</v>
      </c>
      <c r="J752">
        <f t="shared" si="785"/>
        <v>1</v>
      </c>
      <c r="K752">
        <f t="shared" si="785"/>
        <v>1</v>
      </c>
      <c r="L752">
        <f t="shared" si="785"/>
        <v>0</v>
      </c>
      <c r="M752">
        <f>VLOOKUP(C$1,Iniciativas!$A$1:$R$11,6,FALSE)*C752+VLOOKUP(D$1,Iniciativas!$A$1:$R$11,6,FALSE)*D752+VLOOKUP(E$1,Iniciativas!$A$1:$R$11,6,FALSE)*E752+VLOOKUP(F$1,Iniciativas!$A$1:$R$11,6,FALSE)*F752+VLOOKUP(G$1,Iniciativas!$A$1:$R$11,6,FALSE)*G752+VLOOKUP(H$1,Iniciativas!$A$1:$R$11,6,FALSE)*H752+VLOOKUP(I$1,Iniciativas!$A$1:$R$11,6,FALSE)*I752+VLOOKUP(J$1,Iniciativas!$A$1:$R$11,6,FALSE)*J752+VLOOKUP(K$1,Iniciativas!$A$1:$R$11,6,FALSE)*K752+VLOOKUP(L$1,Iniciativas!$A$1:$R$11,6,FALSE)*L752</f>
        <v>17000</v>
      </c>
      <c r="N752">
        <f>VLOOKUP(C$1,Iniciativas!$A$1:$R$11,18,FALSE)*C752+VLOOKUP(D$1,Iniciativas!$A$1:$R$11,18,FALSE)*D752+VLOOKUP(E$1,Iniciativas!$A$1:$R$11,18,FALSE)*E752+VLOOKUP(F$1,Iniciativas!$A$1:$R$11,18,FALSE)*F752+VLOOKUP(G$1,Iniciativas!$A$1:$R$11,18,FALSE)*G752+VLOOKUP(H$1,Iniciativas!$A$1:$R$11,18,FALSE)*H752+VLOOKUP(I$1,Iniciativas!$A$1:$R$11,18,FALSE)*I752+VLOOKUP(J$1,Iniciativas!$A$1:$R$11,18,FALSE)*J752+VLOOKUP(K$1,Iniciativas!$A$1:$R$11,18,FALSE)*K752+VLOOKUP(L$1,Iniciativas!$A$1:$R$11,18,FALSE)*L752</f>
        <v>11.5</v>
      </c>
      <c r="O752" t="b">
        <f t="shared" si="739"/>
        <v>0</v>
      </c>
      <c r="P752" t="b">
        <f>IF(OR(K752=1,I752=1),IF(J752=1,TRUE, FALSE),TRUE)</f>
        <v>1</v>
      </c>
      <c r="Q752" t="b">
        <f>IF(AND(K752=1,I752=1), FALSE, TRUE)</f>
        <v>0</v>
      </c>
      <c r="R752" t="b">
        <f>IF(G752=1, TRUE, FALSE)</f>
        <v>1</v>
      </c>
      <c r="S752" t="str">
        <f>TRIM(IF(C752=1," "&amp;VLOOKUP(C$1,Iniciativas!$A$1:$R$11,2,FALSE),"")&amp;IF(D752=1," "&amp;VLOOKUP(D$1,Iniciativas!$A$1:$R$11,2,FALSE),"")&amp;IF(E752=1," "&amp;VLOOKUP(E$1,Iniciativas!$A$1:$R$11,2,FALSE),"")&amp;IF(F752=1," "&amp;VLOOKUP(F$1,Iniciativas!$A$1:$R$11,2,FALSE),"")&amp;IF(G752=1," "&amp;VLOOKUP(G$1,Iniciativas!$A$1:$R$11,2,FALSE),"")&amp;IF(H752=1," "&amp;VLOOKUP(H$1,Iniciativas!$A$1:$R$11,2,FALSE),"")&amp;IF(I752=1," "&amp;VLOOKUP(I$1,Iniciativas!$A$1:$R$11,2,FALSE),"")&amp;IF(J752=1," "&amp;VLOOKUP(J$1,Iniciativas!$A$1:$R$11,2,FALSE),"")&amp;IF(K752=1," "&amp;VLOOKUP(K$1,Iniciativas!$A$1:$R$11,2,FALSE),"")&amp;IF(L752=1," "&amp;VLOOKUP(L$1,Iniciativas!$A$1:$R$11,2,FALSE),""))</f>
        <v>Operación Adicional Iniciativa 1 Iniciativa 2 Iniciativa 1 Imperativo Legal Creación Producto Alternativo C Campaña Publicitaria Producto B o C Creación Producto B</v>
      </c>
    </row>
    <row r="753" spans="1:19" x14ac:dyDescent="0.25">
      <c r="A753">
        <v>751</v>
      </c>
      <c r="B753" t="str">
        <f t="shared" si="737"/>
        <v>10 8 7 6 4 3 2 1</v>
      </c>
      <c r="C753">
        <f t="shared" si="740"/>
        <v>1</v>
      </c>
      <c r="D753">
        <f t="shared" ref="D753:L753" si="786">INT(MOD($A753,2^(C$1-1))/(2^(D$1-1)))</f>
        <v>0</v>
      </c>
      <c r="E753">
        <f t="shared" si="786"/>
        <v>1</v>
      </c>
      <c r="F753">
        <f t="shared" si="786"/>
        <v>1</v>
      </c>
      <c r="G753">
        <f t="shared" si="786"/>
        <v>1</v>
      </c>
      <c r="H753">
        <f t="shared" si="786"/>
        <v>0</v>
      </c>
      <c r="I753">
        <f t="shared" si="786"/>
        <v>1</v>
      </c>
      <c r="J753">
        <f t="shared" si="786"/>
        <v>1</v>
      </c>
      <c r="K753">
        <f t="shared" si="786"/>
        <v>1</v>
      </c>
      <c r="L753">
        <f t="shared" si="786"/>
        <v>1</v>
      </c>
      <c r="M753">
        <f>VLOOKUP(C$1,Iniciativas!$A$1:$R$11,6,FALSE)*C753+VLOOKUP(D$1,Iniciativas!$A$1:$R$11,6,FALSE)*D753+VLOOKUP(E$1,Iniciativas!$A$1:$R$11,6,FALSE)*E753+VLOOKUP(F$1,Iniciativas!$A$1:$R$11,6,FALSE)*F753+VLOOKUP(G$1,Iniciativas!$A$1:$R$11,6,FALSE)*G753+VLOOKUP(H$1,Iniciativas!$A$1:$R$11,6,FALSE)*H753+VLOOKUP(I$1,Iniciativas!$A$1:$R$11,6,FALSE)*I753+VLOOKUP(J$1,Iniciativas!$A$1:$R$11,6,FALSE)*J753+VLOOKUP(K$1,Iniciativas!$A$1:$R$11,6,FALSE)*K753+VLOOKUP(L$1,Iniciativas!$A$1:$R$11,6,FALSE)*L753</f>
        <v>18000</v>
      </c>
      <c r="N753">
        <f>VLOOKUP(C$1,Iniciativas!$A$1:$R$11,18,FALSE)*C753+VLOOKUP(D$1,Iniciativas!$A$1:$R$11,18,FALSE)*D753+VLOOKUP(E$1,Iniciativas!$A$1:$R$11,18,FALSE)*E753+VLOOKUP(F$1,Iniciativas!$A$1:$R$11,18,FALSE)*F753+VLOOKUP(G$1,Iniciativas!$A$1:$R$11,18,FALSE)*G753+VLOOKUP(H$1,Iniciativas!$A$1:$R$11,18,FALSE)*H753+VLOOKUP(I$1,Iniciativas!$A$1:$R$11,18,FALSE)*I753+VLOOKUP(J$1,Iniciativas!$A$1:$R$11,18,FALSE)*J753+VLOOKUP(K$1,Iniciativas!$A$1:$R$11,18,FALSE)*K753+VLOOKUP(L$1,Iniciativas!$A$1:$R$11,18,FALSE)*L753</f>
        <v>12.4</v>
      </c>
      <c r="O753" t="b">
        <f t="shared" si="739"/>
        <v>0</v>
      </c>
      <c r="P753" t="b">
        <f>IF(OR(K753=1,I753=1),IF(J753=1,TRUE, FALSE),TRUE)</f>
        <v>1</v>
      </c>
      <c r="Q753" t="b">
        <f>IF(AND(K753=1,I753=1), FALSE, TRUE)</f>
        <v>0</v>
      </c>
      <c r="R753" t="b">
        <f>IF(G753=1, TRUE, FALSE)</f>
        <v>1</v>
      </c>
      <c r="S753" t="str">
        <f>TRIM(IF(C753=1," "&amp;VLOOKUP(C$1,Iniciativas!$A$1:$R$11,2,FALSE),"")&amp;IF(D753=1," "&amp;VLOOKUP(D$1,Iniciativas!$A$1:$R$11,2,FALSE),"")&amp;IF(E753=1," "&amp;VLOOKUP(E$1,Iniciativas!$A$1:$R$11,2,FALSE),"")&amp;IF(F753=1," "&amp;VLOOKUP(F$1,Iniciativas!$A$1:$R$11,2,FALSE),"")&amp;IF(G753=1," "&amp;VLOOKUP(G$1,Iniciativas!$A$1:$R$11,2,FALSE),"")&amp;IF(H753=1," "&amp;VLOOKUP(H$1,Iniciativas!$A$1:$R$11,2,FALSE),"")&amp;IF(I753=1," "&amp;VLOOKUP(I$1,Iniciativas!$A$1:$R$11,2,FALSE),"")&amp;IF(J753=1," "&amp;VLOOKUP(J$1,Iniciativas!$A$1:$R$11,2,FALSE),"")&amp;IF(K753=1," "&amp;VLOOKUP(K$1,Iniciativas!$A$1:$R$11,2,FALSE),"")&amp;IF(L753=1," "&amp;VLOOKUP(L$1,Iniciativas!$A$1:$R$11,2,FALSE),""))</f>
        <v>Operación Adicional Iniciativa 1 Iniciativa 2 Iniciativa 1 Imperativo Legal Creación Producto Alternativo C Campaña Publicitaria Producto B o C Creación Producto B Sistema Reducción Costos</v>
      </c>
    </row>
    <row r="754" spans="1:19" x14ac:dyDescent="0.25">
      <c r="A754">
        <v>752</v>
      </c>
      <c r="B754" t="str">
        <f t="shared" si="737"/>
        <v>10 8 7 6 5</v>
      </c>
      <c r="C754">
        <f t="shared" si="740"/>
        <v>1</v>
      </c>
      <c r="D754">
        <f t="shared" ref="D754:L754" si="787">INT(MOD($A754,2^(C$1-1))/(2^(D$1-1)))</f>
        <v>0</v>
      </c>
      <c r="E754">
        <f t="shared" si="787"/>
        <v>1</v>
      </c>
      <c r="F754">
        <f t="shared" si="787"/>
        <v>1</v>
      </c>
      <c r="G754">
        <f t="shared" si="787"/>
        <v>1</v>
      </c>
      <c r="H754">
        <f t="shared" si="787"/>
        <v>1</v>
      </c>
      <c r="I754">
        <f t="shared" si="787"/>
        <v>0</v>
      </c>
      <c r="J754">
        <f t="shared" si="787"/>
        <v>0</v>
      </c>
      <c r="K754">
        <f t="shared" si="787"/>
        <v>0</v>
      </c>
      <c r="L754">
        <f t="shared" si="787"/>
        <v>0</v>
      </c>
      <c r="M754">
        <f>VLOOKUP(C$1,Iniciativas!$A$1:$R$11,6,FALSE)*C754+VLOOKUP(D$1,Iniciativas!$A$1:$R$11,6,FALSE)*D754+VLOOKUP(E$1,Iniciativas!$A$1:$R$11,6,FALSE)*E754+VLOOKUP(F$1,Iniciativas!$A$1:$R$11,6,FALSE)*F754+VLOOKUP(G$1,Iniciativas!$A$1:$R$11,6,FALSE)*G754+VLOOKUP(H$1,Iniciativas!$A$1:$R$11,6,FALSE)*H754+VLOOKUP(I$1,Iniciativas!$A$1:$R$11,6,FALSE)*I754+VLOOKUP(J$1,Iniciativas!$A$1:$R$11,6,FALSE)*J754+VLOOKUP(K$1,Iniciativas!$A$1:$R$11,6,FALSE)*K754+VLOOKUP(L$1,Iniciativas!$A$1:$R$11,6,FALSE)*L754</f>
        <v>6000</v>
      </c>
      <c r="N754">
        <f>VLOOKUP(C$1,Iniciativas!$A$1:$R$11,18,FALSE)*C754+VLOOKUP(D$1,Iniciativas!$A$1:$R$11,18,FALSE)*D754+VLOOKUP(E$1,Iniciativas!$A$1:$R$11,18,FALSE)*E754+VLOOKUP(F$1,Iniciativas!$A$1:$R$11,18,FALSE)*F754+VLOOKUP(G$1,Iniciativas!$A$1:$R$11,18,FALSE)*G754+VLOOKUP(H$1,Iniciativas!$A$1:$R$11,18,FALSE)*H754+VLOOKUP(I$1,Iniciativas!$A$1:$R$11,18,FALSE)*I754+VLOOKUP(J$1,Iniciativas!$A$1:$R$11,18,FALSE)*J754+VLOOKUP(K$1,Iniciativas!$A$1:$R$11,18,FALSE)*K754+VLOOKUP(L$1,Iniciativas!$A$1:$R$11,18,FALSE)*L754</f>
        <v>8.1999999999999993</v>
      </c>
      <c r="O754" t="b">
        <f t="shared" si="739"/>
        <v>1</v>
      </c>
      <c r="P754" t="b">
        <f>IF(OR(K754=1,I754=1),IF(J754=1,TRUE, FALSE),TRUE)</f>
        <v>1</v>
      </c>
      <c r="Q754" t="b">
        <f>IF(AND(K754=1,I754=1), FALSE, TRUE)</f>
        <v>1</v>
      </c>
      <c r="R754" t="b">
        <f>IF(G754=1, TRUE, FALSE)</f>
        <v>1</v>
      </c>
      <c r="S754" t="str">
        <f>TRIM(IF(C754=1," "&amp;VLOOKUP(C$1,Iniciativas!$A$1:$R$11,2,FALSE),"")&amp;IF(D754=1," "&amp;VLOOKUP(D$1,Iniciativas!$A$1:$R$11,2,FALSE),"")&amp;IF(E754=1," "&amp;VLOOKUP(E$1,Iniciativas!$A$1:$R$11,2,FALSE),"")&amp;IF(F754=1," "&amp;VLOOKUP(F$1,Iniciativas!$A$1:$R$11,2,FALSE),"")&amp;IF(G754=1," "&amp;VLOOKUP(G$1,Iniciativas!$A$1:$R$11,2,FALSE),"")&amp;IF(H754=1," "&amp;VLOOKUP(H$1,Iniciativas!$A$1:$R$11,2,FALSE),"")&amp;IF(I754=1," "&amp;VLOOKUP(I$1,Iniciativas!$A$1:$R$11,2,FALSE),"")&amp;IF(J754=1," "&amp;VLOOKUP(J$1,Iniciativas!$A$1:$R$11,2,FALSE),"")&amp;IF(K754=1," "&amp;VLOOKUP(K$1,Iniciativas!$A$1:$R$11,2,FALSE),"")&amp;IF(L754=1," "&amp;VLOOKUP(L$1,Iniciativas!$A$1:$R$11,2,FALSE),""))</f>
        <v>Operación Adicional Iniciativa 1 Iniciativa 2 Iniciativa 1 Imperativo Legal Programa de Innovación</v>
      </c>
    </row>
    <row r="755" spans="1:19" x14ac:dyDescent="0.25">
      <c r="A755">
        <v>753</v>
      </c>
      <c r="B755" t="str">
        <f t="shared" si="737"/>
        <v>10 8 7 6 5 1</v>
      </c>
      <c r="C755">
        <f t="shared" si="740"/>
        <v>1</v>
      </c>
      <c r="D755">
        <f t="shared" ref="D755:L755" si="788">INT(MOD($A755,2^(C$1-1))/(2^(D$1-1)))</f>
        <v>0</v>
      </c>
      <c r="E755">
        <f t="shared" si="788"/>
        <v>1</v>
      </c>
      <c r="F755">
        <f t="shared" si="788"/>
        <v>1</v>
      </c>
      <c r="G755">
        <f t="shared" si="788"/>
        <v>1</v>
      </c>
      <c r="H755">
        <f t="shared" si="788"/>
        <v>1</v>
      </c>
      <c r="I755">
        <f t="shared" si="788"/>
        <v>0</v>
      </c>
      <c r="J755">
        <f t="shared" si="788"/>
        <v>0</v>
      </c>
      <c r="K755">
        <f t="shared" si="788"/>
        <v>0</v>
      </c>
      <c r="L755">
        <f t="shared" si="788"/>
        <v>1</v>
      </c>
      <c r="M755">
        <f>VLOOKUP(C$1,Iniciativas!$A$1:$R$11,6,FALSE)*C755+VLOOKUP(D$1,Iniciativas!$A$1:$R$11,6,FALSE)*D755+VLOOKUP(E$1,Iniciativas!$A$1:$R$11,6,FALSE)*E755+VLOOKUP(F$1,Iniciativas!$A$1:$R$11,6,FALSE)*F755+VLOOKUP(G$1,Iniciativas!$A$1:$R$11,6,FALSE)*G755+VLOOKUP(H$1,Iniciativas!$A$1:$R$11,6,FALSE)*H755+VLOOKUP(I$1,Iniciativas!$A$1:$R$11,6,FALSE)*I755+VLOOKUP(J$1,Iniciativas!$A$1:$R$11,6,FALSE)*J755+VLOOKUP(K$1,Iniciativas!$A$1:$R$11,6,FALSE)*K755+VLOOKUP(L$1,Iniciativas!$A$1:$R$11,6,FALSE)*L755</f>
        <v>7000</v>
      </c>
      <c r="N755">
        <f>VLOOKUP(C$1,Iniciativas!$A$1:$R$11,18,FALSE)*C755+VLOOKUP(D$1,Iniciativas!$A$1:$R$11,18,FALSE)*D755+VLOOKUP(E$1,Iniciativas!$A$1:$R$11,18,FALSE)*E755+VLOOKUP(F$1,Iniciativas!$A$1:$R$11,18,FALSE)*F755+VLOOKUP(G$1,Iniciativas!$A$1:$R$11,18,FALSE)*G755+VLOOKUP(H$1,Iniciativas!$A$1:$R$11,18,FALSE)*H755+VLOOKUP(I$1,Iniciativas!$A$1:$R$11,18,FALSE)*I755+VLOOKUP(J$1,Iniciativas!$A$1:$R$11,18,FALSE)*J755+VLOOKUP(K$1,Iniciativas!$A$1:$R$11,18,FALSE)*K755+VLOOKUP(L$1,Iniciativas!$A$1:$R$11,18,FALSE)*L755</f>
        <v>9.1</v>
      </c>
      <c r="O755" t="b">
        <f t="shared" si="739"/>
        <v>1</v>
      </c>
      <c r="P755" t="b">
        <f>IF(OR(K755=1,I755=1),IF(J755=1,TRUE, FALSE),TRUE)</f>
        <v>1</v>
      </c>
      <c r="Q755" t="b">
        <f>IF(AND(K755=1,I755=1), FALSE, TRUE)</f>
        <v>1</v>
      </c>
      <c r="R755" t="b">
        <f>IF(G755=1, TRUE, FALSE)</f>
        <v>1</v>
      </c>
      <c r="S755" t="str">
        <f>TRIM(IF(C755=1," "&amp;VLOOKUP(C$1,Iniciativas!$A$1:$R$11,2,FALSE),"")&amp;IF(D755=1," "&amp;VLOOKUP(D$1,Iniciativas!$A$1:$R$11,2,FALSE),"")&amp;IF(E755=1," "&amp;VLOOKUP(E$1,Iniciativas!$A$1:$R$11,2,FALSE),"")&amp;IF(F755=1," "&amp;VLOOKUP(F$1,Iniciativas!$A$1:$R$11,2,FALSE),"")&amp;IF(G755=1," "&amp;VLOOKUP(G$1,Iniciativas!$A$1:$R$11,2,FALSE),"")&amp;IF(H755=1," "&amp;VLOOKUP(H$1,Iniciativas!$A$1:$R$11,2,FALSE),"")&amp;IF(I755=1," "&amp;VLOOKUP(I$1,Iniciativas!$A$1:$R$11,2,FALSE),"")&amp;IF(J755=1," "&amp;VLOOKUP(J$1,Iniciativas!$A$1:$R$11,2,FALSE),"")&amp;IF(K755=1," "&amp;VLOOKUP(K$1,Iniciativas!$A$1:$R$11,2,FALSE),"")&amp;IF(L755=1," "&amp;VLOOKUP(L$1,Iniciativas!$A$1:$R$11,2,FALSE),""))</f>
        <v>Operación Adicional Iniciativa 1 Iniciativa 2 Iniciativa 1 Imperativo Legal Programa de Innovación Sistema Reducción Costos</v>
      </c>
    </row>
    <row r="756" spans="1:19" x14ac:dyDescent="0.25">
      <c r="A756">
        <v>754</v>
      </c>
      <c r="B756" t="str">
        <f t="shared" si="737"/>
        <v>10 8 7 6 5 2</v>
      </c>
      <c r="C756">
        <f t="shared" si="740"/>
        <v>1</v>
      </c>
      <c r="D756">
        <f t="shared" ref="D756:L756" si="789">INT(MOD($A756,2^(C$1-1))/(2^(D$1-1)))</f>
        <v>0</v>
      </c>
      <c r="E756">
        <f t="shared" si="789"/>
        <v>1</v>
      </c>
      <c r="F756">
        <f t="shared" si="789"/>
        <v>1</v>
      </c>
      <c r="G756">
        <f t="shared" si="789"/>
        <v>1</v>
      </c>
      <c r="H756">
        <f t="shared" si="789"/>
        <v>1</v>
      </c>
      <c r="I756">
        <f t="shared" si="789"/>
        <v>0</v>
      </c>
      <c r="J756">
        <f t="shared" si="789"/>
        <v>0</v>
      </c>
      <c r="K756">
        <f t="shared" si="789"/>
        <v>1</v>
      </c>
      <c r="L756">
        <f t="shared" si="789"/>
        <v>0</v>
      </c>
      <c r="M756">
        <f>VLOOKUP(C$1,Iniciativas!$A$1:$R$11,6,FALSE)*C756+VLOOKUP(D$1,Iniciativas!$A$1:$R$11,6,FALSE)*D756+VLOOKUP(E$1,Iniciativas!$A$1:$R$11,6,FALSE)*E756+VLOOKUP(F$1,Iniciativas!$A$1:$R$11,6,FALSE)*F756+VLOOKUP(G$1,Iniciativas!$A$1:$R$11,6,FALSE)*G756+VLOOKUP(H$1,Iniciativas!$A$1:$R$11,6,FALSE)*H756+VLOOKUP(I$1,Iniciativas!$A$1:$R$11,6,FALSE)*I756+VLOOKUP(J$1,Iniciativas!$A$1:$R$11,6,FALSE)*J756+VLOOKUP(K$1,Iniciativas!$A$1:$R$11,6,FALSE)*K756+VLOOKUP(L$1,Iniciativas!$A$1:$R$11,6,FALSE)*L756</f>
        <v>11000</v>
      </c>
      <c r="N756">
        <f>VLOOKUP(C$1,Iniciativas!$A$1:$R$11,18,FALSE)*C756+VLOOKUP(D$1,Iniciativas!$A$1:$R$11,18,FALSE)*D756+VLOOKUP(E$1,Iniciativas!$A$1:$R$11,18,FALSE)*E756+VLOOKUP(F$1,Iniciativas!$A$1:$R$11,18,FALSE)*F756+VLOOKUP(G$1,Iniciativas!$A$1:$R$11,18,FALSE)*G756+VLOOKUP(H$1,Iniciativas!$A$1:$R$11,18,FALSE)*H756+VLOOKUP(I$1,Iniciativas!$A$1:$R$11,18,FALSE)*I756+VLOOKUP(J$1,Iniciativas!$A$1:$R$11,18,FALSE)*J756+VLOOKUP(K$1,Iniciativas!$A$1:$R$11,18,FALSE)*K756+VLOOKUP(L$1,Iniciativas!$A$1:$R$11,18,FALSE)*L756</f>
        <v>10.799999999999999</v>
      </c>
      <c r="O756" t="b">
        <f t="shared" si="739"/>
        <v>0</v>
      </c>
      <c r="P756" t="b">
        <f>IF(OR(K756=1,I756=1),IF(J756=1,TRUE, FALSE),TRUE)</f>
        <v>0</v>
      </c>
      <c r="Q756" t="b">
        <f>IF(AND(K756=1,I756=1), FALSE, TRUE)</f>
        <v>1</v>
      </c>
      <c r="R756" t="b">
        <f>IF(G756=1, TRUE, FALSE)</f>
        <v>1</v>
      </c>
      <c r="S756" t="str">
        <f>TRIM(IF(C756=1," "&amp;VLOOKUP(C$1,Iniciativas!$A$1:$R$11,2,FALSE),"")&amp;IF(D756=1," "&amp;VLOOKUP(D$1,Iniciativas!$A$1:$R$11,2,FALSE),"")&amp;IF(E756=1," "&amp;VLOOKUP(E$1,Iniciativas!$A$1:$R$11,2,FALSE),"")&amp;IF(F756=1," "&amp;VLOOKUP(F$1,Iniciativas!$A$1:$R$11,2,FALSE),"")&amp;IF(G756=1," "&amp;VLOOKUP(G$1,Iniciativas!$A$1:$R$11,2,FALSE),"")&amp;IF(H756=1," "&amp;VLOOKUP(H$1,Iniciativas!$A$1:$R$11,2,FALSE),"")&amp;IF(I756=1," "&amp;VLOOKUP(I$1,Iniciativas!$A$1:$R$11,2,FALSE),"")&amp;IF(J756=1," "&amp;VLOOKUP(J$1,Iniciativas!$A$1:$R$11,2,FALSE),"")&amp;IF(K756=1," "&amp;VLOOKUP(K$1,Iniciativas!$A$1:$R$11,2,FALSE),"")&amp;IF(L756=1," "&amp;VLOOKUP(L$1,Iniciativas!$A$1:$R$11,2,FALSE),""))</f>
        <v>Operación Adicional Iniciativa 1 Iniciativa 2 Iniciativa 1 Imperativo Legal Programa de Innovación Creación Producto B</v>
      </c>
    </row>
    <row r="757" spans="1:19" x14ac:dyDescent="0.25">
      <c r="A757">
        <v>755</v>
      </c>
      <c r="B757" t="str">
        <f t="shared" si="737"/>
        <v>10 8 7 6 5 2 1</v>
      </c>
      <c r="C757">
        <f t="shared" si="740"/>
        <v>1</v>
      </c>
      <c r="D757">
        <f t="shared" ref="D757:L757" si="790">INT(MOD($A757,2^(C$1-1))/(2^(D$1-1)))</f>
        <v>0</v>
      </c>
      <c r="E757">
        <f t="shared" si="790"/>
        <v>1</v>
      </c>
      <c r="F757">
        <f t="shared" si="790"/>
        <v>1</v>
      </c>
      <c r="G757">
        <f t="shared" si="790"/>
        <v>1</v>
      </c>
      <c r="H757">
        <f t="shared" si="790"/>
        <v>1</v>
      </c>
      <c r="I757">
        <f t="shared" si="790"/>
        <v>0</v>
      </c>
      <c r="J757">
        <f t="shared" si="790"/>
        <v>0</v>
      </c>
      <c r="K757">
        <f t="shared" si="790"/>
        <v>1</v>
      </c>
      <c r="L757">
        <f t="shared" si="790"/>
        <v>1</v>
      </c>
      <c r="M757">
        <f>VLOOKUP(C$1,Iniciativas!$A$1:$R$11,6,FALSE)*C757+VLOOKUP(D$1,Iniciativas!$A$1:$R$11,6,FALSE)*D757+VLOOKUP(E$1,Iniciativas!$A$1:$R$11,6,FALSE)*E757+VLOOKUP(F$1,Iniciativas!$A$1:$R$11,6,FALSE)*F757+VLOOKUP(G$1,Iniciativas!$A$1:$R$11,6,FALSE)*G757+VLOOKUP(H$1,Iniciativas!$A$1:$R$11,6,FALSE)*H757+VLOOKUP(I$1,Iniciativas!$A$1:$R$11,6,FALSE)*I757+VLOOKUP(J$1,Iniciativas!$A$1:$R$11,6,FALSE)*J757+VLOOKUP(K$1,Iniciativas!$A$1:$R$11,6,FALSE)*K757+VLOOKUP(L$1,Iniciativas!$A$1:$R$11,6,FALSE)*L757</f>
        <v>12000</v>
      </c>
      <c r="N757">
        <f>VLOOKUP(C$1,Iniciativas!$A$1:$R$11,18,FALSE)*C757+VLOOKUP(D$1,Iniciativas!$A$1:$R$11,18,FALSE)*D757+VLOOKUP(E$1,Iniciativas!$A$1:$R$11,18,FALSE)*E757+VLOOKUP(F$1,Iniciativas!$A$1:$R$11,18,FALSE)*F757+VLOOKUP(G$1,Iniciativas!$A$1:$R$11,18,FALSE)*G757+VLOOKUP(H$1,Iniciativas!$A$1:$R$11,18,FALSE)*H757+VLOOKUP(I$1,Iniciativas!$A$1:$R$11,18,FALSE)*I757+VLOOKUP(J$1,Iniciativas!$A$1:$R$11,18,FALSE)*J757+VLOOKUP(K$1,Iniciativas!$A$1:$R$11,18,FALSE)*K757+VLOOKUP(L$1,Iniciativas!$A$1:$R$11,18,FALSE)*L757</f>
        <v>11.7</v>
      </c>
      <c r="O757" t="b">
        <f t="shared" si="739"/>
        <v>0</v>
      </c>
      <c r="P757" t="b">
        <f>IF(OR(K757=1,I757=1),IF(J757=1,TRUE, FALSE),TRUE)</f>
        <v>0</v>
      </c>
      <c r="Q757" t="b">
        <f>IF(AND(K757=1,I757=1), FALSE, TRUE)</f>
        <v>1</v>
      </c>
      <c r="R757" t="b">
        <f>IF(G757=1, TRUE, FALSE)</f>
        <v>1</v>
      </c>
      <c r="S757" t="str">
        <f>TRIM(IF(C757=1," "&amp;VLOOKUP(C$1,Iniciativas!$A$1:$R$11,2,FALSE),"")&amp;IF(D757=1," "&amp;VLOOKUP(D$1,Iniciativas!$A$1:$R$11,2,FALSE),"")&amp;IF(E757=1," "&amp;VLOOKUP(E$1,Iniciativas!$A$1:$R$11,2,FALSE),"")&amp;IF(F757=1," "&amp;VLOOKUP(F$1,Iniciativas!$A$1:$R$11,2,FALSE),"")&amp;IF(G757=1," "&amp;VLOOKUP(G$1,Iniciativas!$A$1:$R$11,2,FALSE),"")&amp;IF(H757=1," "&amp;VLOOKUP(H$1,Iniciativas!$A$1:$R$11,2,FALSE),"")&amp;IF(I757=1," "&amp;VLOOKUP(I$1,Iniciativas!$A$1:$R$11,2,FALSE),"")&amp;IF(J757=1," "&amp;VLOOKUP(J$1,Iniciativas!$A$1:$R$11,2,FALSE),"")&amp;IF(K757=1," "&amp;VLOOKUP(K$1,Iniciativas!$A$1:$R$11,2,FALSE),"")&amp;IF(L757=1," "&amp;VLOOKUP(L$1,Iniciativas!$A$1:$R$11,2,FALSE),""))</f>
        <v>Operación Adicional Iniciativa 1 Iniciativa 2 Iniciativa 1 Imperativo Legal Programa de Innovación Creación Producto B Sistema Reducción Costos</v>
      </c>
    </row>
    <row r="758" spans="1:19" x14ac:dyDescent="0.25">
      <c r="A758">
        <v>756</v>
      </c>
      <c r="B758" t="str">
        <f t="shared" si="737"/>
        <v>10 8 7 6 5 3</v>
      </c>
      <c r="C758">
        <f t="shared" si="740"/>
        <v>1</v>
      </c>
      <c r="D758">
        <f t="shared" ref="D758:L758" si="791">INT(MOD($A758,2^(C$1-1))/(2^(D$1-1)))</f>
        <v>0</v>
      </c>
      <c r="E758">
        <f t="shared" si="791"/>
        <v>1</v>
      </c>
      <c r="F758">
        <f t="shared" si="791"/>
        <v>1</v>
      </c>
      <c r="G758">
        <f t="shared" si="791"/>
        <v>1</v>
      </c>
      <c r="H758">
        <f t="shared" si="791"/>
        <v>1</v>
      </c>
      <c r="I758">
        <f t="shared" si="791"/>
        <v>0</v>
      </c>
      <c r="J758">
        <f t="shared" si="791"/>
        <v>1</v>
      </c>
      <c r="K758">
        <f t="shared" si="791"/>
        <v>0</v>
      </c>
      <c r="L758">
        <f t="shared" si="791"/>
        <v>0</v>
      </c>
      <c r="M758">
        <f>VLOOKUP(C$1,Iniciativas!$A$1:$R$11,6,FALSE)*C758+VLOOKUP(D$1,Iniciativas!$A$1:$R$11,6,FALSE)*D758+VLOOKUP(E$1,Iniciativas!$A$1:$R$11,6,FALSE)*E758+VLOOKUP(F$1,Iniciativas!$A$1:$R$11,6,FALSE)*F758+VLOOKUP(G$1,Iniciativas!$A$1:$R$11,6,FALSE)*G758+VLOOKUP(H$1,Iniciativas!$A$1:$R$11,6,FALSE)*H758+VLOOKUP(I$1,Iniciativas!$A$1:$R$11,6,FALSE)*I758+VLOOKUP(J$1,Iniciativas!$A$1:$R$11,6,FALSE)*J758+VLOOKUP(K$1,Iniciativas!$A$1:$R$11,6,FALSE)*K758+VLOOKUP(L$1,Iniciativas!$A$1:$R$11,6,FALSE)*L758</f>
        <v>7000</v>
      </c>
      <c r="N758">
        <f>VLOOKUP(C$1,Iniciativas!$A$1:$R$11,18,FALSE)*C758+VLOOKUP(D$1,Iniciativas!$A$1:$R$11,18,FALSE)*D758+VLOOKUP(E$1,Iniciativas!$A$1:$R$11,18,FALSE)*E758+VLOOKUP(F$1,Iniciativas!$A$1:$R$11,18,FALSE)*F758+VLOOKUP(G$1,Iniciativas!$A$1:$R$11,18,FALSE)*G758+VLOOKUP(H$1,Iniciativas!$A$1:$R$11,18,FALSE)*H758+VLOOKUP(I$1,Iniciativas!$A$1:$R$11,18,FALSE)*I758+VLOOKUP(J$1,Iniciativas!$A$1:$R$11,18,FALSE)*J758+VLOOKUP(K$1,Iniciativas!$A$1:$R$11,18,FALSE)*K758+VLOOKUP(L$1,Iniciativas!$A$1:$R$11,18,FALSE)*L758</f>
        <v>8.6</v>
      </c>
      <c r="O758" t="b">
        <f t="shared" si="739"/>
        <v>1</v>
      </c>
      <c r="P758" t="b">
        <f>IF(OR(K758=1,I758=1),IF(J758=1,TRUE, FALSE),TRUE)</f>
        <v>1</v>
      </c>
      <c r="Q758" t="b">
        <f>IF(AND(K758=1,I758=1), FALSE, TRUE)</f>
        <v>1</v>
      </c>
      <c r="R758" t="b">
        <f>IF(G758=1, TRUE, FALSE)</f>
        <v>1</v>
      </c>
      <c r="S758" t="str">
        <f>TRIM(IF(C758=1," "&amp;VLOOKUP(C$1,Iniciativas!$A$1:$R$11,2,FALSE),"")&amp;IF(D758=1," "&amp;VLOOKUP(D$1,Iniciativas!$A$1:$R$11,2,FALSE),"")&amp;IF(E758=1," "&amp;VLOOKUP(E$1,Iniciativas!$A$1:$R$11,2,FALSE),"")&amp;IF(F758=1," "&amp;VLOOKUP(F$1,Iniciativas!$A$1:$R$11,2,FALSE),"")&amp;IF(G758=1," "&amp;VLOOKUP(G$1,Iniciativas!$A$1:$R$11,2,FALSE),"")&amp;IF(H758=1," "&amp;VLOOKUP(H$1,Iniciativas!$A$1:$R$11,2,FALSE),"")&amp;IF(I758=1," "&amp;VLOOKUP(I$1,Iniciativas!$A$1:$R$11,2,FALSE),"")&amp;IF(J758=1," "&amp;VLOOKUP(J$1,Iniciativas!$A$1:$R$11,2,FALSE),"")&amp;IF(K758=1," "&amp;VLOOKUP(K$1,Iniciativas!$A$1:$R$11,2,FALSE),"")&amp;IF(L758=1," "&amp;VLOOKUP(L$1,Iniciativas!$A$1:$R$11,2,FALSE),""))</f>
        <v>Operación Adicional Iniciativa 1 Iniciativa 2 Iniciativa 1 Imperativo Legal Programa de Innovación Campaña Publicitaria Producto B o C</v>
      </c>
    </row>
    <row r="759" spans="1:19" x14ac:dyDescent="0.25">
      <c r="A759">
        <v>757</v>
      </c>
      <c r="B759" t="str">
        <f t="shared" si="737"/>
        <v>10 8 7 6 5 3 1</v>
      </c>
      <c r="C759">
        <f t="shared" si="740"/>
        <v>1</v>
      </c>
      <c r="D759">
        <f t="shared" ref="D759:L759" si="792">INT(MOD($A759,2^(C$1-1))/(2^(D$1-1)))</f>
        <v>0</v>
      </c>
      <c r="E759">
        <f t="shared" si="792"/>
        <v>1</v>
      </c>
      <c r="F759">
        <f t="shared" si="792"/>
        <v>1</v>
      </c>
      <c r="G759">
        <f t="shared" si="792"/>
        <v>1</v>
      </c>
      <c r="H759">
        <f t="shared" si="792"/>
        <v>1</v>
      </c>
      <c r="I759">
        <f t="shared" si="792"/>
        <v>0</v>
      </c>
      <c r="J759">
        <f t="shared" si="792"/>
        <v>1</v>
      </c>
      <c r="K759">
        <f t="shared" si="792"/>
        <v>0</v>
      </c>
      <c r="L759">
        <f t="shared" si="792"/>
        <v>1</v>
      </c>
      <c r="M759">
        <f>VLOOKUP(C$1,Iniciativas!$A$1:$R$11,6,FALSE)*C759+VLOOKUP(D$1,Iniciativas!$A$1:$R$11,6,FALSE)*D759+VLOOKUP(E$1,Iniciativas!$A$1:$R$11,6,FALSE)*E759+VLOOKUP(F$1,Iniciativas!$A$1:$R$11,6,FALSE)*F759+VLOOKUP(G$1,Iniciativas!$A$1:$R$11,6,FALSE)*G759+VLOOKUP(H$1,Iniciativas!$A$1:$R$11,6,FALSE)*H759+VLOOKUP(I$1,Iniciativas!$A$1:$R$11,6,FALSE)*I759+VLOOKUP(J$1,Iniciativas!$A$1:$R$11,6,FALSE)*J759+VLOOKUP(K$1,Iniciativas!$A$1:$R$11,6,FALSE)*K759+VLOOKUP(L$1,Iniciativas!$A$1:$R$11,6,FALSE)*L759</f>
        <v>8000</v>
      </c>
      <c r="N759">
        <f>VLOOKUP(C$1,Iniciativas!$A$1:$R$11,18,FALSE)*C759+VLOOKUP(D$1,Iniciativas!$A$1:$R$11,18,FALSE)*D759+VLOOKUP(E$1,Iniciativas!$A$1:$R$11,18,FALSE)*E759+VLOOKUP(F$1,Iniciativas!$A$1:$R$11,18,FALSE)*F759+VLOOKUP(G$1,Iniciativas!$A$1:$R$11,18,FALSE)*G759+VLOOKUP(H$1,Iniciativas!$A$1:$R$11,18,FALSE)*H759+VLOOKUP(I$1,Iniciativas!$A$1:$R$11,18,FALSE)*I759+VLOOKUP(J$1,Iniciativas!$A$1:$R$11,18,FALSE)*J759+VLOOKUP(K$1,Iniciativas!$A$1:$R$11,18,FALSE)*K759+VLOOKUP(L$1,Iniciativas!$A$1:$R$11,18,FALSE)*L759</f>
        <v>9.5</v>
      </c>
      <c r="O759" t="b">
        <f t="shared" si="739"/>
        <v>1</v>
      </c>
      <c r="P759" t="b">
        <f>IF(OR(K759=1,I759=1),IF(J759=1,TRUE, FALSE),TRUE)</f>
        <v>1</v>
      </c>
      <c r="Q759" t="b">
        <f>IF(AND(K759=1,I759=1), FALSE, TRUE)</f>
        <v>1</v>
      </c>
      <c r="R759" t="b">
        <f>IF(G759=1, TRUE, FALSE)</f>
        <v>1</v>
      </c>
      <c r="S759" t="str">
        <f>TRIM(IF(C759=1," "&amp;VLOOKUP(C$1,Iniciativas!$A$1:$R$11,2,FALSE),"")&amp;IF(D759=1," "&amp;VLOOKUP(D$1,Iniciativas!$A$1:$R$11,2,FALSE),"")&amp;IF(E759=1," "&amp;VLOOKUP(E$1,Iniciativas!$A$1:$R$11,2,FALSE),"")&amp;IF(F759=1," "&amp;VLOOKUP(F$1,Iniciativas!$A$1:$R$11,2,FALSE),"")&amp;IF(G759=1," "&amp;VLOOKUP(G$1,Iniciativas!$A$1:$R$11,2,FALSE),"")&amp;IF(H759=1," "&amp;VLOOKUP(H$1,Iniciativas!$A$1:$R$11,2,FALSE),"")&amp;IF(I759=1," "&amp;VLOOKUP(I$1,Iniciativas!$A$1:$R$11,2,FALSE),"")&amp;IF(J759=1," "&amp;VLOOKUP(J$1,Iniciativas!$A$1:$R$11,2,FALSE),"")&amp;IF(K759=1," "&amp;VLOOKUP(K$1,Iniciativas!$A$1:$R$11,2,FALSE),"")&amp;IF(L759=1," "&amp;VLOOKUP(L$1,Iniciativas!$A$1:$R$11,2,FALSE),""))</f>
        <v>Operación Adicional Iniciativa 1 Iniciativa 2 Iniciativa 1 Imperativo Legal Programa de Innovación Campaña Publicitaria Producto B o C Sistema Reducción Costos</v>
      </c>
    </row>
    <row r="760" spans="1:19" x14ac:dyDescent="0.25">
      <c r="A760">
        <v>758</v>
      </c>
      <c r="B760" t="str">
        <f t="shared" si="737"/>
        <v>10 8 7 6 5 3 2</v>
      </c>
      <c r="C760">
        <f t="shared" si="740"/>
        <v>1</v>
      </c>
      <c r="D760">
        <f t="shared" ref="D760:L760" si="793">INT(MOD($A760,2^(C$1-1))/(2^(D$1-1)))</f>
        <v>0</v>
      </c>
      <c r="E760">
        <f t="shared" si="793"/>
        <v>1</v>
      </c>
      <c r="F760">
        <f t="shared" si="793"/>
        <v>1</v>
      </c>
      <c r="G760">
        <f t="shared" si="793"/>
        <v>1</v>
      </c>
      <c r="H760">
        <f t="shared" si="793"/>
        <v>1</v>
      </c>
      <c r="I760">
        <f t="shared" si="793"/>
        <v>0</v>
      </c>
      <c r="J760">
        <f t="shared" si="793"/>
        <v>1</v>
      </c>
      <c r="K760">
        <f t="shared" si="793"/>
        <v>1</v>
      </c>
      <c r="L760">
        <f t="shared" si="793"/>
        <v>0</v>
      </c>
      <c r="M760">
        <f>VLOOKUP(C$1,Iniciativas!$A$1:$R$11,6,FALSE)*C760+VLOOKUP(D$1,Iniciativas!$A$1:$R$11,6,FALSE)*D760+VLOOKUP(E$1,Iniciativas!$A$1:$R$11,6,FALSE)*E760+VLOOKUP(F$1,Iniciativas!$A$1:$R$11,6,FALSE)*F760+VLOOKUP(G$1,Iniciativas!$A$1:$R$11,6,FALSE)*G760+VLOOKUP(H$1,Iniciativas!$A$1:$R$11,6,FALSE)*H760+VLOOKUP(I$1,Iniciativas!$A$1:$R$11,6,FALSE)*I760+VLOOKUP(J$1,Iniciativas!$A$1:$R$11,6,FALSE)*J760+VLOOKUP(K$1,Iniciativas!$A$1:$R$11,6,FALSE)*K760+VLOOKUP(L$1,Iniciativas!$A$1:$R$11,6,FALSE)*L760</f>
        <v>12000</v>
      </c>
      <c r="N760">
        <f>VLOOKUP(C$1,Iniciativas!$A$1:$R$11,18,FALSE)*C760+VLOOKUP(D$1,Iniciativas!$A$1:$R$11,18,FALSE)*D760+VLOOKUP(E$1,Iniciativas!$A$1:$R$11,18,FALSE)*E760+VLOOKUP(F$1,Iniciativas!$A$1:$R$11,18,FALSE)*F760+VLOOKUP(G$1,Iniciativas!$A$1:$R$11,18,FALSE)*G760+VLOOKUP(H$1,Iniciativas!$A$1:$R$11,18,FALSE)*H760+VLOOKUP(I$1,Iniciativas!$A$1:$R$11,18,FALSE)*I760+VLOOKUP(J$1,Iniciativas!$A$1:$R$11,18,FALSE)*J760+VLOOKUP(K$1,Iniciativas!$A$1:$R$11,18,FALSE)*K760+VLOOKUP(L$1,Iniciativas!$A$1:$R$11,18,FALSE)*L760</f>
        <v>11.2</v>
      </c>
      <c r="O760" t="b">
        <f t="shared" si="739"/>
        <v>1</v>
      </c>
      <c r="P760" t="b">
        <f>IF(OR(K760=1,I760=1),IF(J760=1,TRUE, FALSE),TRUE)</f>
        <v>1</v>
      </c>
      <c r="Q760" t="b">
        <f>IF(AND(K760=1,I760=1), FALSE, TRUE)</f>
        <v>1</v>
      </c>
      <c r="R760" t="b">
        <f>IF(G760=1, TRUE, FALSE)</f>
        <v>1</v>
      </c>
      <c r="S760" t="str">
        <f>TRIM(IF(C760=1," "&amp;VLOOKUP(C$1,Iniciativas!$A$1:$R$11,2,FALSE),"")&amp;IF(D760=1," "&amp;VLOOKUP(D$1,Iniciativas!$A$1:$R$11,2,FALSE),"")&amp;IF(E760=1," "&amp;VLOOKUP(E$1,Iniciativas!$A$1:$R$11,2,FALSE),"")&amp;IF(F760=1," "&amp;VLOOKUP(F$1,Iniciativas!$A$1:$R$11,2,FALSE),"")&amp;IF(G760=1," "&amp;VLOOKUP(G$1,Iniciativas!$A$1:$R$11,2,FALSE),"")&amp;IF(H760=1," "&amp;VLOOKUP(H$1,Iniciativas!$A$1:$R$11,2,FALSE),"")&amp;IF(I760=1," "&amp;VLOOKUP(I$1,Iniciativas!$A$1:$R$11,2,FALSE),"")&amp;IF(J760=1," "&amp;VLOOKUP(J$1,Iniciativas!$A$1:$R$11,2,FALSE),"")&amp;IF(K760=1," "&amp;VLOOKUP(K$1,Iniciativas!$A$1:$R$11,2,FALSE),"")&amp;IF(L760=1," "&amp;VLOOKUP(L$1,Iniciativas!$A$1:$R$11,2,FALSE),""))</f>
        <v>Operación Adicional Iniciativa 1 Iniciativa 2 Iniciativa 1 Imperativo Legal Programa de Innovación Campaña Publicitaria Producto B o C Creación Producto B</v>
      </c>
    </row>
    <row r="761" spans="1:19" x14ac:dyDescent="0.25">
      <c r="A761">
        <v>759</v>
      </c>
      <c r="B761" t="str">
        <f t="shared" si="737"/>
        <v>10 8 7 6 5 3 2 1</v>
      </c>
      <c r="C761">
        <f t="shared" si="740"/>
        <v>1</v>
      </c>
      <c r="D761">
        <f t="shared" ref="D761:L761" si="794">INT(MOD($A761,2^(C$1-1))/(2^(D$1-1)))</f>
        <v>0</v>
      </c>
      <c r="E761">
        <f t="shared" si="794"/>
        <v>1</v>
      </c>
      <c r="F761">
        <f t="shared" si="794"/>
        <v>1</v>
      </c>
      <c r="G761">
        <f t="shared" si="794"/>
        <v>1</v>
      </c>
      <c r="H761">
        <f t="shared" si="794"/>
        <v>1</v>
      </c>
      <c r="I761">
        <f t="shared" si="794"/>
        <v>0</v>
      </c>
      <c r="J761">
        <f t="shared" si="794"/>
        <v>1</v>
      </c>
      <c r="K761">
        <f t="shared" si="794"/>
        <v>1</v>
      </c>
      <c r="L761">
        <f t="shared" si="794"/>
        <v>1</v>
      </c>
      <c r="M761">
        <f>VLOOKUP(C$1,Iniciativas!$A$1:$R$11,6,FALSE)*C761+VLOOKUP(D$1,Iniciativas!$A$1:$R$11,6,FALSE)*D761+VLOOKUP(E$1,Iniciativas!$A$1:$R$11,6,FALSE)*E761+VLOOKUP(F$1,Iniciativas!$A$1:$R$11,6,FALSE)*F761+VLOOKUP(G$1,Iniciativas!$A$1:$R$11,6,FALSE)*G761+VLOOKUP(H$1,Iniciativas!$A$1:$R$11,6,FALSE)*H761+VLOOKUP(I$1,Iniciativas!$A$1:$R$11,6,FALSE)*I761+VLOOKUP(J$1,Iniciativas!$A$1:$R$11,6,FALSE)*J761+VLOOKUP(K$1,Iniciativas!$A$1:$R$11,6,FALSE)*K761+VLOOKUP(L$1,Iniciativas!$A$1:$R$11,6,FALSE)*L761</f>
        <v>13000</v>
      </c>
      <c r="N761">
        <f>VLOOKUP(C$1,Iniciativas!$A$1:$R$11,18,FALSE)*C761+VLOOKUP(D$1,Iniciativas!$A$1:$R$11,18,FALSE)*D761+VLOOKUP(E$1,Iniciativas!$A$1:$R$11,18,FALSE)*E761+VLOOKUP(F$1,Iniciativas!$A$1:$R$11,18,FALSE)*F761+VLOOKUP(G$1,Iniciativas!$A$1:$R$11,18,FALSE)*G761+VLOOKUP(H$1,Iniciativas!$A$1:$R$11,18,FALSE)*H761+VLOOKUP(I$1,Iniciativas!$A$1:$R$11,18,FALSE)*I761+VLOOKUP(J$1,Iniciativas!$A$1:$R$11,18,FALSE)*J761+VLOOKUP(K$1,Iniciativas!$A$1:$R$11,18,FALSE)*K761+VLOOKUP(L$1,Iniciativas!$A$1:$R$11,18,FALSE)*L761</f>
        <v>12.1</v>
      </c>
      <c r="O761" t="b">
        <f t="shared" si="739"/>
        <v>1</v>
      </c>
      <c r="P761" t="b">
        <f>IF(OR(K761=1,I761=1),IF(J761=1,TRUE, FALSE),TRUE)</f>
        <v>1</v>
      </c>
      <c r="Q761" t="b">
        <f>IF(AND(K761=1,I761=1), FALSE, TRUE)</f>
        <v>1</v>
      </c>
      <c r="R761" t="b">
        <f>IF(G761=1, TRUE, FALSE)</f>
        <v>1</v>
      </c>
      <c r="S761" t="str">
        <f>TRIM(IF(C761=1," "&amp;VLOOKUP(C$1,Iniciativas!$A$1:$R$11,2,FALSE),"")&amp;IF(D761=1," "&amp;VLOOKUP(D$1,Iniciativas!$A$1:$R$11,2,FALSE),"")&amp;IF(E761=1," "&amp;VLOOKUP(E$1,Iniciativas!$A$1:$R$11,2,FALSE),"")&amp;IF(F761=1," "&amp;VLOOKUP(F$1,Iniciativas!$A$1:$R$11,2,FALSE),"")&amp;IF(G761=1," "&amp;VLOOKUP(G$1,Iniciativas!$A$1:$R$11,2,FALSE),"")&amp;IF(H761=1," "&amp;VLOOKUP(H$1,Iniciativas!$A$1:$R$11,2,FALSE),"")&amp;IF(I761=1," "&amp;VLOOKUP(I$1,Iniciativas!$A$1:$R$11,2,FALSE),"")&amp;IF(J761=1," "&amp;VLOOKUP(J$1,Iniciativas!$A$1:$R$11,2,FALSE),"")&amp;IF(K761=1," "&amp;VLOOKUP(K$1,Iniciativas!$A$1:$R$11,2,FALSE),"")&amp;IF(L761=1," "&amp;VLOOKUP(L$1,Iniciativas!$A$1:$R$11,2,FALSE),""))</f>
        <v>Operación Adicional Iniciativa 1 Iniciativa 2 Iniciativa 1 Imperativo Legal Programa de Innovación Campaña Publicitaria Producto B o C Creación Producto B Sistema Reducción Costos</v>
      </c>
    </row>
    <row r="762" spans="1:19" x14ac:dyDescent="0.25">
      <c r="A762">
        <v>760</v>
      </c>
      <c r="B762" t="str">
        <f t="shared" si="737"/>
        <v>10 8 7 6 5 4</v>
      </c>
      <c r="C762">
        <f t="shared" si="740"/>
        <v>1</v>
      </c>
      <c r="D762">
        <f t="shared" ref="D762:L762" si="795">INT(MOD($A762,2^(C$1-1))/(2^(D$1-1)))</f>
        <v>0</v>
      </c>
      <c r="E762">
        <f t="shared" si="795"/>
        <v>1</v>
      </c>
      <c r="F762">
        <f t="shared" si="795"/>
        <v>1</v>
      </c>
      <c r="G762">
        <f t="shared" si="795"/>
        <v>1</v>
      </c>
      <c r="H762">
        <f t="shared" si="795"/>
        <v>1</v>
      </c>
      <c r="I762">
        <f t="shared" si="795"/>
        <v>1</v>
      </c>
      <c r="J762">
        <f t="shared" si="795"/>
        <v>0</v>
      </c>
      <c r="K762">
        <f t="shared" si="795"/>
        <v>0</v>
      </c>
      <c r="L762">
        <f t="shared" si="795"/>
        <v>0</v>
      </c>
      <c r="M762">
        <f>VLOOKUP(C$1,Iniciativas!$A$1:$R$11,6,FALSE)*C762+VLOOKUP(D$1,Iniciativas!$A$1:$R$11,6,FALSE)*D762+VLOOKUP(E$1,Iniciativas!$A$1:$R$11,6,FALSE)*E762+VLOOKUP(F$1,Iniciativas!$A$1:$R$11,6,FALSE)*F762+VLOOKUP(G$1,Iniciativas!$A$1:$R$11,6,FALSE)*G762+VLOOKUP(H$1,Iniciativas!$A$1:$R$11,6,FALSE)*H762+VLOOKUP(I$1,Iniciativas!$A$1:$R$11,6,FALSE)*I762+VLOOKUP(J$1,Iniciativas!$A$1:$R$11,6,FALSE)*J762+VLOOKUP(K$1,Iniciativas!$A$1:$R$11,6,FALSE)*K762+VLOOKUP(L$1,Iniciativas!$A$1:$R$11,6,FALSE)*L762</f>
        <v>12000</v>
      </c>
      <c r="N762">
        <f>VLOOKUP(C$1,Iniciativas!$A$1:$R$11,18,FALSE)*C762+VLOOKUP(D$1,Iniciativas!$A$1:$R$11,18,FALSE)*D762+VLOOKUP(E$1,Iniciativas!$A$1:$R$11,18,FALSE)*E762+VLOOKUP(F$1,Iniciativas!$A$1:$R$11,18,FALSE)*F762+VLOOKUP(G$1,Iniciativas!$A$1:$R$11,18,FALSE)*G762+VLOOKUP(H$1,Iniciativas!$A$1:$R$11,18,FALSE)*H762+VLOOKUP(I$1,Iniciativas!$A$1:$R$11,18,FALSE)*I762+VLOOKUP(J$1,Iniciativas!$A$1:$R$11,18,FALSE)*J762+VLOOKUP(K$1,Iniciativas!$A$1:$R$11,18,FALSE)*K762+VLOOKUP(L$1,Iniciativas!$A$1:$R$11,18,FALSE)*L762</f>
        <v>11.2</v>
      </c>
      <c r="O762" t="b">
        <f t="shared" si="739"/>
        <v>0</v>
      </c>
      <c r="P762" t="b">
        <f>IF(OR(K762=1,I762=1),IF(J762=1,TRUE, FALSE),TRUE)</f>
        <v>0</v>
      </c>
      <c r="Q762" t="b">
        <f>IF(AND(K762=1,I762=1), FALSE, TRUE)</f>
        <v>1</v>
      </c>
      <c r="R762" t="b">
        <f>IF(G762=1, TRUE, FALSE)</f>
        <v>1</v>
      </c>
      <c r="S762" t="str">
        <f>TRIM(IF(C762=1," "&amp;VLOOKUP(C$1,Iniciativas!$A$1:$R$11,2,FALSE),"")&amp;IF(D762=1," "&amp;VLOOKUP(D$1,Iniciativas!$A$1:$R$11,2,FALSE),"")&amp;IF(E762=1," "&amp;VLOOKUP(E$1,Iniciativas!$A$1:$R$11,2,FALSE),"")&amp;IF(F762=1," "&amp;VLOOKUP(F$1,Iniciativas!$A$1:$R$11,2,FALSE),"")&amp;IF(G762=1," "&amp;VLOOKUP(G$1,Iniciativas!$A$1:$R$11,2,FALSE),"")&amp;IF(H762=1," "&amp;VLOOKUP(H$1,Iniciativas!$A$1:$R$11,2,FALSE),"")&amp;IF(I762=1," "&amp;VLOOKUP(I$1,Iniciativas!$A$1:$R$11,2,FALSE),"")&amp;IF(J762=1," "&amp;VLOOKUP(J$1,Iniciativas!$A$1:$R$11,2,FALSE),"")&amp;IF(K762=1," "&amp;VLOOKUP(K$1,Iniciativas!$A$1:$R$11,2,FALSE),"")&amp;IF(L762=1," "&amp;VLOOKUP(L$1,Iniciativas!$A$1:$R$11,2,FALSE),""))</f>
        <v>Operación Adicional Iniciativa 1 Iniciativa 2 Iniciativa 1 Imperativo Legal Programa de Innovación Creación Producto Alternativo C</v>
      </c>
    </row>
    <row r="763" spans="1:19" x14ac:dyDescent="0.25">
      <c r="A763">
        <v>761</v>
      </c>
      <c r="B763" t="str">
        <f t="shared" si="737"/>
        <v>10 8 7 6 5 4 1</v>
      </c>
      <c r="C763">
        <f t="shared" si="740"/>
        <v>1</v>
      </c>
      <c r="D763">
        <f t="shared" ref="D763:L763" si="796">INT(MOD($A763,2^(C$1-1))/(2^(D$1-1)))</f>
        <v>0</v>
      </c>
      <c r="E763">
        <f t="shared" si="796"/>
        <v>1</v>
      </c>
      <c r="F763">
        <f t="shared" si="796"/>
        <v>1</v>
      </c>
      <c r="G763">
        <f t="shared" si="796"/>
        <v>1</v>
      </c>
      <c r="H763">
        <f t="shared" si="796"/>
        <v>1</v>
      </c>
      <c r="I763">
        <f t="shared" si="796"/>
        <v>1</v>
      </c>
      <c r="J763">
        <f t="shared" si="796"/>
        <v>0</v>
      </c>
      <c r="K763">
        <f t="shared" si="796"/>
        <v>0</v>
      </c>
      <c r="L763">
        <f t="shared" si="796"/>
        <v>1</v>
      </c>
      <c r="M763">
        <f>VLOOKUP(C$1,Iniciativas!$A$1:$R$11,6,FALSE)*C763+VLOOKUP(D$1,Iniciativas!$A$1:$R$11,6,FALSE)*D763+VLOOKUP(E$1,Iniciativas!$A$1:$R$11,6,FALSE)*E763+VLOOKUP(F$1,Iniciativas!$A$1:$R$11,6,FALSE)*F763+VLOOKUP(G$1,Iniciativas!$A$1:$R$11,6,FALSE)*G763+VLOOKUP(H$1,Iniciativas!$A$1:$R$11,6,FALSE)*H763+VLOOKUP(I$1,Iniciativas!$A$1:$R$11,6,FALSE)*I763+VLOOKUP(J$1,Iniciativas!$A$1:$R$11,6,FALSE)*J763+VLOOKUP(K$1,Iniciativas!$A$1:$R$11,6,FALSE)*K763+VLOOKUP(L$1,Iniciativas!$A$1:$R$11,6,FALSE)*L763</f>
        <v>13000</v>
      </c>
      <c r="N763">
        <f>VLOOKUP(C$1,Iniciativas!$A$1:$R$11,18,FALSE)*C763+VLOOKUP(D$1,Iniciativas!$A$1:$R$11,18,FALSE)*D763+VLOOKUP(E$1,Iniciativas!$A$1:$R$11,18,FALSE)*E763+VLOOKUP(F$1,Iniciativas!$A$1:$R$11,18,FALSE)*F763+VLOOKUP(G$1,Iniciativas!$A$1:$R$11,18,FALSE)*G763+VLOOKUP(H$1,Iniciativas!$A$1:$R$11,18,FALSE)*H763+VLOOKUP(I$1,Iniciativas!$A$1:$R$11,18,FALSE)*I763+VLOOKUP(J$1,Iniciativas!$A$1:$R$11,18,FALSE)*J763+VLOOKUP(K$1,Iniciativas!$A$1:$R$11,18,FALSE)*K763+VLOOKUP(L$1,Iniciativas!$A$1:$R$11,18,FALSE)*L763</f>
        <v>12.1</v>
      </c>
      <c r="O763" t="b">
        <f t="shared" si="739"/>
        <v>0</v>
      </c>
      <c r="P763" t="b">
        <f>IF(OR(K763=1,I763=1),IF(J763=1,TRUE, FALSE),TRUE)</f>
        <v>0</v>
      </c>
      <c r="Q763" t="b">
        <f>IF(AND(K763=1,I763=1), FALSE, TRUE)</f>
        <v>1</v>
      </c>
      <c r="R763" t="b">
        <f>IF(G763=1, TRUE, FALSE)</f>
        <v>1</v>
      </c>
      <c r="S763" t="str">
        <f>TRIM(IF(C763=1," "&amp;VLOOKUP(C$1,Iniciativas!$A$1:$R$11,2,FALSE),"")&amp;IF(D763=1," "&amp;VLOOKUP(D$1,Iniciativas!$A$1:$R$11,2,FALSE),"")&amp;IF(E763=1," "&amp;VLOOKUP(E$1,Iniciativas!$A$1:$R$11,2,FALSE),"")&amp;IF(F763=1," "&amp;VLOOKUP(F$1,Iniciativas!$A$1:$R$11,2,FALSE),"")&amp;IF(G763=1," "&amp;VLOOKUP(G$1,Iniciativas!$A$1:$R$11,2,FALSE),"")&amp;IF(H763=1," "&amp;VLOOKUP(H$1,Iniciativas!$A$1:$R$11,2,FALSE),"")&amp;IF(I763=1," "&amp;VLOOKUP(I$1,Iniciativas!$A$1:$R$11,2,FALSE),"")&amp;IF(J763=1," "&amp;VLOOKUP(J$1,Iniciativas!$A$1:$R$11,2,FALSE),"")&amp;IF(K763=1," "&amp;VLOOKUP(K$1,Iniciativas!$A$1:$R$11,2,FALSE),"")&amp;IF(L763=1," "&amp;VLOOKUP(L$1,Iniciativas!$A$1:$R$11,2,FALSE),""))</f>
        <v>Operación Adicional Iniciativa 1 Iniciativa 2 Iniciativa 1 Imperativo Legal Programa de Innovación Creación Producto Alternativo C Sistema Reducción Costos</v>
      </c>
    </row>
    <row r="764" spans="1:19" x14ac:dyDescent="0.25">
      <c r="A764">
        <v>762</v>
      </c>
      <c r="B764" t="str">
        <f t="shared" si="737"/>
        <v>10 8 7 6 5 4 2</v>
      </c>
      <c r="C764">
        <f t="shared" si="740"/>
        <v>1</v>
      </c>
      <c r="D764">
        <f t="shared" ref="D764:L764" si="797">INT(MOD($A764,2^(C$1-1))/(2^(D$1-1)))</f>
        <v>0</v>
      </c>
      <c r="E764">
        <f t="shared" si="797"/>
        <v>1</v>
      </c>
      <c r="F764">
        <f t="shared" si="797"/>
        <v>1</v>
      </c>
      <c r="G764">
        <f t="shared" si="797"/>
        <v>1</v>
      </c>
      <c r="H764">
        <f t="shared" si="797"/>
        <v>1</v>
      </c>
      <c r="I764">
        <f t="shared" si="797"/>
        <v>1</v>
      </c>
      <c r="J764">
        <f t="shared" si="797"/>
        <v>0</v>
      </c>
      <c r="K764">
        <f t="shared" si="797"/>
        <v>1</v>
      </c>
      <c r="L764">
        <f t="shared" si="797"/>
        <v>0</v>
      </c>
      <c r="M764">
        <f>VLOOKUP(C$1,Iniciativas!$A$1:$R$11,6,FALSE)*C764+VLOOKUP(D$1,Iniciativas!$A$1:$R$11,6,FALSE)*D764+VLOOKUP(E$1,Iniciativas!$A$1:$R$11,6,FALSE)*E764+VLOOKUP(F$1,Iniciativas!$A$1:$R$11,6,FALSE)*F764+VLOOKUP(G$1,Iniciativas!$A$1:$R$11,6,FALSE)*G764+VLOOKUP(H$1,Iniciativas!$A$1:$R$11,6,FALSE)*H764+VLOOKUP(I$1,Iniciativas!$A$1:$R$11,6,FALSE)*I764+VLOOKUP(J$1,Iniciativas!$A$1:$R$11,6,FALSE)*J764+VLOOKUP(K$1,Iniciativas!$A$1:$R$11,6,FALSE)*K764+VLOOKUP(L$1,Iniciativas!$A$1:$R$11,6,FALSE)*L764</f>
        <v>17000</v>
      </c>
      <c r="N764">
        <f>VLOOKUP(C$1,Iniciativas!$A$1:$R$11,18,FALSE)*C764+VLOOKUP(D$1,Iniciativas!$A$1:$R$11,18,FALSE)*D764+VLOOKUP(E$1,Iniciativas!$A$1:$R$11,18,FALSE)*E764+VLOOKUP(F$1,Iniciativas!$A$1:$R$11,18,FALSE)*F764+VLOOKUP(G$1,Iniciativas!$A$1:$R$11,18,FALSE)*G764+VLOOKUP(H$1,Iniciativas!$A$1:$R$11,18,FALSE)*H764+VLOOKUP(I$1,Iniciativas!$A$1:$R$11,18,FALSE)*I764+VLOOKUP(J$1,Iniciativas!$A$1:$R$11,18,FALSE)*J764+VLOOKUP(K$1,Iniciativas!$A$1:$R$11,18,FALSE)*K764+VLOOKUP(L$1,Iniciativas!$A$1:$R$11,18,FALSE)*L764</f>
        <v>13.799999999999999</v>
      </c>
      <c r="O764" t="b">
        <f t="shared" si="739"/>
        <v>0</v>
      </c>
      <c r="P764" t="b">
        <f>IF(OR(K764=1,I764=1),IF(J764=1,TRUE, FALSE),TRUE)</f>
        <v>0</v>
      </c>
      <c r="Q764" t="b">
        <f>IF(AND(K764=1,I764=1), FALSE, TRUE)</f>
        <v>0</v>
      </c>
      <c r="R764" t="b">
        <f>IF(G764=1, TRUE, FALSE)</f>
        <v>1</v>
      </c>
      <c r="S764" t="str">
        <f>TRIM(IF(C764=1," "&amp;VLOOKUP(C$1,Iniciativas!$A$1:$R$11,2,FALSE),"")&amp;IF(D764=1," "&amp;VLOOKUP(D$1,Iniciativas!$A$1:$R$11,2,FALSE),"")&amp;IF(E764=1," "&amp;VLOOKUP(E$1,Iniciativas!$A$1:$R$11,2,FALSE),"")&amp;IF(F764=1," "&amp;VLOOKUP(F$1,Iniciativas!$A$1:$R$11,2,FALSE),"")&amp;IF(G764=1," "&amp;VLOOKUP(G$1,Iniciativas!$A$1:$R$11,2,FALSE),"")&amp;IF(H764=1," "&amp;VLOOKUP(H$1,Iniciativas!$A$1:$R$11,2,FALSE),"")&amp;IF(I764=1," "&amp;VLOOKUP(I$1,Iniciativas!$A$1:$R$11,2,FALSE),"")&amp;IF(J764=1," "&amp;VLOOKUP(J$1,Iniciativas!$A$1:$R$11,2,FALSE),"")&amp;IF(K764=1," "&amp;VLOOKUP(K$1,Iniciativas!$A$1:$R$11,2,FALSE),"")&amp;IF(L764=1," "&amp;VLOOKUP(L$1,Iniciativas!$A$1:$R$11,2,FALSE),""))</f>
        <v>Operación Adicional Iniciativa 1 Iniciativa 2 Iniciativa 1 Imperativo Legal Programa de Innovación Creación Producto Alternativo C Creación Producto B</v>
      </c>
    </row>
    <row r="765" spans="1:19" x14ac:dyDescent="0.25">
      <c r="A765">
        <v>763</v>
      </c>
      <c r="B765" t="str">
        <f t="shared" si="737"/>
        <v>10 8 7 6 5 4 2 1</v>
      </c>
      <c r="C765">
        <f t="shared" si="740"/>
        <v>1</v>
      </c>
      <c r="D765">
        <f t="shared" ref="D765:L765" si="798">INT(MOD($A765,2^(C$1-1))/(2^(D$1-1)))</f>
        <v>0</v>
      </c>
      <c r="E765">
        <f t="shared" si="798"/>
        <v>1</v>
      </c>
      <c r="F765">
        <f t="shared" si="798"/>
        <v>1</v>
      </c>
      <c r="G765">
        <f t="shared" si="798"/>
        <v>1</v>
      </c>
      <c r="H765">
        <f t="shared" si="798"/>
        <v>1</v>
      </c>
      <c r="I765">
        <f t="shared" si="798"/>
        <v>1</v>
      </c>
      <c r="J765">
        <f t="shared" si="798"/>
        <v>0</v>
      </c>
      <c r="K765">
        <f t="shared" si="798"/>
        <v>1</v>
      </c>
      <c r="L765">
        <f t="shared" si="798"/>
        <v>1</v>
      </c>
      <c r="M765">
        <f>VLOOKUP(C$1,Iniciativas!$A$1:$R$11,6,FALSE)*C765+VLOOKUP(D$1,Iniciativas!$A$1:$R$11,6,FALSE)*D765+VLOOKUP(E$1,Iniciativas!$A$1:$R$11,6,FALSE)*E765+VLOOKUP(F$1,Iniciativas!$A$1:$R$11,6,FALSE)*F765+VLOOKUP(G$1,Iniciativas!$A$1:$R$11,6,FALSE)*G765+VLOOKUP(H$1,Iniciativas!$A$1:$R$11,6,FALSE)*H765+VLOOKUP(I$1,Iniciativas!$A$1:$R$11,6,FALSE)*I765+VLOOKUP(J$1,Iniciativas!$A$1:$R$11,6,FALSE)*J765+VLOOKUP(K$1,Iniciativas!$A$1:$R$11,6,FALSE)*K765+VLOOKUP(L$1,Iniciativas!$A$1:$R$11,6,FALSE)*L765</f>
        <v>18000</v>
      </c>
      <c r="N765">
        <f>VLOOKUP(C$1,Iniciativas!$A$1:$R$11,18,FALSE)*C765+VLOOKUP(D$1,Iniciativas!$A$1:$R$11,18,FALSE)*D765+VLOOKUP(E$1,Iniciativas!$A$1:$R$11,18,FALSE)*E765+VLOOKUP(F$1,Iniciativas!$A$1:$R$11,18,FALSE)*F765+VLOOKUP(G$1,Iniciativas!$A$1:$R$11,18,FALSE)*G765+VLOOKUP(H$1,Iniciativas!$A$1:$R$11,18,FALSE)*H765+VLOOKUP(I$1,Iniciativas!$A$1:$R$11,18,FALSE)*I765+VLOOKUP(J$1,Iniciativas!$A$1:$R$11,18,FALSE)*J765+VLOOKUP(K$1,Iniciativas!$A$1:$R$11,18,FALSE)*K765+VLOOKUP(L$1,Iniciativas!$A$1:$R$11,18,FALSE)*L765</f>
        <v>14.7</v>
      </c>
      <c r="O765" t="b">
        <f t="shared" si="739"/>
        <v>0</v>
      </c>
      <c r="P765" t="b">
        <f>IF(OR(K765=1,I765=1),IF(J765=1,TRUE, FALSE),TRUE)</f>
        <v>0</v>
      </c>
      <c r="Q765" t="b">
        <f>IF(AND(K765=1,I765=1), FALSE, TRUE)</f>
        <v>0</v>
      </c>
      <c r="R765" t="b">
        <f>IF(G765=1, TRUE, FALSE)</f>
        <v>1</v>
      </c>
      <c r="S765" t="str">
        <f>TRIM(IF(C765=1," "&amp;VLOOKUP(C$1,Iniciativas!$A$1:$R$11,2,FALSE),"")&amp;IF(D765=1," "&amp;VLOOKUP(D$1,Iniciativas!$A$1:$R$11,2,FALSE),"")&amp;IF(E765=1," "&amp;VLOOKUP(E$1,Iniciativas!$A$1:$R$11,2,FALSE),"")&amp;IF(F765=1," "&amp;VLOOKUP(F$1,Iniciativas!$A$1:$R$11,2,FALSE),"")&amp;IF(G765=1," "&amp;VLOOKUP(G$1,Iniciativas!$A$1:$R$11,2,FALSE),"")&amp;IF(H765=1," "&amp;VLOOKUP(H$1,Iniciativas!$A$1:$R$11,2,FALSE),"")&amp;IF(I765=1," "&amp;VLOOKUP(I$1,Iniciativas!$A$1:$R$11,2,FALSE),"")&amp;IF(J765=1," "&amp;VLOOKUP(J$1,Iniciativas!$A$1:$R$11,2,FALSE),"")&amp;IF(K765=1," "&amp;VLOOKUP(K$1,Iniciativas!$A$1:$R$11,2,FALSE),"")&amp;IF(L765=1," "&amp;VLOOKUP(L$1,Iniciativas!$A$1:$R$11,2,FALSE),""))</f>
        <v>Operación Adicional Iniciativa 1 Iniciativa 2 Iniciativa 1 Imperativo Legal Programa de Innovación Creación Producto Alternativo C Creación Producto B Sistema Reducción Costos</v>
      </c>
    </row>
    <row r="766" spans="1:19" x14ac:dyDescent="0.25">
      <c r="A766">
        <v>764</v>
      </c>
      <c r="B766" t="str">
        <f t="shared" si="737"/>
        <v>10 8 7 6 5 4 3</v>
      </c>
      <c r="C766">
        <f t="shared" si="740"/>
        <v>1</v>
      </c>
      <c r="D766">
        <f t="shared" ref="D766:L766" si="799">INT(MOD($A766,2^(C$1-1))/(2^(D$1-1)))</f>
        <v>0</v>
      </c>
      <c r="E766">
        <f t="shared" si="799"/>
        <v>1</v>
      </c>
      <c r="F766">
        <f t="shared" si="799"/>
        <v>1</v>
      </c>
      <c r="G766">
        <f t="shared" si="799"/>
        <v>1</v>
      </c>
      <c r="H766">
        <f t="shared" si="799"/>
        <v>1</v>
      </c>
      <c r="I766">
        <f t="shared" si="799"/>
        <v>1</v>
      </c>
      <c r="J766">
        <f t="shared" si="799"/>
        <v>1</v>
      </c>
      <c r="K766">
        <f t="shared" si="799"/>
        <v>0</v>
      </c>
      <c r="L766">
        <f t="shared" si="799"/>
        <v>0</v>
      </c>
      <c r="M766">
        <f>VLOOKUP(C$1,Iniciativas!$A$1:$R$11,6,FALSE)*C766+VLOOKUP(D$1,Iniciativas!$A$1:$R$11,6,FALSE)*D766+VLOOKUP(E$1,Iniciativas!$A$1:$R$11,6,FALSE)*E766+VLOOKUP(F$1,Iniciativas!$A$1:$R$11,6,FALSE)*F766+VLOOKUP(G$1,Iniciativas!$A$1:$R$11,6,FALSE)*G766+VLOOKUP(H$1,Iniciativas!$A$1:$R$11,6,FALSE)*H766+VLOOKUP(I$1,Iniciativas!$A$1:$R$11,6,FALSE)*I766+VLOOKUP(J$1,Iniciativas!$A$1:$R$11,6,FALSE)*J766+VLOOKUP(K$1,Iniciativas!$A$1:$R$11,6,FALSE)*K766+VLOOKUP(L$1,Iniciativas!$A$1:$R$11,6,FALSE)*L766</f>
        <v>13000</v>
      </c>
      <c r="N766">
        <f>VLOOKUP(C$1,Iniciativas!$A$1:$R$11,18,FALSE)*C766+VLOOKUP(D$1,Iniciativas!$A$1:$R$11,18,FALSE)*D766+VLOOKUP(E$1,Iniciativas!$A$1:$R$11,18,FALSE)*E766+VLOOKUP(F$1,Iniciativas!$A$1:$R$11,18,FALSE)*F766+VLOOKUP(G$1,Iniciativas!$A$1:$R$11,18,FALSE)*G766+VLOOKUP(H$1,Iniciativas!$A$1:$R$11,18,FALSE)*H766+VLOOKUP(I$1,Iniciativas!$A$1:$R$11,18,FALSE)*I766+VLOOKUP(J$1,Iniciativas!$A$1:$R$11,18,FALSE)*J766+VLOOKUP(K$1,Iniciativas!$A$1:$R$11,18,FALSE)*K766+VLOOKUP(L$1,Iniciativas!$A$1:$R$11,18,FALSE)*L766</f>
        <v>11.6</v>
      </c>
      <c r="O766" t="b">
        <f t="shared" si="739"/>
        <v>1</v>
      </c>
      <c r="P766" t="b">
        <f>IF(OR(K766=1,I766=1),IF(J766=1,TRUE, FALSE),TRUE)</f>
        <v>1</v>
      </c>
      <c r="Q766" t="b">
        <f>IF(AND(K766=1,I766=1), FALSE, TRUE)</f>
        <v>1</v>
      </c>
      <c r="R766" t="b">
        <f>IF(G766=1, TRUE, FALSE)</f>
        <v>1</v>
      </c>
      <c r="S766" t="str">
        <f>TRIM(IF(C766=1," "&amp;VLOOKUP(C$1,Iniciativas!$A$1:$R$11,2,FALSE),"")&amp;IF(D766=1," "&amp;VLOOKUP(D$1,Iniciativas!$A$1:$R$11,2,FALSE),"")&amp;IF(E766=1," "&amp;VLOOKUP(E$1,Iniciativas!$A$1:$R$11,2,FALSE),"")&amp;IF(F766=1," "&amp;VLOOKUP(F$1,Iniciativas!$A$1:$R$11,2,FALSE),"")&amp;IF(G766=1," "&amp;VLOOKUP(G$1,Iniciativas!$A$1:$R$11,2,FALSE),"")&amp;IF(H766=1," "&amp;VLOOKUP(H$1,Iniciativas!$A$1:$R$11,2,FALSE),"")&amp;IF(I766=1," "&amp;VLOOKUP(I$1,Iniciativas!$A$1:$R$11,2,FALSE),"")&amp;IF(J766=1," "&amp;VLOOKUP(J$1,Iniciativas!$A$1:$R$11,2,FALSE),"")&amp;IF(K766=1," "&amp;VLOOKUP(K$1,Iniciativas!$A$1:$R$11,2,FALSE),"")&amp;IF(L766=1," "&amp;VLOOKUP(L$1,Iniciativas!$A$1:$R$11,2,FALSE),""))</f>
        <v>Operación Adicional Iniciativa 1 Iniciativa 2 Iniciativa 1 Imperativo Legal Programa de Innovación Creación Producto Alternativo C Campaña Publicitaria Producto B o C</v>
      </c>
    </row>
    <row r="767" spans="1:19" x14ac:dyDescent="0.25">
      <c r="A767">
        <v>765</v>
      </c>
      <c r="B767" t="str">
        <f t="shared" si="737"/>
        <v>10 8 7 6 5 4 3 1</v>
      </c>
      <c r="C767">
        <f t="shared" si="740"/>
        <v>1</v>
      </c>
      <c r="D767">
        <f t="shared" ref="D767:L767" si="800">INT(MOD($A767,2^(C$1-1))/(2^(D$1-1)))</f>
        <v>0</v>
      </c>
      <c r="E767">
        <f t="shared" si="800"/>
        <v>1</v>
      </c>
      <c r="F767">
        <f t="shared" si="800"/>
        <v>1</v>
      </c>
      <c r="G767">
        <f t="shared" si="800"/>
        <v>1</v>
      </c>
      <c r="H767">
        <f t="shared" si="800"/>
        <v>1</v>
      </c>
      <c r="I767">
        <f t="shared" si="800"/>
        <v>1</v>
      </c>
      <c r="J767">
        <f t="shared" si="800"/>
        <v>1</v>
      </c>
      <c r="K767">
        <f t="shared" si="800"/>
        <v>0</v>
      </c>
      <c r="L767">
        <f t="shared" si="800"/>
        <v>1</v>
      </c>
      <c r="M767">
        <f>VLOOKUP(C$1,Iniciativas!$A$1:$R$11,6,FALSE)*C767+VLOOKUP(D$1,Iniciativas!$A$1:$R$11,6,FALSE)*D767+VLOOKUP(E$1,Iniciativas!$A$1:$R$11,6,FALSE)*E767+VLOOKUP(F$1,Iniciativas!$A$1:$R$11,6,FALSE)*F767+VLOOKUP(G$1,Iniciativas!$A$1:$R$11,6,FALSE)*G767+VLOOKUP(H$1,Iniciativas!$A$1:$R$11,6,FALSE)*H767+VLOOKUP(I$1,Iniciativas!$A$1:$R$11,6,FALSE)*I767+VLOOKUP(J$1,Iniciativas!$A$1:$R$11,6,FALSE)*J767+VLOOKUP(K$1,Iniciativas!$A$1:$R$11,6,FALSE)*K767+VLOOKUP(L$1,Iniciativas!$A$1:$R$11,6,FALSE)*L767</f>
        <v>14000</v>
      </c>
      <c r="N767">
        <f>VLOOKUP(C$1,Iniciativas!$A$1:$R$11,18,FALSE)*C767+VLOOKUP(D$1,Iniciativas!$A$1:$R$11,18,FALSE)*D767+VLOOKUP(E$1,Iniciativas!$A$1:$R$11,18,FALSE)*E767+VLOOKUP(F$1,Iniciativas!$A$1:$R$11,18,FALSE)*F767+VLOOKUP(G$1,Iniciativas!$A$1:$R$11,18,FALSE)*G767+VLOOKUP(H$1,Iniciativas!$A$1:$R$11,18,FALSE)*H767+VLOOKUP(I$1,Iniciativas!$A$1:$R$11,18,FALSE)*I767+VLOOKUP(J$1,Iniciativas!$A$1:$R$11,18,FALSE)*J767+VLOOKUP(K$1,Iniciativas!$A$1:$R$11,18,FALSE)*K767+VLOOKUP(L$1,Iniciativas!$A$1:$R$11,18,FALSE)*L767</f>
        <v>12.5</v>
      </c>
      <c r="O767" t="b">
        <f t="shared" si="739"/>
        <v>1</v>
      </c>
      <c r="P767" t="b">
        <f>IF(OR(K767=1,I767=1),IF(J767=1,TRUE, FALSE),TRUE)</f>
        <v>1</v>
      </c>
      <c r="Q767" t="b">
        <f>IF(AND(K767=1,I767=1), FALSE, TRUE)</f>
        <v>1</v>
      </c>
      <c r="R767" t="b">
        <f>IF(G767=1, TRUE, FALSE)</f>
        <v>1</v>
      </c>
      <c r="S767" t="str">
        <f>TRIM(IF(C767=1," "&amp;VLOOKUP(C$1,Iniciativas!$A$1:$R$11,2,FALSE),"")&amp;IF(D767=1," "&amp;VLOOKUP(D$1,Iniciativas!$A$1:$R$11,2,FALSE),"")&amp;IF(E767=1," "&amp;VLOOKUP(E$1,Iniciativas!$A$1:$R$11,2,FALSE),"")&amp;IF(F767=1," "&amp;VLOOKUP(F$1,Iniciativas!$A$1:$R$11,2,FALSE),"")&amp;IF(G767=1," "&amp;VLOOKUP(G$1,Iniciativas!$A$1:$R$11,2,FALSE),"")&amp;IF(H767=1," "&amp;VLOOKUP(H$1,Iniciativas!$A$1:$R$11,2,FALSE),"")&amp;IF(I767=1," "&amp;VLOOKUP(I$1,Iniciativas!$A$1:$R$11,2,FALSE),"")&amp;IF(J767=1," "&amp;VLOOKUP(J$1,Iniciativas!$A$1:$R$11,2,FALSE),"")&amp;IF(K767=1," "&amp;VLOOKUP(K$1,Iniciativas!$A$1:$R$11,2,FALSE),"")&amp;IF(L767=1," "&amp;VLOOKUP(L$1,Iniciativas!$A$1:$R$11,2,FALSE),""))</f>
        <v>Operación Adicional Iniciativa 1 Iniciativa 2 Iniciativa 1 Imperativo Legal Programa de Innovación Creación Producto Alternativo C Campaña Publicitaria Producto B o C Sistema Reducción Costos</v>
      </c>
    </row>
    <row r="768" spans="1:19" x14ac:dyDescent="0.25">
      <c r="A768">
        <v>766</v>
      </c>
      <c r="B768" t="str">
        <f t="shared" si="737"/>
        <v>10 8 7 6 5 4 3 2</v>
      </c>
      <c r="C768">
        <f t="shared" si="740"/>
        <v>1</v>
      </c>
      <c r="D768">
        <f t="shared" ref="D768:L768" si="801">INT(MOD($A768,2^(C$1-1))/(2^(D$1-1)))</f>
        <v>0</v>
      </c>
      <c r="E768">
        <f t="shared" si="801"/>
        <v>1</v>
      </c>
      <c r="F768">
        <f t="shared" si="801"/>
        <v>1</v>
      </c>
      <c r="G768">
        <f t="shared" si="801"/>
        <v>1</v>
      </c>
      <c r="H768">
        <f t="shared" si="801"/>
        <v>1</v>
      </c>
      <c r="I768">
        <f t="shared" si="801"/>
        <v>1</v>
      </c>
      <c r="J768">
        <f t="shared" si="801"/>
        <v>1</v>
      </c>
      <c r="K768">
        <f t="shared" si="801"/>
        <v>1</v>
      </c>
      <c r="L768">
        <f t="shared" si="801"/>
        <v>0</v>
      </c>
      <c r="M768">
        <f>VLOOKUP(C$1,Iniciativas!$A$1:$R$11,6,FALSE)*C768+VLOOKUP(D$1,Iniciativas!$A$1:$R$11,6,FALSE)*D768+VLOOKUP(E$1,Iniciativas!$A$1:$R$11,6,FALSE)*E768+VLOOKUP(F$1,Iniciativas!$A$1:$R$11,6,FALSE)*F768+VLOOKUP(G$1,Iniciativas!$A$1:$R$11,6,FALSE)*G768+VLOOKUP(H$1,Iniciativas!$A$1:$R$11,6,FALSE)*H768+VLOOKUP(I$1,Iniciativas!$A$1:$R$11,6,FALSE)*I768+VLOOKUP(J$1,Iniciativas!$A$1:$R$11,6,FALSE)*J768+VLOOKUP(K$1,Iniciativas!$A$1:$R$11,6,FALSE)*K768+VLOOKUP(L$1,Iniciativas!$A$1:$R$11,6,FALSE)*L768</f>
        <v>18000</v>
      </c>
      <c r="N768">
        <f>VLOOKUP(C$1,Iniciativas!$A$1:$R$11,18,FALSE)*C768+VLOOKUP(D$1,Iniciativas!$A$1:$R$11,18,FALSE)*D768+VLOOKUP(E$1,Iniciativas!$A$1:$R$11,18,FALSE)*E768+VLOOKUP(F$1,Iniciativas!$A$1:$R$11,18,FALSE)*F768+VLOOKUP(G$1,Iniciativas!$A$1:$R$11,18,FALSE)*G768+VLOOKUP(H$1,Iniciativas!$A$1:$R$11,18,FALSE)*H768+VLOOKUP(I$1,Iniciativas!$A$1:$R$11,18,FALSE)*I768+VLOOKUP(J$1,Iniciativas!$A$1:$R$11,18,FALSE)*J768+VLOOKUP(K$1,Iniciativas!$A$1:$R$11,18,FALSE)*K768+VLOOKUP(L$1,Iniciativas!$A$1:$R$11,18,FALSE)*L768</f>
        <v>14.2</v>
      </c>
      <c r="O768" t="b">
        <f t="shared" si="739"/>
        <v>0</v>
      </c>
      <c r="P768" t="b">
        <f>IF(OR(K768=1,I768=1),IF(J768=1,TRUE, FALSE),TRUE)</f>
        <v>1</v>
      </c>
      <c r="Q768" t="b">
        <f>IF(AND(K768=1,I768=1), FALSE, TRUE)</f>
        <v>0</v>
      </c>
      <c r="R768" t="b">
        <f>IF(G768=1, TRUE, FALSE)</f>
        <v>1</v>
      </c>
      <c r="S768" t="str">
        <f>TRIM(IF(C768=1," "&amp;VLOOKUP(C$1,Iniciativas!$A$1:$R$11,2,FALSE),"")&amp;IF(D768=1," "&amp;VLOOKUP(D$1,Iniciativas!$A$1:$R$11,2,FALSE),"")&amp;IF(E768=1," "&amp;VLOOKUP(E$1,Iniciativas!$A$1:$R$11,2,FALSE),"")&amp;IF(F768=1," "&amp;VLOOKUP(F$1,Iniciativas!$A$1:$R$11,2,FALSE),"")&amp;IF(G768=1," "&amp;VLOOKUP(G$1,Iniciativas!$A$1:$R$11,2,FALSE),"")&amp;IF(H768=1," "&amp;VLOOKUP(H$1,Iniciativas!$A$1:$R$11,2,FALSE),"")&amp;IF(I768=1," "&amp;VLOOKUP(I$1,Iniciativas!$A$1:$R$11,2,FALSE),"")&amp;IF(J768=1," "&amp;VLOOKUP(J$1,Iniciativas!$A$1:$R$11,2,FALSE),"")&amp;IF(K768=1," "&amp;VLOOKUP(K$1,Iniciativas!$A$1:$R$11,2,FALSE),"")&amp;IF(L768=1," "&amp;VLOOKUP(L$1,Iniciativas!$A$1:$R$11,2,FALSE),""))</f>
        <v>Operación Adicional Iniciativa 1 Iniciativa 2 Iniciativa 1 Imperativo Legal Programa de Innovación Creación Producto Alternativo C Campaña Publicitaria Producto B o C Creación Producto B</v>
      </c>
    </row>
    <row r="769" spans="1:19" x14ac:dyDescent="0.25">
      <c r="A769">
        <v>767</v>
      </c>
      <c r="B769" t="str">
        <f t="shared" si="737"/>
        <v>10 8 7 6 5 4 3 2 1</v>
      </c>
      <c r="C769">
        <f t="shared" si="740"/>
        <v>1</v>
      </c>
      <c r="D769">
        <f t="shared" ref="D769:L769" si="802">INT(MOD($A769,2^(C$1-1))/(2^(D$1-1)))</f>
        <v>0</v>
      </c>
      <c r="E769">
        <f t="shared" si="802"/>
        <v>1</v>
      </c>
      <c r="F769">
        <f t="shared" si="802"/>
        <v>1</v>
      </c>
      <c r="G769">
        <f t="shared" si="802"/>
        <v>1</v>
      </c>
      <c r="H769">
        <f t="shared" si="802"/>
        <v>1</v>
      </c>
      <c r="I769">
        <f t="shared" si="802"/>
        <v>1</v>
      </c>
      <c r="J769">
        <f t="shared" si="802"/>
        <v>1</v>
      </c>
      <c r="K769">
        <f t="shared" si="802"/>
        <v>1</v>
      </c>
      <c r="L769">
        <f t="shared" si="802"/>
        <v>1</v>
      </c>
      <c r="M769">
        <f>VLOOKUP(C$1,Iniciativas!$A$1:$R$11,6,FALSE)*C769+VLOOKUP(D$1,Iniciativas!$A$1:$R$11,6,FALSE)*D769+VLOOKUP(E$1,Iniciativas!$A$1:$R$11,6,FALSE)*E769+VLOOKUP(F$1,Iniciativas!$A$1:$R$11,6,FALSE)*F769+VLOOKUP(G$1,Iniciativas!$A$1:$R$11,6,FALSE)*G769+VLOOKUP(H$1,Iniciativas!$A$1:$R$11,6,FALSE)*H769+VLOOKUP(I$1,Iniciativas!$A$1:$R$11,6,FALSE)*I769+VLOOKUP(J$1,Iniciativas!$A$1:$R$11,6,FALSE)*J769+VLOOKUP(K$1,Iniciativas!$A$1:$R$11,6,FALSE)*K769+VLOOKUP(L$1,Iniciativas!$A$1:$R$11,6,FALSE)*L769</f>
        <v>19000</v>
      </c>
      <c r="N769">
        <f>VLOOKUP(C$1,Iniciativas!$A$1:$R$11,18,FALSE)*C769+VLOOKUP(D$1,Iniciativas!$A$1:$R$11,18,FALSE)*D769+VLOOKUP(E$1,Iniciativas!$A$1:$R$11,18,FALSE)*E769+VLOOKUP(F$1,Iniciativas!$A$1:$R$11,18,FALSE)*F769+VLOOKUP(G$1,Iniciativas!$A$1:$R$11,18,FALSE)*G769+VLOOKUP(H$1,Iniciativas!$A$1:$R$11,18,FALSE)*H769+VLOOKUP(I$1,Iniciativas!$A$1:$R$11,18,FALSE)*I769+VLOOKUP(J$1,Iniciativas!$A$1:$R$11,18,FALSE)*J769+VLOOKUP(K$1,Iniciativas!$A$1:$R$11,18,FALSE)*K769+VLOOKUP(L$1,Iniciativas!$A$1:$R$11,18,FALSE)*L769</f>
        <v>15.1</v>
      </c>
      <c r="O769" t="b">
        <f t="shared" si="739"/>
        <v>0</v>
      </c>
      <c r="P769" t="b">
        <f>IF(OR(K769=1,I769=1),IF(J769=1,TRUE, FALSE),TRUE)</f>
        <v>1</v>
      </c>
      <c r="Q769" t="b">
        <f>IF(AND(K769=1,I769=1), FALSE, TRUE)</f>
        <v>0</v>
      </c>
      <c r="R769" t="b">
        <f>IF(G769=1, TRUE, FALSE)</f>
        <v>1</v>
      </c>
      <c r="S769" t="str">
        <f>TRIM(IF(C769=1," "&amp;VLOOKUP(C$1,Iniciativas!$A$1:$R$11,2,FALSE),"")&amp;IF(D769=1," "&amp;VLOOKUP(D$1,Iniciativas!$A$1:$R$11,2,FALSE),"")&amp;IF(E769=1," "&amp;VLOOKUP(E$1,Iniciativas!$A$1:$R$11,2,FALSE),"")&amp;IF(F769=1," "&amp;VLOOKUP(F$1,Iniciativas!$A$1:$R$11,2,FALSE),"")&amp;IF(G769=1," "&amp;VLOOKUP(G$1,Iniciativas!$A$1:$R$11,2,FALSE),"")&amp;IF(H769=1," "&amp;VLOOKUP(H$1,Iniciativas!$A$1:$R$11,2,FALSE),"")&amp;IF(I769=1," "&amp;VLOOKUP(I$1,Iniciativas!$A$1:$R$11,2,FALSE),"")&amp;IF(J769=1," "&amp;VLOOKUP(J$1,Iniciativas!$A$1:$R$11,2,FALSE),"")&amp;IF(K769=1," "&amp;VLOOKUP(K$1,Iniciativas!$A$1:$R$11,2,FALSE),"")&amp;IF(L769=1," "&amp;VLOOKUP(L$1,Iniciativas!$A$1:$R$11,2,FALSE),""))</f>
        <v>Operación Adicional Iniciativa 1 Iniciativa 2 Iniciativa 1 Imperativo Legal Programa de Innovación Creación Producto Alternativo C Campaña Publicitaria Producto B o C Creación Producto B Sistema Reducción Costos</v>
      </c>
    </row>
    <row r="770" spans="1:19" x14ac:dyDescent="0.25">
      <c r="A770">
        <v>768</v>
      </c>
      <c r="B770" t="str">
        <f t="shared" si="737"/>
        <v>10 9</v>
      </c>
      <c r="C770">
        <f t="shared" si="740"/>
        <v>1</v>
      </c>
      <c r="D770">
        <f t="shared" ref="D770:L770" si="803">INT(MOD($A770,2^(C$1-1))/(2^(D$1-1)))</f>
        <v>1</v>
      </c>
      <c r="E770">
        <f t="shared" si="803"/>
        <v>0</v>
      </c>
      <c r="F770">
        <f t="shared" si="803"/>
        <v>0</v>
      </c>
      <c r="G770">
        <f t="shared" si="803"/>
        <v>0</v>
      </c>
      <c r="H770">
        <f t="shared" si="803"/>
        <v>0</v>
      </c>
      <c r="I770">
        <f t="shared" si="803"/>
        <v>0</v>
      </c>
      <c r="J770">
        <f t="shared" si="803"/>
        <v>0</v>
      </c>
      <c r="K770">
        <f t="shared" si="803"/>
        <v>0</v>
      </c>
      <c r="L770">
        <f t="shared" si="803"/>
        <v>0</v>
      </c>
      <c r="M770">
        <f>VLOOKUP(C$1,Iniciativas!$A$1:$R$11,6,FALSE)*C770+VLOOKUP(D$1,Iniciativas!$A$1:$R$11,6,FALSE)*D770+VLOOKUP(E$1,Iniciativas!$A$1:$R$11,6,FALSE)*E770+VLOOKUP(F$1,Iniciativas!$A$1:$R$11,6,FALSE)*F770+VLOOKUP(G$1,Iniciativas!$A$1:$R$11,6,FALSE)*G770+VLOOKUP(H$1,Iniciativas!$A$1:$R$11,6,FALSE)*H770+VLOOKUP(I$1,Iniciativas!$A$1:$R$11,6,FALSE)*I770+VLOOKUP(J$1,Iniciativas!$A$1:$R$11,6,FALSE)*J770+VLOOKUP(K$1,Iniciativas!$A$1:$R$11,6,FALSE)*K770+VLOOKUP(L$1,Iniciativas!$A$1:$R$11,6,FALSE)*L770</f>
        <v>2500</v>
      </c>
      <c r="N770">
        <f>VLOOKUP(C$1,Iniciativas!$A$1:$R$11,18,FALSE)*C770+VLOOKUP(D$1,Iniciativas!$A$1:$R$11,18,FALSE)*D770+VLOOKUP(E$1,Iniciativas!$A$1:$R$11,18,FALSE)*E770+VLOOKUP(F$1,Iniciativas!$A$1:$R$11,18,FALSE)*F770+VLOOKUP(G$1,Iniciativas!$A$1:$R$11,18,FALSE)*G770+VLOOKUP(H$1,Iniciativas!$A$1:$R$11,18,FALSE)*H770+VLOOKUP(I$1,Iniciativas!$A$1:$R$11,18,FALSE)*I770+VLOOKUP(J$1,Iniciativas!$A$1:$R$11,18,FALSE)*J770+VLOOKUP(K$1,Iniciativas!$A$1:$R$11,18,FALSE)*K770+VLOOKUP(L$1,Iniciativas!$A$1:$R$11,18,FALSE)*L770</f>
        <v>4.0999999999999996</v>
      </c>
      <c r="O770" t="b">
        <f t="shared" si="739"/>
        <v>0</v>
      </c>
      <c r="P770" t="b">
        <f>IF(OR(K770=1,I770=1),IF(J770=1,TRUE, FALSE),TRUE)</f>
        <v>1</v>
      </c>
      <c r="Q770" t="b">
        <f>IF(AND(K770=1,I770=1), FALSE, TRUE)</f>
        <v>1</v>
      </c>
      <c r="R770" t="b">
        <f>IF(G770=1, TRUE, FALSE)</f>
        <v>0</v>
      </c>
      <c r="S770" t="str">
        <f>TRIM(IF(C770=1," "&amp;VLOOKUP(C$1,Iniciativas!$A$1:$R$11,2,FALSE),"")&amp;IF(D770=1," "&amp;VLOOKUP(D$1,Iniciativas!$A$1:$R$11,2,FALSE),"")&amp;IF(E770=1," "&amp;VLOOKUP(E$1,Iniciativas!$A$1:$R$11,2,FALSE),"")&amp;IF(F770=1," "&amp;VLOOKUP(F$1,Iniciativas!$A$1:$R$11,2,FALSE),"")&amp;IF(G770=1," "&amp;VLOOKUP(G$1,Iniciativas!$A$1:$R$11,2,FALSE),"")&amp;IF(H770=1," "&amp;VLOOKUP(H$1,Iniciativas!$A$1:$R$11,2,FALSE),"")&amp;IF(I770=1," "&amp;VLOOKUP(I$1,Iniciativas!$A$1:$R$11,2,FALSE),"")&amp;IF(J770=1," "&amp;VLOOKUP(J$1,Iniciativas!$A$1:$R$11,2,FALSE),"")&amp;IF(K770=1," "&amp;VLOOKUP(K$1,Iniciativas!$A$1:$R$11,2,FALSE),"")&amp;IF(L770=1," "&amp;VLOOKUP(L$1,Iniciativas!$A$1:$R$11,2,FALSE),""))</f>
        <v>Operación Adicional Iniciativa 1 Iniciativa 3</v>
      </c>
    </row>
    <row r="771" spans="1:19" x14ac:dyDescent="0.25">
      <c r="A771">
        <v>769</v>
      </c>
      <c r="B771" t="str">
        <f t="shared" ref="B771:B834" si="804">TRIM(IF(C771=1," "&amp;C$1,"")&amp;IF(D771=1," "&amp;D$1,"")&amp;IF(E771=1," "&amp;E$1,"")&amp;IF(F771=1," "&amp;F$1,"")&amp;IF(G771=1," "&amp;G$1,"")&amp;IF(H771=1," "&amp;H$1,"")&amp;IF(I771=1," "&amp;I$1,"")&amp;IF(J771=1," "&amp;J$1,"")&amp;IF(K771=1," "&amp;K$1,"")&amp;IF(L771=1," "&amp;L$1,""))</f>
        <v>10 9 1</v>
      </c>
      <c r="C771">
        <f t="shared" si="740"/>
        <v>1</v>
      </c>
      <c r="D771">
        <f t="shared" ref="D771:L771" si="805">INT(MOD($A771,2^(C$1-1))/(2^(D$1-1)))</f>
        <v>1</v>
      </c>
      <c r="E771">
        <f t="shared" si="805"/>
        <v>0</v>
      </c>
      <c r="F771">
        <f t="shared" si="805"/>
        <v>0</v>
      </c>
      <c r="G771">
        <f t="shared" si="805"/>
        <v>0</v>
      </c>
      <c r="H771">
        <f t="shared" si="805"/>
        <v>0</v>
      </c>
      <c r="I771">
        <f t="shared" si="805"/>
        <v>0</v>
      </c>
      <c r="J771">
        <f t="shared" si="805"/>
        <v>0</v>
      </c>
      <c r="K771">
        <f t="shared" si="805"/>
        <v>0</v>
      </c>
      <c r="L771">
        <f t="shared" si="805"/>
        <v>1</v>
      </c>
      <c r="M771">
        <f>VLOOKUP(C$1,Iniciativas!$A$1:$R$11,6,FALSE)*C771+VLOOKUP(D$1,Iniciativas!$A$1:$R$11,6,FALSE)*D771+VLOOKUP(E$1,Iniciativas!$A$1:$R$11,6,FALSE)*E771+VLOOKUP(F$1,Iniciativas!$A$1:$R$11,6,FALSE)*F771+VLOOKUP(G$1,Iniciativas!$A$1:$R$11,6,FALSE)*G771+VLOOKUP(H$1,Iniciativas!$A$1:$R$11,6,FALSE)*H771+VLOOKUP(I$1,Iniciativas!$A$1:$R$11,6,FALSE)*I771+VLOOKUP(J$1,Iniciativas!$A$1:$R$11,6,FALSE)*J771+VLOOKUP(K$1,Iniciativas!$A$1:$R$11,6,FALSE)*K771+VLOOKUP(L$1,Iniciativas!$A$1:$R$11,6,FALSE)*L771</f>
        <v>3500</v>
      </c>
      <c r="N771">
        <f>VLOOKUP(C$1,Iniciativas!$A$1:$R$11,18,FALSE)*C771+VLOOKUP(D$1,Iniciativas!$A$1:$R$11,18,FALSE)*D771+VLOOKUP(E$1,Iniciativas!$A$1:$R$11,18,FALSE)*E771+VLOOKUP(F$1,Iniciativas!$A$1:$R$11,18,FALSE)*F771+VLOOKUP(G$1,Iniciativas!$A$1:$R$11,18,FALSE)*G771+VLOOKUP(H$1,Iniciativas!$A$1:$R$11,18,FALSE)*H771+VLOOKUP(I$1,Iniciativas!$A$1:$R$11,18,FALSE)*I771+VLOOKUP(J$1,Iniciativas!$A$1:$R$11,18,FALSE)*J771+VLOOKUP(K$1,Iniciativas!$A$1:$R$11,18,FALSE)*K771+VLOOKUP(L$1,Iniciativas!$A$1:$R$11,18,FALSE)*L771</f>
        <v>5</v>
      </c>
      <c r="O771" t="b">
        <f t="shared" ref="O771:O834" si="806">AND(P771,Q771,R771)</f>
        <v>0</v>
      </c>
      <c r="P771" t="b">
        <f>IF(OR(K771=1,I771=1),IF(J771=1,TRUE, FALSE),TRUE)</f>
        <v>1</v>
      </c>
      <c r="Q771" t="b">
        <f>IF(AND(K771=1,I771=1), FALSE, TRUE)</f>
        <v>1</v>
      </c>
      <c r="R771" t="b">
        <f>IF(G771=1, TRUE, FALSE)</f>
        <v>0</v>
      </c>
      <c r="S771" t="str">
        <f>TRIM(IF(C771=1," "&amp;VLOOKUP(C$1,Iniciativas!$A$1:$R$11,2,FALSE),"")&amp;IF(D771=1," "&amp;VLOOKUP(D$1,Iniciativas!$A$1:$R$11,2,FALSE),"")&amp;IF(E771=1," "&amp;VLOOKUP(E$1,Iniciativas!$A$1:$R$11,2,FALSE),"")&amp;IF(F771=1," "&amp;VLOOKUP(F$1,Iniciativas!$A$1:$R$11,2,FALSE),"")&amp;IF(G771=1," "&amp;VLOOKUP(G$1,Iniciativas!$A$1:$R$11,2,FALSE),"")&amp;IF(H771=1," "&amp;VLOOKUP(H$1,Iniciativas!$A$1:$R$11,2,FALSE),"")&amp;IF(I771=1," "&amp;VLOOKUP(I$1,Iniciativas!$A$1:$R$11,2,FALSE),"")&amp;IF(J771=1," "&amp;VLOOKUP(J$1,Iniciativas!$A$1:$R$11,2,FALSE),"")&amp;IF(K771=1," "&amp;VLOOKUP(K$1,Iniciativas!$A$1:$R$11,2,FALSE),"")&amp;IF(L771=1," "&amp;VLOOKUP(L$1,Iniciativas!$A$1:$R$11,2,FALSE),""))</f>
        <v>Operación Adicional Iniciativa 1 Iniciativa 3 Sistema Reducción Costos</v>
      </c>
    </row>
    <row r="772" spans="1:19" x14ac:dyDescent="0.25">
      <c r="A772">
        <v>770</v>
      </c>
      <c r="B772" t="str">
        <f t="shared" si="804"/>
        <v>10 9 2</v>
      </c>
      <c r="C772">
        <f t="shared" ref="C772:C835" si="807">INT($A772/(2^(C$1-1)))</f>
        <v>1</v>
      </c>
      <c r="D772">
        <f t="shared" ref="D772:L772" si="808">INT(MOD($A772,2^(C$1-1))/(2^(D$1-1)))</f>
        <v>1</v>
      </c>
      <c r="E772">
        <f t="shared" si="808"/>
        <v>0</v>
      </c>
      <c r="F772">
        <f t="shared" si="808"/>
        <v>0</v>
      </c>
      <c r="G772">
        <f t="shared" si="808"/>
        <v>0</v>
      </c>
      <c r="H772">
        <f t="shared" si="808"/>
        <v>0</v>
      </c>
      <c r="I772">
        <f t="shared" si="808"/>
        <v>0</v>
      </c>
      <c r="J772">
        <f t="shared" si="808"/>
        <v>0</v>
      </c>
      <c r="K772">
        <f t="shared" si="808"/>
        <v>1</v>
      </c>
      <c r="L772">
        <f t="shared" si="808"/>
        <v>0</v>
      </c>
      <c r="M772">
        <f>VLOOKUP(C$1,Iniciativas!$A$1:$R$11,6,FALSE)*C772+VLOOKUP(D$1,Iniciativas!$A$1:$R$11,6,FALSE)*D772+VLOOKUP(E$1,Iniciativas!$A$1:$R$11,6,FALSE)*E772+VLOOKUP(F$1,Iniciativas!$A$1:$R$11,6,FALSE)*F772+VLOOKUP(G$1,Iniciativas!$A$1:$R$11,6,FALSE)*G772+VLOOKUP(H$1,Iniciativas!$A$1:$R$11,6,FALSE)*H772+VLOOKUP(I$1,Iniciativas!$A$1:$R$11,6,FALSE)*I772+VLOOKUP(J$1,Iniciativas!$A$1:$R$11,6,FALSE)*J772+VLOOKUP(K$1,Iniciativas!$A$1:$R$11,6,FALSE)*K772+VLOOKUP(L$1,Iniciativas!$A$1:$R$11,6,FALSE)*L772</f>
        <v>7500</v>
      </c>
      <c r="N772">
        <f>VLOOKUP(C$1,Iniciativas!$A$1:$R$11,18,FALSE)*C772+VLOOKUP(D$1,Iniciativas!$A$1:$R$11,18,FALSE)*D772+VLOOKUP(E$1,Iniciativas!$A$1:$R$11,18,FALSE)*E772+VLOOKUP(F$1,Iniciativas!$A$1:$R$11,18,FALSE)*F772+VLOOKUP(G$1,Iniciativas!$A$1:$R$11,18,FALSE)*G772+VLOOKUP(H$1,Iniciativas!$A$1:$R$11,18,FALSE)*H772+VLOOKUP(I$1,Iniciativas!$A$1:$R$11,18,FALSE)*I772+VLOOKUP(J$1,Iniciativas!$A$1:$R$11,18,FALSE)*J772+VLOOKUP(K$1,Iniciativas!$A$1:$R$11,18,FALSE)*K772+VLOOKUP(L$1,Iniciativas!$A$1:$R$11,18,FALSE)*L772</f>
        <v>6.6999999999999993</v>
      </c>
      <c r="O772" t="b">
        <f t="shared" si="806"/>
        <v>0</v>
      </c>
      <c r="P772" t="b">
        <f>IF(OR(K772=1,I772=1),IF(J772=1,TRUE, FALSE),TRUE)</f>
        <v>0</v>
      </c>
      <c r="Q772" t="b">
        <f>IF(AND(K772=1,I772=1), FALSE, TRUE)</f>
        <v>1</v>
      </c>
      <c r="R772" t="b">
        <f>IF(G772=1, TRUE, FALSE)</f>
        <v>0</v>
      </c>
      <c r="S772" t="str">
        <f>TRIM(IF(C772=1," "&amp;VLOOKUP(C$1,Iniciativas!$A$1:$R$11,2,FALSE),"")&amp;IF(D772=1," "&amp;VLOOKUP(D$1,Iniciativas!$A$1:$R$11,2,FALSE),"")&amp;IF(E772=1," "&amp;VLOOKUP(E$1,Iniciativas!$A$1:$R$11,2,FALSE),"")&amp;IF(F772=1," "&amp;VLOOKUP(F$1,Iniciativas!$A$1:$R$11,2,FALSE),"")&amp;IF(G772=1," "&amp;VLOOKUP(G$1,Iniciativas!$A$1:$R$11,2,FALSE),"")&amp;IF(H772=1," "&amp;VLOOKUP(H$1,Iniciativas!$A$1:$R$11,2,FALSE),"")&amp;IF(I772=1," "&amp;VLOOKUP(I$1,Iniciativas!$A$1:$R$11,2,FALSE),"")&amp;IF(J772=1," "&amp;VLOOKUP(J$1,Iniciativas!$A$1:$R$11,2,FALSE),"")&amp;IF(K772=1," "&amp;VLOOKUP(K$1,Iniciativas!$A$1:$R$11,2,FALSE),"")&amp;IF(L772=1," "&amp;VLOOKUP(L$1,Iniciativas!$A$1:$R$11,2,FALSE),""))</f>
        <v>Operación Adicional Iniciativa 1 Iniciativa 3 Creación Producto B</v>
      </c>
    </row>
    <row r="773" spans="1:19" x14ac:dyDescent="0.25">
      <c r="A773">
        <v>771</v>
      </c>
      <c r="B773" t="str">
        <f t="shared" si="804"/>
        <v>10 9 2 1</v>
      </c>
      <c r="C773">
        <f t="shared" si="807"/>
        <v>1</v>
      </c>
      <c r="D773">
        <f t="shared" ref="D773:L773" si="809">INT(MOD($A773,2^(C$1-1))/(2^(D$1-1)))</f>
        <v>1</v>
      </c>
      <c r="E773">
        <f t="shared" si="809"/>
        <v>0</v>
      </c>
      <c r="F773">
        <f t="shared" si="809"/>
        <v>0</v>
      </c>
      <c r="G773">
        <f t="shared" si="809"/>
        <v>0</v>
      </c>
      <c r="H773">
        <f t="shared" si="809"/>
        <v>0</v>
      </c>
      <c r="I773">
        <f t="shared" si="809"/>
        <v>0</v>
      </c>
      <c r="J773">
        <f t="shared" si="809"/>
        <v>0</v>
      </c>
      <c r="K773">
        <f t="shared" si="809"/>
        <v>1</v>
      </c>
      <c r="L773">
        <f t="shared" si="809"/>
        <v>1</v>
      </c>
      <c r="M773">
        <f>VLOOKUP(C$1,Iniciativas!$A$1:$R$11,6,FALSE)*C773+VLOOKUP(D$1,Iniciativas!$A$1:$R$11,6,FALSE)*D773+VLOOKUP(E$1,Iniciativas!$A$1:$R$11,6,FALSE)*E773+VLOOKUP(F$1,Iniciativas!$A$1:$R$11,6,FALSE)*F773+VLOOKUP(G$1,Iniciativas!$A$1:$R$11,6,FALSE)*G773+VLOOKUP(H$1,Iniciativas!$A$1:$R$11,6,FALSE)*H773+VLOOKUP(I$1,Iniciativas!$A$1:$R$11,6,FALSE)*I773+VLOOKUP(J$1,Iniciativas!$A$1:$R$11,6,FALSE)*J773+VLOOKUP(K$1,Iniciativas!$A$1:$R$11,6,FALSE)*K773+VLOOKUP(L$1,Iniciativas!$A$1:$R$11,6,FALSE)*L773</f>
        <v>8500</v>
      </c>
      <c r="N773">
        <f>VLOOKUP(C$1,Iniciativas!$A$1:$R$11,18,FALSE)*C773+VLOOKUP(D$1,Iniciativas!$A$1:$R$11,18,FALSE)*D773+VLOOKUP(E$1,Iniciativas!$A$1:$R$11,18,FALSE)*E773+VLOOKUP(F$1,Iniciativas!$A$1:$R$11,18,FALSE)*F773+VLOOKUP(G$1,Iniciativas!$A$1:$R$11,18,FALSE)*G773+VLOOKUP(H$1,Iniciativas!$A$1:$R$11,18,FALSE)*H773+VLOOKUP(I$1,Iniciativas!$A$1:$R$11,18,FALSE)*I773+VLOOKUP(J$1,Iniciativas!$A$1:$R$11,18,FALSE)*J773+VLOOKUP(K$1,Iniciativas!$A$1:$R$11,18,FALSE)*K773+VLOOKUP(L$1,Iniciativas!$A$1:$R$11,18,FALSE)*L773</f>
        <v>7.6</v>
      </c>
      <c r="O773" t="b">
        <f t="shared" si="806"/>
        <v>0</v>
      </c>
      <c r="P773" t="b">
        <f>IF(OR(K773=1,I773=1),IF(J773=1,TRUE, FALSE),TRUE)</f>
        <v>0</v>
      </c>
      <c r="Q773" t="b">
        <f>IF(AND(K773=1,I773=1), FALSE, TRUE)</f>
        <v>1</v>
      </c>
      <c r="R773" t="b">
        <f>IF(G773=1, TRUE, FALSE)</f>
        <v>0</v>
      </c>
      <c r="S773" t="str">
        <f>TRIM(IF(C773=1," "&amp;VLOOKUP(C$1,Iniciativas!$A$1:$R$11,2,FALSE),"")&amp;IF(D773=1," "&amp;VLOOKUP(D$1,Iniciativas!$A$1:$R$11,2,FALSE),"")&amp;IF(E773=1," "&amp;VLOOKUP(E$1,Iniciativas!$A$1:$R$11,2,FALSE),"")&amp;IF(F773=1," "&amp;VLOOKUP(F$1,Iniciativas!$A$1:$R$11,2,FALSE),"")&amp;IF(G773=1," "&amp;VLOOKUP(G$1,Iniciativas!$A$1:$R$11,2,FALSE),"")&amp;IF(H773=1," "&amp;VLOOKUP(H$1,Iniciativas!$A$1:$R$11,2,FALSE),"")&amp;IF(I773=1," "&amp;VLOOKUP(I$1,Iniciativas!$A$1:$R$11,2,FALSE),"")&amp;IF(J773=1," "&amp;VLOOKUP(J$1,Iniciativas!$A$1:$R$11,2,FALSE),"")&amp;IF(K773=1," "&amp;VLOOKUP(K$1,Iniciativas!$A$1:$R$11,2,FALSE),"")&amp;IF(L773=1," "&amp;VLOOKUP(L$1,Iniciativas!$A$1:$R$11,2,FALSE),""))</f>
        <v>Operación Adicional Iniciativa 1 Iniciativa 3 Creación Producto B Sistema Reducción Costos</v>
      </c>
    </row>
    <row r="774" spans="1:19" x14ac:dyDescent="0.25">
      <c r="A774">
        <v>772</v>
      </c>
      <c r="B774" t="str">
        <f t="shared" si="804"/>
        <v>10 9 3</v>
      </c>
      <c r="C774">
        <f t="shared" si="807"/>
        <v>1</v>
      </c>
      <c r="D774">
        <f t="shared" ref="D774:L774" si="810">INT(MOD($A774,2^(C$1-1))/(2^(D$1-1)))</f>
        <v>1</v>
      </c>
      <c r="E774">
        <f t="shared" si="810"/>
        <v>0</v>
      </c>
      <c r="F774">
        <f t="shared" si="810"/>
        <v>0</v>
      </c>
      <c r="G774">
        <f t="shared" si="810"/>
        <v>0</v>
      </c>
      <c r="H774">
        <f t="shared" si="810"/>
        <v>0</v>
      </c>
      <c r="I774">
        <f t="shared" si="810"/>
        <v>0</v>
      </c>
      <c r="J774">
        <f t="shared" si="810"/>
        <v>1</v>
      </c>
      <c r="K774">
        <f t="shared" si="810"/>
        <v>0</v>
      </c>
      <c r="L774">
        <f t="shared" si="810"/>
        <v>0</v>
      </c>
      <c r="M774">
        <f>VLOOKUP(C$1,Iniciativas!$A$1:$R$11,6,FALSE)*C774+VLOOKUP(D$1,Iniciativas!$A$1:$R$11,6,FALSE)*D774+VLOOKUP(E$1,Iniciativas!$A$1:$R$11,6,FALSE)*E774+VLOOKUP(F$1,Iniciativas!$A$1:$R$11,6,FALSE)*F774+VLOOKUP(G$1,Iniciativas!$A$1:$R$11,6,FALSE)*G774+VLOOKUP(H$1,Iniciativas!$A$1:$R$11,6,FALSE)*H774+VLOOKUP(I$1,Iniciativas!$A$1:$R$11,6,FALSE)*I774+VLOOKUP(J$1,Iniciativas!$A$1:$R$11,6,FALSE)*J774+VLOOKUP(K$1,Iniciativas!$A$1:$R$11,6,FALSE)*K774+VLOOKUP(L$1,Iniciativas!$A$1:$R$11,6,FALSE)*L774</f>
        <v>3500</v>
      </c>
      <c r="N774">
        <f>VLOOKUP(C$1,Iniciativas!$A$1:$R$11,18,FALSE)*C774+VLOOKUP(D$1,Iniciativas!$A$1:$R$11,18,FALSE)*D774+VLOOKUP(E$1,Iniciativas!$A$1:$R$11,18,FALSE)*E774+VLOOKUP(F$1,Iniciativas!$A$1:$R$11,18,FALSE)*F774+VLOOKUP(G$1,Iniciativas!$A$1:$R$11,18,FALSE)*G774+VLOOKUP(H$1,Iniciativas!$A$1:$R$11,18,FALSE)*H774+VLOOKUP(I$1,Iniciativas!$A$1:$R$11,18,FALSE)*I774+VLOOKUP(J$1,Iniciativas!$A$1:$R$11,18,FALSE)*J774+VLOOKUP(K$1,Iniciativas!$A$1:$R$11,18,FALSE)*K774+VLOOKUP(L$1,Iniciativas!$A$1:$R$11,18,FALSE)*L774</f>
        <v>4.5</v>
      </c>
      <c r="O774" t="b">
        <f t="shared" si="806"/>
        <v>0</v>
      </c>
      <c r="P774" t="b">
        <f>IF(OR(K774=1,I774=1),IF(J774=1,TRUE, FALSE),TRUE)</f>
        <v>1</v>
      </c>
      <c r="Q774" t="b">
        <f>IF(AND(K774=1,I774=1), FALSE, TRUE)</f>
        <v>1</v>
      </c>
      <c r="R774" t="b">
        <f>IF(G774=1, TRUE, FALSE)</f>
        <v>0</v>
      </c>
      <c r="S774" t="str">
        <f>TRIM(IF(C774=1," "&amp;VLOOKUP(C$1,Iniciativas!$A$1:$R$11,2,FALSE),"")&amp;IF(D774=1," "&amp;VLOOKUP(D$1,Iniciativas!$A$1:$R$11,2,FALSE),"")&amp;IF(E774=1," "&amp;VLOOKUP(E$1,Iniciativas!$A$1:$R$11,2,FALSE),"")&amp;IF(F774=1," "&amp;VLOOKUP(F$1,Iniciativas!$A$1:$R$11,2,FALSE),"")&amp;IF(G774=1," "&amp;VLOOKUP(G$1,Iniciativas!$A$1:$R$11,2,FALSE),"")&amp;IF(H774=1," "&amp;VLOOKUP(H$1,Iniciativas!$A$1:$R$11,2,FALSE),"")&amp;IF(I774=1," "&amp;VLOOKUP(I$1,Iniciativas!$A$1:$R$11,2,FALSE),"")&amp;IF(J774=1," "&amp;VLOOKUP(J$1,Iniciativas!$A$1:$R$11,2,FALSE),"")&amp;IF(K774=1," "&amp;VLOOKUP(K$1,Iniciativas!$A$1:$R$11,2,FALSE),"")&amp;IF(L774=1," "&amp;VLOOKUP(L$1,Iniciativas!$A$1:$R$11,2,FALSE),""))</f>
        <v>Operación Adicional Iniciativa 1 Iniciativa 3 Campaña Publicitaria Producto B o C</v>
      </c>
    </row>
    <row r="775" spans="1:19" x14ac:dyDescent="0.25">
      <c r="A775">
        <v>773</v>
      </c>
      <c r="B775" t="str">
        <f t="shared" si="804"/>
        <v>10 9 3 1</v>
      </c>
      <c r="C775">
        <f t="shared" si="807"/>
        <v>1</v>
      </c>
      <c r="D775">
        <f t="shared" ref="D775:L775" si="811">INT(MOD($A775,2^(C$1-1))/(2^(D$1-1)))</f>
        <v>1</v>
      </c>
      <c r="E775">
        <f t="shared" si="811"/>
        <v>0</v>
      </c>
      <c r="F775">
        <f t="shared" si="811"/>
        <v>0</v>
      </c>
      <c r="G775">
        <f t="shared" si="811"/>
        <v>0</v>
      </c>
      <c r="H775">
        <f t="shared" si="811"/>
        <v>0</v>
      </c>
      <c r="I775">
        <f t="shared" si="811"/>
        <v>0</v>
      </c>
      <c r="J775">
        <f t="shared" si="811"/>
        <v>1</v>
      </c>
      <c r="K775">
        <f t="shared" si="811"/>
        <v>0</v>
      </c>
      <c r="L775">
        <f t="shared" si="811"/>
        <v>1</v>
      </c>
      <c r="M775">
        <f>VLOOKUP(C$1,Iniciativas!$A$1:$R$11,6,FALSE)*C775+VLOOKUP(D$1,Iniciativas!$A$1:$R$11,6,FALSE)*D775+VLOOKUP(E$1,Iniciativas!$A$1:$R$11,6,FALSE)*E775+VLOOKUP(F$1,Iniciativas!$A$1:$R$11,6,FALSE)*F775+VLOOKUP(G$1,Iniciativas!$A$1:$R$11,6,FALSE)*G775+VLOOKUP(H$1,Iniciativas!$A$1:$R$11,6,FALSE)*H775+VLOOKUP(I$1,Iniciativas!$A$1:$R$11,6,FALSE)*I775+VLOOKUP(J$1,Iniciativas!$A$1:$R$11,6,FALSE)*J775+VLOOKUP(K$1,Iniciativas!$A$1:$R$11,6,FALSE)*K775+VLOOKUP(L$1,Iniciativas!$A$1:$R$11,6,FALSE)*L775</f>
        <v>4500</v>
      </c>
      <c r="N775">
        <f>VLOOKUP(C$1,Iniciativas!$A$1:$R$11,18,FALSE)*C775+VLOOKUP(D$1,Iniciativas!$A$1:$R$11,18,FALSE)*D775+VLOOKUP(E$1,Iniciativas!$A$1:$R$11,18,FALSE)*E775+VLOOKUP(F$1,Iniciativas!$A$1:$R$11,18,FALSE)*F775+VLOOKUP(G$1,Iniciativas!$A$1:$R$11,18,FALSE)*G775+VLOOKUP(H$1,Iniciativas!$A$1:$R$11,18,FALSE)*H775+VLOOKUP(I$1,Iniciativas!$A$1:$R$11,18,FALSE)*I775+VLOOKUP(J$1,Iniciativas!$A$1:$R$11,18,FALSE)*J775+VLOOKUP(K$1,Iniciativas!$A$1:$R$11,18,FALSE)*K775+VLOOKUP(L$1,Iniciativas!$A$1:$R$11,18,FALSE)*L775</f>
        <v>5.4</v>
      </c>
      <c r="O775" t="b">
        <f t="shared" si="806"/>
        <v>0</v>
      </c>
      <c r="P775" t="b">
        <f>IF(OR(K775=1,I775=1),IF(J775=1,TRUE, FALSE),TRUE)</f>
        <v>1</v>
      </c>
      <c r="Q775" t="b">
        <f>IF(AND(K775=1,I775=1), FALSE, TRUE)</f>
        <v>1</v>
      </c>
      <c r="R775" t="b">
        <f>IF(G775=1, TRUE, FALSE)</f>
        <v>0</v>
      </c>
      <c r="S775" t="str">
        <f>TRIM(IF(C775=1," "&amp;VLOOKUP(C$1,Iniciativas!$A$1:$R$11,2,FALSE),"")&amp;IF(D775=1," "&amp;VLOOKUP(D$1,Iniciativas!$A$1:$R$11,2,FALSE),"")&amp;IF(E775=1," "&amp;VLOOKUP(E$1,Iniciativas!$A$1:$R$11,2,FALSE),"")&amp;IF(F775=1," "&amp;VLOOKUP(F$1,Iniciativas!$A$1:$R$11,2,FALSE),"")&amp;IF(G775=1," "&amp;VLOOKUP(G$1,Iniciativas!$A$1:$R$11,2,FALSE),"")&amp;IF(H775=1," "&amp;VLOOKUP(H$1,Iniciativas!$A$1:$R$11,2,FALSE),"")&amp;IF(I775=1," "&amp;VLOOKUP(I$1,Iniciativas!$A$1:$R$11,2,FALSE),"")&amp;IF(J775=1," "&amp;VLOOKUP(J$1,Iniciativas!$A$1:$R$11,2,FALSE),"")&amp;IF(K775=1," "&amp;VLOOKUP(K$1,Iniciativas!$A$1:$R$11,2,FALSE),"")&amp;IF(L775=1," "&amp;VLOOKUP(L$1,Iniciativas!$A$1:$R$11,2,FALSE),""))</f>
        <v>Operación Adicional Iniciativa 1 Iniciativa 3 Campaña Publicitaria Producto B o C Sistema Reducción Costos</v>
      </c>
    </row>
    <row r="776" spans="1:19" x14ac:dyDescent="0.25">
      <c r="A776">
        <v>774</v>
      </c>
      <c r="B776" t="str">
        <f t="shared" si="804"/>
        <v>10 9 3 2</v>
      </c>
      <c r="C776">
        <f t="shared" si="807"/>
        <v>1</v>
      </c>
      <c r="D776">
        <f t="shared" ref="D776:L776" si="812">INT(MOD($A776,2^(C$1-1))/(2^(D$1-1)))</f>
        <v>1</v>
      </c>
      <c r="E776">
        <f t="shared" si="812"/>
        <v>0</v>
      </c>
      <c r="F776">
        <f t="shared" si="812"/>
        <v>0</v>
      </c>
      <c r="G776">
        <f t="shared" si="812"/>
        <v>0</v>
      </c>
      <c r="H776">
        <f t="shared" si="812"/>
        <v>0</v>
      </c>
      <c r="I776">
        <f t="shared" si="812"/>
        <v>0</v>
      </c>
      <c r="J776">
        <f t="shared" si="812"/>
        <v>1</v>
      </c>
      <c r="K776">
        <f t="shared" si="812"/>
        <v>1</v>
      </c>
      <c r="L776">
        <f t="shared" si="812"/>
        <v>0</v>
      </c>
      <c r="M776">
        <f>VLOOKUP(C$1,Iniciativas!$A$1:$R$11,6,FALSE)*C776+VLOOKUP(D$1,Iniciativas!$A$1:$R$11,6,FALSE)*D776+VLOOKUP(E$1,Iniciativas!$A$1:$R$11,6,FALSE)*E776+VLOOKUP(F$1,Iniciativas!$A$1:$R$11,6,FALSE)*F776+VLOOKUP(G$1,Iniciativas!$A$1:$R$11,6,FALSE)*G776+VLOOKUP(H$1,Iniciativas!$A$1:$R$11,6,FALSE)*H776+VLOOKUP(I$1,Iniciativas!$A$1:$R$11,6,FALSE)*I776+VLOOKUP(J$1,Iniciativas!$A$1:$R$11,6,FALSE)*J776+VLOOKUP(K$1,Iniciativas!$A$1:$R$11,6,FALSE)*K776+VLOOKUP(L$1,Iniciativas!$A$1:$R$11,6,FALSE)*L776</f>
        <v>8500</v>
      </c>
      <c r="N776">
        <f>VLOOKUP(C$1,Iniciativas!$A$1:$R$11,18,FALSE)*C776+VLOOKUP(D$1,Iniciativas!$A$1:$R$11,18,FALSE)*D776+VLOOKUP(E$1,Iniciativas!$A$1:$R$11,18,FALSE)*E776+VLOOKUP(F$1,Iniciativas!$A$1:$R$11,18,FALSE)*F776+VLOOKUP(G$1,Iniciativas!$A$1:$R$11,18,FALSE)*G776+VLOOKUP(H$1,Iniciativas!$A$1:$R$11,18,FALSE)*H776+VLOOKUP(I$1,Iniciativas!$A$1:$R$11,18,FALSE)*I776+VLOOKUP(J$1,Iniciativas!$A$1:$R$11,18,FALSE)*J776+VLOOKUP(K$1,Iniciativas!$A$1:$R$11,18,FALSE)*K776+VLOOKUP(L$1,Iniciativas!$A$1:$R$11,18,FALSE)*L776</f>
        <v>7.1</v>
      </c>
      <c r="O776" t="b">
        <f t="shared" si="806"/>
        <v>0</v>
      </c>
      <c r="P776" t="b">
        <f>IF(OR(K776=1,I776=1),IF(J776=1,TRUE, FALSE),TRUE)</f>
        <v>1</v>
      </c>
      <c r="Q776" t="b">
        <f>IF(AND(K776=1,I776=1), FALSE, TRUE)</f>
        <v>1</v>
      </c>
      <c r="R776" t="b">
        <f>IF(G776=1, TRUE, FALSE)</f>
        <v>0</v>
      </c>
      <c r="S776" t="str">
        <f>TRIM(IF(C776=1," "&amp;VLOOKUP(C$1,Iniciativas!$A$1:$R$11,2,FALSE),"")&amp;IF(D776=1," "&amp;VLOOKUP(D$1,Iniciativas!$A$1:$R$11,2,FALSE),"")&amp;IF(E776=1," "&amp;VLOOKUP(E$1,Iniciativas!$A$1:$R$11,2,FALSE),"")&amp;IF(F776=1," "&amp;VLOOKUP(F$1,Iniciativas!$A$1:$R$11,2,FALSE),"")&amp;IF(G776=1," "&amp;VLOOKUP(G$1,Iniciativas!$A$1:$R$11,2,FALSE),"")&amp;IF(H776=1," "&amp;VLOOKUP(H$1,Iniciativas!$A$1:$R$11,2,FALSE),"")&amp;IF(I776=1," "&amp;VLOOKUP(I$1,Iniciativas!$A$1:$R$11,2,FALSE),"")&amp;IF(J776=1," "&amp;VLOOKUP(J$1,Iniciativas!$A$1:$R$11,2,FALSE),"")&amp;IF(K776=1," "&amp;VLOOKUP(K$1,Iniciativas!$A$1:$R$11,2,FALSE),"")&amp;IF(L776=1," "&amp;VLOOKUP(L$1,Iniciativas!$A$1:$R$11,2,FALSE),""))</f>
        <v>Operación Adicional Iniciativa 1 Iniciativa 3 Campaña Publicitaria Producto B o C Creación Producto B</v>
      </c>
    </row>
    <row r="777" spans="1:19" x14ac:dyDescent="0.25">
      <c r="A777">
        <v>775</v>
      </c>
      <c r="B777" t="str">
        <f t="shared" si="804"/>
        <v>10 9 3 2 1</v>
      </c>
      <c r="C777">
        <f t="shared" si="807"/>
        <v>1</v>
      </c>
      <c r="D777">
        <f t="shared" ref="D777:L777" si="813">INT(MOD($A777,2^(C$1-1))/(2^(D$1-1)))</f>
        <v>1</v>
      </c>
      <c r="E777">
        <f t="shared" si="813"/>
        <v>0</v>
      </c>
      <c r="F777">
        <f t="shared" si="813"/>
        <v>0</v>
      </c>
      <c r="G777">
        <f t="shared" si="813"/>
        <v>0</v>
      </c>
      <c r="H777">
        <f t="shared" si="813"/>
        <v>0</v>
      </c>
      <c r="I777">
        <f t="shared" si="813"/>
        <v>0</v>
      </c>
      <c r="J777">
        <f t="shared" si="813"/>
        <v>1</v>
      </c>
      <c r="K777">
        <f t="shared" si="813"/>
        <v>1</v>
      </c>
      <c r="L777">
        <f t="shared" si="813"/>
        <v>1</v>
      </c>
      <c r="M777">
        <f>VLOOKUP(C$1,Iniciativas!$A$1:$R$11,6,FALSE)*C777+VLOOKUP(D$1,Iniciativas!$A$1:$R$11,6,FALSE)*D777+VLOOKUP(E$1,Iniciativas!$A$1:$R$11,6,FALSE)*E777+VLOOKUP(F$1,Iniciativas!$A$1:$R$11,6,FALSE)*F777+VLOOKUP(G$1,Iniciativas!$A$1:$R$11,6,FALSE)*G777+VLOOKUP(H$1,Iniciativas!$A$1:$R$11,6,FALSE)*H777+VLOOKUP(I$1,Iniciativas!$A$1:$R$11,6,FALSE)*I777+VLOOKUP(J$1,Iniciativas!$A$1:$R$11,6,FALSE)*J777+VLOOKUP(K$1,Iniciativas!$A$1:$R$11,6,FALSE)*K777+VLOOKUP(L$1,Iniciativas!$A$1:$R$11,6,FALSE)*L777</f>
        <v>9500</v>
      </c>
      <c r="N777">
        <f>VLOOKUP(C$1,Iniciativas!$A$1:$R$11,18,FALSE)*C777+VLOOKUP(D$1,Iniciativas!$A$1:$R$11,18,FALSE)*D777+VLOOKUP(E$1,Iniciativas!$A$1:$R$11,18,FALSE)*E777+VLOOKUP(F$1,Iniciativas!$A$1:$R$11,18,FALSE)*F777+VLOOKUP(G$1,Iniciativas!$A$1:$R$11,18,FALSE)*G777+VLOOKUP(H$1,Iniciativas!$A$1:$R$11,18,FALSE)*H777+VLOOKUP(I$1,Iniciativas!$A$1:$R$11,18,FALSE)*I777+VLOOKUP(J$1,Iniciativas!$A$1:$R$11,18,FALSE)*J777+VLOOKUP(K$1,Iniciativas!$A$1:$R$11,18,FALSE)*K777+VLOOKUP(L$1,Iniciativas!$A$1:$R$11,18,FALSE)*L777</f>
        <v>8</v>
      </c>
      <c r="O777" t="b">
        <f t="shared" si="806"/>
        <v>0</v>
      </c>
      <c r="P777" t="b">
        <f>IF(OR(K777=1,I777=1),IF(J777=1,TRUE, FALSE),TRUE)</f>
        <v>1</v>
      </c>
      <c r="Q777" t="b">
        <f>IF(AND(K777=1,I777=1), FALSE, TRUE)</f>
        <v>1</v>
      </c>
      <c r="R777" t="b">
        <f>IF(G777=1, TRUE, FALSE)</f>
        <v>0</v>
      </c>
      <c r="S777" t="str">
        <f>TRIM(IF(C777=1," "&amp;VLOOKUP(C$1,Iniciativas!$A$1:$R$11,2,FALSE),"")&amp;IF(D777=1," "&amp;VLOOKUP(D$1,Iniciativas!$A$1:$R$11,2,FALSE),"")&amp;IF(E777=1," "&amp;VLOOKUP(E$1,Iniciativas!$A$1:$R$11,2,FALSE),"")&amp;IF(F777=1," "&amp;VLOOKUP(F$1,Iniciativas!$A$1:$R$11,2,FALSE),"")&amp;IF(G777=1," "&amp;VLOOKUP(G$1,Iniciativas!$A$1:$R$11,2,FALSE),"")&amp;IF(H777=1," "&amp;VLOOKUP(H$1,Iniciativas!$A$1:$R$11,2,FALSE),"")&amp;IF(I777=1," "&amp;VLOOKUP(I$1,Iniciativas!$A$1:$R$11,2,FALSE),"")&amp;IF(J777=1," "&amp;VLOOKUP(J$1,Iniciativas!$A$1:$R$11,2,FALSE),"")&amp;IF(K777=1," "&amp;VLOOKUP(K$1,Iniciativas!$A$1:$R$11,2,FALSE),"")&amp;IF(L777=1," "&amp;VLOOKUP(L$1,Iniciativas!$A$1:$R$11,2,FALSE),""))</f>
        <v>Operación Adicional Iniciativa 1 Iniciativa 3 Campaña Publicitaria Producto B o C Creación Producto B Sistema Reducción Costos</v>
      </c>
    </row>
    <row r="778" spans="1:19" x14ac:dyDescent="0.25">
      <c r="A778">
        <v>776</v>
      </c>
      <c r="B778" t="str">
        <f t="shared" si="804"/>
        <v>10 9 4</v>
      </c>
      <c r="C778">
        <f t="shared" si="807"/>
        <v>1</v>
      </c>
      <c r="D778">
        <f t="shared" ref="D778:L778" si="814">INT(MOD($A778,2^(C$1-1))/(2^(D$1-1)))</f>
        <v>1</v>
      </c>
      <c r="E778">
        <f t="shared" si="814"/>
        <v>0</v>
      </c>
      <c r="F778">
        <f t="shared" si="814"/>
        <v>0</v>
      </c>
      <c r="G778">
        <f t="shared" si="814"/>
        <v>0</v>
      </c>
      <c r="H778">
        <f t="shared" si="814"/>
        <v>0</v>
      </c>
      <c r="I778">
        <f t="shared" si="814"/>
        <v>1</v>
      </c>
      <c r="J778">
        <f t="shared" si="814"/>
        <v>0</v>
      </c>
      <c r="K778">
        <f t="shared" si="814"/>
        <v>0</v>
      </c>
      <c r="L778">
        <f t="shared" si="814"/>
        <v>0</v>
      </c>
      <c r="M778">
        <f>VLOOKUP(C$1,Iniciativas!$A$1:$R$11,6,FALSE)*C778+VLOOKUP(D$1,Iniciativas!$A$1:$R$11,6,FALSE)*D778+VLOOKUP(E$1,Iniciativas!$A$1:$R$11,6,FALSE)*E778+VLOOKUP(F$1,Iniciativas!$A$1:$R$11,6,FALSE)*F778+VLOOKUP(G$1,Iniciativas!$A$1:$R$11,6,FALSE)*G778+VLOOKUP(H$1,Iniciativas!$A$1:$R$11,6,FALSE)*H778+VLOOKUP(I$1,Iniciativas!$A$1:$R$11,6,FALSE)*I778+VLOOKUP(J$1,Iniciativas!$A$1:$R$11,6,FALSE)*J778+VLOOKUP(K$1,Iniciativas!$A$1:$R$11,6,FALSE)*K778+VLOOKUP(L$1,Iniciativas!$A$1:$R$11,6,FALSE)*L778</f>
        <v>8500</v>
      </c>
      <c r="N778">
        <f>VLOOKUP(C$1,Iniciativas!$A$1:$R$11,18,FALSE)*C778+VLOOKUP(D$1,Iniciativas!$A$1:$R$11,18,FALSE)*D778+VLOOKUP(E$1,Iniciativas!$A$1:$R$11,18,FALSE)*E778+VLOOKUP(F$1,Iniciativas!$A$1:$R$11,18,FALSE)*F778+VLOOKUP(G$1,Iniciativas!$A$1:$R$11,18,FALSE)*G778+VLOOKUP(H$1,Iniciativas!$A$1:$R$11,18,FALSE)*H778+VLOOKUP(I$1,Iniciativas!$A$1:$R$11,18,FALSE)*I778+VLOOKUP(J$1,Iniciativas!$A$1:$R$11,18,FALSE)*J778+VLOOKUP(K$1,Iniciativas!$A$1:$R$11,18,FALSE)*K778+VLOOKUP(L$1,Iniciativas!$A$1:$R$11,18,FALSE)*L778</f>
        <v>7.1</v>
      </c>
      <c r="O778" t="b">
        <f t="shared" si="806"/>
        <v>0</v>
      </c>
      <c r="P778" t="b">
        <f>IF(OR(K778=1,I778=1),IF(J778=1,TRUE, FALSE),TRUE)</f>
        <v>0</v>
      </c>
      <c r="Q778" t="b">
        <f>IF(AND(K778=1,I778=1), FALSE, TRUE)</f>
        <v>1</v>
      </c>
      <c r="R778" t="b">
        <f>IF(G778=1, TRUE, FALSE)</f>
        <v>0</v>
      </c>
      <c r="S778" t="str">
        <f>TRIM(IF(C778=1," "&amp;VLOOKUP(C$1,Iniciativas!$A$1:$R$11,2,FALSE),"")&amp;IF(D778=1," "&amp;VLOOKUP(D$1,Iniciativas!$A$1:$R$11,2,FALSE),"")&amp;IF(E778=1," "&amp;VLOOKUP(E$1,Iniciativas!$A$1:$R$11,2,FALSE),"")&amp;IF(F778=1," "&amp;VLOOKUP(F$1,Iniciativas!$A$1:$R$11,2,FALSE),"")&amp;IF(G778=1," "&amp;VLOOKUP(G$1,Iniciativas!$A$1:$R$11,2,FALSE),"")&amp;IF(H778=1," "&amp;VLOOKUP(H$1,Iniciativas!$A$1:$R$11,2,FALSE),"")&amp;IF(I778=1," "&amp;VLOOKUP(I$1,Iniciativas!$A$1:$R$11,2,FALSE),"")&amp;IF(J778=1," "&amp;VLOOKUP(J$1,Iniciativas!$A$1:$R$11,2,FALSE),"")&amp;IF(K778=1," "&amp;VLOOKUP(K$1,Iniciativas!$A$1:$R$11,2,FALSE),"")&amp;IF(L778=1," "&amp;VLOOKUP(L$1,Iniciativas!$A$1:$R$11,2,FALSE),""))</f>
        <v>Operación Adicional Iniciativa 1 Iniciativa 3 Creación Producto Alternativo C</v>
      </c>
    </row>
    <row r="779" spans="1:19" x14ac:dyDescent="0.25">
      <c r="A779">
        <v>777</v>
      </c>
      <c r="B779" t="str">
        <f t="shared" si="804"/>
        <v>10 9 4 1</v>
      </c>
      <c r="C779">
        <f t="shared" si="807"/>
        <v>1</v>
      </c>
      <c r="D779">
        <f t="shared" ref="D779:L779" si="815">INT(MOD($A779,2^(C$1-1))/(2^(D$1-1)))</f>
        <v>1</v>
      </c>
      <c r="E779">
        <f t="shared" si="815"/>
        <v>0</v>
      </c>
      <c r="F779">
        <f t="shared" si="815"/>
        <v>0</v>
      </c>
      <c r="G779">
        <f t="shared" si="815"/>
        <v>0</v>
      </c>
      <c r="H779">
        <f t="shared" si="815"/>
        <v>0</v>
      </c>
      <c r="I779">
        <f t="shared" si="815"/>
        <v>1</v>
      </c>
      <c r="J779">
        <f t="shared" si="815"/>
        <v>0</v>
      </c>
      <c r="K779">
        <f t="shared" si="815"/>
        <v>0</v>
      </c>
      <c r="L779">
        <f t="shared" si="815"/>
        <v>1</v>
      </c>
      <c r="M779">
        <f>VLOOKUP(C$1,Iniciativas!$A$1:$R$11,6,FALSE)*C779+VLOOKUP(D$1,Iniciativas!$A$1:$R$11,6,FALSE)*D779+VLOOKUP(E$1,Iniciativas!$A$1:$R$11,6,FALSE)*E779+VLOOKUP(F$1,Iniciativas!$A$1:$R$11,6,FALSE)*F779+VLOOKUP(G$1,Iniciativas!$A$1:$R$11,6,FALSE)*G779+VLOOKUP(H$1,Iniciativas!$A$1:$R$11,6,FALSE)*H779+VLOOKUP(I$1,Iniciativas!$A$1:$R$11,6,FALSE)*I779+VLOOKUP(J$1,Iniciativas!$A$1:$R$11,6,FALSE)*J779+VLOOKUP(K$1,Iniciativas!$A$1:$R$11,6,FALSE)*K779+VLOOKUP(L$1,Iniciativas!$A$1:$R$11,6,FALSE)*L779</f>
        <v>9500</v>
      </c>
      <c r="N779">
        <f>VLOOKUP(C$1,Iniciativas!$A$1:$R$11,18,FALSE)*C779+VLOOKUP(D$1,Iniciativas!$A$1:$R$11,18,FALSE)*D779+VLOOKUP(E$1,Iniciativas!$A$1:$R$11,18,FALSE)*E779+VLOOKUP(F$1,Iniciativas!$A$1:$R$11,18,FALSE)*F779+VLOOKUP(G$1,Iniciativas!$A$1:$R$11,18,FALSE)*G779+VLOOKUP(H$1,Iniciativas!$A$1:$R$11,18,FALSE)*H779+VLOOKUP(I$1,Iniciativas!$A$1:$R$11,18,FALSE)*I779+VLOOKUP(J$1,Iniciativas!$A$1:$R$11,18,FALSE)*J779+VLOOKUP(K$1,Iniciativas!$A$1:$R$11,18,FALSE)*K779+VLOOKUP(L$1,Iniciativas!$A$1:$R$11,18,FALSE)*L779</f>
        <v>8</v>
      </c>
      <c r="O779" t="b">
        <f t="shared" si="806"/>
        <v>0</v>
      </c>
      <c r="P779" t="b">
        <f>IF(OR(K779=1,I779=1),IF(J779=1,TRUE, FALSE),TRUE)</f>
        <v>0</v>
      </c>
      <c r="Q779" t="b">
        <f>IF(AND(K779=1,I779=1), FALSE, TRUE)</f>
        <v>1</v>
      </c>
      <c r="R779" t="b">
        <f>IF(G779=1, TRUE, FALSE)</f>
        <v>0</v>
      </c>
      <c r="S779" t="str">
        <f>TRIM(IF(C779=1," "&amp;VLOOKUP(C$1,Iniciativas!$A$1:$R$11,2,FALSE),"")&amp;IF(D779=1," "&amp;VLOOKUP(D$1,Iniciativas!$A$1:$R$11,2,FALSE),"")&amp;IF(E779=1," "&amp;VLOOKUP(E$1,Iniciativas!$A$1:$R$11,2,FALSE),"")&amp;IF(F779=1," "&amp;VLOOKUP(F$1,Iniciativas!$A$1:$R$11,2,FALSE),"")&amp;IF(G779=1," "&amp;VLOOKUP(G$1,Iniciativas!$A$1:$R$11,2,FALSE),"")&amp;IF(H779=1," "&amp;VLOOKUP(H$1,Iniciativas!$A$1:$R$11,2,FALSE),"")&amp;IF(I779=1," "&amp;VLOOKUP(I$1,Iniciativas!$A$1:$R$11,2,FALSE),"")&amp;IF(J779=1," "&amp;VLOOKUP(J$1,Iniciativas!$A$1:$R$11,2,FALSE),"")&amp;IF(K779=1," "&amp;VLOOKUP(K$1,Iniciativas!$A$1:$R$11,2,FALSE),"")&amp;IF(L779=1," "&amp;VLOOKUP(L$1,Iniciativas!$A$1:$R$11,2,FALSE),""))</f>
        <v>Operación Adicional Iniciativa 1 Iniciativa 3 Creación Producto Alternativo C Sistema Reducción Costos</v>
      </c>
    </row>
    <row r="780" spans="1:19" x14ac:dyDescent="0.25">
      <c r="A780">
        <v>778</v>
      </c>
      <c r="B780" t="str">
        <f t="shared" si="804"/>
        <v>10 9 4 2</v>
      </c>
      <c r="C780">
        <f t="shared" si="807"/>
        <v>1</v>
      </c>
      <c r="D780">
        <f t="shared" ref="D780:L780" si="816">INT(MOD($A780,2^(C$1-1))/(2^(D$1-1)))</f>
        <v>1</v>
      </c>
      <c r="E780">
        <f t="shared" si="816"/>
        <v>0</v>
      </c>
      <c r="F780">
        <f t="shared" si="816"/>
        <v>0</v>
      </c>
      <c r="G780">
        <f t="shared" si="816"/>
        <v>0</v>
      </c>
      <c r="H780">
        <f t="shared" si="816"/>
        <v>0</v>
      </c>
      <c r="I780">
        <f t="shared" si="816"/>
        <v>1</v>
      </c>
      <c r="J780">
        <f t="shared" si="816"/>
        <v>0</v>
      </c>
      <c r="K780">
        <f t="shared" si="816"/>
        <v>1</v>
      </c>
      <c r="L780">
        <f t="shared" si="816"/>
        <v>0</v>
      </c>
      <c r="M780">
        <f>VLOOKUP(C$1,Iniciativas!$A$1:$R$11,6,FALSE)*C780+VLOOKUP(D$1,Iniciativas!$A$1:$R$11,6,FALSE)*D780+VLOOKUP(E$1,Iniciativas!$A$1:$R$11,6,FALSE)*E780+VLOOKUP(F$1,Iniciativas!$A$1:$R$11,6,FALSE)*F780+VLOOKUP(G$1,Iniciativas!$A$1:$R$11,6,FALSE)*G780+VLOOKUP(H$1,Iniciativas!$A$1:$R$11,6,FALSE)*H780+VLOOKUP(I$1,Iniciativas!$A$1:$R$11,6,FALSE)*I780+VLOOKUP(J$1,Iniciativas!$A$1:$R$11,6,FALSE)*J780+VLOOKUP(K$1,Iniciativas!$A$1:$R$11,6,FALSE)*K780+VLOOKUP(L$1,Iniciativas!$A$1:$R$11,6,FALSE)*L780</f>
        <v>13500</v>
      </c>
      <c r="N780">
        <f>VLOOKUP(C$1,Iniciativas!$A$1:$R$11,18,FALSE)*C780+VLOOKUP(D$1,Iniciativas!$A$1:$R$11,18,FALSE)*D780+VLOOKUP(E$1,Iniciativas!$A$1:$R$11,18,FALSE)*E780+VLOOKUP(F$1,Iniciativas!$A$1:$R$11,18,FALSE)*F780+VLOOKUP(G$1,Iniciativas!$A$1:$R$11,18,FALSE)*G780+VLOOKUP(H$1,Iniciativas!$A$1:$R$11,18,FALSE)*H780+VLOOKUP(I$1,Iniciativas!$A$1:$R$11,18,FALSE)*I780+VLOOKUP(J$1,Iniciativas!$A$1:$R$11,18,FALSE)*J780+VLOOKUP(K$1,Iniciativas!$A$1:$R$11,18,FALSE)*K780+VLOOKUP(L$1,Iniciativas!$A$1:$R$11,18,FALSE)*L780</f>
        <v>9.6999999999999993</v>
      </c>
      <c r="O780" t="b">
        <f t="shared" si="806"/>
        <v>0</v>
      </c>
      <c r="P780" t="b">
        <f>IF(OR(K780=1,I780=1),IF(J780=1,TRUE, FALSE),TRUE)</f>
        <v>0</v>
      </c>
      <c r="Q780" t="b">
        <f>IF(AND(K780=1,I780=1), FALSE, TRUE)</f>
        <v>0</v>
      </c>
      <c r="R780" t="b">
        <f>IF(G780=1, TRUE, FALSE)</f>
        <v>0</v>
      </c>
      <c r="S780" t="str">
        <f>TRIM(IF(C780=1," "&amp;VLOOKUP(C$1,Iniciativas!$A$1:$R$11,2,FALSE),"")&amp;IF(D780=1," "&amp;VLOOKUP(D$1,Iniciativas!$A$1:$R$11,2,FALSE),"")&amp;IF(E780=1," "&amp;VLOOKUP(E$1,Iniciativas!$A$1:$R$11,2,FALSE),"")&amp;IF(F780=1," "&amp;VLOOKUP(F$1,Iniciativas!$A$1:$R$11,2,FALSE),"")&amp;IF(G780=1," "&amp;VLOOKUP(G$1,Iniciativas!$A$1:$R$11,2,FALSE),"")&amp;IF(H780=1," "&amp;VLOOKUP(H$1,Iniciativas!$A$1:$R$11,2,FALSE),"")&amp;IF(I780=1," "&amp;VLOOKUP(I$1,Iniciativas!$A$1:$R$11,2,FALSE),"")&amp;IF(J780=1," "&amp;VLOOKUP(J$1,Iniciativas!$A$1:$R$11,2,FALSE),"")&amp;IF(K780=1," "&amp;VLOOKUP(K$1,Iniciativas!$A$1:$R$11,2,FALSE),"")&amp;IF(L780=1," "&amp;VLOOKUP(L$1,Iniciativas!$A$1:$R$11,2,FALSE),""))</f>
        <v>Operación Adicional Iniciativa 1 Iniciativa 3 Creación Producto Alternativo C Creación Producto B</v>
      </c>
    </row>
    <row r="781" spans="1:19" x14ac:dyDescent="0.25">
      <c r="A781">
        <v>779</v>
      </c>
      <c r="B781" t="str">
        <f t="shared" si="804"/>
        <v>10 9 4 2 1</v>
      </c>
      <c r="C781">
        <f t="shared" si="807"/>
        <v>1</v>
      </c>
      <c r="D781">
        <f t="shared" ref="D781:L781" si="817">INT(MOD($A781,2^(C$1-1))/(2^(D$1-1)))</f>
        <v>1</v>
      </c>
      <c r="E781">
        <f t="shared" si="817"/>
        <v>0</v>
      </c>
      <c r="F781">
        <f t="shared" si="817"/>
        <v>0</v>
      </c>
      <c r="G781">
        <f t="shared" si="817"/>
        <v>0</v>
      </c>
      <c r="H781">
        <f t="shared" si="817"/>
        <v>0</v>
      </c>
      <c r="I781">
        <f t="shared" si="817"/>
        <v>1</v>
      </c>
      <c r="J781">
        <f t="shared" si="817"/>
        <v>0</v>
      </c>
      <c r="K781">
        <f t="shared" si="817"/>
        <v>1</v>
      </c>
      <c r="L781">
        <f t="shared" si="817"/>
        <v>1</v>
      </c>
      <c r="M781">
        <f>VLOOKUP(C$1,Iniciativas!$A$1:$R$11,6,FALSE)*C781+VLOOKUP(D$1,Iniciativas!$A$1:$R$11,6,FALSE)*D781+VLOOKUP(E$1,Iniciativas!$A$1:$R$11,6,FALSE)*E781+VLOOKUP(F$1,Iniciativas!$A$1:$R$11,6,FALSE)*F781+VLOOKUP(G$1,Iniciativas!$A$1:$R$11,6,FALSE)*G781+VLOOKUP(H$1,Iniciativas!$A$1:$R$11,6,FALSE)*H781+VLOOKUP(I$1,Iniciativas!$A$1:$R$11,6,FALSE)*I781+VLOOKUP(J$1,Iniciativas!$A$1:$R$11,6,FALSE)*J781+VLOOKUP(K$1,Iniciativas!$A$1:$R$11,6,FALSE)*K781+VLOOKUP(L$1,Iniciativas!$A$1:$R$11,6,FALSE)*L781</f>
        <v>14500</v>
      </c>
      <c r="N781">
        <f>VLOOKUP(C$1,Iniciativas!$A$1:$R$11,18,FALSE)*C781+VLOOKUP(D$1,Iniciativas!$A$1:$R$11,18,FALSE)*D781+VLOOKUP(E$1,Iniciativas!$A$1:$R$11,18,FALSE)*E781+VLOOKUP(F$1,Iniciativas!$A$1:$R$11,18,FALSE)*F781+VLOOKUP(G$1,Iniciativas!$A$1:$R$11,18,FALSE)*G781+VLOOKUP(H$1,Iniciativas!$A$1:$R$11,18,FALSE)*H781+VLOOKUP(I$1,Iniciativas!$A$1:$R$11,18,FALSE)*I781+VLOOKUP(J$1,Iniciativas!$A$1:$R$11,18,FALSE)*J781+VLOOKUP(K$1,Iniciativas!$A$1:$R$11,18,FALSE)*K781+VLOOKUP(L$1,Iniciativas!$A$1:$R$11,18,FALSE)*L781</f>
        <v>10.6</v>
      </c>
      <c r="O781" t="b">
        <f t="shared" si="806"/>
        <v>0</v>
      </c>
      <c r="P781" t="b">
        <f>IF(OR(K781=1,I781=1),IF(J781=1,TRUE, FALSE),TRUE)</f>
        <v>0</v>
      </c>
      <c r="Q781" t="b">
        <f>IF(AND(K781=1,I781=1), FALSE, TRUE)</f>
        <v>0</v>
      </c>
      <c r="R781" t="b">
        <f>IF(G781=1, TRUE, FALSE)</f>
        <v>0</v>
      </c>
      <c r="S781" t="str">
        <f>TRIM(IF(C781=1," "&amp;VLOOKUP(C$1,Iniciativas!$A$1:$R$11,2,FALSE),"")&amp;IF(D781=1," "&amp;VLOOKUP(D$1,Iniciativas!$A$1:$R$11,2,FALSE),"")&amp;IF(E781=1," "&amp;VLOOKUP(E$1,Iniciativas!$A$1:$R$11,2,FALSE),"")&amp;IF(F781=1," "&amp;VLOOKUP(F$1,Iniciativas!$A$1:$R$11,2,FALSE),"")&amp;IF(G781=1," "&amp;VLOOKUP(G$1,Iniciativas!$A$1:$R$11,2,FALSE),"")&amp;IF(H781=1," "&amp;VLOOKUP(H$1,Iniciativas!$A$1:$R$11,2,FALSE),"")&amp;IF(I781=1," "&amp;VLOOKUP(I$1,Iniciativas!$A$1:$R$11,2,FALSE),"")&amp;IF(J781=1," "&amp;VLOOKUP(J$1,Iniciativas!$A$1:$R$11,2,FALSE),"")&amp;IF(K781=1," "&amp;VLOOKUP(K$1,Iniciativas!$A$1:$R$11,2,FALSE),"")&amp;IF(L781=1," "&amp;VLOOKUP(L$1,Iniciativas!$A$1:$R$11,2,FALSE),""))</f>
        <v>Operación Adicional Iniciativa 1 Iniciativa 3 Creación Producto Alternativo C Creación Producto B Sistema Reducción Costos</v>
      </c>
    </row>
    <row r="782" spans="1:19" x14ac:dyDescent="0.25">
      <c r="A782">
        <v>780</v>
      </c>
      <c r="B782" t="str">
        <f t="shared" si="804"/>
        <v>10 9 4 3</v>
      </c>
      <c r="C782">
        <f t="shared" si="807"/>
        <v>1</v>
      </c>
      <c r="D782">
        <f t="shared" ref="D782:L782" si="818">INT(MOD($A782,2^(C$1-1))/(2^(D$1-1)))</f>
        <v>1</v>
      </c>
      <c r="E782">
        <f t="shared" si="818"/>
        <v>0</v>
      </c>
      <c r="F782">
        <f t="shared" si="818"/>
        <v>0</v>
      </c>
      <c r="G782">
        <f t="shared" si="818"/>
        <v>0</v>
      </c>
      <c r="H782">
        <f t="shared" si="818"/>
        <v>0</v>
      </c>
      <c r="I782">
        <f t="shared" si="818"/>
        <v>1</v>
      </c>
      <c r="J782">
        <f t="shared" si="818"/>
        <v>1</v>
      </c>
      <c r="K782">
        <f t="shared" si="818"/>
        <v>0</v>
      </c>
      <c r="L782">
        <f t="shared" si="818"/>
        <v>0</v>
      </c>
      <c r="M782">
        <f>VLOOKUP(C$1,Iniciativas!$A$1:$R$11,6,FALSE)*C782+VLOOKUP(D$1,Iniciativas!$A$1:$R$11,6,FALSE)*D782+VLOOKUP(E$1,Iniciativas!$A$1:$R$11,6,FALSE)*E782+VLOOKUP(F$1,Iniciativas!$A$1:$R$11,6,FALSE)*F782+VLOOKUP(G$1,Iniciativas!$A$1:$R$11,6,FALSE)*G782+VLOOKUP(H$1,Iniciativas!$A$1:$R$11,6,FALSE)*H782+VLOOKUP(I$1,Iniciativas!$A$1:$R$11,6,FALSE)*I782+VLOOKUP(J$1,Iniciativas!$A$1:$R$11,6,FALSE)*J782+VLOOKUP(K$1,Iniciativas!$A$1:$R$11,6,FALSE)*K782+VLOOKUP(L$1,Iniciativas!$A$1:$R$11,6,FALSE)*L782</f>
        <v>9500</v>
      </c>
      <c r="N782">
        <f>VLOOKUP(C$1,Iniciativas!$A$1:$R$11,18,FALSE)*C782+VLOOKUP(D$1,Iniciativas!$A$1:$R$11,18,FALSE)*D782+VLOOKUP(E$1,Iniciativas!$A$1:$R$11,18,FALSE)*E782+VLOOKUP(F$1,Iniciativas!$A$1:$R$11,18,FALSE)*F782+VLOOKUP(G$1,Iniciativas!$A$1:$R$11,18,FALSE)*G782+VLOOKUP(H$1,Iniciativas!$A$1:$R$11,18,FALSE)*H782+VLOOKUP(I$1,Iniciativas!$A$1:$R$11,18,FALSE)*I782+VLOOKUP(J$1,Iniciativas!$A$1:$R$11,18,FALSE)*J782+VLOOKUP(K$1,Iniciativas!$A$1:$R$11,18,FALSE)*K782+VLOOKUP(L$1,Iniciativas!$A$1:$R$11,18,FALSE)*L782</f>
        <v>7.5</v>
      </c>
      <c r="O782" t="b">
        <f t="shared" si="806"/>
        <v>0</v>
      </c>
      <c r="P782" t="b">
        <f>IF(OR(K782=1,I782=1),IF(J782=1,TRUE, FALSE),TRUE)</f>
        <v>1</v>
      </c>
      <c r="Q782" t="b">
        <f>IF(AND(K782=1,I782=1), FALSE, TRUE)</f>
        <v>1</v>
      </c>
      <c r="R782" t="b">
        <f>IF(G782=1, TRUE, FALSE)</f>
        <v>0</v>
      </c>
      <c r="S782" t="str">
        <f>TRIM(IF(C782=1," "&amp;VLOOKUP(C$1,Iniciativas!$A$1:$R$11,2,FALSE),"")&amp;IF(D782=1," "&amp;VLOOKUP(D$1,Iniciativas!$A$1:$R$11,2,FALSE),"")&amp;IF(E782=1," "&amp;VLOOKUP(E$1,Iniciativas!$A$1:$R$11,2,FALSE),"")&amp;IF(F782=1," "&amp;VLOOKUP(F$1,Iniciativas!$A$1:$R$11,2,FALSE),"")&amp;IF(G782=1," "&amp;VLOOKUP(G$1,Iniciativas!$A$1:$R$11,2,FALSE),"")&amp;IF(H782=1," "&amp;VLOOKUP(H$1,Iniciativas!$A$1:$R$11,2,FALSE),"")&amp;IF(I782=1," "&amp;VLOOKUP(I$1,Iniciativas!$A$1:$R$11,2,FALSE),"")&amp;IF(J782=1," "&amp;VLOOKUP(J$1,Iniciativas!$A$1:$R$11,2,FALSE),"")&amp;IF(K782=1," "&amp;VLOOKUP(K$1,Iniciativas!$A$1:$R$11,2,FALSE),"")&amp;IF(L782=1," "&amp;VLOOKUP(L$1,Iniciativas!$A$1:$R$11,2,FALSE),""))</f>
        <v>Operación Adicional Iniciativa 1 Iniciativa 3 Creación Producto Alternativo C Campaña Publicitaria Producto B o C</v>
      </c>
    </row>
    <row r="783" spans="1:19" x14ac:dyDescent="0.25">
      <c r="A783">
        <v>781</v>
      </c>
      <c r="B783" t="str">
        <f t="shared" si="804"/>
        <v>10 9 4 3 1</v>
      </c>
      <c r="C783">
        <f t="shared" si="807"/>
        <v>1</v>
      </c>
      <c r="D783">
        <f t="shared" ref="D783:L783" si="819">INT(MOD($A783,2^(C$1-1))/(2^(D$1-1)))</f>
        <v>1</v>
      </c>
      <c r="E783">
        <f t="shared" si="819"/>
        <v>0</v>
      </c>
      <c r="F783">
        <f t="shared" si="819"/>
        <v>0</v>
      </c>
      <c r="G783">
        <f t="shared" si="819"/>
        <v>0</v>
      </c>
      <c r="H783">
        <f t="shared" si="819"/>
        <v>0</v>
      </c>
      <c r="I783">
        <f t="shared" si="819"/>
        <v>1</v>
      </c>
      <c r="J783">
        <f t="shared" si="819"/>
        <v>1</v>
      </c>
      <c r="K783">
        <f t="shared" si="819"/>
        <v>0</v>
      </c>
      <c r="L783">
        <f t="shared" si="819"/>
        <v>1</v>
      </c>
      <c r="M783">
        <f>VLOOKUP(C$1,Iniciativas!$A$1:$R$11,6,FALSE)*C783+VLOOKUP(D$1,Iniciativas!$A$1:$R$11,6,FALSE)*D783+VLOOKUP(E$1,Iniciativas!$A$1:$R$11,6,FALSE)*E783+VLOOKUP(F$1,Iniciativas!$A$1:$R$11,6,FALSE)*F783+VLOOKUP(G$1,Iniciativas!$A$1:$R$11,6,FALSE)*G783+VLOOKUP(H$1,Iniciativas!$A$1:$R$11,6,FALSE)*H783+VLOOKUP(I$1,Iniciativas!$A$1:$R$11,6,FALSE)*I783+VLOOKUP(J$1,Iniciativas!$A$1:$R$11,6,FALSE)*J783+VLOOKUP(K$1,Iniciativas!$A$1:$R$11,6,FALSE)*K783+VLOOKUP(L$1,Iniciativas!$A$1:$R$11,6,FALSE)*L783</f>
        <v>10500</v>
      </c>
      <c r="N783">
        <f>VLOOKUP(C$1,Iniciativas!$A$1:$R$11,18,FALSE)*C783+VLOOKUP(D$1,Iniciativas!$A$1:$R$11,18,FALSE)*D783+VLOOKUP(E$1,Iniciativas!$A$1:$R$11,18,FALSE)*E783+VLOOKUP(F$1,Iniciativas!$A$1:$R$11,18,FALSE)*F783+VLOOKUP(G$1,Iniciativas!$A$1:$R$11,18,FALSE)*G783+VLOOKUP(H$1,Iniciativas!$A$1:$R$11,18,FALSE)*H783+VLOOKUP(I$1,Iniciativas!$A$1:$R$11,18,FALSE)*I783+VLOOKUP(J$1,Iniciativas!$A$1:$R$11,18,FALSE)*J783+VLOOKUP(K$1,Iniciativas!$A$1:$R$11,18,FALSE)*K783+VLOOKUP(L$1,Iniciativas!$A$1:$R$11,18,FALSE)*L783</f>
        <v>8.4</v>
      </c>
      <c r="O783" t="b">
        <f t="shared" si="806"/>
        <v>0</v>
      </c>
      <c r="P783" t="b">
        <f>IF(OR(K783=1,I783=1),IF(J783=1,TRUE, FALSE),TRUE)</f>
        <v>1</v>
      </c>
      <c r="Q783" t="b">
        <f>IF(AND(K783=1,I783=1), FALSE, TRUE)</f>
        <v>1</v>
      </c>
      <c r="R783" t="b">
        <f>IF(G783=1, TRUE, FALSE)</f>
        <v>0</v>
      </c>
      <c r="S783" t="str">
        <f>TRIM(IF(C783=1," "&amp;VLOOKUP(C$1,Iniciativas!$A$1:$R$11,2,FALSE),"")&amp;IF(D783=1," "&amp;VLOOKUP(D$1,Iniciativas!$A$1:$R$11,2,FALSE),"")&amp;IF(E783=1," "&amp;VLOOKUP(E$1,Iniciativas!$A$1:$R$11,2,FALSE),"")&amp;IF(F783=1," "&amp;VLOOKUP(F$1,Iniciativas!$A$1:$R$11,2,FALSE),"")&amp;IF(G783=1," "&amp;VLOOKUP(G$1,Iniciativas!$A$1:$R$11,2,FALSE),"")&amp;IF(H783=1," "&amp;VLOOKUP(H$1,Iniciativas!$A$1:$R$11,2,FALSE),"")&amp;IF(I783=1," "&amp;VLOOKUP(I$1,Iniciativas!$A$1:$R$11,2,FALSE),"")&amp;IF(J783=1," "&amp;VLOOKUP(J$1,Iniciativas!$A$1:$R$11,2,FALSE),"")&amp;IF(K783=1," "&amp;VLOOKUP(K$1,Iniciativas!$A$1:$R$11,2,FALSE),"")&amp;IF(L783=1," "&amp;VLOOKUP(L$1,Iniciativas!$A$1:$R$11,2,FALSE),""))</f>
        <v>Operación Adicional Iniciativa 1 Iniciativa 3 Creación Producto Alternativo C Campaña Publicitaria Producto B o C Sistema Reducción Costos</v>
      </c>
    </row>
    <row r="784" spans="1:19" x14ac:dyDescent="0.25">
      <c r="A784">
        <v>782</v>
      </c>
      <c r="B784" t="str">
        <f t="shared" si="804"/>
        <v>10 9 4 3 2</v>
      </c>
      <c r="C784">
        <f t="shared" si="807"/>
        <v>1</v>
      </c>
      <c r="D784">
        <f t="shared" ref="D784:L784" si="820">INT(MOD($A784,2^(C$1-1))/(2^(D$1-1)))</f>
        <v>1</v>
      </c>
      <c r="E784">
        <f t="shared" si="820"/>
        <v>0</v>
      </c>
      <c r="F784">
        <f t="shared" si="820"/>
        <v>0</v>
      </c>
      <c r="G784">
        <f t="shared" si="820"/>
        <v>0</v>
      </c>
      <c r="H784">
        <f t="shared" si="820"/>
        <v>0</v>
      </c>
      <c r="I784">
        <f t="shared" si="820"/>
        <v>1</v>
      </c>
      <c r="J784">
        <f t="shared" si="820"/>
        <v>1</v>
      </c>
      <c r="K784">
        <f t="shared" si="820"/>
        <v>1</v>
      </c>
      <c r="L784">
        <f t="shared" si="820"/>
        <v>0</v>
      </c>
      <c r="M784">
        <f>VLOOKUP(C$1,Iniciativas!$A$1:$R$11,6,FALSE)*C784+VLOOKUP(D$1,Iniciativas!$A$1:$R$11,6,FALSE)*D784+VLOOKUP(E$1,Iniciativas!$A$1:$R$11,6,FALSE)*E784+VLOOKUP(F$1,Iniciativas!$A$1:$R$11,6,FALSE)*F784+VLOOKUP(G$1,Iniciativas!$A$1:$R$11,6,FALSE)*G784+VLOOKUP(H$1,Iniciativas!$A$1:$R$11,6,FALSE)*H784+VLOOKUP(I$1,Iniciativas!$A$1:$R$11,6,FALSE)*I784+VLOOKUP(J$1,Iniciativas!$A$1:$R$11,6,FALSE)*J784+VLOOKUP(K$1,Iniciativas!$A$1:$R$11,6,FALSE)*K784+VLOOKUP(L$1,Iniciativas!$A$1:$R$11,6,FALSE)*L784</f>
        <v>14500</v>
      </c>
      <c r="N784">
        <f>VLOOKUP(C$1,Iniciativas!$A$1:$R$11,18,FALSE)*C784+VLOOKUP(D$1,Iniciativas!$A$1:$R$11,18,FALSE)*D784+VLOOKUP(E$1,Iniciativas!$A$1:$R$11,18,FALSE)*E784+VLOOKUP(F$1,Iniciativas!$A$1:$R$11,18,FALSE)*F784+VLOOKUP(G$1,Iniciativas!$A$1:$R$11,18,FALSE)*G784+VLOOKUP(H$1,Iniciativas!$A$1:$R$11,18,FALSE)*H784+VLOOKUP(I$1,Iniciativas!$A$1:$R$11,18,FALSE)*I784+VLOOKUP(J$1,Iniciativas!$A$1:$R$11,18,FALSE)*J784+VLOOKUP(K$1,Iniciativas!$A$1:$R$11,18,FALSE)*K784+VLOOKUP(L$1,Iniciativas!$A$1:$R$11,18,FALSE)*L784</f>
        <v>10.1</v>
      </c>
      <c r="O784" t="b">
        <f t="shared" si="806"/>
        <v>0</v>
      </c>
      <c r="P784" t="b">
        <f>IF(OR(K784=1,I784=1),IF(J784=1,TRUE, FALSE),TRUE)</f>
        <v>1</v>
      </c>
      <c r="Q784" t="b">
        <f>IF(AND(K784=1,I784=1), FALSE, TRUE)</f>
        <v>0</v>
      </c>
      <c r="R784" t="b">
        <f>IF(G784=1, TRUE, FALSE)</f>
        <v>0</v>
      </c>
      <c r="S784" t="str">
        <f>TRIM(IF(C784=1," "&amp;VLOOKUP(C$1,Iniciativas!$A$1:$R$11,2,FALSE),"")&amp;IF(D784=1," "&amp;VLOOKUP(D$1,Iniciativas!$A$1:$R$11,2,FALSE),"")&amp;IF(E784=1," "&amp;VLOOKUP(E$1,Iniciativas!$A$1:$R$11,2,FALSE),"")&amp;IF(F784=1," "&amp;VLOOKUP(F$1,Iniciativas!$A$1:$R$11,2,FALSE),"")&amp;IF(G784=1," "&amp;VLOOKUP(G$1,Iniciativas!$A$1:$R$11,2,FALSE),"")&amp;IF(H784=1," "&amp;VLOOKUP(H$1,Iniciativas!$A$1:$R$11,2,FALSE),"")&amp;IF(I784=1," "&amp;VLOOKUP(I$1,Iniciativas!$A$1:$R$11,2,FALSE),"")&amp;IF(J784=1," "&amp;VLOOKUP(J$1,Iniciativas!$A$1:$R$11,2,FALSE),"")&amp;IF(K784=1," "&amp;VLOOKUP(K$1,Iniciativas!$A$1:$R$11,2,FALSE),"")&amp;IF(L784=1," "&amp;VLOOKUP(L$1,Iniciativas!$A$1:$R$11,2,FALSE),""))</f>
        <v>Operación Adicional Iniciativa 1 Iniciativa 3 Creación Producto Alternativo C Campaña Publicitaria Producto B o C Creación Producto B</v>
      </c>
    </row>
    <row r="785" spans="1:19" x14ac:dyDescent="0.25">
      <c r="A785">
        <v>783</v>
      </c>
      <c r="B785" t="str">
        <f t="shared" si="804"/>
        <v>10 9 4 3 2 1</v>
      </c>
      <c r="C785">
        <f t="shared" si="807"/>
        <v>1</v>
      </c>
      <c r="D785">
        <f t="shared" ref="D785:L785" si="821">INT(MOD($A785,2^(C$1-1))/(2^(D$1-1)))</f>
        <v>1</v>
      </c>
      <c r="E785">
        <f t="shared" si="821"/>
        <v>0</v>
      </c>
      <c r="F785">
        <f t="shared" si="821"/>
        <v>0</v>
      </c>
      <c r="G785">
        <f t="shared" si="821"/>
        <v>0</v>
      </c>
      <c r="H785">
        <f t="shared" si="821"/>
        <v>0</v>
      </c>
      <c r="I785">
        <f t="shared" si="821"/>
        <v>1</v>
      </c>
      <c r="J785">
        <f t="shared" si="821"/>
        <v>1</v>
      </c>
      <c r="K785">
        <f t="shared" si="821"/>
        <v>1</v>
      </c>
      <c r="L785">
        <f t="shared" si="821"/>
        <v>1</v>
      </c>
      <c r="M785">
        <f>VLOOKUP(C$1,Iniciativas!$A$1:$R$11,6,FALSE)*C785+VLOOKUP(D$1,Iniciativas!$A$1:$R$11,6,FALSE)*D785+VLOOKUP(E$1,Iniciativas!$A$1:$R$11,6,FALSE)*E785+VLOOKUP(F$1,Iniciativas!$A$1:$R$11,6,FALSE)*F785+VLOOKUP(G$1,Iniciativas!$A$1:$R$11,6,FALSE)*G785+VLOOKUP(H$1,Iniciativas!$A$1:$R$11,6,FALSE)*H785+VLOOKUP(I$1,Iniciativas!$A$1:$R$11,6,FALSE)*I785+VLOOKUP(J$1,Iniciativas!$A$1:$R$11,6,FALSE)*J785+VLOOKUP(K$1,Iniciativas!$A$1:$R$11,6,FALSE)*K785+VLOOKUP(L$1,Iniciativas!$A$1:$R$11,6,FALSE)*L785</f>
        <v>15500</v>
      </c>
      <c r="N785">
        <f>VLOOKUP(C$1,Iniciativas!$A$1:$R$11,18,FALSE)*C785+VLOOKUP(D$1,Iniciativas!$A$1:$R$11,18,FALSE)*D785+VLOOKUP(E$1,Iniciativas!$A$1:$R$11,18,FALSE)*E785+VLOOKUP(F$1,Iniciativas!$A$1:$R$11,18,FALSE)*F785+VLOOKUP(G$1,Iniciativas!$A$1:$R$11,18,FALSE)*G785+VLOOKUP(H$1,Iniciativas!$A$1:$R$11,18,FALSE)*H785+VLOOKUP(I$1,Iniciativas!$A$1:$R$11,18,FALSE)*I785+VLOOKUP(J$1,Iniciativas!$A$1:$R$11,18,FALSE)*J785+VLOOKUP(K$1,Iniciativas!$A$1:$R$11,18,FALSE)*K785+VLOOKUP(L$1,Iniciativas!$A$1:$R$11,18,FALSE)*L785</f>
        <v>11</v>
      </c>
      <c r="O785" t="b">
        <f t="shared" si="806"/>
        <v>0</v>
      </c>
      <c r="P785" t="b">
        <f>IF(OR(K785=1,I785=1),IF(J785=1,TRUE, FALSE),TRUE)</f>
        <v>1</v>
      </c>
      <c r="Q785" t="b">
        <f>IF(AND(K785=1,I785=1), FALSE, TRUE)</f>
        <v>0</v>
      </c>
      <c r="R785" t="b">
        <f>IF(G785=1, TRUE, FALSE)</f>
        <v>0</v>
      </c>
      <c r="S785" t="str">
        <f>TRIM(IF(C785=1," "&amp;VLOOKUP(C$1,Iniciativas!$A$1:$R$11,2,FALSE),"")&amp;IF(D785=1," "&amp;VLOOKUP(D$1,Iniciativas!$A$1:$R$11,2,FALSE),"")&amp;IF(E785=1," "&amp;VLOOKUP(E$1,Iniciativas!$A$1:$R$11,2,FALSE),"")&amp;IF(F785=1," "&amp;VLOOKUP(F$1,Iniciativas!$A$1:$R$11,2,FALSE),"")&amp;IF(G785=1," "&amp;VLOOKUP(G$1,Iniciativas!$A$1:$R$11,2,FALSE),"")&amp;IF(H785=1," "&amp;VLOOKUP(H$1,Iniciativas!$A$1:$R$11,2,FALSE),"")&amp;IF(I785=1," "&amp;VLOOKUP(I$1,Iniciativas!$A$1:$R$11,2,FALSE),"")&amp;IF(J785=1," "&amp;VLOOKUP(J$1,Iniciativas!$A$1:$R$11,2,FALSE),"")&amp;IF(K785=1," "&amp;VLOOKUP(K$1,Iniciativas!$A$1:$R$11,2,FALSE),"")&amp;IF(L785=1," "&amp;VLOOKUP(L$1,Iniciativas!$A$1:$R$11,2,FALSE),""))</f>
        <v>Operación Adicional Iniciativa 1 Iniciativa 3 Creación Producto Alternativo C Campaña Publicitaria Producto B o C Creación Producto B Sistema Reducción Costos</v>
      </c>
    </row>
    <row r="786" spans="1:19" x14ac:dyDescent="0.25">
      <c r="A786">
        <v>784</v>
      </c>
      <c r="B786" t="str">
        <f t="shared" si="804"/>
        <v>10 9 5</v>
      </c>
      <c r="C786">
        <f t="shared" si="807"/>
        <v>1</v>
      </c>
      <c r="D786">
        <f t="shared" ref="D786:L786" si="822">INT(MOD($A786,2^(C$1-1))/(2^(D$1-1)))</f>
        <v>1</v>
      </c>
      <c r="E786">
        <f t="shared" si="822"/>
        <v>0</v>
      </c>
      <c r="F786">
        <f t="shared" si="822"/>
        <v>0</v>
      </c>
      <c r="G786">
        <f t="shared" si="822"/>
        <v>0</v>
      </c>
      <c r="H786">
        <f t="shared" si="822"/>
        <v>1</v>
      </c>
      <c r="I786">
        <f t="shared" si="822"/>
        <v>0</v>
      </c>
      <c r="J786">
        <f t="shared" si="822"/>
        <v>0</v>
      </c>
      <c r="K786">
        <f t="shared" si="822"/>
        <v>0</v>
      </c>
      <c r="L786">
        <f t="shared" si="822"/>
        <v>0</v>
      </c>
      <c r="M786">
        <f>VLOOKUP(C$1,Iniciativas!$A$1:$R$11,6,FALSE)*C786+VLOOKUP(D$1,Iniciativas!$A$1:$R$11,6,FALSE)*D786+VLOOKUP(E$1,Iniciativas!$A$1:$R$11,6,FALSE)*E786+VLOOKUP(F$1,Iniciativas!$A$1:$R$11,6,FALSE)*F786+VLOOKUP(G$1,Iniciativas!$A$1:$R$11,6,FALSE)*G786+VLOOKUP(H$1,Iniciativas!$A$1:$R$11,6,FALSE)*H786+VLOOKUP(I$1,Iniciativas!$A$1:$R$11,6,FALSE)*I786+VLOOKUP(J$1,Iniciativas!$A$1:$R$11,6,FALSE)*J786+VLOOKUP(K$1,Iniciativas!$A$1:$R$11,6,FALSE)*K786+VLOOKUP(L$1,Iniciativas!$A$1:$R$11,6,FALSE)*L786</f>
        <v>3500</v>
      </c>
      <c r="N786">
        <f>VLOOKUP(C$1,Iniciativas!$A$1:$R$11,18,FALSE)*C786+VLOOKUP(D$1,Iniciativas!$A$1:$R$11,18,FALSE)*D786+VLOOKUP(E$1,Iniciativas!$A$1:$R$11,18,FALSE)*E786+VLOOKUP(F$1,Iniciativas!$A$1:$R$11,18,FALSE)*F786+VLOOKUP(G$1,Iniciativas!$A$1:$R$11,18,FALSE)*G786+VLOOKUP(H$1,Iniciativas!$A$1:$R$11,18,FALSE)*H786+VLOOKUP(I$1,Iniciativas!$A$1:$R$11,18,FALSE)*I786+VLOOKUP(J$1,Iniciativas!$A$1:$R$11,18,FALSE)*J786+VLOOKUP(K$1,Iniciativas!$A$1:$R$11,18,FALSE)*K786+VLOOKUP(L$1,Iniciativas!$A$1:$R$11,18,FALSE)*L786</f>
        <v>6.8</v>
      </c>
      <c r="O786" t="b">
        <f t="shared" si="806"/>
        <v>0</v>
      </c>
      <c r="P786" t="b">
        <f>IF(OR(K786=1,I786=1),IF(J786=1,TRUE, FALSE),TRUE)</f>
        <v>1</v>
      </c>
      <c r="Q786" t="b">
        <f>IF(AND(K786=1,I786=1), FALSE, TRUE)</f>
        <v>1</v>
      </c>
      <c r="R786" t="b">
        <f>IF(G786=1, TRUE, FALSE)</f>
        <v>0</v>
      </c>
      <c r="S786" t="str">
        <f>TRIM(IF(C786=1," "&amp;VLOOKUP(C$1,Iniciativas!$A$1:$R$11,2,FALSE),"")&amp;IF(D786=1," "&amp;VLOOKUP(D$1,Iniciativas!$A$1:$R$11,2,FALSE),"")&amp;IF(E786=1," "&amp;VLOOKUP(E$1,Iniciativas!$A$1:$R$11,2,FALSE),"")&amp;IF(F786=1," "&amp;VLOOKUP(F$1,Iniciativas!$A$1:$R$11,2,FALSE),"")&amp;IF(G786=1," "&amp;VLOOKUP(G$1,Iniciativas!$A$1:$R$11,2,FALSE),"")&amp;IF(H786=1," "&amp;VLOOKUP(H$1,Iniciativas!$A$1:$R$11,2,FALSE),"")&amp;IF(I786=1," "&amp;VLOOKUP(I$1,Iniciativas!$A$1:$R$11,2,FALSE),"")&amp;IF(J786=1," "&amp;VLOOKUP(J$1,Iniciativas!$A$1:$R$11,2,FALSE),"")&amp;IF(K786=1," "&amp;VLOOKUP(K$1,Iniciativas!$A$1:$R$11,2,FALSE),"")&amp;IF(L786=1," "&amp;VLOOKUP(L$1,Iniciativas!$A$1:$R$11,2,FALSE),""))</f>
        <v>Operación Adicional Iniciativa 1 Iniciativa 3 Programa de Innovación</v>
      </c>
    </row>
    <row r="787" spans="1:19" x14ac:dyDescent="0.25">
      <c r="A787">
        <v>785</v>
      </c>
      <c r="B787" t="str">
        <f t="shared" si="804"/>
        <v>10 9 5 1</v>
      </c>
      <c r="C787">
        <f t="shared" si="807"/>
        <v>1</v>
      </c>
      <c r="D787">
        <f t="shared" ref="D787:L787" si="823">INT(MOD($A787,2^(C$1-1))/(2^(D$1-1)))</f>
        <v>1</v>
      </c>
      <c r="E787">
        <f t="shared" si="823"/>
        <v>0</v>
      </c>
      <c r="F787">
        <f t="shared" si="823"/>
        <v>0</v>
      </c>
      <c r="G787">
        <f t="shared" si="823"/>
        <v>0</v>
      </c>
      <c r="H787">
        <f t="shared" si="823"/>
        <v>1</v>
      </c>
      <c r="I787">
        <f t="shared" si="823"/>
        <v>0</v>
      </c>
      <c r="J787">
        <f t="shared" si="823"/>
        <v>0</v>
      </c>
      <c r="K787">
        <f t="shared" si="823"/>
        <v>0</v>
      </c>
      <c r="L787">
        <f t="shared" si="823"/>
        <v>1</v>
      </c>
      <c r="M787">
        <f>VLOOKUP(C$1,Iniciativas!$A$1:$R$11,6,FALSE)*C787+VLOOKUP(D$1,Iniciativas!$A$1:$R$11,6,FALSE)*D787+VLOOKUP(E$1,Iniciativas!$A$1:$R$11,6,FALSE)*E787+VLOOKUP(F$1,Iniciativas!$A$1:$R$11,6,FALSE)*F787+VLOOKUP(G$1,Iniciativas!$A$1:$R$11,6,FALSE)*G787+VLOOKUP(H$1,Iniciativas!$A$1:$R$11,6,FALSE)*H787+VLOOKUP(I$1,Iniciativas!$A$1:$R$11,6,FALSE)*I787+VLOOKUP(J$1,Iniciativas!$A$1:$R$11,6,FALSE)*J787+VLOOKUP(K$1,Iniciativas!$A$1:$R$11,6,FALSE)*K787+VLOOKUP(L$1,Iniciativas!$A$1:$R$11,6,FALSE)*L787</f>
        <v>4500</v>
      </c>
      <c r="N787">
        <f>VLOOKUP(C$1,Iniciativas!$A$1:$R$11,18,FALSE)*C787+VLOOKUP(D$1,Iniciativas!$A$1:$R$11,18,FALSE)*D787+VLOOKUP(E$1,Iniciativas!$A$1:$R$11,18,FALSE)*E787+VLOOKUP(F$1,Iniciativas!$A$1:$R$11,18,FALSE)*F787+VLOOKUP(G$1,Iniciativas!$A$1:$R$11,18,FALSE)*G787+VLOOKUP(H$1,Iniciativas!$A$1:$R$11,18,FALSE)*H787+VLOOKUP(I$1,Iniciativas!$A$1:$R$11,18,FALSE)*I787+VLOOKUP(J$1,Iniciativas!$A$1:$R$11,18,FALSE)*J787+VLOOKUP(K$1,Iniciativas!$A$1:$R$11,18,FALSE)*K787+VLOOKUP(L$1,Iniciativas!$A$1:$R$11,18,FALSE)*L787</f>
        <v>7.7</v>
      </c>
      <c r="O787" t="b">
        <f t="shared" si="806"/>
        <v>0</v>
      </c>
      <c r="P787" t="b">
        <f>IF(OR(K787=1,I787=1),IF(J787=1,TRUE, FALSE),TRUE)</f>
        <v>1</v>
      </c>
      <c r="Q787" t="b">
        <f>IF(AND(K787=1,I787=1), FALSE, TRUE)</f>
        <v>1</v>
      </c>
      <c r="R787" t="b">
        <f>IF(G787=1, TRUE, FALSE)</f>
        <v>0</v>
      </c>
      <c r="S787" t="str">
        <f>TRIM(IF(C787=1," "&amp;VLOOKUP(C$1,Iniciativas!$A$1:$R$11,2,FALSE),"")&amp;IF(D787=1," "&amp;VLOOKUP(D$1,Iniciativas!$A$1:$R$11,2,FALSE),"")&amp;IF(E787=1," "&amp;VLOOKUP(E$1,Iniciativas!$A$1:$R$11,2,FALSE),"")&amp;IF(F787=1," "&amp;VLOOKUP(F$1,Iniciativas!$A$1:$R$11,2,FALSE),"")&amp;IF(G787=1," "&amp;VLOOKUP(G$1,Iniciativas!$A$1:$R$11,2,FALSE),"")&amp;IF(H787=1," "&amp;VLOOKUP(H$1,Iniciativas!$A$1:$R$11,2,FALSE),"")&amp;IF(I787=1," "&amp;VLOOKUP(I$1,Iniciativas!$A$1:$R$11,2,FALSE),"")&amp;IF(J787=1," "&amp;VLOOKUP(J$1,Iniciativas!$A$1:$R$11,2,FALSE),"")&amp;IF(K787=1," "&amp;VLOOKUP(K$1,Iniciativas!$A$1:$R$11,2,FALSE),"")&amp;IF(L787=1," "&amp;VLOOKUP(L$1,Iniciativas!$A$1:$R$11,2,FALSE),""))</f>
        <v>Operación Adicional Iniciativa 1 Iniciativa 3 Programa de Innovación Sistema Reducción Costos</v>
      </c>
    </row>
    <row r="788" spans="1:19" x14ac:dyDescent="0.25">
      <c r="A788">
        <v>786</v>
      </c>
      <c r="B788" t="str">
        <f t="shared" si="804"/>
        <v>10 9 5 2</v>
      </c>
      <c r="C788">
        <f t="shared" si="807"/>
        <v>1</v>
      </c>
      <c r="D788">
        <f t="shared" ref="D788:L788" si="824">INT(MOD($A788,2^(C$1-1))/(2^(D$1-1)))</f>
        <v>1</v>
      </c>
      <c r="E788">
        <f t="shared" si="824"/>
        <v>0</v>
      </c>
      <c r="F788">
        <f t="shared" si="824"/>
        <v>0</v>
      </c>
      <c r="G788">
        <f t="shared" si="824"/>
        <v>0</v>
      </c>
      <c r="H788">
        <f t="shared" si="824"/>
        <v>1</v>
      </c>
      <c r="I788">
        <f t="shared" si="824"/>
        <v>0</v>
      </c>
      <c r="J788">
        <f t="shared" si="824"/>
        <v>0</v>
      </c>
      <c r="K788">
        <f t="shared" si="824"/>
        <v>1</v>
      </c>
      <c r="L788">
        <f t="shared" si="824"/>
        <v>0</v>
      </c>
      <c r="M788">
        <f>VLOOKUP(C$1,Iniciativas!$A$1:$R$11,6,FALSE)*C788+VLOOKUP(D$1,Iniciativas!$A$1:$R$11,6,FALSE)*D788+VLOOKUP(E$1,Iniciativas!$A$1:$R$11,6,FALSE)*E788+VLOOKUP(F$1,Iniciativas!$A$1:$R$11,6,FALSE)*F788+VLOOKUP(G$1,Iniciativas!$A$1:$R$11,6,FALSE)*G788+VLOOKUP(H$1,Iniciativas!$A$1:$R$11,6,FALSE)*H788+VLOOKUP(I$1,Iniciativas!$A$1:$R$11,6,FALSE)*I788+VLOOKUP(J$1,Iniciativas!$A$1:$R$11,6,FALSE)*J788+VLOOKUP(K$1,Iniciativas!$A$1:$R$11,6,FALSE)*K788+VLOOKUP(L$1,Iniciativas!$A$1:$R$11,6,FALSE)*L788</f>
        <v>8500</v>
      </c>
      <c r="N788">
        <f>VLOOKUP(C$1,Iniciativas!$A$1:$R$11,18,FALSE)*C788+VLOOKUP(D$1,Iniciativas!$A$1:$R$11,18,FALSE)*D788+VLOOKUP(E$1,Iniciativas!$A$1:$R$11,18,FALSE)*E788+VLOOKUP(F$1,Iniciativas!$A$1:$R$11,18,FALSE)*F788+VLOOKUP(G$1,Iniciativas!$A$1:$R$11,18,FALSE)*G788+VLOOKUP(H$1,Iniciativas!$A$1:$R$11,18,FALSE)*H788+VLOOKUP(I$1,Iniciativas!$A$1:$R$11,18,FALSE)*I788+VLOOKUP(J$1,Iniciativas!$A$1:$R$11,18,FALSE)*J788+VLOOKUP(K$1,Iniciativas!$A$1:$R$11,18,FALSE)*K788+VLOOKUP(L$1,Iniciativas!$A$1:$R$11,18,FALSE)*L788</f>
        <v>9.4</v>
      </c>
      <c r="O788" t="b">
        <f t="shared" si="806"/>
        <v>0</v>
      </c>
      <c r="P788" t="b">
        <f>IF(OR(K788=1,I788=1),IF(J788=1,TRUE, FALSE),TRUE)</f>
        <v>0</v>
      </c>
      <c r="Q788" t="b">
        <f>IF(AND(K788=1,I788=1), FALSE, TRUE)</f>
        <v>1</v>
      </c>
      <c r="R788" t="b">
        <f>IF(G788=1, TRUE, FALSE)</f>
        <v>0</v>
      </c>
      <c r="S788" t="str">
        <f>TRIM(IF(C788=1," "&amp;VLOOKUP(C$1,Iniciativas!$A$1:$R$11,2,FALSE),"")&amp;IF(D788=1," "&amp;VLOOKUP(D$1,Iniciativas!$A$1:$R$11,2,FALSE),"")&amp;IF(E788=1," "&amp;VLOOKUP(E$1,Iniciativas!$A$1:$R$11,2,FALSE),"")&amp;IF(F788=1," "&amp;VLOOKUP(F$1,Iniciativas!$A$1:$R$11,2,FALSE),"")&amp;IF(G788=1," "&amp;VLOOKUP(G$1,Iniciativas!$A$1:$R$11,2,FALSE),"")&amp;IF(H788=1," "&amp;VLOOKUP(H$1,Iniciativas!$A$1:$R$11,2,FALSE),"")&amp;IF(I788=1," "&amp;VLOOKUP(I$1,Iniciativas!$A$1:$R$11,2,FALSE),"")&amp;IF(J788=1," "&amp;VLOOKUP(J$1,Iniciativas!$A$1:$R$11,2,FALSE),"")&amp;IF(K788=1," "&amp;VLOOKUP(K$1,Iniciativas!$A$1:$R$11,2,FALSE),"")&amp;IF(L788=1," "&amp;VLOOKUP(L$1,Iniciativas!$A$1:$R$11,2,FALSE),""))</f>
        <v>Operación Adicional Iniciativa 1 Iniciativa 3 Programa de Innovación Creación Producto B</v>
      </c>
    </row>
    <row r="789" spans="1:19" x14ac:dyDescent="0.25">
      <c r="A789">
        <v>787</v>
      </c>
      <c r="B789" t="str">
        <f t="shared" si="804"/>
        <v>10 9 5 2 1</v>
      </c>
      <c r="C789">
        <f t="shared" si="807"/>
        <v>1</v>
      </c>
      <c r="D789">
        <f t="shared" ref="D789:L789" si="825">INT(MOD($A789,2^(C$1-1))/(2^(D$1-1)))</f>
        <v>1</v>
      </c>
      <c r="E789">
        <f t="shared" si="825"/>
        <v>0</v>
      </c>
      <c r="F789">
        <f t="shared" si="825"/>
        <v>0</v>
      </c>
      <c r="G789">
        <f t="shared" si="825"/>
        <v>0</v>
      </c>
      <c r="H789">
        <f t="shared" si="825"/>
        <v>1</v>
      </c>
      <c r="I789">
        <f t="shared" si="825"/>
        <v>0</v>
      </c>
      <c r="J789">
        <f t="shared" si="825"/>
        <v>0</v>
      </c>
      <c r="K789">
        <f t="shared" si="825"/>
        <v>1</v>
      </c>
      <c r="L789">
        <f t="shared" si="825"/>
        <v>1</v>
      </c>
      <c r="M789">
        <f>VLOOKUP(C$1,Iniciativas!$A$1:$R$11,6,FALSE)*C789+VLOOKUP(D$1,Iniciativas!$A$1:$R$11,6,FALSE)*D789+VLOOKUP(E$1,Iniciativas!$A$1:$R$11,6,FALSE)*E789+VLOOKUP(F$1,Iniciativas!$A$1:$R$11,6,FALSE)*F789+VLOOKUP(G$1,Iniciativas!$A$1:$R$11,6,FALSE)*G789+VLOOKUP(H$1,Iniciativas!$A$1:$R$11,6,FALSE)*H789+VLOOKUP(I$1,Iniciativas!$A$1:$R$11,6,FALSE)*I789+VLOOKUP(J$1,Iniciativas!$A$1:$R$11,6,FALSE)*J789+VLOOKUP(K$1,Iniciativas!$A$1:$R$11,6,FALSE)*K789+VLOOKUP(L$1,Iniciativas!$A$1:$R$11,6,FALSE)*L789</f>
        <v>9500</v>
      </c>
      <c r="N789">
        <f>VLOOKUP(C$1,Iniciativas!$A$1:$R$11,18,FALSE)*C789+VLOOKUP(D$1,Iniciativas!$A$1:$R$11,18,FALSE)*D789+VLOOKUP(E$1,Iniciativas!$A$1:$R$11,18,FALSE)*E789+VLOOKUP(F$1,Iniciativas!$A$1:$R$11,18,FALSE)*F789+VLOOKUP(G$1,Iniciativas!$A$1:$R$11,18,FALSE)*G789+VLOOKUP(H$1,Iniciativas!$A$1:$R$11,18,FALSE)*H789+VLOOKUP(I$1,Iniciativas!$A$1:$R$11,18,FALSE)*I789+VLOOKUP(J$1,Iniciativas!$A$1:$R$11,18,FALSE)*J789+VLOOKUP(K$1,Iniciativas!$A$1:$R$11,18,FALSE)*K789+VLOOKUP(L$1,Iniciativas!$A$1:$R$11,18,FALSE)*L789</f>
        <v>10.3</v>
      </c>
      <c r="O789" t="b">
        <f t="shared" si="806"/>
        <v>0</v>
      </c>
      <c r="P789" t="b">
        <f>IF(OR(K789=1,I789=1),IF(J789=1,TRUE, FALSE),TRUE)</f>
        <v>0</v>
      </c>
      <c r="Q789" t="b">
        <f>IF(AND(K789=1,I789=1), FALSE, TRUE)</f>
        <v>1</v>
      </c>
      <c r="R789" t="b">
        <f>IF(G789=1, TRUE, FALSE)</f>
        <v>0</v>
      </c>
      <c r="S789" t="str">
        <f>TRIM(IF(C789=1," "&amp;VLOOKUP(C$1,Iniciativas!$A$1:$R$11,2,FALSE),"")&amp;IF(D789=1," "&amp;VLOOKUP(D$1,Iniciativas!$A$1:$R$11,2,FALSE),"")&amp;IF(E789=1," "&amp;VLOOKUP(E$1,Iniciativas!$A$1:$R$11,2,FALSE),"")&amp;IF(F789=1," "&amp;VLOOKUP(F$1,Iniciativas!$A$1:$R$11,2,FALSE),"")&amp;IF(G789=1," "&amp;VLOOKUP(G$1,Iniciativas!$A$1:$R$11,2,FALSE),"")&amp;IF(H789=1," "&amp;VLOOKUP(H$1,Iniciativas!$A$1:$R$11,2,FALSE),"")&amp;IF(I789=1," "&amp;VLOOKUP(I$1,Iniciativas!$A$1:$R$11,2,FALSE),"")&amp;IF(J789=1," "&amp;VLOOKUP(J$1,Iniciativas!$A$1:$R$11,2,FALSE),"")&amp;IF(K789=1," "&amp;VLOOKUP(K$1,Iniciativas!$A$1:$R$11,2,FALSE),"")&amp;IF(L789=1," "&amp;VLOOKUP(L$1,Iniciativas!$A$1:$R$11,2,FALSE),""))</f>
        <v>Operación Adicional Iniciativa 1 Iniciativa 3 Programa de Innovación Creación Producto B Sistema Reducción Costos</v>
      </c>
    </row>
    <row r="790" spans="1:19" x14ac:dyDescent="0.25">
      <c r="A790">
        <v>788</v>
      </c>
      <c r="B790" t="str">
        <f t="shared" si="804"/>
        <v>10 9 5 3</v>
      </c>
      <c r="C790">
        <f t="shared" si="807"/>
        <v>1</v>
      </c>
      <c r="D790">
        <f t="shared" ref="D790:L790" si="826">INT(MOD($A790,2^(C$1-1))/(2^(D$1-1)))</f>
        <v>1</v>
      </c>
      <c r="E790">
        <f t="shared" si="826"/>
        <v>0</v>
      </c>
      <c r="F790">
        <f t="shared" si="826"/>
        <v>0</v>
      </c>
      <c r="G790">
        <f t="shared" si="826"/>
        <v>0</v>
      </c>
      <c r="H790">
        <f t="shared" si="826"/>
        <v>1</v>
      </c>
      <c r="I790">
        <f t="shared" si="826"/>
        <v>0</v>
      </c>
      <c r="J790">
        <f t="shared" si="826"/>
        <v>1</v>
      </c>
      <c r="K790">
        <f t="shared" si="826"/>
        <v>0</v>
      </c>
      <c r="L790">
        <f t="shared" si="826"/>
        <v>0</v>
      </c>
      <c r="M790">
        <f>VLOOKUP(C$1,Iniciativas!$A$1:$R$11,6,FALSE)*C790+VLOOKUP(D$1,Iniciativas!$A$1:$R$11,6,FALSE)*D790+VLOOKUP(E$1,Iniciativas!$A$1:$R$11,6,FALSE)*E790+VLOOKUP(F$1,Iniciativas!$A$1:$R$11,6,FALSE)*F790+VLOOKUP(G$1,Iniciativas!$A$1:$R$11,6,FALSE)*G790+VLOOKUP(H$1,Iniciativas!$A$1:$R$11,6,FALSE)*H790+VLOOKUP(I$1,Iniciativas!$A$1:$R$11,6,FALSE)*I790+VLOOKUP(J$1,Iniciativas!$A$1:$R$11,6,FALSE)*J790+VLOOKUP(K$1,Iniciativas!$A$1:$R$11,6,FALSE)*K790+VLOOKUP(L$1,Iniciativas!$A$1:$R$11,6,FALSE)*L790</f>
        <v>4500</v>
      </c>
      <c r="N790">
        <f>VLOOKUP(C$1,Iniciativas!$A$1:$R$11,18,FALSE)*C790+VLOOKUP(D$1,Iniciativas!$A$1:$R$11,18,FALSE)*D790+VLOOKUP(E$1,Iniciativas!$A$1:$R$11,18,FALSE)*E790+VLOOKUP(F$1,Iniciativas!$A$1:$R$11,18,FALSE)*F790+VLOOKUP(G$1,Iniciativas!$A$1:$R$11,18,FALSE)*G790+VLOOKUP(H$1,Iniciativas!$A$1:$R$11,18,FALSE)*H790+VLOOKUP(I$1,Iniciativas!$A$1:$R$11,18,FALSE)*I790+VLOOKUP(J$1,Iniciativas!$A$1:$R$11,18,FALSE)*J790+VLOOKUP(K$1,Iniciativas!$A$1:$R$11,18,FALSE)*K790+VLOOKUP(L$1,Iniciativas!$A$1:$R$11,18,FALSE)*L790</f>
        <v>7.2</v>
      </c>
      <c r="O790" t="b">
        <f t="shared" si="806"/>
        <v>0</v>
      </c>
      <c r="P790" t="b">
        <f>IF(OR(K790=1,I790=1),IF(J790=1,TRUE, FALSE),TRUE)</f>
        <v>1</v>
      </c>
      <c r="Q790" t="b">
        <f>IF(AND(K790=1,I790=1), FALSE, TRUE)</f>
        <v>1</v>
      </c>
      <c r="R790" t="b">
        <f>IF(G790=1, TRUE, FALSE)</f>
        <v>0</v>
      </c>
      <c r="S790" t="str">
        <f>TRIM(IF(C790=1," "&amp;VLOOKUP(C$1,Iniciativas!$A$1:$R$11,2,FALSE),"")&amp;IF(D790=1," "&amp;VLOOKUP(D$1,Iniciativas!$A$1:$R$11,2,FALSE),"")&amp;IF(E790=1," "&amp;VLOOKUP(E$1,Iniciativas!$A$1:$R$11,2,FALSE),"")&amp;IF(F790=1," "&amp;VLOOKUP(F$1,Iniciativas!$A$1:$R$11,2,FALSE),"")&amp;IF(G790=1," "&amp;VLOOKUP(G$1,Iniciativas!$A$1:$R$11,2,FALSE),"")&amp;IF(H790=1," "&amp;VLOOKUP(H$1,Iniciativas!$A$1:$R$11,2,FALSE),"")&amp;IF(I790=1," "&amp;VLOOKUP(I$1,Iniciativas!$A$1:$R$11,2,FALSE),"")&amp;IF(J790=1," "&amp;VLOOKUP(J$1,Iniciativas!$A$1:$R$11,2,FALSE),"")&amp;IF(K790=1," "&amp;VLOOKUP(K$1,Iniciativas!$A$1:$R$11,2,FALSE),"")&amp;IF(L790=1," "&amp;VLOOKUP(L$1,Iniciativas!$A$1:$R$11,2,FALSE),""))</f>
        <v>Operación Adicional Iniciativa 1 Iniciativa 3 Programa de Innovación Campaña Publicitaria Producto B o C</v>
      </c>
    </row>
    <row r="791" spans="1:19" x14ac:dyDescent="0.25">
      <c r="A791">
        <v>789</v>
      </c>
      <c r="B791" t="str">
        <f t="shared" si="804"/>
        <v>10 9 5 3 1</v>
      </c>
      <c r="C791">
        <f t="shared" si="807"/>
        <v>1</v>
      </c>
      <c r="D791">
        <f t="shared" ref="D791:L791" si="827">INT(MOD($A791,2^(C$1-1))/(2^(D$1-1)))</f>
        <v>1</v>
      </c>
      <c r="E791">
        <f t="shared" si="827"/>
        <v>0</v>
      </c>
      <c r="F791">
        <f t="shared" si="827"/>
        <v>0</v>
      </c>
      <c r="G791">
        <f t="shared" si="827"/>
        <v>0</v>
      </c>
      <c r="H791">
        <f t="shared" si="827"/>
        <v>1</v>
      </c>
      <c r="I791">
        <f t="shared" si="827"/>
        <v>0</v>
      </c>
      <c r="J791">
        <f t="shared" si="827"/>
        <v>1</v>
      </c>
      <c r="K791">
        <f t="shared" si="827"/>
        <v>0</v>
      </c>
      <c r="L791">
        <f t="shared" si="827"/>
        <v>1</v>
      </c>
      <c r="M791">
        <f>VLOOKUP(C$1,Iniciativas!$A$1:$R$11,6,FALSE)*C791+VLOOKUP(D$1,Iniciativas!$A$1:$R$11,6,FALSE)*D791+VLOOKUP(E$1,Iniciativas!$A$1:$R$11,6,FALSE)*E791+VLOOKUP(F$1,Iniciativas!$A$1:$R$11,6,FALSE)*F791+VLOOKUP(G$1,Iniciativas!$A$1:$R$11,6,FALSE)*G791+VLOOKUP(H$1,Iniciativas!$A$1:$R$11,6,FALSE)*H791+VLOOKUP(I$1,Iniciativas!$A$1:$R$11,6,FALSE)*I791+VLOOKUP(J$1,Iniciativas!$A$1:$R$11,6,FALSE)*J791+VLOOKUP(K$1,Iniciativas!$A$1:$R$11,6,FALSE)*K791+VLOOKUP(L$1,Iniciativas!$A$1:$R$11,6,FALSE)*L791</f>
        <v>5500</v>
      </c>
      <c r="N791">
        <f>VLOOKUP(C$1,Iniciativas!$A$1:$R$11,18,FALSE)*C791+VLOOKUP(D$1,Iniciativas!$A$1:$R$11,18,FALSE)*D791+VLOOKUP(E$1,Iniciativas!$A$1:$R$11,18,FALSE)*E791+VLOOKUP(F$1,Iniciativas!$A$1:$R$11,18,FALSE)*F791+VLOOKUP(G$1,Iniciativas!$A$1:$R$11,18,FALSE)*G791+VLOOKUP(H$1,Iniciativas!$A$1:$R$11,18,FALSE)*H791+VLOOKUP(I$1,Iniciativas!$A$1:$R$11,18,FALSE)*I791+VLOOKUP(J$1,Iniciativas!$A$1:$R$11,18,FALSE)*J791+VLOOKUP(K$1,Iniciativas!$A$1:$R$11,18,FALSE)*K791+VLOOKUP(L$1,Iniciativas!$A$1:$R$11,18,FALSE)*L791</f>
        <v>8.1</v>
      </c>
      <c r="O791" t="b">
        <f t="shared" si="806"/>
        <v>0</v>
      </c>
      <c r="P791" t="b">
        <f>IF(OR(K791=1,I791=1),IF(J791=1,TRUE, FALSE),TRUE)</f>
        <v>1</v>
      </c>
      <c r="Q791" t="b">
        <f>IF(AND(K791=1,I791=1), FALSE, TRUE)</f>
        <v>1</v>
      </c>
      <c r="R791" t="b">
        <f>IF(G791=1, TRUE, FALSE)</f>
        <v>0</v>
      </c>
      <c r="S791" t="str">
        <f>TRIM(IF(C791=1," "&amp;VLOOKUP(C$1,Iniciativas!$A$1:$R$11,2,FALSE),"")&amp;IF(D791=1," "&amp;VLOOKUP(D$1,Iniciativas!$A$1:$R$11,2,FALSE),"")&amp;IF(E791=1," "&amp;VLOOKUP(E$1,Iniciativas!$A$1:$R$11,2,FALSE),"")&amp;IF(F791=1," "&amp;VLOOKUP(F$1,Iniciativas!$A$1:$R$11,2,FALSE),"")&amp;IF(G791=1," "&amp;VLOOKUP(G$1,Iniciativas!$A$1:$R$11,2,FALSE),"")&amp;IF(H791=1," "&amp;VLOOKUP(H$1,Iniciativas!$A$1:$R$11,2,FALSE),"")&amp;IF(I791=1," "&amp;VLOOKUP(I$1,Iniciativas!$A$1:$R$11,2,FALSE),"")&amp;IF(J791=1," "&amp;VLOOKUP(J$1,Iniciativas!$A$1:$R$11,2,FALSE),"")&amp;IF(K791=1," "&amp;VLOOKUP(K$1,Iniciativas!$A$1:$R$11,2,FALSE),"")&amp;IF(L791=1," "&amp;VLOOKUP(L$1,Iniciativas!$A$1:$R$11,2,FALSE),""))</f>
        <v>Operación Adicional Iniciativa 1 Iniciativa 3 Programa de Innovación Campaña Publicitaria Producto B o C Sistema Reducción Costos</v>
      </c>
    </row>
    <row r="792" spans="1:19" x14ac:dyDescent="0.25">
      <c r="A792">
        <v>790</v>
      </c>
      <c r="B792" t="str">
        <f t="shared" si="804"/>
        <v>10 9 5 3 2</v>
      </c>
      <c r="C792">
        <f t="shared" si="807"/>
        <v>1</v>
      </c>
      <c r="D792">
        <f t="shared" ref="D792:L792" si="828">INT(MOD($A792,2^(C$1-1))/(2^(D$1-1)))</f>
        <v>1</v>
      </c>
      <c r="E792">
        <f t="shared" si="828"/>
        <v>0</v>
      </c>
      <c r="F792">
        <f t="shared" si="828"/>
        <v>0</v>
      </c>
      <c r="G792">
        <f t="shared" si="828"/>
        <v>0</v>
      </c>
      <c r="H792">
        <f t="shared" si="828"/>
        <v>1</v>
      </c>
      <c r="I792">
        <f t="shared" si="828"/>
        <v>0</v>
      </c>
      <c r="J792">
        <f t="shared" si="828"/>
        <v>1</v>
      </c>
      <c r="K792">
        <f t="shared" si="828"/>
        <v>1</v>
      </c>
      <c r="L792">
        <f t="shared" si="828"/>
        <v>0</v>
      </c>
      <c r="M792">
        <f>VLOOKUP(C$1,Iniciativas!$A$1:$R$11,6,FALSE)*C792+VLOOKUP(D$1,Iniciativas!$A$1:$R$11,6,FALSE)*D792+VLOOKUP(E$1,Iniciativas!$A$1:$R$11,6,FALSE)*E792+VLOOKUP(F$1,Iniciativas!$A$1:$R$11,6,FALSE)*F792+VLOOKUP(G$1,Iniciativas!$A$1:$R$11,6,FALSE)*G792+VLOOKUP(H$1,Iniciativas!$A$1:$R$11,6,FALSE)*H792+VLOOKUP(I$1,Iniciativas!$A$1:$R$11,6,FALSE)*I792+VLOOKUP(J$1,Iniciativas!$A$1:$R$11,6,FALSE)*J792+VLOOKUP(K$1,Iniciativas!$A$1:$R$11,6,FALSE)*K792+VLOOKUP(L$1,Iniciativas!$A$1:$R$11,6,FALSE)*L792</f>
        <v>9500</v>
      </c>
      <c r="N792">
        <f>VLOOKUP(C$1,Iniciativas!$A$1:$R$11,18,FALSE)*C792+VLOOKUP(D$1,Iniciativas!$A$1:$R$11,18,FALSE)*D792+VLOOKUP(E$1,Iniciativas!$A$1:$R$11,18,FALSE)*E792+VLOOKUP(F$1,Iniciativas!$A$1:$R$11,18,FALSE)*F792+VLOOKUP(G$1,Iniciativas!$A$1:$R$11,18,FALSE)*G792+VLOOKUP(H$1,Iniciativas!$A$1:$R$11,18,FALSE)*H792+VLOOKUP(I$1,Iniciativas!$A$1:$R$11,18,FALSE)*I792+VLOOKUP(J$1,Iniciativas!$A$1:$R$11,18,FALSE)*J792+VLOOKUP(K$1,Iniciativas!$A$1:$R$11,18,FALSE)*K792+VLOOKUP(L$1,Iniciativas!$A$1:$R$11,18,FALSE)*L792</f>
        <v>9.8000000000000007</v>
      </c>
      <c r="O792" t="b">
        <f t="shared" si="806"/>
        <v>0</v>
      </c>
      <c r="P792" t="b">
        <f>IF(OR(K792=1,I792=1),IF(J792=1,TRUE, FALSE),TRUE)</f>
        <v>1</v>
      </c>
      <c r="Q792" t="b">
        <f>IF(AND(K792=1,I792=1), FALSE, TRUE)</f>
        <v>1</v>
      </c>
      <c r="R792" t="b">
        <f>IF(G792=1, TRUE, FALSE)</f>
        <v>0</v>
      </c>
      <c r="S792" t="str">
        <f>TRIM(IF(C792=1," "&amp;VLOOKUP(C$1,Iniciativas!$A$1:$R$11,2,FALSE),"")&amp;IF(D792=1," "&amp;VLOOKUP(D$1,Iniciativas!$A$1:$R$11,2,FALSE),"")&amp;IF(E792=1," "&amp;VLOOKUP(E$1,Iniciativas!$A$1:$R$11,2,FALSE),"")&amp;IF(F792=1," "&amp;VLOOKUP(F$1,Iniciativas!$A$1:$R$11,2,FALSE),"")&amp;IF(G792=1," "&amp;VLOOKUP(G$1,Iniciativas!$A$1:$R$11,2,FALSE),"")&amp;IF(H792=1," "&amp;VLOOKUP(H$1,Iniciativas!$A$1:$R$11,2,FALSE),"")&amp;IF(I792=1," "&amp;VLOOKUP(I$1,Iniciativas!$A$1:$R$11,2,FALSE),"")&amp;IF(J792=1," "&amp;VLOOKUP(J$1,Iniciativas!$A$1:$R$11,2,FALSE),"")&amp;IF(K792=1," "&amp;VLOOKUP(K$1,Iniciativas!$A$1:$R$11,2,FALSE),"")&amp;IF(L792=1," "&amp;VLOOKUP(L$1,Iniciativas!$A$1:$R$11,2,FALSE),""))</f>
        <v>Operación Adicional Iniciativa 1 Iniciativa 3 Programa de Innovación Campaña Publicitaria Producto B o C Creación Producto B</v>
      </c>
    </row>
    <row r="793" spans="1:19" x14ac:dyDescent="0.25">
      <c r="A793">
        <v>791</v>
      </c>
      <c r="B793" t="str">
        <f t="shared" si="804"/>
        <v>10 9 5 3 2 1</v>
      </c>
      <c r="C793">
        <f t="shared" si="807"/>
        <v>1</v>
      </c>
      <c r="D793">
        <f t="shared" ref="D793:L793" si="829">INT(MOD($A793,2^(C$1-1))/(2^(D$1-1)))</f>
        <v>1</v>
      </c>
      <c r="E793">
        <f t="shared" si="829"/>
        <v>0</v>
      </c>
      <c r="F793">
        <f t="shared" si="829"/>
        <v>0</v>
      </c>
      <c r="G793">
        <f t="shared" si="829"/>
        <v>0</v>
      </c>
      <c r="H793">
        <f t="shared" si="829"/>
        <v>1</v>
      </c>
      <c r="I793">
        <f t="shared" si="829"/>
        <v>0</v>
      </c>
      <c r="J793">
        <f t="shared" si="829"/>
        <v>1</v>
      </c>
      <c r="K793">
        <f t="shared" si="829"/>
        <v>1</v>
      </c>
      <c r="L793">
        <f t="shared" si="829"/>
        <v>1</v>
      </c>
      <c r="M793">
        <f>VLOOKUP(C$1,Iniciativas!$A$1:$R$11,6,FALSE)*C793+VLOOKUP(D$1,Iniciativas!$A$1:$R$11,6,FALSE)*D793+VLOOKUP(E$1,Iniciativas!$A$1:$R$11,6,FALSE)*E793+VLOOKUP(F$1,Iniciativas!$A$1:$R$11,6,FALSE)*F793+VLOOKUP(G$1,Iniciativas!$A$1:$R$11,6,FALSE)*G793+VLOOKUP(H$1,Iniciativas!$A$1:$R$11,6,FALSE)*H793+VLOOKUP(I$1,Iniciativas!$A$1:$R$11,6,FALSE)*I793+VLOOKUP(J$1,Iniciativas!$A$1:$R$11,6,FALSE)*J793+VLOOKUP(K$1,Iniciativas!$A$1:$R$11,6,FALSE)*K793+VLOOKUP(L$1,Iniciativas!$A$1:$R$11,6,FALSE)*L793</f>
        <v>10500</v>
      </c>
      <c r="N793">
        <f>VLOOKUP(C$1,Iniciativas!$A$1:$R$11,18,FALSE)*C793+VLOOKUP(D$1,Iniciativas!$A$1:$R$11,18,FALSE)*D793+VLOOKUP(E$1,Iniciativas!$A$1:$R$11,18,FALSE)*E793+VLOOKUP(F$1,Iniciativas!$A$1:$R$11,18,FALSE)*F793+VLOOKUP(G$1,Iniciativas!$A$1:$R$11,18,FALSE)*G793+VLOOKUP(H$1,Iniciativas!$A$1:$R$11,18,FALSE)*H793+VLOOKUP(I$1,Iniciativas!$A$1:$R$11,18,FALSE)*I793+VLOOKUP(J$1,Iniciativas!$A$1:$R$11,18,FALSE)*J793+VLOOKUP(K$1,Iniciativas!$A$1:$R$11,18,FALSE)*K793+VLOOKUP(L$1,Iniciativas!$A$1:$R$11,18,FALSE)*L793</f>
        <v>10.700000000000001</v>
      </c>
      <c r="O793" t="b">
        <f t="shared" si="806"/>
        <v>0</v>
      </c>
      <c r="P793" t="b">
        <f>IF(OR(K793=1,I793=1),IF(J793=1,TRUE, FALSE),TRUE)</f>
        <v>1</v>
      </c>
      <c r="Q793" t="b">
        <f>IF(AND(K793=1,I793=1), FALSE, TRUE)</f>
        <v>1</v>
      </c>
      <c r="R793" t="b">
        <f>IF(G793=1, TRUE, FALSE)</f>
        <v>0</v>
      </c>
      <c r="S793" t="str">
        <f>TRIM(IF(C793=1," "&amp;VLOOKUP(C$1,Iniciativas!$A$1:$R$11,2,FALSE),"")&amp;IF(D793=1," "&amp;VLOOKUP(D$1,Iniciativas!$A$1:$R$11,2,FALSE),"")&amp;IF(E793=1," "&amp;VLOOKUP(E$1,Iniciativas!$A$1:$R$11,2,FALSE),"")&amp;IF(F793=1," "&amp;VLOOKUP(F$1,Iniciativas!$A$1:$R$11,2,FALSE),"")&amp;IF(G793=1," "&amp;VLOOKUP(G$1,Iniciativas!$A$1:$R$11,2,FALSE),"")&amp;IF(H793=1," "&amp;VLOOKUP(H$1,Iniciativas!$A$1:$R$11,2,FALSE),"")&amp;IF(I793=1," "&amp;VLOOKUP(I$1,Iniciativas!$A$1:$R$11,2,FALSE),"")&amp;IF(J793=1," "&amp;VLOOKUP(J$1,Iniciativas!$A$1:$R$11,2,FALSE),"")&amp;IF(K793=1," "&amp;VLOOKUP(K$1,Iniciativas!$A$1:$R$11,2,FALSE),"")&amp;IF(L793=1," "&amp;VLOOKUP(L$1,Iniciativas!$A$1:$R$11,2,FALSE),""))</f>
        <v>Operación Adicional Iniciativa 1 Iniciativa 3 Programa de Innovación Campaña Publicitaria Producto B o C Creación Producto B Sistema Reducción Costos</v>
      </c>
    </row>
    <row r="794" spans="1:19" x14ac:dyDescent="0.25">
      <c r="A794">
        <v>792</v>
      </c>
      <c r="B794" t="str">
        <f t="shared" si="804"/>
        <v>10 9 5 4</v>
      </c>
      <c r="C794">
        <f t="shared" si="807"/>
        <v>1</v>
      </c>
      <c r="D794">
        <f t="shared" ref="D794:L794" si="830">INT(MOD($A794,2^(C$1-1))/(2^(D$1-1)))</f>
        <v>1</v>
      </c>
      <c r="E794">
        <f t="shared" si="830"/>
        <v>0</v>
      </c>
      <c r="F794">
        <f t="shared" si="830"/>
        <v>0</v>
      </c>
      <c r="G794">
        <f t="shared" si="830"/>
        <v>0</v>
      </c>
      <c r="H794">
        <f t="shared" si="830"/>
        <v>1</v>
      </c>
      <c r="I794">
        <f t="shared" si="830"/>
        <v>1</v>
      </c>
      <c r="J794">
        <f t="shared" si="830"/>
        <v>0</v>
      </c>
      <c r="K794">
        <f t="shared" si="830"/>
        <v>0</v>
      </c>
      <c r="L794">
        <f t="shared" si="830"/>
        <v>0</v>
      </c>
      <c r="M794">
        <f>VLOOKUP(C$1,Iniciativas!$A$1:$R$11,6,FALSE)*C794+VLOOKUP(D$1,Iniciativas!$A$1:$R$11,6,FALSE)*D794+VLOOKUP(E$1,Iniciativas!$A$1:$R$11,6,FALSE)*E794+VLOOKUP(F$1,Iniciativas!$A$1:$R$11,6,FALSE)*F794+VLOOKUP(G$1,Iniciativas!$A$1:$R$11,6,FALSE)*G794+VLOOKUP(H$1,Iniciativas!$A$1:$R$11,6,FALSE)*H794+VLOOKUP(I$1,Iniciativas!$A$1:$R$11,6,FALSE)*I794+VLOOKUP(J$1,Iniciativas!$A$1:$R$11,6,FALSE)*J794+VLOOKUP(K$1,Iniciativas!$A$1:$R$11,6,FALSE)*K794+VLOOKUP(L$1,Iniciativas!$A$1:$R$11,6,FALSE)*L794</f>
        <v>9500</v>
      </c>
      <c r="N794">
        <f>VLOOKUP(C$1,Iniciativas!$A$1:$R$11,18,FALSE)*C794+VLOOKUP(D$1,Iniciativas!$A$1:$R$11,18,FALSE)*D794+VLOOKUP(E$1,Iniciativas!$A$1:$R$11,18,FALSE)*E794+VLOOKUP(F$1,Iniciativas!$A$1:$R$11,18,FALSE)*F794+VLOOKUP(G$1,Iniciativas!$A$1:$R$11,18,FALSE)*G794+VLOOKUP(H$1,Iniciativas!$A$1:$R$11,18,FALSE)*H794+VLOOKUP(I$1,Iniciativas!$A$1:$R$11,18,FALSE)*I794+VLOOKUP(J$1,Iniciativas!$A$1:$R$11,18,FALSE)*J794+VLOOKUP(K$1,Iniciativas!$A$1:$R$11,18,FALSE)*K794+VLOOKUP(L$1,Iniciativas!$A$1:$R$11,18,FALSE)*L794</f>
        <v>9.8000000000000007</v>
      </c>
      <c r="O794" t="b">
        <f t="shared" si="806"/>
        <v>0</v>
      </c>
      <c r="P794" t="b">
        <f>IF(OR(K794=1,I794=1),IF(J794=1,TRUE, FALSE),TRUE)</f>
        <v>0</v>
      </c>
      <c r="Q794" t="b">
        <f>IF(AND(K794=1,I794=1), FALSE, TRUE)</f>
        <v>1</v>
      </c>
      <c r="R794" t="b">
        <f>IF(G794=1, TRUE, FALSE)</f>
        <v>0</v>
      </c>
      <c r="S794" t="str">
        <f>TRIM(IF(C794=1," "&amp;VLOOKUP(C$1,Iniciativas!$A$1:$R$11,2,FALSE),"")&amp;IF(D794=1," "&amp;VLOOKUP(D$1,Iniciativas!$A$1:$R$11,2,FALSE),"")&amp;IF(E794=1," "&amp;VLOOKUP(E$1,Iniciativas!$A$1:$R$11,2,FALSE),"")&amp;IF(F794=1," "&amp;VLOOKUP(F$1,Iniciativas!$A$1:$R$11,2,FALSE),"")&amp;IF(G794=1," "&amp;VLOOKUP(G$1,Iniciativas!$A$1:$R$11,2,FALSE),"")&amp;IF(H794=1," "&amp;VLOOKUP(H$1,Iniciativas!$A$1:$R$11,2,FALSE),"")&amp;IF(I794=1," "&amp;VLOOKUP(I$1,Iniciativas!$A$1:$R$11,2,FALSE),"")&amp;IF(J794=1," "&amp;VLOOKUP(J$1,Iniciativas!$A$1:$R$11,2,FALSE),"")&amp;IF(K794=1," "&amp;VLOOKUP(K$1,Iniciativas!$A$1:$R$11,2,FALSE),"")&amp;IF(L794=1," "&amp;VLOOKUP(L$1,Iniciativas!$A$1:$R$11,2,FALSE),""))</f>
        <v>Operación Adicional Iniciativa 1 Iniciativa 3 Programa de Innovación Creación Producto Alternativo C</v>
      </c>
    </row>
    <row r="795" spans="1:19" x14ac:dyDescent="0.25">
      <c r="A795">
        <v>793</v>
      </c>
      <c r="B795" t="str">
        <f t="shared" si="804"/>
        <v>10 9 5 4 1</v>
      </c>
      <c r="C795">
        <f t="shared" si="807"/>
        <v>1</v>
      </c>
      <c r="D795">
        <f t="shared" ref="D795:L795" si="831">INT(MOD($A795,2^(C$1-1))/(2^(D$1-1)))</f>
        <v>1</v>
      </c>
      <c r="E795">
        <f t="shared" si="831"/>
        <v>0</v>
      </c>
      <c r="F795">
        <f t="shared" si="831"/>
        <v>0</v>
      </c>
      <c r="G795">
        <f t="shared" si="831"/>
        <v>0</v>
      </c>
      <c r="H795">
        <f t="shared" si="831"/>
        <v>1</v>
      </c>
      <c r="I795">
        <f t="shared" si="831"/>
        <v>1</v>
      </c>
      <c r="J795">
        <f t="shared" si="831"/>
        <v>0</v>
      </c>
      <c r="K795">
        <f t="shared" si="831"/>
        <v>0</v>
      </c>
      <c r="L795">
        <f t="shared" si="831"/>
        <v>1</v>
      </c>
      <c r="M795">
        <f>VLOOKUP(C$1,Iniciativas!$A$1:$R$11,6,FALSE)*C795+VLOOKUP(D$1,Iniciativas!$A$1:$R$11,6,FALSE)*D795+VLOOKUP(E$1,Iniciativas!$A$1:$R$11,6,FALSE)*E795+VLOOKUP(F$1,Iniciativas!$A$1:$R$11,6,FALSE)*F795+VLOOKUP(G$1,Iniciativas!$A$1:$R$11,6,FALSE)*G795+VLOOKUP(H$1,Iniciativas!$A$1:$R$11,6,FALSE)*H795+VLOOKUP(I$1,Iniciativas!$A$1:$R$11,6,FALSE)*I795+VLOOKUP(J$1,Iniciativas!$A$1:$R$11,6,FALSE)*J795+VLOOKUP(K$1,Iniciativas!$A$1:$R$11,6,FALSE)*K795+VLOOKUP(L$1,Iniciativas!$A$1:$R$11,6,FALSE)*L795</f>
        <v>10500</v>
      </c>
      <c r="N795">
        <f>VLOOKUP(C$1,Iniciativas!$A$1:$R$11,18,FALSE)*C795+VLOOKUP(D$1,Iniciativas!$A$1:$R$11,18,FALSE)*D795+VLOOKUP(E$1,Iniciativas!$A$1:$R$11,18,FALSE)*E795+VLOOKUP(F$1,Iniciativas!$A$1:$R$11,18,FALSE)*F795+VLOOKUP(G$1,Iniciativas!$A$1:$R$11,18,FALSE)*G795+VLOOKUP(H$1,Iniciativas!$A$1:$R$11,18,FALSE)*H795+VLOOKUP(I$1,Iniciativas!$A$1:$R$11,18,FALSE)*I795+VLOOKUP(J$1,Iniciativas!$A$1:$R$11,18,FALSE)*J795+VLOOKUP(K$1,Iniciativas!$A$1:$R$11,18,FALSE)*K795+VLOOKUP(L$1,Iniciativas!$A$1:$R$11,18,FALSE)*L795</f>
        <v>10.700000000000001</v>
      </c>
      <c r="O795" t="b">
        <f t="shared" si="806"/>
        <v>0</v>
      </c>
      <c r="P795" t="b">
        <f>IF(OR(K795=1,I795=1),IF(J795=1,TRUE, FALSE),TRUE)</f>
        <v>0</v>
      </c>
      <c r="Q795" t="b">
        <f>IF(AND(K795=1,I795=1), FALSE, TRUE)</f>
        <v>1</v>
      </c>
      <c r="R795" t="b">
        <f>IF(G795=1, TRUE, FALSE)</f>
        <v>0</v>
      </c>
      <c r="S795" t="str">
        <f>TRIM(IF(C795=1," "&amp;VLOOKUP(C$1,Iniciativas!$A$1:$R$11,2,FALSE),"")&amp;IF(D795=1," "&amp;VLOOKUP(D$1,Iniciativas!$A$1:$R$11,2,FALSE),"")&amp;IF(E795=1," "&amp;VLOOKUP(E$1,Iniciativas!$A$1:$R$11,2,FALSE),"")&amp;IF(F795=1," "&amp;VLOOKUP(F$1,Iniciativas!$A$1:$R$11,2,FALSE),"")&amp;IF(G795=1," "&amp;VLOOKUP(G$1,Iniciativas!$A$1:$R$11,2,FALSE),"")&amp;IF(H795=1," "&amp;VLOOKUP(H$1,Iniciativas!$A$1:$R$11,2,FALSE),"")&amp;IF(I795=1," "&amp;VLOOKUP(I$1,Iniciativas!$A$1:$R$11,2,FALSE),"")&amp;IF(J795=1," "&amp;VLOOKUP(J$1,Iniciativas!$A$1:$R$11,2,FALSE),"")&amp;IF(K795=1," "&amp;VLOOKUP(K$1,Iniciativas!$A$1:$R$11,2,FALSE),"")&amp;IF(L795=1," "&amp;VLOOKUP(L$1,Iniciativas!$A$1:$R$11,2,FALSE),""))</f>
        <v>Operación Adicional Iniciativa 1 Iniciativa 3 Programa de Innovación Creación Producto Alternativo C Sistema Reducción Costos</v>
      </c>
    </row>
    <row r="796" spans="1:19" x14ac:dyDescent="0.25">
      <c r="A796">
        <v>794</v>
      </c>
      <c r="B796" t="str">
        <f t="shared" si="804"/>
        <v>10 9 5 4 2</v>
      </c>
      <c r="C796">
        <f t="shared" si="807"/>
        <v>1</v>
      </c>
      <c r="D796">
        <f t="shared" ref="D796:L796" si="832">INT(MOD($A796,2^(C$1-1))/(2^(D$1-1)))</f>
        <v>1</v>
      </c>
      <c r="E796">
        <f t="shared" si="832"/>
        <v>0</v>
      </c>
      <c r="F796">
        <f t="shared" si="832"/>
        <v>0</v>
      </c>
      <c r="G796">
        <f t="shared" si="832"/>
        <v>0</v>
      </c>
      <c r="H796">
        <f t="shared" si="832"/>
        <v>1</v>
      </c>
      <c r="I796">
        <f t="shared" si="832"/>
        <v>1</v>
      </c>
      <c r="J796">
        <f t="shared" si="832"/>
        <v>0</v>
      </c>
      <c r="K796">
        <f t="shared" si="832"/>
        <v>1</v>
      </c>
      <c r="L796">
        <f t="shared" si="832"/>
        <v>0</v>
      </c>
      <c r="M796">
        <f>VLOOKUP(C$1,Iniciativas!$A$1:$R$11,6,FALSE)*C796+VLOOKUP(D$1,Iniciativas!$A$1:$R$11,6,FALSE)*D796+VLOOKUP(E$1,Iniciativas!$A$1:$R$11,6,FALSE)*E796+VLOOKUP(F$1,Iniciativas!$A$1:$R$11,6,FALSE)*F796+VLOOKUP(G$1,Iniciativas!$A$1:$R$11,6,FALSE)*G796+VLOOKUP(H$1,Iniciativas!$A$1:$R$11,6,FALSE)*H796+VLOOKUP(I$1,Iniciativas!$A$1:$R$11,6,FALSE)*I796+VLOOKUP(J$1,Iniciativas!$A$1:$R$11,6,FALSE)*J796+VLOOKUP(K$1,Iniciativas!$A$1:$R$11,6,FALSE)*K796+VLOOKUP(L$1,Iniciativas!$A$1:$R$11,6,FALSE)*L796</f>
        <v>14500</v>
      </c>
      <c r="N796">
        <f>VLOOKUP(C$1,Iniciativas!$A$1:$R$11,18,FALSE)*C796+VLOOKUP(D$1,Iniciativas!$A$1:$R$11,18,FALSE)*D796+VLOOKUP(E$1,Iniciativas!$A$1:$R$11,18,FALSE)*E796+VLOOKUP(F$1,Iniciativas!$A$1:$R$11,18,FALSE)*F796+VLOOKUP(G$1,Iniciativas!$A$1:$R$11,18,FALSE)*G796+VLOOKUP(H$1,Iniciativas!$A$1:$R$11,18,FALSE)*H796+VLOOKUP(I$1,Iniciativas!$A$1:$R$11,18,FALSE)*I796+VLOOKUP(J$1,Iniciativas!$A$1:$R$11,18,FALSE)*J796+VLOOKUP(K$1,Iniciativas!$A$1:$R$11,18,FALSE)*K796+VLOOKUP(L$1,Iniciativas!$A$1:$R$11,18,FALSE)*L796</f>
        <v>12.4</v>
      </c>
      <c r="O796" t="b">
        <f t="shared" si="806"/>
        <v>0</v>
      </c>
      <c r="P796" t="b">
        <f>IF(OR(K796=1,I796=1),IF(J796=1,TRUE, FALSE),TRUE)</f>
        <v>0</v>
      </c>
      <c r="Q796" t="b">
        <f>IF(AND(K796=1,I796=1), FALSE, TRUE)</f>
        <v>0</v>
      </c>
      <c r="R796" t="b">
        <f>IF(G796=1, TRUE, FALSE)</f>
        <v>0</v>
      </c>
      <c r="S796" t="str">
        <f>TRIM(IF(C796=1," "&amp;VLOOKUP(C$1,Iniciativas!$A$1:$R$11,2,FALSE),"")&amp;IF(D796=1," "&amp;VLOOKUP(D$1,Iniciativas!$A$1:$R$11,2,FALSE),"")&amp;IF(E796=1," "&amp;VLOOKUP(E$1,Iniciativas!$A$1:$R$11,2,FALSE),"")&amp;IF(F796=1," "&amp;VLOOKUP(F$1,Iniciativas!$A$1:$R$11,2,FALSE),"")&amp;IF(G796=1," "&amp;VLOOKUP(G$1,Iniciativas!$A$1:$R$11,2,FALSE),"")&amp;IF(H796=1," "&amp;VLOOKUP(H$1,Iniciativas!$A$1:$R$11,2,FALSE),"")&amp;IF(I796=1," "&amp;VLOOKUP(I$1,Iniciativas!$A$1:$R$11,2,FALSE),"")&amp;IF(J796=1," "&amp;VLOOKUP(J$1,Iniciativas!$A$1:$R$11,2,FALSE),"")&amp;IF(K796=1," "&amp;VLOOKUP(K$1,Iniciativas!$A$1:$R$11,2,FALSE),"")&amp;IF(L796=1," "&amp;VLOOKUP(L$1,Iniciativas!$A$1:$R$11,2,FALSE),""))</f>
        <v>Operación Adicional Iniciativa 1 Iniciativa 3 Programa de Innovación Creación Producto Alternativo C Creación Producto B</v>
      </c>
    </row>
    <row r="797" spans="1:19" x14ac:dyDescent="0.25">
      <c r="A797">
        <v>795</v>
      </c>
      <c r="B797" t="str">
        <f t="shared" si="804"/>
        <v>10 9 5 4 2 1</v>
      </c>
      <c r="C797">
        <f t="shared" si="807"/>
        <v>1</v>
      </c>
      <c r="D797">
        <f t="shared" ref="D797:L797" si="833">INT(MOD($A797,2^(C$1-1))/(2^(D$1-1)))</f>
        <v>1</v>
      </c>
      <c r="E797">
        <f t="shared" si="833"/>
        <v>0</v>
      </c>
      <c r="F797">
        <f t="shared" si="833"/>
        <v>0</v>
      </c>
      <c r="G797">
        <f t="shared" si="833"/>
        <v>0</v>
      </c>
      <c r="H797">
        <f t="shared" si="833"/>
        <v>1</v>
      </c>
      <c r="I797">
        <f t="shared" si="833"/>
        <v>1</v>
      </c>
      <c r="J797">
        <f t="shared" si="833"/>
        <v>0</v>
      </c>
      <c r="K797">
        <f t="shared" si="833"/>
        <v>1</v>
      </c>
      <c r="L797">
        <f t="shared" si="833"/>
        <v>1</v>
      </c>
      <c r="M797">
        <f>VLOOKUP(C$1,Iniciativas!$A$1:$R$11,6,FALSE)*C797+VLOOKUP(D$1,Iniciativas!$A$1:$R$11,6,FALSE)*D797+VLOOKUP(E$1,Iniciativas!$A$1:$R$11,6,FALSE)*E797+VLOOKUP(F$1,Iniciativas!$A$1:$R$11,6,FALSE)*F797+VLOOKUP(G$1,Iniciativas!$A$1:$R$11,6,FALSE)*G797+VLOOKUP(H$1,Iniciativas!$A$1:$R$11,6,FALSE)*H797+VLOOKUP(I$1,Iniciativas!$A$1:$R$11,6,FALSE)*I797+VLOOKUP(J$1,Iniciativas!$A$1:$R$11,6,FALSE)*J797+VLOOKUP(K$1,Iniciativas!$A$1:$R$11,6,FALSE)*K797+VLOOKUP(L$1,Iniciativas!$A$1:$R$11,6,FALSE)*L797</f>
        <v>15500</v>
      </c>
      <c r="N797">
        <f>VLOOKUP(C$1,Iniciativas!$A$1:$R$11,18,FALSE)*C797+VLOOKUP(D$1,Iniciativas!$A$1:$R$11,18,FALSE)*D797+VLOOKUP(E$1,Iniciativas!$A$1:$R$11,18,FALSE)*E797+VLOOKUP(F$1,Iniciativas!$A$1:$R$11,18,FALSE)*F797+VLOOKUP(G$1,Iniciativas!$A$1:$R$11,18,FALSE)*G797+VLOOKUP(H$1,Iniciativas!$A$1:$R$11,18,FALSE)*H797+VLOOKUP(I$1,Iniciativas!$A$1:$R$11,18,FALSE)*I797+VLOOKUP(J$1,Iniciativas!$A$1:$R$11,18,FALSE)*J797+VLOOKUP(K$1,Iniciativas!$A$1:$R$11,18,FALSE)*K797+VLOOKUP(L$1,Iniciativas!$A$1:$R$11,18,FALSE)*L797</f>
        <v>13.3</v>
      </c>
      <c r="O797" t="b">
        <f t="shared" si="806"/>
        <v>0</v>
      </c>
      <c r="P797" t="b">
        <f>IF(OR(K797=1,I797=1),IF(J797=1,TRUE, FALSE),TRUE)</f>
        <v>0</v>
      </c>
      <c r="Q797" t="b">
        <f>IF(AND(K797=1,I797=1), FALSE, TRUE)</f>
        <v>0</v>
      </c>
      <c r="R797" t="b">
        <f>IF(G797=1, TRUE, FALSE)</f>
        <v>0</v>
      </c>
      <c r="S797" t="str">
        <f>TRIM(IF(C797=1," "&amp;VLOOKUP(C$1,Iniciativas!$A$1:$R$11,2,FALSE),"")&amp;IF(D797=1," "&amp;VLOOKUP(D$1,Iniciativas!$A$1:$R$11,2,FALSE),"")&amp;IF(E797=1," "&amp;VLOOKUP(E$1,Iniciativas!$A$1:$R$11,2,FALSE),"")&amp;IF(F797=1," "&amp;VLOOKUP(F$1,Iniciativas!$A$1:$R$11,2,FALSE),"")&amp;IF(G797=1," "&amp;VLOOKUP(G$1,Iniciativas!$A$1:$R$11,2,FALSE),"")&amp;IF(H797=1," "&amp;VLOOKUP(H$1,Iniciativas!$A$1:$R$11,2,FALSE),"")&amp;IF(I797=1," "&amp;VLOOKUP(I$1,Iniciativas!$A$1:$R$11,2,FALSE),"")&amp;IF(J797=1," "&amp;VLOOKUP(J$1,Iniciativas!$A$1:$R$11,2,FALSE),"")&amp;IF(K797=1," "&amp;VLOOKUP(K$1,Iniciativas!$A$1:$R$11,2,FALSE),"")&amp;IF(L797=1," "&amp;VLOOKUP(L$1,Iniciativas!$A$1:$R$11,2,FALSE),""))</f>
        <v>Operación Adicional Iniciativa 1 Iniciativa 3 Programa de Innovación Creación Producto Alternativo C Creación Producto B Sistema Reducción Costos</v>
      </c>
    </row>
    <row r="798" spans="1:19" x14ac:dyDescent="0.25">
      <c r="A798">
        <v>796</v>
      </c>
      <c r="B798" t="str">
        <f t="shared" si="804"/>
        <v>10 9 5 4 3</v>
      </c>
      <c r="C798">
        <f t="shared" si="807"/>
        <v>1</v>
      </c>
      <c r="D798">
        <f t="shared" ref="D798:L798" si="834">INT(MOD($A798,2^(C$1-1))/(2^(D$1-1)))</f>
        <v>1</v>
      </c>
      <c r="E798">
        <f t="shared" si="834"/>
        <v>0</v>
      </c>
      <c r="F798">
        <f t="shared" si="834"/>
        <v>0</v>
      </c>
      <c r="G798">
        <f t="shared" si="834"/>
        <v>0</v>
      </c>
      <c r="H798">
        <f t="shared" si="834"/>
        <v>1</v>
      </c>
      <c r="I798">
        <f t="shared" si="834"/>
        <v>1</v>
      </c>
      <c r="J798">
        <f t="shared" si="834"/>
        <v>1</v>
      </c>
      <c r="K798">
        <f t="shared" si="834"/>
        <v>0</v>
      </c>
      <c r="L798">
        <f t="shared" si="834"/>
        <v>0</v>
      </c>
      <c r="M798">
        <f>VLOOKUP(C$1,Iniciativas!$A$1:$R$11,6,FALSE)*C798+VLOOKUP(D$1,Iniciativas!$A$1:$R$11,6,FALSE)*D798+VLOOKUP(E$1,Iniciativas!$A$1:$R$11,6,FALSE)*E798+VLOOKUP(F$1,Iniciativas!$A$1:$R$11,6,FALSE)*F798+VLOOKUP(G$1,Iniciativas!$A$1:$R$11,6,FALSE)*G798+VLOOKUP(H$1,Iniciativas!$A$1:$R$11,6,FALSE)*H798+VLOOKUP(I$1,Iniciativas!$A$1:$R$11,6,FALSE)*I798+VLOOKUP(J$1,Iniciativas!$A$1:$R$11,6,FALSE)*J798+VLOOKUP(K$1,Iniciativas!$A$1:$R$11,6,FALSE)*K798+VLOOKUP(L$1,Iniciativas!$A$1:$R$11,6,FALSE)*L798</f>
        <v>10500</v>
      </c>
      <c r="N798">
        <f>VLOOKUP(C$1,Iniciativas!$A$1:$R$11,18,FALSE)*C798+VLOOKUP(D$1,Iniciativas!$A$1:$R$11,18,FALSE)*D798+VLOOKUP(E$1,Iniciativas!$A$1:$R$11,18,FALSE)*E798+VLOOKUP(F$1,Iniciativas!$A$1:$R$11,18,FALSE)*F798+VLOOKUP(G$1,Iniciativas!$A$1:$R$11,18,FALSE)*G798+VLOOKUP(H$1,Iniciativas!$A$1:$R$11,18,FALSE)*H798+VLOOKUP(I$1,Iniciativas!$A$1:$R$11,18,FALSE)*I798+VLOOKUP(J$1,Iniciativas!$A$1:$R$11,18,FALSE)*J798+VLOOKUP(K$1,Iniciativas!$A$1:$R$11,18,FALSE)*K798+VLOOKUP(L$1,Iniciativas!$A$1:$R$11,18,FALSE)*L798</f>
        <v>10.200000000000001</v>
      </c>
      <c r="O798" t="b">
        <f t="shared" si="806"/>
        <v>0</v>
      </c>
      <c r="P798" t="b">
        <f>IF(OR(K798=1,I798=1),IF(J798=1,TRUE, FALSE),TRUE)</f>
        <v>1</v>
      </c>
      <c r="Q798" t="b">
        <f>IF(AND(K798=1,I798=1), FALSE, TRUE)</f>
        <v>1</v>
      </c>
      <c r="R798" t="b">
        <f>IF(G798=1, TRUE, FALSE)</f>
        <v>0</v>
      </c>
      <c r="S798" t="str">
        <f>TRIM(IF(C798=1," "&amp;VLOOKUP(C$1,Iniciativas!$A$1:$R$11,2,FALSE),"")&amp;IF(D798=1," "&amp;VLOOKUP(D$1,Iniciativas!$A$1:$R$11,2,FALSE),"")&amp;IF(E798=1," "&amp;VLOOKUP(E$1,Iniciativas!$A$1:$R$11,2,FALSE),"")&amp;IF(F798=1," "&amp;VLOOKUP(F$1,Iniciativas!$A$1:$R$11,2,FALSE),"")&amp;IF(G798=1," "&amp;VLOOKUP(G$1,Iniciativas!$A$1:$R$11,2,FALSE),"")&amp;IF(H798=1," "&amp;VLOOKUP(H$1,Iniciativas!$A$1:$R$11,2,FALSE),"")&amp;IF(I798=1," "&amp;VLOOKUP(I$1,Iniciativas!$A$1:$R$11,2,FALSE),"")&amp;IF(J798=1," "&amp;VLOOKUP(J$1,Iniciativas!$A$1:$R$11,2,FALSE),"")&amp;IF(K798=1," "&amp;VLOOKUP(K$1,Iniciativas!$A$1:$R$11,2,FALSE),"")&amp;IF(L798=1," "&amp;VLOOKUP(L$1,Iniciativas!$A$1:$R$11,2,FALSE),""))</f>
        <v>Operación Adicional Iniciativa 1 Iniciativa 3 Programa de Innovación Creación Producto Alternativo C Campaña Publicitaria Producto B o C</v>
      </c>
    </row>
    <row r="799" spans="1:19" x14ac:dyDescent="0.25">
      <c r="A799">
        <v>797</v>
      </c>
      <c r="B799" t="str">
        <f t="shared" si="804"/>
        <v>10 9 5 4 3 1</v>
      </c>
      <c r="C799">
        <f t="shared" si="807"/>
        <v>1</v>
      </c>
      <c r="D799">
        <f t="shared" ref="D799:L799" si="835">INT(MOD($A799,2^(C$1-1))/(2^(D$1-1)))</f>
        <v>1</v>
      </c>
      <c r="E799">
        <f t="shared" si="835"/>
        <v>0</v>
      </c>
      <c r="F799">
        <f t="shared" si="835"/>
        <v>0</v>
      </c>
      <c r="G799">
        <f t="shared" si="835"/>
        <v>0</v>
      </c>
      <c r="H799">
        <f t="shared" si="835"/>
        <v>1</v>
      </c>
      <c r="I799">
        <f t="shared" si="835"/>
        <v>1</v>
      </c>
      <c r="J799">
        <f t="shared" si="835"/>
        <v>1</v>
      </c>
      <c r="K799">
        <f t="shared" si="835"/>
        <v>0</v>
      </c>
      <c r="L799">
        <f t="shared" si="835"/>
        <v>1</v>
      </c>
      <c r="M799">
        <f>VLOOKUP(C$1,Iniciativas!$A$1:$R$11,6,FALSE)*C799+VLOOKUP(D$1,Iniciativas!$A$1:$R$11,6,FALSE)*D799+VLOOKUP(E$1,Iniciativas!$A$1:$R$11,6,FALSE)*E799+VLOOKUP(F$1,Iniciativas!$A$1:$R$11,6,FALSE)*F799+VLOOKUP(G$1,Iniciativas!$A$1:$R$11,6,FALSE)*G799+VLOOKUP(H$1,Iniciativas!$A$1:$R$11,6,FALSE)*H799+VLOOKUP(I$1,Iniciativas!$A$1:$R$11,6,FALSE)*I799+VLOOKUP(J$1,Iniciativas!$A$1:$R$11,6,FALSE)*J799+VLOOKUP(K$1,Iniciativas!$A$1:$R$11,6,FALSE)*K799+VLOOKUP(L$1,Iniciativas!$A$1:$R$11,6,FALSE)*L799</f>
        <v>11500</v>
      </c>
      <c r="N799">
        <f>VLOOKUP(C$1,Iniciativas!$A$1:$R$11,18,FALSE)*C799+VLOOKUP(D$1,Iniciativas!$A$1:$R$11,18,FALSE)*D799+VLOOKUP(E$1,Iniciativas!$A$1:$R$11,18,FALSE)*E799+VLOOKUP(F$1,Iniciativas!$A$1:$R$11,18,FALSE)*F799+VLOOKUP(G$1,Iniciativas!$A$1:$R$11,18,FALSE)*G799+VLOOKUP(H$1,Iniciativas!$A$1:$R$11,18,FALSE)*H799+VLOOKUP(I$1,Iniciativas!$A$1:$R$11,18,FALSE)*I799+VLOOKUP(J$1,Iniciativas!$A$1:$R$11,18,FALSE)*J799+VLOOKUP(K$1,Iniciativas!$A$1:$R$11,18,FALSE)*K799+VLOOKUP(L$1,Iniciativas!$A$1:$R$11,18,FALSE)*L799</f>
        <v>11.100000000000001</v>
      </c>
      <c r="O799" t="b">
        <f t="shared" si="806"/>
        <v>0</v>
      </c>
      <c r="P799" t="b">
        <f>IF(OR(K799=1,I799=1),IF(J799=1,TRUE, FALSE),TRUE)</f>
        <v>1</v>
      </c>
      <c r="Q799" t="b">
        <f>IF(AND(K799=1,I799=1), FALSE, TRUE)</f>
        <v>1</v>
      </c>
      <c r="R799" t="b">
        <f>IF(G799=1, TRUE, FALSE)</f>
        <v>0</v>
      </c>
      <c r="S799" t="str">
        <f>TRIM(IF(C799=1," "&amp;VLOOKUP(C$1,Iniciativas!$A$1:$R$11,2,FALSE),"")&amp;IF(D799=1," "&amp;VLOOKUP(D$1,Iniciativas!$A$1:$R$11,2,FALSE),"")&amp;IF(E799=1," "&amp;VLOOKUP(E$1,Iniciativas!$A$1:$R$11,2,FALSE),"")&amp;IF(F799=1," "&amp;VLOOKUP(F$1,Iniciativas!$A$1:$R$11,2,FALSE),"")&amp;IF(G799=1," "&amp;VLOOKUP(G$1,Iniciativas!$A$1:$R$11,2,FALSE),"")&amp;IF(H799=1," "&amp;VLOOKUP(H$1,Iniciativas!$A$1:$R$11,2,FALSE),"")&amp;IF(I799=1," "&amp;VLOOKUP(I$1,Iniciativas!$A$1:$R$11,2,FALSE),"")&amp;IF(J799=1," "&amp;VLOOKUP(J$1,Iniciativas!$A$1:$R$11,2,FALSE),"")&amp;IF(K799=1," "&amp;VLOOKUP(K$1,Iniciativas!$A$1:$R$11,2,FALSE),"")&amp;IF(L799=1," "&amp;VLOOKUP(L$1,Iniciativas!$A$1:$R$11,2,FALSE),""))</f>
        <v>Operación Adicional Iniciativa 1 Iniciativa 3 Programa de Innovación Creación Producto Alternativo C Campaña Publicitaria Producto B o C Sistema Reducción Costos</v>
      </c>
    </row>
    <row r="800" spans="1:19" x14ac:dyDescent="0.25">
      <c r="A800">
        <v>798</v>
      </c>
      <c r="B800" t="str">
        <f t="shared" si="804"/>
        <v>10 9 5 4 3 2</v>
      </c>
      <c r="C800">
        <f t="shared" si="807"/>
        <v>1</v>
      </c>
      <c r="D800">
        <f t="shared" ref="D800:L800" si="836">INT(MOD($A800,2^(C$1-1))/(2^(D$1-1)))</f>
        <v>1</v>
      </c>
      <c r="E800">
        <f t="shared" si="836"/>
        <v>0</v>
      </c>
      <c r="F800">
        <f t="shared" si="836"/>
        <v>0</v>
      </c>
      <c r="G800">
        <f t="shared" si="836"/>
        <v>0</v>
      </c>
      <c r="H800">
        <f t="shared" si="836"/>
        <v>1</v>
      </c>
      <c r="I800">
        <f t="shared" si="836"/>
        <v>1</v>
      </c>
      <c r="J800">
        <f t="shared" si="836"/>
        <v>1</v>
      </c>
      <c r="K800">
        <f t="shared" si="836"/>
        <v>1</v>
      </c>
      <c r="L800">
        <f t="shared" si="836"/>
        <v>0</v>
      </c>
      <c r="M800">
        <f>VLOOKUP(C$1,Iniciativas!$A$1:$R$11,6,FALSE)*C800+VLOOKUP(D$1,Iniciativas!$A$1:$R$11,6,FALSE)*D800+VLOOKUP(E$1,Iniciativas!$A$1:$R$11,6,FALSE)*E800+VLOOKUP(F$1,Iniciativas!$A$1:$R$11,6,FALSE)*F800+VLOOKUP(G$1,Iniciativas!$A$1:$R$11,6,FALSE)*G800+VLOOKUP(H$1,Iniciativas!$A$1:$R$11,6,FALSE)*H800+VLOOKUP(I$1,Iniciativas!$A$1:$R$11,6,FALSE)*I800+VLOOKUP(J$1,Iniciativas!$A$1:$R$11,6,FALSE)*J800+VLOOKUP(K$1,Iniciativas!$A$1:$R$11,6,FALSE)*K800+VLOOKUP(L$1,Iniciativas!$A$1:$R$11,6,FALSE)*L800</f>
        <v>15500</v>
      </c>
      <c r="N800">
        <f>VLOOKUP(C$1,Iniciativas!$A$1:$R$11,18,FALSE)*C800+VLOOKUP(D$1,Iniciativas!$A$1:$R$11,18,FALSE)*D800+VLOOKUP(E$1,Iniciativas!$A$1:$R$11,18,FALSE)*E800+VLOOKUP(F$1,Iniciativas!$A$1:$R$11,18,FALSE)*F800+VLOOKUP(G$1,Iniciativas!$A$1:$R$11,18,FALSE)*G800+VLOOKUP(H$1,Iniciativas!$A$1:$R$11,18,FALSE)*H800+VLOOKUP(I$1,Iniciativas!$A$1:$R$11,18,FALSE)*I800+VLOOKUP(J$1,Iniciativas!$A$1:$R$11,18,FALSE)*J800+VLOOKUP(K$1,Iniciativas!$A$1:$R$11,18,FALSE)*K800+VLOOKUP(L$1,Iniciativas!$A$1:$R$11,18,FALSE)*L800</f>
        <v>12.8</v>
      </c>
      <c r="O800" t="b">
        <f t="shared" si="806"/>
        <v>0</v>
      </c>
      <c r="P800" t="b">
        <f>IF(OR(K800=1,I800=1),IF(J800=1,TRUE, FALSE),TRUE)</f>
        <v>1</v>
      </c>
      <c r="Q800" t="b">
        <f>IF(AND(K800=1,I800=1), FALSE, TRUE)</f>
        <v>0</v>
      </c>
      <c r="R800" t="b">
        <f>IF(G800=1, TRUE, FALSE)</f>
        <v>0</v>
      </c>
      <c r="S800" t="str">
        <f>TRIM(IF(C800=1," "&amp;VLOOKUP(C$1,Iniciativas!$A$1:$R$11,2,FALSE),"")&amp;IF(D800=1," "&amp;VLOOKUP(D$1,Iniciativas!$A$1:$R$11,2,FALSE),"")&amp;IF(E800=1," "&amp;VLOOKUP(E$1,Iniciativas!$A$1:$R$11,2,FALSE),"")&amp;IF(F800=1," "&amp;VLOOKUP(F$1,Iniciativas!$A$1:$R$11,2,FALSE),"")&amp;IF(G800=1," "&amp;VLOOKUP(G$1,Iniciativas!$A$1:$R$11,2,FALSE),"")&amp;IF(H800=1," "&amp;VLOOKUP(H$1,Iniciativas!$A$1:$R$11,2,FALSE),"")&amp;IF(I800=1," "&amp;VLOOKUP(I$1,Iniciativas!$A$1:$R$11,2,FALSE),"")&amp;IF(J800=1," "&amp;VLOOKUP(J$1,Iniciativas!$A$1:$R$11,2,FALSE),"")&amp;IF(K800=1," "&amp;VLOOKUP(K$1,Iniciativas!$A$1:$R$11,2,FALSE),"")&amp;IF(L800=1," "&amp;VLOOKUP(L$1,Iniciativas!$A$1:$R$11,2,FALSE),""))</f>
        <v>Operación Adicional Iniciativa 1 Iniciativa 3 Programa de Innovación Creación Producto Alternativo C Campaña Publicitaria Producto B o C Creación Producto B</v>
      </c>
    </row>
    <row r="801" spans="1:19" x14ac:dyDescent="0.25">
      <c r="A801">
        <v>799</v>
      </c>
      <c r="B801" t="str">
        <f t="shared" si="804"/>
        <v>10 9 5 4 3 2 1</v>
      </c>
      <c r="C801">
        <f t="shared" si="807"/>
        <v>1</v>
      </c>
      <c r="D801">
        <f t="shared" ref="D801:L801" si="837">INT(MOD($A801,2^(C$1-1))/(2^(D$1-1)))</f>
        <v>1</v>
      </c>
      <c r="E801">
        <f t="shared" si="837"/>
        <v>0</v>
      </c>
      <c r="F801">
        <f t="shared" si="837"/>
        <v>0</v>
      </c>
      <c r="G801">
        <f t="shared" si="837"/>
        <v>0</v>
      </c>
      <c r="H801">
        <f t="shared" si="837"/>
        <v>1</v>
      </c>
      <c r="I801">
        <f t="shared" si="837"/>
        <v>1</v>
      </c>
      <c r="J801">
        <f t="shared" si="837"/>
        <v>1</v>
      </c>
      <c r="K801">
        <f t="shared" si="837"/>
        <v>1</v>
      </c>
      <c r="L801">
        <f t="shared" si="837"/>
        <v>1</v>
      </c>
      <c r="M801">
        <f>VLOOKUP(C$1,Iniciativas!$A$1:$R$11,6,FALSE)*C801+VLOOKUP(D$1,Iniciativas!$A$1:$R$11,6,FALSE)*D801+VLOOKUP(E$1,Iniciativas!$A$1:$R$11,6,FALSE)*E801+VLOOKUP(F$1,Iniciativas!$A$1:$R$11,6,FALSE)*F801+VLOOKUP(G$1,Iniciativas!$A$1:$R$11,6,FALSE)*G801+VLOOKUP(H$1,Iniciativas!$A$1:$R$11,6,FALSE)*H801+VLOOKUP(I$1,Iniciativas!$A$1:$R$11,6,FALSE)*I801+VLOOKUP(J$1,Iniciativas!$A$1:$R$11,6,FALSE)*J801+VLOOKUP(K$1,Iniciativas!$A$1:$R$11,6,FALSE)*K801+VLOOKUP(L$1,Iniciativas!$A$1:$R$11,6,FALSE)*L801</f>
        <v>16500</v>
      </c>
      <c r="N801">
        <f>VLOOKUP(C$1,Iniciativas!$A$1:$R$11,18,FALSE)*C801+VLOOKUP(D$1,Iniciativas!$A$1:$R$11,18,FALSE)*D801+VLOOKUP(E$1,Iniciativas!$A$1:$R$11,18,FALSE)*E801+VLOOKUP(F$1,Iniciativas!$A$1:$R$11,18,FALSE)*F801+VLOOKUP(G$1,Iniciativas!$A$1:$R$11,18,FALSE)*G801+VLOOKUP(H$1,Iniciativas!$A$1:$R$11,18,FALSE)*H801+VLOOKUP(I$1,Iniciativas!$A$1:$R$11,18,FALSE)*I801+VLOOKUP(J$1,Iniciativas!$A$1:$R$11,18,FALSE)*J801+VLOOKUP(K$1,Iniciativas!$A$1:$R$11,18,FALSE)*K801+VLOOKUP(L$1,Iniciativas!$A$1:$R$11,18,FALSE)*L801</f>
        <v>13.700000000000001</v>
      </c>
      <c r="O801" t="b">
        <f t="shared" si="806"/>
        <v>0</v>
      </c>
      <c r="P801" t="b">
        <f>IF(OR(K801=1,I801=1),IF(J801=1,TRUE, FALSE),TRUE)</f>
        <v>1</v>
      </c>
      <c r="Q801" t="b">
        <f>IF(AND(K801=1,I801=1), FALSE, TRUE)</f>
        <v>0</v>
      </c>
      <c r="R801" t="b">
        <f>IF(G801=1, TRUE, FALSE)</f>
        <v>0</v>
      </c>
      <c r="S801" t="str">
        <f>TRIM(IF(C801=1," "&amp;VLOOKUP(C$1,Iniciativas!$A$1:$R$11,2,FALSE),"")&amp;IF(D801=1," "&amp;VLOOKUP(D$1,Iniciativas!$A$1:$R$11,2,FALSE),"")&amp;IF(E801=1," "&amp;VLOOKUP(E$1,Iniciativas!$A$1:$R$11,2,FALSE),"")&amp;IF(F801=1," "&amp;VLOOKUP(F$1,Iniciativas!$A$1:$R$11,2,FALSE),"")&amp;IF(G801=1," "&amp;VLOOKUP(G$1,Iniciativas!$A$1:$R$11,2,FALSE),"")&amp;IF(H801=1," "&amp;VLOOKUP(H$1,Iniciativas!$A$1:$R$11,2,FALSE),"")&amp;IF(I801=1," "&amp;VLOOKUP(I$1,Iniciativas!$A$1:$R$11,2,FALSE),"")&amp;IF(J801=1," "&amp;VLOOKUP(J$1,Iniciativas!$A$1:$R$11,2,FALSE),"")&amp;IF(K801=1," "&amp;VLOOKUP(K$1,Iniciativas!$A$1:$R$11,2,FALSE),"")&amp;IF(L801=1," "&amp;VLOOKUP(L$1,Iniciativas!$A$1:$R$11,2,FALSE),""))</f>
        <v>Operación Adicional Iniciativa 1 Iniciativa 3 Programa de Innovación Creación Producto Alternativo C Campaña Publicitaria Producto B o C Creación Producto B Sistema Reducción Costos</v>
      </c>
    </row>
    <row r="802" spans="1:19" x14ac:dyDescent="0.25">
      <c r="A802">
        <v>800</v>
      </c>
      <c r="B802" t="str">
        <f t="shared" si="804"/>
        <v>10 9 6</v>
      </c>
      <c r="C802">
        <f t="shared" si="807"/>
        <v>1</v>
      </c>
      <c r="D802">
        <f t="shared" ref="D802:L802" si="838">INT(MOD($A802,2^(C$1-1))/(2^(D$1-1)))</f>
        <v>1</v>
      </c>
      <c r="E802">
        <f t="shared" si="838"/>
        <v>0</v>
      </c>
      <c r="F802">
        <f t="shared" si="838"/>
        <v>0</v>
      </c>
      <c r="G802">
        <f t="shared" si="838"/>
        <v>1</v>
      </c>
      <c r="H802">
        <f t="shared" si="838"/>
        <v>0</v>
      </c>
      <c r="I802">
        <f t="shared" si="838"/>
        <v>0</v>
      </c>
      <c r="J802">
        <f t="shared" si="838"/>
        <v>0</v>
      </c>
      <c r="K802">
        <f t="shared" si="838"/>
        <v>0</v>
      </c>
      <c r="L802">
        <f t="shared" si="838"/>
        <v>0</v>
      </c>
      <c r="M802">
        <f>VLOOKUP(C$1,Iniciativas!$A$1:$R$11,6,FALSE)*C802+VLOOKUP(D$1,Iniciativas!$A$1:$R$11,6,FALSE)*D802+VLOOKUP(E$1,Iniciativas!$A$1:$R$11,6,FALSE)*E802+VLOOKUP(F$1,Iniciativas!$A$1:$R$11,6,FALSE)*F802+VLOOKUP(G$1,Iniciativas!$A$1:$R$11,6,FALSE)*G802+VLOOKUP(H$1,Iniciativas!$A$1:$R$11,6,FALSE)*H802+VLOOKUP(I$1,Iniciativas!$A$1:$R$11,6,FALSE)*I802+VLOOKUP(J$1,Iniciativas!$A$1:$R$11,6,FALSE)*J802+VLOOKUP(K$1,Iniciativas!$A$1:$R$11,6,FALSE)*K802+VLOOKUP(L$1,Iniciativas!$A$1:$R$11,6,FALSE)*L802</f>
        <v>5500</v>
      </c>
      <c r="N802">
        <f>VLOOKUP(C$1,Iniciativas!$A$1:$R$11,18,FALSE)*C802+VLOOKUP(D$1,Iniciativas!$A$1:$R$11,18,FALSE)*D802+VLOOKUP(E$1,Iniciativas!$A$1:$R$11,18,FALSE)*E802+VLOOKUP(F$1,Iniciativas!$A$1:$R$11,18,FALSE)*F802+VLOOKUP(G$1,Iniciativas!$A$1:$R$11,18,FALSE)*G802+VLOOKUP(H$1,Iniciativas!$A$1:$R$11,18,FALSE)*H802+VLOOKUP(I$1,Iniciativas!$A$1:$R$11,18,FALSE)*I802+VLOOKUP(J$1,Iniciativas!$A$1:$R$11,18,FALSE)*J802+VLOOKUP(K$1,Iniciativas!$A$1:$R$11,18,FALSE)*K802+VLOOKUP(L$1,Iniciativas!$A$1:$R$11,18,FALSE)*L802</f>
        <v>5.0999999999999996</v>
      </c>
      <c r="O802" t="b">
        <f t="shared" si="806"/>
        <v>1</v>
      </c>
      <c r="P802" t="b">
        <f>IF(OR(K802=1,I802=1),IF(J802=1,TRUE, FALSE),TRUE)</f>
        <v>1</v>
      </c>
      <c r="Q802" t="b">
        <f>IF(AND(K802=1,I802=1), FALSE, TRUE)</f>
        <v>1</v>
      </c>
      <c r="R802" t="b">
        <f>IF(G802=1, TRUE, FALSE)</f>
        <v>1</v>
      </c>
      <c r="S802" t="str">
        <f>TRIM(IF(C802=1," "&amp;VLOOKUP(C$1,Iniciativas!$A$1:$R$11,2,FALSE),"")&amp;IF(D802=1," "&amp;VLOOKUP(D$1,Iniciativas!$A$1:$R$11,2,FALSE),"")&amp;IF(E802=1," "&amp;VLOOKUP(E$1,Iniciativas!$A$1:$R$11,2,FALSE),"")&amp;IF(F802=1," "&amp;VLOOKUP(F$1,Iniciativas!$A$1:$R$11,2,FALSE),"")&amp;IF(G802=1," "&amp;VLOOKUP(G$1,Iniciativas!$A$1:$R$11,2,FALSE),"")&amp;IF(H802=1," "&amp;VLOOKUP(H$1,Iniciativas!$A$1:$R$11,2,FALSE),"")&amp;IF(I802=1," "&amp;VLOOKUP(I$1,Iniciativas!$A$1:$R$11,2,FALSE),"")&amp;IF(J802=1," "&amp;VLOOKUP(J$1,Iniciativas!$A$1:$R$11,2,FALSE),"")&amp;IF(K802=1," "&amp;VLOOKUP(K$1,Iniciativas!$A$1:$R$11,2,FALSE),"")&amp;IF(L802=1," "&amp;VLOOKUP(L$1,Iniciativas!$A$1:$R$11,2,FALSE),""))</f>
        <v>Operación Adicional Iniciativa 1 Iniciativa 3 Imperativo Legal</v>
      </c>
    </row>
    <row r="803" spans="1:19" x14ac:dyDescent="0.25">
      <c r="A803">
        <v>801</v>
      </c>
      <c r="B803" t="str">
        <f t="shared" si="804"/>
        <v>10 9 6 1</v>
      </c>
      <c r="C803">
        <f t="shared" si="807"/>
        <v>1</v>
      </c>
      <c r="D803">
        <f t="shared" ref="D803:L803" si="839">INT(MOD($A803,2^(C$1-1))/(2^(D$1-1)))</f>
        <v>1</v>
      </c>
      <c r="E803">
        <f t="shared" si="839"/>
        <v>0</v>
      </c>
      <c r="F803">
        <f t="shared" si="839"/>
        <v>0</v>
      </c>
      <c r="G803">
        <f t="shared" si="839"/>
        <v>1</v>
      </c>
      <c r="H803">
        <f t="shared" si="839"/>
        <v>0</v>
      </c>
      <c r="I803">
        <f t="shared" si="839"/>
        <v>0</v>
      </c>
      <c r="J803">
        <f t="shared" si="839"/>
        <v>0</v>
      </c>
      <c r="K803">
        <f t="shared" si="839"/>
        <v>0</v>
      </c>
      <c r="L803">
        <f t="shared" si="839"/>
        <v>1</v>
      </c>
      <c r="M803">
        <f>VLOOKUP(C$1,Iniciativas!$A$1:$R$11,6,FALSE)*C803+VLOOKUP(D$1,Iniciativas!$A$1:$R$11,6,FALSE)*D803+VLOOKUP(E$1,Iniciativas!$A$1:$R$11,6,FALSE)*E803+VLOOKUP(F$1,Iniciativas!$A$1:$R$11,6,FALSE)*F803+VLOOKUP(G$1,Iniciativas!$A$1:$R$11,6,FALSE)*G803+VLOOKUP(H$1,Iniciativas!$A$1:$R$11,6,FALSE)*H803+VLOOKUP(I$1,Iniciativas!$A$1:$R$11,6,FALSE)*I803+VLOOKUP(J$1,Iniciativas!$A$1:$R$11,6,FALSE)*J803+VLOOKUP(K$1,Iniciativas!$A$1:$R$11,6,FALSE)*K803+VLOOKUP(L$1,Iniciativas!$A$1:$R$11,6,FALSE)*L803</f>
        <v>6500</v>
      </c>
      <c r="N803">
        <f>VLOOKUP(C$1,Iniciativas!$A$1:$R$11,18,FALSE)*C803+VLOOKUP(D$1,Iniciativas!$A$1:$R$11,18,FALSE)*D803+VLOOKUP(E$1,Iniciativas!$A$1:$R$11,18,FALSE)*E803+VLOOKUP(F$1,Iniciativas!$A$1:$R$11,18,FALSE)*F803+VLOOKUP(G$1,Iniciativas!$A$1:$R$11,18,FALSE)*G803+VLOOKUP(H$1,Iniciativas!$A$1:$R$11,18,FALSE)*H803+VLOOKUP(I$1,Iniciativas!$A$1:$R$11,18,FALSE)*I803+VLOOKUP(J$1,Iniciativas!$A$1:$R$11,18,FALSE)*J803+VLOOKUP(K$1,Iniciativas!$A$1:$R$11,18,FALSE)*K803+VLOOKUP(L$1,Iniciativas!$A$1:$R$11,18,FALSE)*L803</f>
        <v>6</v>
      </c>
      <c r="O803" t="b">
        <f t="shared" si="806"/>
        <v>1</v>
      </c>
      <c r="P803" t="b">
        <f>IF(OR(K803=1,I803=1),IF(J803=1,TRUE, FALSE),TRUE)</f>
        <v>1</v>
      </c>
      <c r="Q803" t="b">
        <f>IF(AND(K803=1,I803=1), FALSE, TRUE)</f>
        <v>1</v>
      </c>
      <c r="R803" t="b">
        <f>IF(G803=1, TRUE, FALSE)</f>
        <v>1</v>
      </c>
      <c r="S803" t="str">
        <f>TRIM(IF(C803=1," "&amp;VLOOKUP(C$1,Iniciativas!$A$1:$R$11,2,FALSE),"")&amp;IF(D803=1," "&amp;VLOOKUP(D$1,Iniciativas!$A$1:$R$11,2,FALSE),"")&amp;IF(E803=1," "&amp;VLOOKUP(E$1,Iniciativas!$A$1:$R$11,2,FALSE),"")&amp;IF(F803=1," "&amp;VLOOKUP(F$1,Iniciativas!$A$1:$R$11,2,FALSE),"")&amp;IF(G803=1," "&amp;VLOOKUP(G$1,Iniciativas!$A$1:$R$11,2,FALSE),"")&amp;IF(H803=1," "&amp;VLOOKUP(H$1,Iniciativas!$A$1:$R$11,2,FALSE),"")&amp;IF(I803=1," "&amp;VLOOKUP(I$1,Iniciativas!$A$1:$R$11,2,FALSE),"")&amp;IF(J803=1," "&amp;VLOOKUP(J$1,Iniciativas!$A$1:$R$11,2,FALSE),"")&amp;IF(K803=1," "&amp;VLOOKUP(K$1,Iniciativas!$A$1:$R$11,2,FALSE),"")&amp;IF(L803=1," "&amp;VLOOKUP(L$1,Iniciativas!$A$1:$R$11,2,FALSE),""))</f>
        <v>Operación Adicional Iniciativa 1 Iniciativa 3 Imperativo Legal Sistema Reducción Costos</v>
      </c>
    </row>
    <row r="804" spans="1:19" x14ac:dyDescent="0.25">
      <c r="A804">
        <v>802</v>
      </c>
      <c r="B804" t="str">
        <f t="shared" si="804"/>
        <v>10 9 6 2</v>
      </c>
      <c r="C804">
        <f t="shared" si="807"/>
        <v>1</v>
      </c>
      <c r="D804">
        <f t="shared" ref="D804:L804" si="840">INT(MOD($A804,2^(C$1-1))/(2^(D$1-1)))</f>
        <v>1</v>
      </c>
      <c r="E804">
        <f t="shared" si="840"/>
        <v>0</v>
      </c>
      <c r="F804">
        <f t="shared" si="840"/>
        <v>0</v>
      </c>
      <c r="G804">
        <f t="shared" si="840"/>
        <v>1</v>
      </c>
      <c r="H804">
        <f t="shared" si="840"/>
        <v>0</v>
      </c>
      <c r="I804">
        <f t="shared" si="840"/>
        <v>0</v>
      </c>
      <c r="J804">
        <f t="shared" si="840"/>
        <v>0</v>
      </c>
      <c r="K804">
        <f t="shared" si="840"/>
        <v>1</v>
      </c>
      <c r="L804">
        <f t="shared" si="840"/>
        <v>0</v>
      </c>
      <c r="M804">
        <f>VLOOKUP(C$1,Iniciativas!$A$1:$R$11,6,FALSE)*C804+VLOOKUP(D$1,Iniciativas!$A$1:$R$11,6,FALSE)*D804+VLOOKUP(E$1,Iniciativas!$A$1:$R$11,6,FALSE)*E804+VLOOKUP(F$1,Iniciativas!$A$1:$R$11,6,FALSE)*F804+VLOOKUP(G$1,Iniciativas!$A$1:$R$11,6,FALSE)*G804+VLOOKUP(H$1,Iniciativas!$A$1:$R$11,6,FALSE)*H804+VLOOKUP(I$1,Iniciativas!$A$1:$R$11,6,FALSE)*I804+VLOOKUP(J$1,Iniciativas!$A$1:$R$11,6,FALSE)*J804+VLOOKUP(K$1,Iniciativas!$A$1:$R$11,6,FALSE)*K804+VLOOKUP(L$1,Iniciativas!$A$1:$R$11,6,FALSE)*L804</f>
        <v>10500</v>
      </c>
      <c r="N804">
        <f>VLOOKUP(C$1,Iniciativas!$A$1:$R$11,18,FALSE)*C804+VLOOKUP(D$1,Iniciativas!$A$1:$R$11,18,FALSE)*D804+VLOOKUP(E$1,Iniciativas!$A$1:$R$11,18,FALSE)*E804+VLOOKUP(F$1,Iniciativas!$A$1:$R$11,18,FALSE)*F804+VLOOKUP(G$1,Iniciativas!$A$1:$R$11,18,FALSE)*G804+VLOOKUP(H$1,Iniciativas!$A$1:$R$11,18,FALSE)*H804+VLOOKUP(I$1,Iniciativas!$A$1:$R$11,18,FALSE)*I804+VLOOKUP(J$1,Iniciativas!$A$1:$R$11,18,FALSE)*J804+VLOOKUP(K$1,Iniciativas!$A$1:$R$11,18,FALSE)*K804+VLOOKUP(L$1,Iniciativas!$A$1:$R$11,18,FALSE)*L804</f>
        <v>7.6999999999999993</v>
      </c>
      <c r="O804" t="b">
        <f t="shared" si="806"/>
        <v>0</v>
      </c>
      <c r="P804" t="b">
        <f>IF(OR(K804=1,I804=1),IF(J804=1,TRUE, FALSE),TRUE)</f>
        <v>0</v>
      </c>
      <c r="Q804" t="b">
        <f>IF(AND(K804=1,I804=1), FALSE, TRUE)</f>
        <v>1</v>
      </c>
      <c r="R804" t="b">
        <f>IF(G804=1, TRUE, FALSE)</f>
        <v>1</v>
      </c>
      <c r="S804" t="str">
        <f>TRIM(IF(C804=1," "&amp;VLOOKUP(C$1,Iniciativas!$A$1:$R$11,2,FALSE),"")&amp;IF(D804=1," "&amp;VLOOKUP(D$1,Iniciativas!$A$1:$R$11,2,FALSE),"")&amp;IF(E804=1," "&amp;VLOOKUP(E$1,Iniciativas!$A$1:$R$11,2,FALSE),"")&amp;IF(F804=1," "&amp;VLOOKUP(F$1,Iniciativas!$A$1:$R$11,2,FALSE),"")&amp;IF(G804=1," "&amp;VLOOKUP(G$1,Iniciativas!$A$1:$R$11,2,FALSE),"")&amp;IF(H804=1," "&amp;VLOOKUP(H$1,Iniciativas!$A$1:$R$11,2,FALSE),"")&amp;IF(I804=1," "&amp;VLOOKUP(I$1,Iniciativas!$A$1:$R$11,2,FALSE),"")&amp;IF(J804=1," "&amp;VLOOKUP(J$1,Iniciativas!$A$1:$R$11,2,FALSE),"")&amp;IF(K804=1," "&amp;VLOOKUP(K$1,Iniciativas!$A$1:$R$11,2,FALSE),"")&amp;IF(L804=1," "&amp;VLOOKUP(L$1,Iniciativas!$A$1:$R$11,2,FALSE),""))</f>
        <v>Operación Adicional Iniciativa 1 Iniciativa 3 Imperativo Legal Creación Producto B</v>
      </c>
    </row>
    <row r="805" spans="1:19" x14ac:dyDescent="0.25">
      <c r="A805">
        <v>803</v>
      </c>
      <c r="B805" t="str">
        <f t="shared" si="804"/>
        <v>10 9 6 2 1</v>
      </c>
      <c r="C805">
        <f t="shared" si="807"/>
        <v>1</v>
      </c>
      <c r="D805">
        <f t="shared" ref="D805:L805" si="841">INT(MOD($A805,2^(C$1-1))/(2^(D$1-1)))</f>
        <v>1</v>
      </c>
      <c r="E805">
        <f t="shared" si="841"/>
        <v>0</v>
      </c>
      <c r="F805">
        <f t="shared" si="841"/>
        <v>0</v>
      </c>
      <c r="G805">
        <f t="shared" si="841"/>
        <v>1</v>
      </c>
      <c r="H805">
        <f t="shared" si="841"/>
        <v>0</v>
      </c>
      <c r="I805">
        <f t="shared" si="841"/>
        <v>0</v>
      </c>
      <c r="J805">
        <f t="shared" si="841"/>
        <v>0</v>
      </c>
      <c r="K805">
        <f t="shared" si="841"/>
        <v>1</v>
      </c>
      <c r="L805">
        <f t="shared" si="841"/>
        <v>1</v>
      </c>
      <c r="M805">
        <f>VLOOKUP(C$1,Iniciativas!$A$1:$R$11,6,FALSE)*C805+VLOOKUP(D$1,Iniciativas!$A$1:$R$11,6,FALSE)*D805+VLOOKUP(E$1,Iniciativas!$A$1:$R$11,6,FALSE)*E805+VLOOKUP(F$1,Iniciativas!$A$1:$R$11,6,FALSE)*F805+VLOOKUP(G$1,Iniciativas!$A$1:$R$11,6,FALSE)*G805+VLOOKUP(H$1,Iniciativas!$A$1:$R$11,6,FALSE)*H805+VLOOKUP(I$1,Iniciativas!$A$1:$R$11,6,FALSE)*I805+VLOOKUP(J$1,Iniciativas!$A$1:$R$11,6,FALSE)*J805+VLOOKUP(K$1,Iniciativas!$A$1:$R$11,6,FALSE)*K805+VLOOKUP(L$1,Iniciativas!$A$1:$R$11,6,FALSE)*L805</f>
        <v>11500</v>
      </c>
      <c r="N805">
        <f>VLOOKUP(C$1,Iniciativas!$A$1:$R$11,18,FALSE)*C805+VLOOKUP(D$1,Iniciativas!$A$1:$R$11,18,FALSE)*D805+VLOOKUP(E$1,Iniciativas!$A$1:$R$11,18,FALSE)*E805+VLOOKUP(F$1,Iniciativas!$A$1:$R$11,18,FALSE)*F805+VLOOKUP(G$1,Iniciativas!$A$1:$R$11,18,FALSE)*G805+VLOOKUP(H$1,Iniciativas!$A$1:$R$11,18,FALSE)*H805+VLOOKUP(I$1,Iniciativas!$A$1:$R$11,18,FALSE)*I805+VLOOKUP(J$1,Iniciativas!$A$1:$R$11,18,FALSE)*J805+VLOOKUP(K$1,Iniciativas!$A$1:$R$11,18,FALSE)*K805+VLOOKUP(L$1,Iniciativas!$A$1:$R$11,18,FALSE)*L805</f>
        <v>8.6</v>
      </c>
      <c r="O805" t="b">
        <f t="shared" si="806"/>
        <v>0</v>
      </c>
      <c r="P805" t="b">
        <f>IF(OR(K805=1,I805=1),IF(J805=1,TRUE, FALSE),TRUE)</f>
        <v>0</v>
      </c>
      <c r="Q805" t="b">
        <f>IF(AND(K805=1,I805=1), FALSE, TRUE)</f>
        <v>1</v>
      </c>
      <c r="R805" t="b">
        <f>IF(G805=1, TRUE, FALSE)</f>
        <v>1</v>
      </c>
      <c r="S805" t="str">
        <f>TRIM(IF(C805=1," "&amp;VLOOKUP(C$1,Iniciativas!$A$1:$R$11,2,FALSE),"")&amp;IF(D805=1," "&amp;VLOOKUP(D$1,Iniciativas!$A$1:$R$11,2,FALSE),"")&amp;IF(E805=1," "&amp;VLOOKUP(E$1,Iniciativas!$A$1:$R$11,2,FALSE),"")&amp;IF(F805=1," "&amp;VLOOKUP(F$1,Iniciativas!$A$1:$R$11,2,FALSE),"")&amp;IF(G805=1," "&amp;VLOOKUP(G$1,Iniciativas!$A$1:$R$11,2,FALSE),"")&amp;IF(H805=1," "&amp;VLOOKUP(H$1,Iniciativas!$A$1:$R$11,2,FALSE),"")&amp;IF(I805=1," "&amp;VLOOKUP(I$1,Iniciativas!$A$1:$R$11,2,FALSE),"")&amp;IF(J805=1," "&amp;VLOOKUP(J$1,Iniciativas!$A$1:$R$11,2,FALSE),"")&amp;IF(K805=1," "&amp;VLOOKUP(K$1,Iniciativas!$A$1:$R$11,2,FALSE),"")&amp;IF(L805=1," "&amp;VLOOKUP(L$1,Iniciativas!$A$1:$R$11,2,FALSE),""))</f>
        <v>Operación Adicional Iniciativa 1 Iniciativa 3 Imperativo Legal Creación Producto B Sistema Reducción Costos</v>
      </c>
    </row>
    <row r="806" spans="1:19" x14ac:dyDescent="0.25">
      <c r="A806">
        <v>804</v>
      </c>
      <c r="B806" t="str">
        <f t="shared" si="804"/>
        <v>10 9 6 3</v>
      </c>
      <c r="C806">
        <f t="shared" si="807"/>
        <v>1</v>
      </c>
      <c r="D806">
        <f t="shared" ref="D806:L806" si="842">INT(MOD($A806,2^(C$1-1))/(2^(D$1-1)))</f>
        <v>1</v>
      </c>
      <c r="E806">
        <f t="shared" si="842"/>
        <v>0</v>
      </c>
      <c r="F806">
        <f t="shared" si="842"/>
        <v>0</v>
      </c>
      <c r="G806">
        <f t="shared" si="842"/>
        <v>1</v>
      </c>
      <c r="H806">
        <f t="shared" si="842"/>
        <v>0</v>
      </c>
      <c r="I806">
        <f t="shared" si="842"/>
        <v>0</v>
      </c>
      <c r="J806">
        <f t="shared" si="842"/>
        <v>1</v>
      </c>
      <c r="K806">
        <f t="shared" si="842"/>
        <v>0</v>
      </c>
      <c r="L806">
        <f t="shared" si="842"/>
        <v>0</v>
      </c>
      <c r="M806">
        <f>VLOOKUP(C$1,Iniciativas!$A$1:$R$11,6,FALSE)*C806+VLOOKUP(D$1,Iniciativas!$A$1:$R$11,6,FALSE)*D806+VLOOKUP(E$1,Iniciativas!$A$1:$R$11,6,FALSE)*E806+VLOOKUP(F$1,Iniciativas!$A$1:$R$11,6,FALSE)*F806+VLOOKUP(G$1,Iniciativas!$A$1:$R$11,6,FALSE)*G806+VLOOKUP(H$1,Iniciativas!$A$1:$R$11,6,FALSE)*H806+VLOOKUP(I$1,Iniciativas!$A$1:$R$11,6,FALSE)*I806+VLOOKUP(J$1,Iniciativas!$A$1:$R$11,6,FALSE)*J806+VLOOKUP(K$1,Iniciativas!$A$1:$R$11,6,FALSE)*K806+VLOOKUP(L$1,Iniciativas!$A$1:$R$11,6,FALSE)*L806</f>
        <v>6500</v>
      </c>
      <c r="N806">
        <f>VLOOKUP(C$1,Iniciativas!$A$1:$R$11,18,FALSE)*C806+VLOOKUP(D$1,Iniciativas!$A$1:$R$11,18,FALSE)*D806+VLOOKUP(E$1,Iniciativas!$A$1:$R$11,18,FALSE)*E806+VLOOKUP(F$1,Iniciativas!$A$1:$R$11,18,FALSE)*F806+VLOOKUP(G$1,Iniciativas!$A$1:$R$11,18,FALSE)*G806+VLOOKUP(H$1,Iniciativas!$A$1:$R$11,18,FALSE)*H806+VLOOKUP(I$1,Iniciativas!$A$1:$R$11,18,FALSE)*I806+VLOOKUP(J$1,Iniciativas!$A$1:$R$11,18,FALSE)*J806+VLOOKUP(K$1,Iniciativas!$A$1:$R$11,18,FALSE)*K806+VLOOKUP(L$1,Iniciativas!$A$1:$R$11,18,FALSE)*L806</f>
        <v>5.5</v>
      </c>
      <c r="O806" t="b">
        <f t="shared" si="806"/>
        <v>1</v>
      </c>
      <c r="P806" t="b">
        <f>IF(OR(K806=1,I806=1),IF(J806=1,TRUE, FALSE),TRUE)</f>
        <v>1</v>
      </c>
      <c r="Q806" t="b">
        <f>IF(AND(K806=1,I806=1), FALSE, TRUE)</f>
        <v>1</v>
      </c>
      <c r="R806" t="b">
        <f>IF(G806=1, TRUE, FALSE)</f>
        <v>1</v>
      </c>
      <c r="S806" t="str">
        <f>TRIM(IF(C806=1," "&amp;VLOOKUP(C$1,Iniciativas!$A$1:$R$11,2,FALSE),"")&amp;IF(D806=1," "&amp;VLOOKUP(D$1,Iniciativas!$A$1:$R$11,2,FALSE),"")&amp;IF(E806=1," "&amp;VLOOKUP(E$1,Iniciativas!$A$1:$R$11,2,FALSE),"")&amp;IF(F806=1," "&amp;VLOOKUP(F$1,Iniciativas!$A$1:$R$11,2,FALSE),"")&amp;IF(G806=1," "&amp;VLOOKUP(G$1,Iniciativas!$A$1:$R$11,2,FALSE),"")&amp;IF(H806=1," "&amp;VLOOKUP(H$1,Iniciativas!$A$1:$R$11,2,FALSE),"")&amp;IF(I806=1," "&amp;VLOOKUP(I$1,Iniciativas!$A$1:$R$11,2,FALSE),"")&amp;IF(J806=1," "&amp;VLOOKUP(J$1,Iniciativas!$A$1:$R$11,2,FALSE),"")&amp;IF(K806=1," "&amp;VLOOKUP(K$1,Iniciativas!$A$1:$R$11,2,FALSE),"")&amp;IF(L806=1," "&amp;VLOOKUP(L$1,Iniciativas!$A$1:$R$11,2,FALSE),""))</f>
        <v>Operación Adicional Iniciativa 1 Iniciativa 3 Imperativo Legal Campaña Publicitaria Producto B o C</v>
      </c>
    </row>
    <row r="807" spans="1:19" x14ac:dyDescent="0.25">
      <c r="A807">
        <v>805</v>
      </c>
      <c r="B807" t="str">
        <f t="shared" si="804"/>
        <v>10 9 6 3 1</v>
      </c>
      <c r="C807">
        <f t="shared" si="807"/>
        <v>1</v>
      </c>
      <c r="D807">
        <f t="shared" ref="D807:L807" si="843">INT(MOD($A807,2^(C$1-1))/(2^(D$1-1)))</f>
        <v>1</v>
      </c>
      <c r="E807">
        <f t="shared" si="843"/>
        <v>0</v>
      </c>
      <c r="F807">
        <f t="shared" si="843"/>
        <v>0</v>
      </c>
      <c r="G807">
        <f t="shared" si="843"/>
        <v>1</v>
      </c>
      <c r="H807">
        <f t="shared" si="843"/>
        <v>0</v>
      </c>
      <c r="I807">
        <f t="shared" si="843"/>
        <v>0</v>
      </c>
      <c r="J807">
        <f t="shared" si="843"/>
        <v>1</v>
      </c>
      <c r="K807">
        <f t="shared" si="843"/>
        <v>0</v>
      </c>
      <c r="L807">
        <f t="shared" si="843"/>
        <v>1</v>
      </c>
      <c r="M807">
        <f>VLOOKUP(C$1,Iniciativas!$A$1:$R$11,6,FALSE)*C807+VLOOKUP(D$1,Iniciativas!$A$1:$R$11,6,FALSE)*D807+VLOOKUP(E$1,Iniciativas!$A$1:$R$11,6,FALSE)*E807+VLOOKUP(F$1,Iniciativas!$A$1:$R$11,6,FALSE)*F807+VLOOKUP(G$1,Iniciativas!$A$1:$R$11,6,FALSE)*G807+VLOOKUP(H$1,Iniciativas!$A$1:$R$11,6,FALSE)*H807+VLOOKUP(I$1,Iniciativas!$A$1:$R$11,6,FALSE)*I807+VLOOKUP(J$1,Iniciativas!$A$1:$R$11,6,FALSE)*J807+VLOOKUP(K$1,Iniciativas!$A$1:$R$11,6,FALSE)*K807+VLOOKUP(L$1,Iniciativas!$A$1:$R$11,6,FALSE)*L807</f>
        <v>7500</v>
      </c>
      <c r="N807">
        <f>VLOOKUP(C$1,Iniciativas!$A$1:$R$11,18,FALSE)*C807+VLOOKUP(D$1,Iniciativas!$A$1:$R$11,18,FALSE)*D807+VLOOKUP(E$1,Iniciativas!$A$1:$R$11,18,FALSE)*E807+VLOOKUP(F$1,Iniciativas!$A$1:$R$11,18,FALSE)*F807+VLOOKUP(G$1,Iniciativas!$A$1:$R$11,18,FALSE)*G807+VLOOKUP(H$1,Iniciativas!$A$1:$R$11,18,FALSE)*H807+VLOOKUP(I$1,Iniciativas!$A$1:$R$11,18,FALSE)*I807+VLOOKUP(J$1,Iniciativas!$A$1:$R$11,18,FALSE)*J807+VLOOKUP(K$1,Iniciativas!$A$1:$R$11,18,FALSE)*K807+VLOOKUP(L$1,Iniciativas!$A$1:$R$11,18,FALSE)*L807</f>
        <v>6.4</v>
      </c>
      <c r="O807" t="b">
        <f t="shared" si="806"/>
        <v>1</v>
      </c>
      <c r="P807" t="b">
        <f>IF(OR(K807=1,I807=1),IF(J807=1,TRUE, FALSE),TRUE)</f>
        <v>1</v>
      </c>
      <c r="Q807" t="b">
        <f>IF(AND(K807=1,I807=1), FALSE, TRUE)</f>
        <v>1</v>
      </c>
      <c r="R807" t="b">
        <f>IF(G807=1, TRUE, FALSE)</f>
        <v>1</v>
      </c>
      <c r="S807" t="str">
        <f>TRIM(IF(C807=1," "&amp;VLOOKUP(C$1,Iniciativas!$A$1:$R$11,2,FALSE),"")&amp;IF(D807=1," "&amp;VLOOKUP(D$1,Iniciativas!$A$1:$R$11,2,FALSE),"")&amp;IF(E807=1," "&amp;VLOOKUP(E$1,Iniciativas!$A$1:$R$11,2,FALSE),"")&amp;IF(F807=1," "&amp;VLOOKUP(F$1,Iniciativas!$A$1:$R$11,2,FALSE),"")&amp;IF(G807=1," "&amp;VLOOKUP(G$1,Iniciativas!$A$1:$R$11,2,FALSE),"")&amp;IF(H807=1," "&amp;VLOOKUP(H$1,Iniciativas!$A$1:$R$11,2,FALSE),"")&amp;IF(I807=1," "&amp;VLOOKUP(I$1,Iniciativas!$A$1:$R$11,2,FALSE),"")&amp;IF(J807=1," "&amp;VLOOKUP(J$1,Iniciativas!$A$1:$R$11,2,FALSE),"")&amp;IF(K807=1," "&amp;VLOOKUP(K$1,Iniciativas!$A$1:$R$11,2,FALSE),"")&amp;IF(L807=1," "&amp;VLOOKUP(L$1,Iniciativas!$A$1:$R$11,2,FALSE),""))</f>
        <v>Operación Adicional Iniciativa 1 Iniciativa 3 Imperativo Legal Campaña Publicitaria Producto B o C Sistema Reducción Costos</v>
      </c>
    </row>
    <row r="808" spans="1:19" x14ac:dyDescent="0.25">
      <c r="A808">
        <v>806</v>
      </c>
      <c r="B808" t="str">
        <f t="shared" si="804"/>
        <v>10 9 6 3 2</v>
      </c>
      <c r="C808">
        <f t="shared" si="807"/>
        <v>1</v>
      </c>
      <c r="D808">
        <f t="shared" ref="D808:L808" si="844">INT(MOD($A808,2^(C$1-1))/(2^(D$1-1)))</f>
        <v>1</v>
      </c>
      <c r="E808">
        <f t="shared" si="844"/>
        <v>0</v>
      </c>
      <c r="F808">
        <f t="shared" si="844"/>
        <v>0</v>
      </c>
      <c r="G808">
        <f t="shared" si="844"/>
        <v>1</v>
      </c>
      <c r="H808">
        <f t="shared" si="844"/>
        <v>0</v>
      </c>
      <c r="I808">
        <f t="shared" si="844"/>
        <v>0</v>
      </c>
      <c r="J808">
        <f t="shared" si="844"/>
        <v>1</v>
      </c>
      <c r="K808">
        <f t="shared" si="844"/>
        <v>1</v>
      </c>
      <c r="L808">
        <f t="shared" si="844"/>
        <v>0</v>
      </c>
      <c r="M808">
        <f>VLOOKUP(C$1,Iniciativas!$A$1:$R$11,6,FALSE)*C808+VLOOKUP(D$1,Iniciativas!$A$1:$R$11,6,FALSE)*D808+VLOOKUP(E$1,Iniciativas!$A$1:$R$11,6,FALSE)*E808+VLOOKUP(F$1,Iniciativas!$A$1:$R$11,6,FALSE)*F808+VLOOKUP(G$1,Iniciativas!$A$1:$R$11,6,FALSE)*G808+VLOOKUP(H$1,Iniciativas!$A$1:$R$11,6,FALSE)*H808+VLOOKUP(I$1,Iniciativas!$A$1:$R$11,6,FALSE)*I808+VLOOKUP(J$1,Iniciativas!$A$1:$R$11,6,FALSE)*J808+VLOOKUP(K$1,Iniciativas!$A$1:$R$11,6,FALSE)*K808+VLOOKUP(L$1,Iniciativas!$A$1:$R$11,6,FALSE)*L808</f>
        <v>11500</v>
      </c>
      <c r="N808">
        <f>VLOOKUP(C$1,Iniciativas!$A$1:$R$11,18,FALSE)*C808+VLOOKUP(D$1,Iniciativas!$A$1:$R$11,18,FALSE)*D808+VLOOKUP(E$1,Iniciativas!$A$1:$R$11,18,FALSE)*E808+VLOOKUP(F$1,Iniciativas!$A$1:$R$11,18,FALSE)*F808+VLOOKUP(G$1,Iniciativas!$A$1:$R$11,18,FALSE)*G808+VLOOKUP(H$1,Iniciativas!$A$1:$R$11,18,FALSE)*H808+VLOOKUP(I$1,Iniciativas!$A$1:$R$11,18,FALSE)*I808+VLOOKUP(J$1,Iniciativas!$A$1:$R$11,18,FALSE)*J808+VLOOKUP(K$1,Iniciativas!$A$1:$R$11,18,FALSE)*K808+VLOOKUP(L$1,Iniciativas!$A$1:$R$11,18,FALSE)*L808</f>
        <v>8.1</v>
      </c>
      <c r="O808" t="b">
        <f t="shared" si="806"/>
        <v>1</v>
      </c>
      <c r="P808" t="b">
        <f>IF(OR(K808=1,I808=1),IF(J808=1,TRUE, FALSE),TRUE)</f>
        <v>1</v>
      </c>
      <c r="Q808" t="b">
        <f>IF(AND(K808=1,I808=1), FALSE, TRUE)</f>
        <v>1</v>
      </c>
      <c r="R808" t="b">
        <f>IF(G808=1, TRUE, FALSE)</f>
        <v>1</v>
      </c>
      <c r="S808" t="str">
        <f>TRIM(IF(C808=1," "&amp;VLOOKUP(C$1,Iniciativas!$A$1:$R$11,2,FALSE),"")&amp;IF(D808=1," "&amp;VLOOKUP(D$1,Iniciativas!$A$1:$R$11,2,FALSE),"")&amp;IF(E808=1," "&amp;VLOOKUP(E$1,Iniciativas!$A$1:$R$11,2,FALSE),"")&amp;IF(F808=1," "&amp;VLOOKUP(F$1,Iniciativas!$A$1:$R$11,2,FALSE),"")&amp;IF(G808=1," "&amp;VLOOKUP(G$1,Iniciativas!$A$1:$R$11,2,FALSE),"")&amp;IF(H808=1," "&amp;VLOOKUP(H$1,Iniciativas!$A$1:$R$11,2,FALSE),"")&amp;IF(I808=1," "&amp;VLOOKUP(I$1,Iniciativas!$A$1:$R$11,2,FALSE),"")&amp;IF(J808=1," "&amp;VLOOKUP(J$1,Iniciativas!$A$1:$R$11,2,FALSE),"")&amp;IF(K808=1," "&amp;VLOOKUP(K$1,Iniciativas!$A$1:$R$11,2,FALSE),"")&amp;IF(L808=1," "&amp;VLOOKUP(L$1,Iniciativas!$A$1:$R$11,2,FALSE),""))</f>
        <v>Operación Adicional Iniciativa 1 Iniciativa 3 Imperativo Legal Campaña Publicitaria Producto B o C Creación Producto B</v>
      </c>
    </row>
    <row r="809" spans="1:19" x14ac:dyDescent="0.25">
      <c r="A809">
        <v>807</v>
      </c>
      <c r="B809" t="str">
        <f t="shared" si="804"/>
        <v>10 9 6 3 2 1</v>
      </c>
      <c r="C809">
        <f t="shared" si="807"/>
        <v>1</v>
      </c>
      <c r="D809">
        <f t="shared" ref="D809:L809" si="845">INT(MOD($A809,2^(C$1-1))/(2^(D$1-1)))</f>
        <v>1</v>
      </c>
      <c r="E809">
        <f t="shared" si="845"/>
        <v>0</v>
      </c>
      <c r="F809">
        <f t="shared" si="845"/>
        <v>0</v>
      </c>
      <c r="G809">
        <f t="shared" si="845"/>
        <v>1</v>
      </c>
      <c r="H809">
        <f t="shared" si="845"/>
        <v>0</v>
      </c>
      <c r="I809">
        <f t="shared" si="845"/>
        <v>0</v>
      </c>
      <c r="J809">
        <f t="shared" si="845"/>
        <v>1</v>
      </c>
      <c r="K809">
        <f t="shared" si="845"/>
        <v>1</v>
      </c>
      <c r="L809">
        <f t="shared" si="845"/>
        <v>1</v>
      </c>
      <c r="M809">
        <f>VLOOKUP(C$1,Iniciativas!$A$1:$R$11,6,FALSE)*C809+VLOOKUP(D$1,Iniciativas!$A$1:$R$11,6,FALSE)*D809+VLOOKUP(E$1,Iniciativas!$A$1:$R$11,6,FALSE)*E809+VLOOKUP(F$1,Iniciativas!$A$1:$R$11,6,FALSE)*F809+VLOOKUP(G$1,Iniciativas!$A$1:$R$11,6,FALSE)*G809+VLOOKUP(H$1,Iniciativas!$A$1:$R$11,6,FALSE)*H809+VLOOKUP(I$1,Iniciativas!$A$1:$R$11,6,FALSE)*I809+VLOOKUP(J$1,Iniciativas!$A$1:$R$11,6,FALSE)*J809+VLOOKUP(K$1,Iniciativas!$A$1:$R$11,6,FALSE)*K809+VLOOKUP(L$1,Iniciativas!$A$1:$R$11,6,FALSE)*L809</f>
        <v>12500</v>
      </c>
      <c r="N809">
        <f>VLOOKUP(C$1,Iniciativas!$A$1:$R$11,18,FALSE)*C809+VLOOKUP(D$1,Iniciativas!$A$1:$R$11,18,FALSE)*D809+VLOOKUP(E$1,Iniciativas!$A$1:$R$11,18,FALSE)*E809+VLOOKUP(F$1,Iniciativas!$A$1:$R$11,18,FALSE)*F809+VLOOKUP(G$1,Iniciativas!$A$1:$R$11,18,FALSE)*G809+VLOOKUP(H$1,Iniciativas!$A$1:$R$11,18,FALSE)*H809+VLOOKUP(I$1,Iniciativas!$A$1:$R$11,18,FALSE)*I809+VLOOKUP(J$1,Iniciativas!$A$1:$R$11,18,FALSE)*J809+VLOOKUP(K$1,Iniciativas!$A$1:$R$11,18,FALSE)*K809+VLOOKUP(L$1,Iniciativas!$A$1:$R$11,18,FALSE)*L809</f>
        <v>9</v>
      </c>
      <c r="O809" t="b">
        <f t="shared" si="806"/>
        <v>1</v>
      </c>
      <c r="P809" t="b">
        <f>IF(OR(K809=1,I809=1),IF(J809=1,TRUE, FALSE),TRUE)</f>
        <v>1</v>
      </c>
      <c r="Q809" t="b">
        <f>IF(AND(K809=1,I809=1), FALSE, TRUE)</f>
        <v>1</v>
      </c>
      <c r="R809" t="b">
        <f>IF(G809=1, TRUE, FALSE)</f>
        <v>1</v>
      </c>
      <c r="S809" t="str">
        <f>TRIM(IF(C809=1," "&amp;VLOOKUP(C$1,Iniciativas!$A$1:$R$11,2,FALSE),"")&amp;IF(D809=1," "&amp;VLOOKUP(D$1,Iniciativas!$A$1:$R$11,2,FALSE),"")&amp;IF(E809=1," "&amp;VLOOKUP(E$1,Iniciativas!$A$1:$R$11,2,FALSE),"")&amp;IF(F809=1," "&amp;VLOOKUP(F$1,Iniciativas!$A$1:$R$11,2,FALSE),"")&amp;IF(G809=1," "&amp;VLOOKUP(G$1,Iniciativas!$A$1:$R$11,2,FALSE),"")&amp;IF(H809=1," "&amp;VLOOKUP(H$1,Iniciativas!$A$1:$R$11,2,FALSE),"")&amp;IF(I809=1," "&amp;VLOOKUP(I$1,Iniciativas!$A$1:$R$11,2,FALSE),"")&amp;IF(J809=1," "&amp;VLOOKUP(J$1,Iniciativas!$A$1:$R$11,2,FALSE),"")&amp;IF(K809=1," "&amp;VLOOKUP(K$1,Iniciativas!$A$1:$R$11,2,FALSE),"")&amp;IF(L809=1," "&amp;VLOOKUP(L$1,Iniciativas!$A$1:$R$11,2,FALSE),""))</f>
        <v>Operación Adicional Iniciativa 1 Iniciativa 3 Imperativo Legal Campaña Publicitaria Producto B o C Creación Producto B Sistema Reducción Costos</v>
      </c>
    </row>
    <row r="810" spans="1:19" x14ac:dyDescent="0.25">
      <c r="A810">
        <v>808</v>
      </c>
      <c r="B810" t="str">
        <f t="shared" si="804"/>
        <v>10 9 6 4</v>
      </c>
      <c r="C810">
        <f t="shared" si="807"/>
        <v>1</v>
      </c>
      <c r="D810">
        <f t="shared" ref="D810:L810" si="846">INT(MOD($A810,2^(C$1-1))/(2^(D$1-1)))</f>
        <v>1</v>
      </c>
      <c r="E810">
        <f t="shared" si="846"/>
        <v>0</v>
      </c>
      <c r="F810">
        <f t="shared" si="846"/>
        <v>0</v>
      </c>
      <c r="G810">
        <f t="shared" si="846"/>
        <v>1</v>
      </c>
      <c r="H810">
        <f t="shared" si="846"/>
        <v>0</v>
      </c>
      <c r="I810">
        <f t="shared" si="846"/>
        <v>1</v>
      </c>
      <c r="J810">
        <f t="shared" si="846"/>
        <v>0</v>
      </c>
      <c r="K810">
        <f t="shared" si="846"/>
        <v>0</v>
      </c>
      <c r="L810">
        <f t="shared" si="846"/>
        <v>0</v>
      </c>
      <c r="M810">
        <f>VLOOKUP(C$1,Iniciativas!$A$1:$R$11,6,FALSE)*C810+VLOOKUP(D$1,Iniciativas!$A$1:$R$11,6,FALSE)*D810+VLOOKUP(E$1,Iniciativas!$A$1:$R$11,6,FALSE)*E810+VLOOKUP(F$1,Iniciativas!$A$1:$R$11,6,FALSE)*F810+VLOOKUP(G$1,Iniciativas!$A$1:$R$11,6,FALSE)*G810+VLOOKUP(H$1,Iniciativas!$A$1:$R$11,6,FALSE)*H810+VLOOKUP(I$1,Iniciativas!$A$1:$R$11,6,FALSE)*I810+VLOOKUP(J$1,Iniciativas!$A$1:$R$11,6,FALSE)*J810+VLOOKUP(K$1,Iniciativas!$A$1:$R$11,6,FALSE)*K810+VLOOKUP(L$1,Iniciativas!$A$1:$R$11,6,FALSE)*L810</f>
        <v>11500</v>
      </c>
      <c r="N810">
        <f>VLOOKUP(C$1,Iniciativas!$A$1:$R$11,18,FALSE)*C810+VLOOKUP(D$1,Iniciativas!$A$1:$R$11,18,FALSE)*D810+VLOOKUP(E$1,Iniciativas!$A$1:$R$11,18,FALSE)*E810+VLOOKUP(F$1,Iniciativas!$A$1:$R$11,18,FALSE)*F810+VLOOKUP(G$1,Iniciativas!$A$1:$R$11,18,FALSE)*G810+VLOOKUP(H$1,Iniciativas!$A$1:$R$11,18,FALSE)*H810+VLOOKUP(I$1,Iniciativas!$A$1:$R$11,18,FALSE)*I810+VLOOKUP(J$1,Iniciativas!$A$1:$R$11,18,FALSE)*J810+VLOOKUP(K$1,Iniciativas!$A$1:$R$11,18,FALSE)*K810+VLOOKUP(L$1,Iniciativas!$A$1:$R$11,18,FALSE)*L810</f>
        <v>8.1</v>
      </c>
      <c r="O810" t="b">
        <f t="shared" si="806"/>
        <v>0</v>
      </c>
      <c r="P810" t="b">
        <f>IF(OR(K810=1,I810=1),IF(J810=1,TRUE, FALSE),TRUE)</f>
        <v>0</v>
      </c>
      <c r="Q810" t="b">
        <f>IF(AND(K810=1,I810=1), FALSE, TRUE)</f>
        <v>1</v>
      </c>
      <c r="R810" t="b">
        <f>IF(G810=1, TRUE, FALSE)</f>
        <v>1</v>
      </c>
      <c r="S810" t="str">
        <f>TRIM(IF(C810=1," "&amp;VLOOKUP(C$1,Iniciativas!$A$1:$R$11,2,FALSE),"")&amp;IF(D810=1," "&amp;VLOOKUP(D$1,Iniciativas!$A$1:$R$11,2,FALSE),"")&amp;IF(E810=1," "&amp;VLOOKUP(E$1,Iniciativas!$A$1:$R$11,2,FALSE),"")&amp;IF(F810=1," "&amp;VLOOKUP(F$1,Iniciativas!$A$1:$R$11,2,FALSE),"")&amp;IF(G810=1," "&amp;VLOOKUP(G$1,Iniciativas!$A$1:$R$11,2,FALSE),"")&amp;IF(H810=1," "&amp;VLOOKUP(H$1,Iniciativas!$A$1:$R$11,2,FALSE),"")&amp;IF(I810=1," "&amp;VLOOKUP(I$1,Iniciativas!$A$1:$R$11,2,FALSE),"")&amp;IF(J810=1," "&amp;VLOOKUP(J$1,Iniciativas!$A$1:$R$11,2,FALSE),"")&amp;IF(K810=1," "&amp;VLOOKUP(K$1,Iniciativas!$A$1:$R$11,2,FALSE),"")&amp;IF(L810=1," "&amp;VLOOKUP(L$1,Iniciativas!$A$1:$R$11,2,FALSE),""))</f>
        <v>Operación Adicional Iniciativa 1 Iniciativa 3 Imperativo Legal Creación Producto Alternativo C</v>
      </c>
    </row>
    <row r="811" spans="1:19" x14ac:dyDescent="0.25">
      <c r="A811">
        <v>809</v>
      </c>
      <c r="B811" t="str">
        <f t="shared" si="804"/>
        <v>10 9 6 4 1</v>
      </c>
      <c r="C811">
        <f t="shared" si="807"/>
        <v>1</v>
      </c>
      <c r="D811">
        <f t="shared" ref="D811:L811" si="847">INT(MOD($A811,2^(C$1-1))/(2^(D$1-1)))</f>
        <v>1</v>
      </c>
      <c r="E811">
        <f t="shared" si="847"/>
        <v>0</v>
      </c>
      <c r="F811">
        <f t="shared" si="847"/>
        <v>0</v>
      </c>
      <c r="G811">
        <f t="shared" si="847"/>
        <v>1</v>
      </c>
      <c r="H811">
        <f t="shared" si="847"/>
        <v>0</v>
      </c>
      <c r="I811">
        <f t="shared" si="847"/>
        <v>1</v>
      </c>
      <c r="J811">
        <f t="shared" si="847"/>
        <v>0</v>
      </c>
      <c r="K811">
        <f t="shared" si="847"/>
        <v>0</v>
      </c>
      <c r="L811">
        <f t="shared" si="847"/>
        <v>1</v>
      </c>
      <c r="M811">
        <f>VLOOKUP(C$1,Iniciativas!$A$1:$R$11,6,FALSE)*C811+VLOOKUP(D$1,Iniciativas!$A$1:$R$11,6,FALSE)*D811+VLOOKUP(E$1,Iniciativas!$A$1:$R$11,6,FALSE)*E811+VLOOKUP(F$1,Iniciativas!$A$1:$R$11,6,FALSE)*F811+VLOOKUP(G$1,Iniciativas!$A$1:$R$11,6,FALSE)*G811+VLOOKUP(H$1,Iniciativas!$A$1:$R$11,6,FALSE)*H811+VLOOKUP(I$1,Iniciativas!$A$1:$R$11,6,FALSE)*I811+VLOOKUP(J$1,Iniciativas!$A$1:$R$11,6,FALSE)*J811+VLOOKUP(K$1,Iniciativas!$A$1:$R$11,6,FALSE)*K811+VLOOKUP(L$1,Iniciativas!$A$1:$R$11,6,FALSE)*L811</f>
        <v>12500</v>
      </c>
      <c r="N811">
        <f>VLOOKUP(C$1,Iniciativas!$A$1:$R$11,18,FALSE)*C811+VLOOKUP(D$1,Iniciativas!$A$1:$R$11,18,FALSE)*D811+VLOOKUP(E$1,Iniciativas!$A$1:$R$11,18,FALSE)*E811+VLOOKUP(F$1,Iniciativas!$A$1:$R$11,18,FALSE)*F811+VLOOKUP(G$1,Iniciativas!$A$1:$R$11,18,FALSE)*G811+VLOOKUP(H$1,Iniciativas!$A$1:$R$11,18,FALSE)*H811+VLOOKUP(I$1,Iniciativas!$A$1:$R$11,18,FALSE)*I811+VLOOKUP(J$1,Iniciativas!$A$1:$R$11,18,FALSE)*J811+VLOOKUP(K$1,Iniciativas!$A$1:$R$11,18,FALSE)*K811+VLOOKUP(L$1,Iniciativas!$A$1:$R$11,18,FALSE)*L811</f>
        <v>9</v>
      </c>
      <c r="O811" t="b">
        <f t="shared" si="806"/>
        <v>0</v>
      </c>
      <c r="P811" t="b">
        <f>IF(OR(K811=1,I811=1),IF(J811=1,TRUE, FALSE),TRUE)</f>
        <v>0</v>
      </c>
      <c r="Q811" t="b">
        <f>IF(AND(K811=1,I811=1), FALSE, TRUE)</f>
        <v>1</v>
      </c>
      <c r="R811" t="b">
        <f>IF(G811=1, TRUE, FALSE)</f>
        <v>1</v>
      </c>
      <c r="S811" t="str">
        <f>TRIM(IF(C811=1," "&amp;VLOOKUP(C$1,Iniciativas!$A$1:$R$11,2,FALSE),"")&amp;IF(D811=1," "&amp;VLOOKUP(D$1,Iniciativas!$A$1:$R$11,2,FALSE),"")&amp;IF(E811=1," "&amp;VLOOKUP(E$1,Iniciativas!$A$1:$R$11,2,FALSE),"")&amp;IF(F811=1," "&amp;VLOOKUP(F$1,Iniciativas!$A$1:$R$11,2,FALSE),"")&amp;IF(G811=1," "&amp;VLOOKUP(G$1,Iniciativas!$A$1:$R$11,2,FALSE),"")&amp;IF(H811=1," "&amp;VLOOKUP(H$1,Iniciativas!$A$1:$R$11,2,FALSE),"")&amp;IF(I811=1," "&amp;VLOOKUP(I$1,Iniciativas!$A$1:$R$11,2,FALSE),"")&amp;IF(J811=1," "&amp;VLOOKUP(J$1,Iniciativas!$A$1:$R$11,2,FALSE),"")&amp;IF(K811=1," "&amp;VLOOKUP(K$1,Iniciativas!$A$1:$R$11,2,FALSE),"")&amp;IF(L811=1," "&amp;VLOOKUP(L$1,Iniciativas!$A$1:$R$11,2,FALSE),""))</f>
        <v>Operación Adicional Iniciativa 1 Iniciativa 3 Imperativo Legal Creación Producto Alternativo C Sistema Reducción Costos</v>
      </c>
    </row>
    <row r="812" spans="1:19" x14ac:dyDescent="0.25">
      <c r="A812">
        <v>810</v>
      </c>
      <c r="B812" t="str">
        <f t="shared" si="804"/>
        <v>10 9 6 4 2</v>
      </c>
      <c r="C812">
        <f t="shared" si="807"/>
        <v>1</v>
      </c>
      <c r="D812">
        <f t="shared" ref="D812:L812" si="848">INT(MOD($A812,2^(C$1-1))/(2^(D$1-1)))</f>
        <v>1</v>
      </c>
      <c r="E812">
        <f t="shared" si="848"/>
        <v>0</v>
      </c>
      <c r="F812">
        <f t="shared" si="848"/>
        <v>0</v>
      </c>
      <c r="G812">
        <f t="shared" si="848"/>
        <v>1</v>
      </c>
      <c r="H812">
        <f t="shared" si="848"/>
        <v>0</v>
      </c>
      <c r="I812">
        <f t="shared" si="848"/>
        <v>1</v>
      </c>
      <c r="J812">
        <f t="shared" si="848"/>
        <v>0</v>
      </c>
      <c r="K812">
        <f t="shared" si="848"/>
        <v>1</v>
      </c>
      <c r="L812">
        <f t="shared" si="848"/>
        <v>0</v>
      </c>
      <c r="M812">
        <f>VLOOKUP(C$1,Iniciativas!$A$1:$R$11,6,FALSE)*C812+VLOOKUP(D$1,Iniciativas!$A$1:$R$11,6,FALSE)*D812+VLOOKUP(E$1,Iniciativas!$A$1:$R$11,6,FALSE)*E812+VLOOKUP(F$1,Iniciativas!$A$1:$R$11,6,FALSE)*F812+VLOOKUP(G$1,Iniciativas!$A$1:$R$11,6,FALSE)*G812+VLOOKUP(H$1,Iniciativas!$A$1:$R$11,6,FALSE)*H812+VLOOKUP(I$1,Iniciativas!$A$1:$R$11,6,FALSE)*I812+VLOOKUP(J$1,Iniciativas!$A$1:$R$11,6,FALSE)*J812+VLOOKUP(K$1,Iniciativas!$A$1:$R$11,6,FALSE)*K812+VLOOKUP(L$1,Iniciativas!$A$1:$R$11,6,FALSE)*L812</f>
        <v>16500</v>
      </c>
      <c r="N812">
        <f>VLOOKUP(C$1,Iniciativas!$A$1:$R$11,18,FALSE)*C812+VLOOKUP(D$1,Iniciativas!$A$1:$R$11,18,FALSE)*D812+VLOOKUP(E$1,Iniciativas!$A$1:$R$11,18,FALSE)*E812+VLOOKUP(F$1,Iniciativas!$A$1:$R$11,18,FALSE)*F812+VLOOKUP(G$1,Iniciativas!$A$1:$R$11,18,FALSE)*G812+VLOOKUP(H$1,Iniciativas!$A$1:$R$11,18,FALSE)*H812+VLOOKUP(I$1,Iniciativas!$A$1:$R$11,18,FALSE)*I812+VLOOKUP(J$1,Iniciativas!$A$1:$R$11,18,FALSE)*J812+VLOOKUP(K$1,Iniciativas!$A$1:$R$11,18,FALSE)*K812+VLOOKUP(L$1,Iniciativas!$A$1:$R$11,18,FALSE)*L812</f>
        <v>10.7</v>
      </c>
      <c r="O812" t="b">
        <f t="shared" si="806"/>
        <v>0</v>
      </c>
      <c r="P812" t="b">
        <f>IF(OR(K812=1,I812=1),IF(J812=1,TRUE, FALSE),TRUE)</f>
        <v>0</v>
      </c>
      <c r="Q812" t="b">
        <f>IF(AND(K812=1,I812=1), FALSE, TRUE)</f>
        <v>0</v>
      </c>
      <c r="R812" t="b">
        <f>IF(G812=1, TRUE, FALSE)</f>
        <v>1</v>
      </c>
      <c r="S812" t="str">
        <f>TRIM(IF(C812=1," "&amp;VLOOKUP(C$1,Iniciativas!$A$1:$R$11,2,FALSE),"")&amp;IF(D812=1," "&amp;VLOOKUP(D$1,Iniciativas!$A$1:$R$11,2,FALSE),"")&amp;IF(E812=1," "&amp;VLOOKUP(E$1,Iniciativas!$A$1:$R$11,2,FALSE),"")&amp;IF(F812=1," "&amp;VLOOKUP(F$1,Iniciativas!$A$1:$R$11,2,FALSE),"")&amp;IF(G812=1," "&amp;VLOOKUP(G$1,Iniciativas!$A$1:$R$11,2,FALSE),"")&amp;IF(H812=1," "&amp;VLOOKUP(H$1,Iniciativas!$A$1:$R$11,2,FALSE),"")&amp;IF(I812=1," "&amp;VLOOKUP(I$1,Iniciativas!$A$1:$R$11,2,FALSE),"")&amp;IF(J812=1," "&amp;VLOOKUP(J$1,Iniciativas!$A$1:$R$11,2,FALSE),"")&amp;IF(K812=1," "&amp;VLOOKUP(K$1,Iniciativas!$A$1:$R$11,2,FALSE),"")&amp;IF(L812=1," "&amp;VLOOKUP(L$1,Iniciativas!$A$1:$R$11,2,FALSE),""))</f>
        <v>Operación Adicional Iniciativa 1 Iniciativa 3 Imperativo Legal Creación Producto Alternativo C Creación Producto B</v>
      </c>
    </row>
    <row r="813" spans="1:19" x14ac:dyDescent="0.25">
      <c r="A813">
        <v>811</v>
      </c>
      <c r="B813" t="str">
        <f t="shared" si="804"/>
        <v>10 9 6 4 2 1</v>
      </c>
      <c r="C813">
        <f t="shared" si="807"/>
        <v>1</v>
      </c>
      <c r="D813">
        <f t="shared" ref="D813:L813" si="849">INT(MOD($A813,2^(C$1-1))/(2^(D$1-1)))</f>
        <v>1</v>
      </c>
      <c r="E813">
        <f t="shared" si="849"/>
        <v>0</v>
      </c>
      <c r="F813">
        <f t="shared" si="849"/>
        <v>0</v>
      </c>
      <c r="G813">
        <f t="shared" si="849"/>
        <v>1</v>
      </c>
      <c r="H813">
        <f t="shared" si="849"/>
        <v>0</v>
      </c>
      <c r="I813">
        <f t="shared" si="849"/>
        <v>1</v>
      </c>
      <c r="J813">
        <f t="shared" si="849"/>
        <v>0</v>
      </c>
      <c r="K813">
        <f t="shared" si="849"/>
        <v>1</v>
      </c>
      <c r="L813">
        <f t="shared" si="849"/>
        <v>1</v>
      </c>
      <c r="M813">
        <f>VLOOKUP(C$1,Iniciativas!$A$1:$R$11,6,FALSE)*C813+VLOOKUP(D$1,Iniciativas!$A$1:$R$11,6,FALSE)*D813+VLOOKUP(E$1,Iniciativas!$A$1:$R$11,6,FALSE)*E813+VLOOKUP(F$1,Iniciativas!$A$1:$R$11,6,FALSE)*F813+VLOOKUP(G$1,Iniciativas!$A$1:$R$11,6,FALSE)*G813+VLOOKUP(H$1,Iniciativas!$A$1:$R$11,6,FALSE)*H813+VLOOKUP(I$1,Iniciativas!$A$1:$R$11,6,FALSE)*I813+VLOOKUP(J$1,Iniciativas!$A$1:$R$11,6,FALSE)*J813+VLOOKUP(K$1,Iniciativas!$A$1:$R$11,6,FALSE)*K813+VLOOKUP(L$1,Iniciativas!$A$1:$R$11,6,FALSE)*L813</f>
        <v>17500</v>
      </c>
      <c r="N813">
        <f>VLOOKUP(C$1,Iniciativas!$A$1:$R$11,18,FALSE)*C813+VLOOKUP(D$1,Iniciativas!$A$1:$R$11,18,FALSE)*D813+VLOOKUP(E$1,Iniciativas!$A$1:$R$11,18,FALSE)*E813+VLOOKUP(F$1,Iniciativas!$A$1:$R$11,18,FALSE)*F813+VLOOKUP(G$1,Iniciativas!$A$1:$R$11,18,FALSE)*G813+VLOOKUP(H$1,Iniciativas!$A$1:$R$11,18,FALSE)*H813+VLOOKUP(I$1,Iniciativas!$A$1:$R$11,18,FALSE)*I813+VLOOKUP(J$1,Iniciativas!$A$1:$R$11,18,FALSE)*J813+VLOOKUP(K$1,Iniciativas!$A$1:$R$11,18,FALSE)*K813+VLOOKUP(L$1,Iniciativas!$A$1:$R$11,18,FALSE)*L813</f>
        <v>11.6</v>
      </c>
      <c r="O813" t="b">
        <f t="shared" si="806"/>
        <v>0</v>
      </c>
      <c r="P813" t="b">
        <f>IF(OR(K813=1,I813=1),IF(J813=1,TRUE, FALSE),TRUE)</f>
        <v>0</v>
      </c>
      <c r="Q813" t="b">
        <f>IF(AND(K813=1,I813=1), FALSE, TRUE)</f>
        <v>0</v>
      </c>
      <c r="R813" t="b">
        <f>IF(G813=1, TRUE, FALSE)</f>
        <v>1</v>
      </c>
      <c r="S813" t="str">
        <f>TRIM(IF(C813=1," "&amp;VLOOKUP(C$1,Iniciativas!$A$1:$R$11,2,FALSE),"")&amp;IF(D813=1," "&amp;VLOOKUP(D$1,Iniciativas!$A$1:$R$11,2,FALSE),"")&amp;IF(E813=1," "&amp;VLOOKUP(E$1,Iniciativas!$A$1:$R$11,2,FALSE),"")&amp;IF(F813=1," "&amp;VLOOKUP(F$1,Iniciativas!$A$1:$R$11,2,FALSE),"")&amp;IF(G813=1," "&amp;VLOOKUP(G$1,Iniciativas!$A$1:$R$11,2,FALSE),"")&amp;IF(H813=1," "&amp;VLOOKUP(H$1,Iniciativas!$A$1:$R$11,2,FALSE),"")&amp;IF(I813=1," "&amp;VLOOKUP(I$1,Iniciativas!$A$1:$R$11,2,FALSE),"")&amp;IF(J813=1," "&amp;VLOOKUP(J$1,Iniciativas!$A$1:$R$11,2,FALSE),"")&amp;IF(K813=1," "&amp;VLOOKUP(K$1,Iniciativas!$A$1:$R$11,2,FALSE),"")&amp;IF(L813=1," "&amp;VLOOKUP(L$1,Iniciativas!$A$1:$R$11,2,FALSE),""))</f>
        <v>Operación Adicional Iniciativa 1 Iniciativa 3 Imperativo Legal Creación Producto Alternativo C Creación Producto B Sistema Reducción Costos</v>
      </c>
    </row>
    <row r="814" spans="1:19" x14ac:dyDescent="0.25">
      <c r="A814">
        <v>812</v>
      </c>
      <c r="B814" t="str">
        <f t="shared" si="804"/>
        <v>10 9 6 4 3</v>
      </c>
      <c r="C814">
        <f t="shared" si="807"/>
        <v>1</v>
      </c>
      <c r="D814">
        <f t="shared" ref="D814:L814" si="850">INT(MOD($A814,2^(C$1-1))/(2^(D$1-1)))</f>
        <v>1</v>
      </c>
      <c r="E814">
        <f t="shared" si="850"/>
        <v>0</v>
      </c>
      <c r="F814">
        <f t="shared" si="850"/>
        <v>0</v>
      </c>
      <c r="G814">
        <f t="shared" si="850"/>
        <v>1</v>
      </c>
      <c r="H814">
        <f t="shared" si="850"/>
        <v>0</v>
      </c>
      <c r="I814">
        <f t="shared" si="850"/>
        <v>1</v>
      </c>
      <c r="J814">
        <f t="shared" si="850"/>
        <v>1</v>
      </c>
      <c r="K814">
        <f t="shared" si="850"/>
        <v>0</v>
      </c>
      <c r="L814">
        <f t="shared" si="850"/>
        <v>0</v>
      </c>
      <c r="M814">
        <f>VLOOKUP(C$1,Iniciativas!$A$1:$R$11,6,FALSE)*C814+VLOOKUP(D$1,Iniciativas!$A$1:$R$11,6,FALSE)*D814+VLOOKUP(E$1,Iniciativas!$A$1:$R$11,6,FALSE)*E814+VLOOKUP(F$1,Iniciativas!$A$1:$R$11,6,FALSE)*F814+VLOOKUP(G$1,Iniciativas!$A$1:$R$11,6,FALSE)*G814+VLOOKUP(H$1,Iniciativas!$A$1:$R$11,6,FALSE)*H814+VLOOKUP(I$1,Iniciativas!$A$1:$R$11,6,FALSE)*I814+VLOOKUP(J$1,Iniciativas!$A$1:$R$11,6,FALSE)*J814+VLOOKUP(K$1,Iniciativas!$A$1:$R$11,6,FALSE)*K814+VLOOKUP(L$1,Iniciativas!$A$1:$R$11,6,FALSE)*L814</f>
        <v>12500</v>
      </c>
      <c r="N814">
        <f>VLOOKUP(C$1,Iniciativas!$A$1:$R$11,18,FALSE)*C814+VLOOKUP(D$1,Iniciativas!$A$1:$R$11,18,FALSE)*D814+VLOOKUP(E$1,Iniciativas!$A$1:$R$11,18,FALSE)*E814+VLOOKUP(F$1,Iniciativas!$A$1:$R$11,18,FALSE)*F814+VLOOKUP(G$1,Iniciativas!$A$1:$R$11,18,FALSE)*G814+VLOOKUP(H$1,Iniciativas!$A$1:$R$11,18,FALSE)*H814+VLOOKUP(I$1,Iniciativas!$A$1:$R$11,18,FALSE)*I814+VLOOKUP(J$1,Iniciativas!$A$1:$R$11,18,FALSE)*J814+VLOOKUP(K$1,Iniciativas!$A$1:$R$11,18,FALSE)*K814+VLOOKUP(L$1,Iniciativas!$A$1:$R$11,18,FALSE)*L814</f>
        <v>8.5</v>
      </c>
      <c r="O814" t="b">
        <f t="shared" si="806"/>
        <v>1</v>
      </c>
      <c r="P814" t="b">
        <f>IF(OR(K814=1,I814=1),IF(J814=1,TRUE, FALSE),TRUE)</f>
        <v>1</v>
      </c>
      <c r="Q814" t="b">
        <f>IF(AND(K814=1,I814=1), FALSE, TRUE)</f>
        <v>1</v>
      </c>
      <c r="R814" t="b">
        <f>IF(G814=1, TRUE, FALSE)</f>
        <v>1</v>
      </c>
      <c r="S814" t="str">
        <f>TRIM(IF(C814=1," "&amp;VLOOKUP(C$1,Iniciativas!$A$1:$R$11,2,FALSE),"")&amp;IF(D814=1," "&amp;VLOOKUP(D$1,Iniciativas!$A$1:$R$11,2,FALSE),"")&amp;IF(E814=1," "&amp;VLOOKUP(E$1,Iniciativas!$A$1:$R$11,2,FALSE),"")&amp;IF(F814=1," "&amp;VLOOKUP(F$1,Iniciativas!$A$1:$R$11,2,FALSE),"")&amp;IF(G814=1," "&amp;VLOOKUP(G$1,Iniciativas!$A$1:$R$11,2,FALSE),"")&amp;IF(H814=1," "&amp;VLOOKUP(H$1,Iniciativas!$A$1:$R$11,2,FALSE),"")&amp;IF(I814=1," "&amp;VLOOKUP(I$1,Iniciativas!$A$1:$R$11,2,FALSE),"")&amp;IF(J814=1," "&amp;VLOOKUP(J$1,Iniciativas!$A$1:$R$11,2,FALSE),"")&amp;IF(K814=1," "&amp;VLOOKUP(K$1,Iniciativas!$A$1:$R$11,2,FALSE),"")&amp;IF(L814=1," "&amp;VLOOKUP(L$1,Iniciativas!$A$1:$R$11,2,FALSE),""))</f>
        <v>Operación Adicional Iniciativa 1 Iniciativa 3 Imperativo Legal Creación Producto Alternativo C Campaña Publicitaria Producto B o C</v>
      </c>
    </row>
    <row r="815" spans="1:19" x14ac:dyDescent="0.25">
      <c r="A815">
        <v>813</v>
      </c>
      <c r="B815" t="str">
        <f t="shared" si="804"/>
        <v>10 9 6 4 3 1</v>
      </c>
      <c r="C815">
        <f t="shared" si="807"/>
        <v>1</v>
      </c>
      <c r="D815">
        <f t="shared" ref="D815:L815" si="851">INT(MOD($A815,2^(C$1-1))/(2^(D$1-1)))</f>
        <v>1</v>
      </c>
      <c r="E815">
        <f t="shared" si="851"/>
        <v>0</v>
      </c>
      <c r="F815">
        <f t="shared" si="851"/>
        <v>0</v>
      </c>
      <c r="G815">
        <f t="shared" si="851"/>
        <v>1</v>
      </c>
      <c r="H815">
        <f t="shared" si="851"/>
        <v>0</v>
      </c>
      <c r="I815">
        <f t="shared" si="851"/>
        <v>1</v>
      </c>
      <c r="J815">
        <f t="shared" si="851"/>
        <v>1</v>
      </c>
      <c r="K815">
        <f t="shared" si="851"/>
        <v>0</v>
      </c>
      <c r="L815">
        <f t="shared" si="851"/>
        <v>1</v>
      </c>
      <c r="M815">
        <f>VLOOKUP(C$1,Iniciativas!$A$1:$R$11,6,FALSE)*C815+VLOOKUP(D$1,Iniciativas!$A$1:$R$11,6,FALSE)*D815+VLOOKUP(E$1,Iniciativas!$A$1:$R$11,6,FALSE)*E815+VLOOKUP(F$1,Iniciativas!$A$1:$R$11,6,FALSE)*F815+VLOOKUP(G$1,Iniciativas!$A$1:$R$11,6,FALSE)*G815+VLOOKUP(H$1,Iniciativas!$A$1:$R$11,6,FALSE)*H815+VLOOKUP(I$1,Iniciativas!$A$1:$R$11,6,FALSE)*I815+VLOOKUP(J$1,Iniciativas!$A$1:$R$11,6,FALSE)*J815+VLOOKUP(K$1,Iniciativas!$A$1:$R$11,6,FALSE)*K815+VLOOKUP(L$1,Iniciativas!$A$1:$R$11,6,FALSE)*L815</f>
        <v>13500</v>
      </c>
      <c r="N815">
        <f>VLOOKUP(C$1,Iniciativas!$A$1:$R$11,18,FALSE)*C815+VLOOKUP(D$1,Iniciativas!$A$1:$R$11,18,FALSE)*D815+VLOOKUP(E$1,Iniciativas!$A$1:$R$11,18,FALSE)*E815+VLOOKUP(F$1,Iniciativas!$A$1:$R$11,18,FALSE)*F815+VLOOKUP(G$1,Iniciativas!$A$1:$R$11,18,FALSE)*G815+VLOOKUP(H$1,Iniciativas!$A$1:$R$11,18,FALSE)*H815+VLOOKUP(I$1,Iniciativas!$A$1:$R$11,18,FALSE)*I815+VLOOKUP(J$1,Iniciativas!$A$1:$R$11,18,FALSE)*J815+VLOOKUP(K$1,Iniciativas!$A$1:$R$11,18,FALSE)*K815+VLOOKUP(L$1,Iniciativas!$A$1:$R$11,18,FALSE)*L815</f>
        <v>9.4</v>
      </c>
      <c r="O815" t="b">
        <f t="shared" si="806"/>
        <v>1</v>
      </c>
      <c r="P815" t="b">
        <f>IF(OR(K815=1,I815=1),IF(J815=1,TRUE, FALSE),TRUE)</f>
        <v>1</v>
      </c>
      <c r="Q815" t="b">
        <f>IF(AND(K815=1,I815=1), FALSE, TRUE)</f>
        <v>1</v>
      </c>
      <c r="R815" t="b">
        <f>IF(G815=1, TRUE, FALSE)</f>
        <v>1</v>
      </c>
      <c r="S815" t="str">
        <f>TRIM(IF(C815=1," "&amp;VLOOKUP(C$1,Iniciativas!$A$1:$R$11,2,FALSE),"")&amp;IF(D815=1," "&amp;VLOOKUP(D$1,Iniciativas!$A$1:$R$11,2,FALSE),"")&amp;IF(E815=1," "&amp;VLOOKUP(E$1,Iniciativas!$A$1:$R$11,2,FALSE),"")&amp;IF(F815=1," "&amp;VLOOKUP(F$1,Iniciativas!$A$1:$R$11,2,FALSE),"")&amp;IF(G815=1," "&amp;VLOOKUP(G$1,Iniciativas!$A$1:$R$11,2,FALSE),"")&amp;IF(H815=1," "&amp;VLOOKUP(H$1,Iniciativas!$A$1:$R$11,2,FALSE),"")&amp;IF(I815=1," "&amp;VLOOKUP(I$1,Iniciativas!$A$1:$R$11,2,FALSE),"")&amp;IF(J815=1," "&amp;VLOOKUP(J$1,Iniciativas!$A$1:$R$11,2,FALSE),"")&amp;IF(K815=1," "&amp;VLOOKUP(K$1,Iniciativas!$A$1:$R$11,2,FALSE),"")&amp;IF(L815=1," "&amp;VLOOKUP(L$1,Iniciativas!$A$1:$R$11,2,FALSE),""))</f>
        <v>Operación Adicional Iniciativa 1 Iniciativa 3 Imperativo Legal Creación Producto Alternativo C Campaña Publicitaria Producto B o C Sistema Reducción Costos</v>
      </c>
    </row>
    <row r="816" spans="1:19" x14ac:dyDescent="0.25">
      <c r="A816">
        <v>814</v>
      </c>
      <c r="B816" t="str">
        <f t="shared" si="804"/>
        <v>10 9 6 4 3 2</v>
      </c>
      <c r="C816">
        <f t="shared" si="807"/>
        <v>1</v>
      </c>
      <c r="D816">
        <f t="shared" ref="D816:L816" si="852">INT(MOD($A816,2^(C$1-1))/(2^(D$1-1)))</f>
        <v>1</v>
      </c>
      <c r="E816">
        <f t="shared" si="852"/>
        <v>0</v>
      </c>
      <c r="F816">
        <f t="shared" si="852"/>
        <v>0</v>
      </c>
      <c r="G816">
        <f t="shared" si="852"/>
        <v>1</v>
      </c>
      <c r="H816">
        <f t="shared" si="852"/>
        <v>0</v>
      </c>
      <c r="I816">
        <f t="shared" si="852"/>
        <v>1</v>
      </c>
      <c r="J816">
        <f t="shared" si="852"/>
        <v>1</v>
      </c>
      <c r="K816">
        <f t="shared" si="852"/>
        <v>1</v>
      </c>
      <c r="L816">
        <f t="shared" si="852"/>
        <v>0</v>
      </c>
      <c r="M816">
        <f>VLOOKUP(C$1,Iniciativas!$A$1:$R$11,6,FALSE)*C816+VLOOKUP(D$1,Iniciativas!$A$1:$R$11,6,FALSE)*D816+VLOOKUP(E$1,Iniciativas!$A$1:$R$11,6,FALSE)*E816+VLOOKUP(F$1,Iniciativas!$A$1:$R$11,6,FALSE)*F816+VLOOKUP(G$1,Iniciativas!$A$1:$R$11,6,FALSE)*G816+VLOOKUP(H$1,Iniciativas!$A$1:$R$11,6,FALSE)*H816+VLOOKUP(I$1,Iniciativas!$A$1:$R$11,6,FALSE)*I816+VLOOKUP(J$1,Iniciativas!$A$1:$R$11,6,FALSE)*J816+VLOOKUP(K$1,Iniciativas!$A$1:$R$11,6,FALSE)*K816+VLOOKUP(L$1,Iniciativas!$A$1:$R$11,6,FALSE)*L816</f>
        <v>17500</v>
      </c>
      <c r="N816">
        <f>VLOOKUP(C$1,Iniciativas!$A$1:$R$11,18,FALSE)*C816+VLOOKUP(D$1,Iniciativas!$A$1:$R$11,18,FALSE)*D816+VLOOKUP(E$1,Iniciativas!$A$1:$R$11,18,FALSE)*E816+VLOOKUP(F$1,Iniciativas!$A$1:$R$11,18,FALSE)*F816+VLOOKUP(G$1,Iniciativas!$A$1:$R$11,18,FALSE)*G816+VLOOKUP(H$1,Iniciativas!$A$1:$R$11,18,FALSE)*H816+VLOOKUP(I$1,Iniciativas!$A$1:$R$11,18,FALSE)*I816+VLOOKUP(J$1,Iniciativas!$A$1:$R$11,18,FALSE)*J816+VLOOKUP(K$1,Iniciativas!$A$1:$R$11,18,FALSE)*K816+VLOOKUP(L$1,Iniciativas!$A$1:$R$11,18,FALSE)*L816</f>
        <v>11.1</v>
      </c>
      <c r="O816" t="b">
        <f t="shared" si="806"/>
        <v>0</v>
      </c>
      <c r="P816" t="b">
        <f>IF(OR(K816=1,I816=1),IF(J816=1,TRUE, FALSE),TRUE)</f>
        <v>1</v>
      </c>
      <c r="Q816" t="b">
        <f>IF(AND(K816=1,I816=1), FALSE, TRUE)</f>
        <v>0</v>
      </c>
      <c r="R816" t="b">
        <f>IF(G816=1, TRUE, FALSE)</f>
        <v>1</v>
      </c>
      <c r="S816" t="str">
        <f>TRIM(IF(C816=1," "&amp;VLOOKUP(C$1,Iniciativas!$A$1:$R$11,2,FALSE),"")&amp;IF(D816=1," "&amp;VLOOKUP(D$1,Iniciativas!$A$1:$R$11,2,FALSE),"")&amp;IF(E816=1," "&amp;VLOOKUP(E$1,Iniciativas!$A$1:$R$11,2,FALSE),"")&amp;IF(F816=1," "&amp;VLOOKUP(F$1,Iniciativas!$A$1:$R$11,2,FALSE),"")&amp;IF(G816=1," "&amp;VLOOKUP(G$1,Iniciativas!$A$1:$R$11,2,FALSE),"")&amp;IF(H816=1," "&amp;VLOOKUP(H$1,Iniciativas!$A$1:$R$11,2,FALSE),"")&amp;IF(I816=1," "&amp;VLOOKUP(I$1,Iniciativas!$A$1:$R$11,2,FALSE),"")&amp;IF(J816=1," "&amp;VLOOKUP(J$1,Iniciativas!$A$1:$R$11,2,FALSE),"")&amp;IF(K816=1," "&amp;VLOOKUP(K$1,Iniciativas!$A$1:$R$11,2,FALSE),"")&amp;IF(L816=1," "&amp;VLOOKUP(L$1,Iniciativas!$A$1:$R$11,2,FALSE),""))</f>
        <v>Operación Adicional Iniciativa 1 Iniciativa 3 Imperativo Legal Creación Producto Alternativo C Campaña Publicitaria Producto B o C Creación Producto B</v>
      </c>
    </row>
    <row r="817" spans="1:19" x14ac:dyDescent="0.25">
      <c r="A817">
        <v>815</v>
      </c>
      <c r="B817" t="str">
        <f t="shared" si="804"/>
        <v>10 9 6 4 3 2 1</v>
      </c>
      <c r="C817">
        <f t="shared" si="807"/>
        <v>1</v>
      </c>
      <c r="D817">
        <f t="shared" ref="D817:L817" si="853">INT(MOD($A817,2^(C$1-1))/(2^(D$1-1)))</f>
        <v>1</v>
      </c>
      <c r="E817">
        <f t="shared" si="853"/>
        <v>0</v>
      </c>
      <c r="F817">
        <f t="shared" si="853"/>
        <v>0</v>
      </c>
      <c r="G817">
        <f t="shared" si="853"/>
        <v>1</v>
      </c>
      <c r="H817">
        <f t="shared" si="853"/>
        <v>0</v>
      </c>
      <c r="I817">
        <f t="shared" si="853"/>
        <v>1</v>
      </c>
      <c r="J817">
        <f t="shared" si="853"/>
        <v>1</v>
      </c>
      <c r="K817">
        <f t="shared" si="853"/>
        <v>1</v>
      </c>
      <c r="L817">
        <f t="shared" si="853"/>
        <v>1</v>
      </c>
      <c r="M817">
        <f>VLOOKUP(C$1,Iniciativas!$A$1:$R$11,6,FALSE)*C817+VLOOKUP(D$1,Iniciativas!$A$1:$R$11,6,FALSE)*D817+VLOOKUP(E$1,Iniciativas!$A$1:$R$11,6,FALSE)*E817+VLOOKUP(F$1,Iniciativas!$A$1:$R$11,6,FALSE)*F817+VLOOKUP(G$1,Iniciativas!$A$1:$R$11,6,FALSE)*G817+VLOOKUP(H$1,Iniciativas!$A$1:$R$11,6,FALSE)*H817+VLOOKUP(I$1,Iniciativas!$A$1:$R$11,6,FALSE)*I817+VLOOKUP(J$1,Iniciativas!$A$1:$R$11,6,FALSE)*J817+VLOOKUP(K$1,Iniciativas!$A$1:$R$11,6,FALSE)*K817+VLOOKUP(L$1,Iniciativas!$A$1:$R$11,6,FALSE)*L817</f>
        <v>18500</v>
      </c>
      <c r="N817">
        <f>VLOOKUP(C$1,Iniciativas!$A$1:$R$11,18,FALSE)*C817+VLOOKUP(D$1,Iniciativas!$A$1:$R$11,18,FALSE)*D817+VLOOKUP(E$1,Iniciativas!$A$1:$R$11,18,FALSE)*E817+VLOOKUP(F$1,Iniciativas!$A$1:$R$11,18,FALSE)*F817+VLOOKUP(G$1,Iniciativas!$A$1:$R$11,18,FALSE)*G817+VLOOKUP(H$1,Iniciativas!$A$1:$R$11,18,FALSE)*H817+VLOOKUP(I$1,Iniciativas!$A$1:$R$11,18,FALSE)*I817+VLOOKUP(J$1,Iniciativas!$A$1:$R$11,18,FALSE)*J817+VLOOKUP(K$1,Iniciativas!$A$1:$R$11,18,FALSE)*K817+VLOOKUP(L$1,Iniciativas!$A$1:$R$11,18,FALSE)*L817</f>
        <v>12</v>
      </c>
      <c r="O817" t="b">
        <f t="shared" si="806"/>
        <v>0</v>
      </c>
      <c r="P817" t="b">
        <f>IF(OR(K817=1,I817=1),IF(J817=1,TRUE, FALSE),TRUE)</f>
        <v>1</v>
      </c>
      <c r="Q817" t="b">
        <f>IF(AND(K817=1,I817=1), FALSE, TRUE)</f>
        <v>0</v>
      </c>
      <c r="R817" t="b">
        <f>IF(G817=1, TRUE, FALSE)</f>
        <v>1</v>
      </c>
      <c r="S817" t="str">
        <f>TRIM(IF(C817=1," "&amp;VLOOKUP(C$1,Iniciativas!$A$1:$R$11,2,FALSE),"")&amp;IF(D817=1," "&amp;VLOOKUP(D$1,Iniciativas!$A$1:$R$11,2,FALSE),"")&amp;IF(E817=1," "&amp;VLOOKUP(E$1,Iniciativas!$A$1:$R$11,2,FALSE),"")&amp;IF(F817=1," "&amp;VLOOKUP(F$1,Iniciativas!$A$1:$R$11,2,FALSE),"")&amp;IF(G817=1," "&amp;VLOOKUP(G$1,Iniciativas!$A$1:$R$11,2,FALSE),"")&amp;IF(H817=1," "&amp;VLOOKUP(H$1,Iniciativas!$A$1:$R$11,2,FALSE),"")&amp;IF(I817=1," "&amp;VLOOKUP(I$1,Iniciativas!$A$1:$R$11,2,FALSE),"")&amp;IF(J817=1," "&amp;VLOOKUP(J$1,Iniciativas!$A$1:$R$11,2,FALSE),"")&amp;IF(K817=1," "&amp;VLOOKUP(K$1,Iniciativas!$A$1:$R$11,2,FALSE),"")&amp;IF(L817=1," "&amp;VLOOKUP(L$1,Iniciativas!$A$1:$R$11,2,FALSE),""))</f>
        <v>Operación Adicional Iniciativa 1 Iniciativa 3 Imperativo Legal Creación Producto Alternativo C Campaña Publicitaria Producto B o C Creación Producto B Sistema Reducción Costos</v>
      </c>
    </row>
    <row r="818" spans="1:19" x14ac:dyDescent="0.25">
      <c r="A818">
        <v>816</v>
      </c>
      <c r="B818" t="str">
        <f t="shared" si="804"/>
        <v>10 9 6 5</v>
      </c>
      <c r="C818">
        <f t="shared" si="807"/>
        <v>1</v>
      </c>
      <c r="D818">
        <f t="shared" ref="D818:L818" si="854">INT(MOD($A818,2^(C$1-1))/(2^(D$1-1)))</f>
        <v>1</v>
      </c>
      <c r="E818">
        <f t="shared" si="854"/>
        <v>0</v>
      </c>
      <c r="F818">
        <f t="shared" si="854"/>
        <v>0</v>
      </c>
      <c r="G818">
        <f t="shared" si="854"/>
        <v>1</v>
      </c>
      <c r="H818">
        <f t="shared" si="854"/>
        <v>1</v>
      </c>
      <c r="I818">
        <f t="shared" si="854"/>
        <v>0</v>
      </c>
      <c r="J818">
        <f t="shared" si="854"/>
        <v>0</v>
      </c>
      <c r="K818">
        <f t="shared" si="854"/>
        <v>0</v>
      </c>
      <c r="L818">
        <f t="shared" si="854"/>
        <v>0</v>
      </c>
      <c r="M818">
        <f>VLOOKUP(C$1,Iniciativas!$A$1:$R$11,6,FALSE)*C818+VLOOKUP(D$1,Iniciativas!$A$1:$R$11,6,FALSE)*D818+VLOOKUP(E$1,Iniciativas!$A$1:$R$11,6,FALSE)*E818+VLOOKUP(F$1,Iniciativas!$A$1:$R$11,6,FALSE)*F818+VLOOKUP(G$1,Iniciativas!$A$1:$R$11,6,FALSE)*G818+VLOOKUP(H$1,Iniciativas!$A$1:$R$11,6,FALSE)*H818+VLOOKUP(I$1,Iniciativas!$A$1:$R$11,6,FALSE)*I818+VLOOKUP(J$1,Iniciativas!$A$1:$R$11,6,FALSE)*J818+VLOOKUP(K$1,Iniciativas!$A$1:$R$11,6,FALSE)*K818+VLOOKUP(L$1,Iniciativas!$A$1:$R$11,6,FALSE)*L818</f>
        <v>6500</v>
      </c>
      <c r="N818">
        <f>VLOOKUP(C$1,Iniciativas!$A$1:$R$11,18,FALSE)*C818+VLOOKUP(D$1,Iniciativas!$A$1:$R$11,18,FALSE)*D818+VLOOKUP(E$1,Iniciativas!$A$1:$R$11,18,FALSE)*E818+VLOOKUP(F$1,Iniciativas!$A$1:$R$11,18,FALSE)*F818+VLOOKUP(G$1,Iniciativas!$A$1:$R$11,18,FALSE)*G818+VLOOKUP(H$1,Iniciativas!$A$1:$R$11,18,FALSE)*H818+VLOOKUP(I$1,Iniciativas!$A$1:$R$11,18,FALSE)*I818+VLOOKUP(J$1,Iniciativas!$A$1:$R$11,18,FALSE)*J818+VLOOKUP(K$1,Iniciativas!$A$1:$R$11,18,FALSE)*K818+VLOOKUP(L$1,Iniciativas!$A$1:$R$11,18,FALSE)*L818</f>
        <v>7.8</v>
      </c>
      <c r="O818" t="b">
        <f t="shared" si="806"/>
        <v>1</v>
      </c>
      <c r="P818" t="b">
        <f>IF(OR(K818=1,I818=1),IF(J818=1,TRUE, FALSE),TRUE)</f>
        <v>1</v>
      </c>
      <c r="Q818" t="b">
        <f>IF(AND(K818=1,I818=1), FALSE, TRUE)</f>
        <v>1</v>
      </c>
      <c r="R818" t="b">
        <f>IF(G818=1, TRUE, FALSE)</f>
        <v>1</v>
      </c>
      <c r="S818" t="str">
        <f>TRIM(IF(C818=1," "&amp;VLOOKUP(C$1,Iniciativas!$A$1:$R$11,2,FALSE),"")&amp;IF(D818=1," "&amp;VLOOKUP(D$1,Iniciativas!$A$1:$R$11,2,FALSE),"")&amp;IF(E818=1," "&amp;VLOOKUP(E$1,Iniciativas!$A$1:$R$11,2,FALSE),"")&amp;IF(F818=1," "&amp;VLOOKUP(F$1,Iniciativas!$A$1:$R$11,2,FALSE),"")&amp;IF(G818=1," "&amp;VLOOKUP(G$1,Iniciativas!$A$1:$R$11,2,FALSE),"")&amp;IF(H818=1," "&amp;VLOOKUP(H$1,Iniciativas!$A$1:$R$11,2,FALSE),"")&amp;IF(I818=1," "&amp;VLOOKUP(I$1,Iniciativas!$A$1:$R$11,2,FALSE),"")&amp;IF(J818=1," "&amp;VLOOKUP(J$1,Iniciativas!$A$1:$R$11,2,FALSE),"")&amp;IF(K818=1," "&amp;VLOOKUP(K$1,Iniciativas!$A$1:$R$11,2,FALSE),"")&amp;IF(L818=1," "&amp;VLOOKUP(L$1,Iniciativas!$A$1:$R$11,2,FALSE),""))</f>
        <v>Operación Adicional Iniciativa 1 Iniciativa 3 Imperativo Legal Programa de Innovación</v>
      </c>
    </row>
    <row r="819" spans="1:19" x14ac:dyDescent="0.25">
      <c r="A819">
        <v>817</v>
      </c>
      <c r="B819" t="str">
        <f t="shared" si="804"/>
        <v>10 9 6 5 1</v>
      </c>
      <c r="C819">
        <f t="shared" si="807"/>
        <v>1</v>
      </c>
      <c r="D819">
        <f t="shared" ref="D819:L819" si="855">INT(MOD($A819,2^(C$1-1))/(2^(D$1-1)))</f>
        <v>1</v>
      </c>
      <c r="E819">
        <f t="shared" si="855"/>
        <v>0</v>
      </c>
      <c r="F819">
        <f t="shared" si="855"/>
        <v>0</v>
      </c>
      <c r="G819">
        <f t="shared" si="855"/>
        <v>1</v>
      </c>
      <c r="H819">
        <f t="shared" si="855"/>
        <v>1</v>
      </c>
      <c r="I819">
        <f t="shared" si="855"/>
        <v>0</v>
      </c>
      <c r="J819">
        <f t="shared" si="855"/>
        <v>0</v>
      </c>
      <c r="K819">
        <f t="shared" si="855"/>
        <v>0</v>
      </c>
      <c r="L819">
        <f t="shared" si="855"/>
        <v>1</v>
      </c>
      <c r="M819">
        <f>VLOOKUP(C$1,Iniciativas!$A$1:$R$11,6,FALSE)*C819+VLOOKUP(D$1,Iniciativas!$A$1:$R$11,6,FALSE)*D819+VLOOKUP(E$1,Iniciativas!$A$1:$R$11,6,FALSE)*E819+VLOOKUP(F$1,Iniciativas!$A$1:$R$11,6,FALSE)*F819+VLOOKUP(G$1,Iniciativas!$A$1:$R$11,6,FALSE)*G819+VLOOKUP(H$1,Iniciativas!$A$1:$R$11,6,FALSE)*H819+VLOOKUP(I$1,Iniciativas!$A$1:$R$11,6,FALSE)*I819+VLOOKUP(J$1,Iniciativas!$A$1:$R$11,6,FALSE)*J819+VLOOKUP(K$1,Iniciativas!$A$1:$R$11,6,FALSE)*K819+VLOOKUP(L$1,Iniciativas!$A$1:$R$11,6,FALSE)*L819</f>
        <v>7500</v>
      </c>
      <c r="N819">
        <f>VLOOKUP(C$1,Iniciativas!$A$1:$R$11,18,FALSE)*C819+VLOOKUP(D$1,Iniciativas!$A$1:$R$11,18,FALSE)*D819+VLOOKUP(E$1,Iniciativas!$A$1:$R$11,18,FALSE)*E819+VLOOKUP(F$1,Iniciativas!$A$1:$R$11,18,FALSE)*F819+VLOOKUP(G$1,Iniciativas!$A$1:$R$11,18,FALSE)*G819+VLOOKUP(H$1,Iniciativas!$A$1:$R$11,18,FALSE)*H819+VLOOKUP(I$1,Iniciativas!$A$1:$R$11,18,FALSE)*I819+VLOOKUP(J$1,Iniciativas!$A$1:$R$11,18,FALSE)*J819+VLOOKUP(K$1,Iniciativas!$A$1:$R$11,18,FALSE)*K819+VLOOKUP(L$1,Iniciativas!$A$1:$R$11,18,FALSE)*L819</f>
        <v>8.6999999999999993</v>
      </c>
      <c r="O819" t="b">
        <f t="shared" si="806"/>
        <v>1</v>
      </c>
      <c r="P819" t="b">
        <f>IF(OR(K819=1,I819=1),IF(J819=1,TRUE, FALSE),TRUE)</f>
        <v>1</v>
      </c>
      <c r="Q819" t="b">
        <f>IF(AND(K819=1,I819=1), FALSE, TRUE)</f>
        <v>1</v>
      </c>
      <c r="R819" t="b">
        <f>IF(G819=1, TRUE, FALSE)</f>
        <v>1</v>
      </c>
      <c r="S819" t="str">
        <f>TRIM(IF(C819=1," "&amp;VLOOKUP(C$1,Iniciativas!$A$1:$R$11,2,FALSE),"")&amp;IF(D819=1," "&amp;VLOOKUP(D$1,Iniciativas!$A$1:$R$11,2,FALSE),"")&amp;IF(E819=1," "&amp;VLOOKUP(E$1,Iniciativas!$A$1:$R$11,2,FALSE),"")&amp;IF(F819=1," "&amp;VLOOKUP(F$1,Iniciativas!$A$1:$R$11,2,FALSE),"")&amp;IF(G819=1," "&amp;VLOOKUP(G$1,Iniciativas!$A$1:$R$11,2,FALSE),"")&amp;IF(H819=1," "&amp;VLOOKUP(H$1,Iniciativas!$A$1:$R$11,2,FALSE),"")&amp;IF(I819=1," "&amp;VLOOKUP(I$1,Iniciativas!$A$1:$R$11,2,FALSE),"")&amp;IF(J819=1," "&amp;VLOOKUP(J$1,Iniciativas!$A$1:$R$11,2,FALSE),"")&amp;IF(K819=1," "&amp;VLOOKUP(K$1,Iniciativas!$A$1:$R$11,2,FALSE),"")&amp;IF(L819=1," "&amp;VLOOKUP(L$1,Iniciativas!$A$1:$R$11,2,FALSE),""))</f>
        <v>Operación Adicional Iniciativa 1 Iniciativa 3 Imperativo Legal Programa de Innovación Sistema Reducción Costos</v>
      </c>
    </row>
    <row r="820" spans="1:19" x14ac:dyDescent="0.25">
      <c r="A820">
        <v>818</v>
      </c>
      <c r="B820" t="str">
        <f t="shared" si="804"/>
        <v>10 9 6 5 2</v>
      </c>
      <c r="C820">
        <f t="shared" si="807"/>
        <v>1</v>
      </c>
      <c r="D820">
        <f t="shared" ref="D820:L820" si="856">INT(MOD($A820,2^(C$1-1))/(2^(D$1-1)))</f>
        <v>1</v>
      </c>
      <c r="E820">
        <f t="shared" si="856"/>
        <v>0</v>
      </c>
      <c r="F820">
        <f t="shared" si="856"/>
        <v>0</v>
      </c>
      <c r="G820">
        <f t="shared" si="856"/>
        <v>1</v>
      </c>
      <c r="H820">
        <f t="shared" si="856"/>
        <v>1</v>
      </c>
      <c r="I820">
        <f t="shared" si="856"/>
        <v>0</v>
      </c>
      <c r="J820">
        <f t="shared" si="856"/>
        <v>0</v>
      </c>
      <c r="K820">
        <f t="shared" si="856"/>
        <v>1</v>
      </c>
      <c r="L820">
        <f t="shared" si="856"/>
        <v>0</v>
      </c>
      <c r="M820">
        <f>VLOOKUP(C$1,Iniciativas!$A$1:$R$11,6,FALSE)*C820+VLOOKUP(D$1,Iniciativas!$A$1:$R$11,6,FALSE)*D820+VLOOKUP(E$1,Iniciativas!$A$1:$R$11,6,FALSE)*E820+VLOOKUP(F$1,Iniciativas!$A$1:$R$11,6,FALSE)*F820+VLOOKUP(G$1,Iniciativas!$A$1:$R$11,6,FALSE)*G820+VLOOKUP(H$1,Iniciativas!$A$1:$R$11,6,FALSE)*H820+VLOOKUP(I$1,Iniciativas!$A$1:$R$11,6,FALSE)*I820+VLOOKUP(J$1,Iniciativas!$A$1:$R$11,6,FALSE)*J820+VLOOKUP(K$1,Iniciativas!$A$1:$R$11,6,FALSE)*K820+VLOOKUP(L$1,Iniciativas!$A$1:$R$11,6,FALSE)*L820</f>
        <v>11500</v>
      </c>
      <c r="N820">
        <f>VLOOKUP(C$1,Iniciativas!$A$1:$R$11,18,FALSE)*C820+VLOOKUP(D$1,Iniciativas!$A$1:$R$11,18,FALSE)*D820+VLOOKUP(E$1,Iniciativas!$A$1:$R$11,18,FALSE)*E820+VLOOKUP(F$1,Iniciativas!$A$1:$R$11,18,FALSE)*F820+VLOOKUP(G$1,Iniciativas!$A$1:$R$11,18,FALSE)*G820+VLOOKUP(H$1,Iniciativas!$A$1:$R$11,18,FALSE)*H820+VLOOKUP(I$1,Iniciativas!$A$1:$R$11,18,FALSE)*I820+VLOOKUP(J$1,Iniciativas!$A$1:$R$11,18,FALSE)*J820+VLOOKUP(K$1,Iniciativas!$A$1:$R$11,18,FALSE)*K820+VLOOKUP(L$1,Iniciativas!$A$1:$R$11,18,FALSE)*L820</f>
        <v>10.4</v>
      </c>
      <c r="O820" t="b">
        <f t="shared" si="806"/>
        <v>0</v>
      </c>
      <c r="P820" t="b">
        <f>IF(OR(K820=1,I820=1),IF(J820=1,TRUE, FALSE),TRUE)</f>
        <v>0</v>
      </c>
      <c r="Q820" t="b">
        <f>IF(AND(K820=1,I820=1), FALSE, TRUE)</f>
        <v>1</v>
      </c>
      <c r="R820" t="b">
        <f>IF(G820=1, TRUE, FALSE)</f>
        <v>1</v>
      </c>
      <c r="S820" t="str">
        <f>TRIM(IF(C820=1," "&amp;VLOOKUP(C$1,Iniciativas!$A$1:$R$11,2,FALSE),"")&amp;IF(D820=1," "&amp;VLOOKUP(D$1,Iniciativas!$A$1:$R$11,2,FALSE),"")&amp;IF(E820=1," "&amp;VLOOKUP(E$1,Iniciativas!$A$1:$R$11,2,FALSE),"")&amp;IF(F820=1," "&amp;VLOOKUP(F$1,Iniciativas!$A$1:$R$11,2,FALSE),"")&amp;IF(G820=1," "&amp;VLOOKUP(G$1,Iniciativas!$A$1:$R$11,2,FALSE),"")&amp;IF(H820=1," "&amp;VLOOKUP(H$1,Iniciativas!$A$1:$R$11,2,FALSE),"")&amp;IF(I820=1," "&amp;VLOOKUP(I$1,Iniciativas!$A$1:$R$11,2,FALSE),"")&amp;IF(J820=1," "&amp;VLOOKUP(J$1,Iniciativas!$A$1:$R$11,2,FALSE),"")&amp;IF(K820=1," "&amp;VLOOKUP(K$1,Iniciativas!$A$1:$R$11,2,FALSE),"")&amp;IF(L820=1," "&amp;VLOOKUP(L$1,Iniciativas!$A$1:$R$11,2,FALSE),""))</f>
        <v>Operación Adicional Iniciativa 1 Iniciativa 3 Imperativo Legal Programa de Innovación Creación Producto B</v>
      </c>
    </row>
    <row r="821" spans="1:19" x14ac:dyDescent="0.25">
      <c r="A821">
        <v>819</v>
      </c>
      <c r="B821" t="str">
        <f t="shared" si="804"/>
        <v>10 9 6 5 2 1</v>
      </c>
      <c r="C821">
        <f t="shared" si="807"/>
        <v>1</v>
      </c>
      <c r="D821">
        <f t="shared" ref="D821:L821" si="857">INT(MOD($A821,2^(C$1-1))/(2^(D$1-1)))</f>
        <v>1</v>
      </c>
      <c r="E821">
        <f t="shared" si="857"/>
        <v>0</v>
      </c>
      <c r="F821">
        <f t="shared" si="857"/>
        <v>0</v>
      </c>
      <c r="G821">
        <f t="shared" si="857"/>
        <v>1</v>
      </c>
      <c r="H821">
        <f t="shared" si="857"/>
        <v>1</v>
      </c>
      <c r="I821">
        <f t="shared" si="857"/>
        <v>0</v>
      </c>
      <c r="J821">
        <f t="shared" si="857"/>
        <v>0</v>
      </c>
      <c r="K821">
        <f t="shared" si="857"/>
        <v>1</v>
      </c>
      <c r="L821">
        <f t="shared" si="857"/>
        <v>1</v>
      </c>
      <c r="M821">
        <f>VLOOKUP(C$1,Iniciativas!$A$1:$R$11,6,FALSE)*C821+VLOOKUP(D$1,Iniciativas!$A$1:$R$11,6,FALSE)*D821+VLOOKUP(E$1,Iniciativas!$A$1:$R$11,6,FALSE)*E821+VLOOKUP(F$1,Iniciativas!$A$1:$R$11,6,FALSE)*F821+VLOOKUP(G$1,Iniciativas!$A$1:$R$11,6,FALSE)*G821+VLOOKUP(H$1,Iniciativas!$A$1:$R$11,6,FALSE)*H821+VLOOKUP(I$1,Iniciativas!$A$1:$R$11,6,FALSE)*I821+VLOOKUP(J$1,Iniciativas!$A$1:$R$11,6,FALSE)*J821+VLOOKUP(K$1,Iniciativas!$A$1:$R$11,6,FALSE)*K821+VLOOKUP(L$1,Iniciativas!$A$1:$R$11,6,FALSE)*L821</f>
        <v>12500</v>
      </c>
      <c r="N821">
        <f>VLOOKUP(C$1,Iniciativas!$A$1:$R$11,18,FALSE)*C821+VLOOKUP(D$1,Iniciativas!$A$1:$R$11,18,FALSE)*D821+VLOOKUP(E$1,Iniciativas!$A$1:$R$11,18,FALSE)*E821+VLOOKUP(F$1,Iniciativas!$A$1:$R$11,18,FALSE)*F821+VLOOKUP(G$1,Iniciativas!$A$1:$R$11,18,FALSE)*G821+VLOOKUP(H$1,Iniciativas!$A$1:$R$11,18,FALSE)*H821+VLOOKUP(I$1,Iniciativas!$A$1:$R$11,18,FALSE)*I821+VLOOKUP(J$1,Iniciativas!$A$1:$R$11,18,FALSE)*J821+VLOOKUP(K$1,Iniciativas!$A$1:$R$11,18,FALSE)*K821+VLOOKUP(L$1,Iniciativas!$A$1:$R$11,18,FALSE)*L821</f>
        <v>11.3</v>
      </c>
      <c r="O821" t="b">
        <f t="shared" si="806"/>
        <v>0</v>
      </c>
      <c r="P821" t="b">
        <f>IF(OR(K821=1,I821=1),IF(J821=1,TRUE, FALSE),TRUE)</f>
        <v>0</v>
      </c>
      <c r="Q821" t="b">
        <f>IF(AND(K821=1,I821=1), FALSE, TRUE)</f>
        <v>1</v>
      </c>
      <c r="R821" t="b">
        <f>IF(G821=1, TRUE, FALSE)</f>
        <v>1</v>
      </c>
      <c r="S821" t="str">
        <f>TRIM(IF(C821=1," "&amp;VLOOKUP(C$1,Iniciativas!$A$1:$R$11,2,FALSE),"")&amp;IF(D821=1," "&amp;VLOOKUP(D$1,Iniciativas!$A$1:$R$11,2,FALSE),"")&amp;IF(E821=1," "&amp;VLOOKUP(E$1,Iniciativas!$A$1:$R$11,2,FALSE),"")&amp;IF(F821=1," "&amp;VLOOKUP(F$1,Iniciativas!$A$1:$R$11,2,FALSE),"")&amp;IF(G821=1," "&amp;VLOOKUP(G$1,Iniciativas!$A$1:$R$11,2,FALSE),"")&amp;IF(H821=1," "&amp;VLOOKUP(H$1,Iniciativas!$A$1:$R$11,2,FALSE),"")&amp;IF(I821=1," "&amp;VLOOKUP(I$1,Iniciativas!$A$1:$R$11,2,FALSE),"")&amp;IF(J821=1," "&amp;VLOOKUP(J$1,Iniciativas!$A$1:$R$11,2,FALSE),"")&amp;IF(K821=1," "&amp;VLOOKUP(K$1,Iniciativas!$A$1:$R$11,2,FALSE),"")&amp;IF(L821=1," "&amp;VLOOKUP(L$1,Iniciativas!$A$1:$R$11,2,FALSE),""))</f>
        <v>Operación Adicional Iniciativa 1 Iniciativa 3 Imperativo Legal Programa de Innovación Creación Producto B Sistema Reducción Costos</v>
      </c>
    </row>
    <row r="822" spans="1:19" x14ac:dyDescent="0.25">
      <c r="A822">
        <v>820</v>
      </c>
      <c r="B822" t="str">
        <f t="shared" si="804"/>
        <v>10 9 6 5 3</v>
      </c>
      <c r="C822">
        <f t="shared" si="807"/>
        <v>1</v>
      </c>
      <c r="D822">
        <f t="shared" ref="D822:L822" si="858">INT(MOD($A822,2^(C$1-1))/(2^(D$1-1)))</f>
        <v>1</v>
      </c>
      <c r="E822">
        <f t="shared" si="858"/>
        <v>0</v>
      </c>
      <c r="F822">
        <f t="shared" si="858"/>
        <v>0</v>
      </c>
      <c r="G822">
        <f t="shared" si="858"/>
        <v>1</v>
      </c>
      <c r="H822">
        <f t="shared" si="858"/>
        <v>1</v>
      </c>
      <c r="I822">
        <f t="shared" si="858"/>
        <v>0</v>
      </c>
      <c r="J822">
        <f t="shared" si="858"/>
        <v>1</v>
      </c>
      <c r="K822">
        <f t="shared" si="858"/>
        <v>0</v>
      </c>
      <c r="L822">
        <f t="shared" si="858"/>
        <v>0</v>
      </c>
      <c r="M822">
        <f>VLOOKUP(C$1,Iniciativas!$A$1:$R$11,6,FALSE)*C822+VLOOKUP(D$1,Iniciativas!$A$1:$R$11,6,FALSE)*D822+VLOOKUP(E$1,Iniciativas!$A$1:$R$11,6,FALSE)*E822+VLOOKUP(F$1,Iniciativas!$A$1:$R$11,6,FALSE)*F822+VLOOKUP(G$1,Iniciativas!$A$1:$R$11,6,FALSE)*G822+VLOOKUP(H$1,Iniciativas!$A$1:$R$11,6,FALSE)*H822+VLOOKUP(I$1,Iniciativas!$A$1:$R$11,6,FALSE)*I822+VLOOKUP(J$1,Iniciativas!$A$1:$R$11,6,FALSE)*J822+VLOOKUP(K$1,Iniciativas!$A$1:$R$11,6,FALSE)*K822+VLOOKUP(L$1,Iniciativas!$A$1:$R$11,6,FALSE)*L822</f>
        <v>7500</v>
      </c>
      <c r="N822">
        <f>VLOOKUP(C$1,Iniciativas!$A$1:$R$11,18,FALSE)*C822+VLOOKUP(D$1,Iniciativas!$A$1:$R$11,18,FALSE)*D822+VLOOKUP(E$1,Iniciativas!$A$1:$R$11,18,FALSE)*E822+VLOOKUP(F$1,Iniciativas!$A$1:$R$11,18,FALSE)*F822+VLOOKUP(G$1,Iniciativas!$A$1:$R$11,18,FALSE)*G822+VLOOKUP(H$1,Iniciativas!$A$1:$R$11,18,FALSE)*H822+VLOOKUP(I$1,Iniciativas!$A$1:$R$11,18,FALSE)*I822+VLOOKUP(J$1,Iniciativas!$A$1:$R$11,18,FALSE)*J822+VLOOKUP(K$1,Iniciativas!$A$1:$R$11,18,FALSE)*K822+VLOOKUP(L$1,Iniciativas!$A$1:$R$11,18,FALSE)*L822</f>
        <v>8.1999999999999993</v>
      </c>
      <c r="O822" t="b">
        <f t="shared" si="806"/>
        <v>1</v>
      </c>
      <c r="P822" t="b">
        <f>IF(OR(K822=1,I822=1),IF(J822=1,TRUE, FALSE),TRUE)</f>
        <v>1</v>
      </c>
      <c r="Q822" t="b">
        <f>IF(AND(K822=1,I822=1), FALSE, TRUE)</f>
        <v>1</v>
      </c>
      <c r="R822" t="b">
        <f>IF(G822=1, TRUE, FALSE)</f>
        <v>1</v>
      </c>
      <c r="S822" t="str">
        <f>TRIM(IF(C822=1," "&amp;VLOOKUP(C$1,Iniciativas!$A$1:$R$11,2,FALSE),"")&amp;IF(D822=1," "&amp;VLOOKUP(D$1,Iniciativas!$A$1:$R$11,2,FALSE),"")&amp;IF(E822=1," "&amp;VLOOKUP(E$1,Iniciativas!$A$1:$R$11,2,FALSE),"")&amp;IF(F822=1," "&amp;VLOOKUP(F$1,Iniciativas!$A$1:$R$11,2,FALSE),"")&amp;IF(G822=1," "&amp;VLOOKUP(G$1,Iniciativas!$A$1:$R$11,2,FALSE),"")&amp;IF(H822=1," "&amp;VLOOKUP(H$1,Iniciativas!$A$1:$R$11,2,FALSE),"")&amp;IF(I822=1," "&amp;VLOOKUP(I$1,Iniciativas!$A$1:$R$11,2,FALSE),"")&amp;IF(J822=1," "&amp;VLOOKUP(J$1,Iniciativas!$A$1:$R$11,2,FALSE),"")&amp;IF(K822=1," "&amp;VLOOKUP(K$1,Iniciativas!$A$1:$R$11,2,FALSE),"")&amp;IF(L822=1," "&amp;VLOOKUP(L$1,Iniciativas!$A$1:$R$11,2,FALSE),""))</f>
        <v>Operación Adicional Iniciativa 1 Iniciativa 3 Imperativo Legal Programa de Innovación Campaña Publicitaria Producto B o C</v>
      </c>
    </row>
    <row r="823" spans="1:19" x14ac:dyDescent="0.25">
      <c r="A823">
        <v>821</v>
      </c>
      <c r="B823" t="str">
        <f t="shared" si="804"/>
        <v>10 9 6 5 3 1</v>
      </c>
      <c r="C823">
        <f t="shared" si="807"/>
        <v>1</v>
      </c>
      <c r="D823">
        <f t="shared" ref="D823:L823" si="859">INT(MOD($A823,2^(C$1-1))/(2^(D$1-1)))</f>
        <v>1</v>
      </c>
      <c r="E823">
        <f t="shared" si="859"/>
        <v>0</v>
      </c>
      <c r="F823">
        <f t="shared" si="859"/>
        <v>0</v>
      </c>
      <c r="G823">
        <f t="shared" si="859"/>
        <v>1</v>
      </c>
      <c r="H823">
        <f t="shared" si="859"/>
        <v>1</v>
      </c>
      <c r="I823">
        <f t="shared" si="859"/>
        <v>0</v>
      </c>
      <c r="J823">
        <f t="shared" si="859"/>
        <v>1</v>
      </c>
      <c r="K823">
        <f t="shared" si="859"/>
        <v>0</v>
      </c>
      <c r="L823">
        <f t="shared" si="859"/>
        <v>1</v>
      </c>
      <c r="M823">
        <f>VLOOKUP(C$1,Iniciativas!$A$1:$R$11,6,FALSE)*C823+VLOOKUP(D$1,Iniciativas!$A$1:$R$11,6,FALSE)*D823+VLOOKUP(E$1,Iniciativas!$A$1:$R$11,6,FALSE)*E823+VLOOKUP(F$1,Iniciativas!$A$1:$R$11,6,FALSE)*F823+VLOOKUP(G$1,Iniciativas!$A$1:$R$11,6,FALSE)*G823+VLOOKUP(H$1,Iniciativas!$A$1:$R$11,6,FALSE)*H823+VLOOKUP(I$1,Iniciativas!$A$1:$R$11,6,FALSE)*I823+VLOOKUP(J$1,Iniciativas!$A$1:$R$11,6,FALSE)*J823+VLOOKUP(K$1,Iniciativas!$A$1:$R$11,6,FALSE)*K823+VLOOKUP(L$1,Iniciativas!$A$1:$R$11,6,FALSE)*L823</f>
        <v>8500</v>
      </c>
      <c r="N823">
        <f>VLOOKUP(C$1,Iniciativas!$A$1:$R$11,18,FALSE)*C823+VLOOKUP(D$1,Iniciativas!$A$1:$R$11,18,FALSE)*D823+VLOOKUP(E$1,Iniciativas!$A$1:$R$11,18,FALSE)*E823+VLOOKUP(F$1,Iniciativas!$A$1:$R$11,18,FALSE)*F823+VLOOKUP(G$1,Iniciativas!$A$1:$R$11,18,FALSE)*G823+VLOOKUP(H$1,Iniciativas!$A$1:$R$11,18,FALSE)*H823+VLOOKUP(I$1,Iniciativas!$A$1:$R$11,18,FALSE)*I823+VLOOKUP(J$1,Iniciativas!$A$1:$R$11,18,FALSE)*J823+VLOOKUP(K$1,Iniciativas!$A$1:$R$11,18,FALSE)*K823+VLOOKUP(L$1,Iniciativas!$A$1:$R$11,18,FALSE)*L823</f>
        <v>9.1</v>
      </c>
      <c r="O823" t="b">
        <f t="shared" si="806"/>
        <v>1</v>
      </c>
      <c r="P823" t="b">
        <f>IF(OR(K823=1,I823=1),IF(J823=1,TRUE, FALSE),TRUE)</f>
        <v>1</v>
      </c>
      <c r="Q823" t="b">
        <f>IF(AND(K823=1,I823=1), FALSE, TRUE)</f>
        <v>1</v>
      </c>
      <c r="R823" t="b">
        <f>IF(G823=1, TRUE, FALSE)</f>
        <v>1</v>
      </c>
      <c r="S823" t="str">
        <f>TRIM(IF(C823=1," "&amp;VLOOKUP(C$1,Iniciativas!$A$1:$R$11,2,FALSE),"")&amp;IF(D823=1," "&amp;VLOOKUP(D$1,Iniciativas!$A$1:$R$11,2,FALSE),"")&amp;IF(E823=1," "&amp;VLOOKUP(E$1,Iniciativas!$A$1:$R$11,2,FALSE),"")&amp;IF(F823=1," "&amp;VLOOKUP(F$1,Iniciativas!$A$1:$R$11,2,FALSE),"")&amp;IF(G823=1," "&amp;VLOOKUP(G$1,Iniciativas!$A$1:$R$11,2,FALSE),"")&amp;IF(H823=1," "&amp;VLOOKUP(H$1,Iniciativas!$A$1:$R$11,2,FALSE),"")&amp;IF(I823=1," "&amp;VLOOKUP(I$1,Iniciativas!$A$1:$R$11,2,FALSE),"")&amp;IF(J823=1," "&amp;VLOOKUP(J$1,Iniciativas!$A$1:$R$11,2,FALSE),"")&amp;IF(K823=1," "&amp;VLOOKUP(K$1,Iniciativas!$A$1:$R$11,2,FALSE),"")&amp;IF(L823=1," "&amp;VLOOKUP(L$1,Iniciativas!$A$1:$R$11,2,FALSE),""))</f>
        <v>Operación Adicional Iniciativa 1 Iniciativa 3 Imperativo Legal Programa de Innovación Campaña Publicitaria Producto B o C Sistema Reducción Costos</v>
      </c>
    </row>
    <row r="824" spans="1:19" x14ac:dyDescent="0.25">
      <c r="A824">
        <v>822</v>
      </c>
      <c r="B824" t="str">
        <f t="shared" si="804"/>
        <v>10 9 6 5 3 2</v>
      </c>
      <c r="C824">
        <f t="shared" si="807"/>
        <v>1</v>
      </c>
      <c r="D824">
        <f t="shared" ref="D824:L824" si="860">INT(MOD($A824,2^(C$1-1))/(2^(D$1-1)))</f>
        <v>1</v>
      </c>
      <c r="E824">
        <f t="shared" si="860"/>
        <v>0</v>
      </c>
      <c r="F824">
        <f t="shared" si="860"/>
        <v>0</v>
      </c>
      <c r="G824">
        <f t="shared" si="860"/>
        <v>1</v>
      </c>
      <c r="H824">
        <f t="shared" si="860"/>
        <v>1</v>
      </c>
      <c r="I824">
        <f t="shared" si="860"/>
        <v>0</v>
      </c>
      <c r="J824">
        <f t="shared" si="860"/>
        <v>1</v>
      </c>
      <c r="K824">
        <f t="shared" si="860"/>
        <v>1</v>
      </c>
      <c r="L824">
        <f t="shared" si="860"/>
        <v>0</v>
      </c>
      <c r="M824">
        <f>VLOOKUP(C$1,Iniciativas!$A$1:$R$11,6,FALSE)*C824+VLOOKUP(D$1,Iniciativas!$A$1:$R$11,6,FALSE)*D824+VLOOKUP(E$1,Iniciativas!$A$1:$R$11,6,FALSE)*E824+VLOOKUP(F$1,Iniciativas!$A$1:$R$11,6,FALSE)*F824+VLOOKUP(G$1,Iniciativas!$A$1:$R$11,6,FALSE)*G824+VLOOKUP(H$1,Iniciativas!$A$1:$R$11,6,FALSE)*H824+VLOOKUP(I$1,Iniciativas!$A$1:$R$11,6,FALSE)*I824+VLOOKUP(J$1,Iniciativas!$A$1:$R$11,6,FALSE)*J824+VLOOKUP(K$1,Iniciativas!$A$1:$R$11,6,FALSE)*K824+VLOOKUP(L$1,Iniciativas!$A$1:$R$11,6,FALSE)*L824</f>
        <v>12500</v>
      </c>
      <c r="N824">
        <f>VLOOKUP(C$1,Iniciativas!$A$1:$R$11,18,FALSE)*C824+VLOOKUP(D$1,Iniciativas!$A$1:$R$11,18,FALSE)*D824+VLOOKUP(E$1,Iniciativas!$A$1:$R$11,18,FALSE)*E824+VLOOKUP(F$1,Iniciativas!$A$1:$R$11,18,FALSE)*F824+VLOOKUP(G$1,Iniciativas!$A$1:$R$11,18,FALSE)*G824+VLOOKUP(H$1,Iniciativas!$A$1:$R$11,18,FALSE)*H824+VLOOKUP(I$1,Iniciativas!$A$1:$R$11,18,FALSE)*I824+VLOOKUP(J$1,Iniciativas!$A$1:$R$11,18,FALSE)*J824+VLOOKUP(K$1,Iniciativas!$A$1:$R$11,18,FALSE)*K824+VLOOKUP(L$1,Iniciativas!$A$1:$R$11,18,FALSE)*L824</f>
        <v>10.799999999999999</v>
      </c>
      <c r="O824" t="b">
        <f t="shared" si="806"/>
        <v>1</v>
      </c>
      <c r="P824" t="b">
        <f>IF(OR(K824=1,I824=1),IF(J824=1,TRUE, FALSE),TRUE)</f>
        <v>1</v>
      </c>
      <c r="Q824" t="b">
        <f>IF(AND(K824=1,I824=1), FALSE, TRUE)</f>
        <v>1</v>
      </c>
      <c r="R824" t="b">
        <f>IF(G824=1, TRUE, FALSE)</f>
        <v>1</v>
      </c>
      <c r="S824" t="str">
        <f>TRIM(IF(C824=1," "&amp;VLOOKUP(C$1,Iniciativas!$A$1:$R$11,2,FALSE),"")&amp;IF(D824=1," "&amp;VLOOKUP(D$1,Iniciativas!$A$1:$R$11,2,FALSE),"")&amp;IF(E824=1," "&amp;VLOOKUP(E$1,Iniciativas!$A$1:$R$11,2,FALSE),"")&amp;IF(F824=1," "&amp;VLOOKUP(F$1,Iniciativas!$A$1:$R$11,2,FALSE),"")&amp;IF(G824=1," "&amp;VLOOKUP(G$1,Iniciativas!$A$1:$R$11,2,FALSE),"")&amp;IF(H824=1," "&amp;VLOOKUP(H$1,Iniciativas!$A$1:$R$11,2,FALSE),"")&amp;IF(I824=1," "&amp;VLOOKUP(I$1,Iniciativas!$A$1:$R$11,2,FALSE),"")&amp;IF(J824=1," "&amp;VLOOKUP(J$1,Iniciativas!$A$1:$R$11,2,FALSE),"")&amp;IF(K824=1," "&amp;VLOOKUP(K$1,Iniciativas!$A$1:$R$11,2,FALSE),"")&amp;IF(L824=1," "&amp;VLOOKUP(L$1,Iniciativas!$A$1:$R$11,2,FALSE),""))</f>
        <v>Operación Adicional Iniciativa 1 Iniciativa 3 Imperativo Legal Programa de Innovación Campaña Publicitaria Producto B o C Creación Producto B</v>
      </c>
    </row>
    <row r="825" spans="1:19" x14ac:dyDescent="0.25">
      <c r="A825">
        <v>823</v>
      </c>
      <c r="B825" t="str">
        <f t="shared" si="804"/>
        <v>10 9 6 5 3 2 1</v>
      </c>
      <c r="C825">
        <f t="shared" si="807"/>
        <v>1</v>
      </c>
      <c r="D825">
        <f t="shared" ref="D825:L825" si="861">INT(MOD($A825,2^(C$1-1))/(2^(D$1-1)))</f>
        <v>1</v>
      </c>
      <c r="E825">
        <f t="shared" si="861"/>
        <v>0</v>
      </c>
      <c r="F825">
        <f t="shared" si="861"/>
        <v>0</v>
      </c>
      <c r="G825">
        <f t="shared" si="861"/>
        <v>1</v>
      </c>
      <c r="H825">
        <f t="shared" si="861"/>
        <v>1</v>
      </c>
      <c r="I825">
        <f t="shared" si="861"/>
        <v>0</v>
      </c>
      <c r="J825">
        <f t="shared" si="861"/>
        <v>1</v>
      </c>
      <c r="K825">
        <f t="shared" si="861"/>
        <v>1</v>
      </c>
      <c r="L825">
        <f t="shared" si="861"/>
        <v>1</v>
      </c>
      <c r="M825">
        <f>VLOOKUP(C$1,Iniciativas!$A$1:$R$11,6,FALSE)*C825+VLOOKUP(D$1,Iniciativas!$A$1:$R$11,6,FALSE)*D825+VLOOKUP(E$1,Iniciativas!$A$1:$R$11,6,FALSE)*E825+VLOOKUP(F$1,Iniciativas!$A$1:$R$11,6,FALSE)*F825+VLOOKUP(G$1,Iniciativas!$A$1:$R$11,6,FALSE)*G825+VLOOKUP(H$1,Iniciativas!$A$1:$R$11,6,FALSE)*H825+VLOOKUP(I$1,Iniciativas!$A$1:$R$11,6,FALSE)*I825+VLOOKUP(J$1,Iniciativas!$A$1:$R$11,6,FALSE)*J825+VLOOKUP(K$1,Iniciativas!$A$1:$R$11,6,FALSE)*K825+VLOOKUP(L$1,Iniciativas!$A$1:$R$11,6,FALSE)*L825</f>
        <v>13500</v>
      </c>
      <c r="N825">
        <f>VLOOKUP(C$1,Iniciativas!$A$1:$R$11,18,FALSE)*C825+VLOOKUP(D$1,Iniciativas!$A$1:$R$11,18,FALSE)*D825+VLOOKUP(E$1,Iniciativas!$A$1:$R$11,18,FALSE)*E825+VLOOKUP(F$1,Iniciativas!$A$1:$R$11,18,FALSE)*F825+VLOOKUP(G$1,Iniciativas!$A$1:$R$11,18,FALSE)*G825+VLOOKUP(H$1,Iniciativas!$A$1:$R$11,18,FALSE)*H825+VLOOKUP(I$1,Iniciativas!$A$1:$R$11,18,FALSE)*I825+VLOOKUP(J$1,Iniciativas!$A$1:$R$11,18,FALSE)*J825+VLOOKUP(K$1,Iniciativas!$A$1:$R$11,18,FALSE)*K825+VLOOKUP(L$1,Iniciativas!$A$1:$R$11,18,FALSE)*L825</f>
        <v>11.7</v>
      </c>
      <c r="O825" t="b">
        <f t="shared" si="806"/>
        <v>1</v>
      </c>
      <c r="P825" t="b">
        <f>IF(OR(K825=1,I825=1),IF(J825=1,TRUE, FALSE),TRUE)</f>
        <v>1</v>
      </c>
      <c r="Q825" t="b">
        <f>IF(AND(K825=1,I825=1), FALSE, TRUE)</f>
        <v>1</v>
      </c>
      <c r="R825" t="b">
        <f>IF(G825=1, TRUE, FALSE)</f>
        <v>1</v>
      </c>
      <c r="S825" t="str">
        <f>TRIM(IF(C825=1," "&amp;VLOOKUP(C$1,Iniciativas!$A$1:$R$11,2,FALSE),"")&amp;IF(D825=1," "&amp;VLOOKUP(D$1,Iniciativas!$A$1:$R$11,2,FALSE),"")&amp;IF(E825=1," "&amp;VLOOKUP(E$1,Iniciativas!$A$1:$R$11,2,FALSE),"")&amp;IF(F825=1," "&amp;VLOOKUP(F$1,Iniciativas!$A$1:$R$11,2,FALSE),"")&amp;IF(G825=1," "&amp;VLOOKUP(G$1,Iniciativas!$A$1:$R$11,2,FALSE),"")&amp;IF(H825=1," "&amp;VLOOKUP(H$1,Iniciativas!$A$1:$R$11,2,FALSE),"")&amp;IF(I825=1," "&amp;VLOOKUP(I$1,Iniciativas!$A$1:$R$11,2,FALSE),"")&amp;IF(J825=1," "&amp;VLOOKUP(J$1,Iniciativas!$A$1:$R$11,2,FALSE),"")&amp;IF(K825=1," "&amp;VLOOKUP(K$1,Iniciativas!$A$1:$R$11,2,FALSE),"")&amp;IF(L825=1," "&amp;VLOOKUP(L$1,Iniciativas!$A$1:$R$11,2,FALSE),""))</f>
        <v>Operación Adicional Iniciativa 1 Iniciativa 3 Imperativo Legal Programa de Innovación Campaña Publicitaria Producto B o C Creación Producto B Sistema Reducción Costos</v>
      </c>
    </row>
    <row r="826" spans="1:19" x14ac:dyDescent="0.25">
      <c r="A826">
        <v>824</v>
      </c>
      <c r="B826" t="str">
        <f t="shared" si="804"/>
        <v>10 9 6 5 4</v>
      </c>
      <c r="C826">
        <f t="shared" si="807"/>
        <v>1</v>
      </c>
      <c r="D826">
        <f t="shared" ref="D826:L826" si="862">INT(MOD($A826,2^(C$1-1))/(2^(D$1-1)))</f>
        <v>1</v>
      </c>
      <c r="E826">
        <f t="shared" si="862"/>
        <v>0</v>
      </c>
      <c r="F826">
        <f t="shared" si="862"/>
        <v>0</v>
      </c>
      <c r="G826">
        <f t="shared" si="862"/>
        <v>1</v>
      </c>
      <c r="H826">
        <f t="shared" si="862"/>
        <v>1</v>
      </c>
      <c r="I826">
        <f t="shared" si="862"/>
        <v>1</v>
      </c>
      <c r="J826">
        <f t="shared" si="862"/>
        <v>0</v>
      </c>
      <c r="K826">
        <f t="shared" si="862"/>
        <v>0</v>
      </c>
      <c r="L826">
        <f t="shared" si="862"/>
        <v>0</v>
      </c>
      <c r="M826">
        <f>VLOOKUP(C$1,Iniciativas!$A$1:$R$11,6,FALSE)*C826+VLOOKUP(D$1,Iniciativas!$A$1:$R$11,6,FALSE)*D826+VLOOKUP(E$1,Iniciativas!$A$1:$R$11,6,FALSE)*E826+VLOOKUP(F$1,Iniciativas!$A$1:$R$11,6,FALSE)*F826+VLOOKUP(G$1,Iniciativas!$A$1:$R$11,6,FALSE)*G826+VLOOKUP(H$1,Iniciativas!$A$1:$R$11,6,FALSE)*H826+VLOOKUP(I$1,Iniciativas!$A$1:$R$11,6,FALSE)*I826+VLOOKUP(J$1,Iniciativas!$A$1:$R$11,6,FALSE)*J826+VLOOKUP(K$1,Iniciativas!$A$1:$R$11,6,FALSE)*K826+VLOOKUP(L$1,Iniciativas!$A$1:$R$11,6,FALSE)*L826</f>
        <v>12500</v>
      </c>
      <c r="N826">
        <f>VLOOKUP(C$1,Iniciativas!$A$1:$R$11,18,FALSE)*C826+VLOOKUP(D$1,Iniciativas!$A$1:$R$11,18,FALSE)*D826+VLOOKUP(E$1,Iniciativas!$A$1:$R$11,18,FALSE)*E826+VLOOKUP(F$1,Iniciativas!$A$1:$R$11,18,FALSE)*F826+VLOOKUP(G$1,Iniciativas!$A$1:$R$11,18,FALSE)*G826+VLOOKUP(H$1,Iniciativas!$A$1:$R$11,18,FALSE)*H826+VLOOKUP(I$1,Iniciativas!$A$1:$R$11,18,FALSE)*I826+VLOOKUP(J$1,Iniciativas!$A$1:$R$11,18,FALSE)*J826+VLOOKUP(K$1,Iniciativas!$A$1:$R$11,18,FALSE)*K826+VLOOKUP(L$1,Iniciativas!$A$1:$R$11,18,FALSE)*L826</f>
        <v>10.8</v>
      </c>
      <c r="O826" t="b">
        <f t="shared" si="806"/>
        <v>0</v>
      </c>
      <c r="P826" t="b">
        <f>IF(OR(K826=1,I826=1),IF(J826=1,TRUE, FALSE),TRUE)</f>
        <v>0</v>
      </c>
      <c r="Q826" t="b">
        <f>IF(AND(K826=1,I826=1), FALSE, TRUE)</f>
        <v>1</v>
      </c>
      <c r="R826" t="b">
        <f>IF(G826=1, TRUE, FALSE)</f>
        <v>1</v>
      </c>
      <c r="S826" t="str">
        <f>TRIM(IF(C826=1," "&amp;VLOOKUP(C$1,Iniciativas!$A$1:$R$11,2,FALSE),"")&amp;IF(D826=1," "&amp;VLOOKUP(D$1,Iniciativas!$A$1:$R$11,2,FALSE),"")&amp;IF(E826=1," "&amp;VLOOKUP(E$1,Iniciativas!$A$1:$R$11,2,FALSE),"")&amp;IF(F826=1," "&amp;VLOOKUP(F$1,Iniciativas!$A$1:$R$11,2,FALSE),"")&amp;IF(G826=1," "&amp;VLOOKUP(G$1,Iniciativas!$A$1:$R$11,2,FALSE),"")&amp;IF(H826=1," "&amp;VLOOKUP(H$1,Iniciativas!$A$1:$R$11,2,FALSE),"")&amp;IF(I826=1," "&amp;VLOOKUP(I$1,Iniciativas!$A$1:$R$11,2,FALSE),"")&amp;IF(J826=1," "&amp;VLOOKUP(J$1,Iniciativas!$A$1:$R$11,2,FALSE),"")&amp;IF(K826=1," "&amp;VLOOKUP(K$1,Iniciativas!$A$1:$R$11,2,FALSE),"")&amp;IF(L826=1," "&amp;VLOOKUP(L$1,Iniciativas!$A$1:$R$11,2,FALSE),""))</f>
        <v>Operación Adicional Iniciativa 1 Iniciativa 3 Imperativo Legal Programa de Innovación Creación Producto Alternativo C</v>
      </c>
    </row>
    <row r="827" spans="1:19" x14ac:dyDescent="0.25">
      <c r="A827">
        <v>825</v>
      </c>
      <c r="B827" t="str">
        <f t="shared" si="804"/>
        <v>10 9 6 5 4 1</v>
      </c>
      <c r="C827">
        <f t="shared" si="807"/>
        <v>1</v>
      </c>
      <c r="D827">
        <f t="shared" ref="D827:L827" si="863">INT(MOD($A827,2^(C$1-1))/(2^(D$1-1)))</f>
        <v>1</v>
      </c>
      <c r="E827">
        <f t="shared" si="863"/>
        <v>0</v>
      </c>
      <c r="F827">
        <f t="shared" si="863"/>
        <v>0</v>
      </c>
      <c r="G827">
        <f t="shared" si="863"/>
        <v>1</v>
      </c>
      <c r="H827">
        <f t="shared" si="863"/>
        <v>1</v>
      </c>
      <c r="I827">
        <f t="shared" si="863"/>
        <v>1</v>
      </c>
      <c r="J827">
        <f t="shared" si="863"/>
        <v>0</v>
      </c>
      <c r="K827">
        <f t="shared" si="863"/>
        <v>0</v>
      </c>
      <c r="L827">
        <f t="shared" si="863"/>
        <v>1</v>
      </c>
      <c r="M827">
        <f>VLOOKUP(C$1,Iniciativas!$A$1:$R$11,6,FALSE)*C827+VLOOKUP(D$1,Iniciativas!$A$1:$R$11,6,FALSE)*D827+VLOOKUP(E$1,Iniciativas!$A$1:$R$11,6,FALSE)*E827+VLOOKUP(F$1,Iniciativas!$A$1:$R$11,6,FALSE)*F827+VLOOKUP(G$1,Iniciativas!$A$1:$R$11,6,FALSE)*G827+VLOOKUP(H$1,Iniciativas!$A$1:$R$11,6,FALSE)*H827+VLOOKUP(I$1,Iniciativas!$A$1:$R$11,6,FALSE)*I827+VLOOKUP(J$1,Iniciativas!$A$1:$R$11,6,FALSE)*J827+VLOOKUP(K$1,Iniciativas!$A$1:$R$11,6,FALSE)*K827+VLOOKUP(L$1,Iniciativas!$A$1:$R$11,6,FALSE)*L827</f>
        <v>13500</v>
      </c>
      <c r="N827">
        <f>VLOOKUP(C$1,Iniciativas!$A$1:$R$11,18,FALSE)*C827+VLOOKUP(D$1,Iniciativas!$A$1:$R$11,18,FALSE)*D827+VLOOKUP(E$1,Iniciativas!$A$1:$R$11,18,FALSE)*E827+VLOOKUP(F$1,Iniciativas!$A$1:$R$11,18,FALSE)*F827+VLOOKUP(G$1,Iniciativas!$A$1:$R$11,18,FALSE)*G827+VLOOKUP(H$1,Iniciativas!$A$1:$R$11,18,FALSE)*H827+VLOOKUP(I$1,Iniciativas!$A$1:$R$11,18,FALSE)*I827+VLOOKUP(J$1,Iniciativas!$A$1:$R$11,18,FALSE)*J827+VLOOKUP(K$1,Iniciativas!$A$1:$R$11,18,FALSE)*K827+VLOOKUP(L$1,Iniciativas!$A$1:$R$11,18,FALSE)*L827</f>
        <v>11.700000000000001</v>
      </c>
      <c r="O827" t="b">
        <f t="shared" si="806"/>
        <v>0</v>
      </c>
      <c r="P827" t="b">
        <f>IF(OR(K827=1,I827=1),IF(J827=1,TRUE, FALSE),TRUE)</f>
        <v>0</v>
      </c>
      <c r="Q827" t="b">
        <f>IF(AND(K827=1,I827=1), FALSE, TRUE)</f>
        <v>1</v>
      </c>
      <c r="R827" t="b">
        <f>IF(G827=1, TRUE, FALSE)</f>
        <v>1</v>
      </c>
      <c r="S827" t="str">
        <f>TRIM(IF(C827=1," "&amp;VLOOKUP(C$1,Iniciativas!$A$1:$R$11,2,FALSE),"")&amp;IF(D827=1," "&amp;VLOOKUP(D$1,Iniciativas!$A$1:$R$11,2,FALSE),"")&amp;IF(E827=1," "&amp;VLOOKUP(E$1,Iniciativas!$A$1:$R$11,2,FALSE),"")&amp;IF(F827=1," "&amp;VLOOKUP(F$1,Iniciativas!$A$1:$R$11,2,FALSE),"")&amp;IF(G827=1," "&amp;VLOOKUP(G$1,Iniciativas!$A$1:$R$11,2,FALSE),"")&amp;IF(H827=1," "&amp;VLOOKUP(H$1,Iniciativas!$A$1:$R$11,2,FALSE),"")&amp;IF(I827=1," "&amp;VLOOKUP(I$1,Iniciativas!$A$1:$R$11,2,FALSE),"")&amp;IF(J827=1," "&amp;VLOOKUP(J$1,Iniciativas!$A$1:$R$11,2,FALSE),"")&amp;IF(K827=1," "&amp;VLOOKUP(K$1,Iniciativas!$A$1:$R$11,2,FALSE),"")&amp;IF(L827=1," "&amp;VLOOKUP(L$1,Iniciativas!$A$1:$R$11,2,FALSE),""))</f>
        <v>Operación Adicional Iniciativa 1 Iniciativa 3 Imperativo Legal Programa de Innovación Creación Producto Alternativo C Sistema Reducción Costos</v>
      </c>
    </row>
    <row r="828" spans="1:19" x14ac:dyDescent="0.25">
      <c r="A828">
        <v>826</v>
      </c>
      <c r="B828" t="str">
        <f t="shared" si="804"/>
        <v>10 9 6 5 4 2</v>
      </c>
      <c r="C828">
        <f t="shared" si="807"/>
        <v>1</v>
      </c>
      <c r="D828">
        <f t="shared" ref="D828:L828" si="864">INT(MOD($A828,2^(C$1-1))/(2^(D$1-1)))</f>
        <v>1</v>
      </c>
      <c r="E828">
        <f t="shared" si="864"/>
        <v>0</v>
      </c>
      <c r="F828">
        <f t="shared" si="864"/>
        <v>0</v>
      </c>
      <c r="G828">
        <f t="shared" si="864"/>
        <v>1</v>
      </c>
      <c r="H828">
        <f t="shared" si="864"/>
        <v>1</v>
      </c>
      <c r="I828">
        <f t="shared" si="864"/>
        <v>1</v>
      </c>
      <c r="J828">
        <f t="shared" si="864"/>
        <v>0</v>
      </c>
      <c r="K828">
        <f t="shared" si="864"/>
        <v>1</v>
      </c>
      <c r="L828">
        <f t="shared" si="864"/>
        <v>0</v>
      </c>
      <c r="M828">
        <f>VLOOKUP(C$1,Iniciativas!$A$1:$R$11,6,FALSE)*C828+VLOOKUP(D$1,Iniciativas!$A$1:$R$11,6,FALSE)*D828+VLOOKUP(E$1,Iniciativas!$A$1:$R$11,6,FALSE)*E828+VLOOKUP(F$1,Iniciativas!$A$1:$R$11,6,FALSE)*F828+VLOOKUP(G$1,Iniciativas!$A$1:$R$11,6,FALSE)*G828+VLOOKUP(H$1,Iniciativas!$A$1:$R$11,6,FALSE)*H828+VLOOKUP(I$1,Iniciativas!$A$1:$R$11,6,FALSE)*I828+VLOOKUP(J$1,Iniciativas!$A$1:$R$11,6,FALSE)*J828+VLOOKUP(K$1,Iniciativas!$A$1:$R$11,6,FALSE)*K828+VLOOKUP(L$1,Iniciativas!$A$1:$R$11,6,FALSE)*L828</f>
        <v>17500</v>
      </c>
      <c r="N828">
        <f>VLOOKUP(C$1,Iniciativas!$A$1:$R$11,18,FALSE)*C828+VLOOKUP(D$1,Iniciativas!$A$1:$R$11,18,FALSE)*D828+VLOOKUP(E$1,Iniciativas!$A$1:$R$11,18,FALSE)*E828+VLOOKUP(F$1,Iniciativas!$A$1:$R$11,18,FALSE)*F828+VLOOKUP(G$1,Iniciativas!$A$1:$R$11,18,FALSE)*G828+VLOOKUP(H$1,Iniciativas!$A$1:$R$11,18,FALSE)*H828+VLOOKUP(I$1,Iniciativas!$A$1:$R$11,18,FALSE)*I828+VLOOKUP(J$1,Iniciativas!$A$1:$R$11,18,FALSE)*J828+VLOOKUP(K$1,Iniciativas!$A$1:$R$11,18,FALSE)*K828+VLOOKUP(L$1,Iniciativas!$A$1:$R$11,18,FALSE)*L828</f>
        <v>13.4</v>
      </c>
      <c r="O828" t="b">
        <f t="shared" si="806"/>
        <v>0</v>
      </c>
      <c r="P828" t="b">
        <f>IF(OR(K828=1,I828=1),IF(J828=1,TRUE, FALSE),TRUE)</f>
        <v>0</v>
      </c>
      <c r="Q828" t="b">
        <f>IF(AND(K828=1,I828=1), FALSE, TRUE)</f>
        <v>0</v>
      </c>
      <c r="R828" t="b">
        <f>IF(G828=1, TRUE, FALSE)</f>
        <v>1</v>
      </c>
      <c r="S828" t="str">
        <f>TRIM(IF(C828=1," "&amp;VLOOKUP(C$1,Iniciativas!$A$1:$R$11,2,FALSE),"")&amp;IF(D828=1," "&amp;VLOOKUP(D$1,Iniciativas!$A$1:$R$11,2,FALSE),"")&amp;IF(E828=1," "&amp;VLOOKUP(E$1,Iniciativas!$A$1:$R$11,2,FALSE),"")&amp;IF(F828=1," "&amp;VLOOKUP(F$1,Iniciativas!$A$1:$R$11,2,FALSE),"")&amp;IF(G828=1," "&amp;VLOOKUP(G$1,Iniciativas!$A$1:$R$11,2,FALSE),"")&amp;IF(H828=1," "&amp;VLOOKUP(H$1,Iniciativas!$A$1:$R$11,2,FALSE),"")&amp;IF(I828=1," "&amp;VLOOKUP(I$1,Iniciativas!$A$1:$R$11,2,FALSE),"")&amp;IF(J828=1," "&amp;VLOOKUP(J$1,Iniciativas!$A$1:$R$11,2,FALSE),"")&amp;IF(K828=1," "&amp;VLOOKUP(K$1,Iniciativas!$A$1:$R$11,2,FALSE),"")&amp;IF(L828=1," "&amp;VLOOKUP(L$1,Iniciativas!$A$1:$R$11,2,FALSE),""))</f>
        <v>Operación Adicional Iniciativa 1 Iniciativa 3 Imperativo Legal Programa de Innovación Creación Producto Alternativo C Creación Producto B</v>
      </c>
    </row>
    <row r="829" spans="1:19" x14ac:dyDescent="0.25">
      <c r="A829">
        <v>827</v>
      </c>
      <c r="B829" t="str">
        <f t="shared" si="804"/>
        <v>10 9 6 5 4 2 1</v>
      </c>
      <c r="C829">
        <f t="shared" si="807"/>
        <v>1</v>
      </c>
      <c r="D829">
        <f t="shared" ref="D829:L829" si="865">INT(MOD($A829,2^(C$1-1))/(2^(D$1-1)))</f>
        <v>1</v>
      </c>
      <c r="E829">
        <f t="shared" si="865"/>
        <v>0</v>
      </c>
      <c r="F829">
        <f t="shared" si="865"/>
        <v>0</v>
      </c>
      <c r="G829">
        <f t="shared" si="865"/>
        <v>1</v>
      </c>
      <c r="H829">
        <f t="shared" si="865"/>
        <v>1</v>
      </c>
      <c r="I829">
        <f t="shared" si="865"/>
        <v>1</v>
      </c>
      <c r="J829">
        <f t="shared" si="865"/>
        <v>0</v>
      </c>
      <c r="K829">
        <f t="shared" si="865"/>
        <v>1</v>
      </c>
      <c r="L829">
        <f t="shared" si="865"/>
        <v>1</v>
      </c>
      <c r="M829">
        <f>VLOOKUP(C$1,Iniciativas!$A$1:$R$11,6,FALSE)*C829+VLOOKUP(D$1,Iniciativas!$A$1:$R$11,6,FALSE)*D829+VLOOKUP(E$1,Iniciativas!$A$1:$R$11,6,FALSE)*E829+VLOOKUP(F$1,Iniciativas!$A$1:$R$11,6,FALSE)*F829+VLOOKUP(G$1,Iniciativas!$A$1:$R$11,6,FALSE)*G829+VLOOKUP(H$1,Iniciativas!$A$1:$R$11,6,FALSE)*H829+VLOOKUP(I$1,Iniciativas!$A$1:$R$11,6,FALSE)*I829+VLOOKUP(J$1,Iniciativas!$A$1:$R$11,6,FALSE)*J829+VLOOKUP(K$1,Iniciativas!$A$1:$R$11,6,FALSE)*K829+VLOOKUP(L$1,Iniciativas!$A$1:$R$11,6,FALSE)*L829</f>
        <v>18500</v>
      </c>
      <c r="N829">
        <f>VLOOKUP(C$1,Iniciativas!$A$1:$R$11,18,FALSE)*C829+VLOOKUP(D$1,Iniciativas!$A$1:$R$11,18,FALSE)*D829+VLOOKUP(E$1,Iniciativas!$A$1:$R$11,18,FALSE)*E829+VLOOKUP(F$1,Iniciativas!$A$1:$R$11,18,FALSE)*F829+VLOOKUP(G$1,Iniciativas!$A$1:$R$11,18,FALSE)*G829+VLOOKUP(H$1,Iniciativas!$A$1:$R$11,18,FALSE)*H829+VLOOKUP(I$1,Iniciativas!$A$1:$R$11,18,FALSE)*I829+VLOOKUP(J$1,Iniciativas!$A$1:$R$11,18,FALSE)*J829+VLOOKUP(K$1,Iniciativas!$A$1:$R$11,18,FALSE)*K829+VLOOKUP(L$1,Iniciativas!$A$1:$R$11,18,FALSE)*L829</f>
        <v>14.3</v>
      </c>
      <c r="O829" t="b">
        <f t="shared" si="806"/>
        <v>0</v>
      </c>
      <c r="P829" t="b">
        <f>IF(OR(K829=1,I829=1),IF(J829=1,TRUE, FALSE),TRUE)</f>
        <v>0</v>
      </c>
      <c r="Q829" t="b">
        <f>IF(AND(K829=1,I829=1), FALSE, TRUE)</f>
        <v>0</v>
      </c>
      <c r="R829" t="b">
        <f>IF(G829=1, TRUE, FALSE)</f>
        <v>1</v>
      </c>
      <c r="S829" t="str">
        <f>TRIM(IF(C829=1," "&amp;VLOOKUP(C$1,Iniciativas!$A$1:$R$11,2,FALSE),"")&amp;IF(D829=1," "&amp;VLOOKUP(D$1,Iniciativas!$A$1:$R$11,2,FALSE),"")&amp;IF(E829=1," "&amp;VLOOKUP(E$1,Iniciativas!$A$1:$R$11,2,FALSE),"")&amp;IF(F829=1," "&amp;VLOOKUP(F$1,Iniciativas!$A$1:$R$11,2,FALSE),"")&amp;IF(G829=1," "&amp;VLOOKUP(G$1,Iniciativas!$A$1:$R$11,2,FALSE),"")&amp;IF(H829=1," "&amp;VLOOKUP(H$1,Iniciativas!$A$1:$R$11,2,FALSE),"")&amp;IF(I829=1," "&amp;VLOOKUP(I$1,Iniciativas!$A$1:$R$11,2,FALSE),"")&amp;IF(J829=1," "&amp;VLOOKUP(J$1,Iniciativas!$A$1:$R$11,2,FALSE),"")&amp;IF(K829=1," "&amp;VLOOKUP(K$1,Iniciativas!$A$1:$R$11,2,FALSE),"")&amp;IF(L829=1," "&amp;VLOOKUP(L$1,Iniciativas!$A$1:$R$11,2,FALSE),""))</f>
        <v>Operación Adicional Iniciativa 1 Iniciativa 3 Imperativo Legal Programa de Innovación Creación Producto Alternativo C Creación Producto B Sistema Reducción Costos</v>
      </c>
    </row>
    <row r="830" spans="1:19" x14ac:dyDescent="0.25">
      <c r="A830">
        <v>828</v>
      </c>
      <c r="B830" t="str">
        <f t="shared" si="804"/>
        <v>10 9 6 5 4 3</v>
      </c>
      <c r="C830">
        <f t="shared" si="807"/>
        <v>1</v>
      </c>
      <c r="D830">
        <f t="shared" ref="D830:L830" si="866">INT(MOD($A830,2^(C$1-1))/(2^(D$1-1)))</f>
        <v>1</v>
      </c>
      <c r="E830">
        <f t="shared" si="866"/>
        <v>0</v>
      </c>
      <c r="F830">
        <f t="shared" si="866"/>
        <v>0</v>
      </c>
      <c r="G830">
        <f t="shared" si="866"/>
        <v>1</v>
      </c>
      <c r="H830">
        <f t="shared" si="866"/>
        <v>1</v>
      </c>
      <c r="I830">
        <f t="shared" si="866"/>
        <v>1</v>
      </c>
      <c r="J830">
        <f t="shared" si="866"/>
        <v>1</v>
      </c>
      <c r="K830">
        <f t="shared" si="866"/>
        <v>0</v>
      </c>
      <c r="L830">
        <f t="shared" si="866"/>
        <v>0</v>
      </c>
      <c r="M830">
        <f>VLOOKUP(C$1,Iniciativas!$A$1:$R$11,6,FALSE)*C830+VLOOKUP(D$1,Iniciativas!$A$1:$R$11,6,FALSE)*D830+VLOOKUP(E$1,Iniciativas!$A$1:$R$11,6,FALSE)*E830+VLOOKUP(F$1,Iniciativas!$A$1:$R$11,6,FALSE)*F830+VLOOKUP(G$1,Iniciativas!$A$1:$R$11,6,FALSE)*G830+VLOOKUP(H$1,Iniciativas!$A$1:$R$11,6,FALSE)*H830+VLOOKUP(I$1,Iniciativas!$A$1:$R$11,6,FALSE)*I830+VLOOKUP(J$1,Iniciativas!$A$1:$R$11,6,FALSE)*J830+VLOOKUP(K$1,Iniciativas!$A$1:$R$11,6,FALSE)*K830+VLOOKUP(L$1,Iniciativas!$A$1:$R$11,6,FALSE)*L830</f>
        <v>13500</v>
      </c>
      <c r="N830">
        <f>VLOOKUP(C$1,Iniciativas!$A$1:$R$11,18,FALSE)*C830+VLOOKUP(D$1,Iniciativas!$A$1:$R$11,18,FALSE)*D830+VLOOKUP(E$1,Iniciativas!$A$1:$R$11,18,FALSE)*E830+VLOOKUP(F$1,Iniciativas!$A$1:$R$11,18,FALSE)*F830+VLOOKUP(G$1,Iniciativas!$A$1:$R$11,18,FALSE)*G830+VLOOKUP(H$1,Iniciativas!$A$1:$R$11,18,FALSE)*H830+VLOOKUP(I$1,Iniciativas!$A$1:$R$11,18,FALSE)*I830+VLOOKUP(J$1,Iniciativas!$A$1:$R$11,18,FALSE)*J830+VLOOKUP(K$1,Iniciativas!$A$1:$R$11,18,FALSE)*K830+VLOOKUP(L$1,Iniciativas!$A$1:$R$11,18,FALSE)*L830</f>
        <v>11.200000000000001</v>
      </c>
      <c r="O830" t="b">
        <f t="shared" si="806"/>
        <v>1</v>
      </c>
      <c r="P830" t="b">
        <f>IF(OR(K830=1,I830=1),IF(J830=1,TRUE, FALSE),TRUE)</f>
        <v>1</v>
      </c>
      <c r="Q830" t="b">
        <f>IF(AND(K830=1,I830=1), FALSE, TRUE)</f>
        <v>1</v>
      </c>
      <c r="R830" t="b">
        <f>IF(G830=1, TRUE, FALSE)</f>
        <v>1</v>
      </c>
      <c r="S830" t="str">
        <f>TRIM(IF(C830=1," "&amp;VLOOKUP(C$1,Iniciativas!$A$1:$R$11,2,FALSE),"")&amp;IF(D830=1," "&amp;VLOOKUP(D$1,Iniciativas!$A$1:$R$11,2,FALSE),"")&amp;IF(E830=1," "&amp;VLOOKUP(E$1,Iniciativas!$A$1:$R$11,2,FALSE),"")&amp;IF(F830=1," "&amp;VLOOKUP(F$1,Iniciativas!$A$1:$R$11,2,FALSE),"")&amp;IF(G830=1," "&amp;VLOOKUP(G$1,Iniciativas!$A$1:$R$11,2,FALSE),"")&amp;IF(H830=1," "&amp;VLOOKUP(H$1,Iniciativas!$A$1:$R$11,2,FALSE),"")&amp;IF(I830=1," "&amp;VLOOKUP(I$1,Iniciativas!$A$1:$R$11,2,FALSE),"")&amp;IF(J830=1," "&amp;VLOOKUP(J$1,Iniciativas!$A$1:$R$11,2,FALSE),"")&amp;IF(K830=1," "&amp;VLOOKUP(K$1,Iniciativas!$A$1:$R$11,2,FALSE),"")&amp;IF(L830=1," "&amp;VLOOKUP(L$1,Iniciativas!$A$1:$R$11,2,FALSE),""))</f>
        <v>Operación Adicional Iniciativa 1 Iniciativa 3 Imperativo Legal Programa de Innovación Creación Producto Alternativo C Campaña Publicitaria Producto B o C</v>
      </c>
    </row>
    <row r="831" spans="1:19" x14ac:dyDescent="0.25">
      <c r="A831">
        <v>829</v>
      </c>
      <c r="B831" t="str">
        <f t="shared" si="804"/>
        <v>10 9 6 5 4 3 1</v>
      </c>
      <c r="C831">
        <f t="shared" si="807"/>
        <v>1</v>
      </c>
      <c r="D831">
        <f t="shared" ref="D831:L831" si="867">INT(MOD($A831,2^(C$1-1))/(2^(D$1-1)))</f>
        <v>1</v>
      </c>
      <c r="E831">
        <f t="shared" si="867"/>
        <v>0</v>
      </c>
      <c r="F831">
        <f t="shared" si="867"/>
        <v>0</v>
      </c>
      <c r="G831">
        <f t="shared" si="867"/>
        <v>1</v>
      </c>
      <c r="H831">
        <f t="shared" si="867"/>
        <v>1</v>
      </c>
      <c r="I831">
        <f t="shared" si="867"/>
        <v>1</v>
      </c>
      <c r="J831">
        <f t="shared" si="867"/>
        <v>1</v>
      </c>
      <c r="K831">
        <f t="shared" si="867"/>
        <v>0</v>
      </c>
      <c r="L831">
        <f t="shared" si="867"/>
        <v>1</v>
      </c>
      <c r="M831">
        <f>VLOOKUP(C$1,Iniciativas!$A$1:$R$11,6,FALSE)*C831+VLOOKUP(D$1,Iniciativas!$A$1:$R$11,6,FALSE)*D831+VLOOKUP(E$1,Iniciativas!$A$1:$R$11,6,FALSE)*E831+VLOOKUP(F$1,Iniciativas!$A$1:$R$11,6,FALSE)*F831+VLOOKUP(G$1,Iniciativas!$A$1:$R$11,6,FALSE)*G831+VLOOKUP(H$1,Iniciativas!$A$1:$R$11,6,FALSE)*H831+VLOOKUP(I$1,Iniciativas!$A$1:$R$11,6,FALSE)*I831+VLOOKUP(J$1,Iniciativas!$A$1:$R$11,6,FALSE)*J831+VLOOKUP(K$1,Iniciativas!$A$1:$R$11,6,FALSE)*K831+VLOOKUP(L$1,Iniciativas!$A$1:$R$11,6,FALSE)*L831</f>
        <v>14500</v>
      </c>
      <c r="N831">
        <f>VLOOKUP(C$1,Iniciativas!$A$1:$R$11,18,FALSE)*C831+VLOOKUP(D$1,Iniciativas!$A$1:$R$11,18,FALSE)*D831+VLOOKUP(E$1,Iniciativas!$A$1:$R$11,18,FALSE)*E831+VLOOKUP(F$1,Iniciativas!$A$1:$R$11,18,FALSE)*F831+VLOOKUP(G$1,Iniciativas!$A$1:$R$11,18,FALSE)*G831+VLOOKUP(H$1,Iniciativas!$A$1:$R$11,18,FALSE)*H831+VLOOKUP(I$1,Iniciativas!$A$1:$R$11,18,FALSE)*I831+VLOOKUP(J$1,Iniciativas!$A$1:$R$11,18,FALSE)*J831+VLOOKUP(K$1,Iniciativas!$A$1:$R$11,18,FALSE)*K831+VLOOKUP(L$1,Iniciativas!$A$1:$R$11,18,FALSE)*L831</f>
        <v>12.100000000000001</v>
      </c>
      <c r="O831" t="b">
        <f t="shared" si="806"/>
        <v>1</v>
      </c>
      <c r="P831" t="b">
        <f>IF(OR(K831=1,I831=1),IF(J831=1,TRUE, FALSE),TRUE)</f>
        <v>1</v>
      </c>
      <c r="Q831" t="b">
        <f>IF(AND(K831=1,I831=1), FALSE, TRUE)</f>
        <v>1</v>
      </c>
      <c r="R831" t="b">
        <f>IF(G831=1, TRUE, FALSE)</f>
        <v>1</v>
      </c>
      <c r="S831" t="str">
        <f>TRIM(IF(C831=1," "&amp;VLOOKUP(C$1,Iniciativas!$A$1:$R$11,2,FALSE),"")&amp;IF(D831=1," "&amp;VLOOKUP(D$1,Iniciativas!$A$1:$R$11,2,FALSE),"")&amp;IF(E831=1," "&amp;VLOOKUP(E$1,Iniciativas!$A$1:$R$11,2,FALSE),"")&amp;IF(F831=1," "&amp;VLOOKUP(F$1,Iniciativas!$A$1:$R$11,2,FALSE),"")&amp;IF(G831=1," "&amp;VLOOKUP(G$1,Iniciativas!$A$1:$R$11,2,FALSE),"")&amp;IF(H831=1," "&amp;VLOOKUP(H$1,Iniciativas!$A$1:$R$11,2,FALSE),"")&amp;IF(I831=1," "&amp;VLOOKUP(I$1,Iniciativas!$A$1:$R$11,2,FALSE),"")&amp;IF(J831=1," "&amp;VLOOKUP(J$1,Iniciativas!$A$1:$R$11,2,FALSE),"")&amp;IF(K831=1," "&amp;VLOOKUP(K$1,Iniciativas!$A$1:$R$11,2,FALSE),"")&amp;IF(L831=1," "&amp;VLOOKUP(L$1,Iniciativas!$A$1:$R$11,2,FALSE),""))</f>
        <v>Operación Adicional Iniciativa 1 Iniciativa 3 Imperativo Legal Programa de Innovación Creación Producto Alternativo C Campaña Publicitaria Producto B o C Sistema Reducción Costos</v>
      </c>
    </row>
    <row r="832" spans="1:19" x14ac:dyDescent="0.25">
      <c r="A832">
        <v>830</v>
      </c>
      <c r="B832" t="str">
        <f t="shared" si="804"/>
        <v>10 9 6 5 4 3 2</v>
      </c>
      <c r="C832">
        <f t="shared" si="807"/>
        <v>1</v>
      </c>
      <c r="D832">
        <f t="shared" ref="D832:L832" si="868">INT(MOD($A832,2^(C$1-1))/(2^(D$1-1)))</f>
        <v>1</v>
      </c>
      <c r="E832">
        <f t="shared" si="868"/>
        <v>0</v>
      </c>
      <c r="F832">
        <f t="shared" si="868"/>
        <v>0</v>
      </c>
      <c r="G832">
        <f t="shared" si="868"/>
        <v>1</v>
      </c>
      <c r="H832">
        <f t="shared" si="868"/>
        <v>1</v>
      </c>
      <c r="I832">
        <f t="shared" si="868"/>
        <v>1</v>
      </c>
      <c r="J832">
        <f t="shared" si="868"/>
        <v>1</v>
      </c>
      <c r="K832">
        <f t="shared" si="868"/>
        <v>1</v>
      </c>
      <c r="L832">
        <f t="shared" si="868"/>
        <v>0</v>
      </c>
      <c r="M832">
        <f>VLOOKUP(C$1,Iniciativas!$A$1:$R$11,6,FALSE)*C832+VLOOKUP(D$1,Iniciativas!$A$1:$R$11,6,FALSE)*D832+VLOOKUP(E$1,Iniciativas!$A$1:$R$11,6,FALSE)*E832+VLOOKUP(F$1,Iniciativas!$A$1:$R$11,6,FALSE)*F832+VLOOKUP(G$1,Iniciativas!$A$1:$R$11,6,FALSE)*G832+VLOOKUP(H$1,Iniciativas!$A$1:$R$11,6,FALSE)*H832+VLOOKUP(I$1,Iniciativas!$A$1:$R$11,6,FALSE)*I832+VLOOKUP(J$1,Iniciativas!$A$1:$R$11,6,FALSE)*J832+VLOOKUP(K$1,Iniciativas!$A$1:$R$11,6,FALSE)*K832+VLOOKUP(L$1,Iniciativas!$A$1:$R$11,6,FALSE)*L832</f>
        <v>18500</v>
      </c>
      <c r="N832">
        <f>VLOOKUP(C$1,Iniciativas!$A$1:$R$11,18,FALSE)*C832+VLOOKUP(D$1,Iniciativas!$A$1:$R$11,18,FALSE)*D832+VLOOKUP(E$1,Iniciativas!$A$1:$R$11,18,FALSE)*E832+VLOOKUP(F$1,Iniciativas!$A$1:$R$11,18,FALSE)*F832+VLOOKUP(G$1,Iniciativas!$A$1:$R$11,18,FALSE)*G832+VLOOKUP(H$1,Iniciativas!$A$1:$R$11,18,FALSE)*H832+VLOOKUP(I$1,Iniciativas!$A$1:$R$11,18,FALSE)*I832+VLOOKUP(J$1,Iniciativas!$A$1:$R$11,18,FALSE)*J832+VLOOKUP(K$1,Iniciativas!$A$1:$R$11,18,FALSE)*K832+VLOOKUP(L$1,Iniciativas!$A$1:$R$11,18,FALSE)*L832</f>
        <v>13.8</v>
      </c>
      <c r="O832" t="b">
        <f t="shared" si="806"/>
        <v>0</v>
      </c>
      <c r="P832" t="b">
        <f>IF(OR(K832=1,I832=1),IF(J832=1,TRUE, FALSE),TRUE)</f>
        <v>1</v>
      </c>
      <c r="Q832" t="b">
        <f>IF(AND(K832=1,I832=1), FALSE, TRUE)</f>
        <v>0</v>
      </c>
      <c r="R832" t="b">
        <f>IF(G832=1, TRUE, FALSE)</f>
        <v>1</v>
      </c>
      <c r="S832" t="str">
        <f>TRIM(IF(C832=1," "&amp;VLOOKUP(C$1,Iniciativas!$A$1:$R$11,2,FALSE),"")&amp;IF(D832=1," "&amp;VLOOKUP(D$1,Iniciativas!$A$1:$R$11,2,FALSE),"")&amp;IF(E832=1," "&amp;VLOOKUP(E$1,Iniciativas!$A$1:$R$11,2,FALSE),"")&amp;IF(F832=1," "&amp;VLOOKUP(F$1,Iniciativas!$A$1:$R$11,2,FALSE),"")&amp;IF(G832=1," "&amp;VLOOKUP(G$1,Iniciativas!$A$1:$R$11,2,FALSE),"")&amp;IF(H832=1," "&amp;VLOOKUP(H$1,Iniciativas!$A$1:$R$11,2,FALSE),"")&amp;IF(I832=1," "&amp;VLOOKUP(I$1,Iniciativas!$A$1:$R$11,2,FALSE),"")&amp;IF(J832=1," "&amp;VLOOKUP(J$1,Iniciativas!$A$1:$R$11,2,FALSE),"")&amp;IF(K832=1," "&amp;VLOOKUP(K$1,Iniciativas!$A$1:$R$11,2,FALSE),"")&amp;IF(L832=1," "&amp;VLOOKUP(L$1,Iniciativas!$A$1:$R$11,2,FALSE),""))</f>
        <v>Operación Adicional Iniciativa 1 Iniciativa 3 Imperativo Legal Programa de Innovación Creación Producto Alternativo C Campaña Publicitaria Producto B o C Creación Producto B</v>
      </c>
    </row>
    <row r="833" spans="1:19" x14ac:dyDescent="0.25">
      <c r="A833">
        <v>831</v>
      </c>
      <c r="B833" t="str">
        <f t="shared" si="804"/>
        <v>10 9 6 5 4 3 2 1</v>
      </c>
      <c r="C833">
        <f t="shared" si="807"/>
        <v>1</v>
      </c>
      <c r="D833">
        <f t="shared" ref="D833:L833" si="869">INT(MOD($A833,2^(C$1-1))/(2^(D$1-1)))</f>
        <v>1</v>
      </c>
      <c r="E833">
        <f t="shared" si="869"/>
        <v>0</v>
      </c>
      <c r="F833">
        <f t="shared" si="869"/>
        <v>0</v>
      </c>
      <c r="G833">
        <f t="shared" si="869"/>
        <v>1</v>
      </c>
      <c r="H833">
        <f t="shared" si="869"/>
        <v>1</v>
      </c>
      <c r="I833">
        <f t="shared" si="869"/>
        <v>1</v>
      </c>
      <c r="J833">
        <f t="shared" si="869"/>
        <v>1</v>
      </c>
      <c r="K833">
        <f t="shared" si="869"/>
        <v>1</v>
      </c>
      <c r="L833">
        <f t="shared" si="869"/>
        <v>1</v>
      </c>
      <c r="M833">
        <f>VLOOKUP(C$1,Iniciativas!$A$1:$R$11,6,FALSE)*C833+VLOOKUP(D$1,Iniciativas!$A$1:$R$11,6,FALSE)*D833+VLOOKUP(E$1,Iniciativas!$A$1:$R$11,6,FALSE)*E833+VLOOKUP(F$1,Iniciativas!$A$1:$R$11,6,FALSE)*F833+VLOOKUP(G$1,Iniciativas!$A$1:$R$11,6,FALSE)*G833+VLOOKUP(H$1,Iniciativas!$A$1:$R$11,6,FALSE)*H833+VLOOKUP(I$1,Iniciativas!$A$1:$R$11,6,FALSE)*I833+VLOOKUP(J$1,Iniciativas!$A$1:$R$11,6,FALSE)*J833+VLOOKUP(K$1,Iniciativas!$A$1:$R$11,6,FALSE)*K833+VLOOKUP(L$1,Iniciativas!$A$1:$R$11,6,FALSE)*L833</f>
        <v>19500</v>
      </c>
      <c r="N833">
        <f>VLOOKUP(C$1,Iniciativas!$A$1:$R$11,18,FALSE)*C833+VLOOKUP(D$1,Iniciativas!$A$1:$R$11,18,FALSE)*D833+VLOOKUP(E$1,Iniciativas!$A$1:$R$11,18,FALSE)*E833+VLOOKUP(F$1,Iniciativas!$A$1:$R$11,18,FALSE)*F833+VLOOKUP(G$1,Iniciativas!$A$1:$R$11,18,FALSE)*G833+VLOOKUP(H$1,Iniciativas!$A$1:$R$11,18,FALSE)*H833+VLOOKUP(I$1,Iniciativas!$A$1:$R$11,18,FALSE)*I833+VLOOKUP(J$1,Iniciativas!$A$1:$R$11,18,FALSE)*J833+VLOOKUP(K$1,Iniciativas!$A$1:$R$11,18,FALSE)*K833+VLOOKUP(L$1,Iniciativas!$A$1:$R$11,18,FALSE)*L833</f>
        <v>14.700000000000001</v>
      </c>
      <c r="O833" t="b">
        <f t="shared" si="806"/>
        <v>0</v>
      </c>
      <c r="P833" t="b">
        <f>IF(OR(K833=1,I833=1),IF(J833=1,TRUE, FALSE),TRUE)</f>
        <v>1</v>
      </c>
      <c r="Q833" t="b">
        <f>IF(AND(K833=1,I833=1), FALSE, TRUE)</f>
        <v>0</v>
      </c>
      <c r="R833" t="b">
        <f>IF(G833=1, TRUE, FALSE)</f>
        <v>1</v>
      </c>
      <c r="S833" t="str">
        <f>TRIM(IF(C833=1," "&amp;VLOOKUP(C$1,Iniciativas!$A$1:$R$11,2,FALSE),"")&amp;IF(D833=1," "&amp;VLOOKUP(D$1,Iniciativas!$A$1:$R$11,2,FALSE),"")&amp;IF(E833=1," "&amp;VLOOKUP(E$1,Iniciativas!$A$1:$R$11,2,FALSE),"")&amp;IF(F833=1," "&amp;VLOOKUP(F$1,Iniciativas!$A$1:$R$11,2,FALSE),"")&amp;IF(G833=1," "&amp;VLOOKUP(G$1,Iniciativas!$A$1:$R$11,2,FALSE),"")&amp;IF(H833=1," "&amp;VLOOKUP(H$1,Iniciativas!$A$1:$R$11,2,FALSE),"")&amp;IF(I833=1," "&amp;VLOOKUP(I$1,Iniciativas!$A$1:$R$11,2,FALSE),"")&amp;IF(J833=1," "&amp;VLOOKUP(J$1,Iniciativas!$A$1:$R$11,2,FALSE),"")&amp;IF(K833=1," "&amp;VLOOKUP(K$1,Iniciativas!$A$1:$R$11,2,FALSE),"")&amp;IF(L833=1," "&amp;VLOOKUP(L$1,Iniciativas!$A$1:$R$11,2,FALSE),""))</f>
        <v>Operación Adicional Iniciativa 1 Iniciativa 3 Imperativo Legal Programa de Innovación Creación Producto Alternativo C Campaña Publicitaria Producto B o C Creación Producto B Sistema Reducción Costos</v>
      </c>
    </row>
    <row r="834" spans="1:19" x14ac:dyDescent="0.25">
      <c r="A834">
        <v>832</v>
      </c>
      <c r="B834" t="str">
        <f t="shared" si="804"/>
        <v>10 9 7</v>
      </c>
      <c r="C834">
        <f t="shared" si="807"/>
        <v>1</v>
      </c>
      <c r="D834">
        <f t="shared" ref="D834:L834" si="870">INT(MOD($A834,2^(C$1-1))/(2^(D$1-1)))</f>
        <v>1</v>
      </c>
      <c r="E834">
        <f t="shared" si="870"/>
        <v>0</v>
      </c>
      <c r="F834">
        <f t="shared" si="870"/>
        <v>1</v>
      </c>
      <c r="G834">
        <f t="shared" si="870"/>
        <v>0</v>
      </c>
      <c r="H834">
        <f t="shared" si="870"/>
        <v>0</v>
      </c>
      <c r="I834">
        <f t="shared" si="870"/>
        <v>0</v>
      </c>
      <c r="J834">
        <f t="shared" si="870"/>
        <v>0</v>
      </c>
      <c r="K834">
        <f t="shared" si="870"/>
        <v>0</v>
      </c>
      <c r="L834">
        <f t="shared" si="870"/>
        <v>0</v>
      </c>
      <c r="M834">
        <f>VLOOKUP(C$1,Iniciativas!$A$1:$R$11,6,FALSE)*C834+VLOOKUP(D$1,Iniciativas!$A$1:$R$11,6,FALSE)*D834+VLOOKUP(E$1,Iniciativas!$A$1:$R$11,6,FALSE)*E834+VLOOKUP(F$1,Iniciativas!$A$1:$R$11,6,FALSE)*F834+VLOOKUP(G$1,Iniciativas!$A$1:$R$11,6,FALSE)*G834+VLOOKUP(H$1,Iniciativas!$A$1:$R$11,6,FALSE)*H834+VLOOKUP(I$1,Iniciativas!$A$1:$R$11,6,FALSE)*I834+VLOOKUP(J$1,Iniciativas!$A$1:$R$11,6,FALSE)*J834+VLOOKUP(K$1,Iniciativas!$A$1:$R$11,6,FALSE)*K834+VLOOKUP(L$1,Iniciativas!$A$1:$R$11,6,FALSE)*L834</f>
        <v>3000</v>
      </c>
      <c r="N834">
        <f>VLOOKUP(C$1,Iniciativas!$A$1:$R$11,18,FALSE)*C834+VLOOKUP(D$1,Iniciativas!$A$1:$R$11,18,FALSE)*D834+VLOOKUP(E$1,Iniciativas!$A$1:$R$11,18,FALSE)*E834+VLOOKUP(F$1,Iniciativas!$A$1:$R$11,18,FALSE)*F834+VLOOKUP(G$1,Iniciativas!$A$1:$R$11,18,FALSE)*G834+VLOOKUP(H$1,Iniciativas!$A$1:$R$11,18,FALSE)*H834+VLOOKUP(I$1,Iniciativas!$A$1:$R$11,18,FALSE)*I834+VLOOKUP(J$1,Iniciativas!$A$1:$R$11,18,FALSE)*J834+VLOOKUP(K$1,Iniciativas!$A$1:$R$11,18,FALSE)*K834+VLOOKUP(L$1,Iniciativas!$A$1:$R$11,18,FALSE)*L834</f>
        <v>5.1999999999999993</v>
      </c>
      <c r="O834" t="b">
        <f t="shared" si="806"/>
        <v>0</v>
      </c>
      <c r="P834" t="b">
        <f>IF(OR(K834=1,I834=1),IF(J834=1,TRUE, FALSE),TRUE)</f>
        <v>1</v>
      </c>
      <c r="Q834" t="b">
        <f>IF(AND(K834=1,I834=1), FALSE, TRUE)</f>
        <v>1</v>
      </c>
      <c r="R834" t="b">
        <f>IF(G834=1, TRUE, FALSE)</f>
        <v>0</v>
      </c>
      <c r="S834" t="str">
        <f>TRIM(IF(C834=1," "&amp;VLOOKUP(C$1,Iniciativas!$A$1:$R$11,2,FALSE),"")&amp;IF(D834=1," "&amp;VLOOKUP(D$1,Iniciativas!$A$1:$R$11,2,FALSE),"")&amp;IF(E834=1," "&amp;VLOOKUP(E$1,Iniciativas!$A$1:$R$11,2,FALSE),"")&amp;IF(F834=1," "&amp;VLOOKUP(F$1,Iniciativas!$A$1:$R$11,2,FALSE),"")&amp;IF(G834=1," "&amp;VLOOKUP(G$1,Iniciativas!$A$1:$R$11,2,FALSE),"")&amp;IF(H834=1," "&amp;VLOOKUP(H$1,Iniciativas!$A$1:$R$11,2,FALSE),"")&amp;IF(I834=1," "&amp;VLOOKUP(I$1,Iniciativas!$A$1:$R$11,2,FALSE),"")&amp;IF(J834=1," "&amp;VLOOKUP(J$1,Iniciativas!$A$1:$R$11,2,FALSE),"")&amp;IF(K834=1," "&amp;VLOOKUP(K$1,Iniciativas!$A$1:$R$11,2,FALSE),"")&amp;IF(L834=1," "&amp;VLOOKUP(L$1,Iniciativas!$A$1:$R$11,2,FALSE),""))</f>
        <v>Operación Adicional Iniciativa 1 Iniciativa 3 Iniciativa 1</v>
      </c>
    </row>
    <row r="835" spans="1:19" x14ac:dyDescent="0.25">
      <c r="A835">
        <v>833</v>
      </c>
      <c r="B835" t="str">
        <f t="shared" ref="B835:B898" si="871">TRIM(IF(C835=1," "&amp;C$1,"")&amp;IF(D835=1," "&amp;D$1,"")&amp;IF(E835=1," "&amp;E$1,"")&amp;IF(F835=1," "&amp;F$1,"")&amp;IF(G835=1," "&amp;G$1,"")&amp;IF(H835=1," "&amp;H$1,"")&amp;IF(I835=1," "&amp;I$1,"")&amp;IF(J835=1," "&amp;J$1,"")&amp;IF(K835=1," "&amp;K$1,"")&amp;IF(L835=1," "&amp;L$1,""))</f>
        <v>10 9 7 1</v>
      </c>
      <c r="C835">
        <f t="shared" si="807"/>
        <v>1</v>
      </c>
      <c r="D835">
        <f t="shared" ref="D835:L835" si="872">INT(MOD($A835,2^(C$1-1))/(2^(D$1-1)))</f>
        <v>1</v>
      </c>
      <c r="E835">
        <f t="shared" si="872"/>
        <v>0</v>
      </c>
      <c r="F835">
        <f t="shared" si="872"/>
        <v>1</v>
      </c>
      <c r="G835">
        <f t="shared" si="872"/>
        <v>0</v>
      </c>
      <c r="H835">
        <f t="shared" si="872"/>
        <v>0</v>
      </c>
      <c r="I835">
        <f t="shared" si="872"/>
        <v>0</v>
      </c>
      <c r="J835">
        <f t="shared" si="872"/>
        <v>0</v>
      </c>
      <c r="K835">
        <f t="shared" si="872"/>
        <v>0</v>
      </c>
      <c r="L835">
        <f t="shared" si="872"/>
        <v>1</v>
      </c>
      <c r="M835">
        <f>VLOOKUP(C$1,Iniciativas!$A$1:$R$11,6,FALSE)*C835+VLOOKUP(D$1,Iniciativas!$A$1:$R$11,6,FALSE)*D835+VLOOKUP(E$1,Iniciativas!$A$1:$R$11,6,FALSE)*E835+VLOOKUP(F$1,Iniciativas!$A$1:$R$11,6,FALSE)*F835+VLOOKUP(G$1,Iniciativas!$A$1:$R$11,6,FALSE)*G835+VLOOKUP(H$1,Iniciativas!$A$1:$R$11,6,FALSE)*H835+VLOOKUP(I$1,Iniciativas!$A$1:$R$11,6,FALSE)*I835+VLOOKUP(J$1,Iniciativas!$A$1:$R$11,6,FALSE)*J835+VLOOKUP(K$1,Iniciativas!$A$1:$R$11,6,FALSE)*K835+VLOOKUP(L$1,Iniciativas!$A$1:$R$11,6,FALSE)*L835</f>
        <v>4000</v>
      </c>
      <c r="N835">
        <f>VLOOKUP(C$1,Iniciativas!$A$1:$R$11,18,FALSE)*C835+VLOOKUP(D$1,Iniciativas!$A$1:$R$11,18,FALSE)*D835+VLOOKUP(E$1,Iniciativas!$A$1:$R$11,18,FALSE)*E835+VLOOKUP(F$1,Iniciativas!$A$1:$R$11,18,FALSE)*F835+VLOOKUP(G$1,Iniciativas!$A$1:$R$11,18,FALSE)*G835+VLOOKUP(H$1,Iniciativas!$A$1:$R$11,18,FALSE)*H835+VLOOKUP(I$1,Iniciativas!$A$1:$R$11,18,FALSE)*I835+VLOOKUP(J$1,Iniciativas!$A$1:$R$11,18,FALSE)*J835+VLOOKUP(K$1,Iniciativas!$A$1:$R$11,18,FALSE)*K835+VLOOKUP(L$1,Iniciativas!$A$1:$R$11,18,FALSE)*L835</f>
        <v>6.1</v>
      </c>
      <c r="O835" t="b">
        <f t="shared" ref="O835:O898" si="873">AND(P835,Q835,R835)</f>
        <v>0</v>
      </c>
      <c r="P835" t="b">
        <f>IF(OR(K835=1,I835=1),IF(J835=1,TRUE, FALSE),TRUE)</f>
        <v>1</v>
      </c>
      <c r="Q835" t="b">
        <f>IF(AND(K835=1,I835=1), FALSE, TRUE)</f>
        <v>1</v>
      </c>
      <c r="R835" t="b">
        <f>IF(G835=1, TRUE, FALSE)</f>
        <v>0</v>
      </c>
      <c r="S835" t="str">
        <f>TRIM(IF(C835=1," "&amp;VLOOKUP(C$1,Iniciativas!$A$1:$R$11,2,FALSE),"")&amp;IF(D835=1," "&amp;VLOOKUP(D$1,Iniciativas!$A$1:$R$11,2,FALSE),"")&amp;IF(E835=1," "&amp;VLOOKUP(E$1,Iniciativas!$A$1:$R$11,2,FALSE),"")&amp;IF(F835=1," "&amp;VLOOKUP(F$1,Iniciativas!$A$1:$R$11,2,FALSE),"")&amp;IF(G835=1," "&amp;VLOOKUP(G$1,Iniciativas!$A$1:$R$11,2,FALSE),"")&amp;IF(H835=1," "&amp;VLOOKUP(H$1,Iniciativas!$A$1:$R$11,2,FALSE),"")&amp;IF(I835=1," "&amp;VLOOKUP(I$1,Iniciativas!$A$1:$R$11,2,FALSE),"")&amp;IF(J835=1," "&amp;VLOOKUP(J$1,Iniciativas!$A$1:$R$11,2,FALSE),"")&amp;IF(K835=1," "&amp;VLOOKUP(K$1,Iniciativas!$A$1:$R$11,2,FALSE),"")&amp;IF(L835=1," "&amp;VLOOKUP(L$1,Iniciativas!$A$1:$R$11,2,FALSE),""))</f>
        <v>Operación Adicional Iniciativa 1 Iniciativa 3 Iniciativa 1 Sistema Reducción Costos</v>
      </c>
    </row>
    <row r="836" spans="1:19" x14ac:dyDescent="0.25">
      <c r="A836">
        <v>834</v>
      </c>
      <c r="B836" t="str">
        <f t="shared" si="871"/>
        <v>10 9 7 2</v>
      </c>
      <c r="C836">
        <f t="shared" ref="C836:C899" si="874">INT($A836/(2^(C$1-1)))</f>
        <v>1</v>
      </c>
      <c r="D836">
        <f t="shared" ref="D836:L836" si="875">INT(MOD($A836,2^(C$1-1))/(2^(D$1-1)))</f>
        <v>1</v>
      </c>
      <c r="E836">
        <f t="shared" si="875"/>
        <v>0</v>
      </c>
      <c r="F836">
        <f t="shared" si="875"/>
        <v>1</v>
      </c>
      <c r="G836">
        <f t="shared" si="875"/>
        <v>0</v>
      </c>
      <c r="H836">
        <f t="shared" si="875"/>
        <v>0</v>
      </c>
      <c r="I836">
        <f t="shared" si="875"/>
        <v>0</v>
      </c>
      <c r="J836">
        <f t="shared" si="875"/>
        <v>0</v>
      </c>
      <c r="K836">
        <f t="shared" si="875"/>
        <v>1</v>
      </c>
      <c r="L836">
        <f t="shared" si="875"/>
        <v>0</v>
      </c>
      <c r="M836">
        <f>VLOOKUP(C$1,Iniciativas!$A$1:$R$11,6,FALSE)*C836+VLOOKUP(D$1,Iniciativas!$A$1:$R$11,6,FALSE)*D836+VLOOKUP(E$1,Iniciativas!$A$1:$R$11,6,FALSE)*E836+VLOOKUP(F$1,Iniciativas!$A$1:$R$11,6,FALSE)*F836+VLOOKUP(G$1,Iniciativas!$A$1:$R$11,6,FALSE)*G836+VLOOKUP(H$1,Iniciativas!$A$1:$R$11,6,FALSE)*H836+VLOOKUP(I$1,Iniciativas!$A$1:$R$11,6,FALSE)*I836+VLOOKUP(J$1,Iniciativas!$A$1:$R$11,6,FALSE)*J836+VLOOKUP(K$1,Iniciativas!$A$1:$R$11,6,FALSE)*K836+VLOOKUP(L$1,Iniciativas!$A$1:$R$11,6,FALSE)*L836</f>
        <v>8000</v>
      </c>
      <c r="N836">
        <f>VLOOKUP(C$1,Iniciativas!$A$1:$R$11,18,FALSE)*C836+VLOOKUP(D$1,Iniciativas!$A$1:$R$11,18,FALSE)*D836+VLOOKUP(E$1,Iniciativas!$A$1:$R$11,18,FALSE)*E836+VLOOKUP(F$1,Iniciativas!$A$1:$R$11,18,FALSE)*F836+VLOOKUP(G$1,Iniciativas!$A$1:$R$11,18,FALSE)*G836+VLOOKUP(H$1,Iniciativas!$A$1:$R$11,18,FALSE)*H836+VLOOKUP(I$1,Iniciativas!$A$1:$R$11,18,FALSE)*I836+VLOOKUP(J$1,Iniciativas!$A$1:$R$11,18,FALSE)*J836+VLOOKUP(K$1,Iniciativas!$A$1:$R$11,18,FALSE)*K836+VLOOKUP(L$1,Iniciativas!$A$1:$R$11,18,FALSE)*L836</f>
        <v>7.7999999999999989</v>
      </c>
      <c r="O836" t="b">
        <f t="shared" si="873"/>
        <v>0</v>
      </c>
      <c r="P836" t="b">
        <f>IF(OR(K836=1,I836=1),IF(J836=1,TRUE, FALSE),TRUE)</f>
        <v>0</v>
      </c>
      <c r="Q836" t="b">
        <f>IF(AND(K836=1,I836=1), FALSE, TRUE)</f>
        <v>1</v>
      </c>
      <c r="R836" t="b">
        <f>IF(G836=1, TRUE, FALSE)</f>
        <v>0</v>
      </c>
      <c r="S836" t="str">
        <f>TRIM(IF(C836=1," "&amp;VLOOKUP(C$1,Iniciativas!$A$1:$R$11,2,FALSE),"")&amp;IF(D836=1," "&amp;VLOOKUP(D$1,Iniciativas!$A$1:$R$11,2,FALSE),"")&amp;IF(E836=1," "&amp;VLOOKUP(E$1,Iniciativas!$A$1:$R$11,2,FALSE),"")&amp;IF(F836=1," "&amp;VLOOKUP(F$1,Iniciativas!$A$1:$R$11,2,FALSE),"")&amp;IF(G836=1," "&amp;VLOOKUP(G$1,Iniciativas!$A$1:$R$11,2,FALSE),"")&amp;IF(H836=1," "&amp;VLOOKUP(H$1,Iniciativas!$A$1:$R$11,2,FALSE),"")&amp;IF(I836=1," "&amp;VLOOKUP(I$1,Iniciativas!$A$1:$R$11,2,FALSE),"")&amp;IF(J836=1," "&amp;VLOOKUP(J$1,Iniciativas!$A$1:$R$11,2,FALSE),"")&amp;IF(K836=1," "&amp;VLOOKUP(K$1,Iniciativas!$A$1:$R$11,2,FALSE),"")&amp;IF(L836=1," "&amp;VLOOKUP(L$1,Iniciativas!$A$1:$R$11,2,FALSE),""))</f>
        <v>Operación Adicional Iniciativa 1 Iniciativa 3 Iniciativa 1 Creación Producto B</v>
      </c>
    </row>
    <row r="837" spans="1:19" x14ac:dyDescent="0.25">
      <c r="A837">
        <v>835</v>
      </c>
      <c r="B837" t="str">
        <f t="shared" si="871"/>
        <v>10 9 7 2 1</v>
      </c>
      <c r="C837">
        <f t="shared" si="874"/>
        <v>1</v>
      </c>
      <c r="D837">
        <f t="shared" ref="D837:L837" si="876">INT(MOD($A837,2^(C$1-1))/(2^(D$1-1)))</f>
        <v>1</v>
      </c>
      <c r="E837">
        <f t="shared" si="876"/>
        <v>0</v>
      </c>
      <c r="F837">
        <f t="shared" si="876"/>
        <v>1</v>
      </c>
      <c r="G837">
        <f t="shared" si="876"/>
        <v>0</v>
      </c>
      <c r="H837">
        <f t="shared" si="876"/>
        <v>0</v>
      </c>
      <c r="I837">
        <f t="shared" si="876"/>
        <v>0</v>
      </c>
      <c r="J837">
        <f t="shared" si="876"/>
        <v>0</v>
      </c>
      <c r="K837">
        <f t="shared" si="876"/>
        <v>1</v>
      </c>
      <c r="L837">
        <f t="shared" si="876"/>
        <v>1</v>
      </c>
      <c r="M837">
        <f>VLOOKUP(C$1,Iniciativas!$A$1:$R$11,6,FALSE)*C837+VLOOKUP(D$1,Iniciativas!$A$1:$R$11,6,FALSE)*D837+VLOOKUP(E$1,Iniciativas!$A$1:$R$11,6,FALSE)*E837+VLOOKUP(F$1,Iniciativas!$A$1:$R$11,6,FALSE)*F837+VLOOKUP(G$1,Iniciativas!$A$1:$R$11,6,FALSE)*G837+VLOOKUP(H$1,Iniciativas!$A$1:$R$11,6,FALSE)*H837+VLOOKUP(I$1,Iniciativas!$A$1:$R$11,6,FALSE)*I837+VLOOKUP(J$1,Iniciativas!$A$1:$R$11,6,FALSE)*J837+VLOOKUP(K$1,Iniciativas!$A$1:$R$11,6,FALSE)*K837+VLOOKUP(L$1,Iniciativas!$A$1:$R$11,6,FALSE)*L837</f>
        <v>9000</v>
      </c>
      <c r="N837">
        <f>VLOOKUP(C$1,Iniciativas!$A$1:$R$11,18,FALSE)*C837+VLOOKUP(D$1,Iniciativas!$A$1:$R$11,18,FALSE)*D837+VLOOKUP(E$1,Iniciativas!$A$1:$R$11,18,FALSE)*E837+VLOOKUP(F$1,Iniciativas!$A$1:$R$11,18,FALSE)*F837+VLOOKUP(G$1,Iniciativas!$A$1:$R$11,18,FALSE)*G837+VLOOKUP(H$1,Iniciativas!$A$1:$R$11,18,FALSE)*H837+VLOOKUP(I$1,Iniciativas!$A$1:$R$11,18,FALSE)*I837+VLOOKUP(J$1,Iniciativas!$A$1:$R$11,18,FALSE)*J837+VLOOKUP(K$1,Iniciativas!$A$1:$R$11,18,FALSE)*K837+VLOOKUP(L$1,Iniciativas!$A$1:$R$11,18,FALSE)*L837</f>
        <v>8.6999999999999993</v>
      </c>
      <c r="O837" t="b">
        <f t="shared" si="873"/>
        <v>0</v>
      </c>
      <c r="P837" t="b">
        <f>IF(OR(K837=1,I837=1),IF(J837=1,TRUE, FALSE),TRUE)</f>
        <v>0</v>
      </c>
      <c r="Q837" t="b">
        <f>IF(AND(K837=1,I837=1), FALSE, TRUE)</f>
        <v>1</v>
      </c>
      <c r="R837" t="b">
        <f>IF(G837=1, TRUE, FALSE)</f>
        <v>0</v>
      </c>
      <c r="S837" t="str">
        <f>TRIM(IF(C837=1," "&amp;VLOOKUP(C$1,Iniciativas!$A$1:$R$11,2,FALSE),"")&amp;IF(D837=1," "&amp;VLOOKUP(D$1,Iniciativas!$A$1:$R$11,2,FALSE),"")&amp;IF(E837=1," "&amp;VLOOKUP(E$1,Iniciativas!$A$1:$R$11,2,FALSE),"")&amp;IF(F837=1," "&amp;VLOOKUP(F$1,Iniciativas!$A$1:$R$11,2,FALSE),"")&amp;IF(G837=1," "&amp;VLOOKUP(G$1,Iniciativas!$A$1:$R$11,2,FALSE),"")&amp;IF(H837=1," "&amp;VLOOKUP(H$1,Iniciativas!$A$1:$R$11,2,FALSE),"")&amp;IF(I837=1," "&amp;VLOOKUP(I$1,Iniciativas!$A$1:$R$11,2,FALSE),"")&amp;IF(J837=1," "&amp;VLOOKUP(J$1,Iniciativas!$A$1:$R$11,2,FALSE),"")&amp;IF(K837=1," "&amp;VLOOKUP(K$1,Iniciativas!$A$1:$R$11,2,FALSE),"")&amp;IF(L837=1," "&amp;VLOOKUP(L$1,Iniciativas!$A$1:$R$11,2,FALSE),""))</f>
        <v>Operación Adicional Iniciativa 1 Iniciativa 3 Iniciativa 1 Creación Producto B Sistema Reducción Costos</v>
      </c>
    </row>
    <row r="838" spans="1:19" x14ac:dyDescent="0.25">
      <c r="A838">
        <v>836</v>
      </c>
      <c r="B838" t="str">
        <f t="shared" si="871"/>
        <v>10 9 7 3</v>
      </c>
      <c r="C838">
        <f t="shared" si="874"/>
        <v>1</v>
      </c>
      <c r="D838">
        <f t="shared" ref="D838:L838" si="877">INT(MOD($A838,2^(C$1-1))/(2^(D$1-1)))</f>
        <v>1</v>
      </c>
      <c r="E838">
        <f t="shared" si="877"/>
        <v>0</v>
      </c>
      <c r="F838">
        <f t="shared" si="877"/>
        <v>1</v>
      </c>
      <c r="G838">
        <f t="shared" si="877"/>
        <v>0</v>
      </c>
      <c r="H838">
        <f t="shared" si="877"/>
        <v>0</v>
      </c>
      <c r="I838">
        <f t="shared" si="877"/>
        <v>0</v>
      </c>
      <c r="J838">
        <f t="shared" si="877"/>
        <v>1</v>
      </c>
      <c r="K838">
        <f t="shared" si="877"/>
        <v>0</v>
      </c>
      <c r="L838">
        <f t="shared" si="877"/>
        <v>0</v>
      </c>
      <c r="M838">
        <f>VLOOKUP(C$1,Iniciativas!$A$1:$R$11,6,FALSE)*C838+VLOOKUP(D$1,Iniciativas!$A$1:$R$11,6,FALSE)*D838+VLOOKUP(E$1,Iniciativas!$A$1:$R$11,6,FALSE)*E838+VLOOKUP(F$1,Iniciativas!$A$1:$R$11,6,FALSE)*F838+VLOOKUP(G$1,Iniciativas!$A$1:$R$11,6,FALSE)*G838+VLOOKUP(H$1,Iniciativas!$A$1:$R$11,6,FALSE)*H838+VLOOKUP(I$1,Iniciativas!$A$1:$R$11,6,FALSE)*I838+VLOOKUP(J$1,Iniciativas!$A$1:$R$11,6,FALSE)*J838+VLOOKUP(K$1,Iniciativas!$A$1:$R$11,6,FALSE)*K838+VLOOKUP(L$1,Iniciativas!$A$1:$R$11,6,FALSE)*L838</f>
        <v>4000</v>
      </c>
      <c r="N838">
        <f>VLOOKUP(C$1,Iniciativas!$A$1:$R$11,18,FALSE)*C838+VLOOKUP(D$1,Iniciativas!$A$1:$R$11,18,FALSE)*D838+VLOOKUP(E$1,Iniciativas!$A$1:$R$11,18,FALSE)*E838+VLOOKUP(F$1,Iniciativas!$A$1:$R$11,18,FALSE)*F838+VLOOKUP(G$1,Iniciativas!$A$1:$R$11,18,FALSE)*G838+VLOOKUP(H$1,Iniciativas!$A$1:$R$11,18,FALSE)*H838+VLOOKUP(I$1,Iniciativas!$A$1:$R$11,18,FALSE)*I838+VLOOKUP(J$1,Iniciativas!$A$1:$R$11,18,FALSE)*J838+VLOOKUP(K$1,Iniciativas!$A$1:$R$11,18,FALSE)*K838+VLOOKUP(L$1,Iniciativas!$A$1:$R$11,18,FALSE)*L838</f>
        <v>5.6</v>
      </c>
      <c r="O838" t="b">
        <f t="shared" si="873"/>
        <v>0</v>
      </c>
      <c r="P838" t="b">
        <f>IF(OR(K838=1,I838=1),IF(J838=1,TRUE, FALSE),TRUE)</f>
        <v>1</v>
      </c>
      <c r="Q838" t="b">
        <f>IF(AND(K838=1,I838=1), FALSE, TRUE)</f>
        <v>1</v>
      </c>
      <c r="R838" t="b">
        <f>IF(G838=1, TRUE, FALSE)</f>
        <v>0</v>
      </c>
      <c r="S838" t="str">
        <f>TRIM(IF(C838=1," "&amp;VLOOKUP(C$1,Iniciativas!$A$1:$R$11,2,FALSE),"")&amp;IF(D838=1," "&amp;VLOOKUP(D$1,Iniciativas!$A$1:$R$11,2,FALSE),"")&amp;IF(E838=1," "&amp;VLOOKUP(E$1,Iniciativas!$A$1:$R$11,2,FALSE),"")&amp;IF(F838=1," "&amp;VLOOKUP(F$1,Iniciativas!$A$1:$R$11,2,FALSE),"")&amp;IF(G838=1," "&amp;VLOOKUP(G$1,Iniciativas!$A$1:$R$11,2,FALSE),"")&amp;IF(H838=1," "&amp;VLOOKUP(H$1,Iniciativas!$A$1:$R$11,2,FALSE),"")&amp;IF(I838=1," "&amp;VLOOKUP(I$1,Iniciativas!$A$1:$R$11,2,FALSE),"")&amp;IF(J838=1," "&amp;VLOOKUP(J$1,Iniciativas!$A$1:$R$11,2,FALSE),"")&amp;IF(K838=1," "&amp;VLOOKUP(K$1,Iniciativas!$A$1:$R$11,2,FALSE),"")&amp;IF(L838=1," "&amp;VLOOKUP(L$1,Iniciativas!$A$1:$R$11,2,FALSE),""))</f>
        <v>Operación Adicional Iniciativa 1 Iniciativa 3 Iniciativa 1 Campaña Publicitaria Producto B o C</v>
      </c>
    </row>
    <row r="839" spans="1:19" x14ac:dyDescent="0.25">
      <c r="A839">
        <v>837</v>
      </c>
      <c r="B839" t="str">
        <f t="shared" si="871"/>
        <v>10 9 7 3 1</v>
      </c>
      <c r="C839">
        <f t="shared" si="874"/>
        <v>1</v>
      </c>
      <c r="D839">
        <f t="shared" ref="D839:L839" si="878">INT(MOD($A839,2^(C$1-1))/(2^(D$1-1)))</f>
        <v>1</v>
      </c>
      <c r="E839">
        <f t="shared" si="878"/>
        <v>0</v>
      </c>
      <c r="F839">
        <f t="shared" si="878"/>
        <v>1</v>
      </c>
      <c r="G839">
        <f t="shared" si="878"/>
        <v>0</v>
      </c>
      <c r="H839">
        <f t="shared" si="878"/>
        <v>0</v>
      </c>
      <c r="I839">
        <f t="shared" si="878"/>
        <v>0</v>
      </c>
      <c r="J839">
        <f t="shared" si="878"/>
        <v>1</v>
      </c>
      <c r="K839">
        <f t="shared" si="878"/>
        <v>0</v>
      </c>
      <c r="L839">
        <f t="shared" si="878"/>
        <v>1</v>
      </c>
      <c r="M839">
        <f>VLOOKUP(C$1,Iniciativas!$A$1:$R$11,6,FALSE)*C839+VLOOKUP(D$1,Iniciativas!$A$1:$R$11,6,FALSE)*D839+VLOOKUP(E$1,Iniciativas!$A$1:$R$11,6,FALSE)*E839+VLOOKUP(F$1,Iniciativas!$A$1:$R$11,6,FALSE)*F839+VLOOKUP(G$1,Iniciativas!$A$1:$R$11,6,FALSE)*G839+VLOOKUP(H$1,Iniciativas!$A$1:$R$11,6,FALSE)*H839+VLOOKUP(I$1,Iniciativas!$A$1:$R$11,6,FALSE)*I839+VLOOKUP(J$1,Iniciativas!$A$1:$R$11,6,FALSE)*J839+VLOOKUP(K$1,Iniciativas!$A$1:$R$11,6,FALSE)*K839+VLOOKUP(L$1,Iniciativas!$A$1:$R$11,6,FALSE)*L839</f>
        <v>5000</v>
      </c>
      <c r="N839">
        <f>VLOOKUP(C$1,Iniciativas!$A$1:$R$11,18,FALSE)*C839+VLOOKUP(D$1,Iniciativas!$A$1:$R$11,18,FALSE)*D839+VLOOKUP(E$1,Iniciativas!$A$1:$R$11,18,FALSE)*E839+VLOOKUP(F$1,Iniciativas!$A$1:$R$11,18,FALSE)*F839+VLOOKUP(G$1,Iniciativas!$A$1:$R$11,18,FALSE)*G839+VLOOKUP(H$1,Iniciativas!$A$1:$R$11,18,FALSE)*H839+VLOOKUP(I$1,Iniciativas!$A$1:$R$11,18,FALSE)*I839+VLOOKUP(J$1,Iniciativas!$A$1:$R$11,18,FALSE)*J839+VLOOKUP(K$1,Iniciativas!$A$1:$R$11,18,FALSE)*K839+VLOOKUP(L$1,Iniciativas!$A$1:$R$11,18,FALSE)*L839</f>
        <v>6.5</v>
      </c>
      <c r="O839" t="b">
        <f t="shared" si="873"/>
        <v>0</v>
      </c>
      <c r="P839" t="b">
        <f>IF(OR(K839=1,I839=1),IF(J839=1,TRUE, FALSE),TRUE)</f>
        <v>1</v>
      </c>
      <c r="Q839" t="b">
        <f>IF(AND(K839=1,I839=1), FALSE, TRUE)</f>
        <v>1</v>
      </c>
      <c r="R839" t="b">
        <f>IF(G839=1, TRUE, FALSE)</f>
        <v>0</v>
      </c>
      <c r="S839" t="str">
        <f>TRIM(IF(C839=1," "&amp;VLOOKUP(C$1,Iniciativas!$A$1:$R$11,2,FALSE),"")&amp;IF(D839=1," "&amp;VLOOKUP(D$1,Iniciativas!$A$1:$R$11,2,FALSE),"")&amp;IF(E839=1," "&amp;VLOOKUP(E$1,Iniciativas!$A$1:$R$11,2,FALSE),"")&amp;IF(F839=1," "&amp;VLOOKUP(F$1,Iniciativas!$A$1:$R$11,2,FALSE),"")&amp;IF(G839=1," "&amp;VLOOKUP(G$1,Iniciativas!$A$1:$R$11,2,FALSE),"")&amp;IF(H839=1," "&amp;VLOOKUP(H$1,Iniciativas!$A$1:$R$11,2,FALSE),"")&amp;IF(I839=1," "&amp;VLOOKUP(I$1,Iniciativas!$A$1:$R$11,2,FALSE),"")&amp;IF(J839=1," "&amp;VLOOKUP(J$1,Iniciativas!$A$1:$R$11,2,FALSE),"")&amp;IF(K839=1," "&amp;VLOOKUP(K$1,Iniciativas!$A$1:$R$11,2,FALSE),"")&amp;IF(L839=1," "&amp;VLOOKUP(L$1,Iniciativas!$A$1:$R$11,2,FALSE),""))</f>
        <v>Operación Adicional Iniciativa 1 Iniciativa 3 Iniciativa 1 Campaña Publicitaria Producto B o C Sistema Reducción Costos</v>
      </c>
    </row>
    <row r="840" spans="1:19" x14ac:dyDescent="0.25">
      <c r="A840">
        <v>838</v>
      </c>
      <c r="B840" t="str">
        <f t="shared" si="871"/>
        <v>10 9 7 3 2</v>
      </c>
      <c r="C840">
        <f t="shared" si="874"/>
        <v>1</v>
      </c>
      <c r="D840">
        <f t="shared" ref="D840:L840" si="879">INT(MOD($A840,2^(C$1-1))/(2^(D$1-1)))</f>
        <v>1</v>
      </c>
      <c r="E840">
        <f t="shared" si="879"/>
        <v>0</v>
      </c>
      <c r="F840">
        <f t="shared" si="879"/>
        <v>1</v>
      </c>
      <c r="G840">
        <f t="shared" si="879"/>
        <v>0</v>
      </c>
      <c r="H840">
        <f t="shared" si="879"/>
        <v>0</v>
      </c>
      <c r="I840">
        <f t="shared" si="879"/>
        <v>0</v>
      </c>
      <c r="J840">
        <f t="shared" si="879"/>
        <v>1</v>
      </c>
      <c r="K840">
        <f t="shared" si="879"/>
        <v>1</v>
      </c>
      <c r="L840">
        <f t="shared" si="879"/>
        <v>0</v>
      </c>
      <c r="M840">
        <f>VLOOKUP(C$1,Iniciativas!$A$1:$R$11,6,FALSE)*C840+VLOOKUP(D$1,Iniciativas!$A$1:$R$11,6,FALSE)*D840+VLOOKUP(E$1,Iniciativas!$A$1:$R$11,6,FALSE)*E840+VLOOKUP(F$1,Iniciativas!$A$1:$R$11,6,FALSE)*F840+VLOOKUP(G$1,Iniciativas!$A$1:$R$11,6,FALSE)*G840+VLOOKUP(H$1,Iniciativas!$A$1:$R$11,6,FALSE)*H840+VLOOKUP(I$1,Iniciativas!$A$1:$R$11,6,FALSE)*I840+VLOOKUP(J$1,Iniciativas!$A$1:$R$11,6,FALSE)*J840+VLOOKUP(K$1,Iniciativas!$A$1:$R$11,6,FALSE)*K840+VLOOKUP(L$1,Iniciativas!$A$1:$R$11,6,FALSE)*L840</f>
        <v>9000</v>
      </c>
      <c r="N840">
        <f>VLOOKUP(C$1,Iniciativas!$A$1:$R$11,18,FALSE)*C840+VLOOKUP(D$1,Iniciativas!$A$1:$R$11,18,FALSE)*D840+VLOOKUP(E$1,Iniciativas!$A$1:$R$11,18,FALSE)*E840+VLOOKUP(F$1,Iniciativas!$A$1:$R$11,18,FALSE)*F840+VLOOKUP(G$1,Iniciativas!$A$1:$R$11,18,FALSE)*G840+VLOOKUP(H$1,Iniciativas!$A$1:$R$11,18,FALSE)*H840+VLOOKUP(I$1,Iniciativas!$A$1:$R$11,18,FALSE)*I840+VLOOKUP(J$1,Iniciativas!$A$1:$R$11,18,FALSE)*J840+VLOOKUP(K$1,Iniciativas!$A$1:$R$11,18,FALSE)*K840+VLOOKUP(L$1,Iniciativas!$A$1:$R$11,18,FALSE)*L840</f>
        <v>8.1999999999999993</v>
      </c>
      <c r="O840" t="b">
        <f t="shared" si="873"/>
        <v>0</v>
      </c>
      <c r="P840" t="b">
        <f>IF(OR(K840=1,I840=1),IF(J840=1,TRUE, FALSE),TRUE)</f>
        <v>1</v>
      </c>
      <c r="Q840" t="b">
        <f>IF(AND(K840=1,I840=1), FALSE, TRUE)</f>
        <v>1</v>
      </c>
      <c r="R840" t="b">
        <f>IF(G840=1, TRUE, FALSE)</f>
        <v>0</v>
      </c>
      <c r="S840" t="str">
        <f>TRIM(IF(C840=1," "&amp;VLOOKUP(C$1,Iniciativas!$A$1:$R$11,2,FALSE),"")&amp;IF(D840=1," "&amp;VLOOKUP(D$1,Iniciativas!$A$1:$R$11,2,FALSE),"")&amp;IF(E840=1," "&amp;VLOOKUP(E$1,Iniciativas!$A$1:$R$11,2,FALSE),"")&amp;IF(F840=1," "&amp;VLOOKUP(F$1,Iniciativas!$A$1:$R$11,2,FALSE),"")&amp;IF(G840=1," "&amp;VLOOKUP(G$1,Iniciativas!$A$1:$R$11,2,FALSE),"")&amp;IF(H840=1," "&amp;VLOOKUP(H$1,Iniciativas!$A$1:$R$11,2,FALSE),"")&amp;IF(I840=1," "&amp;VLOOKUP(I$1,Iniciativas!$A$1:$R$11,2,FALSE),"")&amp;IF(J840=1," "&amp;VLOOKUP(J$1,Iniciativas!$A$1:$R$11,2,FALSE),"")&amp;IF(K840=1," "&amp;VLOOKUP(K$1,Iniciativas!$A$1:$R$11,2,FALSE),"")&amp;IF(L840=1," "&amp;VLOOKUP(L$1,Iniciativas!$A$1:$R$11,2,FALSE),""))</f>
        <v>Operación Adicional Iniciativa 1 Iniciativa 3 Iniciativa 1 Campaña Publicitaria Producto B o C Creación Producto B</v>
      </c>
    </row>
    <row r="841" spans="1:19" x14ac:dyDescent="0.25">
      <c r="A841">
        <v>839</v>
      </c>
      <c r="B841" t="str">
        <f t="shared" si="871"/>
        <v>10 9 7 3 2 1</v>
      </c>
      <c r="C841">
        <f t="shared" si="874"/>
        <v>1</v>
      </c>
      <c r="D841">
        <f t="shared" ref="D841:L841" si="880">INT(MOD($A841,2^(C$1-1))/(2^(D$1-1)))</f>
        <v>1</v>
      </c>
      <c r="E841">
        <f t="shared" si="880"/>
        <v>0</v>
      </c>
      <c r="F841">
        <f t="shared" si="880"/>
        <v>1</v>
      </c>
      <c r="G841">
        <f t="shared" si="880"/>
        <v>0</v>
      </c>
      <c r="H841">
        <f t="shared" si="880"/>
        <v>0</v>
      </c>
      <c r="I841">
        <f t="shared" si="880"/>
        <v>0</v>
      </c>
      <c r="J841">
        <f t="shared" si="880"/>
        <v>1</v>
      </c>
      <c r="K841">
        <f t="shared" si="880"/>
        <v>1</v>
      </c>
      <c r="L841">
        <f t="shared" si="880"/>
        <v>1</v>
      </c>
      <c r="M841">
        <f>VLOOKUP(C$1,Iniciativas!$A$1:$R$11,6,FALSE)*C841+VLOOKUP(D$1,Iniciativas!$A$1:$R$11,6,FALSE)*D841+VLOOKUP(E$1,Iniciativas!$A$1:$R$11,6,FALSE)*E841+VLOOKUP(F$1,Iniciativas!$A$1:$R$11,6,FALSE)*F841+VLOOKUP(G$1,Iniciativas!$A$1:$R$11,6,FALSE)*G841+VLOOKUP(H$1,Iniciativas!$A$1:$R$11,6,FALSE)*H841+VLOOKUP(I$1,Iniciativas!$A$1:$R$11,6,FALSE)*I841+VLOOKUP(J$1,Iniciativas!$A$1:$R$11,6,FALSE)*J841+VLOOKUP(K$1,Iniciativas!$A$1:$R$11,6,FALSE)*K841+VLOOKUP(L$1,Iniciativas!$A$1:$R$11,6,FALSE)*L841</f>
        <v>10000</v>
      </c>
      <c r="N841">
        <f>VLOOKUP(C$1,Iniciativas!$A$1:$R$11,18,FALSE)*C841+VLOOKUP(D$1,Iniciativas!$A$1:$R$11,18,FALSE)*D841+VLOOKUP(E$1,Iniciativas!$A$1:$R$11,18,FALSE)*E841+VLOOKUP(F$1,Iniciativas!$A$1:$R$11,18,FALSE)*F841+VLOOKUP(G$1,Iniciativas!$A$1:$R$11,18,FALSE)*G841+VLOOKUP(H$1,Iniciativas!$A$1:$R$11,18,FALSE)*H841+VLOOKUP(I$1,Iniciativas!$A$1:$R$11,18,FALSE)*I841+VLOOKUP(J$1,Iniciativas!$A$1:$R$11,18,FALSE)*J841+VLOOKUP(K$1,Iniciativas!$A$1:$R$11,18,FALSE)*K841+VLOOKUP(L$1,Iniciativas!$A$1:$R$11,18,FALSE)*L841</f>
        <v>9.1</v>
      </c>
      <c r="O841" t="b">
        <f t="shared" si="873"/>
        <v>0</v>
      </c>
      <c r="P841" t="b">
        <f>IF(OR(K841=1,I841=1),IF(J841=1,TRUE, FALSE),TRUE)</f>
        <v>1</v>
      </c>
      <c r="Q841" t="b">
        <f>IF(AND(K841=1,I841=1), FALSE, TRUE)</f>
        <v>1</v>
      </c>
      <c r="R841" t="b">
        <f>IF(G841=1, TRUE, FALSE)</f>
        <v>0</v>
      </c>
      <c r="S841" t="str">
        <f>TRIM(IF(C841=1," "&amp;VLOOKUP(C$1,Iniciativas!$A$1:$R$11,2,FALSE),"")&amp;IF(D841=1," "&amp;VLOOKUP(D$1,Iniciativas!$A$1:$R$11,2,FALSE),"")&amp;IF(E841=1," "&amp;VLOOKUP(E$1,Iniciativas!$A$1:$R$11,2,FALSE),"")&amp;IF(F841=1," "&amp;VLOOKUP(F$1,Iniciativas!$A$1:$R$11,2,FALSE),"")&amp;IF(G841=1," "&amp;VLOOKUP(G$1,Iniciativas!$A$1:$R$11,2,FALSE),"")&amp;IF(H841=1," "&amp;VLOOKUP(H$1,Iniciativas!$A$1:$R$11,2,FALSE),"")&amp;IF(I841=1," "&amp;VLOOKUP(I$1,Iniciativas!$A$1:$R$11,2,FALSE),"")&amp;IF(J841=1," "&amp;VLOOKUP(J$1,Iniciativas!$A$1:$R$11,2,FALSE),"")&amp;IF(K841=1," "&amp;VLOOKUP(K$1,Iniciativas!$A$1:$R$11,2,FALSE),"")&amp;IF(L841=1," "&amp;VLOOKUP(L$1,Iniciativas!$A$1:$R$11,2,FALSE),""))</f>
        <v>Operación Adicional Iniciativa 1 Iniciativa 3 Iniciativa 1 Campaña Publicitaria Producto B o C Creación Producto B Sistema Reducción Costos</v>
      </c>
    </row>
    <row r="842" spans="1:19" x14ac:dyDescent="0.25">
      <c r="A842">
        <v>840</v>
      </c>
      <c r="B842" t="str">
        <f t="shared" si="871"/>
        <v>10 9 7 4</v>
      </c>
      <c r="C842">
        <f t="shared" si="874"/>
        <v>1</v>
      </c>
      <c r="D842">
        <f t="shared" ref="D842:L842" si="881">INT(MOD($A842,2^(C$1-1))/(2^(D$1-1)))</f>
        <v>1</v>
      </c>
      <c r="E842">
        <f t="shared" si="881"/>
        <v>0</v>
      </c>
      <c r="F842">
        <f t="shared" si="881"/>
        <v>1</v>
      </c>
      <c r="G842">
        <f t="shared" si="881"/>
        <v>0</v>
      </c>
      <c r="H842">
        <f t="shared" si="881"/>
        <v>0</v>
      </c>
      <c r="I842">
        <f t="shared" si="881"/>
        <v>1</v>
      </c>
      <c r="J842">
        <f t="shared" si="881"/>
        <v>0</v>
      </c>
      <c r="K842">
        <f t="shared" si="881"/>
        <v>0</v>
      </c>
      <c r="L842">
        <f t="shared" si="881"/>
        <v>0</v>
      </c>
      <c r="M842">
        <f>VLOOKUP(C$1,Iniciativas!$A$1:$R$11,6,FALSE)*C842+VLOOKUP(D$1,Iniciativas!$A$1:$R$11,6,FALSE)*D842+VLOOKUP(E$1,Iniciativas!$A$1:$R$11,6,FALSE)*E842+VLOOKUP(F$1,Iniciativas!$A$1:$R$11,6,FALSE)*F842+VLOOKUP(G$1,Iniciativas!$A$1:$R$11,6,FALSE)*G842+VLOOKUP(H$1,Iniciativas!$A$1:$R$11,6,FALSE)*H842+VLOOKUP(I$1,Iniciativas!$A$1:$R$11,6,FALSE)*I842+VLOOKUP(J$1,Iniciativas!$A$1:$R$11,6,FALSE)*J842+VLOOKUP(K$1,Iniciativas!$A$1:$R$11,6,FALSE)*K842+VLOOKUP(L$1,Iniciativas!$A$1:$R$11,6,FALSE)*L842</f>
        <v>9000</v>
      </c>
      <c r="N842">
        <f>VLOOKUP(C$1,Iniciativas!$A$1:$R$11,18,FALSE)*C842+VLOOKUP(D$1,Iniciativas!$A$1:$R$11,18,FALSE)*D842+VLOOKUP(E$1,Iniciativas!$A$1:$R$11,18,FALSE)*E842+VLOOKUP(F$1,Iniciativas!$A$1:$R$11,18,FALSE)*F842+VLOOKUP(G$1,Iniciativas!$A$1:$R$11,18,FALSE)*G842+VLOOKUP(H$1,Iniciativas!$A$1:$R$11,18,FALSE)*H842+VLOOKUP(I$1,Iniciativas!$A$1:$R$11,18,FALSE)*I842+VLOOKUP(J$1,Iniciativas!$A$1:$R$11,18,FALSE)*J842+VLOOKUP(K$1,Iniciativas!$A$1:$R$11,18,FALSE)*K842+VLOOKUP(L$1,Iniciativas!$A$1:$R$11,18,FALSE)*L842</f>
        <v>8.1999999999999993</v>
      </c>
      <c r="O842" t="b">
        <f t="shared" si="873"/>
        <v>0</v>
      </c>
      <c r="P842" t="b">
        <f>IF(OR(K842=1,I842=1),IF(J842=1,TRUE, FALSE),TRUE)</f>
        <v>0</v>
      </c>
      <c r="Q842" t="b">
        <f>IF(AND(K842=1,I842=1), FALSE, TRUE)</f>
        <v>1</v>
      </c>
      <c r="R842" t="b">
        <f>IF(G842=1, TRUE, FALSE)</f>
        <v>0</v>
      </c>
      <c r="S842" t="str">
        <f>TRIM(IF(C842=1," "&amp;VLOOKUP(C$1,Iniciativas!$A$1:$R$11,2,FALSE),"")&amp;IF(D842=1," "&amp;VLOOKUP(D$1,Iniciativas!$A$1:$R$11,2,FALSE),"")&amp;IF(E842=1," "&amp;VLOOKUP(E$1,Iniciativas!$A$1:$R$11,2,FALSE),"")&amp;IF(F842=1," "&amp;VLOOKUP(F$1,Iniciativas!$A$1:$R$11,2,FALSE),"")&amp;IF(G842=1," "&amp;VLOOKUP(G$1,Iniciativas!$A$1:$R$11,2,FALSE),"")&amp;IF(H842=1," "&amp;VLOOKUP(H$1,Iniciativas!$A$1:$R$11,2,FALSE),"")&amp;IF(I842=1," "&amp;VLOOKUP(I$1,Iniciativas!$A$1:$R$11,2,FALSE),"")&amp;IF(J842=1," "&amp;VLOOKUP(J$1,Iniciativas!$A$1:$R$11,2,FALSE),"")&amp;IF(K842=1," "&amp;VLOOKUP(K$1,Iniciativas!$A$1:$R$11,2,FALSE),"")&amp;IF(L842=1," "&amp;VLOOKUP(L$1,Iniciativas!$A$1:$R$11,2,FALSE),""))</f>
        <v>Operación Adicional Iniciativa 1 Iniciativa 3 Iniciativa 1 Creación Producto Alternativo C</v>
      </c>
    </row>
    <row r="843" spans="1:19" x14ac:dyDescent="0.25">
      <c r="A843">
        <v>841</v>
      </c>
      <c r="B843" t="str">
        <f t="shared" si="871"/>
        <v>10 9 7 4 1</v>
      </c>
      <c r="C843">
        <f t="shared" si="874"/>
        <v>1</v>
      </c>
      <c r="D843">
        <f t="shared" ref="D843:L843" si="882">INT(MOD($A843,2^(C$1-1))/(2^(D$1-1)))</f>
        <v>1</v>
      </c>
      <c r="E843">
        <f t="shared" si="882"/>
        <v>0</v>
      </c>
      <c r="F843">
        <f t="shared" si="882"/>
        <v>1</v>
      </c>
      <c r="G843">
        <f t="shared" si="882"/>
        <v>0</v>
      </c>
      <c r="H843">
        <f t="shared" si="882"/>
        <v>0</v>
      </c>
      <c r="I843">
        <f t="shared" si="882"/>
        <v>1</v>
      </c>
      <c r="J843">
        <f t="shared" si="882"/>
        <v>0</v>
      </c>
      <c r="K843">
        <f t="shared" si="882"/>
        <v>0</v>
      </c>
      <c r="L843">
        <f t="shared" si="882"/>
        <v>1</v>
      </c>
      <c r="M843">
        <f>VLOOKUP(C$1,Iniciativas!$A$1:$R$11,6,FALSE)*C843+VLOOKUP(D$1,Iniciativas!$A$1:$R$11,6,FALSE)*D843+VLOOKUP(E$1,Iniciativas!$A$1:$R$11,6,FALSE)*E843+VLOOKUP(F$1,Iniciativas!$A$1:$R$11,6,FALSE)*F843+VLOOKUP(G$1,Iniciativas!$A$1:$R$11,6,FALSE)*G843+VLOOKUP(H$1,Iniciativas!$A$1:$R$11,6,FALSE)*H843+VLOOKUP(I$1,Iniciativas!$A$1:$R$11,6,FALSE)*I843+VLOOKUP(J$1,Iniciativas!$A$1:$R$11,6,FALSE)*J843+VLOOKUP(K$1,Iniciativas!$A$1:$R$11,6,FALSE)*K843+VLOOKUP(L$1,Iniciativas!$A$1:$R$11,6,FALSE)*L843</f>
        <v>10000</v>
      </c>
      <c r="N843">
        <f>VLOOKUP(C$1,Iniciativas!$A$1:$R$11,18,FALSE)*C843+VLOOKUP(D$1,Iniciativas!$A$1:$R$11,18,FALSE)*D843+VLOOKUP(E$1,Iniciativas!$A$1:$R$11,18,FALSE)*E843+VLOOKUP(F$1,Iniciativas!$A$1:$R$11,18,FALSE)*F843+VLOOKUP(G$1,Iniciativas!$A$1:$R$11,18,FALSE)*G843+VLOOKUP(H$1,Iniciativas!$A$1:$R$11,18,FALSE)*H843+VLOOKUP(I$1,Iniciativas!$A$1:$R$11,18,FALSE)*I843+VLOOKUP(J$1,Iniciativas!$A$1:$R$11,18,FALSE)*J843+VLOOKUP(K$1,Iniciativas!$A$1:$R$11,18,FALSE)*K843+VLOOKUP(L$1,Iniciativas!$A$1:$R$11,18,FALSE)*L843</f>
        <v>9.1</v>
      </c>
      <c r="O843" t="b">
        <f t="shared" si="873"/>
        <v>0</v>
      </c>
      <c r="P843" t="b">
        <f>IF(OR(K843=1,I843=1),IF(J843=1,TRUE, FALSE),TRUE)</f>
        <v>0</v>
      </c>
      <c r="Q843" t="b">
        <f>IF(AND(K843=1,I843=1), FALSE, TRUE)</f>
        <v>1</v>
      </c>
      <c r="R843" t="b">
        <f>IF(G843=1, TRUE, FALSE)</f>
        <v>0</v>
      </c>
      <c r="S843" t="str">
        <f>TRIM(IF(C843=1," "&amp;VLOOKUP(C$1,Iniciativas!$A$1:$R$11,2,FALSE),"")&amp;IF(D843=1," "&amp;VLOOKUP(D$1,Iniciativas!$A$1:$R$11,2,FALSE),"")&amp;IF(E843=1," "&amp;VLOOKUP(E$1,Iniciativas!$A$1:$R$11,2,FALSE),"")&amp;IF(F843=1," "&amp;VLOOKUP(F$1,Iniciativas!$A$1:$R$11,2,FALSE),"")&amp;IF(G843=1," "&amp;VLOOKUP(G$1,Iniciativas!$A$1:$R$11,2,FALSE),"")&amp;IF(H843=1," "&amp;VLOOKUP(H$1,Iniciativas!$A$1:$R$11,2,FALSE),"")&amp;IF(I843=1," "&amp;VLOOKUP(I$1,Iniciativas!$A$1:$R$11,2,FALSE),"")&amp;IF(J843=1," "&amp;VLOOKUP(J$1,Iniciativas!$A$1:$R$11,2,FALSE),"")&amp;IF(K843=1," "&amp;VLOOKUP(K$1,Iniciativas!$A$1:$R$11,2,FALSE),"")&amp;IF(L843=1," "&amp;VLOOKUP(L$1,Iniciativas!$A$1:$R$11,2,FALSE),""))</f>
        <v>Operación Adicional Iniciativa 1 Iniciativa 3 Iniciativa 1 Creación Producto Alternativo C Sistema Reducción Costos</v>
      </c>
    </row>
    <row r="844" spans="1:19" x14ac:dyDescent="0.25">
      <c r="A844">
        <v>842</v>
      </c>
      <c r="B844" t="str">
        <f t="shared" si="871"/>
        <v>10 9 7 4 2</v>
      </c>
      <c r="C844">
        <f t="shared" si="874"/>
        <v>1</v>
      </c>
      <c r="D844">
        <f t="shared" ref="D844:L844" si="883">INT(MOD($A844,2^(C$1-1))/(2^(D$1-1)))</f>
        <v>1</v>
      </c>
      <c r="E844">
        <f t="shared" si="883"/>
        <v>0</v>
      </c>
      <c r="F844">
        <f t="shared" si="883"/>
        <v>1</v>
      </c>
      <c r="G844">
        <f t="shared" si="883"/>
        <v>0</v>
      </c>
      <c r="H844">
        <f t="shared" si="883"/>
        <v>0</v>
      </c>
      <c r="I844">
        <f t="shared" si="883"/>
        <v>1</v>
      </c>
      <c r="J844">
        <f t="shared" si="883"/>
        <v>0</v>
      </c>
      <c r="K844">
        <f t="shared" si="883"/>
        <v>1</v>
      </c>
      <c r="L844">
        <f t="shared" si="883"/>
        <v>0</v>
      </c>
      <c r="M844">
        <f>VLOOKUP(C$1,Iniciativas!$A$1:$R$11,6,FALSE)*C844+VLOOKUP(D$1,Iniciativas!$A$1:$R$11,6,FALSE)*D844+VLOOKUP(E$1,Iniciativas!$A$1:$R$11,6,FALSE)*E844+VLOOKUP(F$1,Iniciativas!$A$1:$R$11,6,FALSE)*F844+VLOOKUP(G$1,Iniciativas!$A$1:$R$11,6,FALSE)*G844+VLOOKUP(H$1,Iniciativas!$A$1:$R$11,6,FALSE)*H844+VLOOKUP(I$1,Iniciativas!$A$1:$R$11,6,FALSE)*I844+VLOOKUP(J$1,Iniciativas!$A$1:$R$11,6,FALSE)*J844+VLOOKUP(K$1,Iniciativas!$A$1:$R$11,6,FALSE)*K844+VLOOKUP(L$1,Iniciativas!$A$1:$R$11,6,FALSE)*L844</f>
        <v>14000</v>
      </c>
      <c r="N844">
        <f>VLOOKUP(C$1,Iniciativas!$A$1:$R$11,18,FALSE)*C844+VLOOKUP(D$1,Iniciativas!$A$1:$R$11,18,FALSE)*D844+VLOOKUP(E$1,Iniciativas!$A$1:$R$11,18,FALSE)*E844+VLOOKUP(F$1,Iniciativas!$A$1:$R$11,18,FALSE)*F844+VLOOKUP(G$1,Iniciativas!$A$1:$R$11,18,FALSE)*G844+VLOOKUP(H$1,Iniciativas!$A$1:$R$11,18,FALSE)*H844+VLOOKUP(I$1,Iniciativas!$A$1:$R$11,18,FALSE)*I844+VLOOKUP(J$1,Iniciativas!$A$1:$R$11,18,FALSE)*J844+VLOOKUP(K$1,Iniciativas!$A$1:$R$11,18,FALSE)*K844+VLOOKUP(L$1,Iniciativas!$A$1:$R$11,18,FALSE)*L844</f>
        <v>10.799999999999999</v>
      </c>
      <c r="O844" t="b">
        <f t="shared" si="873"/>
        <v>0</v>
      </c>
      <c r="P844" t="b">
        <f>IF(OR(K844=1,I844=1),IF(J844=1,TRUE, FALSE),TRUE)</f>
        <v>0</v>
      </c>
      <c r="Q844" t="b">
        <f>IF(AND(K844=1,I844=1), FALSE, TRUE)</f>
        <v>0</v>
      </c>
      <c r="R844" t="b">
        <f>IF(G844=1, TRUE, FALSE)</f>
        <v>0</v>
      </c>
      <c r="S844" t="str">
        <f>TRIM(IF(C844=1," "&amp;VLOOKUP(C$1,Iniciativas!$A$1:$R$11,2,FALSE),"")&amp;IF(D844=1," "&amp;VLOOKUP(D$1,Iniciativas!$A$1:$R$11,2,FALSE),"")&amp;IF(E844=1," "&amp;VLOOKUP(E$1,Iniciativas!$A$1:$R$11,2,FALSE),"")&amp;IF(F844=1," "&amp;VLOOKUP(F$1,Iniciativas!$A$1:$R$11,2,FALSE),"")&amp;IF(G844=1," "&amp;VLOOKUP(G$1,Iniciativas!$A$1:$R$11,2,FALSE),"")&amp;IF(H844=1," "&amp;VLOOKUP(H$1,Iniciativas!$A$1:$R$11,2,FALSE),"")&amp;IF(I844=1," "&amp;VLOOKUP(I$1,Iniciativas!$A$1:$R$11,2,FALSE),"")&amp;IF(J844=1," "&amp;VLOOKUP(J$1,Iniciativas!$A$1:$R$11,2,FALSE),"")&amp;IF(K844=1," "&amp;VLOOKUP(K$1,Iniciativas!$A$1:$R$11,2,FALSE),"")&amp;IF(L844=1," "&amp;VLOOKUP(L$1,Iniciativas!$A$1:$R$11,2,FALSE),""))</f>
        <v>Operación Adicional Iniciativa 1 Iniciativa 3 Iniciativa 1 Creación Producto Alternativo C Creación Producto B</v>
      </c>
    </row>
    <row r="845" spans="1:19" x14ac:dyDescent="0.25">
      <c r="A845">
        <v>843</v>
      </c>
      <c r="B845" t="str">
        <f t="shared" si="871"/>
        <v>10 9 7 4 2 1</v>
      </c>
      <c r="C845">
        <f t="shared" si="874"/>
        <v>1</v>
      </c>
      <c r="D845">
        <f t="shared" ref="D845:L845" si="884">INT(MOD($A845,2^(C$1-1))/(2^(D$1-1)))</f>
        <v>1</v>
      </c>
      <c r="E845">
        <f t="shared" si="884"/>
        <v>0</v>
      </c>
      <c r="F845">
        <f t="shared" si="884"/>
        <v>1</v>
      </c>
      <c r="G845">
        <f t="shared" si="884"/>
        <v>0</v>
      </c>
      <c r="H845">
        <f t="shared" si="884"/>
        <v>0</v>
      </c>
      <c r="I845">
        <f t="shared" si="884"/>
        <v>1</v>
      </c>
      <c r="J845">
        <f t="shared" si="884"/>
        <v>0</v>
      </c>
      <c r="K845">
        <f t="shared" si="884"/>
        <v>1</v>
      </c>
      <c r="L845">
        <f t="shared" si="884"/>
        <v>1</v>
      </c>
      <c r="M845">
        <f>VLOOKUP(C$1,Iniciativas!$A$1:$R$11,6,FALSE)*C845+VLOOKUP(D$1,Iniciativas!$A$1:$R$11,6,FALSE)*D845+VLOOKUP(E$1,Iniciativas!$A$1:$R$11,6,FALSE)*E845+VLOOKUP(F$1,Iniciativas!$A$1:$R$11,6,FALSE)*F845+VLOOKUP(G$1,Iniciativas!$A$1:$R$11,6,FALSE)*G845+VLOOKUP(H$1,Iniciativas!$A$1:$R$11,6,FALSE)*H845+VLOOKUP(I$1,Iniciativas!$A$1:$R$11,6,FALSE)*I845+VLOOKUP(J$1,Iniciativas!$A$1:$R$11,6,FALSE)*J845+VLOOKUP(K$1,Iniciativas!$A$1:$R$11,6,FALSE)*K845+VLOOKUP(L$1,Iniciativas!$A$1:$R$11,6,FALSE)*L845</f>
        <v>15000</v>
      </c>
      <c r="N845">
        <f>VLOOKUP(C$1,Iniciativas!$A$1:$R$11,18,FALSE)*C845+VLOOKUP(D$1,Iniciativas!$A$1:$R$11,18,FALSE)*D845+VLOOKUP(E$1,Iniciativas!$A$1:$R$11,18,FALSE)*E845+VLOOKUP(F$1,Iniciativas!$A$1:$R$11,18,FALSE)*F845+VLOOKUP(G$1,Iniciativas!$A$1:$R$11,18,FALSE)*G845+VLOOKUP(H$1,Iniciativas!$A$1:$R$11,18,FALSE)*H845+VLOOKUP(I$1,Iniciativas!$A$1:$R$11,18,FALSE)*I845+VLOOKUP(J$1,Iniciativas!$A$1:$R$11,18,FALSE)*J845+VLOOKUP(K$1,Iniciativas!$A$1:$R$11,18,FALSE)*K845+VLOOKUP(L$1,Iniciativas!$A$1:$R$11,18,FALSE)*L845</f>
        <v>11.7</v>
      </c>
      <c r="O845" t="b">
        <f t="shared" si="873"/>
        <v>0</v>
      </c>
      <c r="P845" t="b">
        <f>IF(OR(K845=1,I845=1),IF(J845=1,TRUE, FALSE),TRUE)</f>
        <v>0</v>
      </c>
      <c r="Q845" t="b">
        <f>IF(AND(K845=1,I845=1), FALSE, TRUE)</f>
        <v>0</v>
      </c>
      <c r="R845" t="b">
        <f>IF(G845=1, TRUE, FALSE)</f>
        <v>0</v>
      </c>
      <c r="S845" t="str">
        <f>TRIM(IF(C845=1," "&amp;VLOOKUP(C$1,Iniciativas!$A$1:$R$11,2,FALSE),"")&amp;IF(D845=1," "&amp;VLOOKUP(D$1,Iniciativas!$A$1:$R$11,2,FALSE),"")&amp;IF(E845=1," "&amp;VLOOKUP(E$1,Iniciativas!$A$1:$R$11,2,FALSE),"")&amp;IF(F845=1," "&amp;VLOOKUP(F$1,Iniciativas!$A$1:$R$11,2,FALSE),"")&amp;IF(G845=1," "&amp;VLOOKUP(G$1,Iniciativas!$A$1:$R$11,2,FALSE),"")&amp;IF(H845=1," "&amp;VLOOKUP(H$1,Iniciativas!$A$1:$R$11,2,FALSE),"")&amp;IF(I845=1," "&amp;VLOOKUP(I$1,Iniciativas!$A$1:$R$11,2,FALSE),"")&amp;IF(J845=1," "&amp;VLOOKUP(J$1,Iniciativas!$A$1:$R$11,2,FALSE),"")&amp;IF(K845=1," "&amp;VLOOKUP(K$1,Iniciativas!$A$1:$R$11,2,FALSE),"")&amp;IF(L845=1," "&amp;VLOOKUP(L$1,Iniciativas!$A$1:$R$11,2,FALSE),""))</f>
        <v>Operación Adicional Iniciativa 1 Iniciativa 3 Iniciativa 1 Creación Producto Alternativo C Creación Producto B Sistema Reducción Costos</v>
      </c>
    </row>
    <row r="846" spans="1:19" x14ac:dyDescent="0.25">
      <c r="A846">
        <v>844</v>
      </c>
      <c r="B846" t="str">
        <f t="shared" si="871"/>
        <v>10 9 7 4 3</v>
      </c>
      <c r="C846">
        <f t="shared" si="874"/>
        <v>1</v>
      </c>
      <c r="D846">
        <f t="shared" ref="D846:L846" si="885">INT(MOD($A846,2^(C$1-1))/(2^(D$1-1)))</f>
        <v>1</v>
      </c>
      <c r="E846">
        <f t="shared" si="885"/>
        <v>0</v>
      </c>
      <c r="F846">
        <f t="shared" si="885"/>
        <v>1</v>
      </c>
      <c r="G846">
        <f t="shared" si="885"/>
        <v>0</v>
      </c>
      <c r="H846">
        <f t="shared" si="885"/>
        <v>0</v>
      </c>
      <c r="I846">
        <f t="shared" si="885"/>
        <v>1</v>
      </c>
      <c r="J846">
        <f t="shared" si="885"/>
        <v>1</v>
      </c>
      <c r="K846">
        <f t="shared" si="885"/>
        <v>0</v>
      </c>
      <c r="L846">
        <f t="shared" si="885"/>
        <v>0</v>
      </c>
      <c r="M846">
        <f>VLOOKUP(C$1,Iniciativas!$A$1:$R$11,6,FALSE)*C846+VLOOKUP(D$1,Iniciativas!$A$1:$R$11,6,FALSE)*D846+VLOOKUP(E$1,Iniciativas!$A$1:$R$11,6,FALSE)*E846+VLOOKUP(F$1,Iniciativas!$A$1:$R$11,6,FALSE)*F846+VLOOKUP(G$1,Iniciativas!$A$1:$R$11,6,FALSE)*G846+VLOOKUP(H$1,Iniciativas!$A$1:$R$11,6,FALSE)*H846+VLOOKUP(I$1,Iniciativas!$A$1:$R$11,6,FALSE)*I846+VLOOKUP(J$1,Iniciativas!$A$1:$R$11,6,FALSE)*J846+VLOOKUP(K$1,Iniciativas!$A$1:$R$11,6,FALSE)*K846+VLOOKUP(L$1,Iniciativas!$A$1:$R$11,6,FALSE)*L846</f>
        <v>10000</v>
      </c>
      <c r="N846">
        <f>VLOOKUP(C$1,Iniciativas!$A$1:$R$11,18,FALSE)*C846+VLOOKUP(D$1,Iniciativas!$A$1:$R$11,18,FALSE)*D846+VLOOKUP(E$1,Iniciativas!$A$1:$R$11,18,FALSE)*E846+VLOOKUP(F$1,Iniciativas!$A$1:$R$11,18,FALSE)*F846+VLOOKUP(G$1,Iniciativas!$A$1:$R$11,18,FALSE)*G846+VLOOKUP(H$1,Iniciativas!$A$1:$R$11,18,FALSE)*H846+VLOOKUP(I$1,Iniciativas!$A$1:$R$11,18,FALSE)*I846+VLOOKUP(J$1,Iniciativas!$A$1:$R$11,18,FALSE)*J846+VLOOKUP(K$1,Iniciativas!$A$1:$R$11,18,FALSE)*K846+VLOOKUP(L$1,Iniciativas!$A$1:$R$11,18,FALSE)*L846</f>
        <v>8.6</v>
      </c>
      <c r="O846" t="b">
        <f t="shared" si="873"/>
        <v>0</v>
      </c>
      <c r="P846" t="b">
        <f>IF(OR(K846=1,I846=1),IF(J846=1,TRUE, FALSE),TRUE)</f>
        <v>1</v>
      </c>
      <c r="Q846" t="b">
        <f>IF(AND(K846=1,I846=1), FALSE, TRUE)</f>
        <v>1</v>
      </c>
      <c r="R846" t="b">
        <f>IF(G846=1, TRUE, FALSE)</f>
        <v>0</v>
      </c>
      <c r="S846" t="str">
        <f>TRIM(IF(C846=1," "&amp;VLOOKUP(C$1,Iniciativas!$A$1:$R$11,2,FALSE),"")&amp;IF(D846=1," "&amp;VLOOKUP(D$1,Iniciativas!$A$1:$R$11,2,FALSE),"")&amp;IF(E846=1," "&amp;VLOOKUP(E$1,Iniciativas!$A$1:$R$11,2,FALSE),"")&amp;IF(F846=1," "&amp;VLOOKUP(F$1,Iniciativas!$A$1:$R$11,2,FALSE),"")&amp;IF(G846=1," "&amp;VLOOKUP(G$1,Iniciativas!$A$1:$R$11,2,FALSE),"")&amp;IF(H846=1," "&amp;VLOOKUP(H$1,Iniciativas!$A$1:$R$11,2,FALSE),"")&amp;IF(I846=1," "&amp;VLOOKUP(I$1,Iniciativas!$A$1:$R$11,2,FALSE),"")&amp;IF(J846=1," "&amp;VLOOKUP(J$1,Iniciativas!$A$1:$R$11,2,FALSE),"")&amp;IF(K846=1," "&amp;VLOOKUP(K$1,Iniciativas!$A$1:$R$11,2,FALSE),"")&amp;IF(L846=1," "&amp;VLOOKUP(L$1,Iniciativas!$A$1:$R$11,2,FALSE),""))</f>
        <v>Operación Adicional Iniciativa 1 Iniciativa 3 Iniciativa 1 Creación Producto Alternativo C Campaña Publicitaria Producto B o C</v>
      </c>
    </row>
    <row r="847" spans="1:19" x14ac:dyDescent="0.25">
      <c r="A847">
        <v>845</v>
      </c>
      <c r="B847" t="str">
        <f t="shared" si="871"/>
        <v>10 9 7 4 3 1</v>
      </c>
      <c r="C847">
        <f t="shared" si="874"/>
        <v>1</v>
      </c>
      <c r="D847">
        <f t="shared" ref="D847:L847" si="886">INT(MOD($A847,2^(C$1-1))/(2^(D$1-1)))</f>
        <v>1</v>
      </c>
      <c r="E847">
        <f t="shared" si="886"/>
        <v>0</v>
      </c>
      <c r="F847">
        <f t="shared" si="886"/>
        <v>1</v>
      </c>
      <c r="G847">
        <f t="shared" si="886"/>
        <v>0</v>
      </c>
      <c r="H847">
        <f t="shared" si="886"/>
        <v>0</v>
      </c>
      <c r="I847">
        <f t="shared" si="886"/>
        <v>1</v>
      </c>
      <c r="J847">
        <f t="shared" si="886"/>
        <v>1</v>
      </c>
      <c r="K847">
        <f t="shared" si="886"/>
        <v>0</v>
      </c>
      <c r="L847">
        <f t="shared" si="886"/>
        <v>1</v>
      </c>
      <c r="M847">
        <f>VLOOKUP(C$1,Iniciativas!$A$1:$R$11,6,FALSE)*C847+VLOOKUP(D$1,Iniciativas!$A$1:$R$11,6,FALSE)*D847+VLOOKUP(E$1,Iniciativas!$A$1:$R$11,6,FALSE)*E847+VLOOKUP(F$1,Iniciativas!$A$1:$R$11,6,FALSE)*F847+VLOOKUP(G$1,Iniciativas!$A$1:$R$11,6,FALSE)*G847+VLOOKUP(H$1,Iniciativas!$A$1:$R$11,6,FALSE)*H847+VLOOKUP(I$1,Iniciativas!$A$1:$R$11,6,FALSE)*I847+VLOOKUP(J$1,Iniciativas!$A$1:$R$11,6,FALSE)*J847+VLOOKUP(K$1,Iniciativas!$A$1:$R$11,6,FALSE)*K847+VLOOKUP(L$1,Iniciativas!$A$1:$R$11,6,FALSE)*L847</f>
        <v>11000</v>
      </c>
      <c r="N847">
        <f>VLOOKUP(C$1,Iniciativas!$A$1:$R$11,18,FALSE)*C847+VLOOKUP(D$1,Iniciativas!$A$1:$R$11,18,FALSE)*D847+VLOOKUP(E$1,Iniciativas!$A$1:$R$11,18,FALSE)*E847+VLOOKUP(F$1,Iniciativas!$A$1:$R$11,18,FALSE)*F847+VLOOKUP(G$1,Iniciativas!$A$1:$R$11,18,FALSE)*G847+VLOOKUP(H$1,Iniciativas!$A$1:$R$11,18,FALSE)*H847+VLOOKUP(I$1,Iniciativas!$A$1:$R$11,18,FALSE)*I847+VLOOKUP(J$1,Iniciativas!$A$1:$R$11,18,FALSE)*J847+VLOOKUP(K$1,Iniciativas!$A$1:$R$11,18,FALSE)*K847+VLOOKUP(L$1,Iniciativas!$A$1:$R$11,18,FALSE)*L847</f>
        <v>9.5</v>
      </c>
      <c r="O847" t="b">
        <f t="shared" si="873"/>
        <v>0</v>
      </c>
      <c r="P847" t="b">
        <f>IF(OR(K847=1,I847=1),IF(J847=1,TRUE, FALSE),TRUE)</f>
        <v>1</v>
      </c>
      <c r="Q847" t="b">
        <f>IF(AND(K847=1,I847=1), FALSE, TRUE)</f>
        <v>1</v>
      </c>
      <c r="R847" t="b">
        <f>IF(G847=1, TRUE, FALSE)</f>
        <v>0</v>
      </c>
      <c r="S847" t="str">
        <f>TRIM(IF(C847=1," "&amp;VLOOKUP(C$1,Iniciativas!$A$1:$R$11,2,FALSE),"")&amp;IF(D847=1," "&amp;VLOOKUP(D$1,Iniciativas!$A$1:$R$11,2,FALSE),"")&amp;IF(E847=1," "&amp;VLOOKUP(E$1,Iniciativas!$A$1:$R$11,2,FALSE),"")&amp;IF(F847=1," "&amp;VLOOKUP(F$1,Iniciativas!$A$1:$R$11,2,FALSE),"")&amp;IF(G847=1," "&amp;VLOOKUP(G$1,Iniciativas!$A$1:$R$11,2,FALSE),"")&amp;IF(H847=1," "&amp;VLOOKUP(H$1,Iniciativas!$A$1:$R$11,2,FALSE),"")&amp;IF(I847=1," "&amp;VLOOKUP(I$1,Iniciativas!$A$1:$R$11,2,FALSE),"")&amp;IF(J847=1," "&amp;VLOOKUP(J$1,Iniciativas!$A$1:$R$11,2,FALSE),"")&amp;IF(K847=1," "&amp;VLOOKUP(K$1,Iniciativas!$A$1:$R$11,2,FALSE),"")&amp;IF(L847=1," "&amp;VLOOKUP(L$1,Iniciativas!$A$1:$R$11,2,FALSE),""))</f>
        <v>Operación Adicional Iniciativa 1 Iniciativa 3 Iniciativa 1 Creación Producto Alternativo C Campaña Publicitaria Producto B o C Sistema Reducción Costos</v>
      </c>
    </row>
    <row r="848" spans="1:19" x14ac:dyDescent="0.25">
      <c r="A848">
        <v>846</v>
      </c>
      <c r="B848" t="str">
        <f t="shared" si="871"/>
        <v>10 9 7 4 3 2</v>
      </c>
      <c r="C848">
        <f t="shared" si="874"/>
        <v>1</v>
      </c>
      <c r="D848">
        <f t="shared" ref="D848:L848" si="887">INT(MOD($A848,2^(C$1-1))/(2^(D$1-1)))</f>
        <v>1</v>
      </c>
      <c r="E848">
        <f t="shared" si="887"/>
        <v>0</v>
      </c>
      <c r="F848">
        <f t="shared" si="887"/>
        <v>1</v>
      </c>
      <c r="G848">
        <f t="shared" si="887"/>
        <v>0</v>
      </c>
      <c r="H848">
        <f t="shared" si="887"/>
        <v>0</v>
      </c>
      <c r="I848">
        <f t="shared" si="887"/>
        <v>1</v>
      </c>
      <c r="J848">
        <f t="shared" si="887"/>
        <v>1</v>
      </c>
      <c r="K848">
        <f t="shared" si="887"/>
        <v>1</v>
      </c>
      <c r="L848">
        <f t="shared" si="887"/>
        <v>0</v>
      </c>
      <c r="M848">
        <f>VLOOKUP(C$1,Iniciativas!$A$1:$R$11,6,FALSE)*C848+VLOOKUP(D$1,Iniciativas!$A$1:$R$11,6,FALSE)*D848+VLOOKUP(E$1,Iniciativas!$A$1:$R$11,6,FALSE)*E848+VLOOKUP(F$1,Iniciativas!$A$1:$R$11,6,FALSE)*F848+VLOOKUP(G$1,Iniciativas!$A$1:$R$11,6,FALSE)*G848+VLOOKUP(H$1,Iniciativas!$A$1:$R$11,6,FALSE)*H848+VLOOKUP(I$1,Iniciativas!$A$1:$R$11,6,FALSE)*I848+VLOOKUP(J$1,Iniciativas!$A$1:$R$11,6,FALSE)*J848+VLOOKUP(K$1,Iniciativas!$A$1:$R$11,6,FALSE)*K848+VLOOKUP(L$1,Iniciativas!$A$1:$R$11,6,FALSE)*L848</f>
        <v>15000</v>
      </c>
      <c r="N848">
        <f>VLOOKUP(C$1,Iniciativas!$A$1:$R$11,18,FALSE)*C848+VLOOKUP(D$1,Iniciativas!$A$1:$R$11,18,FALSE)*D848+VLOOKUP(E$1,Iniciativas!$A$1:$R$11,18,FALSE)*E848+VLOOKUP(F$1,Iniciativas!$A$1:$R$11,18,FALSE)*F848+VLOOKUP(G$1,Iniciativas!$A$1:$R$11,18,FALSE)*G848+VLOOKUP(H$1,Iniciativas!$A$1:$R$11,18,FALSE)*H848+VLOOKUP(I$1,Iniciativas!$A$1:$R$11,18,FALSE)*I848+VLOOKUP(J$1,Iniciativas!$A$1:$R$11,18,FALSE)*J848+VLOOKUP(K$1,Iniciativas!$A$1:$R$11,18,FALSE)*K848+VLOOKUP(L$1,Iniciativas!$A$1:$R$11,18,FALSE)*L848</f>
        <v>11.2</v>
      </c>
      <c r="O848" t="b">
        <f t="shared" si="873"/>
        <v>0</v>
      </c>
      <c r="P848" t="b">
        <f>IF(OR(K848=1,I848=1),IF(J848=1,TRUE, FALSE),TRUE)</f>
        <v>1</v>
      </c>
      <c r="Q848" t="b">
        <f>IF(AND(K848=1,I848=1), FALSE, TRUE)</f>
        <v>0</v>
      </c>
      <c r="R848" t="b">
        <f>IF(G848=1, TRUE, FALSE)</f>
        <v>0</v>
      </c>
      <c r="S848" t="str">
        <f>TRIM(IF(C848=1," "&amp;VLOOKUP(C$1,Iniciativas!$A$1:$R$11,2,FALSE),"")&amp;IF(D848=1," "&amp;VLOOKUP(D$1,Iniciativas!$A$1:$R$11,2,FALSE),"")&amp;IF(E848=1," "&amp;VLOOKUP(E$1,Iniciativas!$A$1:$R$11,2,FALSE),"")&amp;IF(F848=1," "&amp;VLOOKUP(F$1,Iniciativas!$A$1:$R$11,2,FALSE),"")&amp;IF(G848=1," "&amp;VLOOKUP(G$1,Iniciativas!$A$1:$R$11,2,FALSE),"")&amp;IF(H848=1," "&amp;VLOOKUP(H$1,Iniciativas!$A$1:$R$11,2,FALSE),"")&amp;IF(I848=1," "&amp;VLOOKUP(I$1,Iniciativas!$A$1:$R$11,2,FALSE),"")&amp;IF(J848=1," "&amp;VLOOKUP(J$1,Iniciativas!$A$1:$R$11,2,FALSE),"")&amp;IF(K848=1," "&amp;VLOOKUP(K$1,Iniciativas!$A$1:$R$11,2,FALSE),"")&amp;IF(L848=1," "&amp;VLOOKUP(L$1,Iniciativas!$A$1:$R$11,2,FALSE),""))</f>
        <v>Operación Adicional Iniciativa 1 Iniciativa 3 Iniciativa 1 Creación Producto Alternativo C Campaña Publicitaria Producto B o C Creación Producto B</v>
      </c>
    </row>
    <row r="849" spans="1:19" x14ac:dyDescent="0.25">
      <c r="A849">
        <v>847</v>
      </c>
      <c r="B849" t="str">
        <f t="shared" si="871"/>
        <v>10 9 7 4 3 2 1</v>
      </c>
      <c r="C849">
        <f t="shared" si="874"/>
        <v>1</v>
      </c>
      <c r="D849">
        <f t="shared" ref="D849:L849" si="888">INT(MOD($A849,2^(C$1-1))/(2^(D$1-1)))</f>
        <v>1</v>
      </c>
      <c r="E849">
        <f t="shared" si="888"/>
        <v>0</v>
      </c>
      <c r="F849">
        <f t="shared" si="888"/>
        <v>1</v>
      </c>
      <c r="G849">
        <f t="shared" si="888"/>
        <v>0</v>
      </c>
      <c r="H849">
        <f t="shared" si="888"/>
        <v>0</v>
      </c>
      <c r="I849">
        <f t="shared" si="888"/>
        <v>1</v>
      </c>
      <c r="J849">
        <f t="shared" si="888"/>
        <v>1</v>
      </c>
      <c r="K849">
        <f t="shared" si="888"/>
        <v>1</v>
      </c>
      <c r="L849">
        <f t="shared" si="888"/>
        <v>1</v>
      </c>
      <c r="M849">
        <f>VLOOKUP(C$1,Iniciativas!$A$1:$R$11,6,FALSE)*C849+VLOOKUP(D$1,Iniciativas!$A$1:$R$11,6,FALSE)*D849+VLOOKUP(E$1,Iniciativas!$A$1:$R$11,6,FALSE)*E849+VLOOKUP(F$1,Iniciativas!$A$1:$R$11,6,FALSE)*F849+VLOOKUP(G$1,Iniciativas!$A$1:$R$11,6,FALSE)*G849+VLOOKUP(H$1,Iniciativas!$A$1:$R$11,6,FALSE)*H849+VLOOKUP(I$1,Iniciativas!$A$1:$R$11,6,FALSE)*I849+VLOOKUP(J$1,Iniciativas!$A$1:$R$11,6,FALSE)*J849+VLOOKUP(K$1,Iniciativas!$A$1:$R$11,6,FALSE)*K849+VLOOKUP(L$1,Iniciativas!$A$1:$R$11,6,FALSE)*L849</f>
        <v>16000</v>
      </c>
      <c r="N849">
        <f>VLOOKUP(C$1,Iniciativas!$A$1:$R$11,18,FALSE)*C849+VLOOKUP(D$1,Iniciativas!$A$1:$R$11,18,FALSE)*D849+VLOOKUP(E$1,Iniciativas!$A$1:$R$11,18,FALSE)*E849+VLOOKUP(F$1,Iniciativas!$A$1:$R$11,18,FALSE)*F849+VLOOKUP(G$1,Iniciativas!$A$1:$R$11,18,FALSE)*G849+VLOOKUP(H$1,Iniciativas!$A$1:$R$11,18,FALSE)*H849+VLOOKUP(I$1,Iniciativas!$A$1:$R$11,18,FALSE)*I849+VLOOKUP(J$1,Iniciativas!$A$1:$R$11,18,FALSE)*J849+VLOOKUP(K$1,Iniciativas!$A$1:$R$11,18,FALSE)*K849+VLOOKUP(L$1,Iniciativas!$A$1:$R$11,18,FALSE)*L849</f>
        <v>12.1</v>
      </c>
      <c r="O849" t="b">
        <f t="shared" si="873"/>
        <v>0</v>
      </c>
      <c r="P849" t="b">
        <f>IF(OR(K849=1,I849=1),IF(J849=1,TRUE, FALSE),TRUE)</f>
        <v>1</v>
      </c>
      <c r="Q849" t="b">
        <f>IF(AND(K849=1,I849=1), FALSE, TRUE)</f>
        <v>0</v>
      </c>
      <c r="R849" t="b">
        <f>IF(G849=1, TRUE, FALSE)</f>
        <v>0</v>
      </c>
      <c r="S849" t="str">
        <f>TRIM(IF(C849=1," "&amp;VLOOKUP(C$1,Iniciativas!$A$1:$R$11,2,FALSE),"")&amp;IF(D849=1," "&amp;VLOOKUP(D$1,Iniciativas!$A$1:$R$11,2,FALSE),"")&amp;IF(E849=1," "&amp;VLOOKUP(E$1,Iniciativas!$A$1:$R$11,2,FALSE),"")&amp;IF(F849=1," "&amp;VLOOKUP(F$1,Iniciativas!$A$1:$R$11,2,FALSE),"")&amp;IF(G849=1," "&amp;VLOOKUP(G$1,Iniciativas!$A$1:$R$11,2,FALSE),"")&amp;IF(H849=1," "&amp;VLOOKUP(H$1,Iniciativas!$A$1:$R$11,2,FALSE),"")&amp;IF(I849=1," "&amp;VLOOKUP(I$1,Iniciativas!$A$1:$R$11,2,FALSE),"")&amp;IF(J849=1," "&amp;VLOOKUP(J$1,Iniciativas!$A$1:$R$11,2,FALSE),"")&amp;IF(K849=1," "&amp;VLOOKUP(K$1,Iniciativas!$A$1:$R$11,2,FALSE),"")&amp;IF(L849=1," "&amp;VLOOKUP(L$1,Iniciativas!$A$1:$R$11,2,FALSE),""))</f>
        <v>Operación Adicional Iniciativa 1 Iniciativa 3 Iniciativa 1 Creación Producto Alternativo C Campaña Publicitaria Producto B o C Creación Producto B Sistema Reducción Costos</v>
      </c>
    </row>
    <row r="850" spans="1:19" x14ac:dyDescent="0.25">
      <c r="A850">
        <v>848</v>
      </c>
      <c r="B850" t="str">
        <f t="shared" si="871"/>
        <v>10 9 7 5</v>
      </c>
      <c r="C850">
        <f t="shared" si="874"/>
        <v>1</v>
      </c>
      <c r="D850">
        <f t="shared" ref="D850:L850" si="889">INT(MOD($A850,2^(C$1-1))/(2^(D$1-1)))</f>
        <v>1</v>
      </c>
      <c r="E850">
        <f t="shared" si="889"/>
        <v>0</v>
      </c>
      <c r="F850">
        <f t="shared" si="889"/>
        <v>1</v>
      </c>
      <c r="G850">
        <f t="shared" si="889"/>
        <v>0</v>
      </c>
      <c r="H850">
        <f t="shared" si="889"/>
        <v>1</v>
      </c>
      <c r="I850">
        <f t="shared" si="889"/>
        <v>0</v>
      </c>
      <c r="J850">
        <f t="shared" si="889"/>
        <v>0</v>
      </c>
      <c r="K850">
        <f t="shared" si="889"/>
        <v>0</v>
      </c>
      <c r="L850">
        <f t="shared" si="889"/>
        <v>0</v>
      </c>
      <c r="M850">
        <f>VLOOKUP(C$1,Iniciativas!$A$1:$R$11,6,FALSE)*C850+VLOOKUP(D$1,Iniciativas!$A$1:$R$11,6,FALSE)*D850+VLOOKUP(E$1,Iniciativas!$A$1:$R$11,6,FALSE)*E850+VLOOKUP(F$1,Iniciativas!$A$1:$R$11,6,FALSE)*F850+VLOOKUP(G$1,Iniciativas!$A$1:$R$11,6,FALSE)*G850+VLOOKUP(H$1,Iniciativas!$A$1:$R$11,6,FALSE)*H850+VLOOKUP(I$1,Iniciativas!$A$1:$R$11,6,FALSE)*I850+VLOOKUP(J$1,Iniciativas!$A$1:$R$11,6,FALSE)*J850+VLOOKUP(K$1,Iniciativas!$A$1:$R$11,6,FALSE)*K850+VLOOKUP(L$1,Iniciativas!$A$1:$R$11,6,FALSE)*L850</f>
        <v>4000</v>
      </c>
      <c r="N850">
        <f>VLOOKUP(C$1,Iniciativas!$A$1:$R$11,18,FALSE)*C850+VLOOKUP(D$1,Iniciativas!$A$1:$R$11,18,FALSE)*D850+VLOOKUP(E$1,Iniciativas!$A$1:$R$11,18,FALSE)*E850+VLOOKUP(F$1,Iniciativas!$A$1:$R$11,18,FALSE)*F850+VLOOKUP(G$1,Iniciativas!$A$1:$R$11,18,FALSE)*G850+VLOOKUP(H$1,Iniciativas!$A$1:$R$11,18,FALSE)*H850+VLOOKUP(I$1,Iniciativas!$A$1:$R$11,18,FALSE)*I850+VLOOKUP(J$1,Iniciativas!$A$1:$R$11,18,FALSE)*J850+VLOOKUP(K$1,Iniciativas!$A$1:$R$11,18,FALSE)*K850+VLOOKUP(L$1,Iniciativas!$A$1:$R$11,18,FALSE)*L850</f>
        <v>7.8999999999999995</v>
      </c>
      <c r="O850" t="b">
        <f t="shared" si="873"/>
        <v>0</v>
      </c>
      <c r="P850" t="b">
        <f>IF(OR(K850=1,I850=1),IF(J850=1,TRUE, FALSE),TRUE)</f>
        <v>1</v>
      </c>
      <c r="Q850" t="b">
        <f>IF(AND(K850=1,I850=1), FALSE, TRUE)</f>
        <v>1</v>
      </c>
      <c r="R850" t="b">
        <f>IF(G850=1, TRUE, FALSE)</f>
        <v>0</v>
      </c>
      <c r="S850" t="str">
        <f>TRIM(IF(C850=1," "&amp;VLOOKUP(C$1,Iniciativas!$A$1:$R$11,2,FALSE),"")&amp;IF(D850=1," "&amp;VLOOKUP(D$1,Iniciativas!$A$1:$R$11,2,FALSE),"")&amp;IF(E850=1," "&amp;VLOOKUP(E$1,Iniciativas!$A$1:$R$11,2,FALSE),"")&amp;IF(F850=1," "&amp;VLOOKUP(F$1,Iniciativas!$A$1:$R$11,2,FALSE),"")&amp;IF(G850=1," "&amp;VLOOKUP(G$1,Iniciativas!$A$1:$R$11,2,FALSE),"")&amp;IF(H850=1," "&amp;VLOOKUP(H$1,Iniciativas!$A$1:$R$11,2,FALSE),"")&amp;IF(I850=1," "&amp;VLOOKUP(I$1,Iniciativas!$A$1:$R$11,2,FALSE),"")&amp;IF(J850=1," "&amp;VLOOKUP(J$1,Iniciativas!$A$1:$R$11,2,FALSE),"")&amp;IF(K850=1," "&amp;VLOOKUP(K$1,Iniciativas!$A$1:$R$11,2,FALSE),"")&amp;IF(L850=1," "&amp;VLOOKUP(L$1,Iniciativas!$A$1:$R$11,2,FALSE),""))</f>
        <v>Operación Adicional Iniciativa 1 Iniciativa 3 Iniciativa 1 Programa de Innovación</v>
      </c>
    </row>
    <row r="851" spans="1:19" x14ac:dyDescent="0.25">
      <c r="A851">
        <v>849</v>
      </c>
      <c r="B851" t="str">
        <f t="shared" si="871"/>
        <v>10 9 7 5 1</v>
      </c>
      <c r="C851">
        <f t="shared" si="874"/>
        <v>1</v>
      </c>
      <c r="D851">
        <f t="shared" ref="D851:L851" si="890">INT(MOD($A851,2^(C$1-1))/(2^(D$1-1)))</f>
        <v>1</v>
      </c>
      <c r="E851">
        <f t="shared" si="890"/>
        <v>0</v>
      </c>
      <c r="F851">
        <f t="shared" si="890"/>
        <v>1</v>
      </c>
      <c r="G851">
        <f t="shared" si="890"/>
        <v>0</v>
      </c>
      <c r="H851">
        <f t="shared" si="890"/>
        <v>1</v>
      </c>
      <c r="I851">
        <f t="shared" si="890"/>
        <v>0</v>
      </c>
      <c r="J851">
        <f t="shared" si="890"/>
        <v>0</v>
      </c>
      <c r="K851">
        <f t="shared" si="890"/>
        <v>0</v>
      </c>
      <c r="L851">
        <f t="shared" si="890"/>
        <v>1</v>
      </c>
      <c r="M851">
        <f>VLOOKUP(C$1,Iniciativas!$A$1:$R$11,6,FALSE)*C851+VLOOKUP(D$1,Iniciativas!$A$1:$R$11,6,FALSE)*D851+VLOOKUP(E$1,Iniciativas!$A$1:$R$11,6,FALSE)*E851+VLOOKUP(F$1,Iniciativas!$A$1:$R$11,6,FALSE)*F851+VLOOKUP(G$1,Iniciativas!$A$1:$R$11,6,FALSE)*G851+VLOOKUP(H$1,Iniciativas!$A$1:$R$11,6,FALSE)*H851+VLOOKUP(I$1,Iniciativas!$A$1:$R$11,6,FALSE)*I851+VLOOKUP(J$1,Iniciativas!$A$1:$R$11,6,FALSE)*J851+VLOOKUP(K$1,Iniciativas!$A$1:$R$11,6,FALSE)*K851+VLOOKUP(L$1,Iniciativas!$A$1:$R$11,6,FALSE)*L851</f>
        <v>5000</v>
      </c>
      <c r="N851">
        <f>VLOOKUP(C$1,Iniciativas!$A$1:$R$11,18,FALSE)*C851+VLOOKUP(D$1,Iniciativas!$A$1:$R$11,18,FALSE)*D851+VLOOKUP(E$1,Iniciativas!$A$1:$R$11,18,FALSE)*E851+VLOOKUP(F$1,Iniciativas!$A$1:$R$11,18,FALSE)*F851+VLOOKUP(G$1,Iniciativas!$A$1:$R$11,18,FALSE)*G851+VLOOKUP(H$1,Iniciativas!$A$1:$R$11,18,FALSE)*H851+VLOOKUP(I$1,Iniciativas!$A$1:$R$11,18,FALSE)*I851+VLOOKUP(J$1,Iniciativas!$A$1:$R$11,18,FALSE)*J851+VLOOKUP(K$1,Iniciativas!$A$1:$R$11,18,FALSE)*K851+VLOOKUP(L$1,Iniciativas!$A$1:$R$11,18,FALSE)*L851</f>
        <v>8.7999999999999989</v>
      </c>
      <c r="O851" t="b">
        <f t="shared" si="873"/>
        <v>0</v>
      </c>
      <c r="P851" t="b">
        <f>IF(OR(K851=1,I851=1),IF(J851=1,TRUE, FALSE),TRUE)</f>
        <v>1</v>
      </c>
      <c r="Q851" t="b">
        <f>IF(AND(K851=1,I851=1), FALSE, TRUE)</f>
        <v>1</v>
      </c>
      <c r="R851" t="b">
        <f>IF(G851=1, TRUE, FALSE)</f>
        <v>0</v>
      </c>
      <c r="S851" t="str">
        <f>TRIM(IF(C851=1," "&amp;VLOOKUP(C$1,Iniciativas!$A$1:$R$11,2,FALSE),"")&amp;IF(D851=1," "&amp;VLOOKUP(D$1,Iniciativas!$A$1:$R$11,2,FALSE),"")&amp;IF(E851=1," "&amp;VLOOKUP(E$1,Iniciativas!$A$1:$R$11,2,FALSE),"")&amp;IF(F851=1," "&amp;VLOOKUP(F$1,Iniciativas!$A$1:$R$11,2,FALSE),"")&amp;IF(G851=1," "&amp;VLOOKUP(G$1,Iniciativas!$A$1:$R$11,2,FALSE),"")&amp;IF(H851=1," "&amp;VLOOKUP(H$1,Iniciativas!$A$1:$R$11,2,FALSE),"")&amp;IF(I851=1," "&amp;VLOOKUP(I$1,Iniciativas!$A$1:$R$11,2,FALSE),"")&amp;IF(J851=1," "&amp;VLOOKUP(J$1,Iniciativas!$A$1:$R$11,2,FALSE),"")&amp;IF(K851=1," "&amp;VLOOKUP(K$1,Iniciativas!$A$1:$R$11,2,FALSE),"")&amp;IF(L851=1," "&amp;VLOOKUP(L$1,Iniciativas!$A$1:$R$11,2,FALSE),""))</f>
        <v>Operación Adicional Iniciativa 1 Iniciativa 3 Iniciativa 1 Programa de Innovación Sistema Reducción Costos</v>
      </c>
    </row>
    <row r="852" spans="1:19" x14ac:dyDescent="0.25">
      <c r="A852">
        <v>850</v>
      </c>
      <c r="B852" t="str">
        <f t="shared" si="871"/>
        <v>10 9 7 5 2</v>
      </c>
      <c r="C852">
        <f t="shared" si="874"/>
        <v>1</v>
      </c>
      <c r="D852">
        <f t="shared" ref="D852:L852" si="891">INT(MOD($A852,2^(C$1-1))/(2^(D$1-1)))</f>
        <v>1</v>
      </c>
      <c r="E852">
        <f t="shared" si="891"/>
        <v>0</v>
      </c>
      <c r="F852">
        <f t="shared" si="891"/>
        <v>1</v>
      </c>
      <c r="G852">
        <f t="shared" si="891"/>
        <v>0</v>
      </c>
      <c r="H852">
        <f t="shared" si="891"/>
        <v>1</v>
      </c>
      <c r="I852">
        <f t="shared" si="891"/>
        <v>0</v>
      </c>
      <c r="J852">
        <f t="shared" si="891"/>
        <v>0</v>
      </c>
      <c r="K852">
        <f t="shared" si="891"/>
        <v>1</v>
      </c>
      <c r="L852">
        <f t="shared" si="891"/>
        <v>0</v>
      </c>
      <c r="M852">
        <f>VLOOKUP(C$1,Iniciativas!$A$1:$R$11,6,FALSE)*C852+VLOOKUP(D$1,Iniciativas!$A$1:$R$11,6,FALSE)*D852+VLOOKUP(E$1,Iniciativas!$A$1:$R$11,6,FALSE)*E852+VLOOKUP(F$1,Iniciativas!$A$1:$R$11,6,FALSE)*F852+VLOOKUP(G$1,Iniciativas!$A$1:$R$11,6,FALSE)*G852+VLOOKUP(H$1,Iniciativas!$A$1:$R$11,6,FALSE)*H852+VLOOKUP(I$1,Iniciativas!$A$1:$R$11,6,FALSE)*I852+VLOOKUP(J$1,Iniciativas!$A$1:$R$11,6,FALSE)*J852+VLOOKUP(K$1,Iniciativas!$A$1:$R$11,6,FALSE)*K852+VLOOKUP(L$1,Iniciativas!$A$1:$R$11,6,FALSE)*L852</f>
        <v>9000</v>
      </c>
      <c r="N852">
        <f>VLOOKUP(C$1,Iniciativas!$A$1:$R$11,18,FALSE)*C852+VLOOKUP(D$1,Iniciativas!$A$1:$R$11,18,FALSE)*D852+VLOOKUP(E$1,Iniciativas!$A$1:$R$11,18,FALSE)*E852+VLOOKUP(F$1,Iniciativas!$A$1:$R$11,18,FALSE)*F852+VLOOKUP(G$1,Iniciativas!$A$1:$R$11,18,FALSE)*G852+VLOOKUP(H$1,Iniciativas!$A$1:$R$11,18,FALSE)*H852+VLOOKUP(I$1,Iniciativas!$A$1:$R$11,18,FALSE)*I852+VLOOKUP(J$1,Iniciativas!$A$1:$R$11,18,FALSE)*J852+VLOOKUP(K$1,Iniciativas!$A$1:$R$11,18,FALSE)*K852+VLOOKUP(L$1,Iniciativas!$A$1:$R$11,18,FALSE)*L852</f>
        <v>10.5</v>
      </c>
      <c r="O852" t="b">
        <f t="shared" si="873"/>
        <v>0</v>
      </c>
      <c r="P852" t="b">
        <f>IF(OR(K852=1,I852=1),IF(J852=1,TRUE, FALSE),TRUE)</f>
        <v>0</v>
      </c>
      <c r="Q852" t="b">
        <f>IF(AND(K852=1,I852=1), FALSE, TRUE)</f>
        <v>1</v>
      </c>
      <c r="R852" t="b">
        <f>IF(G852=1, TRUE, FALSE)</f>
        <v>0</v>
      </c>
      <c r="S852" t="str">
        <f>TRIM(IF(C852=1," "&amp;VLOOKUP(C$1,Iniciativas!$A$1:$R$11,2,FALSE),"")&amp;IF(D852=1," "&amp;VLOOKUP(D$1,Iniciativas!$A$1:$R$11,2,FALSE),"")&amp;IF(E852=1," "&amp;VLOOKUP(E$1,Iniciativas!$A$1:$R$11,2,FALSE),"")&amp;IF(F852=1," "&amp;VLOOKUP(F$1,Iniciativas!$A$1:$R$11,2,FALSE),"")&amp;IF(G852=1," "&amp;VLOOKUP(G$1,Iniciativas!$A$1:$R$11,2,FALSE),"")&amp;IF(H852=1," "&amp;VLOOKUP(H$1,Iniciativas!$A$1:$R$11,2,FALSE),"")&amp;IF(I852=1," "&amp;VLOOKUP(I$1,Iniciativas!$A$1:$R$11,2,FALSE),"")&amp;IF(J852=1," "&amp;VLOOKUP(J$1,Iniciativas!$A$1:$R$11,2,FALSE),"")&amp;IF(K852=1," "&amp;VLOOKUP(K$1,Iniciativas!$A$1:$R$11,2,FALSE),"")&amp;IF(L852=1," "&amp;VLOOKUP(L$1,Iniciativas!$A$1:$R$11,2,FALSE),""))</f>
        <v>Operación Adicional Iniciativa 1 Iniciativa 3 Iniciativa 1 Programa de Innovación Creación Producto B</v>
      </c>
    </row>
    <row r="853" spans="1:19" x14ac:dyDescent="0.25">
      <c r="A853">
        <v>851</v>
      </c>
      <c r="B853" t="str">
        <f t="shared" si="871"/>
        <v>10 9 7 5 2 1</v>
      </c>
      <c r="C853">
        <f t="shared" si="874"/>
        <v>1</v>
      </c>
      <c r="D853">
        <f t="shared" ref="D853:L853" si="892">INT(MOD($A853,2^(C$1-1))/(2^(D$1-1)))</f>
        <v>1</v>
      </c>
      <c r="E853">
        <f t="shared" si="892"/>
        <v>0</v>
      </c>
      <c r="F853">
        <f t="shared" si="892"/>
        <v>1</v>
      </c>
      <c r="G853">
        <f t="shared" si="892"/>
        <v>0</v>
      </c>
      <c r="H853">
        <f t="shared" si="892"/>
        <v>1</v>
      </c>
      <c r="I853">
        <f t="shared" si="892"/>
        <v>0</v>
      </c>
      <c r="J853">
        <f t="shared" si="892"/>
        <v>0</v>
      </c>
      <c r="K853">
        <f t="shared" si="892"/>
        <v>1</v>
      </c>
      <c r="L853">
        <f t="shared" si="892"/>
        <v>1</v>
      </c>
      <c r="M853">
        <f>VLOOKUP(C$1,Iniciativas!$A$1:$R$11,6,FALSE)*C853+VLOOKUP(D$1,Iniciativas!$A$1:$R$11,6,FALSE)*D853+VLOOKUP(E$1,Iniciativas!$A$1:$R$11,6,FALSE)*E853+VLOOKUP(F$1,Iniciativas!$A$1:$R$11,6,FALSE)*F853+VLOOKUP(G$1,Iniciativas!$A$1:$R$11,6,FALSE)*G853+VLOOKUP(H$1,Iniciativas!$A$1:$R$11,6,FALSE)*H853+VLOOKUP(I$1,Iniciativas!$A$1:$R$11,6,FALSE)*I853+VLOOKUP(J$1,Iniciativas!$A$1:$R$11,6,FALSE)*J853+VLOOKUP(K$1,Iniciativas!$A$1:$R$11,6,FALSE)*K853+VLOOKUP(L$1,Iniciativas!$A$1:$R$11,6,FALSE)*L853</f>
        <v>10000</v>
      </c>
      <c r="N853">
        <f>VLOOKUP(C$1,Iniciativas!$A$1:$R$11,18,FALSE)*C853+VLOOKUP(D$1,Iniciativas!$A$1:$R$11,18,FALSE)*D853+VLOOKUP(E$1,Iniciativas!$A$1:$R$11,18,FALSE)*E853+VLOOKUP(F$1,Iniciativas!$A$1:$R$11,18,FALSE)*F853+VLOOKUP(G$1,Iniciativas!$A$1:$R$11,18,FALSE)*G853+VLOOKUP(H$1,Iniciativas!$A$1:$R$11,18,FALSE)*H853+VLOOKUP(I$1,Iniciativas!$A$1:$R$11,18,FALSE)*I853+VLOOKUP(J$1,Iniciativas!$A$1:$R$11,18,FALSE)*J853+VLOOKUP(K$1,Iniciativas!$A$1:$R$11,18,FALSE)*K853+VLOOKUP(L$1,Iniciativas!$A$1:$R$11,18,FALSE)*L853</f>
        <v>11.4</v>
      </c>
      <c r="O853" t="b">
        <f t="shared" si="873"/>
        <v>0</v>
      </c>
      <c r="P853" t="b">
        <f>IF(OR(K853=1,I853=1),IF(J853=1,TRUE, FALSE),TRUE)</f>
        <v>0</v>
      </c>
      <c r="Q853" t="b">
        <f>IF(AND(K853=1,I853=1), FALSE, TRUE)</f>
        <v>1</v>
      </c>
      <c r="R853" t="b">
        <f>IF(G853=1, TRUE, FALSE)</f>
        <v>0</v>
      </c>
      <c r="S853" t="str">
        <f>TRIM(IF(C853=1," "&amp;VLOOKUP(C$1,Iniciativas!$A$1:$R$11,2,FALSE),"")&amp;IF(D853=1," "&amp;VLOOKUP(D$1,Iniciativas!$A$1:$R$11,2,FALSE),"")&amp;IF(E853=1," "&amp;VLOOKUP(E$1,Iniciativas!$A$1:$R$11,2,FALSE),"")&amp;IF(F853=1," "&amp;VLOOKUP(F$1,Iniciativas!$A$1:$R$11,2,FALSE),"")&amp;IF(G853=1," "&amp;VLOOKUP(G$1,Iniciativas!$A$1:$R$11,2,FALSE),"")&amp;IF(H853=1," "&amp;VLOOKUP(H$1,Iniciativas!$A$1:$R$11,2,FALSE),"")&amp;IF(I853=1," "&amp;VLOOKUP(I$1,Iniciativas!$A$1:$R$11,2,FALSE),"")&amp;IF(J853=1," "&amp;VLOOKUP(J$1,Iniciativas!$A$1:$R$11,2,FALSE),"")&amp;IF(K853=1," "&amp;VLOOKUP(K$1,Iniciativas!$A$1:$R$11,2,FALSE),"")&amp;IF(L853=1," "&amp;VLOOKUP(L$1,Iniciativas!$A$1:$R$11,2,FALSE),""))</f>
        <v>Operación Adicional Iniciativa 1 Iniciativa 3 Iniciativa 1 Programa de Innovación Creación Producto B Sistema Reducción Costos</v>
      </c>
    </row>
    <row r="854" spans="1:19" x14ac:dyDescent="0.25">
      <c r="A854">
        <v>852</v>
      </c>
      <c r="B854" t="str">
        <f t="shared" si="871"/>
        <v>10 9 7 5 3</v>
      </c>
      <c r="C854">
        <f t="shared" si="874"/>
        <v>1</v>
      </c>
      <c r="D854">
        <f t="shared" ref="D854:L854" si="893">INT(MOD($A854,2^(C$1-1))/(2^(D$1-1)))</f>
        <v>1</v>
      </c>
      <c r="E854">
        <f t="shared" si="893"/>
        <v>0</v>
      </c>
      <c r="F854">
        <f t="shared" si="893"/>
        <v>1</v>
      </c>
      <c r="G854">
        <f t="shared" si="893"/>
        <v>0</v>
      </c>
      <c r="H854">
        <f t="shared" si="893"/>
        <v>1</v>
      </c>
      <c r="I854">
        <f t="shared" si="893"/>
        <v>0</v>
      </c>
      <c r="J854">
        <f t="shared" si="893"/>
        <v>1</v>
      </c>
      <c r="K854">
        <f t="shared" si="893"/>
        <v>0</v>
      </c>
      <c r="L854">
        <f t="shared" si="893"/>
        <v>0</v>
      </c>
      <c r="M854">
        <f>VLOOKUP(C$1,Iniciativas!$A$1:$R$11,6,FALSE)*C854+VLOOKUP(D$1,Iniciativas!$A$1:$R$11,6,FALSE)*D854+VLOOKUP(E$1,Iniciativas!$A$1:$R$11,6,FALSE)*E854+VLOOKUP(F$1,Iniciativas!$A$1:$R$11,6,FALSE)*F854+VLOOKUP(G$1,Iniciativas!$A$1:$R$11,6,FALSE)*G854+VLOOKUP(H$1,Iniciativas!$A$1:$R$11,6,FALSE)*H854+VLOOKUP(I$1,Iniciativas!$A$1:$R$11,6,FALSE)*I854+VLOOKUP(J$1,Iniciativas!$A$1:$R$11,6,FALSE)*J854+VLOOKUP(K$1,Iniciativas!$A$1:$R$11,6,FALSE)*K854+VLOOKUP(L$1,Iniciativas!$A$1:$R$11,6,FALSE)*L854</f>
        <v>5000</v>
      </c>
      <c r="N854">
        <f>VLOOKUP(C$1,Iniciativas!$A$1:$R$11,18,FALSE)*C854+VLOOKUP(D$1,Iniciativas!$A$1:$R$11,18,FALSE)*D854+VLOOKUP(E$1,Iniciativas!$A$1:$R$11,18,FALSE)*E854+VLOOKUP(F$1,Iniciativas!$A$1:$R$11,18,FALSE)*F854+VLOOKUP(G$1,Iniciativas!$A$1:$R$11,18,FALSE)*G854+VLOOKUP(H$1,Iniciativas!$A$1:$R$11,18,FALSE)*H854+VLOOKUP(I$1,Iniciativas!$A$1:$R$11,18,FALSE)*I854+VLOOKUP(J$1,Iniciativas!$A$1:$R$11,18,FALSE)*J854+VLOOKUP(K$1,Iniciativas!$A$1:$R$11,18,FALSE)*K854+VLOOKUP(L$1,Iniciativas!$A$1:$R$11,18,FALSE)*L854</f>
        <v>8.2999999999999989</v>
      </c>
      <c r="O854" t="b">
        <f t="shared" si="873"/>
        <v>0</v>
      </c>
      <c r="P854" t="b">
        <f>IF(OR(K854=1,I854=1),IF(J854=1,TRUE, FALSE),TRUE)</f>
        <v>1</v>
      </c>
      <c r="Q854" t="b">
        <f>IF(AND(K854=1,I854=1), FALSE, TRUE)</f>
        <v>1</v>
      </c>
      <c r="R854" t="b">
        <f>IF(G854=1, TRUE, FALSE)</f>
        <v>0</v>
      </c>
      <c r="S854" t="str">
        <f>TRIM(IF(C854=1," "&amp;VLOOKUP(C$1,Iniciativas!$A$1:$R$11,2,FALSE),"")&amp;IF(D854=1," "&amp;VLOOKUP(D$1,Iniciativas!$A$1:$R$11,2,FALSE),"")&amp;IF(E854=1," "&amp;VLOOKUP(E$1,Iniciativas!$A$1:$R$11,2,FALSE),"")&amp;IF(F854=1," "&amp;VLOOKUP(F$1,Iniciativas!$A$1:$R$11,2,FALSE),"")&amp;IF(G854=1," "&amp;VLOOKUP(G$1,Iniciativas!$A$1:$R$11,2,FALSE),"")&amp;IF(H854=1," "&amp;VLOOKUP(H$1,Iniciativas!$A$1:$R$11,2,FALSE),"")&amp;IF(I854=1," "&amp;VLOOKUP(I$1,Iniciativas!$A$1:$R$11,2,FALSE),"")&amp;IF(J854=1," "&amp;VLOOKUP(J$1,Iniciativas!$A$1:$R$11,2,FALSE),"")&amp;IF(K854=1," "&amp;VLOOKUP(K$1,Iniciativas!$A$1:$R$11,2,FALSE),"")&amp;IF(L854=1," "&amp;VLOOKUP(L$1,Iniciativas!$A$1:$R$11,2,FALSE),""))</f>
        <v>Operación Adicional Iniciativa 1 Iniciativa 3 Iniciativa 1 Programa de Innovación Campaña Publicitaria Producto B o C</v>
      </c>
    </row>
    <row r="855" spans="1:19" x14ac:dyDescent="0.25">
      <c r="A855">
        <v>853</v>
      </c>
      <c r="B855" t="str">
        <f t="shared" si="871"/>
        <v>10 9 7 5 3 1</v>
      </c>
      <c r="C855">
        <f t="shared" si="874"/>
        <v>1</v>
      </c>
      <c r="D855">
        <f t="shared" ref="D855:L855" si="894">INT(MOD($A855,2^(C$1-1))/(2^(D$1-1)))</f>
        <v>1</v>
      </c>
      <c r="E855">
        <f t="shared" si="894"/>
        <v>0</v>
      </c>
      <c r="F855">
        <f t="shared" si="894"/>
        <v>1</v>
      </c>
      <c r="G855">
        <f t="shared" si="894"/>
        <v>0</v>
      </c>
      <c r="H855">
        <f t="shared" si="894"/>
        <v>1</v>
      </c>
      <c r="I855">
        <f t="shared" si="894"/>
        <v>0</v>
      </c>
      <c r="J855">
        <f t="shared" si="894"/>
        <v>1</v>
      </c>
      <c r="K855">
        <f t="shared" si="894"/>
        <v>0</v>
      </c>
      <c r="L855">
        <f t="shared" si="894"/>
        <v>1</v>
      </c>
      <c r="M855">
        <f>VLOOKUP(C$1,Iniciativas!$A$1:$R$11,6,FALSE)*C855+VLOOKUP(D$1,Iniciativas!$A$1:$R$11,6,FALSE)*D855+VLOOKUP(E$1,Iniciativas!$A$1:$R$11,6,FALSE)*E855+VLOOKUP(F$1,Iniciativas!$A$1:$R$11,6,FALSE)*F855+VLOOKUP(G$1,Iniciativas!$A$1:$R$11,6,FALSE)*G855+VLOOKUP(H$1,Iniciativas!$A$1:$R$11,6,FALSE)*H855+VLOOKUP(I$1,Iniciativas!$A$1:$R$11,6,FALSE)*I855+VLOOKUP(J$1,Iniciativas!$A$1:$R$11,6,FALSE)*J855+VLOOKUP(K$1,Iniciativas!$A$1:$R$11,6,FALSE)*K855+VLOOKUP(L$1,Iniciativas!$A$1:$R$11,6,FALSE)*L855</f>
        <v>6000</v>
      </c>
      <c r="N855">
        <f>VLOOKUP(C$1,Iniciativas!$A$1:$R$11,18,FALSE)*C855+VLOOKUP(D$1,Iniciativas!$A$1:$R$11,18,FALSE)*D855+VLOOKUP(E$1,Iniciativas!$A$1:$R$11,18,FALSE)*E855+VLOOKUP(F$1,Iniciativas!$A$1:$R$11,18,FALSE)*F855+VLOOKUP(G$1,Iniciativas!$A$1:$R$11,18,FALSE)*G855+VLOOKUP(H$1,Iniciativas!$A$1:$R$11,18,FALSE)*H855+VLOOKUP(I$1,Iniciativas!$A$1:$R$11,18,FALSE)*I855+VLOOKUP(J$1,Iniciativas!$A$1:$R$11,18,FALSE)*J855+VLOOKUP(K$1,Iniciativas!$A$1:$R$11,18,FALSE)*K855+VLOOKUP(L$1,Iniciativas!$A$1:$R$11,18,FALSE)*L855</f>
        <v>9.1999999999999993</v>
      </c>
      <c r="O855" t="b">
        <f t="shared" si="873"/>
        <v>0</v>
      </c>
      <c r="P855" t="b">
        <f>IF(OR(K855=1,I855=1),IF(J855=1,TRUE, FALSE),TRUE)</f>
        <v>1</v>
      </c>
      <c r="Q855" t="b">
        <f>IF(AND(K855=1,I855=1), FALSE, TRUE)</f>
        <v>1</v>
      </c>
      <c r="R855" t="b">
        <f>IF(G855=1, TRUE, FALSE)</f>
        <v>0</v>
      </c>
      <c r="S855" t="str">
        <f>TRIM(IF(C855=1," "&amp;VLOOKUP(C$1,Iniciativas!$A$1:$R$11,2,FALSE),"")&amp;IF(D855=1," "&amp;VLOOKUP(D$1,Iniciativas!$A$1:$R$11,2,FALSE),"")&amp;IF(E855=1," "&amp;VLOOKUP(E$1,Iniciativas!$A$1:$R$11,2,FALSE),"")&amp;IF(F855=1," "&amp;VLOOKUP(F$1,Iniciativas!$A$1:$R$11,2,FALSE),"")&amp;IF(G855=1," "&amp;VLOOKUP(G$1,Iniciativas!$A$1:$R$11,2,FALSE),"")&amp;IF(H855=1," "&amp;VLOOKUP(H$1,Iniciativas!$A$1:$R$11,2,FALSE),"")&amp;IF(I855=1," "&amp;VLOOKUP(I$1,Iniciativas!$A$1:$R$11,2,FALSE),"")&amp;IF(J855=1," "&amp;VLOOKUP(J$1,Iniciativas!$A$1:$R$11,2,FALSE),"")&amp;IF(K855=1," "&amp;VLOOKUP(K$1,Iniciativas!$A$1:$R$11,2,FALSE),"")&amp;IF(L855=1," "&amp;VLOOKUP(L$1,Iniciativas!$A$1:$R$11,2,FALSE),""))</f>
        <v>Operación Adicional Iniciativa 1 Iniciativa 3 Iniciativa 1 Programa de Innovación Campaña Publicitaria Producto B o C Sistema Reducción Costos</v>
      </c>
    </row>
    <row r="856" spans="1:19" x14ac:dyDescent="0.25">
      <c r="A856">
        <v>854</v>
      </c>
      <c r="B856" t="str">
        <f t="shared" si="871"/>
        <v>10 9 7 5 3 2</v>
      </c>
      <c r="C856">
        <f t="shared" si="874"/>
        <v>1</v>
      </c>
      <c r="D856">
        <f t="shared" ref="D856:L856" si="895">INT(MOD($A856,2^(C$1-1))/(2^(D$1-1)))</f>
        <v>1</v>
      </c>
      <c r="E856">
        <f t="shared" si="895"/>
        <v>0</v>
      </c>
      <c r="F856">
        <f t="shared" si="895"/>
        <v>1</v>
      </c>
      <c r="G856">
        <f t="shared" si="895"/>
        <v>0</v>
      </c>
      <c r="H856">
        <f t="shared" si="895"/>
        <v>1</v>
      </c>
      <c r="I856">
        <f t="shared" si="895"/>
        <v>0</v>
      </c>
      <c r="J856">
        <f t="shared" si="895"/>
        <v>1</v>
      </c>
      <c r="K856">
        <f t="shared" si="895"/>
        <v>1</v>
      </c>
      <c r="L856">
        <f t="shared" si="895"/>
        <v>0</v>
      </c>
      <c r="M856">
        <f>VLOOKUP(C$1,Iniciativas!$A$1:$R$11,6,FALSE)*C856+VLOOKUP(D$1,Iniciativas!$A$1:$R$11,6,FALSE)*D856+VLOOKUP(E$1,Iniciativas!$A$1:$R$11,6,FALSE)*E856+VLOOKUP(F$1,Iniciativas!$A$1:$R$11,6,FALSE)*F856+VLOOKUP(G$1,Iniciativas!$A$1:$R$11,6,FALSE)*G856+VLOOKUP(H$1,Iniciativas!$A$1:$R$11,6,FALSE)*H856+VLOOKUP(I$1,Iniciativas!$A$1:$R$11,6,FALSE)*I856+VLOOKUP(J$1,Iniciativas!$A$1:$R$11,6,FALSE)*J856+VLOOKUP(K$1,Iniciativas!$A$1:$R$11,6,FALSE)*K856+VLOOKUP(L$1,Iniciativas!$A$1:$R$11,6,FALSE)*L856</f>
        <v>10000</v>
      </c>
      <c r="N856">
        <f>VLOOKUP(C$1,Iniciativas!$A$1:$R$11,18,FALSE)*C856+VLOOKUP(D$1,Iniciativas!$A$1:$R$11,18,FALSE)*D856+VLOOKUP(E$1,Iniciativas!$A$1:$R$11,18,FALSE)*E856+VLOOKUP(F$1,Iniciativas!$A$1:$R$11,18,FALSE)*F856+VLOOKUP(G$1,Iniciativas!$A$1:$R$11,18,FALSE)*G856+VLOOKUP(H$1,Iniciativas!$A$1:$R$11,18,FALSE)*H856+VLOOKUP(I$1,Iniciativas!$A$1:$R$11,18,FALSE)*I856+VLOOKUP(J$1,Iniciativas!$A$1:$R$11,18,FALSE)*J856+VLOOKUP(K$1,Iniciativas!$A$1:$R$11,18,FALSE)*K856+VLOOKUP(L$1,Iniciativas!$A$1:$R$11,18,FALSE)*L856</f>
        <v>10.899999999999999</v>
      </c>
      <c r="O856" t="b">
        <f t="shared" si="873"/>
        <v>0</v>
      </c>
      <c r="P856" t="b">
        <f>IF(OR(K856=1,I856=1),IF(J856=1,TRUE, FALSE),TRUE)</f>
        <v>1</v>
      </c>
      <c r="Q856" t="b">
        <f>IF(AND(K856=1,I856=1), FALSE, TRUE)</f>
        <v>1</v>
      </c>
      <c r="R856" t="b">
        <f>IF(G856=1, TRUE, FALSE)</f>
        <v>0</v>
      </c>
      <c r="S856" t="str">
        <f>TRIM(IF(C856=1," "&amp;VLOOKUP(C$1,Iniciativas!$A$1:$R$11,2,FALSE),"")&amp;IF(D856=1," "&amp;VLOOKUP(D$1,Iniciativas!$A$1:$R$11,2,FALSE),"")&amp;IF(E856=1," "&amp;VLOOKUP(E$1,Iniciativas!$A$1:$R$11,2,FALSE),"")&amp;IF(F856=1," "&amp;VLOOKUP(F$1,Iniciativas!$A$1:$R$11,2,FALSE),"")&amp;IF(G856=1," "&amp;VLOOKUP(G$1,Iniciativas!$A$1:$R$11,2,FALSE),"")&amp;IF(H856=1," "&amp;VLOOKUP(H$1,Iniciativas!$A$1:$R$11,2,FALSE),"")&amp;IF(I856=1," "&amp;VLOOKUP(I$1,Iniciativas!$A$1:$R$11,2,FALSE),"")&amp;IF(J856=1," "&amp;VLOOKUP(J$1,Iniciativas!$A$1:$R$11,2,FALSE),"")&amp;IF(K856=1," "&amp;VLOOKUP(K$1,Iniciativas!$A$1:$R$11,2,FALSE),"")&amp;IF(L856=1," "&amp;VLOOKUP(L$1,Iniciativas!$A$1:$R$11,2,FALSE),""))</f>
        <v>Operación Adicional Iniciativa 1 Iniciativa 3 Iniciativa 1 Programa de Innovación Campaña Publicitaria Producto B o C Creación Producto B</v>
      </c>
    </row>
    <row r="857" spans="1:19" x14ac:dyDescent="0.25">
      <c r="A857">
        <v>855</v>
      </c>
      <c r="B857" t="str">
        <f t="shared" si="871"/>
        <v>10 9 7 5 3 2 1</v>
      </c>
      <c r="C857">
        <f t="shared" si="874"/>
        <v>1</v>
      </c>
      <c r="D857">
        <f t="shared" ref="D857:L857" si="896">INT(MOD($A857,2^(C$1-1))/(2^(D$1-1)))</f>
        <v>1</v>
      </c>
      <c r="E857">
        <f t="shared" si="896"/>
        <v>0</v>
      </c>
      <c r="F857">
        <f t="shared" si="896"/>
        <v>1</v>
      </c>
      <c r="G857">
        <f t="shared" si="896"/>
        <v>0</v>
      </c>
      <c r="H857">
        <f t="shared" si="896"/>
        <v>1</v>
      </c>
      <c r="I857">
        <f t="shared" si="896"/>
        <v>0</v>
      </c>
      <c r="J857">
        <f t="shared" si="896"/>
        <v>1</v>
      </c>
      <c r="K857">
        <f t="shared" si="896"/>
        <v>1</v>
      </c>
      <c r="L857">
        <f t="shared" si="896"/>
        <v>1</v>
      </c>
      <c r="M857">
        <f>VLOOKUP(C$1,Iniciativas!$A$1:$R$11,6,FALSE)*C857+VLOOKUP(D$1,Iniciativas!$A$1:$R$11,6,FALSE)*D857+VLOOKUP(E$1,Iniciativas!$A$1:$R$11,6,FALSE)*E857+VLOOKUP(F$1,Iniciativas!$A$1:$R$11,6,FALSE)*F857+VLOOKUP(G$1,Iniciativas!$A$1:$R$11,6,FALSE)*G857+VLOOKUP(H$1,Iniciativas!$A$1:$R$11,6,FALSE)*H857+VLOOKUP(I$1,Iniciativas!$A$1:$R$11,6,FALSE)*I857+VLOOKUP(J$1,Iniciativas!$A$1:$R$11,6,FALSE)*J857+VLOOKUP(K$1,Iniciativas!$A$1:$R$11,6,FALSE)*K857+VLOOKUP(L$1,Iniciativas!$A$1:$R$11,6,FALSE)*L857</f>
        <v>11000</v>
      </c>
      <c r="N857">
        <f>VLOOKUP(C$1,Iniciativas!$A$1:$R$11,18,FALSE)*C857+VLOOKUP(D$1,Iniciativas!$A$1:$R$11,18,FALSE)*D857+VLOOKUP(E$1,Iniciativas!$A$1:$R$11,18,FALSE)*E857+VLOOKUP(F$1,Iniciativas!$A$1:$R$11,18,FALSE)*F857+VLOOKUP(G$1,Iniciativas!$A$1:$R$11,18,FALSE)*G857+VLOOKUP(H$1,Iniciativas!$A$1:$R$11,18,FALSE)*H857+VLOOKUP(I$1,Iniciativas!$A$1:$R$11,18,FALSE)*I857+VLOOKUP(J$1,Iniciativas!$A$1:$R$11,18,FALSE)*J857+VLOOKUP(K$1,Iniciativas!$A$1:$R$11,18,FALSE)*K857+VLOOKUP(L$1,Iniciativas!$A$1:$R$11,18,FALSE)*L857</f>
        <v>11.799999999999999</v>
      </c>
      <c r="O857" t="b">
        <f t="shared" si="873"/>
        <v>0</v>
      </c>
      <c r="P857" t="b">
        <f>IF(OR(K857=1,I857=1),IF(J857=1,TRUE, FALSE),TRUE)</f>
        <v>1</v>
      </c>
      <c r="Q857" t="b">
        <f>IF(AND(K857=1,I857=1), FALSE, TRUE)</f>
        <v>1</v>
      </c>
      <c r="R857" t="b">
        <f>IF(G857=1, TRUE, FALSE)</f>
        <v>0</v>
      </c>
      <c r="S857" t="str">
        <f>TRIM(IF(C857=1," "&amp;VLOOKUP(C$1,Iniciativas!$A$1:$R$11,2,FALSE),"")&amp;IF(D857=1," "&amp;VLOOKUP(D$1,Iniciativas!$A$1:$R$11,2,FALSE),"")&amp;IF(E857=1," "&amp;VLOOKUP(E$1,Iniciativas!$A$1:$R$11,2,FALSE),"")&amp;IF(F857=1," "&amp;VLOOKUP(F$1,Iniciativas!$A$1:$R$11,2,FALSE),"")&amp;IF(G857=1," "&amp;VLOOKUP(G$1,Iniciativas!$A$1:$R$11,2,FALSE),"")&amp;IF(H857=1," "&amp;VLOOKUP(H$1,Iniciativas!$A$1:$R$11,2,FALSE),"")&amp;IF(I857=1," "&amp;VLOOKUP(I$1,Iniciativas!$A$1:$R$11,2,FALSE),"")&amp;IF(J857=1," "&amp;VLOOKUP(J$1,Iniciativas!$A$1:$R$11,2,FALSE),"")&amp;IF(K857=1," "&amp;VLOOKUP(K$1,Iniciativas!$A$1:$R$11,2,FALSE),"")&amp;IF(L857=1," "&amp;VLOOKUP(L$1,Iniciativas!$A$1:$R$11,2,FALSE),""))</f>
        <v>Operación Adicional Iniciativa 1 Iniciativa 3 Iniciativa 1 Programa de Innovación Campaña Publicitaria Producto B o C Creación Producto B Sistema Reducción Costos</v>
      </c>
    </row>
    <row r="858" spans="1:19" x14ac:dyDescent="0.25">
      <c r="A858">
        <v>856</v>
      </c>
      <c r="B858" t="str">
        <f t="shared" si="871"/>
        <v>10 9 7 5 4</v>
      </c>
      <c r="C858">
        <f t="shared" si="874"/>
        <v>1</v>
      </c>
      <c r="D858">
        <f t="shared" ref="D858:L858" si="897">INT(MOD($A858,2^(C$1-1))/(2^(D$1-1)))</f>
        <v>1</v>
      </c>
      <c r="E858">
        <f t="shared" si="897"/>
        <v>0</v>
      </c>
      <c r="F858">
        <f t="shared" si="897"/>
        <v>1</v>
      </c>
      <c r="G858">
        <f t="shared" si="897"/>
        <v>0</v>
      </c>
      <c r="H858">
        <f t="shared" si="897"/>
        <v>1</v>
      </c>
      <c r="I858">
        <f t="shared" si="897"/>
        <v>1</v>
      </c>
      <c r="J858">
        <f t="shared" si="897"/>
        <v>0</v>
      </c>
      <c r="K858">
        <f t="shared" si="897"/>
        <v>0</v>
      </c>
      <c r="L858">
        <f t="shared" si="897"/>
        <v>0</v>
      </c>
      <c r="M858">
        <f>VLOOKUP(C$1,Iniciativas!$A$1:$R$11,6,FALSE)*C858+VLOOKUP(D$1,Iniciativas!$A$1:$R$11,6,FALSE)*D858+VLOOKUP(E$1,Iniciativas!$A$1:$R$11,6,FALSE)*E858+VLOOKUP(F$1,Iniciativas!$A$1:$R$11,6,FALSE)*F858+VLOOKUP(G$1,Iniciativas!$A$1:$R$11,6,FALSE)*G858+VLOOKUP(H$1,Iniciativas!$A$1:$R$11,6,FALSE)*H858+VLOOKUP(I$1,Iniciativas!$A$1:$R$11,6,FALSE)*I858+VLOOKUP(J$1,Iniciativas!$A$1:$R$11,6,FALSE)*J858+VLOOKUP(K$1,Iniciativas!$A$1:$R$11,6,FALSE)*K858+VLOOKUP(L$1,Iniciativas!$A$1:$R$11,6,FALSE)*L858</f>
        <v>10000</v>
      </c>
      <c r="N858">
        <f>VLOOKUP(C$1,Iniciativas!$A$1:$R$11,18,FALSE)*C858+VLOOKUP(D$1,Iniciativas!$A$1:$R$11,18,FALSE)*D858+VLOOKUP(E$1,Iniciativas!$A$1:$R$11,18,FALSE)*E858+VLOOKUP(F$1,Iniciativas!$A$1:$R$11,18,FALSE)*F858+VLOOKUP(G$1,Iniciativas!$A$1:$R$11,18,FALSE)*G858+VLOOKUP(H$1,Iniciativas!$A$1:$R$11,18,FALSE)*H858+VLOOKUP(I$1,Iniciativas!$A$1:$R$11,18,FALSE)*I858+VLOOKUP(J$1,Iniciativas!$A$1:$R$11,18,FALSE)*J858+VLOOKUP(K$1,Iniciativas!$A$1:$R$11,18,FALSE)*K858+VLOOKUP(L$1,Iniciativas!$A$1:$R$11,18,FALSE)*L858</f>
        <v>10.899999999999999</v>
      </c>
      <c r="O858" t="b">
        <f t="shared" si="873"/>
        <v>0</v>
      </c>
      <c r="P858" t="b">
        <f>IF(OR(K858=1,I858=1),IF(J858=1,TRUE, FALSE),TRUE)</f>
        <v>0</v>
      </c>
      <c r="Q858" t="b">
        <f>IF(AND(K858=1,I858=1), FALSE, TRUE)</f>
        <v>1</v>
      </c>
      <c r="R858" t="b">
        <f>IF(G858=1, TRUE, FALSE)</f>
        <v>0</v>
      </c>
      <c r="S858" t="str">
        <f>TRIM(IF(C858=1," "&amp;VLOOKUP(C$1,Iniciativas!$A$1:$R$11,2,FALSE),"")&amp;IF(D858=1," "&amp;VLOOKUP(D$1,Iniciativas!$A$1:$R$11,2,FALSE),"")&amp;IF(E858=1," "&amp;VLOOKUP(E$1,Iniciativas!$A$1:$R$11,2,FALSE),"")&amp;IF(F858=1," "&amp;VLOOKUP(F$1,Iniciativas!$A$1:$R$11,2,FALSE),"")&amp;IF(G858=1," "&amp;VLOOKUP(G$1,Iniciativas!$A$1:$R$11,2,FALSE),"")&amp;IF(H858=1," "&amp;VLOOKUP(H$1,Iniciativas!$A$1:$R$11,2,FALSE),"")&amp;IF(I858=1," "&amp;VLOOKUP(I$1,Iniciativas!$A$1:$R$11,2,FALSE),"")&amp;IF(J858=1," "&amp;VLOOKUP(J$1,Iniciativas!$A$1:$R$11,2,FALSE),"")&amp;IF(K858=1," "&amp;VLOOKUP(K$1,Iniciativas!$A$1:$R$11,2,FALSE),"")&amp;IF(L858=1," "&amp;VLOOKUP(L$1,Iniciativas!$A$1:$R$11,2,FALSE),""))</f>
        <v>Operación Adicional Iniciativa 1 Iniciativa 3 Iniciativa 1 Programa de Innovación Creación Producto Alternativo C</v>
      </c>
    </row>
    <row r="859" spans="1:19" x14ac:dyDescent="0.25">
      <c r="A859">
        <v>857</v>
      </c>
      <c r="B859" t="str">
        <f t="shared" si="871"/>
        <v>10 9 7 5 4 1</v>
      </c>
      <c r="C859">
        <f t="shared" si="874"/>
        <v>1</v>
      </c>
      <c r="D859">
        <f t="shared" ref="D859:L859" si="898">INT(MOD($A859,2^(C$1-1))/(2^(D$1-1)))</f>
        <v>1</v>
      </c>
      <c r="E859">
        <f t="shared" si="898"/>
        <v>0</v>
      </c>
      <c r="F859">
        <f t="shared" si="898"/>
        <v>1</v>
      </c>
      <c r="G859">
        <f t="shared" si="898"/>
        <v>0</v>
      </c>
      <c r="H859">
        <f t="shared" si="898"/>
        <v>1</v>
      </c>
      <c r="I859">
        <f t="shared" si="898"/>
        <v>1</v>
      </c>
      <c r="J859">
        <f t="shared" si="898"/>
        <v>0</v>
      </c>
      <c r="K859">
        <f t="shared" si="898"/>
        <v>0</v>
      </c>
      <c r="L859">
        <f t="shared" si="898"/>
        <v>1</v>
      </c>
      <c r="M859">
        <f>VLOOKUP(C$1,Iniciativas!$A$1:$R$11,6,FALSE)*C859+VLOOKUP(D$1,Iniciativas!$A$1:$R$11,6,FALSE)*D859+VLOOKUP(E$1,Iniciativas!$A$1:$R$11,6,FALSE)*E859+VLOOKUP(F$1,Iniciativas!$A$1:$R$11,6,FALSE)*F859+VLOOKUP(G$1,Iniciativas!$A$1:$R$11,6,FALSE)*G859+VLOOKUP(H$1,Iniciativas!$A$1:$R$11,6,FALSE)*H859+VLOOKUP(I$1,Iniciativas!$A$1:$R$11,6,FALSE)*I859+VLOOKUP(J$1,Iniciativas!$A$1:$R$11,6,FALSE)*J859+VLOOKUP(K$1,Iniciativas!$A$1:$R$11,6,FALSE)*K859+VLOOKUP(L$1,Iniciativas!$A$1:$R$11,6,FALSE)*L859</f>
        <v>11000</v>
      </c>
      <c r="N859">
        <f>VLOOKUP(C$1,Iniciativas!$A$1:$R$11,18,FALSE)*C859+VLOOKUP(D$1,Iniciativas!$A$1:$R$11,18,FALSE)*D859+VLOOKUP(E$1,Iniciativas!$A$1:$R$11,18,FALSE)*E859+VLOOKUP(F$1,Iniciativas!$A$1:$R$11,18,FALSE)*F859+VLOOKUP(G$1,Iniciativas!$A$1:$R$11,18,FALSE)*G859+VLOOKUP(H$1,Iniciativas!$A$1:$R$11,18,FALSE)*H859+VLOOKUP(I$1,Iniciativas!$A$1:$R$11,18,FALSE)*I859+VLOOKUP(J$1,Iniciativas!$A$1:$R$11,18,FALSE)*J859+VLOOKUP(K$1,Iniciativas!$A$1:$R$11,18,FALSE)*K859+VLOOKUP(L$1,Iniciativas!$A$1:$R$11,18,FALSE)*L859</f>
        <v>11.799999999999999</v>
      </c>
      <c r="O859" t="b">
        <f t="shared" si="873"/>
        <v>0</v>
      </c>
      <c r="P859" t="b">
        <f>IF(OR(K859=1,I859=1),IF(J859=1,TRUE, FALSE),TRUE)</f>
        <v>0</v>
      </c>
      <c r="Q859" t="b">
        <f>IF(AND(K859=1,I859=1), FALSE, TRUE)</f>
        <v>1</v>
      </c>
      <c r="R859" t="b">
        <f>IF(G859=1, TRUE, FALSE)</f>
        <v>0</v>
      </c>
      <c r="S859" t="str">
        <f>TRIM(IF(C859=1," "&amp;VLOOKUP(C$1,Iniciativas!$A$1:$R$11,2,FALSE),"")&amp;IF(D859=1," "&amp;VLOOKUP(D$1,Iniciativas!$A$1:$R$11,2,FALSE),"")&amp;IF(E859=1," "&amp;VLOOKUP(E$1,Iniciativas!$A$1:$R$11,2,FALSE),"")&amp;IF(F859=1," "&amp;VLOOKUP(F$1,Iniciativas!$A$1:$R$11,2,FALSE),"")&amp;IF(G859=1," "&amp;VLOOKUP(G$1,Iniciativas!$A$1:$R$11,2,FALSE),"")&amp;IF(H859=1," "&amp;VLOOKUP(H$1,Iniciativas!$A$1:$R$11,2,FALSE),"")&amp;IF(I859=1," "&amp;VLOOKUP(I$1,Iniciativas!$A$1:$R$11,2,FALSE),"")&amp;IF(J859=1," "&amp;VLOOKUP(J$1,Iniciativas!$A$1:$R$11,2,FALSE),"")&amp;IF(K859=1," "&amp;VLOOKUP(K$1,Iniciativas!$A$1:$R$11,2,FALSE),"")&amp;IF(L859=1," "&amp;VLOOKUP(L$1,Iniciativas!$A$1:$R$11,2,FALSE),""))</f>
        <v>Operación Adicional Iniciativa 1 Iniciativa 3 Iniciativa 1 Programa de Innovación Creación Producto Alternativo C Sistema Reducción Costos</v>
      </c>
    </row>
    <row r="860" spans="1:19" x14ac:dyDescent="0.25">
      <c r="A860">
        <v>858</v>
      </c>
      <c r="B860" t="str">
        <f t="shared" si="871"/>
        <v>10 9 7 5 4 2</v>
      </c>
      <c r="C860">
        <f t="shared" si="874"/>
        <v>1</v>
      </c>
      <c r="D860">
        <f t="shared" ref="D860:L860" si="899">INT(MOD($A860,2^(C$1-1))/(2^(D$1-1)))</f>
        <v>1</v>
      </c>
      <c r="E860">
        <f t="shared" si="899"/>
        <v>0</v>
      </c>
      <c r="F860">
        <f t="shared" si="899"/>
        <v>1</v>
      </c>
      <c r="G860">
        <f t="shared" si="899"/>
        <v>0</v>
      </c>
      <c r="H860">
        <f t="shared" si="899"/>
        <v>1</v>
      </c>
      <c r="I860">
        <f t="shared" si="899"/>
        <v>1</v>
      </c>
      <c r="J860">
        <f t="shared" si="899"/>
        <v>0</v>
      </c>
      <c r="K860">
        <f t="shared" si="899"/>
        <v>1</v>
      </c>
      <c r="L860">
        <f t="shared" si="899"/>
        <v>0</v>
      </c>
      <c r="M860">
        <f>VLOOKUP(C$1,Iniciativas!$A$1:$R$11,6,FALSE)*C860+VLOOKUP(D$1,Iniciativas!$A$1:$R$11,6,FALSE)*D860+VLOOKUP(E$1,Iniciativas!$A$1:$R$11,6,FALSE)*E860+VLOOKUP(F$1,Iniciativas!$A$1:$R$11,6,FALSE)*F860+VLOOKUP(G$1,Iniciativas!$A$1:$R$11,6,FALSE)*G860+VLOOKUP(H$1,Iniciativas!$A$1:$R$11,6,FALSE)*H860+VLOOKUP(I$1,Iniciativas!$A$1:$R$11,6,FALSE)*I860+VLOOKUP(J$1,Iniciativas!$A$1:$R$11,6,FALSE)*J860+VLOOKUP(K$1,Iniciativas!$A$1:$R$11,6,FALSE)*K860+VLOOKUP(L$1,Iniciativas!$A$1:$R$11,6,FALSE)*L860</f>
        <v>15000</v>
      </c>
      <c r="N860">
        <f>VLOOKUP(C$1,Iniciativas!$A$1:$R$11,18,FALSE)*C860+VLOOKUP(D$1,Iniciativas!$A$1:$R$11,18,FALSE)*D860+VLOOKUP(E$1,Iniciativas!$A$1:$R$11,18,FALSE)*E860+VLOOKUP(F$1,Iniciativas!$A$1:$R$11,18,FALSE)*F860+VLOOKUP(G$1,Iniciativas!$A$1:$R$11,18,FALSE)*G860+VLOOKUP(H$1,Iniciativas!$A$1:$R$11,18,FALSE)*H860+VLOOKUP(I$1,Iniciativas!$A$1:$R$11,18,FALSE)*I860+VLOOKUP(J$1,Iniciativas!$A$1:$R$11,18,FALSE)*J860+VLOOKUP(K$1,Iniciativas!$A$1:$R$11,18,FALSE)*K860+VLOOKUP(L$1,Iniciativas!$A$1:$R$11,18,FALSE)*L860</f>
        <v>13.499999999999998</v>
      </c>
      <c r="O860" t="b">
        <f t="shared" si="873"/>
        <v>0</v>
      </c>
      <c r="P860" t="b">
        <f>IF(OR(K860=1,I860=1),IF(J860=1,TRUE, FALSE),TRUE)</f>
        <v>0</v>
      </c>
      <c r="Q860" t="b">
        <f>IF(AND(K860=1,I860=1), FALSE, TRUE)</f>
        <v>0</v>
      </c>
      <c r="R860" t="b">
        <f>IF(G860=1, TRUE, FALSE)</f>
        <v>0</v>
      </c>
      <c r="S860" t="str">
        <f>TRIM(IF(C860=1," "&amp;VLOOKUP(C$1,Iniciativas!$A$1:$R$11,2,FALSE),"")&amp;IF(D860=1," "&amp;VLOOKUP(D$1,Iniciativas!$A$1:$R$11,2,FALSE),"")&amp;IF(E860=1," "&amp;VLOOKUP(E$1,Iniciativas!$A$1:$R$11,2,FALSE),"")&amp;IF(F860=1," "&amp;VLOOKUP(F$1,Iniciativas!$A$1:$R$11,2,FALSE),"")&amp;IF(G860=1," "&amp;VLOOKUP(G$1,Iniciativas!$A$1:$R$11,2,FALSE),"")&amp;IF(H860=1," "&amp;VLOOKUP(H$1,Iniciativas!$A$1:$R$11,2,FALSE),"")&amp;IF(I860=1," "&amp;VLOOKUP(I$1,Iniciativas!$A$1:$R$11,2,FALSE),"")&amp;IF(J860=1," "&amp;VLOOKUP(J$1,Iniciativas!$A$1:$R$11,2,FALSE),"")&amp;IF(K860=1," "&amp;VLOOKUP(K$1,Iniciativas!$A$1:$R$11,2,FALSE),"")&amp;IF(L860=1," "&amp;VLOOKUP(L$1,Iniciativas!$A$1:$R$11,2,FALSE),""))</f>
        <v>Operación Adicional Iniciativa 1 Iniciativa 3 Iniciativa 1 Programa de Innovación Creación Producto Alternativo C Creación Producto B</v>
      </c>
    </row>
    <row r="861" spans="1:19" x14ac:dyDescent="0.25">
      <c r="A861">
        <v>859</v>
      </c>
      <c r="B861" t="str">
        <f t="shared" si="871"/>
        <v>10 9 7 5 4 2 1</v>
      </c>
      <c r="C861">
        <f t="shared" si="874"/>
        <v>1</v>
      </c>
      <c r="D861">
        <f t="shared" ref="D861:L861" si="900">INT(MOD($A861,2^(C$1-1))/(2^(D$1-1)))</f>
        <v>1</v>
      </c>
      <c r="E861">
        <f t="shared" si="900"/>
        <v>0</v>
      </c>
      <c r="F861">
        <f t="shared" si="900"/>
        <v>1</v>
      </c>
      <c r="G861">
        <f t="shared" si="900"/>
        <v>0</v>
      </c>
      <c r="H861">
        <f t="shared" si="900"/>
        <v>1</v>
      </c>
      <c r="I861">
        <f t="shared" si="900"/>
        <v>1</v>
      </c>
      <c r="J861">
        <f t="shared" si="900"/>
        <v>0</v>
      </c>
      <c r="K861">
        <f t="shared" si="900"/>
        <v>1</v>
      </c>
      <c r="L861">
        <f t="shared" si="900"/>
        <v>1</v>
      </c>
      <c r="M861">
        <f>VLOOKUP(C$1,Iniciativas!$A$1:$R$11,6,FALSE)*C861+VLOOKUP(D$1,Iniciativas!$A$1:$R$11,6,FALSE)*D861+VLOOKUP(E$1,Iniciativas!$A$1:$R$11,6,FALSE)*E861+VLOOKUP(F$1,Iniciativas!$A$1:$R$11,6,FALSE)*F861+VLOOKUP(G$1,Iniciativas!$A$1:$R$11,6,FALSE)*G861+VLOOKUP(H$1,Iniciativas!$A$1:$R$11,6,FALSE)*H861+VLOOKUP(I$1,Iniciativas!$A$1:$R$11,6,FALSE)*I861+VLOOKUP(J$1,Iniciativas!$A$1:$R$11,6,FALSE)*J861+VLOOKUP(K$1,Iniciativas!$A$1:$R$11,6,FALSE)*K861+VLOOKUP(L$1,Iniciativas!$A$1:$R$11,6,FALSE)*L861</f>
        <v>16000</v>
      </c>
      <c r="N861">
        <f>VLOOKUP(C$1,Iniciativas!$A$1:$R$11,18,FALSE)*C861+VLOOKUP(D$1,Iniciativas!$A$1:$R$11,18,FALSE)*D861+VLOOKUP(E$1,Iniciativas!$A$1:$R$11,18,FALSE)*E861+VLOOKUP(F$1,Iniciativas!$A$1:$R$11,18,FALSE)*F861+VLOOKUP(G$1,Iniciativas!$A$1:$R$11,18,FALSE)*G861+VLOOKUP(H$1,Iniciativas!$A$1:$R$11,18,FALSE)*H861+VLOOKUP(I$1,Iniciativas!$A$1:$R$11,18,FALSE)*I861+VLOOKUP(J$1,Iniciativas!$A$1:$R$11,18,FALSE)*J861+VLOOKUP(K$1,Iniciativas!$A$1:$R$11,18,FALSE)*K861+VLOOKUP(L$1,Iniciativas!$A$1:$R$11,18,FALSE)*L861</f>
        <v>14.399999999999999</v>
      </c>
      <c r="O861" t="b">
        <f t="shared" si="873"/>
        <v>0</v>
      </c>
      <c r="P861" t="b">
        <f>IF(OR(K861=1,I861=1),IF(J861=1,TRUE, FALSE),TRUE)</f>
        <v>0</v>
      </c>
      <c r="Q861" t="b">
        <f>IF(AND(K861=1,I861=1), FALSE, TRUE)</f>
        <v>0</v>
      </c>
      <c r="R861" t="b">
        <f>IF(G861=1, TRUE, FALSE)</f>
        <v>0</v>
      </c>
      <c r="S861" t="str">
        <f>TRIM(IF(C861=1," "&amp;VLOOKUP(C$1,Iniciativas!$A$1:$R$11,2,FALSE),"")&amp;IF(D861=1," "&amp;VLOOKUP(D$1,Iniciativas!$A$1:$R$11,2,FALSE),"")&amp;IF(E861=1," "&amp;VLOOKUP(E$1,Iniciativas!$A$1:$R$11,2,FALSE),"")&amp;IF(F861=1," "&amp;VLOOKUP(F$1,Iniciativas!$A$1:$R$11,2,FALSE),"")&amp;IF(G861=1," "&amp;VLOOKUP(G$1,Iniciativas!$A$1:$R$11,2,FALSE),"")&amp;IF(H861=1," "&amp;VLOOKUP(H$1,Iniciativas!$A$1:$R$11,2,FALSE),"")&amp;IF(I861=1," "&amp;VLOOKUP(I$1,Iniciativas!$A$1:$R$11,2,FALSE),"")&amp;IF(J861=1," "&amp;VLOOKUP(J$1,Iniciativas!$A$1:$R$11,2,FALSE),"")&amp;IF(K861=1," "&amp;VLOOKUP(K$1,Iniciativas!$A$1:$R$11,2,FALSE),"")&amp;IF(L861=1," "&amp;VLOOKUP(L$1,Iniciativas!$A$1:$R$11,2,FALSE),""))</f>
        <v>Operación Adicional Iniciativa 1 Iniciativa 3 Iniciativa 1 Programa de Innovación Creación Producto Alternativo C Creación Producto B Sistema Reducción Costos</v>
      </c>
    </row>
    <row r="862" spans="1:19" x14ac:dyDescent="0.25">
      <c r="A862">
        <v>860</v>
      </c>
      <c r="B862" t="str">
        <f t="shared" si="871"/>
        <v>10 9 7 5 4 3</v>
      </c>
      <c r="C862">
        <f t="shared" si="874"/>
        <v>1</v>
      </c>
      <c r="D862">
        <f t="shared" ref="D862:L862" si="901">INT(MOD($A862,2^(C$1-1))/(2^(D$1-1)))</f>
        <v>1</v>
      </c>
      <c r="E862">
        <f t="shared" si="901"/>
        <v>0</v>
      </c>
      <c r="F862">
        <f t="shared" si="901"/>
        <v>1</v>
      </c>
      <c r="G862">
        <f t="shared" si="901"/>
        <v>0</v>
      </c>
      <c r="H862">
        <f t="shared" si="901"/>
        <v>1</v>
      </c>
      <c r="I862">
        <f t="shared" si="901"/>
        <v>1</v>
      </c>
      <c r="J862">
        <f t="shared" si="901"/>
        <v>1</v>
      </c>
      <c r="K862">
        <f t="shared" si="901"/>
        <v>0</v>
      </c>
      <c r="L862">
        <f t="shared" si="901"/>
        <v>0</v>
      </c>
      <c r="M862">
        <f>VLOOKUP(C$1,Iniciativas!$A$1:$R$11,6,FALSE)*C862+VLOOKUP(D$1,Iniciativas!$A$1:$R$11,6,FALSE)*D862+VLOOKUP(E$1,Iniciativas!$A$1:$R$11,6,FALSE)*E862+VLOOKUP(F$1,Iniciativas!$A$1:$R$11,6,FALSE)*F862+VLOOKUP(G$1,Iniciativas!$A$1:$R$11,6,FALSE)*G862+VLOOKUP(H$1,Iniciativas!$A$1:$R$11,6,FALSE)*H862+VLOOKUP(I$1,Iniciativas!$A$1:$R$11,6,FALSE)*I862+VLOOKUP(J$1,Iniciativas!$A$1:$R$11,6,FALSE)*J862+VLOOKUP(K$1,Iniciativas!$A$1:$R$11,6,FALSE)*K862+VLOOKUP(L$1,Iniciativas!$A$1:$R$11,6,FALSE)*L862</f>
        <v>11000</v>
      </c>
      <c r="N862">
        <f>VLOOKUP(C$1,Iniciativas!$A$1:$R$11,18,FALSE)*C862+VLOOKUP(D$1,Iniciativas!$A$1:$R$11,18,FALSE)*D862+VLOOKUP(E$1,Iniciativas!$A$1:$R$11,18,FALSE)*E862+VLOOKUP(F$1,Iniciativas!$A$1:$R$11,18,FALSE)*F862+VLOOKUP(G$1,Iniciativas!$A$1:$R$11,18,FALSE)*G862+VLOOKUP(H$1,Iniciativas!$A$1:$R$11,18,FALSE)*H862+VLOOKUP(I$1,Iniciativas!$A$1:$R$11,18,FALSE)*I862+VLOOKUP(J$1,Iniciativas!$A$1:$R$11,18,FALSE)*J862+VLOOKUP(K$1,Iniciativas!$A$1:$R$11,18,FALSE)*K862+VLOOKUP(L$1,Iniciativas!$A$1:$R$11,18,FALSE)*L862</f>
        <v>11.299999999999999</v>
      </c>
      <c r="O862" t="b">
        <f t="shared" si="873"/>
        <v>0</v>
      </c>
      <c r="P862" t="b">
        <f>IF(OR(K862=1,I862=1),IF(J862=1,TRUE, FALSE),TRUE)</f>
        <v>1</v>
      </c>
      <c r="Q862" t="b">
        <f>IF(AND(K862=1,I862=1), FALSE, TRUE)</f>
        <v>1</v>
      </c>
      <c r="R862" t="b">
        <f>IF(G862=1, TRUE, FALSE)</f>
        <v>0</v>
      </c>
      <c r="S862" t="str">
        <f>TRIM(IF(C862=1," "&amp;VLOOKUP(C$1,Iniciativas!$A$1:$R$11,2,FALSE),"")&amp;IF(D862=1," "&amp;VLOOKUP(D$1,Iniciativas!$A$1:$R$11,2,FALSE),"")&amp;IF(E862=1," "&amp;VLOOKUP(E$1,Iniciativas!$A$1:$R$11,2,FALSE),"")&amp;IF(F862=1," "&amp;VLOOKUP(F$1,Iniciativas!$A$1:$R$11,2,FALSE),"")&amp;IF(G862=1," "&amp;VLOOKUP(G$1,Iniciativas!$A$1:$R$11,2,FALSE),"")&amp;IF(H862=1," "&amp;VLOOKUP(H$1,Iniciativas!$A$1:$R$11,2,FALSE),"")&amp;IF(I862=1," "&amp;VLOOKUP(I$1,Iniciativas!$A$1:$R$11,2,FALSE),"")&amp;IF(J862=1," "&amp;VLOOKUP(J$1,Iniciativas!$A$1:$R$11,2,FALSE),"")&amp;IF(K862=1," "&amp;VLOOKUP(K$1,Iniciativas!$A$1:$R$11,2,FALSE),"")&amp;IF(L862=1," "&amp;VLOOKUP(L$1,Iniciativas!$A$1:$R$11,2,FALSE),""))</f>
        <v>Operación Adicional Iniciativa 1 Iniciativa 3 Iniciativa 1 Programa de Innovación Creación Producto Alternativo C Campaña Publicitaria Producto B o C</v>
      </c>
    </row>
    <row r="863" spans="1:19" x14ac:dyDescent="0.25">
      <c r="A863">
        <v>861</v>
      </c>
      <c r="B863" t="str">
        <f t="shared" si="871"/>
        <v>10 9 7 5 4 3 1</v>
      </c>
      <c r="C863">
        <f t="shared" si="874"/>
        <v>1</v>
      </c>
      <c r="D863">
        <f t="shared" ref="D863:L863" si="902">INT(MOD($A863,2^(C$1-1))/(2^(D$1-1)))</f>
        <v>1</v>
      </c>
      <c r="E863">
        <f t="shared" si="902"/>
        <v>0</v>
      </c>
      <c r="F863">
        <f t="shared" si="902"/>
        <v>1</v>
      </c>
      <c r="G863">
        <f t="shared" si="902"/>
        <v>0</v>
      </c>
      <c r="H863">
        <f t="shared" si="902"/>
        <v>1</v>
      </c>
      <c r="I863">
        <f t="shared" si="902"/>
        <v>1</v>
      </c>
      <c r="J863">
        <f t="shared" si="902"/>
        <v>1</v>
      </c>
      <c r="K863">
        <f t="shared" si="902"/>
        <v>0</v>
      </c>
      <c r="L863">
        <f t="shared" si="902"/>
        <v>1</v>
      </c>
      <c r="M863">
        <f>VLOOKUP(C$1,Iniciativas!$A$1:$R$11,6,FALSE)*C863+VLOOKUP(D$1,Iniciativas!$A$1:$R$11,6,FALSE)*D863+VLOOKUP(E$1,Iniciativas!$A$1:$R$11,6,FALSE)*E863+VLOOKUP(F$1,Iniciativas!$A$1:$R$11,6,FALSE)*F863+VLOOKUP(G$1,Iniciativas!$A$1:$R$11,6,FALSE)*G863+VLOOKUP(H$1,Iniciativas!$A$1:$R$11,6,FALSE)*H863+VLOOKUP(I$1,Iniciativas!$A$1:$R$11,6,FALSE)*I863+VLOOKUP(J$1,Iniciativas!$A$1:$R$11,6,FALSE)*J863+VLOOKUP(K$1,Iniciativas!$A$1:$R$11,6,FALSE)*K863+VLOOKUP(L$1,Iniciativas!$A$1:$R$11,6,FALSE)*L863</f>
        <v>12000</v>
      </c>
      <c r="N863">
        <f>VLOOKUP(C$1,Iniciativas!$A$1:$R$11,18,FALSE)*C863+VLOOKUP(D$1,Iniciativas!$A$1:$R$11,18,FALSE)*D863+VLOOKUP(E$1,Iniciativas!$A$1:$R$11,18,FALSE)*E863+VLOOKUP(F$1,Iniciativas!$A$1:$R$11,18,FALSE)*F863+VLOOKUP(G$1,Iniciativas!$A$1:$R$11,18,FALSE)*G863+VLOOKUP(H$1,Iniciativas!$A$1:$R$11,18,FALSE)*H863+VLOOKUP(I$1,Iniciativas!$A$1:$R$11,18,FALSE)*I863+VLOOKUP(J$1,Iniciativas!$A$1:$R$11,18,FALSE)*J863+VLOOKUP(K$1,Iniciativas!$A$1:$R$11,18,FALSE)*K863+VLOOKUP(L$1,Iniciativas!$A$1:$R$11,18,FALSE)*L863</f>
        <v>12.2</v>
      </c>
      <c r="O863" t="b">
        <f t="shared" si="873"/>
        <v>0</v>
      </c>
      <c r="P863" t="b">
        <f>IF(OR(K863=1,I863=1),IF(J863=1,TRUE, FALSE),TRUE)</f>
        <v>1</v>
      </c>
      <c r="Q863" t="b">
        <f>IF(AND(K863=1,I863=1), FALSE, TRUE)</f>
        <v>1</v>
      </c>
      <c r="R863" t="b">
        <f>IF(G863=1, TRUE, FALSE)</f>
        <v>0</v>
      </c>
      <c r="S863" t="str">
        <f>TRIM(IF(C863=1," "&amp;VLOOKUP(C$1,Iniciativas!$A$1:$R$11,2,FALSE),"")&amp;IF(D863=1," "&amp;VLOOKUP(D$1,Iniciativas!$A$1:$R$11,2,FALSE),"")&amp;IF(E863=1," "&amp;VLOOKUP(E$1,Iniciativas!$A$1:$R$11,2,FALSE),"")&amp;IF(F863=1," "&amp;VLOOKUP(F$1,Iniciativas!$A$1:$R$11,2,FALSE),"")&amp;IF(G863=1," "&amp;VLOOKUP(G$1,Iniciativas!$A$1:$R$11,2,FALSE),"")&amp;IF(H863=1," "&amp;VLOOKUP(H$1,Iniciativas!$A$1:$R$11,2,FALSE),"")&amp;IF(I863=1," "&amp;VLOOKUP(I$1,Iniciativas!$A$1:$R$11,2,FALSE),"")&amp;IF(J863=1," "&amp;VLOOKUP(J$1,Iniciativas!$A$1:$R$11,2,FALSE),"")&amp;IF(K863=1," "&amp;VLOOKUP(K$1,Iniciativas!$A$1:$R$11,2,FALSE),"")&amp;IF(L863=1," "&amp;VLOOKUP(L$1,Iniciativas!$A$1:$R$11,2,FALSE),""))</f>
        <v>Operación Adicional Iniciativa 1 Iniciativa 3 Iniciativa 1 Programa de Innovación Creación Producto Alternativo C Campaña Publicitaria Producto B o C Sistema Reducción Costos</v>
      </c>
    </row>
    <row r="864" spans="1:19" x14ac:dyDescent="0.25">
      <c r="A864">
        <v>862</v>
      </c>
      <c r="B864" t="str">
        <f t="shared" si="871"/>
        <v>10 9 7 5 4 3 2</v>
      </c>
      <c r="C864">
        <f t="shared" si="874"/>
        <v>1</v>
      </c>
      <c r="D864">
        <f t="shared" ref="D864:L864" si="903">INT(MOD($A864,2^(C$1-1))/(2^(D$1-1)))</f>
        <v>1</v>
      </c>
      <c r="E864">
        <f t="shared" si="903"/>
        <v>0</v>
      </c>
      <c r="F864">
        <f t="shared" si="903"/>
        <v>1</v>
      </c>
      <c r="G864">
        <f t="shared" si="903"/>
        <v>0</v>
      </c>
      <c r="H864">
        <f t="shared" si="903"/>
        <v>1</v>
      </c>
      <c r="I864">
        <f t="shared" si="903"/>
        <v>1</v>
      </c>
      <c r="J864">
        <f t="shared" si="903"/>
        <v>1</v>
      </c>
      <c r="K864">
        <f t="shared" si="903"/>
        <v>1</v>
      </c>
      <c r="L864">
        <f t="shared" si="903"/>
        <v>0</v>
      </c>
      <c r="M864">
        <f>VLOOKUP(C$1,Iniciativas!$A$1:$R$11,6,FALSE)*C864+VLOOKUP(D$1,Iniciativas!$A$1:$R$11,6,FALSE)*D864+VLOOKUP(E$1,Iniciativas!$A$1:$R$11,6,FALSE)*E864+VLOOKUP(F$1,Iniciativas!$A$1:$R$11,6,FALSE)*F864+VLOOKUP(G$1,Iniciativas!$A$1:$R$11,6,FALSE)*G864+VLOOKUP(H$1,Iniciativas!$A$1:$R$11,6,FALSE)*H864+VLOOKUP(I$1,Iniciativas!$A$1:$R$11,6,FALSE)*I864+VLOOKUP(J$1,Iniciativas!$A$1:$R$11,6,FALSE)*J864+VLOOKUP(K$1,Iniciativas!$A$1:$R$11,6,FALSE)*K864+VLOOKUP(L$1,Iniciativas!$A$1:$R$11,6,FALSE)*L864</f>
        <v>16000</v>
      </c>
      <c r="N864">
        <f>VLOOKUP(C$1,Iniciativas!$A$1:$R$11,18,FALSE)*C864+VLOOKUP(D$1,Iniciativas!$A$1:$R$11,18,FALSE)*D864+VLOOKUP(E$1,Iniciativas!$A$1:$R$11,18,FALSE)*E864+VLOOKUP(F$1,Iniciativas!$A$1:$R$11,18,FALSE)*F864+VLOOKUP(G$1,Iniciativas!$A$1:$R$11,18,FALSE)*G864+VLOOKUP(H$1,Iniciativas!$A$1:$R$11,18,FALSE)*H864+VLOOKUP(I$1,Iniciativas!$A$1:$R$11,18,FALSE)*I864+VLOOKUP(J$1,Iniciativas!$A$1:$R$11,18,FALSE)*J864+VLOOKUP(K$1,Iniciativas!$A$1:$R$11,18,FALSE)*K864+VLOOKUP(L$1,Iniciativas!$A$1:$R$11,18,FALSE)*L864</f>
        <v>13.899999999999999</v>
      </c>
      <c r="O864" t="b">
        <f t="shared" si="873"/>
        <v>0</v>
      </c>
      <c r="P864" t="b">
        <f>IF(OR(K864=1,I864=1),IF(J864=1,TRUE, FALSE),TRUE)</f>
        <v>1</v>
      </c>
      <c r="Q864" t="b">
        <f>IF(AND(K864=1,I864=1), FALSE, TRUE)</f>
        <v>0</v>
      </c>
      <c r="R864" t="b">
        <f>IF(G864=1, TRUE, FALSE)</f>
        <v>0</v>
      </c>
      <c r="S864" t="str">
        <f>TRIM(IF(C864=1," "&amp;VLOOKUP(C$1,Iniciativas!$A$1:$R$11,2,FALSE),"")&amp;IF(D864=1," "&amp;VLOOKUP(D$1,Iniciativas!$A$1:$R$11,2,FALSE),"")&amp;IF(E864=1," "&amp;VLOOKUP(E$1,Iniciativas!$A$1:$R$11,2,FALSE),"")&amp;IF(F864=1," "&amp;VLOOKUP(F$1,Iniciativas!$A$1:$R$11,2,FALSE),"")&amp;IF(G864=1," "&amp;VLOOKUP(G$1,Iniciativas!$A$1:$R$11,2,FALSE),"")&amp;IF(H864=1," "&amp;VLOOKUP(H$1,Iniciativas!$A$1:$R$11,2,FALSE),"")&amp;IF(I864=1," "&amp;VLOOKUP(I$1,Iniciativas!$A$1:$R$11,2,FALSE),"")&amp;IF(J864=1," "&amp;VLOOKUP(J$1,Iniciativas!$A$1:$R$11,2,FALSE),"")&amp;IF(K864=1," "&amp;VLOOKUP(K$1,Iniciativas!$A$1:$R$11,2,FALSE),"")&amp;IF(L864=1," "&amp;VLOOKUP(L$1,Iniciativas!$A$1:$R$11,2,FALSE),""))</f>
        <v>Operación Adicional Iniciativa 1 Iniciativa 3 Iniciativa 1 Programa de Innovación Creación Producto Alternativo C Campaña Publicitaria Producto B o C Creación Producto B</v>
      </c>
    </row>
    <row r="865" spans="1:19" x14ac:dyDescent="0.25">
      <c r="A865">
        <v>863</v>
      </c>
      <c r="B865" t="str">
        <f t="shared" si="871"/>
        <v>10 9 7 5 4 3 2 1</v>
      </c>
      <c r="C865">
        <f t="shared" si="874"/>
        <v>1</v>
      </c>
      <c r="D865">
        <f t="shared" ref="D865:L865" si="904">INT(MOD($A865,2^(C$1-1))/(2^(D$1-1)))</f>
        <v>1</v>
      </c>
      <c r="E865">
        <f t="shared" si="904"/>
        <v>0</v>
      </c>
      <c r="F865">
        <f t="shared" si="904"/>
        <v>1</v>
      </c>
      <c r="G865">
        <f t="shared" si="904"/>
        <v>0</v>
      </c>
      <c r="H865">
        <f t="shared" si="904"/>
        <v>1</v>
      </c>
      <c r="I865">
        <f t="shared" si="904"/>
        <v>1</v>
      </c>
      <c r="J865">
        <f t="shared" si="904"/>
        <v>1</v>
      </c>
      <c r="K865">
        <f t="shared" si="904"/>
        <v>1</v>
      </c>
      <c r="L865">
        <f t="shared" si="904"/>
        <v>1</v>
      </c>
      <c r="M865">
        <f>VLOOKUP(C$1,Iniciativas!$A$1:$R$11,6,FALSE)*C865+VLOOKUP(D$1,Iniciativas!$A$1:$R$11,6,FALSE)*D865+VLOOKUP(E$1,Iniciativas!$A$1:$R$11,6,FALSE)*E865+VLOOKUP(F$1,Iniciativas!$A$1:$R$11,6,FALSE)*F865+VLOOKUP(G$1,Iniciativas!$A$1:$R$11,6,FALSE)*G865+VLOOKUP(H$1,Iniciativas!$A$1:$R$11,6,FALSE)*H865+VLOOKUP(I$1,Iniciativas!$A$1:$R$11,6,FALSE)*I865+VLOOKUP(J$1,Iniciativas!$A$1:$R$11,6,FALSE)*J865+VLOOKUP(K$1,Iniciativas!$A$1:$R$11,6,FALSE)*K865+VLOOKUP(L$1,Iniciativas!$A$1:$R$11,6,FALSE)*L865</f>
        <v>17000</v>
      </c>
      <c r="N865">
        <f>VLOOKUP(C$1,Iniciativas!$A$1:$R$11,18,FALSE)*C865+VLOOKUP(D$1,Iniciativas!$A$1:$R$11,18,FALSE)*D865+VLOOKUP(E$1,Iniciativas!$A$1:$R$11,18,FALSE)*E865+VLOOKUP(F$1,Iniciativas!$A$1:$R$11,18,FALSE)*F865+VLOOKUP(G$1,Iniciativas!$A$1:$R$11,18,FALSE)*G865+VLOOKUP(H$1,Iniciativas!$A$1:$R$11,18,FALSE)*H865+VLOOKUP(I$1,Iniciativas!$A$1:$R$11,18,FALSE)*I865+VLOOKUP(J$1,Iniciativas!$A$1:$R$11,18,FALSE)*J865+VLOOKUP(K$1,Iniciativas!$A$1:$R$11,18,FALSE)*K865+VLOOKUP(L$1,Iniciativas!$A$1:$R$11,18,FALSE)*L865</f>
        <v>14.799999999999999</v>
      </c>
      <c r="O865" t="b">
        <f t="shared" si="873"/>
        <v>0</v>
      </c>
      <c r="P865" t="b">
        <f>IF(OR(K865=1,I865=1),IF(J865=1,TRUE, FALSE),TRUE)</f>
        <v>1</v>
      </c>
      <c r="Q865" t="b">
        <f>IF(AND(K865=1,I865=1), FALSE, TRUE)</f>
        <v>0</v>
      </c>
      <c r="R865" t="b">
        <f>IF(G865=1, TRUE, FALSE)</f>
        <v>0</v>
      </c>
      <c r="S865" t="str">
        <f>TRIM(IF(C865=1," "&amp;VLOOKUP(C$1,Iniciativas!$A$1:$R$11,2,FALSE),"")&amp;IF(D865=1," "&amp;VLOOKUP(D$1,Iniciativas!$A$1:$R$11,2,FALSE),"")&amp;IF(E865=1," "&amp;VLOOKUP(E$1,Iniciativas!$A$1:$R$11,2,FALSE),"")&amp;IF(F865=1," "&amp;VLOOKUP(F$1,Iniciativas!$A$1:$R$11,2,FALSE),"")&amp;IF(G865=1," "&amp;VLOOKUP(G$1,Iniciativas!$A$1:$R$11,2,FALSE),"")&amp;IF(H865=1," "&amp;VLOOKUP(H$1,Iniciativas!$A$1:$R$11,2,FALSE),"")&amp;IF(I865=1," "&amp;VLOOKUP(I$1,Iniciativas!$A$1:$R$11,2,FALSE),"")&amp;IF(J865=1," "&amp;VLOOKUP(J$1,Iniciativas!$A$1:$R$11,2,FALSE),"")&amp;IF(K865=1," "&amp;VLOOKUP(K$1,Iniciativas!$A$1:$R$11,2,FALSE),"")&amp;IF(L865=1," "&amp;VLOOKUP(L$1,Iniciativas!$A$1:$R$11,2,FALSE),""))</f>
        <v>Operación Adicional Iniciativa 1 Iniciativa 3 Iniciativa 1 Programa de Innovación Creación Producto Alternativo C Campaña Publicitaria Producto B o C Creación Producto B Sistema Reducción Costos</v>
      </c>
    </row>
    <row r="866" spans="1:19" x14ac:dyDescent="0.25">
      <c r="A866">
        <v>864</v>
      </c>
      <c r="B866" t="str">
        <f t="shared" si="871"/>
        <v>10 9 7 6</v>
      </c>
      <c r="C866">
        <f t="shared" si="874"/>
        <v>1</v>
      </c>
      <c r="D866">
        <f t="shared" ref="D866:L866" si="905">INT(MOD($A866,2^(C$1-1))/(2^(D$1-1)))</f>
        <v>1</v>
      </c>
      <c r="E866">
        <f t="shared" si="905"/>
        <v>0</v>
      </c>
      <c r="F866">
        <f t="shared" si="905"/>
        <v>1</v>
      </c>
      <c r="G866">
        <f t="shared" si="905"/>
        <v>1</v>
      </c>
      <c r="H866">
        <f t="shared" si="905"/>
        <v>0</v>
      </c>
      <c r="I866">
        <f t="shared" si="905"/>
        <v>0</v>
      </c>
      <c r="J866">
        <f t="shared" si="905"/>
        <v>0</v>
      </c>
      <c r="K866">
        <f t="shared" si="905"/>
        <v>0</v>
      </c>
      <c r="L866">
        <f t="shared" si="905"/>
        <v>0</v>
      </c>
      <c r="M866">
        <f>VLOOKUP(C$1,Iniciativas!$A$1:$R$11,6,FALSE)*C866+VLOOKUP(D$1,Iniciativas!$A$1:$R$11,6,FALSE)*D866+VLOOKUP(E$1,Iniciativas!$A$1:$R$11,6,FALSE)*E866+VLOOKUP(F$1,Iniciativas!$A$1:$R$11,6,FALSE)*F866+VLOOKUP(G$1,Iniciativas!$A$1:$R$11,6,FALSE)*G866+VLOOKUP(H$1,Iniciativas!$A$1:$R$11,6,FALSE)*H866+VLOOKUP(I$1,Iniciativas!$A$1:$R$11,6,FALSE)*I866+VLOOKUP(J$1,Iniciativas!$A$1:$R$11,6,FALSE)*J866+VLOOKUP(K$1,Iniciativas!$A$1:$R$11,6,FALSE)*K866+VLOOKUP(L$1,Iniciativas!$A$1:$R$11,6,FALSE)*L866</f>
        <v>6000</v>
      </c>
      <c r="N866">
        <f>VLOOKUP(C$1,Iniciativas!$A$1:$R$11,18,FALSE)*C866+VLOOKUP(D$1,Iniciativas!$A$1:$R$11,18,FALSE)*D866+VLOOKUP(E$1,Iniciativas!$A$1:$R$11,18,FALSE)*E866+VLOOKUP(F$1,Iniciativas!$A$1:$R$11,18,FALSE)*F866+VLOOKUP(G$1,Iniciativas!$A$1:$R$11,18,FALSE)*G866+VLOOKUP(H$1,Iniciativas!$A$1:$R$11,18,FALSE)*H866+VLOOKUP(I$1,Iniciativas!$A$1:$R$11,18,FALSE)*I866+VLOOKUP(J$1,Iniciativas!$A$1:$R$11,18,FALSE)*J866+VLOOKUP(K$1,Iniciativas!$A$1:$R$11,18,FALSE)*K866+VLOOKUP(L$1,Iniciativas!$A$1:$R$11,18,FALSE)*L866</f>
        <v>6.1999999999999993</v>
      </c>
      <c r="O866" t="b">
        <f t="shared" si="873"/>
        <v>1</v>
      </c>
      <c r="P866" t="b">
        <f>IF(OR(K866=1,I866=1),IF(J866=1,TRUE, FALSE),TRUE)</f>
        <v>1</v>
      </c>
      <c r="Q866" t="b">
        <f>IF(AND(K866=1,I866=1), FALSE, TRUE)</f>
        <v>1</v>
      </c>
      <c r="R866" t="b">
        <f>IF(G866=1, TRUE, FALSE)</f>
        <v>1</v>
      </c>
      <c r="S866" t="str">
        <f>TRIM(IF(C866=1," "&amp;VLOOKUP(C$1,Iniciativas!$A$1:$R$11,2,FALSE),"")&amp;IF(D866=1," "&amp;VLOOKUP(D$1,Iniciativas!$A$1:$R$11,2,FALSE),"")&amp;IF(E866=1," "&amp;VLOOKUP(E$1,Iniciativas!$A$1:$R$11,2,FALSE),"")&amp;IF(F866=1," "&amp;VLOOKUP(F$1,Iniciativas!$A$1:$R$11,2,FALSE),"")&amp;IF(G866=1," "&amp;VLOOKUP(G$1,Iniciativas!$A$1:$R$11,2,FALSE),"")&amp;IF(H866=1," "&amp;VLOOKUP(H$1,Iniciativas!$A$1:$R$11,2,FALSE),"")&amp;IF(I866=1," "&amp;VLOOKUP(I$1,Iniciativas!$A$1:$R$11,2,FALSE),"")&amp;IF(J866=1," "&amp;VLOOKUP(J$1,Iniciativas!$A$1:$R$11,2,FALSE),"")&amp;IF(K866=1," "&amp;VLOOKUP(K$1,Iniciativas!$A$1:$R$11,2,FALSE),"")&amp;IF(L866=1," "&amp;VLOOKUP(L$1,Iniciativas!$A$1:$R$11,2,FALSE),""))</f>
        <v>Operación Adicional Iniciativa 1 Iniciativa 3 Iniciativa 1 Imperativo Legal</v>
      </c>
    </row>
    <row r="867" spans="1:19" x14ac:dyDescent="0.25">
      <c r="A867">
        <v>865</v>
      </c>
      <c r="B867" t="str">
        <f t="shared" si="871"/>
        <v>10 9 7 6 1</v>
      </c>
      <c r="C867">
        <f t="shared" si="874"/>
        <v>1</v>
      </c>
      <c r="D867">
        <f t="shared" ref="D867:L867" si="906">INT(MOD($A867,2^(C$1-1))/(2^(D$1-1)))</f>
        <v>1</v>
      </c>
      <c r="E867">
        <f t="shared" si="906"/>
        <v>0</v>
      </c>
      <c r="F867">
        <f t="shared" si="906"/>
        <v>1</v>
      </c>
      <c r="G867">
        <f t="shared" si="906"/>
        <v>1</v>
      </c>
      <c r="H867">
        <f t="shared" si="906"/>
        <v>0</v>
      </c>
      <c r="I867">
        <f t="shared" si="906"/>
        <v>0</v>
      </c>
      <c r="J867">
        <f t="shared" si="906"/>
        <v>0</v>
      </c>
      <c r="K867">
        <f t="shared" si="906"/>
        <v>0</v>
      </c>
      <c r="L867">
        <f t="shared" si="906"/>
        <v>1</v>
      </c>
      <c r="M867">
        <f>VLOOKUP(C$1,Iniciativas!$A$1:$R$11,6,FALSE)*C867+VLOOKUP(D$1,Iniciativas!$A$1:$R$11,6,FALSE)*D867+VLOOKUP(E$1,Iniciativas!$A$1:$R$11,6,FALSE)*E867+VLOOKUP(F$1,Iniciativas!$A$1:$R$11,6,FALSE)*F867+VLOOKUP(G$1,Iniciativas!$A$1:$R$11,6,FALSE)*G867+VLOOKUP(H$1,Iniciativas!$A$1:$R$11,6,FALSE)*H867+VLOOKUP(I$1,Iniciativas!$A$1:$R$11,6,FALSE)*I867+VLOOKUP(J$1,Iniciativas!$A$1:$R$11,6,FALSE)*J867+VLOOKUP(K$1,Iniciativas!$A$1:$R$11,6,FALSE)*K867+VLOOKUP(L$1,Iniciativas!$A$1:$R$11,6,FALSE)*L867</f>
        <v>7000</v>
      </c>
      <c r="N867">
        <f>VLOOKUP(C$1,Iniciativas!$A$1:$R$11,18,FALSE)*C867+VLOOKUP(D$1,Iniciativas!$A$1:$R$11,18,FALSE)*D867+VLOOKUP(E$1,Iniciativas!$A$1:$R$11,18,FALSE)*E867+VLOOKUP(F$1,Iniciativas!$A$1:$R$11,18,FALSE)*F867+VLOOKUP(G$1,Iniciativas!$A$1:$R$11,18,FALSE)*G867+VLOOKUP(H$1,Iniciativas!$A$1:$R$11,18,FALSE)*H867+VLOOKUP(I$1,Iniciativas!$A$1:$R$11,18,FALSE)*I867+VLOOKUP(J$1,Iniciativas!$A$1:$R$11,18,FALSE)*J867+VLOOKUP(K$1,Iniciativas!$A$1:$R$11,18,FALSE)*K867+VLOOKUP(L$1,Iniciativas!$A$1:$R$11,18,FALSE)*L867</f>
        <v>7.1</v>
      </c>
      <c r="O867" t="b">
        <f t="shared" si="873"/>
        <v>1</v>
      </c>
      <c r="P867" t="b">
        <f>IF(OR(K867=1,I867=1),IF(J867=1,TRUE, FALSE),TRUE)</f>
        <v>1</v>
      </c>
      <c r="Q867" t="b">
        <f>IF(AND(K867=1,I867=1), FALSE, TRUE)</f>
        <v>1</v>
      </c>
      <c r="R867" t="b">
        <f>IF(G867=1, TRUE, FALSE)</f>
        <v>1</v>
      </c>
      <c r="S867" t="str">
        <f>TRIM(IF(C867=1," "&amp;VLOOKUP(C$1,Iniciativas!$A$1:$R$11,2,FALSE),"")&amp;IF(D867=1," "&amp;VLOOKUP(D$1,Iniciativas!$A$1:$R$11,2,FALSE),"")&amp;IF(E867=1," "&amp;VLOOKUP(E$1,Iniciativas!$A$1:$R$11,2,FALSE),"")&amp;IF(F867=1," "&amp;VLOOKUP(F$1,Iniciativas!$A$1:$R$11,2,FALSE),"")&amp;IF(G867=1," "&amp;VLOOKUP(G$1,Iniciativas!$A$1:$R$11,2,FALSE),"")&amp;IF(H867=1," "&amp;VLOOKUP(H$1,Iniciativas!$A$1:$R$11,2,FALSE),"")&amp;IF(I867=1," "&amp;VLOOKUP(I$1,Iniciativas!$A$1:$R$11,2,FALSE),"")&amp;IF(J867=1," "&amp;VLOOKUP(J$1,Iniciativas!$A$1:$R$11,2,FALSE),"")&amp;IF(K867=1," "&amp;VLOOKUP(K$1,Iniciativas!$A$1:$R$11,2,FALSE),"")&amp;IF(L867=1," "&amp;VLOOKUP(L$1,Iniciativas!$A$1:$R$11,2,FALSE),""))</f>
        <v>Operación Adicional Iniciativa 1 Iniciativa 3 Iniciativa 1 Imperativo Legal Sistema Reducción Costos</v>
      </c>
    </row>
    <row r="868" spans="1:19" x14ac:dyDescent="0.25">
      <c r="A868">
        <v>866</v>
      </c>
      <c r="B868" t="str">
        <f t="shared" si="871"/>
        <v>10 9 7 6 2</v>
      </c>
      <c r="C868">
        <f t="shared" si="874"/>
        <v>1</v>
      </c>
      <c r="D868">
        <f t="shared" ref="D868:L868" si="907">INT(MOD($A868,2^(C$1-1))/(2^(D$1-1)))</f>
        <v>1</v>
      </c>
      <c r="E868">
        <f t="shared" si="907"/>
        <v>0</v>
      </c>
      <c r="F868">
        <f t="shared" si="907"/>
        <v>1</v>
      </c>
      <c r="G868">
        <f t="shared" si="907"/>
        <v>1</v>
      </c>
      <c r="H868">
        <f t="shared" si="907"/>
        <v>0</v>
      </c>
      <c r="I868">
        <f t="shared" si="907"/>
        <v>0</v>
      </c>
      <c r="J868">
        <f t="shared" si="907"/>
        <v>0</v>
      </c>
      <c r="K868">
        <f t="shared" si="907"/>
        <v>1</v>
      </c>
      <c r="L868">
        <f t="shared" si="907"/>
        <v>0</v>
      </c>
      <c r="M868">
        <f>VLOOKUP(C$1,Iniciativas!$A$1:$R$11,6,FALSE)*C868+VLOOKUP(D$1,Iniciativas!$A$1:$R$11,6,FALSE)*D868+VLOOKUP(E$1,Iniciativas!$A$1:$R$11,6,FALSE)*E868+VLOOKUP(F$1,Iniciativas!$A$1:$R$11,6,FALSE)*F868+VLOOKUP(G$1,Iniciativas!$A$1:$R$11,6,FALSE)*G868+VLOOKUP(H$1,Iniciativas!$A$1:$R$11,6,FALSE)*H868+VLOOKUP(I$1,Iniciativas!$A$1:$R$11,6,FALSE)*I868+VLOOKUP(J$1,Iniciativas!$A$1:$R$11,6,FALSE)*J868+VLOOKUP(K$1,Iniciativas!$A$1:$R$11,6,FALSE)*K868+VLOOKUP(L$1,Iniciativas!$A$1:$R$11,6,FALSE)*L868</f>
        <v>11000</v>
      </c>
      <c r="N868">
        <f>VLOOKUP(C$1,Iniciativas!$A$1:$R$11,18,FALSE)*C868+VLOOKUP(D$1,Iniciativas!$A$1:$R$11,18,FALSE)*D868+VLOOKUP(E$1,Iniciativas!$A$1:$R$11,18,FALSE)*E868+VLOOKUP(F$1,Iniciativas!$A$1:$R$11,18,FALSE)*F868+VLOOKUP(G$1,Iniciativas!$A$1:$R$11,18,FALSE)*G868+VLOOKUP(H$1,Iniciativas!$A$1:$R$11,18,FALSE)*H868+VLOOKUP(I$1,Iniciativas!$A$1:$R$11,18,FALSE)*I868+VLOOKUP(J$1,Iniciativas!$A$1:$R$11,18,FALSE)*J868+VLOOKUP(K$1,Iniciativas!$A$1:$R$11,18,FALSE)*K868+VLOOKUP(L$1,Iniciativas!$A$1:$R$11,18,FALSE)*L868</f>
        <v>8.7999999999999989</v>
      </c>
      <c r="O868" t="b">
        <f t="shared" si="873"/>
        <v>0</v>
      </c>
      <c r="P868" t="b">
        <f>IF(OR(K868=1,I868=1),IF(J868=1,TRUE, FALSE),TRUE)</f>
        <v>0</v>
      </c>
      <c r="Q868" t="b">
        <f>IF(AND(K868=1,I868=1), FALSE, TRUE)</f>
        <v>1</v>
      </c>
      <c r="R868" t="b">
        <f>IF(G868=1, TRUE, FALSE)</f>
        <v>1</v>
      </c>
      <c r="S868" t="str">
        <f>TRIM(IF(C868=1," "&amp;VLOOKUP(C$1,Iniciativas!$A$1:$R$11,2,FALSE),"")&amp;IF(D868=1," "&amp;VLOOKUP(D$1,Iniciativas!$A$1:$R$11,2,FALSE),"")&amp;IF(E868=1," "&amp;VLOOKUP(E$1,Iniciativas!$A$1:$R$11,2,FALSE),"")&amp;IF(F868=1," "&amp;VLOOKUP(F$1,Iniciativas!$A$1:$R$11,2,FALSE),"")&amp;IF(G868=1," "&amp;VLOOKUP(G$1,Iniciativas!$A$1:$R$11,2,FALSE),"")&amp;IF(H868=1," "&amp;VLOOKUP(H$1,Iniciativas!$A$1:$R$11,2,FALSE),"")&amp;IF(I868=1," "&amp;VLOOKUP(I$1,Iniciativas!$A$1:$R$11,2,FALSE),"")&amp;IF(J868=1," "&amp;VLOOKUP(J$1,Iniciativas!$A$1:$R$11,2,FALSE),"")&amp;IF(K868=1," "&amp;VLOOKUP(K$1,Iniciativas!$A$1:$R$11,2,FALSE),"")&amp;IF(L868=1," "&amp;VLOOKUP(L$1,Iniciativas!$A$1:$R$11,2,FALSE),""))</f>
        <v>Operación Adicional Iniciativa 1 Iniciativa 3 Iniciativa 1 Imperativo Legal Creación Producto B</v>
      </c>
    </row>
    <row r="869" spans="1:19" x14ac:dyDescent="0.25">
      <c r="A869">
        <v>867</v>
      </c>
      <c r="B869" t="str">
        <f t="shared" si="871"/>
        <v>10 9 7 6 2 1</v>
      </c>
      <c r="C869">
        <f t="shared" si="874"/>
        <v>1</v>
      </c>
      <c r="D869">
        <f t="shared" ref="D869:L869" si="908">INT(MOD($A869,2^(C$1-1))/(2^(D$1-1)))</f>
        <v>1</v>
      </c>
      <c r="E869">
        <f t="shared" si="908"/>
        <v>0</v>
      </c>
      <c r="F869">
        <f t="shared" si="908"/>
        <v>1</v>
      </c>
      <c r="G869">
        <f t="shared" si="908"/>
        <v>1</v>
      </c>
      <c r="H869">
        <f t="shared" si="908"/>
        <v>0</v>
      </c>
      <c r="I869">
        <f t="shared" si="908"/>
        <v>0</v>
      </c>
      <c r="J869">
        <f t="shared" si="908"/>
        <v>0</v>
      </c>
      <c r="K869">
        <f t="shared" si="908"/>
        <v>1</v>
      </c>
      <c r="L869">
        <f t="shared" si="908"/>
        <v>1</v>
      </c>
      <c r="M869">
        <f>VLOOKUP(C$1,Iniciativas!$A$1:$R$11,6,FALSE)*C869+VLOOKUP(D$1,Iniciativas!$A$1:$R$11,6,FALSE)*D869+VLOOKUP(E$1,Iniciativas!$A$1:$R$11,6,FALSE)*E869+VLOOKUP(F$1,Iniciativas!$A$1:$R$11,6,FALSE)*F869+VLOOKUP(G$1,Iniciativas!$A$1:$R$11,6,FALSE)*G869+VLOOKUP(H$1,Iniciativas!$A$1:$R$11,6,FALSE)*H869+VLOOKUP(I$1,Iniciativas!$A$1:$R$11,6,FALSE)*I869+VLOOKUP(J$1,Iniciativas!$A$1:$R$11,6,FALSE)*J869+VLOOKUP(K$1,Iniciativas!$A$1:$R$11,6,FALSE)*K869+VLOOKUP(L$1,Iniciativas!$A$1:$R$11,6,FALSE)*L869</f>
        <v>12000</v>
      </c>
      <c r="N869">
        <f>VLOOKUP(C$1,Iniciativas!$A$1:$R$11,18,FALSE)*C869+VLOOKUP(D$1,Iniciativas!$A$1:$R$11,18,FALSE)*D869+VLOOKUP(E$1,Iniciativas!$A$1:$R$11,18,FALSE)*E869+VLOOKUP(F$1,Iniciativas!$A$1:$R$11,18,FALSE)*F869+VLOOKUP(G$1,Iniciativas!$A$1:$R$11,18,FALSE)*G869+VLOOKUP(H$1,Iniciativas!$A$1:$R$11,18,FALSE)*H869+VLOOKUP(I$1,Iniciativas!$A$1:$R$11,18,FALSE)*I869+VLOOKUP(J$1,Iniciativas!$A$1:$R$11,18,FALSE)*J869+VLOOKUP(K$1,Iniciativas!$A$1:$R$11,18,FALSE)*K869+VLOOKUP(L$1,Iniciativas!$A$1:$R$11,18,FALSE)*L869</f>
        <v>9.6999999999999993</v>
      </c>
      <c r="O869" t="b">
        <f t="shared" si="873"/>
        <v>0</v>
      </c>
      <c r="P869" t="b">
        <f>IF(OR(K869=1,I869=1),IF(J869=1,TRUE, FALSE),TRUE)</f>
        <v>0</v>
      </c>
      <c r="Q869" t="b">
        <f>IF(AND(K869=1,I869=1), FALSE, TRUE)</f>
        <v>1</v>
      </c>
      <c r="R869" t="b">
        <f>IF(G869=1, TRUE, FALSE)</f>
        <v>1</v>
      </c>
      <c r="S869" t="str">
        <f>TRIM(IF(C869=1," "&amp;VLOOKUP(C$1,Iniciativas!$A$1:$R$11,2,FALSE),"")&amp;IF(D869=1," "&amp;VLOOKUP(D$1,Iniciativas!$A$1:$R$11,2,FALSE),"")&amp;IF(E869=1," "&amp;VLOOKUP(E$1,Iniciativas!$A$1:$R$11,2,FALSE),"")&amp;IF(F869=1," "&amp;VLOOKUP(F$1,Iniciativas!$A$1:$R$11,2,FALSE),"")&amp;IF(G869=1," "&amp;VLOOKUP(G$1,Iniciativas!$A$1:$R$11,2,FALSE),"")&amp;IF(H869=1," "&amp;VLOOKUP(H$1,Iniciativas!$A$1:$R$11,2,FALSE),"")&amp;IF(I869=1," "&amp;VLOOKUP(I$1,Iniciativas!$A$1:$R$11,2,FALSE),"")&amp;IF(J869=1," "&amp;VLOOKUP(J$1,Iniciativas!$A$1:$R$11,2,FALSE),"")&amp;IF(K869=1," "&amp;VLOOKUP(K$1,Iniciativas!$A$1:$R$11,2,FALSE),"")&amp;IF(L869=1," "&amp;VLOOKUP(L$1,Iniciativas!$A$1:$R$11,2,FALSE),""))</f>
        <v>Operación Adicional Iniciativa 1 Iniciativa 3 Iniciativa 1 Imperativo Legal Creación Producto B Sistema Reducción Costos</v>
      </c>
    </row>
    <row r="870" spans="1:19" x14ac:dyDescent="0.25">
      <c r="A870">
        <v>868</v>
      </c>
      <c r="B870" t="str">
        <f t="shared" si="871"/>
        <v>10 9 7 6 3</v>
      </c>
      <c r="C870">
        <f t="shared" si="874"/>
        <v>1</v>
      </c>
      <c r="D870">
        <f t="shared" ref="D870:L870" si="909">INT(MOD($A870,2^(C$1-1))/(2^(D$1-1)))</f>
        <v>1</v>
      </c>
      <c r="E870">
        <f t="shared" si="909"/>
        <v>0</v>
      </c>
      <c r="F870">
        <f t="shared" si="909"/>
        <v>1</v>
      </c>
      <c r="G870">
        <f t="shared" si="909"/>
        <v>1</v>
      </c>
      <c r="H870">
        <f t="shared" si="909"/>
        <v>0</v>
      </c>
      <c r="I870">
        <f t="shared" si="909"/>
        <v>0</v>
      </c>
      <c r="J870">
        <f t="shared" si="909"/>
        <v>1</v>
      </c>
      <c r="K870">
        <f t="shared" si="909"/>
        <v>0</v>
      </c>
      <c r="L870">
        <f t="shared" si="909"/>
        <v>0</v>
      </c>
      <c r="M870">
        <f>VLOOKUP(C$1,Iniciativas!$A$1:$R$11,6,FALSE)*C870+VLOOKUP(D$1,Iniciativas!$A$1:$R$11,6,FALSE)*D870+VLOOKUP(E$1,Iniciativas!$A$1:$R$11,6,FALSE)*E870+VLOOKUP(F$1,Iniciativas!$A$1:$R$11,6,FALSE)*F870+VLOOKUP(G$1,Iniciativas!$A$1:$R$11,6,FALSE)*G870+VLOOKUP(H$1,Iniciativas!$A$1:$R$11,6,FALSE)*H870+VLOOKUP(I$1,Iniciativas!$A$1:$R$11,6,FALSE)*I870+VLOOKUP(J$1,Iniciativas!$A$1:$R$11,6,FALSE)*J870+VLOOKUP(K$1,Iniciativas!$A$1:$R$11,6,FALSE)*K870+VLOOKUP(L$1,Iniciativas!$A$1:$R$11,6,FALSE)*L870</f>
        <v>7000</v>
      </c>
      <c r="N870">
        <f>VLOOKUP(C$1,Iniciativas!$A$1:$R$11,18,FALSE)*C870+VLOOKUP(D$1,Iniciativas!$A$1:$R$11,18,FALSE)*D870+VLOOKUP(E$1,Iniciativas!$A$1:$R$11,18,FALSE)*E870+VLOOKUP(F$1,Iniciativas!$A$1:$R$11,18,FALSE)*F870+VLOOKUP(G$1,Iniciativas!$A$1:$R$11,18,FALSE)*G870+VLOOKUP(H$1,Iniciativas!$A$1:$R$11,18,FALSE)*H870+VLOOKUP(I$1,Iniciativas!$A$1:$R$11,18,FALSE)*I870+VLOOKUP(J$1,Iniciativas!$A$1:$R$11,18,FALSE)*J870+VLOOKUP(K$1,Iniciativas!$A$1:$R$11,18,FALSE)*K870+VLOOKUP(L$1,Iniciativas!$A$1:$R$11,18,FALSE)*L870</f>
        <v>6.6</v>
      </c>
      <c r="O870" t="b">
        <f t="shared" si="873"/>
        <v>1</v>
      </c>
      <c r="P870" t="b">
        <f>IF(OR(K870=1,I870=1),IF(J870=1,TRUE, FALSE),TRUE)</f>
        <v>1</v>
      </c>
      <c r="Q870" t="b">
        <f>IF(AND(K870=1,I870=1), FALSE, TRUE)</f>
        <v>1</v>
      </c>
      <c r="R870" t="b">
        <f>IF(G870=1, TRUE, FALSE)</f>
        <v>1</v>
      </c>
      <c r="S870" t="str">
        <f>TRIM(IF(C870=1," "&amp;VLOOKUP(C$1,Iniciativas!$A$1:$R$11,2,FALSE),"")&amp;IF(D870=1," "&amp;VLOOKUP(D$1,Iniciativas!$A$1:$R$11,2,FALSE),"")&amp;IF(E870=1," "&amp;VLOOKUP(E$1,Iniciativas!$A$1:$R$11,2,FALSE),"")&amp;IF(F870=1," "&amp;VLOOKUP(F$1,Iniciativas!$A$1:$R$11,2,FALSE),"")&amp;IF(G870=1," "&amp;VLOOKUP(G$1,Iniciativas!$A$1:$R$11,2,FALSE),"")&amp;IF(H870=1," "&amp;VLOOKUP(H$1,Iniciativas!$A$1:$R$11,2,FALSE),"")&amp;IF(I870=1," "&amp;VLOOKUP(I$1,Iniciativas!$A$1:$R$11,2,FALSE),"")&amp;IF(J870=1," "&amp;VLOOKUP(J$1,Iniciativas!$A$1:$R$11,2,FALSE),"")&amp;IF(K870=1," "&amp;VLOOKUP(K$1,Iniciativas!$A$1:$R$11,2,FALSE),"")&amp;IF(L870=1," "&amp;VLOOKUP(L$1,Iniciativas!$A$1:$R$11,2,FALSE),""))</f>
        <v>Operación Adicional Iniciativa 1 Iniciativa 3 Iniciativa 1 Imperativo Legal Campaña Publicitaria Producto B o C</v>
      </c>
    </row>
    <row r="871" spans="1:19" x14ac:dyDescent="0.25">
      <c r="A871">
        <v>869</v>
      </c>
      <c r="B871" t="str">
        <f t="shared" si="871"/>
        <v>10 9 7 6 3 1</v>
      </c>
      <c r="C871">
        <f t="shared" si="874"/>
        <v>1</v>
      </c>
      <c r="D871">
        <f t="shared" ref="D871:L871" si="910">INT(MOD($A871,2^(C$1-1))/(2^(D$1-1)))</f>
        <v>1</v>
      </c>
      <c r="E871">
        <f t="shared" si="910"/>
        <v>0</v>
      </c>
      <c r="F871">
        <f t="shared" si="910"/>
        <v>1</v>
      </c>
      <c r="G871">
        <f t="shared" si="910"/>
        <v>1</v>
      </c>
      <c r="H871">
        <f t="shared" si="910"/>
        <v>0</v>
      </c>
      <c r="I871">
        <f t="shared" si="910"/>
        <v>0</v>
      </c>
      <c r="J871">
        <f t="shared" si="910"/>
        <v>1</v>
      </c>
      <c r="K871">
        <f t="shared" si="910"/>
        <v>0</v>
      </c>
      <c r="L871">
        <f t="shared" si="910"/>
        <v>1</v>
      </c>
      <c r="M871">
        <f>VLOOKUP(C$1,Iniciativas!$A$1:$R$11,6,FALSE)*C871+VLOOKUP(D$1,Iniciativas!$A$1:$R$11,6,FALSE)*D871+VLOOKUP(E$1,Iniciativas!$A$1:$R$11,6,FALSE)*E871+VLOOKUP(F$1,Iniciativas!$A$1:$R$11,6,FALSE)*F871+VLOOKUP(G$1,Iniciativas!$A$1:$R$11,6,FALSE)*G871+VLOOKUP(H$1,Iniciativas!$A$1:$R$11,6,FALSE)*H871+VLOOKUP(I$1,Iniciativas!$A$1:$R$11,6,FALSE)*I871+VLOOKUP(J$1,Iniciativas!$A$1:$R$11,6,FALSE)*J871+VLOOKUP(K$1,Iniciativas!$A$1:$R$11,6,FALSE)*K871+VLOOKUP(L$1,Iniciativas!$A$1:$R$11,6,FALSE)*L871</f>
        <v>8000</v>
      </c>
      <c r="N871">
        <f>VLOOKUP(C$1,Iniciativas!$A$1:$R$11,18,FALSE)*C871+VLOOKUP(D$1,Iniciativas!$A$1:$R$11,18,FALSE)*D871+VLOOKUP(E$1,Iniciativas!$A$1:$R$11,18,FALSE)*E871+VLOOKUP(F$1,Iniciativas!$A$1:$R$11,18,FALSE)*F871+VLOOKUP(G$1,Iniciativas!$A$1:$R$11,18,FALSE)*G871+VLOOKUP(H$1,Iniciativas!$A$1:$R$11,18,FALSE)*H871+VLOOKUP(I$1,Iniciativas!$A$1:$R$11,18,FALSE)*I871+VLOOKUP(J$1,Iniciativas!$A$1:$R$11,18,FALSE)*J871+VLOOKUP(K$1,Iniciativas!$A$1:$R$11,18,FALSE)*K871+VLOOKUP(L$1,Iniciativas!$A$1:$R$11,18,FALSE)*L871</f>
        <v>7.5</v>
      </c>
      <c r="O871" t="b">
        <f t="shared" si="873"/>
        <v>1</v>
      </c>
      <c r="P871" t="b">
        <f>IF(OR(K871=1,I871=1),IF(J871=1,TRUE, FALSE),TRUE)</f>
        <v>1</v>
      </c>
      <c r="Q871" t="b">
        <f>IF(AND(K871=1,I871=1), FALSE, TRUE)</f>
        <v>1</v>
      </c>
      <c r="R871" t="b">
        <f>IF(G871=1, TRUE, FALSE)</f>
        <v>1</v>
      </c>
      <c r="S871" t="str">
        <f>TRIM(IF(C871=1," "&amp;VLOOKUP(C$1,Iniciativas!$A$1:$R$11,2,FALSE),"")&amp;IF(D871=1," "&amp;VLOOKUP(D$1,Iniciativas!$A$1:$R$11,2,FALSE),"")&amp;IF(E871=1," "&amp;VLOOKUP(E$1,Iniciativas!$A$1:$R$11,2,FALSE),"")&amp;IF(F871=1," "&amp;VLOOKUP(F$1,Iniciativas!$A$1:$R$11,2,FALSE),"")&amp;IF(G871=1," "&amp;VLOOKUP(G$1,Iniciativas!$A$1:$R$11,2,FALSE),"")&amp;IF(H871=1," "&amp;VLOOKUP(H$1,Iniciativas!$A$1:$R$11,2,FALSE),"")&amp;IF(I871=1," "&amp;VLOOKUP(I$1,Iniciativas!$A$1:$R$11,2,FALSE),"")&amp;IF(J871=1," "&amp;VLOOKUP(J$1,Iniciativas!$A$1:$R$11,2,FALSE),"")&amp;IF(K871=1," "&amp;VLOOKUP(K$1,Iniciativas!$A$1:$R$11,2,FALSE),"")&amp;IF(L871=1," "&amp;VLOOKUP(L$1,Iniciativas!$A$1:$R$11,2,FALSE),""))</f>
        <v>Operación Adicional Iniciativa 1 Iniciativa 3 Iniciativa 1 Imperativo Legal Campaña Publicitaria Producto B o C Sistema Reducción Costos</v>
      </c>
    </row>
    <row r="872" spans="1:19" x14ac:dyDescent="0.25">
      <c r="A872">
        <v>870</v>
      </c>
      <c r="B872" t="str">
        <f t="shared" si="871"/>
        <v>10 9 7 6 3 2</v>
      </c>
      <c r="C872">
        <f t="shared" si="874"/>
        <v>1</v>
      </c>
      <c r="D872">
        <f t="shared" ref="D872:L872" si="911">INT(MOD($A872,2^(C$1-1))/(2^(D$1-1)))</f>
        <v>1</v>
      </c>
      <c r="E872">
        <f t="shared" si="911"/>
        <v>0</v>
      </c>
      <c r="F872">
        <f t="shared" si="911"/>
        <v>1</v>
      </c>
      <c r="G872">
        <f t="shared" si="911"/>
        <v>1</v>
      </c>
      <c r="H872">
        <f t="shared" si="911"/>
        <v>0</v>
      </c>
      <c r="I872">
        <f t="shared" si="911"/>
        <v>0</v>
      </c>
      <c r="J872">
        <f t="shared" si="911"/>
        <v>1</v>
      </c>
      <c r="K872">
        <f t="shared" si="911"/>
        <v>1</v>
      </c>
      <c r="L872">
        <f t="shared" si="911"/>
        <v>0</v>
      </c>
      <c r="M872">
        <f>VLOOKUP(C$1,Iniciativas!$A$1:$R$11,6,FALSE)*C872+VLOOKUP(D$1,Iniciativas!$A$1:$R$11,6,FALSE)*D872+VLOOKUP(E$1,Iniciativas!$A$1:$R$11,6,FALSE)*E872+VLOOKUP(F$1,Iniciativas!$A$1:$R$11,6,FALSE)*F872+VLOOKUP(G$1,Iniciativas!$A$1:$R$11,6,FALSE)*G872+VLOOKUP(H$1,Iniciativas!$A$1:$R$11,6,FALSE)*H872+VLOOKUP(I$1,Iniciativas!$A$1:$R$11,6,FALSE)*I872+VLOOKUP(J$1,Iniciativas!$A$1:$R$11,6,FALSE)*J872+VLOOKUP(K$1,Iniciativas!$A$1:$R$11,6,FALSE)*K872+VLOOKUP(L$1,Iniciativas!$A$1:$R$11,6,FALSE)*L872</f>
        <v>12000</v>
      </c>
      <c r="N872">
        <f>VLOOKUP(C$1,Iniciativas!$A$1:$R$11,18,FALSE)*C872+VLOOKUP(D$1,Iniciativas!$A$1:$R$11,18,FALSE)*D872+VLOOKUP(E$1,Iniciativas!$A$1:$R$11,18,FALSE)*E872+VLOOKUP(F$1,Iniciativas!$A$1:$R$11,18,FALSE)*F872+VLOOKUP(G$1,Iniciativas!$A$1:$R$11,18,FALSE)*G872+VLOOKUP(H$1,Iniciativas!$A$1:$R$11,18,FALSE)*H872+VLOOKUP(I$1,Iniciativas!$A$1:$R$11,18,FALSE)*I872+VLOOKUP(J$1,Iniciativas!$A$1:$R$11,18,FALSE)*J872+VLOOKUP(K$1,Iniciativas!$A$1:$R$11,18,FALSE)*K872+VLOOKUP(L$1,Iniciativas!$A$1:$R$11,18,FALSE)*L872</f>
        <v>9.1999999999999993</v>
      </c>
      <c r="O872" t="b">
        <f t="shared" si="873"/>
        <v>1</v>
      </c>
      <c r="P872" t="b">
        <f>IF(OR(K872=1,I872=1),IF(J872=1,TRUE, FALSE),TRUE)</f>
        <v>1</v>
      </c>
      <c r="Q872" t="b">
        <f>IF(AND(K872=1,I872=1), FALSE, TRUE)</f>
        <v>1</v>
      </c>
      <c r="R872" t="b">
        <f>IF(G872=1, TRUE, FALSE)</f>
        <v>1</v>
      </c>
      <c r="S872" t="str">
        <f>TRIM(IF(C872=1," "&amp;VLOOKUP(C$1,Iniciativas!$A$1:$R$11,2,FALSE),"")&amp;IF(D872=1," "&amp;VLOOKUP(D$1,Iniciativas!$A$1:$R$11,2,FALSE),"")&amp;IF(E872=1," "&amp;VLOOKUP(E$1,Iniciativas!$A$1:$R$11,2,FALSE),"")&amp;IF(F872=1," "&amp;VLOOKUP(F$1,Iniciativas!$A$1:$R$11,2,FALSE),"")&amp;IF(G872=1," "&amp;VLOOKUP(G$1,Iniciativas!$A$1:$R$11,2,FALSE),"")&amp;IF(H872=1," "&amp;VLOOKUP(H$1,Iniciativas!$A$1:$R$11,2,FALSE),"")&amp;IF(I872=1," "&amp;VLOOKUP(I$1,Iniciativas!$A$1:$R$11,2,FALSE),"")&amp;IF(J872=1," "&amp;VLOOKUP(J$1,Iniciativas!$A$1:$R$11,2,FALSE),"")&amp;IF(K872=1," "&amp;VLOOKUP(K$1,Iniciativas!$A$1:$R$11,2,FALSE),"")&amp;IF(L872=1," "&amp;VLOOKUP(L$1,Iniciativas!$A$1:$R$11,2,FALSE),""))</f>
        <v>Operación Adicional Iniciativa 1 Iniciativa 3 Iniciativa 1 Imperativo Legal Campaña Publicitaria Producto B o C Creación Producto B</v>
      </c>
    </row>
    <row r="873" spans="1:19" x14ac:dyDescent="0.25">
      <c r="A873">
        <v>871</v>
      </c>
      <c r="B873" t="str">
        <f t="shared" si="871"/>
        <v>10 9 7 6 3 2 1</v>
      </c>
      <c r="C873">
        <f t="shared" si="874"/>
        <v>1</v>
      </c>
      <c r="D873">
        <f t="shared" ref="D873:L873" si="912">INT(MOD($A873,2^(C$1-1))/(2^(D$1-1)))</f>
        <v>1</v>
      </c>
      <c r="E873">
        <f t="shared" si="912"/>
        <v>0</v>
      </c>
      <c r="F873">
        <f t="shared" si="912"/>
        <v>1</v>
      </c>
      <c r="G873">
        <f t="shared" si="912"/>
        <v>1</v>
      </c>
      <c r="H873">
        <f t="shared" si="912"/>
        <v>0</v>
      </c>
      <c r="I873">
        <f t="shared" si="912"/>
        <v>0</v>
      </c>
      <c r="J873">
        <f t="shared" si="912"/>
        <v>1</v>
      </c>
      <c r="K873">
        <f t="shared" si="912"/>
        <v>1</v>
      </c>
      <c r="L873">
        <f t="shared" si="912"/>
        <v>1</v>
      </c>
      <c r="M873">
        <f>VLOOKUP(C$1,Iniciativas!$A$1:$R$11,6,FALSE)*C873+VLOOKUP(D$1,Iniciativas!$A$1:$R$11,6,FALSE)*D873+VLOOKUP(E$1,Iniciativas!$A$1:$R$11,6,FALSE)*E873+VLOOKUP(F$1,Iniciativas!$A$1:$R$11,6,FALSE)*F873+VLOOKUP(G$1,Iniciativas!$A$1:$R$11,6,FALSE)*G873+VLOOKUP(H$1,Iniciativas!$A$1:$R$11,6,FALSE)*H873+VLOOKUP(I$1,Iniciativas!$A$1:$R$11,6,FALSE)*I873+VLOOKUP(J$1,Iniciativas!$A$1:$R$11,6,FALSE)*J873+VLOOKUP(K$1,Iniciativas!$A$1:$R$11,6,FALSE)*K873+VLOOKUP(L$1,Iniciativas!$A$1:$R$11,6,FALSE)*L873</f>
        <v>13000</v>
      </c>
      <c r="N873">
        <f>VLOOKUP(C$1,Iniciativas!$A$1:$R$11,18,FALSE)*C873+VLOOKUP(D$1,Iniciativas!$A$1:$R$11,18,FALSE)*D873+VLOOKUP(E$1,Iniciativas!$A$1:$R$11,18,FALSE)*E873+VLOOKUP(F$1,Iniciativas!$A$1:$R$11,18,FALSE)*F873+VLOOKUP(G$1,Iniciativas!$A$1:$R$11,18,FALSE)*G873+VLOOKUP(H$1,Iniciativas!$A$1:$R$11,18,FALSE)*H873+VLOOKUP(I$1,Iniciativas!$A$1:$R$11,18,FALSE)*I873+VLOOKUP(J$1,Iniciativas!$A$1:$R$11,18,FALSE)*J873+VLOOKUP(K$1,Iniciativas!$A$1:$R$11,18,FALSE)*K873+VLOOKUP(L$1,Iniciativas!$A$1:$R$11,18,FALSE)*L873</f>
        <v>10.1</v>
      </c>
      <c r="O873" t="b">
        <f t="shared" si="873"/>
        <v>1</v>
      </c>
      <c r="P873" t="b">
        <f>IF(OR(K873=1,I873=1),IF(J873=1,TRUE, FALSE),TRUE)</f>
        <v>1</v>
      </c>
      <c r="Q873" t="b">
        <f>IF(AND(K873=1,I873=1), FALSE, TRUE)</f>
        <v>1</v>
      </c>
      <c r="R873" t="b">
        <f>IF(G873=1, TRUE, FALSE)</f>
        <v>1</v>
      </c>
      <c r="S873" t="str">
        <f>TRIM(IF(C873=1," "&amp;VLOOKUP(C$1,Iniciativas!$A$1:$R$11,2,FALSE),"")&amp;IF(D873=1," "&amp;VLOOKUP(D$1,Iniciativas!$A$1:$R$11,2,FALSE),"")&amp;IF(E873=1," "&amp;VLOOKUP(E$1,Iniciativas!$A$1:$R$11,2,FALSE),"")&amp;IF(F873=1," "&amp;VLOOKUP(F$1,Iniciativas!$A$1:$R$11,2,FALSE),"")&amp;IF(G873=1," "&amp;VLOOKUP(G$1,Iniciativas!$A$1:$R$11,2,FALSE),"")&amp;IF(H873=1," "&amp;VLOOKUP(H$1,Iniciativas!$A$1:$R$11,2,FALSE),"")&amp;IF(I873=1," "&amp;VLOOKUP(I$1,Iniciativas!$A$1:$R$11,2,FALSE),"")&amp;IF(J873=1," "&amp;VLOOKUP(J$1,Iniciativas!$A$1:$R$11,2,FALSE),"")&amp;IF(K873=1," "&amp;VLOOKUP(K$1,Iniciativas!$A$1:$R$11,2,FALSE),"")&amp;IF(L873=1," "&amp;VLOOKUP(L$1,Iniciativas!$A$1:$R$11,2,FALSE),""))</f>
        <v>Operación Adicional Iniciativa 1 Iniciativa 3 Iniciativa 1 Imperativo Legal Campaña Publicitaria Producto B o C Creación Producto B Sistema Reducción Costos</v>
      </c>
    </row>
    <row r="874" spans="1:19" x14ac:dyDescent="0.25">
      <c r="A874">
        <v>872</v>
      </c>
      <c r="B874" t="str">
        <f t="shared" si="871"/>
        <v>10 9 7 6 4</v>
      </c>
      <c r="C874">
        <f t="shared" si="874"/>
        <v>1</v>
      </c>
      <c r="D874">
        <f t="shared" ref="D874:L874" si="913">INT(MOD($A874,2^(C$1-1))/(2^(D$1-1)))</f>
        <v>1</v>
      </c>
      <c r="E874">
        <f t="shared" si="913"/>
        <v>0</v>
      </c>
      <c r="F874">
        <f t="shared" si="913"/>
        <v>1</v>
      </c>
      <c r="G874">
        <f t="shared" si="913"/>
        <v>1</v>
      </c>
      <c r="H874">
        <f t="shared" si="913"/>
        <v>0</v>
      </c>
      <c r="I874">
        <f t="shared" si="913"/>
        <v>1</v>
      </c>
      <c r="J874">
        <f t="shared" si="913"/>
        <v>0</v>
      </c>
      <c r="K874">
        <f t="shared" si="913"/>
        <v>0</v>
      </c>
      <c r="L874">
        <f t="shared" si="913"/>
        <v>0</v>
      </c>
      <c r="M874">
        <f>VLOOKUP(C$1,Iniciativas!$A$1:$R$11,6,FALSE)*C874+VLOOKUP(D$1,Iniciativas!$A$1:$R$11,6,FALSE)*D874+VLOOKUP(E$1,Iniciativas!$A$1:$R$11,6,FALSE)*E874+VLOOKUP(F$1,Iniciativas!$A$1:$R$11,6,FALSE)*F874+VLOOKUP(G$1,Iniciativas!$A$1:$R$11,6,FALSE)*G874+VLOOKUP(H$1,Iniciativas!$A$1:$R$11,6,FALSE)*H874+VLOOKUP(I$1,Iniciativas!$A$1:$R$11,6,FALSE)*I874+VLOOKUP(J$1,Iniciativas!$A$1:$R$11,6,FALSE)*J874+VLOOKUP(K$1,Iniciativas!$A$1:$R$11,6,FALSE)*K874+VLOOKUP(L$1,Iniciativas!$A$1:$R$11,6,FALSE)*L874</f>
        <v>12000</v>
      </c>
      <c r="N874">
        <f>VLOOKUP(C$1,Iniciativas!$A$1:$R$11,18,FALSE)*C874+VLOOKUP(D$1,Iniciativas!$A$1:$R$11,18,FALSE)*D874+VLOOKUP(E$1,Iniciativas!$A$1:$R$11,18,FALSE)*E874+VLOOKUP(F$1,Iniciativas!$A$1:$R$11,18,FALSE)*F874+VLOOKUP(G$1,Iniciativas!$A$1:$R$11,18,FALSE)*G874+VLOOKUP(H$1,Iniciativas!$A$1:$R$11,18,FALSE)*H874+VLOOKUP(I$1,Iniciativas!$A$1:$R$11,18,FALSE)*I874+VLOOKUP(J$1,Iniciativas!$A$1:$R$11,18,FALSE)*J874+VLOOKUP(K$1,Iniciativas!$A$1:$R$11,18,FALSE)*K874+VLOOKUP(L$1,Iniciativas!$A$1:$R$11,18,FALSE)*L874</f>
        <v>9.1999999999999993</v>
      </c>
      <c r="O874" t="b">
        <f t="shared" si="873"/>
        <v>0</v>
      </c>
      <c r="P874" t="b">
        <f>IF(OR(K874=1,I874=1),IF(J874=1,TRUE, FALSE),TRUE)</f>
        <v>0</v>
      </c>
      <c r="Q874" t="b">
        <f>IF(AND(K874=1,I874=1), FALSE, TRUE)</f>
        <v>1</v>
      </c>
      <c r="R874" t="b">
        <f>IF(G874=1, TRUE, FALSE)</f>
        <v>1</v>
      </c>
      <c r="S874" t="str">
        <f>TRIM(IF(C874=1," "&amp;VLOOKUP(C$1,Iniciativas!$A$1:$R$11,2,FALSE),"")&amp;IF(D874=1," "&amp;VLOOKUP(D$1,Iniciativas!$A$1:$R$11,2,FALSE),"")&amp;IF(E874=1," "&amp;VLOOKUP(E$1,Iniciativas!$A$1:$R$11,2,FALSE),"")&amp;IF(F874=1," "&amp;VLOOKUP(F$1,Iniciativas!$A$1:$R$11,2,FALSE),"")&amp;IF(G874=1," "&amp;VLOOKUP(G$1,Iniciativas!$A$1:$R$11,2,FALSE),"")&amp;IF(H874=1," "&amp;VLOOKUP(H$1,Iniciativas!$A$1:$R$11,2,FALSE),"")&amp;IF(I874=1," "&amp;VLOOKUP(I$1,Iniciativas!$A$1:$R$11,2,FALSE),"")&amp;IF(J874=1," "&amp;VLOOKUP(J$1,Iniciativas!$A$1:$R$11,2,FALSE),"")&amp;IF(K874=1," "&amp;VLOOKUP(K$1,Iniciativas!$A$1:$R$11,2,FALSE),"")&amp;IF(L874=1," "&amp;VLOOKUP(L$1,Iniciativas!$A$1:$R$11,2,FALSE),""))</f>
        <v>Operación Adicional Iniciativa 1 Iniciativa 3 Iniciativa 1 Imperativo Legal Creación Producto Alternativo C</v>
      </c>
    </row>
    <row r="875" spans="1:19" x14ac:dyDescent="0.25">
      <c r="A875">
        <v>873</v>
      </c>
      <c r="B875" t="str">
        <f t="shared" si="871"/>
        <v>10 9 7 6 4 1</v>
      </c>
      <c r="C875">
        <f t="shared" si="874"/>
        <v>1</v>
      </c>
      <c r="D875">
        <f t="shared" ref="D875:L875" si="914">INT(MOD($A875,2^(C$1-1))/(2^(D$1-1)))</f>
        <v>1</v>
      </c>
      <c r="E875">
        <f t="shared" si="914"/>
        <v>0</v>
      </c>
      <c r="F875">
        <f t="shared" si="914"/>
        <v>1</v>
      </c>
      <c r="G875">
        <f t="shared" si="914"/>
        <v>1</v>
      </c>
      <c r="H875">
        <f t="shared" si="914"/>
        <v>0</v>
      </c>
      <c r="I875">
        <f t="shared" si="914"/>
        <v>1</v>
      </c>
      <c r="J875">
        <f t="shared" si="914"/>
        <v>0</v>
      </c>
      <c r="K875">
        <f t="shared" si="914"/>
        <v>0</v>
      </c>
      <c r="L875">
        <f t="shared" si="914"/>
        <v>1</v>
      </c>
      <c r="M875">
        <f>VLOOKUP(C$1,Iniciativas!$A$1:$R$11,6,FALSE)*C875+VLOOKUP(D$1,Iniciativas!$A$1:$R$11,6,FALSE)*D875+VLOOKUP(E$1,Iniciativas!$A$1:$R$11,6,FALSE)*E875+VLOOKUP(F$1,Iniciativas!$A$1:$R$11,6,FALSE)*F875+VLOOKUP(G$1,Iniciativas!$A$1:$R$11,6,FALSE)*G875+VLOOKUP(H$1,Iniciativas!$A$1:$R$11,6,FALSE)*H875+VLOOKUP(I$1,Iniciativas!$A$1:$R$11,6,FALSE)*I875+VLOOKUP(J$1,Iniciativas!$A$1:$R$11,6,FALSE)*J875+VLOOKUP(K$1,Iniciativas!$A$1:$R$11,6,FALSE)*K875+VLOOKUP(L$1,Iniciativas!$A$1:$R$11,6,FALSE)*L875</f>
        <v>13000</v>
      </c>
      <c r="N875">
        <f>VLOOKUP(C$1,Iniciativas!$A$1:$R$11,18,FALSE)*C875+VLOOKUP(D$1,Iniciativas!$A$1:$R$11,18,FALSE)*D875+VLOOKUP(E$1,Iniciativas!$A$1:$R$11,18,FALSE)*E875+VLOOKUP(F$1,Iniciativas!$A$1:$R$11,18,FALSE)*F875+VLOOKUP(G$1,Iniciativas!$A$1:$R$11,18,FALSE)*G875+VLOOKUP(H$1,Iniciativas!$A$1:$R$11,18,FALSE)*H875+VLOOKUP(I$1,Iniciativas!$A$1:$R$11,18,FALSE)*I875+VLOOKUP(J$1,Iniciativas!$A$1:$R$11,18,FALSE)*J875+VLOOKUP(K$1,Iniciativas!$A$1:$R$11,18,FALSE)*K875+VLOOKUP(L$1,Iniciativas!$A$1:$R$11,18,FALSE)*L875</f>
        <v>10.1</v>
      </c>
      <c r="O875" t="b">
        <f t="shared" si="873"/>
        <v>0</v>
      </c>
      <c r="P875" t="b">
        <f>IF(OR(K875=1,I875=1),IF(J875=1,TRUE, FALSE),TRUE)</f>
        <v>0</v>
      </c>
      <c r="Q875" t="b">
        <f>IF(AND(K875=1,I875=1), FALSE, TRUE)</f>
        <v>1</v>
      </c>
      <c r="R875" t="b">
        <f>IF(G875=1, TRUE, FALSE)</f>
        <v>1</v>
      </c>
      <c r="S875" t="str">
        <f>TRIM(IF(C875=1," "&amp;VLOOKUP(C$1,Iniciativas!$A$1:$R$11,2,FALSE),"")&amp;IF(D875=1," "&amp;VLOOKUP(D$1,Iniciativas!$A$1:$R$11,2,FALSE),"")&amp;IF(E875=1," "&amp;VLOOKUP(E$1,Iniciativas!$A$1:$R$11,2,FALSE),"")&amp;IF(F875=1," "&amp;VLOOKUP(F$1,Iniciativas!$A$1:$R$11,2,FALSE),"")&amp;IF(G875=1," "&amp;VLOOKUP(G$1,Iniciativas!$A$1:$R$11,2,FALSE),"")&amp;IF(H875=1," "&amp;VLOOKUP(H$1,Iniciativas!$A$1:$R$11,2,FALSE),"")&amp;IF(I875=1," "&amp;VLOOKUP(I$1,Iniciativas!$A$1:$R$11,2,FALSE),"")&amp;IF(J875=1," "&amp;VLOOKUP(J$1,Iniciativas!$A$1:$R$11,2,FALSE),"")&amp;IF(K875=1," "&amp;VLOOKUP(K$1,Iniciativas!$A$1:$R$11,2,FALSE),"")&amp;IF(L875=1," "&amp;VLOOKUP(L$1,Iniciativas!$A$1:$R$11,2,FALSE),""))</f>
        <v>Operación Adicional Iniciativa 1 Iniciativa 3 Iniciativa 1 Imperativo Legal Creación Producto Alternativo C Sistema Reducción Costos</v>
      </c>
    </row>
    <row r="876" spans="1:19" x14ac:dyDescent="0.25">
      <c r="A876">
        <v>874</v>
      </c>
      <c r="B876" t="str">
        <f t="shared" si="871"/>
        <v>10 9 7 6 4 2</v>
      </c>
      <c r="C876">
        <f t="shared" si="874"/>
        <v>1</v>
      </c>
      <c r="D876">
        <f t="shared" ref="D876:L876" si="915">INT(MOD($A876,2^(C$1-1))/(2^(D$1-1)))</f>
        <v>1</v>
      </c>
      <c r="E876">
        <f t="shared" si="915"/>
        <v>0</v>
      </c>
      <c r="F876">
        <f t="shared" si="915"/>
        <v>1</v>
      </c>
      <c r="G876">
        <f t="shared" si="915"/>
        <v>1</v>
      </c>
      <c r="H876">
        <f t="shared" si="915"/>
        <v>0</v>
      </c>
      <c r="I876">
        <f t="shared" si="915"/>
        <v>1</v>
      </c>
      <c r="J876">
        <f t="shared" si="915"/>
        <v>0</v>
      </c>
      <c r="K876">
        <f t="shared" si="915"/>
        <v>1</v>
      </c>
      <c r="L876">
        <f t="shared" si="915"/>
        <v>0</v>
      </c>
      <c r="M876">
        <f>VLOOKUP(C$1,Iniciativas!$A$1:$R$11,6,FALSE)*C876+VLOOKUP(D$1,Iniciativas!$A$1:$R$11,6,FALSE)*D876+VLOOKUP(E$1,Iniciativas!$A$1:$R$11,6,FALSE)*E876+VLOOKUP(F$1,Iniciativas!$A$1:$R$11,6,FALSE)*F876+VLOOKUP(G$1,Iniciativas!$A$1:$R$11,6,FALSE)*G876+VLOOKUP(H$1,Iniciativas!$A$1:$R$11,6,FALSE)*H876+VLOOKUP(I$1,Iniciativas!$A$1:$R$11,6,FALSE)*I876+VLOOKUP(J$1,Iniciativas!$A$1:$R$11,6,FALSE)*J876+VLOOKUP(K$1,Iniciativas!$A$1:$R$11,6,FALSE)*K876+VLOOKUP(L$1,Iniciativas!$A$1:$R$11,6,FALSE)*L876</f>
        <v>17000</v>
      </c>
      <c r="N876">
        <f>VLOOKUP(C$1,Iniciativas!$A$1:$R$11,18,FALSE)*C876+VLOOKUP(D$1,Iniciativas!$A$1:$R$11,18,FALSE)*D876+VLOOKUP(E$1,Iniciativas!$A$1:$R$11,18,FALSE)*E876+VLOOKUP(F$1,Iniciativas!$A$1:$R$11,18,FALSE)*F876+VLOOKUP(G$1,Iniciativas!$A$1:$R$11,18,FALSE)*G876+VLOOKUP(H$1,Iniciativas!$A$1:$R$11,18,FALSE)*H876+VLOOKUP(I$1,Iniciativas!$A$1:$R$11,18,FALSE)*I876+VLOOKUP(J$1,Iniciativas!$A$1:$R$11,18,FALSE)*J876+VLOOKUP(K$1,Iniciativas!$A$1:$R$11,18,FALSE)*K876+VLOOKUP(L$1,Iniciativas!$A$1:$R$11,18,FALSE)*L876</f>
        <v>11.799999999999999</v>
      </c>
      <c r="O876" t="b">
        <f t="shared" si="873"/>
        <v>0</v>
      </c>
      <c r="P876" t="b">
        <f>IF(OR(K876=1,I876=1),IF(J876=1,TRUE, FALSE),TRUE)</f>
        <v>0</v>
      </c>
      <c r="Q876" t="b">
        <f>IF(AND(K876=1,I876=1), FALSE, TRUE)</f>
        <v>0</v>
      </c>
      <c r="R876" t="b">
        <f>IF(G876=1, TRUE, FALSE)</f>
        <v>1</v>
      </c>
      <c r="S876" t="str">
        <f>TRIM(IF(C876=1," "&amp;VLOOKUP(C$1,Iniciativas!$A$1:$R$11,2,FALSE),"")&amp;IF(D876=1," "&amp;VLOOKUP(D$1,Iniciativas!$A$1:$R$11,2,FALSE),"")&amp;IF(E876=1," "&amp;VLOOKUP(E$1,Iniciativas!$A$1:$R$11,2,FALSE),"")&amp;IF(F876=1," "&amp;VLOOKUP(F$1,Iniciativas!$A$1:$R$11,2,FALSE),"")&amp;IF(G876=1," "&amp;VLOOKUP(G$1,Iniciativas!$A$1:$R$11,2,FALSE),"")&amp;IF(H876=1," "&amp;VLOOKUP(H$1,Iniciativas!$A$1:$R$11,2,FALSE),"")&amp;IF(I876=1," "&amp;VLOOKUP(I$1,Iniciativas!$A$1:$R$11,2,FALSE),"")&amp;IF(J876=1," "&amp;VLOOKUP(J$1,Iniciativas!$A$1:$R$11,2,FALSE),"")&amp;IF(K876=1," "&amp;VLOOKUP(K$1,Iniciativas!$A$1:$R$11,2,FALSE),"")&amp;IF(L876=1," "&amp;VLOOKUP(L$1,Iniciativas!$A$1:$R$11,2,FALSE),""))</f>
        <v>Operación Adicional Iniciativa 1 Iniciativa 3 Iniciativa 1 Imperativo Legal Creación Producto Alternativo C Creación Producto B</v>
      </c>
    </row>
    <row r="877" spans="1:19" x14ac:dyDescent="0.25">
      <c r="A877">
        <v>875</v>
      </c>
      <c r="B877" t="str">
        <f t="shared" si="871"/>
        <v>10 9 7 6 4 2 1</v>
      </c>
      <c r="C877">
        <f t="shared" si="874"/>
        <v>1</v>
      </c>
      <c r="D877">
        <f t="shared" ref="D877:L877" si="916">INT(MOD($A877,2^(C$1-1))/(2^(D$1-1)))</f>
        <v>1</v>
      </c>
      <c r="E877">
        <f t="shared" si="916"/>
        <v>0</v>
      </c>
      <c r="F877">
        <f t="shared" si="916"/>
        <v>1</v>
      </c>
      <c r="G877">
        <f t="shared" si="916"/>
        <v>1</v>
      </c>
      <c r="H877">
        <f t="shared" si="916"/>
        <v>0</v>
      </c>
      <c r="I877">
        <f t="shared" si="916"/>
        <v>1</v>
      </c>
      <c r="J877">
        <f t="shared" si="916"/>
        <v>0</v>
      </c>
      <c r="K877">
        <f t="shared" si="916"/>
        <v>1</v>
      </c>
      <c r="L877">
        <f t="shared" si="916"/>
        <v>1</v>
      </c>
      <c r="M877">
        <f>VLOOKUP(C$1,Iniciativas!$A$1:$R$11,6,FALSE)*C877+VLOOKUP(D$1,Iniciativas!$A$1:$R$11,6,FALSE)*D877+VLOOKUP(E$1,Iniciativas!$A$1:$R$11,6,FALSE)*E877+VLOOKUP(F$1,Iniciativas!$A$1:$R$11,6,FALSE)*F877+VLOOKUP(G$1,Iniciativas!$A$1:$R$11,6,FALSE)*G877+VLOOKUP(H$1,Iniciativas!$A$1:$R$11,6,FALSE)*H877+VLOOKUP(I$1,Iniciativas!$A$1:$R$11,6,FALSE)*I877+VLOOKUP(J$1,Iniciativas!$A$1:$R$11,6,FALSE)*J877+VLOOKUP(K$1,Iniciativas!$A$1:$R$11,6,FALSE)*K877+VLOOKUP(L$1,Iniciativas!$A$1:$R$11,6,FALSE)*L877</f>
        <v>18000</v>
      </c>
      <c r="N877">
        <f>VLOOKUP(C$1,Iniciativas!$A$1:$R$11,18,FALSE)*C877+VLOOKUP(D$1,Iniciativas!$A$1:$R$11,18,FALSE)*D877+VLOOKUP(E$1,Iniciativas!$A$1:$R$11,18,FALSE)*E877+VLOOKUP(F$1,Iniciativas!$A$1:$R$11,18,FALSE)*F877+VLOOKUP(G$1,Iniciativas!$A$1:$R$11,18,FALSE)*G877+VLOOKUP(H$1,Iniciativas!$A$1:$R$11,18,FALSE)*H877+VLOOKUP(I$1,Iniciativas!$A$1:$R$11,18,FALSE)*I877+VLOOKUP(J$1,Iniciativas!$A$1:$R$11,18,FALSE)*J877+VLOOKUP(K$1,Iniciativas!$A$1:$R$11,18,FALSE)*K877+VLOOKUP(L$1,Iniciativas!$A$1:$R$11,18,FALSE)*L877</f>
        <v>12.7</v>
      </c>
      <c r="O877" t="b">
        <f t="shared" si="873"/>
        <v>0</v>
      </c>
      <c r="P877" t="b">
        <f>IF(OR(K877=1,I877=1),IF(J877=1,TRUE, FALSE),TRUE)</f>
        <v>0</v>
      </c>
      <c r="Q877" t="b">
        <f>IF(AND(K877=1,I877=1), FALSE, TRUE)</f>
        <v>0</v>
      </c>
      <c r="R877" t="b">
        <f>IF(G877=1, TRUE, FALSE)</f>
        <v>1</v>
      </c>
      <c r="S877" t="str">
        <f>TRIM(IF(C877=1," "&amp;VLOOKUP(C$1,Iniciativas!$A$1:$R$11,2,FALSE),"")&amp;IF(D877=1," "&amp;VLOOKUP(D$1,Iniciativas!$A$1:$R$11,2,FALSE),"")&amp;IF(E877=1," "&amp;VLOOKUP(E$1,Iniciativas!$A$1:$R$11,2,FALSE),"")&amp;IF(F877=1," "&amp;VLOOKUP(F$1,Iniciativas!$A$1:$R$11,2,FALSE),"")&amp;IF(G877=1," "&amp;VLOOKUP(G$1,Iniciativas!$A$1:$R$11,2,FALSE),"")&amp;IF(H877=1," "&amp;VLOOKUP(H$1,Iniciativas!$A$1:$R$11,2,FALSE),"")&amp;IF(I877=1," "&amp;VLOOKUP(I$1,Iniciativas!$A$1:$R$11,2,FALSE),"")&amp;IF(J877=1," "&amp;VLOOKUP(J$1,Iniciativas!$A$1:$R$11,2,FALSE),"")&amp;IF(K877=1," "&amp;VLOOKUP(K$1,Iniciativas!$A$1:$R$11,2,FALSE),"")&amp;IF(L877=1," "&amp;VLOOKUP(L$1,Iniciativas!$A$1:$R$11,2,FALSE),""))</f>
        <v>Operación Adicional Iniciativa 1 Iniciativa 3 Iniciativa 1 Imperativo Legal Creación Producto Alternativo C Creación Producto B Sistema Reducción Costos</v>
      </c>
    </row>
    <row r="878" spans="1:19" x14ac:dyDescent="0.25">
      <c r="A878">
        <v>876</v>
      </c>
      <c r="B878" t="str">
        <f t="shared" si="871"/>
        <v>10 9 7 6 4 3</v>
      </c>
      <c r="C878">
        <f t="shared" si="874"/>
        <v>1</v>
      </c>
      <c r="D878">
        <f t="shared" ref="D878:L878" si="917">INT(MOD($A878,2^(C$1-1))/(2^(D$1-1)))</f>
        <v>1</v>
      </c>
      <c r="E878">
        <f t="shared" si="917"/>
        <v>0</v>
      </c>
      <c r="F878">
        <f t="shared" si="917"/>
        <v>1</v>
      </c>
      <c r="G878">
        <f t="shared" si="917"/>
        <v>1</v>
      </c>
      <c r="H878">
        <f t="shared" si="917"/>
        <v>0</v>
      </c>
      <c r="I878">
        <f t="shared" si="917"/>
        <v>1</v>
      </c>
      <c r="J878">
        <f t="shared" si="917"/>
        <v>1</v>
      </c>
      <c r="K878">
        <f t="shared" si="917"/>
        <v>0</v>
      </c>
      <c r="L878">
        <f t="shared" si="917"/>
        <v>0</v>
      </c>
      <c r="M878">
        <f>VLOOKUP(C$1,Iniciativas!$A$1:$R$11,6,FALSE)*C878+VLOOKUP(D$1,Iniciativas!$A$1:$R$11,6,FALSE)*D878+VLOOKUP(E$1,Iniciativas!$A$1:$R$11,6,FALSE)*E878+VLOOKUP(F$1,Iniciativas!$A$1:$R$11,6,FALSE)*F878+VLOOKUP(G$1,Iniciativas!$A$1:$R$11,6,FALSE)*G878+VLOOKUP(H$1,Iniciativas!$A$1:$R$11,6,FALSE)*H878+VLOOKUP(I$1,Iniciativas!$A$1:$R$11,6,FALSE)*I878+VLOOKUP(J$1,Iniciativas!$A$1:$R$11,6,FALSE)*J878+VLOOKUP(K$1,Iniciativas!$A$1:$R$11,6,FALSE)*K878+VLOOKUP(L$1,Iniciativas!$A$1:$R$11,6,FALSE)*L878</f>
        <v>13000</v>
      </c>
      <c r="N878">
        <f>VLOOKUP(C$1,Iniciativas!$A$1:$R$11,18,FALSE)*C878+VLOOKUP(D$1,Iniciativas!$A$1:$R$11,18,FALSE)*D878+VLOOKUP(E$1,Iniciativas!$A$1:$R$11,18,FALSE)*E878+VLOOKUP(F$1,Iniciativas!$A$1:$R$11,18,FALSE)*F878+VLOOKUP(G$1,Iniciativas!$A$1:$R$11,18,FALSE)*G878+VLOOKUP(H$1,Iniciativas!$A$1:$R$11,18,FALSE)*H878+VLOOKUP(I$1,Iniciativas!$A$1:$R$11,18,FALSE)*I878+VLOOKUP(J$1,Iniciativas!$A$1:$R$11,18,FALSE)*J878+VLOOKUP(K$1,Iniciativas!$A$1:$R$11,18,FALSE)*K878+VLOOKUP(L$1,Iniciativas!$A$1:$R$11,18,FALSE)*L878</f>
        <v>9.6</v>
      </c>
      <c r="O878" t="b">
        <f t="shared" si="873"/>
        <v>1</v>
      </c>
      <c r="P878" t="b">
        <f>IF(OR(K878=1,I878=1),IF(J878=1,TRUE, FALSE),TRUE)</f>
        <v>1</v>
      </c>
      <c r="Q878" t="b">
        <f>IF(AND(K878=1,I878=1), FALSE, TRUE)</f>
        <v>1</v>
      </c>
      <c r="R878" t="b">
        <f>IF(G878=1, TRUE, FALSE)</f>
        <v>1</v>
      </c>
      <c r="S878" t="str">
        <f>TRIM(IF(C878=1," "&amp;VLOOKUP(C$1,Iniciativas!$A$1:$R$11,2,FALSE),"")&amp;IF(D878=1," "&amp;VLOOKUP(D$1,Iniciativas!$A$1:$R$11,2,FALSE),"")&amp;IF(E878=1," "&amp;VLOOKUP(E$1,Iniciativas!$A$1:$R$11,2,FALSE),"")&amp;IF(F878=1," "&amp;VLOOKUP(F$1,Iniciativas!$A$1:$R$11,2,FALSE),"")&amp;IF(G878=1," "&amp;VLOOKUP(G$1,Iniciativas!$A$1:$R$11,2,FALSE),"")&amp;IF(H878=1," "&amp;VLOOKUP(H$1,Iniciativas!$A$1:$R$11,2,FALSE),"")&amp;IF(I878=1," "&amp;VLOOKUP(I$1,Iniciativas!$A$1:$R$11,2,FALSE),"")&amp;IF(J878=1," "&amp;VLOOKUP(J$1,Iniciativas!$A$1:$R$11,2,FALSE),"")&amp;IF(K878=1," "&amp;VLOOKUP(K$1,Iniciativas!$A$1:$R$11,2,FALSE),"")&amp;IF(L878=1," "&amp;VLOOKUP(L$1,Iniciativas!$A$1:$R$11,2,FALSE),""))</f>
        <v>Operación Adicional Iniciativa 1 Iniciativa 3 Iniciativa 1 Imperativo Legal Creación Producto Alternativo C Campaña Publicitaria Producto B o C</v>
      </c>
    </row>
    <row r="879" spans="1:19" x14ac:dyDescent="0.25">
      <c r="A879">
        <v>877</v>
      </c>
      <c r="B879" t="str">
        <f t="shared" si="871"/>
        <v>10 9 7 6 4 3 1</v>
      </c>
      <c r="C879">
        <f t="shared" si="874"/>
        <v>1</v>
      </c>
      <c r="D879">
        <f t="shared" ref="D879:L879" si="918">INT(MOD($A879,2^(C$1-1))/(2^(D$1-1)))</f>
        <v>1</v>
      </c>
      <c r="E879">
        <f t="shared" si="918"/>
        <v>0</v>
      </c>
      <c r="F879">
        <f t="shared" si="918"/>
        <v>1</v>
      </c>
      <c r="G879">
        <f t="shared" si="918"/>
        <v>1</v>
      </c>
      <c r="H879">
        <f t="shared" si="918"/>
        <v>0</v>
      </c>
      <c r="I879">
        <f t="shared" si="918"/>
        <v>1</v>
      </c>
      <c r="J879">
        <f t="shared" si="918"/>
        <v>1</v>
      </c>
      <c r="K879">
        <f t="shared" si="918"/>
        <v>0</v>
      </c>
      <c r="L879">
        <f t="shared" si="918"/>
        <v>1</v>
      </c>
      <c r="M879">
        <f>VLOOKUP(C$1,Iniciativas!$A$1:$R$11,6,FALSE)*C879+VLOOKUP(D$1,Iniciativas!$A$1:$R$11,6,FALSE)*D879+VLOOKUP(E$1,Iniciativas!$A$1:$R$11,6,FALSE)*E879+VLOOKUP(F$1,Iniciativas!$A$1:$R$11,6,FALSE)*F879+VLOOKUP(G$1,Iniciativas!$A$1:$R$11,6,FALSE)*G879+VLOOKUP(H$1,Iniciativas!$A$1:$R$11,6,FALSE)*H879+VLOOKUP(I$1,Iniciativas!$A$1:$R$11,6,FALSE)*I879+VLOOKUP(J$1,Iniciativas!$A$1:$R$11,6,FALSE)*J879+VLOOKUP(K$1,Iniciativas!$A$1:$R$11,6,FALSE)*K879+VLOOKUP(L$1,Iniciativas!$A$1:$R$11,6,FALSE)*L879</f>
        <v>14000</v>
      </c>
      <c r="N879">
        <f>VLOOKUP(C$1,Iniciativas!$A$1:$R$11,18,FALSE)*C879+VLOOKUP(D$1,Iniciativas!$A$1:$R$11,18,FALSE)*D879+VLOOKUP(E$1,Iniciativas!$A$1:$R$11,18,FALSE)*E879+VLOOKUP(F$1,Iniciativas!$A$1:$R$11,18,FALSE)*F879+VLOOKUP(G$1,Iniciativas!$A$1:$R$11,18,FALSE)*G879+VLOOKUP(H$1,Iniciativas!$A$1:$R$11,18,FALSE)*H879+VLOOKUP(I$1,Iniciativas!$A$1:$R$11,18,FALSE)*I879+VLOOKUP(J$1,Iniciativas!$A$1:$R$11,18,FALSE)*J879+VLOOKUP(K$1,Iniciativas!$A$1:$R$11,18,FALSE)*K879+VLOOKUP(L$1,Iniciativas!$A$1:$R$11,18,FALSE)*L879</f>
        <v>10.5</v>
      </c>
      <c r="O879" t="b">
        <f t="shared" si="873"/>
        <v>1</v>
      </c>
      <c r="P879" t="b">
        <f>IF(OR(K879=1,I879=1),IF(J879=1,TRUE, FALSE),TRUE)</f>
        <v>1</v>
      </c>
      <c r="Q879" t="b">
        <f>IF(AND(K879=1,I879=1), FALSE, TRUE)</f>
        <v>1</v>
      </c>
      <c r="R879" t="b">
        <f>IF(G879=1, TRUE, FALSE)</f>
        <v>1</v>
      </c>
      <c r="S879" t="str">
        <f>TRIM(IF(C879=1," "&amp;VLOOKUP(C$1,Iniciativas!$A$1:$R$11,2,FALSE),"")&amp;IF(D879=1," "&amp;VLOOKUP(D$1,Iniciativas!$A$1:$R$11,2,FALSE),"")&amp;IF(E879=1," "&amp;VLOOKUP(E$1,Iniciativas!$A$1:$R$11,2,FALSE),"")&amp;IF(F879=1," "&amp;VLOOKUP(F$1,Iniciativas!$A$1:$R$11,2,FALSE),"")&amp;IF(G879=1," "&amp;VLOOKUP(G$1,Iniciativas!$A$1:$R$11,2,FALSE),"")&amp;IF(H879=1," "&amp;VLOOKUP(H$1,Iniciativas!$A$1:$R$11,2,FALSE),"")&amp;IF(I879=1," "&amp;VLOOKUP(I$1,Iniciativas!$A$1:$R$11,2,FALSE),"")&amp;IF(J879=1," "&amp;VLOOKUP(J$1,Iniciativas!$A$1:$R$11,2,FALSE),"")&amp;IF(K879=1," "&amp;VLOOKUP(K$1,Iniciativas!$A$1:$R$11,2,FALSE),"")&amp;IF(L879=1," "&amp;VLOOKUP(L$1,Iniciativas!$A$1:$R$11,2,FALSE),""))</f>
        <v>Operación Adicional Iniciativa 1 Iniciativa 3 Iniciativa 1 Imperativo Legal Creación Producto Alternativo C Campaña Publicitaria Producto B o C Sistema Reducción Costos</v>
      </c>
    </row>
    <row r="880" spans="1:19" x14ac:dyDescent="0.25">
      <c r="A880">
        <v>878</v>
      </c>
      <c r="B880" t="str">
        <f t="shared" si="871"/>
        <v>10 9 7 6 4 3 2</v>
      </c>
      <c r="C880">
        <f t="shared" si="874"/>
        <v>1</v>
      </c>
      <c r="D880">
        <f t="shared" ref="D880:L880" si="919">INT(MOD($A880,2^(C$1-1))/(2^(D$1-1)))</f>
        <v>1</v>
      </c>
      <c r="E880">
        <f t="shared" si="919"/>
        <v>0</v>
      </c>
      <c r="F880">
        <f t="shared" si="919"/>
        <v>1</v>
      </c>
      <c r="G880">
        <f t="shared" si="919"/>
        <v>1</v>
      </c>
      <c r="H880">
        <f t="shared" si="919"/>
        <v>0</v>
      </c>
      <c r="I880">
        <f t="shared" si="919"/>
        <v>1</v>
      </c>
      <c r="J880">
        <f t="shared" si="919"/>
        <v>1</v>
      </c>
      <c r="K880">
        <f t="shared" si="919"/>
        <v>1</v>
      </c>
      <c r="L880">
        <f t="shared" si="919"/>
        <v>0</v>
      </c>
      <c r="M880">
        <f>VLOOKUP(C$1,Iniciativas!$A$1:$R$11,6,FALSE)*C880+VLOOKUP(D$1,Iniciativas!$A$1:$R$11,6,FALSE)*D880+VLOOKUP(E$1,Iniciativas!$A$1:$R$11,6,FALSE)*E880+VLOOKUP(F$1,Iniciativas!$A$1:$R$11,6,FALSE)*F880+VLOOKUP(G$1,Iniciativas!$A$1:$R$11,6,FALSE)*G880+VLOOKUP(H$1,Iniciativas!$A$1:$R$11,6,FALSE)*H880+VLOOKUP(I$1,Iniciativas!$A$1:$R$11,6,FALSE)*I880+VLOOKUP(J$1,Iniciativas!$A$1:$R$11,6,FALSE)*J880+VLOOKUP(K$1,Iniciativas!$A$1:$R$11,6,FALSE)*K880+VLOOKUP(L$1,Iniciativas!$A$1:$R$11,6,FALSE)*L880</f>
        <v>18000</v>
      </c>
      <c r="N880">
        <f>VLOOKUP(C$1,Iniciativas!$A$1:$R$11,18,FALSE)*C880+VLOOKUP(D$1,Iniciativas!$A$1:$R$11,18,FALSE)*D880+VLOOKUP(E$1,Iniciativas!$A$1:$R$11,18,FALSE)*E880+VLOOKUP(F$1,Iniciativas!$A$1:$R$11,18,FALSE)*F880+VLOOKUP(G$1,Iniciativas!$A$1:$R$11,18,FALSE)*G880+VLOOKUP(H$1,Iniciativas!$A$1:$R$11,18,FALSE)*H880+VLOOKUP(I$1,Iniciativas!$A$1:$R$11,18,FALSE)*I880+VLOOKUP(J$1,Iniciativas!$A$1:$R$11,18,FALSE)*J880+VLOOKUP(K$1,Iniciativas!$A$1:$R$11,18,FALSE)*K880+VLOOKUP(L$1,Iniciativas!$A$1:$R$11,18,FALSE)*L880</f>
        <v>12.2</v>
      </c>
      <c r="O880" t="b">
        <f t="shared" si="873"/>
        <v>0</v>
      </c>
      <c r="P880" t="b">
        <f>IF(OR(K880=1,I880=1),IF(J880=1,TRUE, FALSE),TRUE)</f>
        <v>1</v>
      </c>
      <c r="Q880" t="b">
        <f>IF(AND(K880=1,I880=1), FALSE, TRUE)</f>
        <v>0</v>
      </c>
      <c r="R880" t="b">
        <f>IF(G880=1, TRUE, FALSE)</f>
        <v>1</v>
      </c>
      <c r="S880" t="str">
        <f>TRIM(IF(C880=1," "&amp;VLOOKUP(C$1,Iniciativas!$A$1:$R$11,2,FALSE),"")&amp;IF(D880=1," "&amp;VLOOKUP(D$1,Iniciativas!$A$1:$R$11,2,FALSE),"")&amp;IF(E880=1," "&amp;VLOOKUP(E$1,Iniciativas!$A$1:$R$11,2,FALSE),"")&amp;IF(F880=1," "&amp;VLOOKUP(F$1,Iniciativas!$A$1:$R$11,2,FALSE),"")&amp;IF(G880=1," "&amp;VLOOKUP(G$1,Iniciativas!$A$1:$R$11,2,FALSE),"")&amp;IF(H880=1," "&amp;VLOOKUP(H$1,Iniciativas!$A$1:$R$11,2,FALSE),"")&amp;IF(I880=1," "&amp;VLOOKUP(I$1,Iniciativas!$A$1:$R$11,2,FALSE),"")&amp;IF(J880=1," "&amp;VLOOKUP(J$1,Iniciativas!$A$1:$R$11,2,FALSE),"")&amp;IF(K880=1," "&amp;VLOOKUP(K$1,Iniciativas!$A$1:$R$11,2,FALSE),"")&amp;IF(L880=1," "&amp;VLOOKUP(L$1,Iniciativas!$A$1:$R$11,2,FALSE),""))</f>
        <v>Operación Adicional Iniciativa 1 Iniciativa 3 Iniciativa 1 Imperativo Legal Creación Producto Alternativo C Campaña Publicitaria Producto B o C Creación Producto B</v>
      </c>
    </row>
    <row r="881" spans="1:19" x14ac:dyDescent="0.25">
      <c r="A881">
        <v>879</v>
      </c>
      <c r="B881" t="str">
        <f t="shared" si="871"/>
        <v>10 9 7 6 4 3 2 1</v>
      </c>
      <c r="C881">
        <f t="shared" si="874"/>
        <v>1</v>
      </c>
      <c r="D881">
        <f t="shared" ref="D881:L881" si="920">INT(MOD($A881,2^(C$1-1))/(2^(D$1-1)))</f>
        <v>1</v>
      </c>
      <c r="E881">
        <f t="shared" si="920"/>
        <v>0</v>
      </c>
      <c r="F881">
        <f t="shared" si="920"/>
        <v>1</v>
      </c>
      <c r="G881">
        <f t="shared" si="920"/>
        <v>1</v>
      </c>
      <c r="H881">
        <f t="shared" si="920"/>
        <v>0</v>
      </c>
      <c r="I881">
        <f t="shared" si="920"/>
        <v>1</v>
      </c>
      <c r="J881">
        <f t="shared" si="920"/>
        <v>1</v>
      </c>
      <c r="K881">
        <f t="shared" si="920"/>
        <v>1</v>
      </c>
      <c r="L881">
        <f t="shared" si="920"/>
        <v>1</v>
      </c>
      <c r="M881">
        <f>VLOOKUP(C$1,Iniciativas!$A$1:$R$11,6,FALSE)*C881+VLOOKUP(D$1,Iniciativas!$A$1:$R$11,6,FALSE)*D881+VLOOKUP(E$1,Iniciativas!$A$1:$R$11,6,FALSE)*E881+VLOOKUP(F$1,Iniciativas!$A$1:$R$11,6,FALSE)*F881+VLOOKUP(G$1,Iniciativas!$A$1:$R$11,6,FALSE)*G881+VLOOKUP(H$1,Iniciativas!$A$1:$R$11,6,FALSE)*H881+VLOOKUP(I$1,Iniciativas!$A$1:$R$11,6,FALSE)*I881+VLOOKUP(J$1,Iniciativas!$A$1:$R$11,6,FALSE)*J881+VLOOKUP(K$1,Iniciativas!$A$1:$R$11,6,FALSE)*K881+VLOOKUP(L$1,Iniciativas!$A$1:$R$11,6,FALSE)*L881</f>
        <v>19000</v>
      </c>
      <c r="N881">
        <f>VLOOKUP(C$1,Iniciativas!$A$1:$R$11,18,FALSE)*C881+VLOOKUP(D$1,Iniciativas!$A$1:$R$11,18,FALSE)*D881+VLOOKUP(E$1,Iniciativas!$A$1:$R$11,18,FALSE)*E881+VLOOKUP(F$1,Iniciativas!$A$1:$R$11,18,FALSE)*F881+VLOOKUP(G$1,Iniciativas!$A$1:$R$11,18,FALSE)*G881+VLOOKUP(H$1,Iniciativas!$A$1:$R$11,18,FALSE)*H881+VLOOKUP(I$1,Iniciativas!$A$1:$R$11,18,FALSE)*I881+VLOOKUP(J$1,Iniciativas!$A$1:$R$11,18,FALSE)*J881+VLOOKUP(K$1,Iniciativas!$A$1:$R$11,18,FALSE)*K881+VLOOKUP(L$1,Iniciativas!$A$1:$R$11,18,FALSE)*L881</f>
        <v>13.1</v>
      </c>
      <c r="O881" t="b">
        <f t="shared" si="873"/>
        <v>0</v>
      </c>
      <c r="P881" t="b">
        <f>IF(OR(K881=1,I881=1),IF(J881=1,TRUE, FALSE),TRUE)</f>
        <v>1</v>
      </c>
      <c r="Q881" t="b">
        <f>IF(AND(K881=1,I881=1), FALSE, TRUE)</f>
        <v>0</v>
      </c>
      <c r="R881" t="b">
        <f>IF(G881=1, TRUE, FALSE)</f>
        <v>1</v>
      </c>
      <c r="S881" t="str">
        <f>TRIM(IF(C881=1," "&amp;VLOOKUP(C$1,Iniciativas!$A$1:$R$11,2,FALSE),"")&amp;IF(D881=1," "&amp;VLOOKUP(D$1,Iniciativas!$A$1:$R$11,2,FALSE),"")&amp;IF(E881=1," "&amp;VLOOKUP(E$1,Iniciativas!$A$1:$R$11,2,FALSE),"")&amp;IF(F881=1," "&amp;VLOOKUP(F$1,Iniciativas!$A$1:$R$11,2,FALSE),"")&amp;IF(G881=1," "&amp;VLOOKUP(G$1,Iniciativas!$A$1:$R$11,2,FALSE),"")&amp;IF(H881=1," "&amp;VLOOKUP(H$1,Iniciativas!$A$1:$R$11,2,FALSE),"")&amp;IF(I881=1," "&amp;VLOOKUP(I$1,Iniciativas!$A$1:$R$11,2,FALSE),"")&amp;IF(J881=1," "&amp;VLOOKUP(J$1,Iniciativas!$A$1:$R$11,2,FALSE),"")&amp;IF(K881=1," "&amp;VLOOKUP(K$1,Iniciativas!$A$1:$R$11,2,FALSE),"")&amp;IF(L881=1," "&amp;VLOOKUP(L$1,Iniciativas!$A$1:$R$11,2,FALSE),""))</f>
        <v>Operación Adicional Iniciativa 1 Iniciativa 3 Iniciativa 1 Imperativo Legal Creación Producto Alternativo C Campaña Publicitaria Producto B o C Creación Producto B Sistema Reducción Costos</v>
      </c>
    </row>
    <row r="882" spans="1:19" x14ac:dyDescent="0.25">
      <c r="A882">
        <v>880</v>
      </c>
      <c r="B882" t="str">
        <f t="shared" si="871"/>
        <v>10 9 7 6 5</v>
      </c>
      <c r="C882">
        <f t="shared" si="874"/>
        <v>1</v>
      </c>
      <c r="D882">
        <f t="shared" ref="D882:L882" si="921">INT(MOD($A882,2^(C$1-1))/(2^(D$1-1)))</f>
        <v>1</v>
      </c>
      <c r="E882">
        <f t="shared" si="921"/>
        <v>0</v>
      </c>
      <c r="F882">
        <f t="shared" si="921"/>
        <v>1</v>
      </c>
      <c r="G882">
        <f t="shared" si="921"/>
        <v>1</v>
      </c>
      <c r="H882">
        <f t="shared" si="921"/>
        <v>1</v>
      </c>
      <c r="I882">
        <f t="shared" si="921"/>
        <v>0</v>
      </c>
      <c r="J882">
        <f t="shared" si="921"/>
        <v>0</v>
      </c>
      <c r="K882">
        <f t="shared" si="921"/>
        <v>0</v>
      </c>
      <c r="L882">
        <f t="shared" si="921"/>
        <v>0</v>
      </c>
      <c r="M882">
        <f>VLOOKUP(C$1,Iniciativas!$A$1:$R$11,6,FALSE)*C882+VLOOKUP(D$1,Iniciativas!$A$1:$R$11,6,FALSE)*D882+VLOOKUP(E$1,Iniciativas!$A$1:$R$11,6,FALSE)*E882+VLOOKUP(F$1,Iniciativas!$A$1:$R$11,6,FALSE)*F882+VLOOKUP(G$1,Iniciativas!$A$1:$R$11,6,FALSE)*G882+VLOOKUP(H$1,Iniciativas!$A$1:$R$11,6,FALSE)*H882+VLOOKUP(I$1,Iniciativas!$A$1:$R$11,6,FALSE)*I882+VLOOKUP(J$1,Iniciativas!$A$1:$R$11,6,FALSE)*J882+VLOOKUP(K$1,Iniciativas!$A$1:$R$11,6,FALSE)*K882+VLOOKUP(L$1,Iniciativas!$A$1:$R$11,6,FALSE)*L882</f>
        <v>7000</v>
      </c>
      <c r="N882">
        <f>VLOOKUP(C$1,Iniciativas!$A$1:$R$11,18,FALSE)*C882+VLOOKUP(D$1,Iniciativas!$A$1:$R$11,18,FALSE)*D882+VLOOKUP(E$1,Iniciativas!$A$1:$R$11,18,FALSE)*E882+VLOOKUP(F$1,Iniciativas!$A$1:$R$11,18,FALSE)*F882+VLOOKUP(G$1,Iniciativas!$A$1:$R$11,18,FALSE)*G882+VLOOKUP(H$1,Iniciativas!$A$1:$R$11,18,FALSE)*H882+VLOOKUP(I$1,Iniciativas!$A$1:$R$11,18,FALSE)*I882+VLOOKUP(J$1,Iniciativas!$A$1:$R$11,18,FALSE)*J882+VLOOKUP(K$1,Iniciativas!$A$1:$R$11,18,FALSE)*K882+VLOOKUP(L$1,Iniciativas!$A$1:$R$11,18,FALSE)*L882</f>
        <v>8.8999999999999986</v>
      </c>
      <c r="O882" t="b">
        <f t="shared" si="873"/>
        <v>1</v>
      </c>
      <c r="P882" t="b">
        <f>IF(OR(K882=1,I882=1),IF(J882=1,TRUE, FALSE),TRUE)</f>
        <v>1</v>
      </c>
      <c r="Q882" t="b">
        <f>IF(AND(K882=1,I882=1), FALSE, TRUE)</f>
        <v>1</v>
      </c>
      <c r="R882" t="b">
        <f>IF(G882=1, TRUE, FALSE)</f>
        <v>1</v>
      </c>
      <c r="S882" t="str">
        <f>TRIM(IF(C882=1," "&amp;VLOOKUP(C$1,Iniciativas!$A$1:$R$11,2,FALSE),"")&amp;IF(D882=1," "&amp;VLOOKUP(D$1,Iniciativas!$A$1:$R$11,2,FALSE),"")&amp;IF(E882=1," "&amp;VLOOKUP(E$1,Iniciativas!$A$1:$R$11,2,FALSE),"")&amp;IF(F882=1," "&amp;VLOOKUP(F$1,Iniciativas!$A$1:$R$11,2,FALSE),"")&amp;IF(G882=1," "&amp;VLOOKUP(G$1,Iniciativas!$A$1:$R$11,2,FALSE),"")&amp;IF(H882=1," "&amp;VLOOKUP(H$1,Iniciativas!$A$1:$R$11,2,FALSE),"")&amp;IF(I882=1," "&amp;VLOOKUP(I$1,Iniciativas!$A$1:$R$11,2,FALSE),"")&amp;IF(J882=1," "&amp;VLOOKUP(J$1,Iniciativas!$A$1:$R$11,2,FALSE),"")&amp;IF(K882=1," "&amp;VLOOKUP(K$1,Iniciativas!$A$1:$R$11,2,FALSE),"")&amp;IF(L882=1," "&amp;VLOOKUP(L$1,Iniciativas!$A$1:$R$11,2,FALSE),""))</f>
        <v>Operación Adicional Iniciativa 1 Iniciativa 3 Iniciativa 1 Imperativo Legal Programa de Innovación</v>
      </c>
    </row>
    <row r="883" spans="1:19" x14ac:dyDescent="0.25">
      <c r="A883">
        <v>881</v>
      </c>
      <c r="B883" t="str">
        <f t="shared" si="871"/>
        <v>10 9 7 6 5 1</v>
      </c>
      <c r="C883">
        <f t="shared" si="874"/>
        <v>1</v>
      </c>
      <c r="D883">
        <f t="shared" ref="D883:L883" si="922">INT(MOD($A883,2^(C$1-1))/(2^(D$1-1)))</f>
        <v>1</v>
      </c>
      <c r="E883">
        <f t="shared" si="922"/>
        <v>0</v>
      </c>
      <c r="F883">
        <f t="shared" si="922"/>
        <v>1</v>
      </c>
      <c r="G883">
        <f t="shared" si="922"/>
        <v>1</v>
      </c>
      <c r="H883">
        <f t="shared" si="922"/>
        <v>1</v>
      </c>
      <c r="I883">
        <f t="shared" si="922"/>
        <v>0</v>
      </c>
      <c r="J883">
        <f t="shared" si="922"/>
        <v>0</v>
      </c>
      <c r="K883">
        <f t="shared" si="922"/>
        <v>0</v>
      </c>
      <c r="L883">
        <f t="shared" si="922"/>
        <v>1</v>
      </c>
      <c r="M883">
        <f>VLOOKUP(C$1,Iniciativas!$A$1:$R$11,6,FALSE)*C883+VLOOKUP(D$1,Iniciativas!$A$1:$R$11,6,FALSE)*D883+VLOOKUP(E$1,Iniciativas!$A$1:$R$11,6,FALSE)*E883+VLOOKUP(F$1,Iniciativas!$A$1:$R$11,6,FALSE)*F883+VLOOKUP(G$1,Iniciativas!$A$1:$R$11,6,FALSE)*G883+VLOOKUP(H$1,Iniciativas!$A$1:$R$11,6,FALSE)*H883+VLOOKUP(I$1,Iniciativas!$A$1:$R$11,6,FALSE)*I883+VLOOKUP(J$1,Iniciativas!$A$1:$R$11,6,FALSE)*J883+VLOOKUP(K$1,Iniciativas!$A$1:$R$11,6,FALSE)*K883+VLOOKUP(L$1,Iniciativas!$A$1:$R$11,6,FALSE)*L883</f>
        <v>8000</v>
      </c>
      <c r="N883">
        <f>VLOOKUP(C$1,Iniciativas!$A$1:$R$11,18,FALSE)*C883+VLOOKUP(D$1,Iniciativas!$A$1:$R$11,18,FALSE)*D883+VLOOKUP(E$1,Iniciativas!$A$1:$R$11,18,FALSE)*E883+VLOOKUP(F$1,Iniciativas!$A$1:$R$11,18,FALSE)*F883+VLOOKUP(G$1,Iniciativas!$A$1:$R$11,18,FALSE)*G883+VLOOKUP(H$1,Iniciativas!$A$1:$R$11,18,FALSE)*H883+VLOOKUP(I$1,Iniciativas!$A$1:$R$11,18,FALSE)*I883+VLOOKUP(J$1,Iniciativas!$A$1:$R$11,18,FALSE)*J883+VLOOKUP(K$1,Iniciativas!$A$1:$R$11,18,FALSE)*K883+VLOOKUP(L$1,Iniciativas!$A$1:$R$11,18,FALSE)*L883</f>
        <v>9.7999999999999989</v>
      </c>
      <c r="O883" t="b">
        <f t="shared" si="873"/>
        <v>1</v>
      </c>
      <c r="P883" t="b">
        <f>IF(OR(K883=1,I883=1),IF(J883=1,TRUE, FALSE),TRUE)</f>
        <v>1</v>
      </c>
      <c r="Q883" t="b">
        <f>IF(AND(K883=1,I883=1), FALSE, TRUE)</f>
        <v>1</v>
      </c>
      <c r="R883" t="b">
        <f>IF(G883=1, TRUE, FALSE)</f>
        <v>1</v>
      </c>
      <c r="S883" t="str">
        <f>TRIM(IF(C883=1," "&amp;VLOOKUP(C$1,Iniciativas!$A$1:$R$11,2,FALSE),"")&amp;IF(D883=1," "&amp;VLOOKUP(D$1,Iniciativas!$A$1:$R$11,2,FALSE),"")&amp;IF(E883=1," "&amp;VLOOKUP(E$1,Iniciativas!$A$1:$R$11,2,FALSE),"")&amp;IF(F883=1," "&amp;VLOOKUP(F$1,Iniciativas!$A$1:$R$11,2,FALSE),"")&amp;IF(G883=1," "&amp;VLOOKUP(G$1,Iniciativas!$A$1:$R$11,2,FALSE),"")&amp;IF(H883=1," "&amp;VLOOKUP(H$1,Iniciativas!$A$1:$R$11,2,FALSE),"")&amp;IF(I883=1," "&amp;VLOOKUP(I$1,Iniciativas!$A$1:$R$11,2,FALSE),"")&amp;IF(J883=1," "&amp;VLOOKUP(J$1,Iniciativas!$A$1:$R$11,2,FALSE),"")&amp;IF(K883=1," "&amp;VLOOKUP(K$1,Iniciativas!$A$1:$R$11,2,FALSE),"")&amp;IF(L883=1," "&amp;VLOOKUP(L$1,Iniciativas!$A$1:$R$11,2,FALSE),""))</f>
        <v>Operación Adicional Iniciativa 1 Iniciativa 3 Iniciativa 1 Imperativo Legal Programa de Innovación Sistema Reducción Costos</v>
      </c>
    </row>
    <row r="884" spans="1:19" x14ac:dyDescent="0.25">
      <c r="A884">
        <v>882</v>
      </c>
      <c r="B884" t="str">
        <f t="shared" si="871"/>
        <v>10 9 7 6 5 2</v>
      </c>
      <c r="C884">
        <f t="shared" si="874"/>
        <v>1</v>
      </c>
      <c r="D884">
        <f t="shared" ref="D884:L884" si="923">INT(MOD($A884,2^(C$1-1))/(2^(D$1-1)))</f>
        <v>1</v>
      </c>
      <c r="E884">
        <f t="shared" si="923"/>
        <v>0</v>
      </c>
      <c r="F884">
        <f t="shared" si="923"/>
        <v>1</v>
      </c>
      <c r="G884">
        <f t="shared" si="923"/>
        <v>1</v>
      </c>
      <c r="H884">
        <f t="shared" si="923"/>
        <v>1</v>
      </c>
      <c r="I884">
        <f t="shared" si="923"/>
        <v>0</v>
      </c>
      <c r="J884">
        <f t="shared" si="923"/>
        <v>0</v>
      </c>
      <c r="K884">
        <f t="shared" si="923"/>
        <v>1</v>
      </c>
      <c r="L884">
        <f t="shared" si="923"/>
        <v>0</v>
      </c>
      <c r="M884">
        <f>VLOOKUP(C$1,Iniciativas!$A$1:$R$11,6,FALSE)*C884+VLOOKUP(D$1,Iniciativas!$A$1:$R$11,6,FALSE)*D884+VLOOKUP(E$1,Iniciativas!$A$1:$R$11,6,FALSE)*E884+VLOOKUP(F$1,Iniciativas!$A$1:$R$11,6,FALSE)*F884+VLOOKUP(G$1,Iniciativas!$A$1:$R$11,6,FALSE)*G884+VLOOKUP(H$1,Iniciativas!$A$1:$R$11,6,FALSE)*H884+VLOOKUP(I$1,Iniciativas!$A$1:$R$11,6,FALSE)*I884+VLOOKUP(J$1,Iniciativas!$A$1:$R$11,6,FALSE)*J884+VLOOKUP(K$1,Iniciativas!$A$1:$R$11,6,FALSE)*K884+VLOOKUP(L$1,Iniciativas!$A$1:$R$11,6,FALSE)*L884</f>
        <v>12000</v>
      </c>
      <c r="N884">
        <f>VLOOKUP(C$1,Iniciativas!$A$1:$R$11,18,FALSE)*C884+VLOOKUP(D$1,Iniciativas!$A$1:$R$11,18,FALSE)*D884+VLOOKUP(E$1,Iniciativas!$A$1:$R$11,18,FALSE)*E884+VLOOKUP(F$1,Iniciativas!$A$1:$R$11,18,FALSE)*F884+VLOOKUP(G$1,Iniciativas!$A$1:$R$11,18,FALSE)*G884+VLOOKUP(H$1,Iniciativas!$A$1:$R$11,18,FALSE)*H884+VLOOKUP(I$1,Iniciativas!$A$1:$R$11,18,FALSE)*I884+VLOOKUP(J$1,Iniciativas!$A$1:$R$11,18,FALSE)*J884+VLOOKUP(K$1,Iniciativas!$A$1:$R$11,18,FALSE)*K884+VLOOKUP(L$1,Iniciativas!$A$1:$R$11,18,FALSE)*L884</f>
        <v>11.499999999999998</v>
      </c>
      <c r="O884" t="b">
        <f t="shared" si="873"/>
        <v>0</v>
      </c>
      <c r="P884" t="b">
        <f>IF(OR(K884=1,I884=1),IF(J884=1,TRUE, FALSE),TRUE)</f>
        <v>0</v>
      </c>
      <c r="Q884" t="b">
        <f>IF(AND(K884=1,I884=1), FALSE, TRUE)</f>
        <v>1</v>
      </c>
      <c r="R884" t="b">
        <f>IF(G884=1, TRUE, FALSE)</f>
        <v>1</v>
      </c>
      <c r="S884" t="str">
        <f>TRIM(IF(C884=1," "&amp;VLOOKUP(C$1,Iniciativas!$A$1:$R$11,2,FALSE),"")&amp;IF(D884=1," "&amp;VLOOKUP(D$1,Iniciativas!$A$1:$R$11,2,FALSE),"")&amp;IF(E884=1," "&amp;VLOOKUP(E$1,Iniciativas!$A$1:$R$11,2,FALSE),"")&amp;IF(F884=1," "&amp;VLOOKUP(F$1,Iniciativas!$A$1:$R$11,2,FALSE),"")&amp;IF(G884=1," "&amp;VLOOKUP(G$1,Iniciativas!$A$1:$R$11,2,FALSE),"")&amp;IF(H884=1," "&amp;VLOOKUP(H$1,Iniciativas!$A$1:$R$11,2,FALSE),"")&amp;IF(I884=1," "&amp;VLOOKUP(I$1,Iniciativas!$A$1:$R$11,2,FALSE),"")&amp;IF(J884=1," "&amp;VLOOKUP(J$1,Iniciativas!$A$1:$R$11,2,FALSE),"")&amp;IF(K884=1," "&amp;VLOOKUP(K$1,Iniciativas!$A$1:$R$11,2,FALSE),"")&amp;IF(L884=1," "&amp;VLOOKUP(L$1,Iniciativas!$A$1:$R$11,2,FALSE),""))</f>
        <v>Operación Adicional Iniciativa 1 Iniciativa 3 Iniciativa 1 Imperativo Legal Programa de Innovación Creación Producto B</v>
      </c>
    </row>
    <row r="885" spans="1:19" x14ac:dyDescent="0.25">
      <c r="A885">
        <v>883</v>
      </c>
      <c r="B885" t="str">
        <f t="shared" si="871"/>
        <v>10 9 7 6 5 2 1</v>
      </c>
      <c r="C885">
        <f t="shared" si="874"/>
        <v>1</v>
      </c>
      <c r="D885">
        <f t="shared" ref="D885:L885" si="924">INT(MOD($A885,2^(C$1-1))/(2^(D$1-1)))</f>
        <v>1</v>
      </c>
      <c r="E885">
        <f t="shared" si="924"/>
        <v>0</v>
      </c>
      <c r="F885">
        <f t="shared" si="924"/>
        <v>1</v>
      </c>
      <c r="G885">
        <f t="shared" si="924"/>
        <v>1</v>
      </c>
      <c r="H885">
        <f t="shared" si="924"/>
        <v>1</v>
      </c>
      <c r="I885">
        <f t="shared" si="924"/>
        <v>0</v>
      </c>
      <c r="J885">
        <f t="shared" si="924"/>
        <v>0</v>
      </c>
      <c r="K885">
        <f t="shared" si="924"/>
        <v>1</v>
      </c>
      <c r="L885">
        <f t="shared" si="924"/>
        <v>1</v>
      </c>
      <c r="M885">
        <f>VLOOKUP(C$1,Iniciativas!$A$1:$R$11,6,FALSE)*C885+VLOOKUP(D$1,Iniciativas!$A$1:$R$11,6,FALSE)*D885+VLOOKUP(E$1,Iniciativas!$A$1:$R$11,6,FALSE)*E885+VLOOKUP(F$1,Iniciativas!$A$1:$R$11,6,FALSE)*F885+VLOOKUP(G$1,Iniciativas!$A$1:$R$11,6,FALSE)*G885+VLOOKUP(H$1,Iniciativas!$A$1:$R$11,6,FALSE)*H885+VLOOKUP(I$1,Iniciativas!$A$1:$R$11,6,FALSE)*I885+VLOOKUP(J$1,Iniciativas!$A$1:$R$11,6,FALSE)*J885+VLOOKUP(K$1,Iniciativas!$A$1:$R$11,6,FALSE)*K885+VLOOKUP(L$1,Iniciativas!$A$1:$R$11,6,FALSE)*L885</f>
        <v>13000</v>
      </c>
      <c r="N885">
        <f>VLOOKUP(C$1,Iniciativas!$A$1:$R$11,18,FALSE)*C885+VLOOKUP(D$1,Iniciativas!$A$1:$R$11,18,FALSE)*D885+VLOOKUP(E$1,Iniciativas!$A$1:$R$11,18,FALSE)*E885+VLOOKUP(F$1,Iniciativas!$A$1:$R$11,18,FALSE)*F885+VLOOKUP(G$1,Iniciativas!$A$1:$R$11,18,FALSE)*G885+VLOOKUP(H$1,Iniciativas!$A$1:$R$11,18,FALSE)*H885+VLOOKUP(I$1,Iniciativas!$A$1:$R$11,18,FALSE)*I885+VLOOKUP(J$1,Iniciativas!$A$1:$R$11,18,FALSE)*J885+VLOOKUP(K$1,Iniciativas!$A$1:$R$11,18,FALSE)*K885+VLOOKUP(L$1,Iniciativas!$A$1:$R$11,18,FALSE)*L885</f>
        <v>12.399999999999999</v>
      </c>
      <c r="O885" t="b">
        <f t="shared" si="873"/>
        <v>0</v>
      </c>
      <c r="P885" t="b">
        <f>IF(OR(K885=1,I885=1),IF(J885=1,TRUE, FALSE),TRUE)</f>
        <v>0</v>
      </c>
      <c r="Q885" t="b">
        <f>IF(AND(K885=1,I885=1), FALSE, TRUE)</f>
        <v>1</v>
      </c>
      <c r="R885" t="b">
        <f>IF(G885=1, TRUE, FALSE)</f>
        <v>1</v>
      </c>
      <c r="S885" t="str">
        <f>TRIM(IF(C885=1," "&amp;VLOOKUP(C$1,Iniciativas!$A$1:$R$11,2,FALSE),"")&amp;IF(D885=1," "&amp;VLOOKUP(D$1,Iniciativas!$A$1:$R$11,2,FALSE),"")&amp;IF(E885=1," "&amp;VLOOKUP(E$1,Iniciativas!$A$1:$R$11,2,FALSE),"")&amp;IF(F885=1," "&amp;VLOOKUP(F$1,Iniciativas!$A$1:$R$11,2,FALSE),"")&amp;IF(G885=1," "&amp;VLOOKUP(G$1,Iniciativas!$A$1:$R$11,2,FALSE),"")&amp;IF(H885=1," "&amp;VLOOKUP(H$1,Iniciativas!$A$1:$R$11,2,FALSE),"")&amp;IF(I885=1," "&amp;VLOOKUP(I$1,Iniciativas!$A$1:$R$11,2,FALSE),"")&amp;IF(J885=1," "&amp;VLOOKUP(J$1,Iniciativas!$A$1:$R$11,2,FALSE),"")&amp;IF(K885=1," "&amp;VLOOKUP(K$1,Iniciativas!$A$1:$R$11,2,FALSE),"")&amp;IF(L885=1," "&amp;VLOOKUP(L$1,Iniciativas!$A$1:$R$11,2,FALSE),""))</f>
        <v>Operación Adicional Iniciativa 1 Iniciativa 3 Iniciativa 1 Imperativo Legal Programa de Innovación Creación Producto B Sistema Reducción Costos</v>
      </c>
    </row>
    <row r="886" spans="1:19" x14ac:dyDescent="0.25">
      <c r="A886">
        <v>884</v>
      </c>
      <c r="B886" t="str">
        <f t="shared" si="871"/>
        <v>10 9 7 6 5 3</v>
      </c>
      <c r="C886">
        <f t="shared" si="874"/>
        <v>1</v>
      </c>
      <c r="D886">
        <f t="shared" ref="D886:L886" si="925">INT(MOD($A886,2^(C$1-1))/(2^(D$1-1)))</f>
        <v>1</v>
      </c>
      <c r="E886">
        <f t="shared" si="925"/>
        <v>0</v>
      </c>
      <c r="F886">
        <f t="shared" si="925"/>
        <v>1</v>
      </c>
      <c r="G886">
        <f t="shared" si="925"/>
        <v>1</v>
      </c>
      <c r="H886">
        <f t="shared" si="925"/>
        <v>1</v>
      </c>
      <c r="I886">
        <f t="shared" si="925"/>
        <v>0</v>
      </c>
      <c r="J886">
        <f t="shared" si="925"/>
        <v>1</v>
      </c>
      <c r="K886">
        <f t="shared" si="925"/>
        <v>0</v>
      </c>
      <c r="L886">
        <f t="shared" si="925"/>
        <v>0</v>
      </c>
      <c r="M886">
        <f>VLOOKUP(C$1,Iniciativas!$A$1:$R$11,6,FALSE)*C886+VLOOKUP(D$1,Iniciativas!$A$1:$R$11,6,FALSE)*D886+VLOOKUP(E$1,Iniciativas!$A$1:$R$11,6,FALSE)*E886+VLOOKUP(F$1,Iniciativas!$A$1:$R$11,6,FALSE)*F886+VLOOKUP(G$1,Iniciativas!$A$1:$R$11,6,FALSE)*G886+VLOOKUP(H$1,Iniciativas!$A$1:$R$11,6,FALSE)*H886+VLOOKUP(I$1,Iniciativas!$A$1:$R$11,6,FALSE)*I886+VLOOKUP(J$1,Iniciativas!$A$1:$R$11,6,FALSE)*J886+VLOOKUP(K$1,Iniciativas!$A$1:$R$11,6,FALSE)*K886+VLOOKUP(L$1,Iniciativas!$A$1:$R$11,6,FALSE)*L886</f>
        <v>8000</v>
      </c>
      <c r="N886">
        <f>VLOOKUP(C$1,Iniciativas!$A$1:$R$11,18,FALSE)*C886+VLOOKUP(D$1,Iniciativas!$A$1:$R$11,18,FALSE)*D886+VLOOKUP(E$1,Iniciativas!$A$1:$R$11,18,FALSE)*E886+VLOOKUP(F$1,Iniciativas!$A$1:$R$11,18,FALSE)*F886+VLOOKUP(G$1,Iniciativas!$A$1:$R$11,18,FALSE)*G886+VLOOKUP(H$1,Iniciativas!$A$1:$R$11,18,FALSE)*H886+VLOOKUP(I$1,Iniciativas!$A$1:$R$11,18,FALSE)*I886+VLOOKUP(J$1,Iniciativas!$A$1:$R$11,18,FALSE)*J886+VLOOKUP(K$1,Iniciativas!$A$1:$R$11,18,FALSE)*K886+VLOOKUP(L$1,Iniciativas!$A$1:$R$11,18,FALSE)*L886</f>
        <v>9.2999999999999989</v>
      </c>
      <c r="O886" t="b">
        <f t="shared" si="873"/>
        <v>1</v>
      </c>
      <c r="P886" t="b">
        <f>IF(OR(K886=1,I886=1),IF(J886=1,TRUE, FALSE),TRUE)</f>
        <v>1</v>
      </c>
      <c r="Q886" t="b">
        <f>IF(AND(K886=1,I886=1), FALSE, TRUE)</f>
        <v>1</v>
      </c>
      <c r="R886" t="b">
        <f>IF(G886=1, TRUE, FALSE)</f>
        <v>1</v>
      </c>
      <c r="S886" t="str">
        <f>TRIM(IF(C886=1," "&amp;VLOOKUP(C$1,Iniciativas!$A$1:$R$11,2,FALSE),"")&amp;IF(D886=1," "&amp;VLOOKUP(D$1,Iniciativas!$A$1:$R$11,2,FALSE),"")&amp;IF(E886=1," "&amp;VLOOKUP(E$1,Iniciativas!$A$1:$R$11,2,FALSE),"")&amp;IF(F886=1," "&amp;VLOOKUP(F$1,Iniciativas!$A$1:$R$11,2,FALSE),"")&amp;IF(G886=1," "&amp;VLOOKUP(G$1,Iniciativas!$A$1:$R$11,2,FALSE),"")&amp;IF(H886=1," "&amp;VLOOKUP(H$1,Iniciativas!$A$1:$R$11,2,FALSE),"")&amp;IF(I886=1," "&amp;VLOOKUP(I$1,Iniciativas!$A$1:$R$11,2,FALSE),"")&amp;IF(J886=1," "&amp;VLOOKUP(J$1,Iniciativas!$A$1:$R$11,2,FALSE),"")&amp;IF(K886=1," "&amp;VLOOKUP(K$1,Iniciativas!$A$1:$R$11,2,FALSE),"")&amp;IF(L886=1," "&amp;VLOOKUP(L$1,Iniciativas!$A$1:$R$11,2,FALSE),""))</f>
        <v>Operación Adicional Iniciativa 1 Iniciativa 3 Iniciativa 1 Imperativo Legal Programa de Innovación Campaña Publicitaria Producto B o C</v>
      </c>
    </row>
    <row r="887" spans="1:19" x14ac:dyDescent="0.25">
      <c r="A887">
        <v>885</v>
      </c>
      <c r="B887" t="str">
        <f t="shared" si="871"/>
        <v>10 9 7 6 5 3 1</v>
      </c>
      <c r="C887">
        <f t="shared" si="874"/>
        <v>1</v>
      </c>
      <c r="D887">
        <f t="shared" ref="D887:L887" si="926">INT(MOD($A887,2^(C$1-1))/(2^(D$1-1)))</f>
        <v>1</v>
      </c>
      <c r="E887">
        <f t="shared" si="926"/>
        <v>0</v>
      </c>
      <c r="F887">
        <f t="shared" si="926"/>
        <v>1</v>
      </c>
      <c r="G887">
        <f t="shared" si="926"/>
        <v>1</v>
      </c>
      <c r="H887">
        <f t="shared" si="926"/>
        <v>1</v>
      </c>
      <c r="I887">
        <f t="shared" si="926"/>
        <v>0</v>
      </c>
      <c r="J887">
        <f t="shared" si="926"/>
        <v>1</v>
      </c>
      <c r="K887">
        <f t="shared" si="926"/>
        <v>0</v>
      </c>
      <c r="L887">
        <f t="shared" si="926"/>
        <v>1</v>
      </c>
      <c r="M887">
        <f>VLOOKUP(C$1,Iniciativas!$A$1:$R$11,6,FALSE)*C887+VLOOKUP(D$1,Iniciativas!$A$1:$R$11,6,FALSE)*D887+VLOOKUP(E$1,Iniciativas!$A$1:$R$11,6,FALSE)*E887+VLOOKUP(F$1,Iniciativas!$A$1:$R$11,6,FALSE)*F887+VLOOKUP(G$1,Iniciativas!$A$1:$R$11,6,FALSE)*G887+VLOOKUP(H$1,Iniciativas!$A$1:$R$11,6,FALSE)*H887+VLOOKUP(I$1,Iniciativas!$A$1:$R$11,6,FALSE)*I887+VLOOKUP(J$1,Iniciativas!$A$1:$R$11,6,FALSE)*J887+VLOOKUP(K$1,Iniciativas!$A$1:$R$11,6,FALSE)*K887+VLOOKUP(L$1,Iniciativas!$A$1:$R$11,6,FALSE)*L887</f>
        <v>9000</v>
      </c>
      <c r="N887">
        <f>VLOOKUP(C$1,Iniciativas!$A$1:$R$11,18,FALSE)*C887+VLOOKUP(D$1,Iniciativas!$A$1:$R$11,18,FALSE)*D887+VLOOKUP(E$1,Iniciativas!$A$1:$R$11,18,FALSE)*E887+VLOOKUP(F$1,Iniciativas!$A$1:$R$11,18,FALSE)*F887+VLOOKUP(G$1,Iniciativas!$A$1:$R$11,18,FALSE)*G887+VLOOKUP(H$1,Iniciativas!$A$1:$R$11,18,FALSE)*H887+VLOOKUP(I$1,Iniciativas!$A$1:$R$11,18,FALSE)*I887+VLOOKUP(J$1,Iniciativas!$A$1:$R$11,18,FALSE)*J887+VLOOKUP(K$1,Iniciativas!$A$1:$R$11,18,FALSE)*K887+VLOOKUP(L$1,Iniciativas!$A$1:$R$11,18,FALSE)*L887</f>
        <v>10.199999999999999</v>
      </c>
      <c r="O887" t="b">
        <f t="shared" si="873"/>
        <v>1</v>
      </c>
      <c r="P887" t="b">
        <f>IF(OR(K887=1,I887=1),IF(J887=1,TRUE, FALSE),TRUE)</f>
        <v>1</v>
      </c>
      <c r="Q887" t="b">
        <f>IF(AND(K887=1,I887=1), FALSE, TRUE)</f>
        <v>1</v>
      </c>
      <c r="R887" t="b">
        <f>IF(G887=1, TRUE, FALSE)</f>
        <v>1</v>
      </c>
      <c r="S887" t="str">
        <f>TRIM(IF(C887=1," "&amp;VLOOKUP(C$1,Iniciativas!$A$1:$R$11,2,FALSE),"")&amp;IF(D887=1," "&amp;VLOOKUP(D$1,Iniciativas!$A$1:$R$11,2,FALSE),"")&amp;IF(E887=1," "&amp;VLOOKUP(E$1,Iniciativas!$A$1:$R$11,2,FALSE),"")&amp;IF(F887=1," "&amp;VLOOKUP(F$1,Iniciativas!$A$1:$R$11,2,FALSE),"")&amp;IF(G887=1," "&amp;VLOOKUP(G$1,Iniciativas!$A$1:$R$11,2,FALSE),"")&amp;IF(H887=1," "&amp;VLOOKUP(H$1,Iniciativas!$A$1:$R$11,2,FALSE),"")&amp;IF(I887=1," "&amp;VLOOKUP(I$1,Iniciativas!$A$1:$R$11,2,FALSE),"")&amp;IF(J887=1," "&amp;VLOOKUP(J$1,Iniciativas!$A$1:$R$11,2,FALSE),"")&amp;IF(K887=1," "&amp;VLOOKUP(K$1,Iniciativas!$A$1:$R$11,2,FALSE),"")&amp;IF(L887=1," "&amp;VLOOKUP(L$1,Iniciativas!$A$1:$R$11,2,FALSE),""))</f>
        <v>Operación Adicional Iniciativa 1 Iniciativa 3 Iniciativa 1 Imperativo Legal Programa de Innovación Campaña Publicitaria Producto B o C Sistema Reducción Costos</v>
      </c>
    </row>
    <row r="888" spans="1:19" x14ac:dyDescent="0.25">
      <c r="A888">
        <v>886</v>
      </c>
      <c r="B888" t="str">
        <f t="shared" si="871"/>
        <v>10 9 7 6 5 3 2</v>
      </c>
      <c r="C888">
        <f t="shared" si="874"/>
        <v>1</v>
      </c>
      <c r="D888">
        <f t="shared" ref="D888:L888" si="927">INT(MOD($A888,2^(C$1-1))/(2^(D$1-1)))</f>
        <v>1</v>
      </c>
      <c r="E888">
        <f t="shared" si="927"/>
        <v>0</v>
      </c>
      <c r="F888">
        <f t="shared" si="927"/>
        <v>1</v>
      </c>
      <c r="G888">
        <f t="shared" si="927"/>
        <v>1</v>
      </c>
      <c r="H888">
        <f t="shared" si="927"/>
        <v>1</v>
      </c>
      <c r="I888">
        <f t="shared" si="927"/>
        <v>0</v>
      </c>
      <c r="J888">
        <f t="shared" si="927"/>
        <v>1</v>
      </c>
      <c r="K888">
        <f t="shared" si="927"/>
        <v>1</v>
      </c>
      <c r="L888">
        <f t="shared" si="927"/>
        <v>0</v>
      </c>
      <c r="M888">
        <f>VLOOKUP(C$1,Iniciativas!$A$1:$R$11,6,FALSE)*C888+VLOOKUP(D$1,Iniciativas!$A$1:$R$11,6,FALSE)*D888+VLOOKUP(E$1,Iniciativas!$A$1:$R$11,6,FALSE)*E888+VLOOKUP(F$1,Iniciativas!$A$1:$R$11,6,FALSE)*F888+VLOOKUP(G$1,Iniciativas!$A$1:$R$11,6,FALSE)*G888+VLOOKUP(H$1,Iniciativas!$A$1:$R$11,6,FALSE)*H888+VLOOKUP(I$1,Iniciativas!$A$1:$R$11,6,FALSE)*I888+VLOOKUP(J$1,Iniciativas!$A$1:$R$11,6,FALSE)*J888+VLOOKUP(K$1,Iniciativas!$A$1:$R$11,6,FALSE)*K888+VLOOKUP(L$1,Iniciativas!$A$1:$R$11,6,FALSE)*L888</f>
        <v>13000</v>
      </c>
      <c r="N888">
        <f>VLOOKUP(C$1,Iniciativas!$A$1:$R$11,18,FALSE)*C888+VLOOKUP(D$1,Iniciativas!$A$1:$R$11,18,FALSE)*D888+VLOOKUP(E$1,Iniciativas!$A$1:$R$11,18,FALSE)*E888+VLOOKUP(F$1,Iniciativas!$A$1:$R$11,18,FALSE)*F888+VLOOKUP(G$1,Iniciativas!$A$1:$R$11,18,FALSE)*G888+VLOOKUP(H$1,Iniciativas!$A$1:$R$11,18,FALSE)*H888+VLOOKUP(I$1,Iniciativas!$A$1:$R$11,18,FALSE)*I888+VLOOKUP(J$1,Iniciativas!$A$1:$R$11,18,FALSE)*J888+VLOOKUP(K$1,Iniciativas!$A$1:$R$11,18,FALSE)*K888+VLOOKUP(L$1,Iniciativas!$A$1:$R$11,18,FALSE)*L888</f>
        <v>11.899999999999999</v>
      </c>
      <c r="O888" t="b">
        <f t="shared" si="873"/>
        <v>1</v>
      </c>
      <c r="P888" t="b">
        <f>IF(OR(K888=1,I888=1),IF(J888=1,TRUE, FALSE),TRUE)</f>
        <v>1</v>
      </c>
      <c r="Q888" t="b">
        <f>IF(AND(K888=1,I888=1), FALSE, TRUE)</f>
        <v>1</v>
      </c>
      <c r="R888" t="b">
        <f>IF(G888=1, TRUE, FALSE)</f>
        <v>1</v>
      </c>
      <c r="S888" t="str">
        <f>TRIM(IF(C888=1," "&amp;VLOOKUP(C$1,Iniciativas!$A$1:$R$11,2,FALSE),"")&amp;IF(D888=1," "&amp;VLOOKUP(D$1,Iniciativas!$A$1:$R$11,2,FALSE),"")&amp;IF(E888=1," "&amp;VLOOKUP(E$1,Iniciativas!$A$1:$R$11,2,FALSE),"")&amp;IF(F888=1," "&amp;VLOOKUP(F$1,Iniciativas!$A$1:$R$11,2,FALSE),"")&amp;IF(G888=1," "&amp;VLOOKUP(G$1,Iniciativas!$A$1:$R$11,2,FALSE),"")&amp;IF(H888=1," "&amp;VLOOKUP(H$1,Iniciativas!$A$1:$R$11,2,FALSE),"")&amp;IF(I888=1," "&amp;VLOOKUP(I$1,Iniciativas!$A$1:$R$11,2,FALSE),"")&amp;IF(J888=1," "&amp;VLOOKUP(J$1,Iniciativas!$A$1:$R$11,2,FALSE),"")&amp;IF(K888=1," "&amp;VLOOKUP(K$1,Iniciativas!$A$1:$R$11,2,FALSE),"")&amp;IF(L888=1," "&amp;VLOOKUP(L$1,Iniciativas!$A$1:$R$11,2,FALSE),""))</f>
        <v>Operación Adicional Iniciativa 1 Iniciativa 3 Iniciativa 1 Imperativo Legal Programa de Innovación Campaña Publicitaria Producto B o C Creación Producto B</v>
      </c>
    </row>
    <row r="889" spans="1:19" x14ac:dyDescent="0.25">
      <c r="A889">
        <v>887</v>
      </c>
      <c r="B889" t="str">
        <f t="shared" si="871"/>
        <v>10 9 7 6 5 3 2 1</v>
      </c>
      <c r="C889">
        <f t="shared" si="874"/>
        <v>1</v>
      </c>
      <c r="D889">
        <f t="shared" ref="D889:L889" si="928">INT(MOD($A889,2^(C$1-1))/(2^(D$1-1)))</f>
        <v>1</v>
      </c>
      <c r="E889">
        <f t="shared" si="928"/>
        <v>0</v>
      </c>
      <c r="F889">
        <f t="shared" si="928"/>
        <v>1</v>
      </c>
      <c r="G889">
        <f t="shared" si="928"/>
        <v>1</v>
      </c>
      <c r="H889">
        <f t="shared" si="928"/>
        <v>1</v>
      </c>
      <c r="I889">
        <f t="shared" si="928"/>
        <v>0</v>
      </c>
      <c r="J889">
        <f t="shared" si="928"/>
        <v>1</v>
      </c>
      <c r="K889">
        <f t="shared" si="928"/>
        <v>1</v>
      </c>
      <c r="L889">
        <f t="shared" si="928"/>
        <v>1</v>
      </c>
      <c r="M889">
        <f>VLOOKUP(C$1,Iniciativas!$A$1:$R$11,6,FALSE)*C889+VLOOKUP(D$1,Iniciativas!$A$1:$R$11,6,FALSE)*D889+VLOOKUP(E$1,Iniciativas!$A$1:$R$11,6,FALSE)*E889+VLOOKUP(F$1,Iniciativas!$A$1:$R$11,6,FALSE)*F889+VLOOKUP(G$1,Iniciativas!$A$1:$R$11,6,FALSE)*G889+VLOOKUP(H$1,Iniciativas!$A$1:$R$11,6,FALSE)*H889+VLOOKUP(I$1,Iniciativas!$A$1:$R$11,6,FALSE)*I889+VLOOKUP(J$1,Iniciativas!$A$1:$R$11,6,FALSE)*J889+VLOOKUP(K$1,Iniciativas!$A$1:$R$11,6,FALSE)*K889+VLOOKUP(L$1,Iniciativas!$A$1:$R$11,6,FALSE)*L889</f>
        <v>14000</v>
      </c>
      <c r="N889">
        <f>VLOOKUP(C$1,Iniciativas!$A$1:$R$11,18,FALSE)*C889+VLOOKUP(D$1,Iniciativas!$A$1:$R$11,18,FALSE)*D889+VLOOKUP(E$1,Iniciativas!$A$1:$R$11,18,FALSE)*E889+VLOOKUP(F$1,Iniciativas!$A$1:$R$11,18,FALSE)*F889+VLOOKUP(G$1,Iniciativas!$A$1:$R$11,18,FALSE)*G889+VLOOKUP(H$1,Iniciativas!$A$1:$R$11,18,FALSE)*H889+VLOOKUP(I$1,Iniciativas!$A$1:$R$11,18,FALSE)*I889+VLOOKUP(J$1,Iniciativas!$A$1:$R$11,18,FALSE)*J889+VLOOKUP(K$1,Iniciativas!$A$1:$R$11,18,FALSE)*K889+VLOOKUP(L$1,Iniciativas!$A$1:$R$11,18,FALSE)*L889</f>
        <v>12.799999999999999</v>
      </c>
      <c r="O889" t="b">
        <f t="shared" si="873"/>
        <v>1</v>
      </c>
      <c r="P889" t="b">
        <f>IF(OR(K889=1,I889=1),IF(J889=1,TRUE, FALSE),TRUE)</f>
        <v>1</v>
      </c>
      <c r="Q889" t="b">
        <f>IF(AND(K889=1,I889=1), FALSE, TRUE)</f>
        <v>1</v>
      </c>
      <c r="R889" t="b">
        <f>IF(G889=1, TRUE, FALSE)</f>
        <v>1</v>
      </c>
      <c r="S889" t="str">
        <f>TRIM(IF(C889=1," "&amp;VLOOKUP(C$1,Iniciativas!$A$1:$R$11,2,FALSE),"")&amp;IF(D889=1," "&amp;VLOOKUP(D$1,Iniciativas!$A$1:$R$11,2,FALSE),"")&amp;IF(E889=1," "&amp;VLOOKUP(E$1,Iniciativas!$A$1:$R$11,2,FALSE),"")&amp;IF(F889=1," "&amp;VLOOKUP(F$1,Iniciativas!$A$1:$R$11,2,FALSE),"")&amp;IF(G889=1," "&amp;VLOOKUP(G$1,Iniciativas!$A$1:$R$11,2,FALSE),"")&amp;IF(H889=1," "&amp;VLOOKUP(H$1,Iniciativas!$A$1:$R$11,2,FALSE),"")&amp;IF(I889=1," "&amp;VLOOKUP(I$1,Iniciativas!$A$1:$R$11,2,FALSE),"")&amp;IF(J889=1," "&amp;VLOOKUP(J$1,Iniciativas!$A$1:$R$11,2,FALSE),"")&amp;IF(K889=1," "&amp;VLOOKUP(K$1,Iniciativas!$A$1:$R$11,2,FALSE),"")&amp;IF(L889=1," "&amp;VLOOKUP(L$1,Iniciativas!$A$1:$R$11,2,FALSE),""))</f>
        <v>Operación Adicional Iniciativa 1 Iniciativa 3 Iniciativa 1 Imperativo Legal Programa de Innovación Campaña Publicitaria Producto B o C Creación Producto B Sistema Reducción Costos</v>
      </c>
    </row>
    <row r="890" spans="1:19" x14ac:dyDescent="0.25">
      <c r="A890">
        <v>888</v>
      </c>
      <c r="B890" t="str">
        <f t="shared" si="871"/>
        <v>10 9 7 6 5 4</v>
      </c>
      <c r="C890">
        <f t="shared" si="874"/>
        <v>1</v>
      </c>
      <c r="D890">
        <f t="shared" ref="D890:L890" si="929">INT(MOD($A890,2^(C$1-1))/(2^(D$1-1)))</f>
        <v>1</v>
      </c>
      <c r="E890">
        <f t="shared" si="929"/>
        <v>0</v>
      </c>
      <c r="F890">
        <f t="shared" si="929"/>
        <v>1</v>
      </c>
      <c r="G890">
        <f t="shared" si="929"/>
        <v>1</v>
      </c>
      <c r="H890">
        <f t="shared" si="929"/>
        <v>1</v>
      </c>
      <c r="I890">
        <f t="shared" si="929"/>
        <v>1</v>
      </c>
      <c r="J890">
        <f t="shared" si="929"/>
        <v>0</v>
      </c>
      <c r="K890">
        <f t="shared" si="929"/>
        <v>0</v>
      </c>
      <c r="L890">
        <f t="shared" si="929"/>
        <v>0</v>
      </c>
      <c r="M890">
        <f>VLOOKUP(C$1,Iniciativas!$A$1:$R$11,6,FALSE)*C890+VLOOKUP(D$1,Iniciativas!$A$1:$R$11,6,FALSE)*D890+VLOOKUP(E$1,Iniciativas!$A$1:$R$11,6,FALSE)*E890+VLOOKUP(F$1,Iniciativas!$A$1:$R$11,6,FALSE)*F890+VLOOKUP(G$1,Iniciativas!$A$1:$R$11,6,FALSE)*G890+VLOOKUP(H$1,Iniciativas!$A$1:$R$11,6,FALSE)*H890+VLOOKUP(I$1,Iniciativas!$A$1:$R$11,6,FALSE)*I890+VLOOKUP(J$1,Iniciativas!$A$1:$R$11,6,FALSE)*J890+VLOOKUP(K$1,Iniciativas!$A$1:$R$11,6,FALSE)*K890+VLOOKUP(L$1,Iniciativas!$A$1:$R$11,6,FALSE)*L890</f>
        <v>13000</v>
      </c>
      <c r="N890">
        <f>VLOOKUP(C$1,Iniciativas!$A$1:$R$11,18,FALSE)*C890+VLOOKUP(D$1,Iniciativas!$A$1:$R$11,18,FALSE)*D890+VLOOKUP(E$1,Iniciativas!$A$1:$R$11,18,FALSE)*E890+VLOOKUP(F$1,Iniciativas!$A$1:$R$11,18,FALSE)*F890+VLOOKUP(G$1,Iniciativas!$A$1:$R$11,18,FALSE)*G890+VLOOKUP(H$1,Iniciativas!$A$1:$R$11,18,FALSE)*H890+VLOOKUP(I$1,Iniciativas!$A$1:$R$11,18,FALSE)*I890+VLOOKUP(J$1,Iniciativas!$A$1:$R$11,18,FALSE)*J890+VLOOKUP(K$1,Iniciativas!$A$1:$R$11,18,FALSE)*K890+VLOOKUP(L$1,Iniciativas!$A$1:$R$11,18,FALSE)*L890</f>
        <v>11.899999999999999</v>
      </c>
      <c r="O890" t="b">
        <f t="shared" si="873"/>
        <v>0</v>
      </c>
      <c r="P890" t="b">
        <f>IF(OR(K890=1,I890=1),IF(J890=1,TRUE, FALSE),TRUE)</f>
        <v>0</v>
      </c>
      <c r="Q890" t="b">
        <f>IF(AND(K890=1,I890=1), FALSE, TRUE)</f>
        <v>1</v>
      </c>
      <c r="R890" t="b">
        <f>IF(G890=1, TRUE, FALSE)</f>
        <v>1</v>
      </c>
      <c r="S890" t="str">
        <f>TRIM(IF(C890=1," "&amp;VLOOKUP(C$1,Iniciativas!$A$1:$R$11,2,FALSE),"")&amp;IF(D890=1," "&amp;VLOOKUP(D$1,Iniciativas!$A$1:$R$11,2,FALSE),"")&amp;IF(E890=1," "&amp;VLOOKUP(E$1,Iniciativas!$A$1:$R$11,2,FALSE),"")&amp;IF(F890=1," "&amp;VLOOKUP(F$1,Iniciativas!$A$1:$R$11,2,FALSE),"")&amp;IF(G890=1," "&amp;VLOOKUP(G$1,Iniciativas!$A$1:$R$11,2,FALSE),"")&amp;IF(H890=1," "&amp;VLOOKUP(H$1,Iniciativas!$A$1:$R$11,2,FALSE),"")&amp;IF(I890=1," "&amp;VLOOKUP(I$1,Iniciativas!$A$1:$R$11,2,FALSE),"")&amp;IF(J890=1," "&amp;VLOOKUP(J$1,Iniciativas!$A$1:$R$11,2,FALSE),"")&amp;IF(K890=1," "&amp;VLOOKUP(K$1,Iniciativas!$A$1:$R$11,2,FALSE),"")&amp;IF(L890=1," "&amp;VLOOKUP(L$1,Iniciativas!$A$1:$R$11,2,FALSE),""))</f>
        <v>Operación Adicional Iniciativa 1 Iniciativa 3 Iniciativa 1 Imperativo Legal Programa de Innovación Creación Producto Alternativo C</v>
      </c>
    </row>
    <row r="891" spans="1:19" x14ac:dyDescent="0.25">
      <c r="A891">
        <v>889</v>
      </c>
      <c r="B891" t="str">
        <f t="shared" si="871"/>
        <v>10 9 7 6 5 4 1</v>
      </c>
      <c r="C891">
        <f t="shared" si="874"/>
        <v>1</v>
      </c>
      <c r="D891">
        <f t="shared" ref="D891:L891" si="930">INT(MOD($A891,2^(C$1-1))/(2^(D$1-1)))</f>
        <v>1</v>
      </c>
      <c r="E891">
        <f t="shared" si="930"/>
        <v>0</v>
      </c>
      <c r="F891">
        <f t="shared" si="930"/>
        <v>1</v>
      </c>
      <c r="G891">
        <f t="shared" si="930"/>
        <v>1</v>
      </c>
      <c r="H891">
        <f t="shared" si="930"/>
        <v>1</v>
      </c>
      <c r="I891">
        <f t="shared" si="930"/>
        <v>1</v>
      </c>
      <c r="J891">
        <f t="shared" si="930"/>
        <v>0</v>
      </c>
      <c r="K891">
        <f t="shared" si="930"/>
        <v>0</v>
      </c>
      <c r="L891">
        <f t="shared" si="930"/>
        <v>1</v>
      </c>
      <c r="M891">
        <f>VLOOKUP(C$1,Iniciativas!$A$1:$R$11,6,FALSE)*C891+VLOOKUP(D$1,Iniciativas!$A$1:$R$11,6,FALSE)*D891+VLOOKUP(E$1,Iniciativas!$A$1:$R$11,6,FALSE)*E891+VLOOKUP(F$1,Iniciativas!$A$1:$R$11,6,FALSE)*F891+VLOOKUP(G$1,Iniciativas!$A$1:$R$11,6,FALSE)*G891+VLOOKUP(H$1,Iniciativas!$A$1:$R$11,6,FALSE)*H891+VLOOKUP(I$1,Iniciativas!$A$1:$R$11,6,FALSE)*I891+VLOOKUP(J$1,Iniciativas!$A$1:$R$11,6,FALSE)*J891+VLOOKUP(K$1,Iniciativas!$A$1:$R$11,6,FALSE)*K891+VLOOKUP(L$1,Iniciativas!$A$1:$R$11,6,FALSE)*L891</f>
        <v>14000</v>
      </c>
      <c r="N891">
        <f>VLOOKUP(C$1,Iniciativas!$A$1:$R$11,18,FALSE)*C891+VLOOKUP(D$1,Iniciativas!$A$1:$R$11,18,FALSE)*D891+VLOOKUP(E$1,Iniciativas!$A$1:$R$11,18,FALSE)*E891+VLOOKUP(F$1,Iniciativas!$A$1:$R$11,18,FALSE)*F891+VLOOKUP(G$1,Iniciativas!$A$1:$R$11,18,FALSE)*G891+VLOOKUP(H$1,Iniciativas!$A$1:$R$11,18,FALSE)*H891+VLOOKUP(I$1,Iniciativas!$A$1:$R$11,18,FALSE)*I891+VLOOKUP(J$1,Iniciativas!$A$1:$R$11,18,FALSE)*J891+VLOOKUP(K$1,Iniciativas!$A$1:$R$11,18,FALSE)*K891+VLOOKUP(L$1,Iniciativas!$A$1:$R$11,18,FALSE)*L891</f>
        <v>12.799999999999999</v>
      </c>
      <c r="O891" t="b">
        <f t="shared" si="873"/>
        <v>0</v>
      </c>
      <c r="P891" t="b">
        <f>IF(OR(K891=1,I891=1),IF(J891=1,TRUE, FALSE),TRUE)</f>
        <v>0</v>
      </c>
      <c r="Q891" t="b">
        <f>IF(AND(K891=1,I891=1), FALSE, TRUE)</f>
        <v>1</v>
      </c>
      <c r="R891" t="b">
        <f>IF(G891=1, TRUE, FALSE)</f>
        <v>1</v>
      </c>
      <c r="S891" t="str">
        <f>TRIM(IF(C891=1," "&amp;VLOOKUP(C$1,Iniciativas!$A$1:$R$11,2,FALSE),"")&amp;IF(D891=1," "&amp;VLOOKUP(D$1,Iniciativas!$A$1:$R$11,2,FALSE),"")&amp;IF(E891=1," "&amp;VLOOKUP(E$1,Iniciativas!$A$1:$R$11,2,FALSE),"")&amp;IF(F891=1," "&amp;VLOOKUP(F$1,Iniciativas!$A$1:$R$11,2,FALSE),"")&amp;IF(G891=1," "&amp;VLOOKUP(G$1,Iniciativas!$A$1:$R$11,2,FALSE),"")&amp;IF(H891=1," "&amp;VLOOKUP(H$1,Iniciativas!$A$1:$R$11,2,FALSE),"")&amp;IF(I891=1," "&amp;VLOOKUP(I$1,Iniciativas!$A$1:$R$11,2,FALSE),"")&amp;IF(J891=1," "&amp;VLOOKUP(J$1,Iniciativas!$A$1:$R$11,2,FALSE),"")&amp;IF(K891=1," "&amp;VLOOKUP(K$1,Iniciativas!$A$1:$R$11,2,FALSE),"")&amp;IF(L891=1," "&amp;VLOOKUP(L$1,Iniciativas!$A$1:$R$11,2,FALSE),""))</f>
        <v>Operación Adicional Iniciativa 1 Iniciativa 3 Iniciativa 1 Imperativo Legal Programa de Innovación Creación Producto Alternativo C Sistema Reducción Costos</v>
      </c>
    </row>
    <row r="892" spans="1:19" x14ac:dyDescent="0.25">
      <c r="A892">
        <v>890</v>
      </c>
      <c r="B892" t="str">
        <f t="shared" si="871"/>
        <v>10 9 7 6 5 4 2</v>
      </c>
      <c r="C892">
        <f t="shared" si="874"/>
        <v>1</v>
      </c>
      <c r="D892">
        <f t="shared" ref="D892:L892" si="931">INT(MOD($A892,2^(C$1-1))/(2^(D$1-1)))</f>
        <v>1</v>
      </c>
      <c r="E892">
        <f t="shared" si="931"/>
        <v>0</v>
      </c>
      <c r="F892">
        <f t="shared" si="931"/>
        <v>1</v>
      </c>
      <c r="G892">
        <f t="shared" si="931"/>
        <v>1</v>
      </c>
      <c r="H892">
        <f t="shared" si="931"/>
        <v>1</v>
      </c>
      <c r="I892">
        <f t="shared" si="931"/>
        <v>1</v>
      </c>
      <c r="J892">
        <f t="shared" si="931"/>
        <v>0</v>
      </c>
      <c r="K892">
        <f t="shared" si="931"/>
        <v>1</v>
      </c>
      <c r="L892">
        <f t="shared" si="931"/>
        <v>0</v>
      </c>
      <c r="M892">
        <f>VLOOKUP(C$1,Iniciativas!$A$1:$R$11,6,FALSE)*C892+VLOOKUP(D$1,Iniciativas!$A$1:$R$11,6,FALSE)*D892+VLOOKUP(E$1,Iniciativas!$A$1:$R$11,6,FALSE)*E892+VLOOKUP(F$1,Iniciativas!$A$1:$R$11,6,FALSE)*F892+VLOOKUP(G$1,Iniciativas!$A$1:$R$11,6,FALSE)*G892+VLOOKUP(H$1,Iniciativas!$A$1:$R$11,6,FALSE)*H892+VLOOKUP(I$1,Iniciativas!$A$1:$R$11,6,FALSE)*I892+VLOOKUP(J$1,Iniciativas!$A$1:$R$11,6,FALSE)*J892+VLOOKUP(K$1,Iniciativas!$A$1:$R$11,6,FALSE)*K892+VLOOKUP(L$1,Iniciativas!$A$1:$R$11,6,FALSE)*L892</f>
        <v>18000</v>
      </c>
      <c r="N892">
        <f>VLOOKUP(C$1,Iniciativas!$A$1:$R$11,18,FALSE)*C892+VLOOKUP(D$1,Iniciativas!$A$1:$R$11,18,FALSE)*D892+VLOOKUP(E$1,Iniciativas!$A$1:$R$11,18,FALSE)*E892+VLOOKUP(F$1,Iniciativas!$A$1:$R$11,18,FALSE)*F892+VLOOKUP(G$1,Iniciativas!$A$1:$R$11,18,FALSE)*G892+VLOOKUP(H$1,Iniciativas!$A$1:$R$11,18,FALSE)*H892+VLOOKUP(I$1,Iniciativas!$A$1:$R$11,18,FALSE)*I892+VLOOKUP(J$1,Iniciativas!$A$1:$R$11,18,FALSE)*J892+VLOOKUP(K$1,Iniciativas!$A$1:$R$11,18,FALSE)*K892+VLOOKUP(L$1,Iniciativas!$A$1:$R$11,18,FALSE)*L892</f>
        <v>14.499999999999998</v>
      </c>
      <c r="O892" t="b">
        <f t="shared" si="873"/>
        <v>0</v>
      </c>
      <c r="P892" t="b">
        <f>IF(OR(K892=1,I892=1),IF(J892=1,TRUE, FALSE),TRUE)</f>
        <v>0</v>
      </c>
      <c r="Q892" t="b">
        <f>IF(AND(K892=1,I892=1), FALSE, TRUE)</f>
        <v>0</v>
      </c>
      <c r="R892" t="b">
        <f>IF(G892=1, TRUE, FALSE)</f>
        <v>1</v>
      </c>
      <c r="S892" t="str">
        <f>TRIM(IF(C892=1," "&amp;VLOOKUP(C$1,Iniciativas!$A$1:$R$11,2,FALSE),"")&amp;IF(D892=1," "&amp;VLOOKUP(D$1,Iniciativas!$A$1:$R$11,2,FALSE),"")&amp;IF(E892=1," "&amp;VLOOKUP(E$1,Iniciativas!$A$1:$R$11,2,FALSE),"")&amp;IF(F892=1," "&amp;VLOOKUP(F$1,Iniciativas!$A$1:$R$11,2,FALSE),"")&amp;IF(G892=1," "&amp;VLOOKUP(G$1,Iniciativas!$A$1:$R$11,2,FALSE),"")&amp;IF(H892=1," "&amp;VLOOKUP(H$1,Iniciativas!$A$1:$R$11,2,FALSE),"")&amp;IF(I892=1," "&amp;VLOOKUP(I$1,Iniciativas!$A$1:$R$11,2,FALSE),"")&amp;IF(J892=1," "&amp;VLOOKUP(J$1,Iniciativas!$A$1:$R$11,2,FALSE),"")&amp;IF(K892=1," "&amp;VLOOKUP(K$1,Iniciativas!$A$1:$R$11,2,FALSE),"")&amp;IF(L892=1," "&amp;VLOOKUP(L$1,Iniciativas!$A$1:$R$11,2,FALSE),""))</f>
        <v>Operación Adicional Iniciativa 1 Iniciativa 3 Iniciativa 1 Imperativo Legal Programa de Innovación Creación Producto Alternativo C Creación Producto B</v>
      </c>
    </row>
    <row r="893" spans="1:19" x14ac:dyDescent="0.25">
      <c r="A893">
        <v>891</v>
      </c>
      <c r="B893" t="str">
        <f t="shared" si="871"/>
        <v>10 9 7 6 5 4 2 1</v>
      </c>
      <c r="C893">
        <f t="shared" si="874"/>
        <v>1</v>
      </c>
      <c r="D893">
        <f t="shared" ref="D893:L893" si="932">INT(MOD($A893,2^(C$1-1))/(2^(D$1-1)))</f>
        <v>1</v>
      </c>
      <c r="E893">
        <f t="shared" si="932"/>
        <v>0</v>
      </c>
      <c r="F893">
        <f t="shared" si="932"/>
        <v>1</v>
      </c>
      <c r="G893">
        <f t="shared" si="932"/>
        <v>1</v>
      </c>
      <c r="H893">
        <f t="shared" si="932"/>
        <v>1</v>
      </c>
      <c r="I893">
        <f t="shared" si="932"/>
        <v>1</v>
      </c>
      <c r="J893">
        <f t="shared" si="932"/>
        <v>0</v>
      </c>
      <c r="K893">
        <f t="shared" si="932"/>
        <v>1</v>
      </c>
      <c r="L893">
        <f t="shared" si="932"/>
        <v>1</v>
      </c>
      <c r="M893">
        <f>VLOOKUP(C$1,Iniciativas!$A$1:$R$11,6,FALSE)*C893+VLOOKUP(D$1,Iniciativas!$A$1:$R$11,6,FALSE)*D893+VLOOKUP(E$1,Iniciativas!$A$1:$R$11,6,FALSE)*E893+VLOOKUP(F$1,Iniciativas!$A$1:$R$11,6,FALSE)*F893+VLOOKUP(G$1,Iniciativas!$A$1:$R$11,6,FALSE)*G893+VLOOKUP(H$1,Iniciativas!$A$1:$R$11,6,FALSE)*H893+VLOOKUP(I$1,Iniciativas!$A$1:$R$11,6,FALSE)*I893+VLOOKUP(J$1,Iniciativas!$A$1:$R$11,6,FALSE)*J893+VLOOKUP(K$1,Iniciativas!$A$1:$R$11,6,FALSE)*K893+VLOOKUP(L$1,Iniciativas!$A$1:$R$11,6,FALSE)*L893</f>
        <v>19000</v>
      </c>
      <c r="N893">
        <f>VLOOKUP(C$1,Iniciativas!$A$1:$R$11,18,FALSE)*C893+VLOOKUP(D$1,Iniciativas!$A$1:$R$11,18,FALSE)*D893+VLOOKUP(E$1,Iniciativas!$A$1:$R$11,18,FALSE)*E893+VLOOKUP(F$1,Iniciativas!$A$1:$R$11,18,FALSE)*F893+VLOOKUP(G$1,Iniciativas!$A$1:$R$11,18,FALSE)*G893+VLOOKUP(H$1,Iniciativas!$A$1:$R$11,18,FALSE)*H893+VLOOKUP(I$1,Iniciativas!$A$1:$R$11,18,FALSE)*I893+VLOOKUP(J$1,Iniciativas!$A$1:$R$11,18,FALSE)*J893+VLOOKUP(K$1,Iniciativas!$A$1:$R$11,18,FALSE)*K893+VLOOKUP(L$1,Iniciativas!$A$1:$R$11,18,FALSE)*L893</f>
        <v>15.399999999999999</v>
      </c>
      <c r="O893" t="b">
        <f t="shared" si="873"/>
        <v>0</v>
      </c>
      <c r="P893" t="b">
        <f>IF(OR(K893=1,I893=1),IF(J893=1,TRUE, FALSE),TRUE)</f>
        <v>0</v>
      </c>
      <c r="Q893" t="b">
        <f>IF(AND(K893=1,I893=1), FALSE, TRUE)</f>
        <v>0</v>
      </c>
      <c r="R893" t="b">
        <f>IF(G893=1, TRUE, FALSE)</f>
        <v>1</v>
      </c>
      <c r="S893" t="str">
        <f>TRIM(IF(C893=1," "&amp;VLOOKUP(C$1,Iniciativas!$A$1:$R$11,2,FALSE),"")&amp;IF(D893=1," "&amp;VLOOKUP(D$1,Iniciativas!$A$1:$R$11,2,FALSE),"")&amp;IF(E893=1," "&amp;VLOOKUP(E$1,Iniciativas!$A$1:$R$11,2,FALSE),"")&amp;IF(F893=1," "&amp;VLOOKUP(F$1,Iniciativas!$A$1:$R$11,2,FALSE),"")&amp;IF(G893=1," "&amp;VLOOKUP(G$1,Iniciativas!$A$1:$R$11,2,FALSE),"")&amp;IF(H893=1," "&amp;VLOOKUP(H$1,Iniciativas!$A$1:$R$11,2,FALSE),"")&amp;IF(I893=1," "&amp;VLOOKUP(I$1,Iniciativas!$A$1:$R$11,2,FALSE),"")&amp;IF(J893=1," "&amp;VLOOKUP(J$1,Iniciativas!$A$1:$R$11,2,FALSE),"")&amp;IF(K893=1," "&amp;VLOOKUP(K$1,Iniciativas!$A$1:$R$11,2,FALSE),"")&amp;IF(L893=1," "&amp;VLOOKUP(L$1,Iniciativas!$A$1:$R$11,2,FALSE),""))</f>
        <v>Operación Adicional Iniciativa 1 Iniciativa 3 Iniciativa 1 Imperativo Legal Programa de Innovación Creación Producto Alternativo C Creación Producto B Sistema Reducción Costos</v>
      </c>
    </row>
    <row r="894" spans="1:19" x14ac:dyDescent="0.25">
      <c r="A894">
        <v>892</v>
      </c>
      <c r="B894" t="str">
        <f t="shared" si="871"/>
        <v>10 9 7 6 5 4 3</v>
      </c>
      <c r="C894">
        <f t="shared" si="874"/>
        <v>1</v>
      </c>
      <c r="D894">
        <f t="shared" ref="D894:L894" si="933">INT(MOD($A894,2^(C$1-1))/(2^(D$1-1)))</f>
        <v>1</v>
      </c>
      <c r="E894">
        <f t="shared" si="933"/>
        <v>0</v>
      </c>
      <c r="F894">
        <f t="shared" si="933"/>
        <v>1</v>
      </c>
      <c r="G894">
        <f t="shared" si="933"/>
        <v>1</v>
      </c>
      <c r="H894">
        <f t="shared" si="933"/>
        <v>1</v>
      </c>
      <c r="I894">
        <f t="shared" si="933"/>
        <v>1</v>
      </c>
      <c r="J894">
        <f t="shared" si="933"/>
        <v>1</v>
      </c>
      <c r="K894">
        <f t="shared" si="933"/>
        <v>0</v>
      </c>
      <c r="L894">
        <f t="shared" si="933"/>
        <v>0</v>
      </c>
      <c r="M894">
        <f>VLOOKUP(C$1,Iniciativas!$A$1:$R$11,6,FALSE)*C894+VLOOKUP(D$1,Iniciativas!$A$1:$R$11,6,FALSE)*D894+VLOOKUP(E$1,Iniciativas!$A$1:$R$11,6,FALSE)*E894+VLOOKUP(F$1,Iniciativas!$A$1:$R$11,6,FALSE)*F894+VLOOKUP(G$1,Iniciativas!$A$1:$R$11,6,FALSE)*G894+VLOOKUP(H$1,Iniciativas!$A$1:$R$11,6,FALSE)*H894+VLOOKUP(I$1,Iniciativas!$A$1:$R$11,6,FALSE)*I894+VLOOKUP(J$1,Iniciativas!$A$1:$R$11,6,FALSE)*J894+VLOOKUP(K$1,Iniciativas!$A$1:$R$11,6,FALSE)*K894+VLOOKUP(L$1,Iniciativas!$A$1:$R$11,6,FALSE)*L894</f>
        <v>14000</v>
      </c>
      <c r="N894">
        <f>VLOOKUP(C$1,Iniciativas!$A$1:$R$11,18,FALSE)*C894+VLOOKUP(D$1,Iniciativas!$A$1:$R$11,18,FALSE)*D894+VLOOKUP(E$1,Iniciativas!$A$1:$R$11,18,FALSE)*E894+VLOOKUP(F$1,Iniciativas!$A$1:$R$11,18,FALSE)*F894+VLOOKUP(G$1,Iniciativas!$A$1:$R$11,18,FALSE)*G894+VLOOKUP(H$1,Iniciativas!$A$1:$R$11,18,FALSE)*H894+VLOOKUP(I$1,Iniciativas!$A$1:$R$11,18,FALSE)*I894+VLOOKUP(J$1,Iniciativas!$A$1:$R$11,18,FALSE)*J894+VLOOKUP(K$1,Iniciativas!$A$1:$R$11,18,FALSE)*K894+VLOOKUP(L$1,Iniciativas!$A$1:$R$11,18,FALSE)*L894</f>
        <v>12.299999999999999</v>
      </c>
      <c r="O894" t="b">
        <f t="shared" si="873"/>
        <v>1</v>
      </c>
      <c r="P894" t="b">
        <f>IF(OR(K894=1,I894=1),IF(J894=1,TRUE, FALSE),TRUE)</f>
        <v>1</v>
      </c>
      <c r="Q894" t="b">
        <f>IF(AND(K894=1,I894=1), FALSE, TRUE)</f>
        <v>1</v>
      </c>
      <c r="R894" t="b">
        <f>IF(G894=1, TRUE, FALSE)</f>
        <v>1</v>
      </c>
      <c r="S894" t="str">
        <f>TRIM(IF(C894=1," "&amp;VLOOKUP(C$1,Iniciativas!$A$1:$R$11,2,FALSE),"")&amp;IF(D894=1," "&amp;VLOOKUP(D$1,Iniciativas!$A$1:$R$11,2,FALSE),"")&amp;IF(E894=1," "&amp;VLOOKUP(E$1,Iniciativas!$A$1:$R$11,2,FALSE),"")&amp;IF(F894=1," "&amp;VLOOKUP(F$1,Iniciativas!$A$1:$R$11,2,FALSE),"")&amp;IF(G894=1," "&amp;VLOOKUP(G$1,Iniciativas!$A$1:$R$11,2,FALSE),"")&amp;IF(H894=1," "&amp;VLOOKUP(H$1,Iniciativas!$A$1:$R$11,2,FALSE),"")&amp;IF(I894=1," "&amp;VLOOKUP(I$1,Iniciativas!$A$1:$R$11,2,FALSE),"")&amp;IF(J894=1," "&amp;VLOOKUP(J$1,Iniciativas!$A$1:$R$11,2,FALSE),"")&amp;IF(K894=1," "&amp;VLOOKUP(K$1,Iniciativas!$A$1:$R$11,2,FALSE),"")&amp;IF(L894=1," "&amp;VLOOKUP(L$1,Iniciativas!$A$1:$R$11,2,FALSE),""))</f>
        <v>Operación Adicional Iniciativa 1 Iniciativa 3 Iniciativa 1 Imperativo Legal Programa de Innovación Creación Producto Alternativo C Campaña Publicitaria Producto B o C</v>
      </c>
    </row>
    <row r="895" spans="1:19" x14ac:dyDescent="0.25">
      <c r="A895">
        <v>893</v>
      </c>
      <c r="B895" t="str">
        <f t="shared" si="871"/>
        <v>10 9 7 6 5 4 3 1</v>
      </c>
      <c r="C895">
        <f t="shared" si="874"/>
        <v>1</v>
      </c>
      <c r="D895">
        <f t="shared" ref="D895:L895" si="934">INT(MOD($A895,2^(C$1-1))/(2^(D$1-1)))</f>
        <v>1</v>
      </c>
      <c r="E895">
        <f t="shared" si="934"/>
        <v>0</v>
      </c>
      <c r="F895">
        <f t="shared" si="934"/>
        <v>1</v>
      </c>
      <c r="G895">
        <f t="shared" si="934"/>
        <v>1</v>
      </c>
      <c r="H895">
        <f t="shared" si="934"/>
        <v>1</v>
      </c>
      <c r="I895">
        <f t="shared" si="934"/>
        <v>1</v>
      </c>
      <c r="J895">
        <f t="shared" si="934"/>
        <v>1</v>
      </c>
      <c r="K895">
        <f t="shared" si="934"/>
        <v>0</v>
      </c>
      <c r="L895">
        <f t="shared" si="934"/>
        <v>1</v>
      </c>
      <c r="M895">
        <f>VLOOKUP(C$1,Iniciativas!$A$1:$R$11,6,FALSE)*C895+VLOOKUP(D$1,Iniciativas!$A$1:$R$11,6,FALSE)*D895+VLOOKUP(E$1,Iniciativas!$A$1:$R$11,6,FALSE)*E895+VLOOKUP(F$1,Iniciativas!$A$1:$R$11,6,FALSE)*F895+VLOOKUP(G$1,Iniciativas!$A$1:$R$11,6,FALSE)*G895+VLOOKUP(H$1,Iniciativas!$A$1:$R$11,6,FALSE)*H895+VLOOKUP(I$1,Iniciativas!$A$1:$R$11,6,FALSE)*I895+VLOOKUP(J$1,Iniciativas!$A$1:$R$11,6,FALSE)*J895+VLOOKUP(K$1,Iniciativas!$A$1:$R$11,6,FALSE)*K895+VLOOKUP(L$1,Iniciativas!$A$1:$R$11,6,FALSE)*L895</f>
        <v>15000</v>
      </c>
      <c r="N895">
        <f>VLOOKUP(C$1,Iniciativas!$A$1:$R$11,18,FALSE)*C895+VLOOKUP(D$1,Iniciativas!$A$1:$R$11,18,FALSE)*D895+VLOOKUP(E$1,Iniciativas!$A$1:$R$11,18,FALSE)*E895+VLOOKUP(F$1,Iniciativas!$A$1:$R$11,18,FALSE)*F895+VLOOKUP(G$1,Iniciativas!$A$1:$R$11,18,FALSE)*G895+VLOOKUP(H$1,Iniciativas!$A$1:$R$11,18,FALSE)*H895+VLOOKUP(I$1,Iniciativas!$A$1:$R$11,18,FALSE)*I895+VLOOKUP(J$1,Iniciativas!$A$1:$R$11,18,FALSE)*J895+VLOOKUP(K$1,Iniciativas!$A$1:$R$11,18,FALSE)*K895+VLOOKUP(L$1,Iniciativas!$A$1:$R$11,18,FALSE)*L895</f>
        <v>13.2</v>
      </c>
      <c r="O895" t="b">
        <f t="shared" si="873"/>
        <v>1</v>
      </c>
      <c r="P895" t="b">
        <f>IF(OR(K895=1,I895=1),IF(J895=1,TRUE, FALSE),TRUE)</f>
        <v>1</v>
      </c>
      <c r="Q895" t="b">
        <f>IF(AND(K895=1,I895=1), FALSE, TRUE)</f>
        <v>1</v>
      </c>
      <c r="R895" t="b">
        <f>IF(G895=1, TRUE, FALSE)</f>
        <v>1</v>
      </c>
      <c r="S895" t="str">
        <f>TRIM(IF(C895=1," "&amp;VLOOKUP(C$1,Iniciativas!$A$1:$R$11,2,FALSE),"")&amp;IF(D895=1," "&amp;VLOOKUP(D$1,Iniciativas!$A$1:$R$11,2,FALSE),"")&amp;IF(E895=1," "&amp;VLOOKUP(E$1,Iniciativas!$A$1:$R$11,2,FALSE),"")&amp;IF(F895=1," "&amp;VLOOKUP(F$1,Iniciativas!$A$1:$R$11,2,FALSE),"")&amp;IF(G895=1," "&amp;VLOOKUP(G$1,Iniciativas!$A$1:$R$11,2,FALSE),"")&amp;IF(H895=1," "&amp;VLOOKUP(H$1,Iniciativas!$A$1:$R$11,2,FALSE),"")&amp;IF(I895=1," "&amp;VLOOKUP(I$1,Iniciativas!$A$1:$R$11,2,FALSE),"")&amp;IF(J895=1," "&amp;VLOOKUP(J$1,Iniciativas!$A$1:$R$11,2,FALSE),"")&amp;IF(K895=1," "&amp;VLOOKUP(K$1,Iniciativas!$A$1:$R$11,2,FALSE),"")&amp;IF(L895=1," "&amp;VLOOKUP(L$1,Iniciativas!$A$1:$R$11,2,FALSE),""))</f>
        <v>Operación Adicional Iniciativa 1 Iniciativa 3 Iniciativa 1 Imperativo Legal Programa de Innovación Creación Producto Alternativo C Campaña Publicitaria Producto B o C Sistema Reducción Costos</v>
      </c>
    </row>
    <row r="896" spans="1:19" x14ac:dyDescent="0.25">
      <c r="A896">
        <v>894</v>
      </c>
      <c r="B896" t="str">
        <f t="shared" si="871"/>
        <v>10 9 7 6 5 4 3 2</v>
      </c>
      <c r="C896">
        <f t="shared" si="874"/>
        <v>1</v>
      </c>
      <c r="D896">
        <f t="shared" ref="D896:L896" si="935">INT(MOD($A896,2^(C$1-1))/(2^(D$1-1)))</f>
        <v>1</v>
      </c>
      <c r="E896">
        <f t="shared" si="935"/>
        <v>0</v>
      </c>
      <c r="F896">
        <f t="shared" si="935"/>
        <v>1</v>
      </c>
      <c r="G896">
        <f t="shared" si="935"/>
        <v>1</v>
      </c>
      <c r="H896">
        <f t="shared" si="935"/>
        <v>1</v>
      </c>
      <c r="I896">
        <f t="shared" si="935"/>
        <v>1</v>
      </c>
      <c r="J896">
        <f t="shared" si="935"/>
        <v>1</v>
      </c>
      <c r="K896">
        <f t="shared" si="935"/>
        <v>1</v>
      </c>
      <c r="L896">
        <f t="shared" si="935"/>
        <v>0</v>
      </c>
      <c r="M896">
        <f>VLOOKUP(C$1,Iniciativas!$A$1:$R$11,6,FALSE)*C896+VLOOKUP(D$1,Iniciativas!$A$1:$R$11,6,FALSE)*D896+VLOOKUP(E$1,Iniciativas!$A$1:$R$11,6,FALSE)*E896+VLOOKUP(F$1,Iniciativas!$A$1:$R$11,6,FALSE)*F896+VLOOKUP(G$1,Iniciativas!$A$1:$R$11,6,FALSE)*G896+VLOOKUP(H$1,Iniciativas!$A$1:$R$11,6,FALSE)*H896+VLOOKUP(I$1,Iniciativas!$A$1:$R$11,6,FALSE)*I896+VLOOKUP(J$1,Iniciativas!$A$1:$R$11,6,FALSE)*J896+VLOOKUP(K$1,Iniciativas!$A$1:$R$11,6,FALSE)*K896+VLOOKUP(L$1,Iniciativas!$A$1:$R$11,6,FALSE)*L896</f>
        <v>19000</v>
      </c>
      <c r="N896">
        <f>VLOOKUP(C$1,Iniciativas!$A$1:$R$11,18,FALSE)*C896+VLOOKUP(D$1,Iniciativas!$A$1:$R$11,18,FALSE)*D896+VLOOKUP(E$1,Iniciativas!$A$1:$R$11,18,FALSE)*E896+VLOOKUP(F$1,Iniciativas!$A$1:$R$11,18,FALSE)*F896+VLOOKUP(G$1,Iniciativas!$A$1:$R$11,18,FALSE)*G896+VLOOKUP(H$1,Iniciativas!$A$1:$R$11,18,FALSE)*H896+VLOOKUP(I$1,Iniciativas!$A$1:$R$11,18,FALSE)*I896+VLOOKUP(J$1,Iniciativas!$A$1:$R$11,18,FALSE)*J896+VLOOKUP(K$1,Iniciativas!$A$1:$R$11,18,FALSE)*K896+VLOOKUP(L$1,Iniciativas!$A$1:$R$11,18,FALSE)*L896</f>
        <v>14.899999999999999</v>
      </c>
      <c r="O896" t="b">
        <f t="shared" si="873"/>
        <v>0</v>
      </c>
      <c r="P896" t="b">
        <f>IF(OR(K896=1,I896=1),IF(J896=1,TRUE, FALSE),TRUE)</f>
        <v>1</v>
      </c>
      <c r="Q896" t="b">
        <f>IF(AND(K896=1,I896=1), FALSE, TRUE)</f>
        <v>0</v>
      </c>
      <c r="R896" t="b">
        <f>IF(G896=1, TRUE, FALSE)</f>
        <v>1</v>
      </c>
      <c r="S896" t="str">
        <f>TRIM(IF(C896=1," "&amp;VLOOKUP(C$1,Iniciativas!$A$1:$R$11,2,FALSE),"")&amp;IF(D896=1," "&amp;VLOOKUP(D$1,Iniciativas!$A$1:$R$11,2,FALSE),"")&amp;IF(E896=1," "&amp;VLOOKUP(E$1,Iniciativas!$A$1:$R$11,2,FALSE),"")&amp;IF(F896=1," "&amp;VLOOKUP(F$1,Iniciativas!$A$1:$R$11,2,FALSE),"")&amp;IF(G896=1," "&amp;VLOOKUP(G$1,Iniciativas!$A$1:$R$11,2,FALSE),"")&amp;IF(H896=1," "&amp;VLOOKUP(H$1,Iniciativas!$A$1:$R$11,2,FALSE),"")&amp;IF(I896=1," "&amp;VLOOKUP(I$1,Iniciativas!$A$1:$R$11,2,FALSE),"")&amp;IF(J896=1," "&amp;VLOOKUP(J$1,Iniciativas!$A$1:$R$11,2,FALSE),"")&amp;IF(K896=1," "&amp;VLOOKUP(K$1,Iniciativas!$A$1:$R$11,2,FALSE),"")&amp;IF(L896=1," "&amp;VLOOKUP(L$1,Iniciativas!$A$1:$R$11,2,FALSE),""))</f>
        <v>Operación Adicional Iniciativa 1 Iniciativa 3 Iniciativa 1 Imperativo Legal Programa de Innovación Creación Producto Alternativo C Campaña Publicitaria Producto B o C Creación Producto B</v>
      </c>
    </row>
    <row r="897" spans="1:19" x14ac:dyDescent="0.25">
      <c r="A897">
        <v>895</v>
      </c>
      <c r="B897" t="str">
        <f t="shared" si="871"/>
        <v>10 9 7 6 5 4 3 2 1</v>
      </c>
      <c r="C897">
        <f t="shared" si="874"/>
        <v>1</v>
      </c>
      <c r="D897">
        <f t="shared" ref="D897:L897" si="936">INT(MOD($A897,2^(C$1-1))/(2^(D$1-1)))</f>
        <v>1</v>
      </c>
      <c r="E897">
        <f t="shared" si="936"/>
        <v>0</v>
      </c>
      <c r="F897">
        <f t="shared" si="936"/>
        <v>1</v>
      </c>
      <c r="G897">
        <f t="shared" si="936"/>
        <v>1</v>
      </c>
      <c r="H897">
        <f t="shared" si="936"/>
        <v>1</v>
      </c>
      <c r="I897">
        <f t="shared" si="936"/>
        <v>1</v>
      </c>
      <c r="J897">
        <f t="shared" si="936"/>
        <v>1</v>
      </c>
      <c r="K897">
        <f t="shared" si="936"/>
        <v>1</v>
      </c>
      <c r="L897">
        <f t="shared" si="936"/>
        <v>1</v>
      </c>
      <c r="M897">
        <f>VLOOKUP(C$1,Iniciativas!$A$1:$R$11,6,FALSE)*C897+VLOOKUP(D$1,Iniciativas!$A$1:$R$11,6,FALSE)*D897+VLOOKUP(E$1,Iniciativas!$A$1:$R$11,6,FALSE)*E897+VLOOKUP(F$1,Iniciativas!$A$1:$R$11,6,FALSE)*F897+VLOOKUP(G$1,Iniciativas!$A$1:$R$11,6,FALSE)*G897+VLOOKUP(H$1,Iniciativas!$A$1:$R$11,6,FALSE)*H897+VLOOKUP(I$1,Iniciativas!$A$1:$R$11,6,FALSE)*I897+VLOOKUP(J$1,Iniciativas!$A$1:$R$11,6,FALSE)*J897+VLOOKUP(K$1,Iniciativas!$A$1:$R$11,6,FALSE)*K897+VLOOKUP(L$1,Iniciativas!$A$1:$R$11,6,FALSE)*L897</f>
        <v>20000</v>
      </c>
      <c r="N897">
        <f>VLOOKUP(C$1,Iniciativas!$A$1:$R$11,18,FALSE)*C897+VLOOKUP(D$1,Iniciativas!$A$1:$R$11,18,FALSE)*D897+VLOOKUP(E$1,Iniciativas!$A$1:$R$11,18,FALSE)*E897+VLOOKUP(F$1,Iniciativas!$A$1:$R$11,18,FALSE)*F897+VLOOKUP(G$1,Iniciativas!$A$1:$R$11,18,FALSE)*G897+VLOOKUP(H$1,Iniciativas!$A$1:$R$11,18,FALSE)*H897+VLOOKUP(I$1,Iniciativas!$A$1:$R$11,18,FALSE)*I897+VLOOKUP(J$1,Iniciativas!$A$1:$R$11,18,FALSE)*J897+VLOOKUP(K$1,Iniciativas!$A$1:$R$11,18,FALSE)*K897+VLOOKUP(L$1,Iniciativas!$A$1:$R$11,18,FALSE)*L897</f>
        <v>15.799999999999999</v>
      </c>
      <c r="O897" t="b">
        <f t="shared" si="873"/>
        <v>0</v>
      </c>
      <c r="P897" t="b">
        <f>IF(OR(K897=1,I897=1),IF(J897=1,TRUE, FALSE),TRUE)</f>
        <v>1</v>
      </c>
      <c r="Q897" t="b">
        <f>IF(AND(K897=1,I897=1), FALSE, TRUE)</f>
        <v>0</v>
      </c>
      <c r="R897" t="b">
        <f>IF(G897=1, TRUE, FALSE)</f>
        <v>1</v>
      </c>
      <c r="S897" t="str">
        <f>TRIM(IF(C897=1," "&amp;VLOOKUP(C$1,Iniciativas!$A$1:$R$11,2,FALSE),"")&amp;IF(D897=1," "&amp;VLOOKUP(D$1,Iniciativas!$A$1:$R$11,2,FALSE),"")&amp;IF(E897=1," "&amp;VLOOKUP(E$1,Iniciativas!$A$1:$R$11,2,FALSE),"")&amp;IF(F897=1," "&amp;VLOOKUP(F$1,Iniciativas!$A$1:$R$11,2,FALSE),"")&amp;IF(G897=1," "&amp;VLOOKUP(G$1,Iniciativas!$A$1:$R$11,2,FALSE),"")&amp;IF(H897=1," "&amp;VLOOKUP(H$1,Iniciativas!$A$1:$R$11,2,FALSE),"")&amp;IF(I897=1," "&amp;VLOOKUP(I$1,Iniciativas!$A$1:$R$11,2,FALSE),"")&amp;IF(J897=1," "&amp;VLOOKUP(J$1,Iniciativas!$A$1:$R$11,2,FALSE),"")&amp;IF(K897=1," "&amp;VLOOKUP(K$1,Iniciativas!$A$1:$R$11,2,FALSE),"")&amp;IF(L897=1," "&amp;VLOOKUP(L$1,Iniciativas!$A$1:$R$11,2,FALSE),""))</f>
        <v>Operación Adicional Iniciativa 1 Iniciativa 3 Iniciativa 1 Imperativo Legal Programa de Innovación Creación Producto Alternativo C Campaña Publicitaria Producto B o C Creación Producto B Sistema Reducción Costos</v>
      </c>
    </row>
    <row r="898" spans="1:19" x14ac:dyDescent="0.25">
      <c r="A898">
        <v>896</v>
      </c>
      <c r="B898" t="str">
        <f t="shared" si="871"/>
        <v>10 9 8</v>
      </c>
      <c r="C898">
        <f t="shared" si="874"/>
        <v>1</v>
      </c>
      <c r="D898">
        <f t="shared" ref="D898:L898" si="937">INT(MOD($A898,2^(C$1-1))/(2^(D$1-1)))</f>
        <v>1</v>
      </c>
      <c r="E898">
        <f t="shared" si="937"/>
        <v>1</v>
      </c>
      <c r="F898">
        <f t="shared" si="937"/>
        <v>0</v>
      </c>
      <c r="G898">
        <f t="shared" si="937"/>
        <v>0</v>
      </c>
      <c r="H898">
        <f t="shared" si="937"/>
        <v>0</v>
      </c>
      <c r="I898">
        <f t="shared" si="937"/>
        <v>0</v>
      </c>
      <c r="J898">
        <f t="shared" si="937"/>
        <v>0</v>
      </c>
      <c r="K898">
        <f t="shared" si="937"/>
        <v>0</v>
      </c>
      <c r="L898">
        <f t="shared" si="937"/>
        <v>0</v>
      </c>
      <c r="M898">
        <f>VLOOKUP(C$1,Iniciativas!$A$1:$R$11,6,FALSE)*C898+VLOOKUP(D$1,Iniciativas!$A$1:$R$11,6,FALSE)*D898+VLOOKUP(E$1,Iniciativas!$A$1:$R$11,6,FALSE)*E898+VLOOKUP(F$1,Iniciativas!$A$1:$R$11,6,FALSE)*F898+VLOOKUP(G$1,Iniciativas!$A$1:$R$11,6,FALSE)*G898+VLOOKUP(H$1,Iniciativas!$A$1:$R$11,6,FALSE)*H898+VLOOKUP(I$1,Iniciativas!$A$1:$R$11,6,FALSE)*I898+VLOOKUP(J$1,Iniciativas!$A$1:$R$11,6,FALSE)*J898+VLOOKUP(K$1,Iniciativas!$A$1:$R$11,6,FALSE)*K898+VLOOKUP(L$1,Iniciativas!$A$1:$R$11,6,FALSE)*L898</f>
        <v>3500</v>
      </c>
      <c r="N898">
        <f>VLOOKUP(C$1,Iniciativas!$A$1:$R$11,18,FALSE)*C898+VLOOKUP(D$1,Iniciativas!$A$1:$R$11,18,FALSE)*D898+VLOOKUP(E$1,Iniciativas!$A$1:$R$11,18,FALSE)*E898+VLOOKUP(F$1,Iniciativas!$A$1:$R$11,18,FALSE)*F898+VLOOKUP(G$1,Iniciativas!$A$1:$R$11,18,FALSE)*G898+VLOOKUP(H$1,Iniciativas!$A$1:$R$11,18,FALSE)*H898+VLOOKUP(I$1,Iniciativas!$A$1:$R$11,18,FALSE)*I898+VLOOKUP(J$1,Iniciativas!$A$1:$R$11,18,FALSE)*J898+VLOOKUP(K$1,Iniciativas!$A$1:$R$11,18,FALSE)*K898+VLOOKUP(L$1,Iniciativas!$A$1:$R$11,18,FALSE)*L898</f>
        <v>6.1</v>
      </c>
      <c r="O898" t="b">
        <f t="shared" si="873"/>
        <v>0</v>
      </c>
      <c r="P898" t="b">
        <f>IF(OR(K898=1,I898=1),IF(J898=1,TRUE, FALSE),TRUE)</f>
        <v>1</v>
      </c>
      <c r="Q898" t="b">
        <f>IF(AND(K898=1,I898=1), FALSE, TRUE)</f>
        <v>1</v>
      </c>
      <c r="R898" t="b">
        <f>IF(G898=1, TRUE, FALSE)</f>
        <v>0</v>
      </c>
      <c r="S898" t="str">
        <f>TRIM(IF(C898=1," "&amp;VLOOKUP(C$1,Iniciativas!$A$1:$R$11,2,FALSE),"")&amp;IF(D898=1," "&amp;VLOOKUP(D$1,Iniciativas!$A$1:$R$11,2,FALSE),"")&amp;IF(E898=1," "&amp;VLOOKUP(E$1,Iniciativas!$A$1:$R$11,2,FALSE),"")&amp;IF(F898=1," "&amp;VLOOKUP(F$1,Iniciativas!$A$1:$R$11,2,FALSE),"")&amp;IF(G898=1," "&amp;VLOOKUP(G$1,Iniciativas!$A$1:$R$11,2,FALSE),"")&amp;IF(H898=1," "&amp;VLOOKUP(H$1,Iniciativas!$A$1:$R$11,2,FALSE),"")&amp;IF(I898=1," "&amp;VLOOKUP(I$1,Iniciativas!$A$1:$R$11,2,FALSE),"")&amp;IF(J898=1," "&amp;VLOOKUP(J$1,Iniciativas!$A$1:$R$11,2,FALSE),"")&amp;IF(K898=1," "&amp;VLOOKUP(K$1,Iniciativas!$A$1:$R$11,2,FALSE),"")&amp;IF(L898=1," "&amp;VLOOKUP(L$1,Iniciativas!$A$1:$R$11,2,FALSE),""))</f>
        <v>Operación Adicional Iniciativa 1 Iniciativa 3 Iniciativa 2</v>
      </c>
    </row>
    <row r="899" spans="1:19" x14ac:dyDescent="0.25">
      <c r="A899">
        <v>897</v>
      </c>
      <c r="B899" t="str">
        <f t="shared" ref="B899:B962" si="938">TRIM(IF(C899=1," "&amp;C$1,"")&amp;IF(D899=1," "&amp;D$1,"")&amp;IF(E899=1," "&amp;E$1,"")&amp;IF(F899=1," "&amp;F$1,"")&amp;IF(G899=1," "&amp;G$1,"")&amp;IF(H899=1," "&amp;H$1,"")&amp;IF(I899=1," "&amp;I$1,"")&amp;IF(J899=1," "&amp;J$1,"")&amp;IF(K899=1," "&amp;K$1,"")&amp;IF(L899=1," "&amp;L$1,""))</f>
        <v>10 9 8 1</v>
      </c>
      <c r="C899">
        <f t="shared" si="874"/>
        <v>1</v>
      </c>
      <c r="D899">
        <f t="shared" ref="D899:L899" si="939">INT(MOD($A899,2^(C$1-1))/(2^(D$1-1)))</f>
        <v>1</v>
      </c>
      <c r="E899">
        <f t="shared" si="939"/>
        <v>1</v>
      </c>
      <c r="F899">
        <f t="shared" si="939"/>
        <v>0</v>
      </c>
      <c r="G899">
        <f t="shared" si="939"/>
        <v>0</v>
      </c>
      <c r="H899">
        <f t="shared" si="939"/>
        <v>0</v>
      </c>
      <c r="I899">
        <f t="shared" si="939"/>
        <v>0</v>
      </c>
      <c r="J899">
        <f t="shared" si="939"/>
        <v>0</v>
      </c>
      <c r="K899">
        <f t="shared" si="939"/>
        <v>0</v>
      </c>
      <c r="L899">
        <f t="shared" si="939"/>
        <v>1</v>
      </c>
      <c r="M899">
        <f>VLOOKUP(C$1,Iniciativas!$A$1:$R$11,6,FALSE)*C899+VLOOKUP(D$1,Iniciativas!$A$1:$R$11,6,FALSE)*D899+VLOOKUP(E$1,Iniciativas!$A$1:$R$11,6,FALSE)*E899+VLOOKUP(F$1,Iniciativas!$A$1:$R$11,6,FALSE)*F899+VLOOKUP(G$1,Iniciativas!$A$1:$R$11,6,FALSE)*G899+VLOOKUP(H$1,Iniciativas!$A$1:$R$11,6,FALSE)*H899+VLOOKUP(I$1,Iniciativas!$A$1:$R$11,6,FALSE)*I899+VLOOKUP(J$1,Iniciativas!$A$1:$R$11,6,FALSE)*J899+VLOOKUP(K$1,Iniciativas!$A$1:$R$11,6,FALSE)*K899+VLOOKUP(L$1,Iniciativas!$A$1:$R$11,6,FALSE)*L899</f>
        <v>4500</v>
      </c>
      <c r="N899">
        <f>VLOOKUP(C$1,Iniciativas!$A$1:$R$11,18,FALSE)*C899+VLOOKUP(D$1,Iniciativas!$A$1:$R$11,18,FALSE)*D899+VLOOKUP(E$1,Iniciativas!$A$1:$R$11,18,FALSE)*E899+VLOOKUP(F$1,Iniciativas!$A$1:$R$11,18,FALSE)*F899+VLOOKUP(G$1,Iniciativas!$A$1:$R$11,18,FALSE)*G899+VLOOKUP(H$1,Iniciativas!$A$1:$R$11,18,FALSE)*H899+VLOOKUP(I$1,Iniciativas!$A$1:$R$11,18,FALSE)*I899+VLOOKUP(J$1,Iniciativas!$A$1:$R$11,18,FALSE)*J899+VLOOKUP(K$1,Iniciativas!$A$1:$R$11,18,FALSE)*K899+VLOOKUP(L$1,Iniciativas!$A$1:$R$11,18,FALSE)*L899</f>
        <v>7</v>
      </c>
      <c r="O899" t="b">
        <f t="shared" ref="O899:O962" si="940">AND(P899,Q899,R899)</f>
        <v>0</v>
      </c>
      <c r="P899" t="b">
        <f>IF(OR(K899=1,I899=1),IF(J899=1,TRUE, FALSE),TRUE)</f>
        <v>1</v>
      </c>
      <c r="Q899" t="b">
        <f>IF(AND(K899=1,I899=1), FALSE, TRUE)</f>
        <v>1</v>
      </c>
      <c r="R899" t="b">
        <f>IF(G899=1, TRUE, FALSE)</f>
        <v>0</v>
      </c>
      <c r="S899" t="str">
        <f>TRIM(IF(C899=1," "&amp;VLOOKUP(C$1,Iniciativas!$A$1:$R$11,2,FALSE),"")&amp;IF(D899=1," "&amp;VLOOKUP(D$1,Iniciativas!$A$1:$R$11,2,FALSE),"")&amp;IF(E899=1," "&amp;VLOOKUP(E$1,Iniciativas!$A$1:$R$11,2,FALSE),"")&amp;IF(F899=1," "&amp;VLOOKUP(F$1,Iniciativas!$A$1:$R$11,2,FALSE),"")&amp;IF(G899=1," "&amp;VLOOKUP(G$1,Iniciativas!$A$1:$R$11,2,FALSE),"")&amp;IF(H899=1," "&amp;VLOOKUP(H$1,Iniciativas!$A$1:$R$11,2,FALSE),"")&amp;IF(I899=1," "&amp;VLOOKUP(I$1,Iniciativas!$A$1:$R$11,2,FALSE),"")&amp;IF(J899=1," "&amp;VLOOKUP(J$1,Iniciativas!$A$1:$R$11,2,FALSE),"")&amp;IF(K899=1," "&amp;VLOOKUP(K$1,Iniciativas!$A$1:$R$11,2,FALSE),"")&amp;IF(L899=1," "&amp;VLOOKUP(L$1,Iniciativas!$A$1:$R$11,2,FALSE),""))</f>
        <v>Operación Adicional Iniciativa 1 Iniciativa 3 Iniciativa 2 Sistema Reducción Costos</v>
      </c>
    </row>
    <row r="900" spans="1:19" x14ac:dyDescent="0.25">
      <c r="A900">
        <v>898</v>
      </c>
      <c r="B900" t="str">
        <f t="shared" si="938"/>
        <v>10 9 8 2</v>
      </c>
      <c r="C900">
        <f t="shared" ref="C900:C963" si="941">INT($A900/(2^(C$1-1)))</f>
        <v>1</v>
      </c>
      <c r="D900">
        <f t="shared" ref="D900:L900" si="942">INT(MOD($A900,2^(C$1-1))/(2^(D$1-1)))</f>
        <v>1</v>
      </c>
      <c r="E900">
        <f t="shared" si="942"/>
        <v>1</v>
      </c>
      <c r="F900">
        <f t="shared" si="942"/>
        <v>0</v>
      </c>
      <c r="G900">
        <f t="shared" si="942"/>
        <v>0</v>
      </c>
      <c r="H900">
        <f t="shared" si="942"/>
        <v>0</v>
      </c>
      <c r="I900">
        <f t="shared" si="942"/>
        <v>0</v>
      </c>
      <c r="J900">
        <f t="shared" si="942"/>
        <v>0</v>
      </c>
      <c r="K900">
        <f t="shared" si="942"/>
        <v>1</v>
      </c>
      <c r="L900">
        <f t="shared" si="942"/>
        <v>0</v>
      </c>
      <c r="M900">
        <f>VLOOKUP(C$1,Iniciativas!$A$1:$R$11,6,FALSE)*C900+VLOOKUP(D$1,Iniciativas!$A$1:$R$11,6,FALSE)*D900+VLOOKUP(E$1,Iniciativas!$A$1:$R$11,6,FALSE)*E900+VLOOKUP(F$1,Iniciativas!$A$1:$R$11,6,FALSE)*F900+VLOOKUP(G$1,Iniciativas!$A$1:$R$11,6,FALSE)*G900+VLOOKUP(H$1,Iniciativas!$A$1:$R$11,6,FALSE)*H900+VLOOKUP(I$1,Iniciativas!$A$1:$R$11,6,FALSE)*I900+VLOOKUP(J$1,Iniciativas!$A$1:$R$11,6,FALSE)*J900+VLOOKUP(K$1,Iniciativas!$A$1:$R$11,6,FALSE)*K900+VLOOKUP(L$1,Iniciativas!$A$1:$R$11,6,FALSE)*L900</f>
        <v>8500</v>
      </c>
      <c r="N900">
        <f>VLOOKUP(C$1,Iniciativas!$A$1:$R$11,18,FALSE)*C900+VLOOKUP(D$1,Iniciativas!$A$1:$R$11,18,FALSE)*D900+VLOOKUP(E$1,Iniciativas!$A$1:$R$11,18,FALSE)*E900+VLOOKUP(F$1,Iniciativas!$A$1:$R$11,18,FALSE)*F900+VLOOKUP(G$1,Iniciativas!$A$1:$R$11,18,FALSE)*G900+VLOOKUP(H$1,Iniciativas!$A$1:$R$11,18,FALSE)*H900+VLOOKUP(I$1,Iniciativas!$A$1:$R$11,18,FALSE)*I900+VLOOKUP(J$1,Iniciativas!$A$1:$R$11,18,FALSE)*J900+VLOOKUP(K$1,Iniciativas!$A$1:$R$11,18,FALSE)*K900+VLOOKUP(L$1,Iniciativas!$A$1:$R$11,18,FALSE)*L900</f>
        <v>8.6999999999999993</v>
      </c>
      <c r="O900" t="b">
        <f t="shared" si="940"/>
        <v>0</v>
      </c>
      <c r="P900" t="b">
        <f>IF(OR(K900=1,I900=1),IF(J900=1,TRUE, FALSE),TRUE)</f>
        <v>0</v>
      </c>
      <c r="Q900" t="b">
        <f>IF(AND(K900=1,I900=1), FALSE, TRUE)</f>
        <v>1</v>
      </c>
      <c r="R900" t="b">
        <f>IF(G900=1, TRUE, FALSE)</f>
        <v>0</v>
      </c>
      <c r="S900" t="str">
        <f>TRIM(IF(C900=1," "&amp;VLOOKUP(C$1,Iniciativas!$A$1:$R$11,2,FALSE),"")&amp;IF(D900=1," "&amp;VLOOKUP(D$1,Iniciativas!$A$1:$R$11,2,FALSE),"")&amp;IF(E900=1," "&amp;VLOOKUP(E$1,Iniciativas!$A$1:$R$11,2,FALSE),"")&amp;IF(F900=1," "&amp;VLOOKUP(F$1,Iniciativas!$A$1:$R$11,2,FALSE),"")&amp;IF(G900=1," "&amp;VLOOKUP(G$1,Iniciativas!$A$1:$R$11,2,FALSE),"")&amp;IF(H900=1," "&amp;VLOOKUP(H$1,Iniciativas!$A$1:$R$11,2,FALSE),"")&amp;IF(I900=1," "&amp;VLOOKUP(I$1,Iniciativas!$A$1:$R$11,2,FALSE),"")&amp;IF(J900=1," "&amp;VLOOKUP(J$1,Iniciativas!$A$1:$R$11,2,FALSE),"")&amp;IF(K900=1," "&amp;VLOOKUP(K$1,Iniciativas!$A$1:$R$11,2,FALSE),"")&amp;IF(L900=1," "&amp;VLOOKUP(L$1,Iniciativas!$A$1:$R$11,2,FALSE),""))</f>
        <v>Operación Adicional Iniciativa 1 Iniciativa 3 Iniciativa 2 Creación Producto B</v>
      </c>
    </row>
    <row r="901" spans="1:19" x14ac:dyDescent="0.25">
      <c r="A901">
        <v>899</v>
      </c>
      <c r="B901" t="str">
        <f t="shared" si="938"/>
        <v>10 9 8 2 1</v>
      </c>
      <c r="C901">
        <f t="shared" si="941"/>
        <v>1</v>
      </c>
      <c r="D901">
        <f t="shared" ref="D901:L901" si="943">INT(MOD($A901,2^(C$1-1))/(2^(D$1-1)))</f>
        <v>1</v>
      </c>
      <c r="E901">
        <f t="shared" si="943"/>
        <v>1</v>
      </c>
      <c r="F901">
        <f t="shared" si="943"/>
        <v>0</v>
      </c>
      <c r="G901">
        <f t="shared" si="943"/>
        <v>0</v>
      </c>
      <c r="H901">
        <f t="shared" si="943"/>
        <v>0</v>
      </c>
      <c r="I901">
        <f t="shared" si="943"/>
        <v>0</v>
      </c>
      <c r="J901">
        <f t="shared" si="943"/>
        <v>0</v>
      </c>
      <c r="K901">
        <f t="shared" si="943"/>
        <v>1</v>
      </c>
      <c r="L901">
        <f t="shared" si="943"/>
        <v>1</v>
      </c>
      <c r="M901">
        <f>VLOOKUP(C$1,Iniciativas!$A$1:$R$11,6,FALSE)*C901+VLOOKUP(D$1,Iniciativas!$A$1:$R$11,6,FALSE)*D901+VLOOKUP(E$1,Iniciativas!$A$1:$R$11,6,FALSE)*E901+VLOOKUP(F$1,Iniciativas!$A$1:$R$11,6,FALSE)*F901+VLOOKUP(G$1,Iniciativas!$A$1:$R$11,6,FALSE)*G901+VLOOKUP(H$1,Iniciativas!$A$1:$R$11,6,FALSE)*H901+VLOOKUP(I$1,Iniciativas!$A$1:$R$11,6,FALSE)*I901+VLOOKUP(J$1,Iniciativas!$A$1:$R$11,6,FALSE)*J901+VLOOKUP(K$1,Iniciativas!$A$1:$R$11,6,FALSE)*K901+VLOOKUP(L$1,Iniciativas!$A$1:$R$11,6,FALSE)*L901</f>
        <v>9500</v>
      </c>
      <c r="N901">
        <f>VLOOKUP(C$1,Iniciativas!$A$1:$R$11,18,FALSE)*C901+VLOOKUP(D$1,Iniciativas!$A$1:$R$11,18,FALSE)*D901+VLOOKUP(E$1,Iniciativas!$A$1:$R$11,18,FALSE)*E901+VLOOKUP(F$1,Iniciativas!$A$1:$R$11,18,FALSE)*F901+VLOOKUP(G$1,Iniciativas!$A$1:$R$11,18,FALSE)*G901+VLOOKUP(H$1,Iniciativas!$A$1:$R$11,18,FALSE)*H901+VLOOKUP(I$1,Iniciativas!$A$1:$R$11,18,FALSE)*I901+VLOOKUP(J$1,Iniciativas!$A$1:$R$11,18,FALSE)*J901+VLOOKUP(K$1,Iniciativas!$A$1:$R$11,18,FALSE)*K901+VLOOKUP(L$1,Iniciativas!$A$1:$R$11,18,FALSE)*L901</f>
        <v>9.6</v>
      </c>
      <c r="O901" t="b">
        <f t="shared" si="940"/>
        <v>0</v>
      </c>
      <c r="P901" t="b">
        <f>IF(OR(K901=1,I901=1),IF(J901=1,TRUE, FALSE),TRUE)</f>
        <v>0</v>
      </c>
      <c r="Q901" t="b">
        <f>IF(AND(K901=1,I901=1), FALSE, TRUE)</f>
        <v>1</v>
      </c>
      <c r="R901" t="b">
        <f>IF(G901=1, TRUE, FALSE)</f>
        <v>0</v>
      </c>
      <c r="S901" t="str">
        <f>TRIM(IF(C901=1," "&amp;VLOOKUP(C$1,Iniciativas!$A$1:$R$11,2,FALSE),"")&amp;IF(D901=1," "&amp;VLOOKUP(D$1,Iniciativas!$A$1:$R$11,2,FALSE),"")&amp;IF(E901=1," "&amp;VLOOKUP(E$1,Iniciativas!$A$1:$R$11,2,FALSE),"")&amp;IF(F901=1," "&amp;VLOOKUP(F$1,Iniciativas!$A$1:$R$11,2,FALSE),"")&amp;IF(G901=1," "&amp;VLOOKUP(G$1,Iniciativas!$A$1:$R$11,2,FALSE),"")&amp;IF(H901=1," "&amp;VLOOKUP(H$1,Iniciativas!$A$1:$R$11,2,FALSE),"")&amp;IF(I901=1," "&amp;VLOOKUP(I$1,Iniciativas!$A$1:$R$11,2,FALSE),"")&amp;IF(J901=1," "&amp;VLOOKUP(J$1,Iniciativas!$A$1:$R$11,2,FALSE),"")&amp;IF(K901=1," "&amp;VLOOKUP(K$1,Iniciativas!$A$1:$R$11,2,FALSE),"")&amp;IF(L901=1," "&amp;VLOOKUP(L$1,Iniciativas!$A$1:$R$11,2,FALSE),""))</f>
        <v>Operación Adicional Iniciativa 1 Iniciativa 3 Iniciativa 2 Creación Producto B Sistema Reducción Costos</v>
      </c>
    </row>
    <row r="902" spans="1:19" x14ac:dyDescent="0.25">
      <c r="A902">
        <v>900</v>
      </c>
      <c r="B902" t="str">
        <f t="shared" si="938"/>
        <v>10 9 8 3</v>
      </c>
      <c r="C902">
        <f t="shared" si="941"/>
        <v>1</v>
      </c>
      <c r="D902">
        <f t="shared" ref="D902:L902" si="944">INT(MOD($A902,2^(C$1-1))/(2^(D$1-1)))</f>
        <v>1</v>
      </c>
      <c r="E902">
        <f t="shared" si="944"/>
        <v>1</v>
      </c>
      <c r="F902">
        <f t="shared" si="944"/>
        <v>0</v>
      </c>
      <c r="G902">
        <f t="shared" si="944"/>
        <v>0</v>
      </c>
      <c r="H902">
        <f t="shared" si="944"/>
        <v>0</v>
      </c>
      <c r="I902">
        <f t="shared" si="944"/>
        <v>0</v>
      </c>
      <c r="J902">
        <f t="shared" si="944"/>
        <v>1</v>
      </c>
      <c r="K902">
        <f t="shared" si="944"/>
        <v>0</v>
      </c>
      <c r="L902">
        <f t="shared" si="944"/>
        <v>0</v>
      </c>
      <c r="M902">
        <f>VLOOKUP(C$1,Iniciativas!$A$1:$R$11,6,FALSE)*C902+VLOOKUP(D$1,Iniciativas!$A$1:$R$11,6,FALSE)*D902+VLOOKUP(E$1,Iniciativas!$A$1:$R$11,6,FALSE)*E902+VLOOKUP(F$1,Iniciativas!$A$1:$R$11,6,FALSE)*F902+VLOOKUP(G$1,Iniciativas!$A$1:$R$11,6,FALSE)*G902+VLOOKUP(H$1,Iniciativas!$A$1:$R$11,6,FALSE)*H902+VLOOKUP(I$1,Iniciativas!$A$1:$R$11,6,FALSE)*I902+VLOOKUP(J$1,Iniciativas!$A$1:$R$11,6,FALSE)*J902+VLOOKUP(K$1,Iniciativas!$A$1:$R$11,6,FALSE)*K902+VLOOKUP(L$1,Iniciativas!$A$1:$R$11,6,FALSE)*L902</f>
        <v>4500</v>
      </c>
      <c r="N902">
        <f>VLOOKUP(C$1,Iniciativas!$A$1:$R$11,18,FALSE)*C902+VLOOKUP(D$1,Iniciativas!$A$1:$R$11,18,FALSE)*D902+VLOOKUP(E$1,Iniciativas!$A$1:$R$11,18,FALSE)*E902+VLOOKUP(F$1,Iniciativas!$A$1:$R$11,18,FALSE)*F902+VLOOKUP(G$1,Iniciativas!$A$1:$R$11,18,FALSE)*G902+VLOOKUP(H$1,Iniciativas!$A$1:$R$11,18,FALSE)*H902+VLOOKUP(I$1,Iniciativas!$A$1:$R$11,18,FALSE)*I902+VLOOKUP(J$1,Iniciativas!$A$1:$R$11,18,FALSE)*J902+VLOOKUP(K$1,Iniciativas!$A$1:$R$11,18,FALSE)*K902+VLOOKUP(L$1,Iniciativas!$A$1:$R$11,18,FALSE)*L902</f>
        <v>6.5</v>
      </c>
      <c r="O902" t="b">
        <f t="shared" si="940"/>
        <v>0</v>
      </c>
      <c r="P902" t="b">
        <f>IF(OR(K902=1,I902=1),IF(J902=1,TRUE, FALSE),TRUE)</f>
        <v>1</v>
      </c>
      <c r="Q902" t="b">
        <f>IF(AND(K902=1,I902=1), FALSE, TRUE)</f>
        <v>1</v>
      </c>
      <c r="R902" t="b">
        <f>IF(G902=1, TRUE, FALSE)</f>
        <v>0</v>
      </c>
      <c r="S902" t="str">
        <f>TRIM(IF(C902=1," "&amp;VLOOKUP(C$1,Iniciativas!$A$1:$R$11,2,FALSE),"")&amp;IF(D902=1," "&amp;VLOOKUP(D$1,Iniciativas!$A$1:$R$11,2,FALSE),"")&amp;IF(E902=1," "&amp;VLOOKUP(E$1,Iniciativas!$A$1:$R$11,2,FALSE),"")&amp;IF(F902=1," "&amp;VLOOKUP(F$1,Iniciativas!$A$1:$R$11,2,FALSE),"")&amp;IF(G902=1," "&amp;VLOOKUP(G$1,Iniciativas!$A$1:$R$11,2,FALSE),"")&amp;IF(H902=1," "&amp;VLOOKUP(H$1,Iniciativas!$A$1:$R$11,2,FALSE),"")&amp;IF(I902=1," "&amp;VLOOKUP(I$1,Iniciativas!$A$1:$R$11,2,FALSE),"")&amp;IF(J902=1," "&amp;VLOOKUP(J$1,Iniciativas!$A$1:$R$11,2,FALSE),"")&amp;IF(K902=1," "&amp;VLOOKUP(K$1,Iniciativas!$A$1:$R$11,2,FALSE),"")&amp;IF(L902=1," "&amp;VLOOKUP(L$1,Iniciativas!$A$1:$R$11,2,FALSE),""))</f>
        <v>Operación Adicional Iniciativa 1 Iniciativa 3 Iniciativa 2 Campaña Publicitaria Producto B o C</v>
      </c>
    </row>
    <row r="903" spans="1:19" x14ac:dyDescent="0.25">
      <c r="A903">
        <v>901</v>
      </c>
      <c r="B903" t="str">
        <f t="shared" si="938"/>
        <v>10 9 8 3 1</v>
      </c>
      <c r="C903">
        <f t="shared" si="941"/>
        <v>1</v>
      </c>
      <c r="D903">
        <f t="shared" ref="D903:L903" si="945">INT(MOD($A903,2^(C$1-1))/(2^(D$1-1)))</f>
        <v>1</v>
      </c>
      <c r="E903">
        <f t="shared" si="945"/>
        <v>1</v>
      </c>
      <c r="F903">
        <f t="shared" si="945"/>
        <v>0</v>
      </c>
      <c r="G903">
        <f t="shared" si="945"/>
        <v>0</v>
      </c>
      <c r="H903">
        <f t="shared" si="945"/>
        <v>0</v>
      </c>
      <c r="I903">
        <f t="shared" si="945"/>
        <v>0</v>
      </c>
      <c r="J903">
        <f t="shared" si="945"/>
        <v>1</v>
      </c>
      <c r="K903">
        <f t="shared" si="945"/>
        <v>0</v>
      </c>
      <c r="L903">
        <f t="shared" si="945"/>
        <v>1</v>
      </c>
      <c r="M903">
        <f>VLOOKUP(C$1,Iniciativas!$A$1:$R$11,6,FALSE)*C903+VLOOKUP(D$1,Iniciativas!$A$1:$R$11,6,FALSE)*D903+VLOOKUP(E$1,Iniciativas!$A$1:$R$11,6,FALSE)*E903+VLOOKUP(F$1,Iniciativas!$A$1:$R$11,6,FALSE)*F903+VLOOKUP(G$1,Iniciativas!$A$1:$R$11,6,FALSE)*G903+VLOOKUP(H$1,Iniciativas!$A$1:$R$11,6,FALSE)*H903+VLOOKUP(I$1,Iniciativas!$A$1:$R$11,6,FALSE)*I903+VLOOKUP(J$1,Iniciativas!$A$1:$R$11,6,FALSE)*J903+VLOOKUP(K$1,Iniciativas!$A$1:$R$11,6,FALSE)*K903+VLOOKUP(L$1,Iniciativas!$A$1:$R$11,6,FALSE)*L903</f>
        <v>5500</v>
      </c>
      <c r="N903">
        <f>VLOOKUP(C$1,Iniciativas!$A$1:$R$11,18,FALSE)*C903+VLOOKUP(D$1,Iniciativas!$A$1:$R$11,18,FALSE)*D903+VLOOKUP(E$1,Iniciativas!$A$1:$R$11,18,FALSE)*E903+VLOOKUP(F$1,Iniciativas!$A$1:$R$11,18,FALSE)*F903+VLOOKUP(G$1,Iniciativas!$A$1:$R$11,18,FALSE)*G903+VLOOKUP(H$1,Iniciativas!$A$1:$R$11,18,FALSE)*H903+VLOOKUP(I$1,Iniciativas!$A$1:$R$11,18,FALSE)*I903+VLOOKUP(J$1,Iniciativas!$A$1:$R$11,18,FALSE)*J903+VLOOKUP(K$1,Iniciativas!$A$1:$R$11,18,FALSE)*K903+VLOOKUP(L$1,Iniciativas!$A$1:$R$11,18,FALSE)*L903</f>
        <v>7.4</v>
      </c>
      <c r="O903" t="b">
        <f t="shared" si="940"/>
        <v>0</v>
      </c>
      <c r="P903" t="b">
        <f>IF(OR(K903=1,I903=1),IF(J903=1,TRUE, FALSE),TRUE)</f>
        <v>1</v>
      </c>
      <c r="Q903" t="b">
        <f>IF(AND(K903=1,I903=1), FALSE, TRUE)</f>
        <v>1</v>
      </c>
      <c r="R903" t="b">
        <f>IF(G903=1, TRUE, FALSE)</f>
        <v>0</v>
      </c>
      <c r="S903" t="str">
        <f>TRIM(IF(C903=1," "&amp;VLOOKUP(C$1,Iniciativas!$A$1:$R$11,2,FALSE),"")&amp;IF(D903=1," "&amp;VLOOKUP(D$1,Iniciativas!$A$1:$R$11,2,FALSE),"")&amp;IF(E903=1," "&amp;VLOOKUP(E$1,Iniciativas!$A$1:$R$11,2,FALSE),"")&amp;IF(F903=1," "&amp;VLOOKUP(F$1,Iniciativas!$A$1:$R$11,2,FALSE),"")&amp;IF(G903=1," "&amp;VLOOKUP(G$1,Iniciativas!$A$1:$R$11,2,FALSE),"")&amp;IF(H903=1," "&amp;VLOOKUP(H$1,Iniciativas!$A$1:$R$11,2,FALSE),"")&amp;IF(I903=1," "&amp;VLOOKUP(I$1,Iniciativas!$A$1:$R$11,2,FALSE),"")&amp;IF(J903=1," "&amp;VLOOKUP(J$1,Iniciativas!$A$1:$R$11,2,FALSE),"")&amp;IF(K903=1," "&amp;VLOOKUP(K$1,Iniciativas!$A$1:$R$11,2,FALSE),"")&amp;IF(L903=1," "&amp;VLOOKUP(L$1,Iniciativas!$A$1:$R$11,2,FALSE),""))</f>
        <v>Operación Adicional Iniciativa 1 Iniciativa 3 Iniciativa 2 Campaña Publicitaria Producto B o C Sistema Reducción Costos</v>
      </c>
    </row>
    <row r="904" spans="1:19" x14ac:dyDescent="0.25">
      <c r="A904">
        <v>902</v>
      </c>
      <c r="B904" t="str">
        <f t="shared" si="938"/>
        <v>10 9 8 3 2</v>
      </c>
      <c r="C904">
        <f t="shared" si="941"/>
        <v>1</v>
      </c>
      <c r="D904">
        <f t="shared" ref="D904:L904" si="946">INT(MOD($A904,2^(C$1-1))/(2^(D$1-1)))</f>
        <v>1</v>
      </c>
      <c r="E904">
        <f t="shared" si="946"/>
        <v>1</v>
      </c>
      <c r="F904">
        <f t="shared" si="946"/>
        <v>0</v>
      </c>
      <c r="G904">
        <f t="shared" si="946"/>
        <v>0</v>
      </c>
      <c r="H904">
        <f t="shared" si="946"/>
        <v>0</v>
      </c>
      <c r="I904">
        <f t="shared" si="946"/>
        <v>0</v>
      </c>
      <c r="J904">
        <f t="shared" si="946"/>
        <v>1</v>
      </c>
      <c r="K904">
        <f t="shared" si="946"/>
        <v>1</v>
      </c>
      <c r="L904">
        <f t="shared" si="946"/>
        <v>0</v>
      </c>
      <c r="M904">
        <f>VLOOKUP(C$1,Iniciativas!$A$1:$R$11,6,FALSE)*C904+VLOOKUP(D$1,Iniciativas!$A$1:$R$11,6,FALSE)*D904+VLOOKUP(E$1,Iniciativas!$A$1:$R$11,6,FALSE)*E904+VLOOKUP(F$1,Iniciativas!$A$1:$R$11,6,FALSE)*F904+VLOOKUP(G$1,Iniciativas!$A$1:$R$11,6,FALSE)*G904+VLOOKUP(H$1,Iniciativas!$A$1:$R$11,6,FALSE)*H904+VLOOKUP(I$1,Iniciativas!$A$1:$R$11,6,FALSE)*I904+VLOOKUP(J$1,Iniciativas!$A$1:$R$11,6,FALSE)*J904+VLOOKUP(K$1,Iniciativas!$A$1:$R$11,6,FALSE)*K904+VLOOKUP(L$1,Iniciativas!$A$1:$R$11,6,FALSE)*L904</f>
        <v>9500</v>
      </c>
      <c r="N904">
        <f>VLOOKUP(C$1,Iniciativas!$A$1:$R$11,18,FALSE)*C904+VLOOKUP(D$1,Iniciativas!$A$1:$R$11,18,FALSE)*D904+VLOOKUP(E$1,Iniciativas!$A$1:$R$11,18,FALSE)*E904+VLOOKUP(F$1,Iniciativas!$A$1:$R$11,18,FALSE)*F904+VLOOKUP(G$1,Iniciativas!$A$1:$R$11,18,FALSE)*G904+VLOOKUP(H$1,Iniciativas!$A$1:$R$11,18,FALSE)*H904+VLOOKUP(I$1,Iniciativas!$A$1:$R$11,18,FALSE)*I904+VLOOKUP(J$1,Iniciativas!$A$1:$R$11,18,FALSE)*J904+VLOOKUP(K$1,Iniciativas!$A$1:$R$11,18,FALSE)*K904+VLOOKUP(L$1,Iniciativas!$A$1:$R$11,18,FALSE)*L904</f>
        <v>9.1</v>
      </c>
      <c r="O904" t="b">
        <f t="shared" si="940"/>
        <v>0</v>
      </c>
      <c r="P904" t="b">
        <f>IF(OR(K904=1,I904=1),IF(J904=1,TRUE, FALSE),TRUE)</f>
        <v>1</v>
      </c>
      <c r="Q904" t="b">
        <f>IF(AND(K904=1,I904=1), FALSE, TRUE)</f>
        <v>1</v>
      </c>
      <c r="R904" t="b">
        <f>IF(G904=1, TRUE, FALSE)</f>
        <v>0</v>
      </c>
      <c r="S904" t="str">
        <f>TRIM(IF(C904=1," "&amp;VLOOKUP(C$1,Iniciativas!$A$1:$R$11,2,FALSE),"")&amp;IF(D904=1," "&amp;VLOOKUP(D$1,Iniciativas!$A$1:$R$11,2,FALSE),"")&amp;IF(E904=1," "&amp;VLOOKUP(E$1,Iniciativas!$A$1:$R$11,2,FALSE),"")&amp;IF(F904=1," "&amp;VLOOKUP(F$1,Iniciativas!$A$1:$R$11,2,FALSE),"")&amp;IF(G904=1," "&amp;VLOOKUP(G$1,Iniciativas!$A$1:$R$11,2,FALSE),"")&amp;IF(H904=1," "&amp;VLOOKUP(H$1,Iniciativas!$A$1:$R$11,2,FALSE),"")&amp;IF(I904=1," "&amp;VLOOKUP(I$1,Iniciativas!$A$1:$R$11,2,FALSE),"")&amp;IF(J904=1," "&amp;VLOOKUP(J$1,Iniciativas!$A$1:$R$11,2,FALSE),"")&amp;IF(K904=1," "&amp;VLOOKUP(K$1,Iniciativas!$A$1:$R$11,2,FALSE),"")&amp;IF(L904=1," "&amp;VLOOKUP(L$1,Iniciativas!$A$1:$R$11,2,FALSE),""))</f>
        <v>Operación Adicional Iniciativa 1 Iniciativa 3 Iniciativa 2 Campaña Publicitaria Producto B o C Creación Producto B</v>
      </c>
    </row>
    <row r="905" spans="1:19" x14ac:dyDescent="0.25">
      <c r="A905">
        <v>903</v>
      </c>
      <c r="B905" t="str">
        <f t="shared" si="938"/>
        <v>10 9 8 3 2 1</v>
      </c>
      <c r="C905">
        <f t="shared" si="941"/>
        <v>1</v>
      </c>
      <c r="D905">
        <f t="shared" ref="D905:L905" si="947">INT(MOD($A905,2^(C$1-1))/(2^(D$1-1)))</f>
        <v>1</v>
      </c>
      <c r="E905">
        <f t="shared" si="947"/>
        <v>1</v>
      </c>
      <c r="F905">
        <f t="shared" si="947"/>
        <v>0</v>
      </c>
      <c r="G905">
        <f t="shared" si="947"/>
        <v>0</v>
      </c>
      <c r="H905">
        <f t="shared" si="947"/>
        <v>0</v>
      </c>
      <c r="I905">
        <f t="shared" si="947"/>
        <v>0</v>
      </c>
      <c r="J905">
        <f t="shared" si="947"/>
        <v>1</v>
      </c>
      <c r="K905">
        <f t="shared" si="947"/>
        <v>1</v>
      </c>
      <c r="L905">
        <f t="shared" si="947"/>
        <v>1</v>
      </c>
      <c r="M905">
        <f>VLOOKUP(C$1,Iniciativas!$A$1:$R$11,6,FALSE)*C905+VLOOKUP(D$1,Iniciativas!$A$1:$R$11,6,FALSE)*D905+VLOOKUP(E$1,Iniciativas!$A$1:$R$11,6,FALSE)*E905+VLOOKUP(F$1,Iniciativas!$A$1:$R$11,6,FALSE)*F905+VLOOKUP(G$1,Iniciativas!$A$1:$R$11,6,FALSE)*G905+VLOOKUP(H$1,Iniciativas!$A$1:$R$11,6,FALSE)*H905+VLOOKUP(I$1,Iniciativas!$A$1:$R$11,6,FALSE)*I905+VLOOKUP(J$1,Iniciativas!$A$1:$R$11,6,FALSE)*J905+VLOOKUP(K$1,Iniciativas!$A$1:$R$11,6,FALSE)*K905+VLOOKUP(L$1,Iniciativas!$A$1:$R$11,6,FALSE)*L905</f>
        <v>10500</v>
      </c>
      <c r="N905">
        <f>VLOOKUP(C$1,Iniciativas!$A$1:$R$11,18,FALSE)*C905+VLOOKUP(D$1,Iniciativas!$A$1:$R$11,18,FALSE)*D905+VLOOKUP(E$1,Iniciativas!$A$1:$R$11,18,FALSE)*E905+VLOOKUP(F$1,Iniciativas!$A$1:$R$11,18,FALSE)*F905+VLOOKUP(G$1,Iniciativas!$A$1:$R$11,18,FALSE)*G905+VLOOKUP(H$1,Iniciativas!$A$1:$R$11,18,FALSE)*H905+VLOOKUP(I$1,Iniciativas!$A$1:$R$11,18,FALSE)*I905+VLOOKUP(J$1,Iniciativas!$A$1:$R$11,18,FALSE)*J905+VLOOKUP(K$1,Iniciativas!$A$1:$R$11,18,FALSE)*K905+VLOOKUP(L$1,Iniciativas!$A$1:$R$11,18,FALSE)*L905</f>
        <v>10</v>
      </c>
      <c r="O905" t="b">
        <f t="shared" si="940"/>
        <v>0</v>
      </c>
      <c r="P905" t="b">
        <f>IF(OR(K905=1,I905=1),IF(J905=1,TRUE, FALSE),TRUE)</f>
        <v>1</v>
      </c>
      <c r="Q905" t="b">
        <f>IF(AND(K905=1,I905=1), FALSE, TRUE)</f>
        <v>1</v>
      </c>
      <c r="R905" t="b">
        <f>IF(G905=1, TRUE, FALSE)</f>
        <v>0</v>
      </c>
      <c r="S905" t="str">
        <f>TRIM(IF(C905=1," "&amp;VLOOKUP(C$1,Iniciativas!$A$1:$R$11,2,FALSE),"")&amp;IF(D905=1," "&amp;VLOOKUP(D$1,Iniciativas!$A$1:$R$11,2,FALSE),"")&amp;IF(E905=1," "&amp;VLOOKUP(E$1,Iniciativas!$A$1:$R$11,2,FALSE),"")&amp;IF(F905=1," "&amp;VLOOKUP(F$1,Iniciativas!$A$1:$R$11,2,FALSE),"")&amp;IF(G905=1," "&amp;VLOOKUP(G$1,Iniciativas!$A$1:$R$11,2,FALSE),"")&amp;IF(H905=1," "&amp;VLOOKUP(H$1,Iniciativas!$A$1:$R$11,2,FALSE),"")&amp;IF(I905=1," "&amp;VLOOKUP(I$1,Iniciativas!$A$1:$R$11,2,FALSE),"")&amp;IF(J905=1," "&amp;VLOOKUP(J$1,Iniciativas!$A$1:$R$11,2,FALSE),"")&amp;IF(K905=1," "&amp;VLOOKUP(K$1,Iniciativas!$A$1:$R$11,2,FALSE),"")&amp;IF(L905=1," "&amp;VLOOKUP(L$1,Iniciativas!$A$1:$R$11,2,FALSE),""))</f>
        <v>Operación Adicional Iniciativa 1 Iniciativa 3 Iniciativa 2 Campaña Publicitaria Producto B o C Creación Producto B Sistema Reducción Costos</v>
      </c>
    </row>
    <row r="906" spans="1:19" x14ac:dyDescent="0.25">
      <c r="A906">
        <v>904</v>
      </c>
      <c r="B906" t="str">
        <f t="shared" si="938"/>
        <v>10 9 8 4</v>
      </c>
      <c r="C906">
        <f t="shared" si="941"/>
        <v>1</v>
      </c>
      <c r="D906">
        <f t="shared" ref="D906:L906" si="948">INT(MOD($A906,2^(C$1-1))/(2^(D$1-1)))</f>
        <v>1</v>
      </c>
      <c r="E906">
        <f t="shared" si="948"/>
        <v>1</v>
      </c>
      <c r="F906">
        <f t="shared" si="948"/>
        <v>0</v>
      </c>
      <c r="G906">
        <f t="shared" si="948"/>
        <v>0</v>
      </c>
      <c r="H906">
        <f t="shared" si="948"/>
        <v>0</v>
      </c>
      <c r="I906">
        <f t="shared" si="948"/>
        <v>1</v>
      </c>
      <c r="J906">
        <f t="shared" si="948"/>
        <v>0</v>
      </c>
      <c r="K906">
        <f t="shared" si="948"/>
        <v>0</v>
      </c>
      <c r="L906">
        <f t="shared" si="948"/>
        <v>0</v>
      </c>
      <c r="M906">
        <f>VLOOKUP(C$1,Iniciativas!$A$1:$R$11,6,FALSE)*C906+VLOOKUP(D$1,Iniciativas!$A$1:$R$11,6,FALSE)*D906+VLOOKUP(E$1,Iniciativas!$A$1:$R$11,6,FALSE)*E906+VLOOKUP(F$1,Iniciativas!$A$1:$R$11,6,FALSE)*F906+VLOOKUP(G$1,Iniciativas!$A$1:$R$11,6,FALSE)*G906+VLOOKUP(H$1,Iniciativas!$A$1:$R$11,6,FALSE)*H906+VLOOKUP(I$1,Iniciativas!$A$1:$R$11,6,FALSE)*I906+VLOOKUP(J$1,Iniciativas!$A$1:$R$11,6,FALSE)*J906+VLOOKUP(K$1,Iniciativas!$A$1:$R$11,6,FALSE)*K906+VLOOKUP(L$1,Iniciativas!$A$1:$R$11,6,FALSE)*L906</f>
        <v>9500</v>
      </c>
      <c r="N906">
        <f>VLOOKUP(C$1,Iniciativas!$A$1:$R$11,18,FALSE)*C906+VLOOKUP(D$1,Iniciativas!$A$1:$R$11,18,FALSE)*D906+VLOOKUP(E$1,Iniciativas!$A$1:$R$11,18,FALSE)*E906+VLOOKUP(F$1,Iniciativas!$A$1:$R$11,18,FALSE)*F906+VLOOKUP(G$1,Iniciativas!$A$1:$R$11,18,FALSE)*G906+VLOOKUP(H$1,Iniciativas!$A$1:$R$11,18,FALSE)*H906+VLOOKUP(I$1,Iniciativas!$A$1:$R$11,18,FALSE)*I906+VLOOKUP(J$1,Iniciativas!$A$1:$R$11,18,FALSE)*J906+VLOOKUP(K$1,Iniciativas!$A$1:$R$11,18,FALSE)*K906+VLOOKUP(L$1,Iniciativas!$A$1:$R$11,18,FALSE)*L906</f>
        <v>9.1</v>
      </c>
      <c r="O906" t="b">
        <f t="shared" si="940"/>
        <v>0</v>
      </c>
      <c r="P906" t="b">
        <f>IF(OR(K906=1,I906=1),IF(J906=1,TRUE, FALSE),TRUE)</f>
        <v>0</v>
      </c>
      <c r="Q906" t="b">
        <f>IF(AND(K906=1,I906=1), FALSE, TRUE)</f>
        <v>1</v>
      </c>
      <c r="R906" t="b">
        <f>IF(G906=1, TRUE, FALSE)</f>
        <v>0</v>
      </c>
      <c r="S906" t="str">
        <f>TRIM(IF(C906=1," "&amp;VLOOKUP(C$1,Iniciativas!$A$1:$R$11,2,FALSE),"")&amp;IF(D906=1," "&amp;VLOOKUP(D$1,Iniciativas!$A$1:$R$11,2,FALSE),"")&amp;IF(E906=1," "&amp;VLOOKUP(E$1,Iniciativas!$A$1:$R$11,2,FALSE),"")&amp;IF(F906=1," "&amp;VLOOKUP(F$1,Iniciativas!$A$1:$R$11,2,FALSE),"")&amp;IF(G906=1," "&amp;VLOOKUP(G$1,Iniciativas!$A$1:$R$11,2,FALSE),"")&amp;IF(H906=1," "&amp;VLOOKUP(H$1,Iniciativas!$A$1:$R$11,2,FALSE),"")&amp;IF(I906=1," "&amp;VLOOKUP(I$1,Iniciativas!$A$1:$R$11,2,FALSE),"")&amp;IF(J906=1," "&amp;VLOOKUP(J$1,Iniciativas!$A$1:$R$11,2,FALSE),"")&amp;IF(K906=1," "&amp;VLOOKUP(K$1,Iniciativas!$A$1:$R$11,2,FALSE),"")&amp;IF(L906=1," "&amp;VLOOKUP(L$1,Iniciativas!$A$1:$R$11,2,FALSE),""))</f>
        <v>Operación Adicional Iniciativa 1 Iniciativa 3 Iniciativa 2 Creación Producto Alternativo C</v>
      </c>
    </row>
    <row r="907" spans="1:19" x14ac:dyDescent="0.25">
      <c r="A907">
        <v>905</v>
      </c>
      <c r="B907" t="str">
        <f t="shared" si="938"/>
        <v>10 9 8 4 1</v>
      </c>
      <c r="C907">
        <f t="shared" si="941"/>
        <v>1</v>
      </c>
      <c r="D907">
        <f t="shared" ref="D907:L907" si="949">INT(MOD($A907,2^(C$1-1))/(2^(D$1-1)))</f>
        <v>1</v>
      </c>
      <c r="E907">
        <f t="shared" si="949"/>
        <v>1</v>
      </c>
      <c r="F907">
        <f t="shared" si="949"/>
        <v>0</v>
      </c>
      <c r="G907">
        <f t="shared" si="949"/>
        <v>0</v>
      </c>
      <c r="H907">
        <f t="shared" si="949"/>
        <v>0</v>
      </c>
      <c r="I907">
        <f t="shared" si="949"/>
        <v>1</v>
      </c>
      <c r="J907">
        <f t="shared" si="949"/>
        <v>0</v>
      </c>
      <c r="K907">
        <f t="shared" si="949"/>
        <v>0</v>
      </c>
      <c r="L907">
        <f t="shared" si="949"/>
        <v>1</v>
      </c>
      <c r="M907">
        <f>VLOOKUP(C$1,Iniciativas!$A$1:$R$11,6,FALSE)*C907+VLOOKUP(D$1,Iniciativas!$A$1:$R$11,6,FALSE)*D907+VLOOKUP(E$1,Iniciativas!$A$1:$R$11,6,FALSE)*E907+VLOOKUP(F$1,Iniciativas!$A$1:$R$11,6,FALSE)*F907+VLOOKUP(G$1,Iniciativas!$A$1:$R$11,6,FALSE)*G907+VLOOKUP(H$1,Iniciativas!$A$1:$R$11,6,FALSE)*H907+VLOOKUP(I$1,Iniciativas!$A$1:$R$11,6,FALSE)*I907+VLOOKUP(J$1,Iniciativas!$A$1:$R$11,6,FALSE)*J907+VLOOKUP(K$1,Iniciativas!$A$1:$R$11,6,FALSE)*K907+VLOOKUP(L$1,Iniciativas!$A$1:$R$11,6,FALSE)*L907</f>
        <v>10500</v>
      </c>
      <c r="N907">
        <f>VLOOKUP(C$1,Iniciativas!$A$1:$R$11,18,FALSE)*C907+VLOOKUP(D$1,Iniciativas!$A$1:$R$11,18,FALSE)*D907+VLOOKUP(E$1,Iniciativas!$A$1:$R$11,18,FALSE)*E907+VLOOKUP(F$1,Iniciativas!$A$1:$R$11,18,FALSE)*F907+VLOOKUP(G$1,Iniciativas!$A$1:$R$11,18,FALSE)*G907+VLOOKUP(H$1,Iniciativas!$A$1:$R$11,18,FALSE)*H907+VLOOKUP(I$1,Iniciativas!$A$1:$R$11,18,FALSE)*I907+VLOOKUP(J$1,Iniciativas!$A$1:$R$11,18,FALSE)*J907+VLOOKUP(K$1,Iniciativas!$A$1:$R$11,18,FALSE)*K907+VLOOKUP(L$1,Iniciativas!$A$1:$R$11,18,FALSE)*L907</f>
        <v>10</v>
      </c>
      <c r="O907" t="b">
        <f t="shared" si="940"/>
        <v>0</v>
      </c>
      <c r="P907" t="b">
        <f>IF(OR(K907=1,I907=1),IF(J907=1,TRUE, FALSE),TRUE)</f>
        <v>0</v>
      </c>
      <c r="Q907" t="b">
        <f>IF(AND(K907=1,I907=1), FALSE, TRUE)</f>
        <v>1</v>
      </c>
      <c r="R907" t="b">
        <f>IF(G907=1, TRUE, FALSE)</f>
        <v>0</v>
      </c>
      <c r="S907" t="str">
        <f>TRIM(IF(C907=1," "&amp;VLOOKUP(C$1,Iniciativas!$A$1:$R$11,2,FALSE),"")&amp;IF(D907=1," "&amp;VLOOKUP(D$1,Iniciativas!$A$1:$R$11,2,FALSE),"")&amp;IF(E907=1," "&amp;VLOOKUP(E$1,Iniciativas!$A$1:$R$11,2,FALSE),"")&amp;IF(F907=1," "&amp;VLOOKUP(F$1,Iniciativas!$A$1:$R$11,2,FALSE),"")&amp;IF(G907=1," "&amp;VLOOKUP(G$1,Iniciativas!$A$1:$R$11,2,FALSE),"")&amp;IF(H907=1," "&amp;VLOOKUP(H$1,Iniciativas!$A$1:$R$11,2,FALSE),"")&amp;IF(I907=1," "&amp;VLOOKUP(I$1,Iniciativas!$A$1:$R$11,2,FALSE),"")&amp;IF(J907=1," "&amp;VLOOKUP(J$1,Iniciativas!$A$1:$R$11,2,FALSE),"")&amp;IF(K907=1," "&amp;VLOOKUP(K$1,Iniciativas!$A$1:$R$11,2,FALSE),"")&amp;IF(L907=1," "&amp;VLOOKUP(L$1,Iniciativas!$A$1:$R$11,2,FALSE),""))</f>
        <v>Operación Adicional Iniciativa 1 Iniciativa 3 Iniciativa 2 Creación Producto Alternativo C Sistema Reducción Costos</v>
      </c>
    </row>
    <row r="908" spans="1:19" x14ac:dyDescent="0.25">
      <c r="A908">
        <v>906</v>
      </c>
      <c r="B908" t="str">
        <f t="shared" si="938"/>
        <v>10 9 8 4 2</v>
      </c>
      <c r="C908">
        <f t="shared" si="941"/>
        <v>1</v>
      </c>
      <c r="D908">
        <f t="shared" ref="D908:L908" si="950">INT(MOD($A908,2^(C$1-1))/(2^(D$1-1)))</f>
        <v>1</v>
      </c>
      <c r="E908">
        <f t="shared" si="950"/>
        <v>1</v>
      </c>
      <c r="F908">
        <f t="shared" si="950"/>
        <v>0</v>
      </c>
      <c r="G908">
        <f t="shared" si="950"/>
        <v>0</v>
      </c>
      <c r="H908">
        <f t="shared" si="950"/>
        <v>0</v>
      </c>
      <c r="I908">
        <f t="shared" si="950"/>
        <v>1</v>
      </c>
      <c r="J908">
        <f t="shared" si="950"/>
        <v>0</v>
      </c>
      <c r="K908">
        <f t="shared" si="950"/>
        <v>1</v>
      </c>
      <c r="L908">
        <f t="shared" si="950"/>
        <v>0</v>
      </c>
      <c r="M908">
        <f>VLOOKUP(C$1,Iniciativas!$A$1:$R$11,6,FALSE)*C908+VLOOKUP(D$1,Iniciativas!$A$1:$R$11,6,FALSE)*D908+VLOOKUP(E$1,Iniciativas!$A$1:$R$11,6,FALSE)*E908+VLOOKUP(F$1,Iniciativas!$A$1:$R$11,6,FALSE)*F908+VLOOKUP(G$1,Iniciativas!$A$1:$R$11,6,FALSE)*G908+VLOOKUP(H$1,Iniciativas!$A$1:$R$11,6,FALSE)*H908+VLOOKUP(I$1,Iniciativas!$A$1:$R$11,6,FALSE)*I908+VLOOKUP(J$1,Iniciativas!$A$1:$R$11,6,FALSE)*J908+VLOOKUP(K$1,Iniciativas!$A$1:$R$11,6,FALSE)*K908+VLOOKUP(L$1,Iniciativas!$A$1:$R$11,6,FALSE)*L908</f>
        <v>14500</v>
      </c>
      <c r="N908">
        <f>VLOOKUP(C$1,Iniciativas!$A$1:$R$11,18,FALSE)*C908+VLOOKUP(D$1,Iniciativas!$A$1:$R$11,18,FALSE)*D908+VLOOKUP(E$1,Iniciativas!$A$1:$R$11,18,FALSE)*E908+VLOOKUP(F$1,Iniciativas!$A$1:$R$11,18,FALSE)*F908+VLOOKUP(G$1,Iniciativas!$A$1:$R$11,18,FALSE)*G908+VLOOKUP(H$1,Iniciativas!$A$1:$R$11,18,FALSE)*H908+VLOOKUP(I$1,Iniciativas!$A$1:$R$11,18,FALSE)*I908+VLOOKUP(J$1,Iniciativas!$A$1:$R$11,18,FALSE)*J908+VLOOKUP(K$1,Iniciativas!$A$1:$R$11,18,FALSE)*K908+VLOOKUP(L$1,Iniciativas!$A$1:$R$11,18,FALSE)*L908</f>
        <v>11.7</v>
      </c>
      <c r="O908" t="b">
        <f t="shared" si="940"/>
        <v>0</v>
      </c>
      <c r="P908" t="b">
        <f>IF(OR(K908=1,I908=1),IF(J908=1,TRUE, FALSE),TRUE)</f>
        <v>0</v>
      </c>
      <c r="Q908" t="b">
        <f>IF(AND(K908=1,I908=1), FALSE, TRUE)</f>
        <v>0</v>
      </c>
      <c r="R908" t="b">
        <f>IF(G908=1, TRUE, FALSE)</f>
        <v>0</v>
      </c>
      <c r="S908" t="str">
        <f>TRIM(IF(C908=1," "&amp;VLOOKUP(C$1,Iniciativas!$A$1:$R$11,2,FALSE),"")&amp;IF(D908=1," "&amp;VLOOKUP(D$1,Iniciativas!$A$1:$R$11,2,FALSE),"")&amp;IF(E908=1," "&amp;VLOOKUP(E$1,Iniciativas!$A$1:$R$11,2,FALSE),"")&amp;IF(F908=1," "&amp;VLOOKUP(F$1,Iniciativas!$A$1:$R$11,2,FALSE),"")&amp;IF(G908=1," "&amp;VLOOKUP(G$1,Iniciativas!$A$1:$R$11,2,FALSE),"")&amp;IF(H908=1," "&amp;VLOOKUP(H$1,Iniciativas!$A$1:$R$11,2,FALSE),"")&amp;IF(I908=1," "&amp;VLOOKUP(I$1,Iniciativas!$A$1:$R$11,2,FALSE),"")&amp;IF(J908=1," "&amp;VLOOKUP(J$1,Iniciativas!$A$1:$R$11,2,FALSE),"")&amp;IF(K908=1," "&amp;VLOOKUP(K$1,Iniciativas!$A$1:$R$11,2,FALSE),"")&amp;IF(L908=1," "&amp;VLOOKUP(L$1,Iniciativas!$A$1:$R$11,2,FALSE),""))</f>
        <v>Operación Adicional Iniciativa 1 Iniciativa 3 Iniciativa 2 Creación Producto Alternativo C Creación Producto B</v>
      </c>
    </row>
    <row r="909" spans="1:19" x14ac:dyDescent="0.25">
      <c r="A909">
        <v>907</v>
      </c>
      <c r="B909" t="str">
        <f t="shared" si="938"/>
        <v>10 9 8 4 2 1</v>
      </c>
      <c r="C909">
        <f t="shared" si="941"/>
        <v>1</v>
      </c>
      <c r="D909">
        <f t="shared" ref="D909:L909" si="951">INT(MOD($A909,2^(C$1-1))/(2^(D$1-1)))</f>
        <v>1</v>
      </c>
      <c r="E909">
        <f t="shared" si="951"/>
        <v>1</v>
      </c>
      <c r="F909">
        <f t="shared" si="951"/>
        <v>0</v>
      </c>
      <c r="G909">
        <f t="shared" si="951"/>
        <v>0</v>
      </c>
      <c r="H909">
        <f t="shared" si="951"/>
        <v>0</v>
      </c>
      <c r="I909">
        <f t="shared" si="951"/>
        <v>1</v>
      </c>
      <c r="J909">
        <f t="shared" si="951"/>
        <v>0</v>
      </c>
      <c r="K909">
        <f t="shared" si="951"/>
        <v>1</v>
      </c>
      <c r="L909">
        <f t="shared" si="951"/>
        <v>1</v>
      </c>
      <c r="M909">
        <f>VLOOKUP(C$1,Iniciativas!$A$1:$R$11,6,FALSE)*C909+VLOOKUP(D$1,Iniciativas!$A$1:$R$11,6,FALSE)*D909+VLOOKUP(E$1,Iniciativas!$A$1:$R$11,6,FALSE)*E909+VLOOKUP(F$1,Iniciativas!$A$1:$R$11,6,FALSE)*F909+VLOOKUP(G$1,Iniciativas!$A$1:$R$11,6,FALSE)*G909+VLOOKUP(H$1,Iniciativas!$A$1:$R$11,6,FALSE)*H909+VLOOKUP(I$1,Iniciativas!$A$1:$R$11,6,FALSE)*I909+VLOOKUP(J$1,Iniciativas!$A$1:$R$11,6,FALSE)*J909+VLOOKUP(K$1,Iniciativas!$A$1:$R$11,6,FALSE)*K909+VLOOKUP(L$1,Iniciativas!$A$1:$R$11,6,FALSE)*L909</f>
        <v>15500</v>
      </c>
      <c r="N909">
        <f>VLOOKUP(C$1,Iniciativas!$A$1:$R$11,18,FALSE)*C909+VLOOKUP(D$1,Iniciativas!$A$1:$R$11,18,FALSE)*D909+VLOOKUP(E$1,Iniciativas!$A$1:$R$11,18,FALSE)*E909+VLOOKUP(F$1,Iniciativas!$A$1:$R$11,18,FALSE)*F909+VLOOKUP(G$1,Iniciativas!$A$1:$R$11,18,FALSE)*G909+VLOOKUP(H$1,Iniciativas!$A$1:$R$11,18,FALSE)*H909+VLOOKUP(I$1,Iniciativas!$A$1:$R$11,18,FALSE)*I909+VLOOKUP(J$1,Iniciativas!$A$1:$R$11,18,FALSE)*J909+VLOOKUP(K$1,Iniciativas!$A$1:$R$11,18,FALSE)*K909+VLOOKUP(L$1,Iniciativas!$A$1:$R$11,18,FALSE)*L909</f>
        <v>12.6</v>
      </c>
      <c r="O909" t="b">
        <f t="shared" si="940"/>
        <v>0</v>
      </c>
      <c r="P909" t="b">
        <f>IF(OR(K909=1,I909=1),IF(J909=1,TRUE, FALSE),TRUE)</f>
        <v>0</v>
      </c>
      <c r="Q909" t="b">
        <f>IF(AND(K909=1,I909=1), FALSE, TRUE)</f>
        <v>0</v>
      </c>
      <c r="R909" t="b">
        <f>IF(G909=1, TRUE, FALSE)</f>
        <v>0</v>
      </c>
      <c r="S909" t="str">
        <f>TRIM(IF(C909=1," "&amp;VLOOKUP(C$1,Iniciativas!$A$1:$R$11,2,FALSE),"")&amp;IF(D909=1," "&amp;VLOOKUP(D$1,Iniciativas!$A$1:$R$11,2,FALSE),"")&amp;IF(E909=1," "&amp;VLOOKUP(E$1,Iniciativas!$A$1:$R$11,2,FALSE),"")&amp;IF(F909=1," "&amp;VLOOKUP(F$1,Iniciativas!$A$1:$R$11,2,FALSE),"")&amp;IF(G909=1," "&amp;VLOOKUP(G$1,Iniciativas!$A$1:$R$11,2,FALSE),"")&amp;IF(H909=1," "&amp;VLOOKUP(H$1,Iniciativas!$A$1:$R$11,2,FALSE),"")&amp;IF(I909=1," "&amp;VLOOKUP(I$1,Iniciativas!$A$1:$R$11,2,FALSE),"")&amp;IF(J909=1," "&amp;VLOOKUP(J$1,Iniciativas!$A$1:$R$11,2,FALSE),"")&amp;IF(K909=1," "&amp;VLOOKUP(K$1,Iniciativas!$A$1:$R$11,2,FALSE),"")&amp;IF(L909=1," "&amp;VLOOKUP(L$1,Iniciativas!$A$1:$R$11,2,FALSE),""))</f>
        <v>Operación Adicional Iniciativa 1 Iniciativa 3 Iniciativa 2 Creación Producto Alternativo C Creación Producto B Sistema Reducción Costos</v>
      </c>
    </row>
    <row r="910" spans="1:19" x14ac:dyDescent="0.25">
      <c r="A910">
        <v>908</v>
      </c>
      <c r="B910" t="str">
        <f t="shared" si="938"/>
        <v>10 9 8 4 3</v>
      </c>
      <c r="C910">
        <f t="shared" si="941"/>
        <v>1</v>
      </c>
      <c r="D910">
        <f t="shared" ref="D910:L910" si="952">INT(MOD($A910,2^(C$1-1))/(2^(D$1-1)))</f>
        <v>1</v>
      </c>
      <c r="E910">
        <f t="shared" si="952"/>
        <v>1</v>
      </c>
      <c r="F910">
        <f t="shared" si="952"/>
        <v>0</v>
      </c>
      <c r="G910">
        <f t="shared" si="952"/>
        <v>0</v>
      </c>
      <c r="H910">
        <f t="shared" si="952"/>
        <v>0</v>
      </c>
      <c r="I910">
        <f t="shared" si="952"/>
        <v>1</v>
      </c>
      <c r="J910">
        <f t="shared" si="952"/>
        <v>1</v>
      </c>
      <c r="K910">
        <f t="shared" si="952"/>
        <v>0</v>
      </c>
      <c r="L910">
        <f t="shared" si="952"/>
        <v>0</v>
      </c>
      <c r="M910">
        <f>VLOOKUP(C$1,Iniciativas!$A$1:$R$11,6,FALSE)*C910+VLOOKUP(D$1,Iniciativas!$A$1:$R$11,6,FALSE)*D910+VLOOKUP(E$1,Iniciativas!$A$1:$R$11,6,FALSE)*E910+VLOOKUP(F$1,Iniciativas!$A$1:$R$11,6,FALSE)*F910+VLOOKUP(G$1,Iniciativas!$A$1:$R$11,6,FALSE)*G910+VLOOKUP(H$1,Iniciativas!$A$1:$R$11,6,FALSE)*H910+VLOOKUP(I$1,Iniciativas!$A$1:$R$11,6,FALSE)*I910+VLOOKUP(J$1,Iniciativas!$A$1:$R$11,6,FALSE)*J910+VLOOKUP(K$1,Iniciativas!$A$1:$R$11,6,FALSE)*K910+VLOOKUP(L$1,Iniciativas!$A$1:$R$11,6,FALSE)*L910</f>
        <v>10500</v>
      </c>
      <c r="N910">
        <f>VLOOKUP(C$1,Iniciativas!$A$1:$R$11,18,FALSE)*C910+VLOOKUP(D$1,Iniciativas!$A$1:$R$11,18,FALSE)*D910+VLOOKUP(E$1,Iniciativas!$A$1:$R$11,18,FALSE)*E910+VLOOKUP(F$1,Iniciativas!$A$1:$R$11,18,FALSE)*F910+VLOOKUP(G$1,Iniciativas!$A$1:$R$11,18,FALSE)*G910+VLOOKUP(H$1,Iniciativas!$A$1:$R$11,18,FALSE)*H910+VLOOKUP(I$1,Iniciativas!$A$1:$R$11,18,FALSE)*I910+VLOOKUP(J$1,Iniciativas!$A$1:$R$11,18,FALSE)*J910+VLOOKUP(K$1,Iniciativas!$A$1:$R$11,18,FALSE)*K910+VLOOKUP(L$1,Iniciativas!$A$1:$R$11,18,FALSE)*L910</f>
        <v>9.5</v>
      </c>
      <c r="O910" t="b">
        <f t="shared" si="940"/>
        <v>0</v>
      </c>
      <c r="P910" t="b">
        <f>IF(OR(K910=1,I910=1),IF(J910=1,TRUE, FALSE),TRUE)</f>
        <v>1</v>
      </c>
      <c r="Q910" t="b">
        <f>IF(AND(K910=1,I910=1), FALSE, TRUE)</f>
        <v>1</v>
      </c>
      <c r="R910" t="b">
        <f>IF(G910=1, TRUE, FALSE)</f>
        <v>0</v>
      </c>
      <c r="S910" t="str">
        <f>TRIM(IF(C910=1," "&amp;VLOOKUP(C$1,Iniciativas!$A$1:$R$11,2,FALSE),"")&amp;IF(D910=1," "&amp;VLOOKUP(D$1,Iniciativas!$A$1:$R$11,2,FALSE),"")&amp;IF(E910=1," "&amp;VLOOKUP(E$1,Iniciativas!$A$1:$R$11,2,FALSE),"")&amp;IF(F910=1," "&amp;VLOOKUP(F$1,Iniciativas!$A$1:$R$11,2,FALSE),"")&amp;IF(G910=1," "&amp;VLOOKUP(G$1,Iniciativas!$A$1:$R$11,2,FALSE),"")&amp;IF(H910=1," "&amp;VLOOKUP(H$1,Iniciativas!$A$1:$R$11,2,FALSE),"")&amp;IF(I910=1," "&amp;VLOOKUP(I$1,Iniciativas!$A$1:$R$11,2,FALSE),"")&amp;IF(J910=1," "&amp;VLOOKUP(J$1,Iniciativas!$A$1:$R$11,2,FALSE),"")&amp;IF(K910=1," "&amp;VLOOKUP(K$1,Iniciativas!$A$1:$R$11,2,FALSE),"")&amp;IF(L910=1," "&amp;VLOOKUP(L$1,Iniciativas!$A$1:$R$11,2,FALSE),""))</f>
        <v>Operación Adicional Iniciativa 1 Iniciativa 3 Iniciativa 2 Creación Producto Alternativo C Campaña Publicitaria Producto B o C</v>
      </c>
    </row>
    <row r="911" spans="1:19" x14ac:dyDescent="0.25">
      <c r="A911">
        <v>909</v>
      </c>
      <c r="B911" t="str">
        <f t="shared" si="938"/>
        <v>10 9 8 4 3 1</v>
      </c>
      <c r="C911">
        <f t="shared" si="941"/>
        <v>1</v>
      </c>
      <c r="D911">
        <f t="shared" ref="D911:L911" si="953">INT(MOD($A911,2^(C$1-1))/(2^(D$1-1)))</f>
        <v>1</v>
      </c>
      <c r="E911">
        <f t="shared" si="953"/>
        <v>1</v>
      </c>
      <c r="F911">
        <f t="shared" si="953"/>
        <v>0</v>
      </c>
      <c r="G911">
        <f t="shared" si="953"/>
        <v>0</v>
      </c>
      <c r="H911">
        <f t="shared" si="953"/>
        <v>0</v>
      </c>
      <c r="I911">
        <f t="shared" si="953"/>
        <v>1</v>
      </c>
      <c r="J911">
        <f t="shared" si="953"/>
        <v>1</v>
      </c>
      <c r="K911">
        <f t="shared" si="953"/>
        <v>0</v>
      </c>
      <c r="L911">
        <f t="shared" si="953"/>
        <v>1</v>
      </c>
      <c r="M911">
        <f>VLOOKUP(C$1,Iniciativas!$A$1:$R$11,6,FALSE)*C911+VLOOKUP(D$1,Iniciativas!$A$1:$R$11,6,FALSE)*D911+VLOOKUP(E$1,Iniciativas!$A$1:$R$11,6,FALSE)*E911+VLOOKUP(F$1,Iniciativas!$A$1:$R$11,6,FALSE)*F911+VLOOKUP(G$1,Iniciativas!$A$1:$R$11,6,FALSE)*G911+VLOOKUP(H$1,Iniciativas!$A$1:$R$11,6,FALSE)*H911+VLOOKUP(I$1,Iniciativas!$A$1:$R$11,6,FALSE)*I911+VLOOKUP(J$1,Iniciativas!$A$1:$R$11,6,FALSE)*J911+VLOOKUP(K$1,Iniciativas!$A$1:$R$11,6,FALSE)*K911+VLOOKUP(L$1,Iniciativas!$A$1:$R$11,6,FALSE)*L911</f>
        <v>11500</v>
      </c>
      <c r="N911">
        <f>VLOOKUP(C$1,Iniciativas!$A$1:$R$11,18,FALSE)*C911+VLOOKUP(D$1,Iniciativas!$A$1:$R$11,18,FALSE)*D911+VLOOKUP(E$1,Iniciativas!$A$1:$R$11,18,FALSE)*E911+VLOOKUP(F$1,Iniciativas!$A$1:$R$11,18,FALSE)*F911+VLOOKUP(G$1,Iniciativas!$A$1:$R$11,18,FALSE)*G911+VLOOKUP(H$1,Iniciativas!$A$1:$R$11,18,FALSE)*H911+VLOOKUP(I$1,Iniciativas!$A$1:$R$11,18,FALSE)*I911+VLOOKUP(J$1,Iniciativas!$A$1:$R$11,18,FALSE)*J911+VLOOKUP(K$1,Iniciativas!$A$1:$R$11,18,FALSE)*K911+VLOOKUP(L$1,Iniciativas!$A$1:$R$11,18,FALSE)*L911</f>
        <v>10.4</v>
      </c>
      <c r="O911" t="b">
        <f t="shared" si="940"/>
        <v>0</v>
      </c>
      <c r="P911" t="b">
        <f>IF(OR(K911=1,I911=1),IF(J911=1,TRUE, FALSE),TRUE)</f>
        <v>1</v>
      </c>
      <c r="Q911" t="b">
        <f>IF(AND(K911=1,I911=1), FALSE, TRUE)</f>
        <v>1</v>
      </c>
      <c r="R911" t="b">
        <f>IF(G911=1, TRUE, FALSE)</f>
        <v>0</v>
      </c>
      <c r="S911" t="str">
        <f>TRIM(IF(C911=1," "&amp;VLOOKUP(C$1,Iniciativas!$A$1:$R$11,2,FALSE),"")&amp;IF(D911=1," "&amp;VLOOKUP(D$1,Iniciativas!$A$1:$R$11,2,FALSE),"")&amp;IF(E911=1," "&amp;VLOOKUP(E$1,Iniciativas!$A$1:$R$11,2,FALSE),"")&amp;IF(F911=1," "&amp;VLOOKUP(F$1,Iniciativas!$A$1:$R$11,2,FALSE),"")&amp;IF(G911=1," "&amp;VLOOKUP(G$1,Iniciativas!$A$1:$R$11,2,FALSE),"")&amp;IF(H911=1," "&amp;VLOOKUP(H$1,Iniciativas!$A$1:$R$11,2,FALSE),"")&amp;IF(I911=1," "&amp;VLOOKUP(I$1,Iniciativas!$A$1:$R$11,2,FALSE),"")&amp;IF(J911=1," "&amp;VLOOKUP(J$1,Iniciativas!$A$1:$R$11,2,FALSE),"")&amp;IF(K911=1," "&amp;VLOOKUP(K$1,Iniciativas!$A$1:$R$11,2,FALSE),"")&amp;IF(L911=1," "&amp;VLOOKUP(L$1,Iniciativas!$A$1:$R$11,2,FALSE),""))</f>
        <v>Operación Adicional Iniciativa 1 Iniciativa 3 Iniciativa 2 Creación Producto Alternativo C Campaña Publicitaria Producto B o C Sistema Reducción Costos</v>
      </c>
    </row>
    <row r="912" spans="1:19" x14ac:dyDescent="0.25">
      <c r="A912">
        <v>910</v>
      </c>
      <c r="B912" t="str">
        <f t="shared" si="938"/>
        <v>10 9 8 4 3 2</v>
      </c>
      <c r="C912">
        <f t="shared" si="941"/>
        <v>1</v>
      </c>
      <c r="D912">
        <f t="shared" ref="D912:L912" si="954">INT(MOD($A912,2^(C$1-1))/(2^(D$1-1)))</f>
        <v>1</v>
      </c>
      <c r="E912">
        <f t="shared" si="954"/>
        <v>1</v>
      </c>
      <c r="F912">
        <f t="shared" si="954"/>
        <v>0</v>
      </c>
      <c r="G912">
        <f t="shared" si="954"/>
        <v>0</v>
      </c>
      <c r="H912">
        <f t="shared" si="954"/>
        <v>0</v>
      </c>
      <c r="I912">
        <f t="shared" si="954"/>
        <v>1</v>
      </c>
      <c r="J912">
        <f t="shared" si="954"/>
        <v>1</v>
      </c>
      <c r="K912">
        <f t="shared" si="954"/>
        <v>1</v>
      </c>
      <c r="L912">
        <f t="shared" si="954"/>
        <v>0</v>
      </c>
      <c r="M912">
        <f>VLOOKUP(C$1,Iniciativas!$A$1:$R$11,6,FALSE)*C912+VLOOKUP(D$1,Iniciativas!$A$1:$R$11,6,FALSE)*D912+VLOOKUP(E$1,Iniciativas!$A$1:$R$11,6,FALSE)*E912+VLOOKUP(F$1,Iniciativas!$A$1:$R$11,6,FALSE)*F912+VLOOKUP(G$1,Iniciativas!$A$1:$R$11,6,FALSE)*G912+VLOOKUP(H$1,Iniciativas!$A$1:$R$11,6,FALSE)*H912+VLOOKUP(I$1,Iniciativas!$A$1:$R$11,6,FALSE)*I912+VLOOKUP(J$1,Iniciativas!$A$1:$R$11,6,FALSE)*J912+VLOOKUP(K$1,Iniciativas!$A$1:$R$11,6,FALSE)*K912+VLOOKUP(L$1,Iniciativas!$A$1:$R$11,6,FALSE)*L912</f>
        <v>15500</v>
      </c>
      <c r="N912">
        <f>VLOOKUP(C$1,Iniciativas!$A$1:$R$11,18,FALSE)*C912+VLOOKUP(D$1,Iniciativas!$A$1:$R$11,18,FALSE)*D912+VLOOKUP(E$1,Iniciativas!$A$1:$R$11,18,FALSE)*E912+VLOOKUP(F$1,Iniciativas!$A$1:$R$11,18,FALSE)*F912+VLOOKUP(G$1,Iniciativas!$A$1:$R$11,18,FALSE)*G912+VLOOKUP(H$1,Iniciativas!$A$1:$R$11,18,FALSE)*H912+VLOOKUP(I$1,Iniciativas!$A$1:$R$11,18,FALSE)*I912+VLOOKUP(J$1,Iniciativas!$A$1:$R$11,18,FALSE)*J912+VLOOKUP(K$1,Iniciativas!$A$1:$R$11,18,FALSE)*K912+VLOOKUP(L$1,Iniciativas!$A$1:$R$11,18,FALSE)*L912</f>
        <v>12.1</v>
      </c>
      <c r="O912" t="b">
        <f t="shared" si="940"/>
        <v>0</v>
      </c>
      <c r="P912" t="b">
        <f>IF(OR(K912=1,I912=1),IF(J912=1,TRUE, FALSE),TRUE)</f>
        <v>1</v>
      </c>
      <c r="Q912" t="b">
        <f>IF(AND(K912=1,I912=1), FALSE, TRUE)</f>
        <v>0</v>
      </c>
      <c r="R912" t="b">
        <f>IF(G912=1, TRUE, FALSE)</f>
        <v>0</v>
      </c>
      <c r="S912" t="str">
        <f>TRIM(IF(C912=1," "&amp;VLOOKUP(C$1,Iniciativas!$A$1:$R$11,2,FALSE),"")&amp;IF(D912=1," "&amp;VLOOKUP(D$1,Iniciativas!$A$1:$R$11,2,FALSE),"")&amp;IF(E912=1," "&amp;VLOOKUP(E$1,Iniciativas!$A$1:$R$11,2,FALSE),"")&amp;IF(F912=1," "&amp;VLOOKUP(F$1,Iniciativas!$A$1:$R$11,2,FALSE),"")&amp;IF(G912=1," "&amp;VLOOKUP(G$1,Iniciativas!$A$1:$R$11,2,FALSE),"")&amp;IF(H912=1," "&amp;VLOOKUP(H$1,Iniciativas!$A$1:$R$11,2,FALSE),"")&amp;IF(I912=1," "&amp;VLOOKUP(I$1,Iniciativas!$A$1:$R$11,2,FALSE),"")&amp;IF(J912=1," "&amp;VLOOKUP(J$1,Iniciativas!$A$1:$R$11,2,FALSE),"")&amp;IF(K912=1," "&amp;VLOOKUP(K$1,Iniciativas!$A$1:$R$11,2,FALSE),"")&amp;IF(L912=1," "&amp;VLOOKUP(L$1,Iniciativas!$A$1:$R$11,2,FALSE),""))</f>
        <v>Operación Adicional Iniciativa 1 Iniciativa 3 Iniciativa 2 Creación Producto Alternativo C Campaña Publicitaria Producto B o C Creación Producto B</v>
      </c>
    </row>
    <row r="913" spans="1:19" x14ac:dyDescent="0.25">
      <c r="A913">
        <v>911</v>
      </c>
      <c r="B913" t="str">
        <f t="shared" si="938"/>
        <v>10 9 8 4 3 2 1</v>
      </c>
      <c r="C913">
        <f t="shared" si="941"/>
        <v>1</v>
      </c>
      <c r="D913">
        <f t="shared" ref="D913:L913" si="955">INT(MOD($A913,2^(C$1-1))/(2^(D$1-1)))</f>
        <v>1</v>
      </c>
      <c r="E913">
        <f t="shared" si="955"/>
        <v>1</v>
      </c>
      <c r="F913">
        <f t="shared" si="955"/>
        <v>0</v>
      </c>
      <c r="G913">
        <f t="shared" si="955"/>
        <v>0</v>
      </c>
      <c r="H913">
        <f t="shared" si="955"/>
        <v>0</v>
      </c>
      <c r="I913">
        <f t="shared" si="955"/>
        <v>1</v>
      </c>
      <c r="J913">
        <f t="shared" si="955"/>
        <v>1</v>
      </c>
      <c r="K913">
        <f t="shared" si="955"/>
        <v>1</v>
      </c>
      <c r="L913">
        <f t="shared" si="955"/>
        <v>1</v>
      </c>
      <c r="M913">
        <f>VLOOKUP(C$1,Iniciativas!$A$1:$R$11,6,FALSE)*C913+VLOOKUP(D$1,Iniciativas!$A$1:$R$11,6,FALSE)*D913+VLOOKUP(E$1,Iniciativas!$A$1:$R$11,6,FALSE)*E913+VLOOKUP(F$1,Iniciativas!$A$1:$R$11,6,FALSE)*F913+VLOOKUP(G$1,Iniciativas!$A$1:$R$11,6,FALSE)*G913+VLOOKUP(H$1,Iniciativas!$A$1:$R$11,6,FALSE)*H913+VLOOKUP(I$1,Iniciativas!$A$1:$R$11,6,FALSE)*I913+VLOOKUP(J$1,Iniciativas!$A$1:$R$11,6,FALSE)*J913+VLOOKUP(K$1,Iniciativas!$A$1:$R$11,6,FALSE)*K913+VLOOKUP(L$1,Iniciativas!$A$1:$R$11,6,FALSE)*L913</f>
        <v>16500</v>
      </c>
      <c r="N913">
        <f>VLOOKUP(C$1,Iniciativas!$A$1:$R$11,18,FALSE)*C913+VLOOKUP(D$1,Iniciativas!$A$1:$R$11,18,FALSE)*D913+VLOOKUP(E$1,Iniciativas!$A$1:$R$11,18,FALSE)*E913+VLOOKUP(F$1,Iniciativas!$A$1:$R$11,18,FALSE)*F913+VLOOKUP(G$1,Iniciativas!$A$1:$R$11,18,FALSE)*G913+VLOOKUP(H$1,Iniciativas!$A$1:$R$11,18,FALSE)*H913+VLOOKUP(I$1,Iniciativas!$A$1:$R$11,18,FALSE)*I913+VLOOKUP(J$1,Iniciativas!$A$1:$R$11,18,FALSE)*J913+VLOOKUP(K$1,Iniciativas!$A$1:$R$11,18,FALSE)*K913+VLOOKUP(L$1,Iniciativas!$A$1:$R$11,18,FALSE)*L913</f>
        <v>13</v>
      </c>
      <c r="O913" t="b">
        <f t="shared" si="940"/>
        <v>0</v>
      </c>
      <c r="P913" t="b">
        <f>IF(OR(K913=1,I913=1),IF(J913=1,TRUE, FALSE),TRUE)</f>
        <v>1</v>
      </c>
      <c r="Q913" t="b">
        <f>IF(AND(K913=1,I913=1), FALSE, TRUE)</f>
        <v>0</v>
      </c>
      <c r="R913" t="b">
        <f>IF(G913=1, TRUE, FALSE)</f>
        <v>0</v>
      </c>
      <c r="S913" t="str">
        <f>TRIM(IF(C913=1," "&amp;VLOOKUP(C$1,Iniciativas!$A$1:$R$11,2,FALSE),"")&amp;IF(D913=1," "&amp;VLOOKUP(D$1,Iniciativas!$A$1:$R$11,2,FALSE),"")&amp;IF(E913=1," "&amp;VLOOKUP(E$1,Iniciativas!$A$1:$R$11,2,FALSE),"")&amp;IF(F913=1," "&amp;VLOOKUP(F$1,Iniciativas!$A$1:$R$11,2,FALSE),"")&amp;IF(G913=1," "&amp;VLOOKUP(G$1,Iniciativas!$A$1:$R$11,2,FALSE),"")&amp;IF(H913=1," "&amp;VLOOKUP(H$1,Iniciativas!$A$1:$R$11,2,FALSE),"")&amp;IF(I913=1," "&amp;VLOOKUP(I$1,Iniciativas!$A$1:$R$11,2,FALSE),"")&amp;IF(J913=1," "&amp;VLOOKUP(J$1,Iniciativas!$A$1:$R$11,2,FALSE),"")&amp;IF(K913=1," "&amp;VLOOKUP(K$1,Iniciativas!$A$1:$R$11,2,FALSE),"")&amp;IF(L913=1," "&amp;VLOOKUP(L$1,Iniciativas!$A$1:$R$11,2,FALSE),""))</f>
        <v>Operación Adicional Iniciativa 1 Iniciativa 3 Iniciativa 2 Creación Producto Alternativo C Campaña Publicitaria Producto B o C Creación Producto B Sistema Reducción Costos</v>
      </c>
    </row>
    <row r="914" spans="1:19" x14ac:dyDescent="0.25">
      <c r="A914">
        <v>912</v>
      </c>
      <c r="B914" t="str">
        <f t="shared" si="938"/>
        <v>10 9 8 5</v>
      </c>
      <c r="C914">
        <f t="shared" si="941"/>
        <v>1</v>
      </c>
      <c r="D914">
        <f t="shared" ref="D914:L914" si="956">INT(MOD($A914,2^(C$1-1))/(2^(D$1-1)))</f>
        <v>1</v>
      </c>
      <c r="E914">
        <f t="shared" si="956"/>
        <v>1</v>
      </c>
      <c r="F914">
        <f t="shared" si="956"/>
        <v>0</v>
      </c>
      <c r="G914">
        <f t="shared" si="956"/>
        <v>0</v>
      </c>
      <c r="H914">
        <f t="shared" si="956"/>
        <v>1</v>
      </c>
      <c r="I914">
        <f t="shared" si="956"/>
        <v>0</v>
      </c>
      <c r="J914">
        <f t="shared" si="956"/>
        <v>0</v>
      </c>
      <c r="K914">
        <f t="shared" si="956"/>
        <v>0</v>
      </c>
      <c r="L914">
        <f t="shared" si="956"/>
        <v>0</v>
      </c>
      <c r="M914">
        <f>VLOOKUP(C$1,Iniciativas!$A$1:$R$11,6,FALSE)*C914+VLOOKUP(D$1,Iniciativas!$A$1:$R$11,6,FALSE)*D914+VLOOKUP(E$1,Iniciativas!$A$1:$R$11,6,FALSE)*E914+VLOOKUP(F$1,Iniciativas!$A$1:$R$11,6,FALSE)*F914+VLOOKUP(G$1,Iniciativas!$A$1:$R$11,6,FALSE)*G914+VLOOKUP(H$1,Iniciativas!$A$1:$R$11,6,FALSE)*H914+VLOOKUP(I$1,Iniciativas!$A$1:$R$11,6,FALSE)*I914+VLOOKUP(J$1,Iniciativas!$A$1:$R$11,6,FALSE)*J914+VLOOKUP(K$1,Iniciativas!$A$1:$R$11,6,FALSE)*K914+VLOOKUP(L$1,Iniciativas!$A$1:$R$11,6,FALSE)*L914</f>
        <v>4500</v>
      </c>
      <c r="N914">
        <f>VLOOKUP(C$1,Iniciativas!$A$1:$R$11,18,FALSE)*C914+VLOOKUP(D$1,Iniciativas!$A$1:$R$11,18,FALSE)*D914+VLOOKUP(E$1,Iniciativas!$A$1:$R$11,18,FALSE)*E914+VLOOKUP(F$1,Iniciativas!$A$1:$R$11,18,FALSE)*F914+VLOOKUP(G$1,Iniciativas!$A$1:$R$11,18,FALSE)*G914+VLOOKUP(H$1,Iniciativas!$A$1:$R$11,18,FALSE)*H914+VLOOKUP(I$1,Iniciativas!$A$1:$R$11,18,FALSE)*I914+VLOOKUP(J$1,Iniciativas!$A$1:$R$11,18,FALSE)*J914+VLOOKUP(K$1,Iniciativas!$A$1:$R$11,18,FALSE)*K914+VLOOKUP(L$1,Iniciativas!$A$1:$R$11,18,FALSE)*L914</f>
        <v>8.8000000000000007</v>
      </c>
      <c r="O914" t="b">
        <f t="shared" si="940"/>
        <v>0</v>
      </c>
      <c r="P914" t="b">
        <f>IF(OR(K914=1,I914=1),IF(J914=1,TRUE, FALSE),TRUE)</f>
        <v>1</v>
      </c>
      <c r="Q914" t="b">
        <f>IF(AND(K914=1,I914=1), FALSE, TRUE)</f>
        <v>1</v>
      </c>
      <c r="R914" t="b">
        <f>IF(G914=1, TRUE, FALSE)</f>
        <v>0</v>
      </c>
      <c r="S914" t="str">
        <f>TRIM(IF(C914=1," "&amp;VLOOKUP(C$1,Iniciativas!$A$1:$R$11,2,FALSE),"")&amp;IF(D914=1," "&amp;VLOOKUP(D$1,Iniciativas!$A$1:$R$11,2,FALSE),"")&amp;IF(E914=1," "&amp;VLOOKUP(E$1,Iniciativas!$A$1:$R$11,2,FALSE),"")&amp;IF(F914=1," "&amp;VLOOKUP(F$1,Iniciativas!$A$1:$R$11,2,FALSE),"")&amp;IF(G914=1," "&amp;VLOOKUP(G$1,Iniciativas!$A$1:$R$11,2,FALSE),"")&amp;IF(H914=1," "&amp;VLOOKUP(H$1,Iniciativas!$A$1:$R$11,2,FALSE),"")&amp;IF(I914=1," "&amp;VLOOKUP(I$1,Iniciativas!$A$1:$R$11,2,FALSE),"")&amp;IF(J914=1," "&amp;VLOOKUP(J$1,Iniciativas!$A$1:$R$11,2,FALSE),"")&amp;IF(K914=1," "&amp;VLOOKUP(K$1,Iniciativas!$A$1:$R$11,2,FALSE),"")&amp;IF(L914=1," "&amp;VLOOKUP(L$1,Iniciativas!$A$1:$R$11,2,FALSE),""))</f>
        <v>Operación Adicional Iniciativa 1 Iniciativa 3 Iniciativa 2 Programa de Innovación</v>
      </c>
    </row>
    <row r="915" spans="1:19" x14ac:dyDescent="0.25">
      <c r="A915">
        <v>913</v>
      </c>
      <c r="B915" t="str">
        <f t="shared" si="938"/>
        <v>10 9 8 5 1</v>
      </c>
      <c r="C915">
        <f t="shared" si="941"/>
        <v>1</v>
      </c>
      <c r="D915">
        <f t="shared" ref="D915:L915" si="957">INT(MOD($A915,2^(C$1-1))/(2^(D$1-1)))</f>
        <v>1</v>
      </c>
      <c r="E915">
        <f t="shared" si="957"/>
        <v>1</v>
      </c>
      <c r="F915">
        <f t="shared" si="957"/>
        <v>0</v>
      </c>
      <c r="G915">
        <f t="shared" si="957"/>
        <v>0</v>
      </c>
      <c r="H915">
        <f t="shared" si="957"/>
        <v>1</v>
      </c>
      <c r="I915">
        <f t="shared" si="957"/>
        <v>0</v>
      </c>
      <c r="J915">
        <f t="shared" si="957"/>
        <v>0</v>
      </c>
      <c r="K915">
        <f t="shared" si="957"/>
        <v>0</v>
      </c>
      <c r="L915">
        <f t="shared" si="957"/>
        <v>1</v>
      </c>
      <c r="M915">
        <f>VLOOKUP(C$1,Iniciativas!$A$1:$R$11,6,FALSE)*C915+VLOOKUP(D$1,Iniciativas!$A$1:$R$11,6,FALSE)*D915+VLOOKUP(E$1,Iniciativas!$A$1:$R$11,6,FALSE)*E915+VLOOKUP(F$1,Iniciativas!$A$1:$R$11,6,FALSE)*F915+VLOOKUP(G$1,Iniciativas!$A$1:$R$11,6,FALSE)*G915+VLOOKUP(H$1,Iniciativas!$A$1:$R$11,6,FALSE)*H915+VLOOKUP(I$1,Iniciativas!$A$1:$R$11,6,FALSE)*I915+VLOOKUP(J$1,Iniciativas!$A$1:$R$11,6,FALSE)*J915+VLOOKUP(K$1,Iniciativas!$A$1:$R$11,6,FALSE)*K915+VLOOKUP(L$1,Iniciativas!$A$1:$R$11,6,FALSE)*L915</f>
        <v>5500</v>
      </c>
      <c r="N915">
        <f>VLOOKUP(C$1,Iniciativas!$A$1:$R$11,18,FALSE)*C915+VLOOKUP(D$1,Iniciativas!$A$1:$R$11,18,FALSE)*D915+VLOOKUP(E$1,Iniciativas!$A$1:$R$11,18,FALSE)*E915+VLOOKUP(F$1,Iniciativas!$A$1:$R$11,18,FALSE)*F915+VLOOKUP(G$1,Iniciativas!$A$1:$R$11,18,FALSE)*G915+VLOOKUP(H$1,Iniciativas!$A$1:$R$11,18,FALSE)*H915+VLOOKUP(I$1,Iniciativas!$A$1:$R$11,18,FALSE)*I915+VLOOKUP(J$1,Iniciativas!$A$1:$R$11,18,FALSE)*J915+VLOOKUP(K$1,Iniciativas!$A$1:$R$11,18,FALSE)*K915+VLOOKUP(L$1,Iniciativas!$A$1:$R$11,18,FALSE)*L915</f>
        <v>9.7000000000000011</v>
      </c>
      <c r="O915" t="b">
        <f t="shared" si="940"/>
        <v>0</v>
      </c>
      <c r="P915" t="b">
        <f>IF(OR(K915=1,I915=1),IF(J915=1,TRUE, FALSE),TRUE)</f>
        <v>1</v>
      </c>
      <c r="Q915" t="b">
        <f>IF(AND(K915=1,I915=1), FALSE, TRUE)</f>
        <v>1</v>
      </c>
      <c r="R915" t="b">
        <f>IF(G915=1, TRUE, FALSE)</f>
        <v>0</v>
      </c>
      <c r="S915" t="str">
        <f>TRIM(IF(C915=1," "&amp;VLOOKUP(C$1,Iniciativas!$A$1:$R$11,2,FALSE),"")&amp;IF(D915=1," "&amp;VLOOKUP(D$1,Iniciativas!$A$1:$R$11,2,FALSE),"")&amp;IF(E915=1," "&amp;VLOOKUP(E$1,Iniciativas!$A$1:$R$11,2,FALSE),"")&amp;IF(F915=1," "&amp;VLOOKUP(F$1,Iniciativas!$A$1:$R$11,2,FALSE),"")&amp;IF(G915=1," "&amp;VLOOKUP(G$1,Iniciativas!$A$1:$R$11,2,FALSE),"")&amp;IF(H915=1," "&amp;VLOOKUP(H$1,Iniciativas!$A$1:$R$11,2,FALSE),"")&amp;IF(I915=1," "&amp;VLOOKUP(I$1,Iniciativas!$A$1:$R$11,2,FALSE),"")&amp;IF(J915=1," "&amp;VLOOKUP(J$1,Iniciativas!$A$1:$R$11,2,FALSE),"")&amp;IF(K915=1," "&amp;VLOOKUP(K$1,Iniciativas!$A$1:$R$11,2,FALSE),"")&amp;IF(L915=1," "&amp;VLOOKUP(L$1,Iniciativas!$A$1:$R$11,2,FALSE),""))</f>
        <v>Operación Adicional Iniciativa 1 Iniciativa 3 Iniciativa 2 Programa de Innovación Sistema Reducción Costos</v>
      </c>
    </row>
    <row r="916" spans="1:19" x14ac:dyDescent="0.25">
      <c r="A916">
        <v>914</v>
      </c>
      <c r="B916" t="str">
        <f t="shared" si="938"/>
        <v>10 9 8 5 2</v>
      </c>
      <c r="C916">
        <f t="shared" si="941"/>
        <v>1</v>
      </c>
      <c r="D916">
        <f t="shared" ref="D916:L916" si="958">INT(MOD($A916,2^(C$1-1))/(2^(D$1-1)))</f>
        <v>1</v>
      </c>
      <c r="E916">
        <f t="shared" si="958"/>
        <v>1</v>
      </c>
      <c r="F916">
        <f t="shared" si="958"/>
        <v>0</v>
      </c>
      <c r="G916">
        <f t="shared" si="958"/>
        <v>0</v>
      </c>
      <c r="H916">
        <f t="shared" si="958"/>
        <v>1</v>
      </c>
      <c r="I916">
        <f t="shared" si="958"/>
        <v>0</v>
      </c>
      <c r="J916">
        <f t="shared" si="958"/>
        <v>0</v>
      </c>
      <c r="K916">
        <f t="shared" si="958"/>
        <v>1</v>
      </c>
      <c r="L916">
        <f t="shared" si="958"/>
        <v>0</v>
      </c>
      <c r="M916">
        <f>VLOOKUP(C$1,Iniciativas!$A$1:$R$11,6,FALSE)*C916+VLOOKUP(D$1,Iniciativas!$A$1:$R$11,6,FALSE)*D916+VLOOKUP(E$1,Iniciativas!$A$1:$R$11,6,FALSE)*E916+VLOOKUP(F$1,Iniciativas!$A$1:$R$11,6,FALSE)*F916+VLOOKUP(G$1,Iniciativas!$A$1:$R$11,6,FALSE)*G916+VLOOKUP(H$1,Iniciativas!$A$1:$R$11,6,FALSE)*H916+VLOOKUP(I$1,Iniciativas!$A$1:$R$11,6,FALSE)*I916+VLOOKUP(J$1,Iniciativas!$A$1:$R$11,6,FALSE)*J916+VLOOKUP(K$1,Iniciativas!$A$1:$R$11,6,FALSE)*K916+VLOOKUP(L$1,Iniciativas!$A$1:$R$11,6,FALSE)*L916</f>
        <v>9500</v>
      </c>
      <c r="N916">
        <f>VLOOKUP(C$1,Iniciativas!$A$1:$R$11,18,FALSE)*C916+VLOOKUP(D$1,Iniciativas!$A$1:$R$11,18,FALSE)*D916+VLOOKUP(E$1,Iniciativas!$A$1:$R$11,18,FALSE)*E916+VLOOKUP(F$1,Iniciativas!$A$1:$R$11,18,FALSE)*F916+VLOOKUP(G$1,Iniciativas!$A$1:$R$11,18,FALSE)*G916+VLOOKUP(H$1,Iniciativas!$A$1:$R$11,18,FALSE)*H916+VLOOKUP(I$1,Iniciativas!$A$1:$R$11,18,FALSE)*I916+VLOOKUP(J$1,Iniciativas!$A$1:$R$11,18,FALSE)*J916+VLOOKUP(K$1,Iniciativas!$A$1:$R$11,18,FALSE)*K916+VLOOKUP(L$1,Iniciativas!$A$1:$R$11,18,FALSE)*L916</f>
        <v>11.4</v>
      </c>
      <c r="O916" t="b">
        <f t="shared" si="940"/>
        <v>0</v>
      </c>
      <c r="P916" t="b">
        <f>IF(OR(K916=1,I916=1),IF(J916=1,TRUE, FALSE),TRUE)</f>
        <v>0</v>
      </c>
      <c r="Q916" t="b">
        <f>IF(AND(K916=1,I916=1), FALSE, TRUE)</f>
        <v>1</v>
      </c>
      <c r="R916" t="b">
        <f>IF(G916=1, TRUE, FALSE)</f>
        <v>0</v>
      </c>
      <c r="S916" t="str">
        <f>TRIM(IF(C916=1," "&amp;VLOOKUP(C$1,Iniciativas!$A$1:$R$11,2,FALSE),"")&amp;IF(D916=1," "&amp;VLOOKUP(D$1,Iniciativas!$A$1:$R$11,2,FALSE),"")&amp;IF(E916=1," "&amp;VLOOKUP(E$1,Iniciativas!$A$1:$R$11,2,FALSE),"")&amp;IF(F916=1," "&amp;VLOOKUP(F$1,Iniciativas!$A$1:$R$11,2,FALSE),"")&amp;IF(G916=1," "&amp;VLOOKUP(G$1,Iniciativas!$A$1:$R$11,2,FALSE),"")&amp;IF(H916=1," "&amp;VLOOKUP(H$1,Iniciativas!$A$1:$R$11,2,FALSE),"")&amp;IF(I916=1," "&amp;VLOOKUP(I$1,Iniciativas!$A$1:$R$11,2,FALSE),"")&amp;IF(J916=1," "&amp;VLOOKUP(J$1,Iniciativas!$A$1:$R$11,2,FALSE),"")&amp;IF(K916=1," "&amp;VLOOKUP(K$1,Iniciativas!$A$1:$R$11,2,FALSE),"")&amp;IF(L916=1," "&amp;VLOOKUP(L$1,Iniciativas!$A$1:$R$11,2,FALSE),""))</f>
        <v>Operación Adicional Iniciativa 1 Iniciativa 3 Iniciativa 2 Programa de Innovación Creación Producto B</v>
      </c>
    </row>
    <row r="917" spans="1:19" x14ac:dyDescent="0.25">
      <c r="A917">
        <v>915</v>
      </c>
      <c r="B917" t="str">
        <f t="shared" si="938"/>
        <v>10 9 8 5 2 1</v>
      </c>
      <c r="C917">
        <f t="shared" si="941"/>
        <v>1</v>
      </c>
      <c r="D917">
        <f t="shared" ref="D917:L917" si="959">INT(MOD($A917,2^(C$1-1))/(2^(D$1-1)))</f>
        <v>1</v>
      </c>
      <c r="E917">
        <f t="shared" si="959"/>
        <v>1</v>
      </c>
      <c r="F917">
        <f t="shared" si="959"/>
        <v>0</v>
      </c>
      <c r="G917">
        <f t="shared" si="959"/>
        <v>0</v>
      </c>
      <c r="H917">
        <f t="shared" si="959"/>
        <v>1</v>
      </c>
      <c r="I917">
        <f t="shared" si="959"/>
        <v>0</v>
      </c>
      <c r="J917">
        <f t="shared" si="959"/>
        <v>0</v>
      </c>
      <c r="K917">
        <f t="shared" si="959"/>
        <v>1</v>
      </c>
      <c r="L917">
        <f t="shared" si="959"/>
        <v>1</v>
      </c>
      <c r="M917">
        <f>VLOOKUP(C$1,Iniciativas!$A$1:$R$11,6,FALSE)*C917+VLOOKUP(D$1,Iniciativas!$A$1:$R$11,6,FALSE)*D917+VLOOKUP(E$1,Iniciativas!$A$1:$R$11,6,FALSE)*E917+VLOOKUP(F$1,Iniciativas!$A$1:$R$11,6,FALSE)*F917+VLOOKUP(G$1,Iniciativas!$A$1:$R$11,6,FALSE)*G917+VLOOKUP(H$1,Iniciativas!$A$1:$R$11,6,FALSE)*H917+VLOOKUP(I$1,Iniciativas!$A$1:$R$11,6,FALSE)*I917+VLOOKUP(J$1,Iniciativas!$A$1:$R$11,6,FALSE)*J917+VLOOKUP(K$1,Iniciativas!$A$1:$R$11,6,FALSE)*K917+VLOOKUP(L$1,Iniciativas!$A$1:$R$11,6,FALSE)*L917</f>
        <v>10500</v>
      </c>
      <c r="N917">
        <f>VLOOKUP(C$1,Iniciativas!$A$1:$R$11,18,FALSE)*C917+VLOOKUP(D$1,Iniciativas!$A$1:$R$11,18,FALSE)*D917+VLOOKUP(E$1,Iniciativas!$A$1:$R$11,18,FALSE)*E917+VLOOKUP(F$1,Iniciativas!$A$1:$R$11,18,FALSE)*F917+VLOOKUP(G$1,Iniciativas!$A$1:$R$11,18,FALSE)*G917+VLOOKUP(H$1,Iniciativas!$A$1:$R$11,18,FALSE)*H917+VLOOKUP(I$1,Iniciativas!$A$1:$R$11,18,FALSE)*I917+VLOOKUP(J$1,Iniciativas!$A$1:$R$11,18,FALSE)*J917+VLOOKUP(K$1,Iniciativas!$A$1:$R$11,18,FALSE)*K917+VLOOKUP(L$1,Iniciativas!$A$1:$R$11,18,FALSE)*L917</f>
        <v>12.3</v>
      </c>
      <c r="O917" t="b">
        <f t="shared" si="940"/>
        <v>0</v>
      </c>
      <c r="P917" t="b">
        <f>IF(OR(K917=1,I917=1),IF(J917=1,TRUE, FALSE),TRUE)</f>
        <v>0</v>
      </c>
      <c r="Q917" t="b">
        <f>IF(AND(K917=1,I917=1), FALSE, TRUE)</f>
        <v>1</v>
      </c>
      <c r="R917" t="b">
        <f>IF(G917=1, TRUE, FALSE)</f>
        <v>0</v>
      </c>
      <c r="S917" t="str">
        <f>TRIM(IF(C917=1," "&amp;VLOOKUP(C$1,Iniciativas!$A$1:$R$11,2,FALSE),"")&amp;IF(D917=1," "&amp;VLOOKUP(D$1,Iniciativas!$A$1:$R$11,2,FALSE),"")&amp;IF(E917=1," "&amp;VLOOKUP(E$1,Iniciativas!$A$1:$R$11,2,FALSE),"")&amp;IF(F917=1," "&amp;VLOOKUP(F$1,Iniciativas!$A$1:$R$11,2,FALSE),"")&amp;IF(G917=1," "&amp;VLOOKUP(G$1,Iniciativas!$A$1:$R$11,2,FALSE),"")&amp;IF(H917=1," "&amp;VLOOKUP(H$1,Iniciativas!$A$1:$R$11,2,FALSE),"")&amp;IF(I917=1," "&amp;VLOOKUP(I$1,Iniciativas!$A$1:$R$11,2,FALSE),"")&amp;IF(J917=1," "&amp;VLOOKUP(J$1,Iniciativas!$A$1:$R$11,2,FALSE),"")&amp;IF(K917=1," "&amp;VLOOKUP(K$1,Iniciativas!$A$1:$R$11,2,FALSE),"")&amp;IF(L917=1," "&amp;VLOOKUP(L$1,Iniciativas!$A$1:$R$11,2,FALSE),""))</f>
        <v>Operación Adicional Iniciativa 1 Iniciativa 3 Iniciativa 2 Programa de Innovación Creación Producto B Sistema Reducción Costos</v>
      </c>
    </row>
    <row r="918" spans="1:19" x14ac:dyDescent="0.25">
      <c r="A918">
        <v>916</v>
      </c>
      <c r="B918" t="str">
        <f t="shared" si="938"/>
        <v>10 9 8 5 3</v>
      </c>
      <c r="C918">
        <f t="shared" si="941"/>
        <v>1</v>
      </c>
      <c r="D918">
        <f t="shared" ref="D918:L918" si="960">INT(MOD($A918,2^(C$1-1))/(2^(D$1-1)))</f>
        <v>1</v>
      </c>
      <c r="E918">
        <f t="shared" si="960"/>
        <v>1</v>
      </c>
      <c r="F918">
        <f t="shared" si="960"/>
        <v>0</v>
      </c>
      <c r="G918">
        <f t="shared" si="960"/>
        <v>0</v>
      </c>
      <c r="H918">
        <f t="shared" si="960"/>
        <v>1</v>
      </c>
      <c r="I918">
        <f t="shared" si="960"/>
        <v>0</v>
      </c>
      <c r="J918">
        <f t="shared" si="960"/>
        <v>1</v>
      </c>
      <c r="K918">
        <f t="shared" si="960"/>
        <v>0</v>
      </c>
      <c r="L918">
        <f t="shared" si="960"/>
        <v>0</v>
      </c>
      <c r="M918">
        <f>VLOOKUP(C$1,Iniciativas!$A$1:$R$11,6,FALSE)*C918+VLOOKUP(D$1,Iniciativas!$A$1:$R$11,6,FALSE)*D918+VLOOKUP(E$1,Iniciativas!$A$1:$R$11,6,FALSE)*E918+VLOOKUP(F$1,Iniciativas!$A$1:$R$11,6,FALSE)*F918+VLOOKUP(G$1,Iniciativas!$A$1:$R$11,6,FALSE)*G918+VLOOKUP(H$1,Iniciativas!$A$1:$R$11,6,FALSE)*H918+VLOOKUP(I$1,Iniciativas!$A$1:$R$11,6,FALSE)*I918+VLOOKUP(J$1,Iniciativas!$A$1:$R$11,6,FALSE)*J918+VLOOKUP(K$1,Iniciativas!$A$1:$R$11,6,FALSE)*K918+VLOOKUP(L$1,Iniciativas!$A$1:$R$11,6,FALSE)*L918</f>
        <v>5500</v>
      </c>
      <c r="N918">
        <f>VLOOKUP(C$1,Iniciativas!$A$1:$R$11,18,FALSE)*C918+VLOOKUP(D$1,Iniciativas!$A$1:$R$11,18,FALSE)*D918+VLOOKUP(E$1,Iniciativas!$A$1:$R$11,18,FALSE)*E918+VLOOKUP(F$1,Iniciativas!$A$1:$R$11,18,FALSE)*F918+VLOOKUP(G$1,Iniciativas!$A$1:$R$11,18,FALSE)*G918+VLOOKUP(H$1,Iniciativas!$A$1:$R$11,18,FALSE)*H918+VLOOKUP(I$1,Iniciativas!$A$1:$R$11,18,FALSE)*I918+VLOOKUP(J$1,Iniciativas!$A$1:$R$11,18,FALSE)*J918+VLOOKUP(K$1,Iniciativas!$A$1:$R$11,18,FALSE)*K918+VLOOKUP(L$1,Iniciativas!$A$1:$R$11,18,FALSE)*L918</f>
        <v>9.2000000000000011</v>
      </c>
      <c r="O918" t="b">
        <f t="shared" si="940"/>
        <v>0</v>
      </c>
      <c r="P918" t="b">
        <f>IF(OR(K918=1,I918=1),IF(J918=1,TRUE, FALSE),TRUE)</f>
        <v>1</v>
      </c>
      <c r="Q918" t="b">
        <f>IF(AND(K918=1,I918=1), FALSE, TRUE)</f>
        <v>1</v>
      </c>
      <c r="R918" t="b">
        <f>IF(G918=1, TRUE, FALSE)</f>
        <v>0</v>
      </c>
      <c r="S918" t="str">
        <f>TRIM(IF(C918=1," "&amp;VLOOKUP(C$1,Iniciativas!$A$1:$R$11,2,FALSE),"")&amp;IF(D918=1," "&amp;VLOOKUP(D$1,Iniciativas!$A$1:$R$11,2,FALSE),"")&amp;IF(E918=1," "&amp;VLOOKUP(E$1,Iniciativas!$A$1:$R$11,2,FALSE),"")&amp;IF(F918=1," "&amp;VLOOKUP(F$1,Iniciativas!$A$1:$R$11,2,FALSE),"")&amp;IF(G918=1," "&amp;VLOOKUP(G$1,Iniciativas!$A$1:$R$11,2,FALSE),"")&amp;IF(H918=1," "&amp;VLOOKUP(H$1,Iniciativas!$A$1:$R$11,2,FALSE),"")&amp;IF(I918=1," "&amp;VLOOKUP(I$1,Iniciativas!$A$1:$R$11,2,FALSE),"")&amp;IF(J918=1," "&amp;VLOOKUP(J$1,Iniciativas!$A$1:$R$11,2,FALSE),"")&amp;IF(K918=1," "&amp;VLOOKUP(K$1,Iniciativas!$A$1:$R$11,2,FALSE),"")&amp;IF(L918=1," "&amp;VLOOKUP(L$1,Iniciativas!$A$1:$R$11,2,FALSE),""))</f>
        <v>Operación Adicional Iniciativa 1 Iniciativa 3 Iniciativa 2 Programa de Innovación Campaña Publicitaria Producto B o C</v>
      </c>
    </row>
    <row r="919" spans="1:19" x14ac:dyDescent="0.25">
      <c r="A919">
        <v>917</v>
      </c>
      <c r="B919" t="str">
        <f t="shared" si="938"/>
        <v>10 9 8 5 3 1</v>
      </c>
      <c r="C919">
        <f t="shared" si="941"/>
        <v>1</v>
      </c>
      <c r="D919">
        <f t="shared" ref="D919:L919" si="961">INT(MOD($A919,2^(C$1-1))/(2^(D$1-1)))</f>
        <v>1</v>
      </c>
      <c r="E919">
        <f t="shared" si="961"/>
        <v>1</v>
      </c>
      <c r="F919">
        <f t="shared" si="961"/>
        <v>0</v>
      </c>
      <c r="G919">
        <f t="shared" si="961"/>
        <v>0</v>
      </c>
      <c r="H919">
        <f t="shared" si="961"/>
        <v>1</v>
      </c>
      <c r="I919">
        <f t="shared" si="961"/>
        <v>0</v>
      </c>
      <c r="J919">
        <f t="shared" si="961"/>
        <v>1</v>
      </c>
      <c r="K919">
        <f t="shared" si="961"/>
        <v>0</v>
      </c>
      <c r="L919">
        <f t="shared" si="961"/>
        <v>1</v>
      </c>
      <c r="M919">
        <f>VLOOKUP(C$1,Iniciativas!$A$1:$R$11,6,FALSE)*C919+VLOOKUP(D$1,Iniciativas!$A$1:$R$11,6,FALSE)*D919+VLOOKUP(E$1,Iniciativas!$A$1:$R$11,6,FALSE)*E919+VLOOKUP(F$1,Iniciativas!$A$1:$R$11,6,FALSE)*F919+VLOOKUP(G$1,Iniciativas!$A$1:$R$11,6,FALSE)*G919+VLOOKUP(H$1,Iniciativas!$A$1:$R$11,6,FALSE)*H919+VLOOKUP(I$1,Iniciativas!$A$1:$R$11,6,FALSE)*I919+VLOOKUP(J$1,Iniciativas!$A$1:$R$11,6,FALSE)*J919+VLOOKUP(K$1,Iniciativas!$A$1:$R$11,6,FALSE)*K919+VLOOKUP(L$1,Iniciativas!$A$1:$R$11,6,FALSE)*L919</f>
        <v>6500</v>
      </c>
      <c r="N919">
        <f>VLOOKUP(C$1,Iniciativas!$A$1:$R$11,18,FALSE)*C919+VLOOKUP(D$1,Iniciativas!$A$1:$R$11,18,FALSE)*D919+VLOOKUP(E$1,Iniciativas!$A$1:$R$11,18,FALSE)*E919+VLOOKUP(F$1,Iniciativas!$A$1:$R$11,18,FALSE)*F919+VLOOKUP(G$1,Iniciativas!$A$1:$R$11,18,FALSE)*G919+VLOOKUP(H$1,Iniciativas!$A$1:$R$11,18,FALSE)*H919+VLOOKUP(I$1,Iniciativas!$A$1:$R$11,18,FALSE)*I919+VLOOKUP(J$1,Iniciativas!$A$1:$R$11,18,FALSE)*J919+VLOOKUP(K$1,Iniciativas!$A$1:$R$11,18,FALSE)*K919+VLOOKUP(L$1,Iniciativas!$A$1:$R$11,18,FALSE)*L919</f>
        <v>10.100000000000001</v>
      </c>
      <c r="O919" t="b">
        <f t="shared" si="940"/>
        <v>0</v>
      </c>
      <c r="P919" t="b">
        <f>IF(OR(K919=1,I919=1),IF(J919=1,TRUE, FALSE),TRUE)</f>
        <v>1</v>
      </c>
      <c r="Q919" t="b">
        <f>IF(AND(K919=1,I919=1), FALSE, TRUE)</f>
        <v>1</v>
      </c>
      <c r="R919" t="b">
        <f>IF(G919=1, TRUE, FALSE)</f>
        <v>0</v>
      </c>
      <c r="S919" t="str">
        <f>TRIM(IF(C919=1," "&amp;VLOOKUP(C$1,Iniciativas!$A$1:$R$11,2,FALSE),"")&amp;IF(D919=1," "&amp;VLOOKUP(D$1,Iniciativas!$A$1:$R$11,2,FALSE),"")&amp;IF(E919=1," "&amp;VLOOKUP(E$1,Iniciativas!$A$1:$R$11,2,FALSE),"")&amp;IF(F919=1," "&amp;VLOOKUP(F$1,Iniciativas!$A$1:$R$11,2,FALSE),"")&amp;IF(G919=1," "&amp;VLOOKUP(G$1,Iniciativas!$A$1:$R$11,2,FALSE),"")&amp;IF(H919=1," "&amp;VLOOKUP(H$1,Iniciativas!$A$1:$R$11,2,FALSE),"")&amp;IF(I919=1," "&amp;VLOOKUP(I$1,Iniciativas!$A$1:$R$11,2,FALSE),"")&amp;IF(J919=1," "&amp;VLOOKUP(J$1,Iniciativas!$A$1:$R$11,2,FALSE),"")&amp;IF(K919=1," "&amp;VLOOKUP(K$1,Iniciativas!$A$1:$R$11,2,FALSE),"")&amp;IF(L919=1," "&amp;VLOOKUP(L$1,Iniciativas!$A$1:$R$11,2,FALSE),""))</f>
        <v>Operación Adicional Iniciativa 1 Iniciativa 3 Iniciativa 2 Programa de Innovación Campaña Publicitaria Producto B o C Sistema Reducción Costos</v>
      </c>
    </row>
    <row r="920" spans="1:19" x14ac:dyDescent="0.25">
      <c r="A920">
        <v>918</v>
      </c>
      <c r="B920" t="str">
        <f t="shared" si="938"/>
        <v>10 9 8 5 3 2</v>
      </c>
      <c r="C920">
        <f t="shared" si="941"/>
        <v>1</v>
      </c>
      <c r="D920">
        <f t="shared" ref="D920:L920" si="962">INT(MOD($A920,2^(C$1-1))/(2^(D$1-1)))</f>
        <v>1</v>
      </c>
      <c r="E920">
        <f t="shared" si="962"/>
        <v>1</v>
      </c>
      <c r="F920">
        <f t="shared" si="962"/>
        <v>0</v>
      </c>
      <c r="G920">
        <f t="shared" si="962"/>
        <v>0</v>
      </c>
      <c r="H920">
        <f t="shared" si="962"/>
        <v>1</v>
      </c>
      <c r="I920">
        <f t="shared" si="962"/>
        <v>0</v>
      </c>
      <c r="J920">
        <f t="shared" si="962"/>
        <v>1</v>
      </c>
      <c r="K920">
        <f t="shared" si="962"/>
        <v>1</v>
      </c>
      <c r="L920">
        <f t="shared" si="962"/>
        <v>0</v>
      </c>
      <c r="M920">
        <f>VLOOKUP(C$1,Iniciativas!$A$1:$R$11,6,FALSE)*C920+VLOOKUP(D$1,Iniciativas!$A$1:$R$11,6,FALSE)*D920+VLOOKUP(E$1,Iniciativas!$A$1:$R$11,6,FALSE)*E920+VLOOKUP(F$1,Iniciativas!$A$1:$R$11,6,FALSE)*F920+VLOOKUP(G$1,Iniciativas!$A$1:$R$11,6,FALSE)*G920+VLOOKUP(H$1,Iniciativas!$A$1:$R$11,6,FALSE)*H920+VLOOKUP(I$1,Iniciativas!$A$1:$R$11,6,FALSE)*I920+VLOOKUP(J$1,Iniciativas!$A$1:$R$11,6,FALSE)*J920+VLOOKUP(K$1,Iniciativas!$A$1:$R$11,6,FALSE)*K920+VLOOKUP(L$1,Iniciativas!$A$1:$R$11,6,FALSE)*L920</f>
        <v>10500</v>
      </c>
      <c r="N920">
        <f>VLOOKUP(C$1,Iniciativas!$A$1:$R$11,18,FALSE)*C920+VLOOKUP(D$1,Iniciativas!$A$1:$R$11,18,FALSE)*D920+VLOOKUP(E$1,Iniciativas!$A$1:$R$11,18,FALSE)*E920+VLOOKUP(F$1,Iniciativas!$A$1:$R$11,18,FALSE)*F920+VLOOKUP(G$1,Iniciativas!$A$1:$R$11,18,FALSE)*G920+VLOOKUP(H$1,Iniciativas!$A$1:$R$11,18,FALSE)*H920+VLOOKUP(I$1,Iniciativas!$A$1:$R$11,18,FALSE)*I920+VLOOKUP(J$1,Iniciativas!$A$1:$R$11,18,FALSE)*J920+VLOOKUP(K$1,Iniciativas!$A$1:$R$11,18,FALSE)*K920+VLOOKUP(L$1,Iniciativas!$A$1:$R$11,18,FALSE)*L920</f>
        <v>11.8</v>
      </c>
      <c r="O920" t="b">
        <f t="shared" si="940"/>
        <v>0</v>
      </c>
      <c r="P920" t="b">
        <f>IF(OR(K920=1,I920=1),IF(J920=1,TRUE, FALSE),TRUE)</f>
        <v>1</v>
      </c>
      <c r="Q920" t="b">
        <f>IF(AND(K920=1,I920=1), FALSE, TRUE)</f>
        <v>1</v>
      </c>
      <c r="R920" t="b">
        <f>IF(G920=1, TRUE, FALSE)</f>
        <v>0</v>
      </c>
      <c r="S920" t="str">
        <f>TRIM(IF(C920=1," "&amp;VLOOKUP(C$1,Iniciativas!$A$1:$R$11,2,FALSE),"")&amp;IF(D920=1," "&amp;VLOOKUP(D$1,Iniciativas!$A$1:$R$11,2,FALSE),"")&amp;IF(E920=1," "&amp;VLOOKUP(E$1,Iniciativas!$A$1:$R$11,2,FALSE),"")&amp;IF(F920=1," "&amp;VLOOKUP(F$1,Iniciativas!$A$1:$R$11,2,FALSE),"")&amp;IF(G920=1," "&amp;VLOOKUP(G$1,Iniciativas!$A$1:$R$11,2,FALSE),"")&amp;IF(H920=1," "&amp;VLOOKUP(H$1,Iniciativas!$A$1:$R$11,2,FALSE),"")&amp;IF(I920=1," "&amp;VLOOKUP(I$1,Iniciativas!$A$1:$R$11,2,FALSE),"")&amp;IF(J920=1," "&amp;VLOOKUP(J$1,Iniciativas!$A$1:$R$11,2,FALSE),"")&amp;IF(K920=1," "&amp;VLOOKUP(K$1,Iniciativas!$A$1:$R$11,2,FALSE),"")&amp;IF(L920=1," "&amp;VLOOKUP(L$1,Iniciativas!$A$1:$R$11,2,FALSE),""))</f>
        <v>Operación Adicional Iniciativa 1 Iniciativa 3 Iniciativa 2 Programa de Innovación Campaña Publicitaria Producto B o C Creación Producto B</v>
      </c>
    </row>
    <row r="921" spans="1:19" x14ac:dyDescent="0.25">
      <c r="A921">
        <v>919</v>
      </c>
      <c r="B921" t="str">
        <f t="shared" si="938"/>
        <v>10 9 8 5 3 2 1</v>
      </c>
      <c r="C921">
        <f t="shared" si="941"/>
        <v>1</v>
      </c>
      <c r="D921">
        <f t="shared" ref="D921:L921" si="963">INT(MOD($A921,2^(C$1-1))/(2^(D$1-1)))</f>
        <v>1</v>
      </c>
      <c r="E921">
        <f t="shared" si="963"/>
        <v>1</v>
      </c>
      <c r="F921">
        <f t="shared" si="963"/>
        <v>0</v>
      </c>
      <c r="G921">
        <f t="shared" si="963"/>
        <v>0</v>
      </c>
      <c r="H921">
        <f t="shared" si="963"/>
        <v>1</v>
      </c>
      <c r="I921">
        <f t="shared" si="963"/>
        <v>0</v>
      </c>
      <c r="J921">
        <f t="shared" si="963"/>
        <v>1</v>
      </c>
      <c r="K921">
        <f t="shared" si="963"/>
        <v>1</v>
      </c>
      <c r="L921">
        <f t="shared" si="963"/>
        <v>1</v>
      </c>
      <c r="M921">
        <f>VLOOKUP(C$1,Iniciativas!$A$1:$R$11,6,FALSE)*C921+VLOOKUP(D$1,Iniciativas!$A$1:$R$11,6,FALSE)*D921+VLOOKUP(E$1,Iniciativas!$A$1:$R$11,6,FALSE)*E921+VLOOKUP(F$1,Iniciativas!$A$1:$R$11,6,FALSE)*F921+VLOOKUP(G$1,Iniciativas!$A$1:$R$11,6,FALSE)*G921+VLOOKUP(H$1,Iniciativas!$A$1:$R$11,6,FALSE)*H921+VLOOKUP(I$1,Iniciativas!$A$1:$R$11,6,FALSE)*I921+VLOOKUP(J$1,Iniciativas!$A$1:$R$11,6,FALSE)*J921+VLOOKUP(K$1,Iniciativas!$A$1:$R$11,6,FALSE)*K921+VLOOKUP(L$1,Iniciativas!$A$1:$R$11,6,FALSE)*L921</f>
        <v>11500</v>
      </c>
      <c r="N921">
        <f>VLOOKUP(C$1,Iniciativas!$A$1:$R$11,18,FALSE)*C921+VLOOKUP(D$1,Iniciativas!$A$1:$R$11,18,FALSE)*D921+VLOOKUP(E$1,Iniciativas!$A$1:$R$11,18,FALSE)*E921+VLOOKUP(F$1,Iniciativas!$A$1:$R$11,18,FALSE)*F921+VLOOKUP(G$1,Iniciativas!$A$1:$R$11,18,FALSE)*G921+VLOOKUP(H$1,Iniciativas!$A$1:$R$11,18,FALSE)*H921+VLOOKUP(I$1,Iniciativas!$A$1:$R$11,18,FALSE)*I921+VLOOKUP(J$1,Iniciativas!$A$1:$R$11,18,FALSE)*J921+VLOOKUP(K$1,Iniciativas!$A$1:$R$11,18,FALSE)*K921+VLOOKUP(L$1,Iniciativas!$A$1:$R$11,18,FALSE)*L921</f>
        <v>12.700000000000001</v>
      </c>
      <c r="O921" t="b">
        <f t="shared" si="940"/>
        <v>0</v>
      </c>
      <c r="P921" t="b">
        <f>IF(OR(K921=1,I921=1),IF(J921=1,TRUE, FALSE),TRUE)</f>
        <v>1</v>
      </c>
      <c r="Q921" t="b">
        <f>IF(AND(K921=1,I921=1), FALSE, TRUE)</f>
        <v>1</v>
      </c>
      <c r="R921" t="b">
        <f>IF(G921=1, TRUE, FALSE)</f>
        <v>0</v>
      </c>
      <c r="S921" t="str">
        <f>TRIM(IF(C921=1," "&amp;VLOOKUP(C$1,Iniciativas!$A$1:$R$11,2,FALSE),"")&amp;IF(D921=1," "&amp;VLOOKUP(D$1,Iniciativas!$A$1:$R$11,2,FALSE),"")&amp;IF(E921=1," "&amp;VLOOKUP(E$1,Iniciativas!$A$1:$R$11,2,FALSE),"")&amp;IF(F921=1," "&amp;VLOOKUP(F$1,Iniciativas!$A$1:$R$11,2,FALSE),"")&amp;IF(G921=1," "&amp;VLOOKUP(G$1,Iniciativas!$A$1:$R$11,2,FALSE),"")&amp;IF(H921=1," "&amp;VLOOKUP(H$1,Iniciativas!$A$1:$R$11,2,FALSE),"")&amp;IF(I921=1," "&amp;VLOOKUP(I$1,Iniciativas!$A$1:$R$11,2,FALSE),"")&amp;IF(J921=1," "&amp;VLOOKUP(J$1,Iniciativas!$A$1:$R$11,2,FALSE),"")&amp;IF(K921=1," "&amp;VLOOKUP(K$1,Iniciativas!$A$1:$R$11,2,FALSE),"")&amp;IF(L921=1," "&amp;VLOOKUP(L$1,Iniciativas!$A$1:$R$11,2,FALSE),""))</f>
        <v>Operación Adicional Iniciativa 1 Iniciativa 3 Iniciativa 2 Programa de Innovación Campaña Publicitaria Producto B o C Creación Producto B Sistema Reducción Costos</v>
      </c>
    </row>
    <row r="922" spans="1:19" x14ac:dyDescent="0.25">
      <c r="A922">
        <v>920</v>
      </c>
      <c r="B922" t="str">
        <f t="shared" si="938"/>
        <v>10 9 8 5 4</v>
      </c>
      <c r="C922">
        <f t="shared" si="941"/>
        <v>1</v>
      </c>
      <c r="D922">
        <f t="shared" ref="D922:L922" si="964">INT(MOD($A922,2^(C$1-1))/(2^(D$1-1)))</f>
        <v>1</v>
      </c>
      <c r="E922">
        <f t="shared" si="964"/>
        <v>1</v>
      </c>
      <c r="F922">
        <f t="shared" si="964"/>
        <v>0</v>
      </c>
      <c r="G922">
        <f t="shared" si="964"/>
        <v>0</v>
      </c>
      <c r="H922">
        <f t="shared" si="964"/>
        <v>1</v>
      </c>
      <c r="I922">
        <f t="shared" si="964"/>
        <v>1</v>
      </c>
      <c r="J922">
        <f t="shared" si="964"/>
        <v>0</v>
      </c>
      <c r="K922">
        <f t="shared" si="964"/>
        <v>0</v>
      </c>
      <c r="L922">
        <f t="shared" si="964"/>
        <v>0</v>
      </c>
      <c r="M922">
        <f>VLOOKUP(C$1,Iniciativas!$A$1:$R$11,6,FALSE)*C922+VLOOKUP(D$1,Iniciativas!$A$1:$R$11,6,FALSE)*D922+VLOOKUP(E$1,Iniciativas!$A$1:$R$11,6,FALSE)*E922+VLOOKUP(F$1,Iniciativas!$A$1:$R$11,6,FALSE)*F922+VLOOKUP(G$1,Iniciativas!$A$1:$R$11,6,FALSE)*G922+VLOOKUP(H$1,Iniciativas!$A$1:$R$11,6,FALSE)*H922+VLOOKUP(I$1,Iniciativas!$A$1:$R$11,6,FALSE)*I922+VLOOKUP(J$1,Iniciativas!$A$1:$R$11,6,FALSE)*J922+VLOOKUP(K$1,Iniciativas!$A$1:$R$11,6,FALSE)*K922+VLOOKUP(L$1,Iniciativas!$A$1:$R$11,6,FALSE)*L922</f>
        <v>10500</v>
      </c>
      <c r="N922">
        <f>VLOOKUP(C$1,Iniciativas!$A$1:$R$11,18,FALSE)*C922+VLOOKUP(D$1,Iniciativas!$A$1:$R$11,18,FALSE)*D922+VLOOKUP(E$1,Iniciativas!$A$1:$R$11,18,FALSE)*E922+VLOOKUP(F$1,Iniciativas!$A$1:$R$11,18,FALSE)*F922+VLOOKUP(G$1,Iniciativas!$A$1:$R$11,18,FALSE)*G922+VLOOKUP(H$1,Iniciativas!$A$1:$R$11,18,FALSE)*H922+VLOOKUP(I$1,Iniciativas!$A$1:$R$11,18,FALSE)*I922+VLOOKUP(J$1,Iniciativas!$A$1:$R$11,18,FALSE)*J922+VLOOKUP(K$1,Iniciativas!$A$1:$R$11,18,FALSE)*K922+VLOOKUP(L$1,Iniciativas!$A$1:$R$11,18,FALSE)*L922</f>
        <v>11.8</v>
      </c>
      <c r="O922" t="b">
        <f t="shared" si="940"/>
        <v>0</v>
      </c>
      <c r="P922" t="b">
        <f>IF(OR(K922=1,I922=1),IF(J922=1,TRUE, FALSE),TRUE)</f>
        <v>0</v>
      </c>
      <c r="Q922" t="b">
        <f>IF(AND(K922=1,I922=1), FALSE, TRUE)</f>
        <v>1</v>
      </c>
      <c r="R922" t="b">
        <f>IF(G922=1, TRUE, FALSE)</f>
        <v>0</v>
      </c>
      <c r="S922" t="str">
        <f>TRIM(IF(C922=1," "&amp;VLOOKUP(C$1,Iniciativas!$A$1:$R$11,2,FALSE),"")&amp;IF(D922=1," "&amp;VLOOKUP(D$1,Iniciativas!$A$1:$R$11,2,FALSE),"")&amp;IF(E922=1," "&amp;VLOOKUP(E$1,Iniciativas!$A$1:$R$11,2,FALSE),"")&amp;IF(F922=1," "&amp;VLOOKUP(F$1,Iniciativas!$A$1:$R$11,2,FALSE),"")&amp;IF(G922=1," "&amp;VLOOKUP(G$1,Iniciativas!$A$1:$R$11,2,FALSE),"")&amp;IF(H922=1," "&amp;VLOOKUP(H$1,Iniciativas!$A$1:$R$11,2,FALSE),"")&amp;IF(I922=1," "&amp;VLOOKUP(I$1,Iniciativas!$A$1:$R$11,2,FALSE),"")&amp;IF(J922=1," "&amp;VLOOKUP(J$1,Iniciativas!$A$1:$R$11,2,FALSE),"")&amp;IF(K922=1," "&amp;VLOOKUP(K$1,Iniciativas!$A$1:$R$11,2,FALSE),"")&amp;IF(L922=1," "&amp;VLOOKUP(L$1,Iniciativas!$A$1:$R$11,2,FALSE),""))</f>
        <v>Operación Adicional Iniciativa 1 Iniciativa 3 Iniciativa 2 Programa de Innovación Creación Producto Alternativo C</v>
      </c>
    </row>
    <row r="923" spans="1:19" x14ac:dyDescent="0.25">
      <c r="A923">
        <v>921</v>
      </c>
      <c r="B923" t="str">
        <f t="shared" si="938"/>
        <v>10 9 8 5 4 1</v>
      </c>
      <c r="C923">
        <f t="shared" si="941"/>
        <v>1</v>
      </c>
      <c r="D923">
        <f t="shared" ref="D923:L923" si="965">INT(MOD($A923,2^(C$1-1))/(2^(D$1-1)))</f>
        <v>1</v>
      </c>
      <c r="E923">
        <f t="shared" si="965"/>
        <v>1</v>
      </c>
      <c r="F923">
        <f t="shared" si="965"/>
        <v>0</v>
      </c>
      <c r="G923">
        <f t="shared" si="965"/>
        <v>0</v>
      </c>
      <c r="H923">
        <f t="shared" si="965"/>
        <v>1</v>
      </c>
      <c r="I923">
        <f t="shared" si="965"/>
        <v>1</v>
      </c>
      <c r="J923">
        <f t="shared" si="965"/>
        <v>0</v>
      </c>
      <c r="K923">
        <f t="shared" si="965"/>
        <v>0</v>
      </c>
      <c r="L923">
        <f t="shared" si="965"/>
        <v>1</v>
      </c>
      <c r="M923">
        <f>VLOOKUP(C$1,Iniciativas!$A$1:$R$11,6,FALSE)*C923+VLOOKUP(D$1,Iniciativas!$A$1:$R$11,6,FALSE)*D923+VLOOKUP(E$1,Iniciativas!$A$1:$R$11,6,FALSE)*E923+VLOOKUP(F$1,Iniciativas!$A$1:$R$11,6,FALSE)*F923+VLOOKUP(G$1,Iniciativas!$A$1:$R$11,6,FALSE)*G923+VLOOKUP(H$1,Iniciativas!$A$1:$R$11,6,FALSE)*H923+VLOOKUP(I$1,Iniciativas!$A$1:$R$11,6,FALSE)*I923+VLOOKUP(J$1,Iniciativas!$A$1:$R$11,6,FALSE)*J923+VLOOKUP(K$1,Iniciativas!$A$1:$R$11,6,FALSE)*K923+VLOOKUP(L$1,Iniciativas!$A$1:$R$11,6,FALSE)*L923</f>
        <v>11500</v>
      </c>
      <c r="N923">
        <f>VLOOKUP(C$1,Iniciativas!$A$1:$R$11,18,FALSE)*C923+VLOOKUP(D$1,Iniciativas!$A$1:$R$11,18,FALSE)*D923+VLOOKUP(E$1,Iniciativas!$A$1:$R$11,18,FALSE)*E923+VLOOKUP(F$1,Iniciativas!$A$1:$R$11,18,FALSE)*F923+VLOOKUP(G$1,Iniciativas!$A$1:$R$11,18,FALSE)*G923+VLOOKUP(H$1,Iniciativas!$A$1:$R$11,18,FALSE)*H923+VLOOKUP(I$1,Iniciativas!$A$1:$R$11,18,FALSE)*I923+VLOOKUP(J$1,Iniciativas!$A$1:$R$11,18,FALSE)*J923+VLOOKUP(K$1,Iniciativas!$A$1:$R$11,18,FALSE)*K923+VLOOKUP(L$1,Iniciativas!$A$1:$R$11,18,FALSE)*L923</f>
        <v>12.700000000000001</v>
      </c>
      <c r="O923" t="b">
        <f t="shared" si="940"/>
        <v>0</v>
      </c>
      <c r="P923" t="b">
        <f>IF(OR(K923=1,I923=1),IF(J923=1,TRUE, FALSE),TRUE)</f>
        <v>0</v>
      </c>
      <c r="Q923" t="b">
        <f>IF(AND(K923=1,I923=1), FALSE, TRUE)</f>
        <v>1</v>
      </c>
      <c r="R923" t="b">
        <f>IF(G923=1, TRUE, FALSE)</f>
        <v>0</v>
      </c>
      <c r="S923" t="str">
        <f>TRIM(IF(C923=1," "&amp;VLOOKUP(C$1,Iniciativas!$A$1:$R$11,2,FALSE),"")&amp;IF(D923=1," "&amp;VLOOKUP(D$1,Iniciativas!$A$1:$R$11,2,FALSE),"")&amp;IF(E923=1," "&amp;VLOOKUP(E$1,Iniciativas!$A$1:$R$11,2,FALSE),"")&amp;IF(F923=1," "&amp;VLOOKUP(F$1,Iniciativas!$A$1:$R$11,2,FALSE),"")&amp;IF(G923=1," "&amp;VLOOKUP(G$1,Iniciativas!$A$1:$R$11,2,FALSE),"")&amp;IF(H923=1," "&amp;VLOOKUP(H$1,Iniciativas!$A$1:$R$11,2,FALSE),"")&amp;IF(I923=1," "&amp;VLOOKUP(I$1,Iniciativas!$A$1:$R$11,2,FALSE),"")&amp;IF(J923=1," "&amp;VLOOKUP(J$1,Iniciativas!$A$1:$R$11,2,FALSE),"")&amp;IF(K923=1," "&amp;VLOOKUP(K$1,Iniciativas!$A$1:$R$11,2,FALSE),"")&amp;IF(L923=1," "&amp;VLOOKUP(L$1,Iniciativas!$A$1:$R$11,2,FALSE),""))</f>
        <v>Operación Adicional Iniciativa 1 Iniciativa 3 Iniciativa 2 Programa de Innovación Creación Producto Alternativo C Sistema Reducción Costos</v>
      </c>
    </row>
    <row r="924" spans="1:19" x14ac:dyDescent="0.25">
      <c r="A924">
        <v>922</v>
      </c>
      <c r="B924" t="str">
        <f t="shared" si="938"/>
        <v>10 9 8 5 4 2</v>
      </c>
      <c r="C924">
        <f t="shared" si="941"/>
        <v>1</v>
      </c>
      <c r="D924">
        <f t="shared" ref="D924:L924" si="966">INT(MOD($A924,2^(C$1-1))/(2^(D$1-1)))</f>
        <v>1</v>
      </c>
      <c r="E924">
        <f t="shared" si="966"/>
        <v>1</v>
      </c>
      <c r="F924">
        <f t="shared" si="966"/>
        <v>0</v>
      </c>
      <c r="G924">
        <f t="shared" si="966"/>
        <v>0</v>
      </c>
      <c r="H924">
        <f t="shared" si="966"/>
        <v>1</v>
      </c>
      <c r="I924">
        <f t="shared" si="966"/>
        <v>1</v>
      </c>
      <c r="J924">
        <f t="shared" si="966"/>
        <v>0</v>
      </c>
      <c r="K924">
        <f t="shared" si="966"/>
        <v>1</v>
      </c>
      <c r="L924">
        <f t="shared" si="966"/>
        <v>0</v>
      </c>
      <c r="M924">
        <f>VLOOKUP(C$1,Iniciativas!$A$1:$R$11,6,FALSE)*C924+VLOOKUP(D$1,Iniciativas!$A$1:$R$11,6,FALSE)*D924+VLOOKUP(E$1,Iniciativas!$A$1:$R$11,6,FALSE)*E924+VLOOKUP(F$1,Iniciativas!$A$1:$R$11,6,FALSE)*F924+VLOOKUP(G$1,Iniciativas!$A$1:$R$11,6,FALSE)*G924+VLOOKUP(H$1,Iniciativas!$A$1:$R$11,6,FALSE)*H924+VLOOKUP(I$1,Iniciativas!$A$1:$R$11,6,FALSE)*I924+VLOOKUP(J$1,Iniciativas!$A$1:$R$11,6,FALSE)*J924+VLOOKUP(K$1,Iniciativas!$A$1:$R$11,6,FALSE)*K924+VLOOKUP(L$1,Iniciativas!$A$1:$R$11,6,FALSE)*L924</f>
        <v>15500</v>
      </c>
      <c r="N924">
        <f>VLOOKUP(C$1,Iniciativas!$A$1:$R$11,18,FALSE)*C924+VLOOKUP(D$1,Iniciativas!$A$1:$R$11,18,FALSE)*D924+VLOOKUP(E$1,Iniciativas!$A$1:$R$11,18,FALSE)*E924+VLOOKUP(F$1,Iniciativas!$A$1:$R$11,18,FALSE)*F924+VLOOKUP(G$1,Iniciativas!$A$1:$R$11,18,FALSE)*G924+VLOOKUP(H$1,Iniciativas!$A$1:$R$11,18,FALSE)*H924+VLOOKUP(I$1,Iniciativas!$A$1:$R$11,18,FALSE)*I924+VLOOKUP(J$1,Iniciativas!$A$1:$R$11,18,FALSE)*J924+VLOOKUP(K$1,Iniciativas!$A$1:$R$11,18,FALSE)*K924+VLOOKUP(L$1,Iniciativas!$A$1:$R$11,18,FALSE)*L924</f>
        <v>14.4</v>
      </c>
      <c r="O924" t="b">
        <f t="shared" si="940"/>
        <v>0</v>
      </c>
      <c r="P924" t="b">
        <f>IF(OR(K924=1,I924=1),IF(J924=1,TRUE, FALSE),TRUE)</f>
        <v>0</v>
      </c>
      <c r="Q924" t="b">
        <f>IF(AND(K924=1,I924=1), FALSE, TRUE)</f>
        <v>0</v>
      </c>
      <c r="R924" t="b">
        <f>IF(G924=1, TRUE, FALSE)</f>
        <v>0</v>
      </c>
      <c r="S924" t="str">
        <f>TRIM(IF(C924=1," "&amp;VLOOKUP(C$1,Iniciativas!$A$1:$R$11,2,FALSE),"")&amp;IF(D924=1," "&amp;VLOOKUP(D$1,Iniciativas!$A$1:$R$11,2,FALSE),"")&amp;IF(E924=1," "&amp;VLOOKUP(E$1,Iniciativas!$A$1:$R$11,2,FALSE),"")&amp;IF(F924=1," "&amp;VLOOKUP(F$1,Iniciativas!$A$1:$R$11,2,FALSE),"")&amp;IF(G924=1," "&amp;VLOOKUP(G$1,Iniciativas!$A$1:$R$11,2,FALSE),"")&amp;IF(H924=1," "&amp;VLOOKUP(H$1,Iniciativas!$A$1:$R$11,2,FALSE),"")&amp;IF(I924=1," "&amp;VLOOKUP(I$1,Iniciativas!$A$1:$R$11,2,FALSE),"")&amp;IF(J924=1," "&amp;VLOOKUP(J$1,Iniciativas!$A$1:$R$11,2,FALSE),"")&amp;IF(K924=1," "&amp;VLOOKUP(K$1,Iniciativas!$A$1:$R$11,2,FALSE),"")&amp;IF(L924=1," "&amp;VLOOKUP(L$1,Iniciativas!$A$1:$R$11,2,FALSE),""))</f>
        <v>Operación Adicional Iniciativa 1 Iniciativa 3 Iniciativa 2 Programa de Innovación Creación Producto Alternativo C Creación Producto B</v>
      </c>
    </row>
    <row r="925" spans="1:19" x14ac:dyDescent="0.25">
      <c r="A925">
        <v>923</v>
      </c>
      <c r="B925" t="str">
        <f t="shared" si="938"/>
        <v>10 9 8 5 4 2 1</v>
      </c>
      <c r="C925">
        <f t="shared" si="941"/>
        <v>1</v>
      </c>
      <c r="D925">
        <f t="shared" ref="D925:L925" si="967">INT(MOD($A925,2^(C$1-1))/(2^(D$1-1)))</f>
        <v>1</v>
      </c>
      <c r="E925">
        <f t="shared" si="967"/>
        <v>1</v>
      </c>
      <c r="F925">
        <f t="shared" si="967"/>
        <v>0</v>
      </c>
      <c r="G925">
        <f t="shared" si="967"/>
        <v>0</v>
      </c>
      <c r="H925">
        <f t="shared" si="967"/>
        <v>1</v>
      </c>
      <c r="I925">
        <f t="shared" si="967"/>
        <v>1</v>
      </c>
      <c r="J925">
        <f t="shared" si="967"/>
        <v>0</v>
      </c>
      <c r="K925">
        <f t="shared" si="967"/>
        <v>1</v>
      </c>
      <c r="L925">
        <f t="shared" si="967"/>
        <v>1</v>
      </c>
      <c r="M925">
        <f>VLOOKUP(C$1,Iniciativas!$A$1:$R$11,6,FALSE)*C925+VLOOKUP(D$1,Iniciativas!$A$1:$R$11,6,FALSE)*D925+VLOOKUP(E$1,Iniciativas!$A$1:$R$11,6,FALSE)*E925+VLOOKUP(F$1,Iniciativas!$A$1:$R$11,6,FALSE)*F925+VLOOKUP(G$1,Iniciativas!$A$1:$R$11,6,FALSE)*G925+VLOOKUP(H$1,Iniciativas!$A$1:$R$11,6,FALSE)*H925+VLOOKUP(I$1,Iniciativas!$A$1:$R$11,6,FALSE)*I925+VLOOKUP(J$1,Iniciativas!$A$1:$R$11,6,FALSE)*J925+VLOOKUP(K$1,Iniciativas!$A$1:$R$11,6,FALSE)*K925+VLOOKUP(L$1,Iniciativas!$A$1:$R$11,6,FALSE)*L925</f>
        <v>16500</v>
      </c>
      <c r="N925">
        <f>VLOOKUP(C$1,Iniciativas!$A$1:$R$11,18,FALSE)*C925+VLOOKUP(D$1,Iniciativas!$A$1:$R$11,18,FALSE)*D925+VLOOKUP(E$1,Iniciativas!$A$1:$R$11,18,FALSE)*E925+VLOOKUP(F$1,Iniciativas!$A$1:$R$11,18,FALSE)*F925+VLOOKUP(G$1,Iniciativas!$A$1:$R$11,18,FALSE)*G925+VLOOKUP(H$1,Iniciativas!$A$1:$R$11,18,FALSE)*H925+VLOOKUP(I$1,Iniciativas!$A$1:$R$11,18,FALSE)*I925+VLOOKUP(J$1,Iniciativas!$A$1:$R$11,18,FALSE)*J925+VLOOKUP(K$1,Iniciativas!$A$1:$R$11,18,FALSE)*K925+VLOOKUP(L$1,Iniciativas!$A$1:$R$11,18,FALSE)*L925</f>
        <v>15.3</v>
      </c>
      <c r="O925" t="b">
        <f t="shared" si="940"/>
        <v>0</v>
      </c>
      <c r="P925" t="b">
        <f>IF(OR(K925=1,I925=1),IF(J925=1,TRUE, FALSE),TRUE)</f>
        <v>0</v>
      </c>
      <c r="Q925" t="b">
        <f>IF(AND(K925=1,I925=1), FALSE, TRUE)</f>
        <v>0</v>
      </c>
      <c r="R925" t="b">
        <f>IF(G925=1, TRUE, FALSE)</f>
        <v>0</v>
      </c>
      <c r="S925" t="str">
        <f>TRIM(IF(C925=1," "&amp;VLOOKUP(C$1,Iniciativas!$A$1:$R$11,2,FALSE),"")&amp;IF(D925=1," "&amp;VLOOKUP(D$1,Iniciativas!$A$1:$R$11,2,FALSE),"")&amp;IF(E925=1," "&amp;VLOOKUP(E$1,Iniciativas!$A$1:$R$11,2,FALSE),"")&amp;IF(F925=1," "&amp;VLOOKUP(F$1,Iniciativas!$A$1:$R$11,2,FALSE),"")&amp;IF(G925=1," "&amp;VLOOKUP(G$1,Iniciativas!$A$1:$R$11,2,FALSE),"")&amp;IF(H925=1," "&amp;VLOOKUP(H$1,Iniciativas!$A$1:$R$11,2,FALSE),"")&amp;IF(I925=1," "&amp;VLOOKUP(I$1,Iniciativas!$A$1:$R$11,2,FALSE),"")&amp;IF(J925=1," "&amp;VLOOKUP(J$1,Iniciativas!$A$1:$R$11,2,FALSE),"")&amp;IF(K925=1," "&amp;VLOOKUP(K$1,Iniciativas!$A$1:$R$11,2,FALSE),"")&amp;IF(L925=1," "&amp;VLOOKUP(L$1,Iniciativas!$A$1:$R$11,2,FALSE),""))</f>
        <v>Operación Adicional Iniciativa 1 Iniciativa 3 Iniciativa 2 Programa de Innovación Creación Producto Alternativo C Creación Producto B Sistema Reducción Costos</v>
      </c>
    </row>
    <row r="926" spans="1:19" x14ac:dyDescent="0.25">
      <c r="A926">
        <v>924</v>
      </c>
      <c r="B926" t="str">
        <f t="shared" si="938"/>
        <v>10 9 8 5 4 3</v>
      </c>
      <c r="C926">
        <f t="shared" si="941"/>
        <v>1</v>
      </c>
      <c r="D926">
        <f t="shared" ref="D926:L926" si="968">INT(MOD($A926,2^(C$1-1))/(2^(D$1-1)))</f>
        <v>1</v>
      </c>
      <c r="E926">
        <f t="shared" si="968"/>
        <v>1</v>
      </c>
      <c r="F926">
        <f t="shared" si="968"/>
        <v>0</v>
      </c>
      <c r="G926">
        <f t="shared" si="968"/>
        <v>0</v>
      </c>
      <c r="H926">
        <f t="shared" si="968"/>
        <v>1</v>
      </c>
      <c r="I926">
        <f t="shared" si="968"/>
        <v>1</v>
      </c>
      <c r="J926">
        <f t="shared" si="968"/>
        <v>1</v>
      </c>
      <c r="K926">
        <f t="shared" si="968"/>
        <v>0</v>
      </c>
      <c r="L926">
        <f t="shared" si="968"/>
        <v>0</v>
      </c>
      <c r="M926">
        <f>VLOOKUP(C$1,Iniciativas!$A$1:$R$11,6,FALSE)*C926+VLOOKUP(D$1,Iniciativas!$A$1:$R$11,6,FALSE)*D926+VLOOKUP(E$1,Iniciativas!$A$1:$R$11,6,FALSE)*E926+VLOOKUP(F$1,Iniciativas!$A$1:$R$11,6,FALSE)*F926+VLOOKUP(G$1,Iniciativas!$A$1:$R$11,6,FALSE)*G926+VLOOKUP(H$1,Iniciativas!$A$1:$R$11,6,FALSE)*H926+VLOOKUP(I$1,Iniciativas!$A$1:$R$11,6,FALSE)*I926+VLOOKUP(J$1,Iniciativas!$A$1:$R$11,6,FALSE)*J926+VLOOKUP(K$1,Iniciativas!$A$1:$R$11,6,FALSE)*K926+VLOOKUP(L$1,Iniciativas!$A$1:$R$11,6,FALSE)*L926</f>
        <v>11500</v>
      </c>
      <c r="N926">
        <f>VLOOKUP(C$1,Iniciativas!$A$1:$R$11,18,FALSE)*C926+VLOOKUP(D$1,Iniciativas!$A$1:$R$11,18,FALSE)*D926+VLOOKUP(E$1,Iniciativas!$A$1:$R$11,18,FALSE)*E926+VLOOKUP(F$1,Iniciativas!$A$1:$R$11,18,FALSE)*F926+VLOOKUP(G$1,Iniciativas!$A$1:$R$11,18,FALSE)*G926+VLOOKUP(H$1,Iniciativas!$A$1:$R$11,18,FALSE)*H926+VLOOKUP(I$1,Iniciativas!$A$1:$R$11,18,FALSE)*I926+VLOOKUP(J$1,Iniciativas!$A$1:$R$11,18,FALSE)*J926+VLOOKUP(K$1,Iniciativas!$A$1:$R$11,18,FALSE)*K926+VLOOKUP(L$1,Iniciativas!$A$1:$R$11,18,FALSE)*L926</f>
        <v>12.200000000000001</v>
      </c>
      <c r="O926" t="b">
        <f t="shared" si="940"/>
        <v>0</v>
      </c>
      <c r="P926" t="b">
        <f>IF(OR(K926=1,I926=1),IF(J926=1,TRUE, FALSE),TRUE)</f>
        <v>1</v>
      </c>
      <c r="Q926" t="b">
        <f>IF(AND(K926=1,I926=1), FALSE, TRUE)</f>
        <v>1</v>
      </c>
      <c r="R926" t="b">
        <f>IF(G926=1, TRUE, FALSE)</f>
        <v>0</v>
      </c>
      <c r="S926" t="str">
        <f>TRIM(IF(C926=1," "&amp;VLOOKUP(C$1,Iniciativas!$A$1:$R$11,2,FALSE),"")&amp;IF(D926=1," "&amp;VLOOKUP(D$1,Iniciativas!$A$1:$R$11,2,FALSE),"")&amp;IF(E926=1," "&amp;VLOOKUP(E$1,Iniciativas!$A$1:$R$11,2,FALSE),"")&amp;IF(F926=1," "&amp;VLOOKUP(F$1,Iniciativas!$A$1:$R$11,2,FALSE),"")&amp;IF(G926=1," "&amp;VLOOKUP(G$1,Iniciativas!$A$1:$R$11,2,FALSE),"")&amp;IF(H926=1," "&amp;VLOOKUP(H$1,Iniciativas!$A$1:$R$11,2,FALSE),"")&amp;IF(I926=1," "&amp;VLOOKUP(I$1,Iniciativas!$A$1:$R$11,2,FALSE),"")&amp;IF(J926=1," "&amp;VLOOKUP(J$1,Iniciativas!$A$1:$R$11,2,FALSE),"")&amp;IF(K926=1," "&amp;VLOOKUP(K$1,Iniciativas!$A$1:$R$11,2,FALSE),"")&amp;IF(L926=1," "&amp;VLOOKUP(L$1,Iniciativas!$A$1:$R$11,2,FALSE),""))</f>
        <v>Operación Adicional Iniciativa 1 Iniciativa 3 Iniciativa 2 Programa de Innovación Creación Producto Alternativo C Campaña Publicitaria Producto B o C</v>
      </c>
    </row>
    <row r="927" spans="1:19" x14ac:dyDescent="0.25">
      <c r="A927">
        <v>925</v>
      </c>
      <c r="B927" t="str">
        <f t="shared" si="938"/>
        <v>10 9 8 5 4 3 1</v>
      </c>
      <c r="C927">
        <f t="shared" si="941"/>
        <v>1</v>
      </c>
      <c r="D927">
        <f t="shared" ref="D927:L927" si="969">INT(MOD($A927,2^(C$1-1))/(2^(D$1-1)))</f>
        <v>1</v>
      </c>
      <c r="E927">
        <f t="shared" si="969"/>
        <v>1</v>
      </c>
      <c r="F927">
        <f t="shared" si="969"/>
        <v>0</v>
      </c>
      <c r="G927">
        <f t="shared" si="969"/>
        <v>0</v>
      </c>
      <c r="H927">
        <f t="shared" si="969"/>
        <v>1</v>
      </c>
      <c r="I927">
        <f t="shared" si="969"/>
        <v>1</v>
      </c>
      <c r="J927">
        <f t="shared" si="969"/>
        <v>1</v>
      </c>
      <c r="K927">
        <f t="shared" si="969"/>
        <v>0</v>
      </c>
      <c r="L927">
        <f t="shared" si="969"/>
        <v>1</v>
      </c>
      <c r="M927">
        <f>VLOOKUP(C$1,Iniciativas!$A$1:$R$11,6,FALSE)*C927+VLOOKUP(D$1,Iniciativas!$A$1:$R$11,6,FALSE)*D927+VLOOKUP(E$1,Iniciativas!$A$1:$R$11,6,FALSE)*E927+VLOOKUP(F$1,Iniciativas!$A$1:$R$11,6,FALSE)*F927+VLOOKUP(G$1,Iniciativas!$A$1:$R$11,6,FALSE)*G927+VLOOKUP(H$1,Iniciativas!$A$1:$R$11,6,FALSE)*H927+VLOOKUP(I$1,Iniciativas!$A$1:$R$11,6,FALSE)*I927+VLOOKUP(J$1,Iniciativas!$A$1:$R$11,6,FALSE)*J927+VLOOKUP(K$1,Iniciativas!$A$1:$R$11,6,FALSE)*K927+VLOOKUP(L$1,Iniciativas!$A$1:$R$11,6,FALSE)*L927</f>
        <v>12500</v>
      </c>
      <c r="N927">
        <f>VLOOKUP(C$1,Iniciativas!$A$1:$R$11,18,FALSE)*C927+VLOOKUP(D$1,Iniciativas!$A$1:$R$11,18,FALSE)*D927+VLOOKUP(E$1,Iniciativas!$A$1:$R$11,18,FALSE)*E927+VLOOKUP(F$1,Iniciativas!$A$1:$R$11,18,FALSE)*F927+VLOOKUP(G$1,Iniciativas!$A$1:$R$11,18,FALSE)*G927+VLOOKUP(H$1,Iniciativas!$A$1:$R$11,18,FALSE)*H927+VLOOKUP(I$1,Iniciativas!$A$1:$R$11,18,FALSE)*I927+VLOOKUP(J$1,Iniciativas!$A$1:$R$11,18,FALSE)*J927+VLOOKUP(K$1,Iniciativas!$A$1:$R$11,18,FALSE)*K927+VLOOKUP(L$1,Iniciativas!$A$1:$R$11,18,FALSE)*L927</f>
        <v>13.100000000000001</v>
      </c>
      <c r="O927" t="b">
        <f t="shared" si="940"/>
        <v>0</v>
      </c>
      <c r="P927" t="b">
        <f>IF(OR(K927=1,I927=1),IF(J927=1,TRUE, FALSE),TRUE)</f>
        <v>1</v>
      </c>
      <c r="Q927" t="b">
        <f>IF(AND(K927=1,I927=1), FALSE, TRUE)</f>
        <v>1</v>
      </c>
      <c r="R927" t="b">
        <f>IF(G927=1, TRUE, FALSE)</f>
        <v>0</v>
      </c>
      <c r="S927" t="str">
        <f>TRIM(IF(C927=1," "&amp;VLOOKUP(C$1,Iniciativas!$A$1:$R$11,2,FALSE),"")&amp;IF(D927=1," "&amp;VLOOKUP(D$1,Iniciativas!$A$1:$R$11,2,FALSE),"")&amp;IF(E927=1," "&amp;VLOOKUP(E$1,Iniciativas!$A$1:$R$11,2,FALSE),"")&amp;IF(F927=1," "&amp;VLOOKUP(F$1,Iniciativas!$A$1:$R$11,2,FALSE),"")&amp;IF(G927=1," "&amp;VLOOKUP(G$1,Iniciativas!$A$1:$R$11,2,FALSE),"")&amp;IF(H927=1," "&amp;VLOOKUP(H$1,Iniciativas!$A$1:$R$11,2,FALSE),"")&amp;IF(I927=1," "&amp;VLOOKUP(I$1,Iniciativas!$A$1:$R$11,2,FALSE),"")&amp;IF(J927=1," "&amp;VLOOKUP(J$1,Iniciativas!$A$1:$R$11,2,FALSE),"")&amp;IF(K927=1," "&amp;VLOOKUP(K$1,Iniciativas!$A$1:$R$11,2,FALSE),"")&amp;IF(L927=1," "&amp;VLOOKUP(L$1,Iniciativas!$A$1:$R$11,2,FALSE),""))</f>
        <v>Operación Adicional Iniciativa 1 Iniciativa 3 Iniciativa 2 Programa de Innovación Creación Producto Alternativo C Campaña Publicitaria Producto B o C Sistema Reducción Costos</v>
      </c>
    </row>
    <row r="928" spans="1:19" x14ac:dyDescent="0.25">
      <c r="A928">
        <v>926</v>
      </c>
      <c r="B928" t="str">
        <f t="shared" si="938"/>
        <v>10 9 8 5 4 3 2</v>
      </c>
      <c r="C928">
        <f t="shared" si="941"/>
        <v>1</v>
      </c>
      <c r="D928">
        <f t="shared" ref="D928:L928" si="970">INT(MOD($A928,2^(C$1-1))/(2^(D$1-1)))</f>
        <v>1</v>
      </c>
      <c r="E928">
        <f t="shared" si="970"/>
        <v>1</v>
      </c>
      <c r="F928">
        <f t="shared" si="970"/>
        <v>0</v>
      </c>
      <c r="G928">
        <f t="shared" si="970"/>
        <v>0</v>
      </c>
      <c r="H928">
        <f t="shared" si="970"/>
        <v>1</v>
      </c>
      <c r="I928">
        <f t="shared" si="970"/>
        <v>1</v>
      </c>
      <c r="J928">
        <f t="shared" si="970"/>
        <v>1</v>
      </c>
      <c r="K928">
        <f t="shared" si="970"/>
        <v>1</v>
      </c>
      <c r="L928">
        <f t="shared" si="970"/>
        <v>0</v>
      </c>
      <c r="M928">
        <f>VLOOKUP(C$1,Iniciativas!$A$1:$R$11,6,FALSE)*C928+VLOOKUP(D$1,Iniciativas!$A$1:$R$11,6,FALSE)*D928+VLOOKUP(E$1,Iniciativas!$A$1:$R$11,6,FALSE)*E928+VLOOKUP(F$1,Iniciativas!$A$1:$R$11,6,FALSE)*F928+VLOOKUP(G$1,Iniciativas!$A$1:$R$11,6,FALSE)*G928+VLOOKUP(H$1,Iniciativas!$A$1:$R$11,6,FALSE)*H928+VLOOKUP(I$1,Iniciativas!$A$1:$R$11,6,FALSE)*I928+VLOOKUP(J$1,Iniciativas!$A$1:$R$11,6,FALSE)*J928+VLOOKUP(K$1,Iniciativas!$A$1:$R$11,6,FALSE)*K928+VLOOKUP(L$1,Iniciativas!$A$1:$R$11,6,FALSE)*L928</f>
        <v>16500</v>
      </c>
      <c r="N928">
        <f>VLOOKUP(C$1,Iniciativas!$A$1:$R$11,18,FALSE)*C928+VLOOKUP(D$1,Iniciativas!$A$1:$R$11,18,FALSE)*D928+VLOOKUP(E$1,Iniciativas!$A$1:$R$11,18,FALSE)*E928+VLOOKUP(F$1,Iniciativas!$A$1:$R$11,18,FALSE)*F928+VLOOKUP(G$1,Iniciativas!$A$1:$R$11,18,FALSE)*G928+VLOOKUP(H$1,Iniciativas!$A$1:$R$11,18,FALSE)*H928+VLOOKUP(I$1,Iniciativas!$A$1:$R$11,18,FALSE)*I928+VLOOKUP(J$1,Iniciativas!$A$1:$R$11,18,FALSE)*J928+VLOOKUP(K$1,Iniciativas!$A$1:$R$11,18,FALSE)*K928+VLOOKUP(L$1,Iniciativas!$A$1:$R$11,18,FALSE)*L928</f>
        <v>14.8</v>
      </c>
      <c r="O928" t="b">
        <f t="shared" si="940"/>
        <v>0</v>
      </c>
      <c r="P928" t="b">
        <f>IF(OR(K928=1,I928=1),IF(J928=1,TRUE, FALSE),TRUE)</f>
        <v>1</v>
      </c>
      <c r="Q928" t="b">
        <f>IF(AND(K928=1,I928=1), FALSE, TRUE)</f>
        <v>0</v>
      </c>
      <c r="R928" t="b">
        <f>IF(G928=1, TRUE, FALSE)</f>
        <v>0</v>
      </c>
      <c r="S928" t="str">
        <f>TRIM(IF(C928=1," "&amp;VLOOKUP(C$1,Iniciativas!$A$1:$R$11,2,FALSE),"")&amp;IF(D928=1," "&amp;VLOOKUP(D$1,Iniciativas!$A$1:$R$11,2,FALSE),"")&amp;IF(E928=1," "&amp;VLOOKUP(E$1,Iniciativas!$A$1:$R$11,2,FALSE),"")&amp;IF(F928=1," "&amp;VLOOKUP(F$1,Iniciativas!$A$1:$R$11,2,FALSE),"")&amp;IF(G928=1," "&amp;VLOOKUP(G$1,Iniciativas!$A$1:$R$11,2,FALSE),"")&amp;IF(H928=1," "&amp;VLOOKUP(H$1,Iniciativas!$A$1:$R$11,2,FALSE),"")&amp;IF(I928=1," "&amp;VLOOKUP(I$1,Iniciativas!$A$1:$R$11,2,FALSE),"")&amp;IF(J928=1," "&amp;VLOOKUP(J$1,Iniciativas!$A$1:$R$11,2,FALSE),"")&amp;IF(K928=1," "&amp;VLOOKUP(K$1,Iniciativas!$A$1:$R$11,2,FALSE),"")&amp;IF(L928=1," "&amp;VLOOKUP(L$1,Iniciativas!$A$1:$R$11,2,FALSE),""))</f>
        <v>Operación Adicional Iniciativa 1 Iniciativa 3 Iniciativa 2 Programa de Innovación Creación Producto Alternativo C Campaña Publicitaria Producto B o C Creación Producto B</v>
      </c>
    </row>
    <row r="929" spans="1:19" x14ac:dyDescent="0.25">
      <c r="A929">
        <v>927</v>
      </c>
      <c r="B929" t="str">
        <f t="shared" si="938"/>
        <v>10 9 8 5 4 3 2 1</v>
      </c>
      <c r="C929">
        <f t="shared" si="941"/>
        <v>1</v>
      </c>
      <c r="D929">
        <f t="shared" ref="D929:L929" si="971">INT(MOD($A929,2^(C$1-1))/(2^(D$1-1)))</f>
        <v>1</v>
      </c>
      <c r="E929">
        <f t="shared" si="971"/>
        <v>1</v>
      </c>
      <c r="F929">
        <f t="shared" si="971"/>
        <v>0</v>
      </c>
      <c r="G929">
        <f t="shared" si="971"/>
        <v>0</v>
      </c>
      <c r="H929">
        <f t="shared" si="971"/>
        <v>1</v>
      </c>
      <c r="I929">
        <f t="shared" si="971"/>
        <v>1</v>
      </c>
      <c r="J929">
        <f t="shared" si="971"/>
        <v>1</v>
      </c>
      <c r="K929">
        <f t="shared" si="971"/>
        <v>1</v>
      </c>
      <c r="L929">
        <f t="shared" si="971"/>
        <v>1</v>
      </c>
      <c r="M929">
        <f>VLOOKUP(C$1,Iniciativas!$A$1:$R$11,6,FALSE)*C929+VLOOKUP(D$1,Iniciativas!$A$1:$R$11,6,FALSE)*D929+VLOOKUP(E$1,Iniciativas!$A$1:$R$11,6,FALSE)*E929+VLOOKUP(F$1,Iniciativas!$A$1:$R$11,6,FALSE)*F929+VLOOKUP(G$1,Iniciativas!$A$1:$R$11,6,FALSE)*G929+VLOOKUP(H$1,Iniciativas!$A$1:$R$11,6,FALSE)*H929+VLOOKUP(I$1,Iniciativas!$A$1:$R$11,6,FALSE)*I929+VLOOKUP(J$1,Iniciativas!$A$1:$R$11,6,FALSE)*J929+VLOOKUP(K$1,Iniciativas!$A$1:$R$11,6,FALSE)*K929+VLOOKUP(L$1,Iniciativas!$A$1:$R$11,6,FALSE)*L929</f>
        <v>17500</v>
      </c>
      <c r="N929">
        <f>VLOOKUP(C$1,Iniciativas!$A$1:$R$11,18,FALSE)*C929+VLOOKUP(D$1,Iniciativas!$A$1:$R$11,18,FALSE)*D929+VLOOKUP(E$1,Iniciativas!$A$1:$R$11,18,FALSE)*E929+VLOOKUP(F$1,Iniciativas!$A$1:$R$11,18,FALSE)*F929+VLOOKUP(G$1,Iniciativas!$A$1:$R$11,18,FALSE)*G929+VLOOKUP(H$1,Iniciativas!$A$1:$R$11,18,FALSE)*H929+VLOOKUP(I$1,Iniciativas!$A$1:$R$11,18,FALSE)*I929+VLOOKUP(J$1,Iniciativas!$A$1:$R$11,18,FALSE)*J929+VLOOKUP(K$1,Iniciativas!$A$1:$R$11,18,FALSE)*K929+VLOOKUP(L$1,Iniciativas!$A$1:$R$11,18,FALSE)*L929</f>
        <v>15.700000000000001</v>
      </c>
      <c r="O929" t="b">
        <f t="shared" si="940"/>
        <v>0</v>
      </c>
      <c r="P929" t="b">
        <f>IF(OR(K929=1,I929=1),IF(J929=1,TRUE, FALSE),TRUE)</f>
        <v>1</v>
      </c>
      <c r="Q929" t="b">
        <f>IF(AND(K929=1,I929=1), FALSE, TRUE)</f>
        <v>0</v>
      </c>
      <c r="R929" t="b">
        <f>IF(G929=1, TRUE, FALSE)</f>
        <v>0</v>
      </c>
      <c r="S929" t="str">
        <f>TRIM(IF(C929=1," "&amp;VLOOKUP(C$1,Iniciativas!$A$1:$R$11,2,FALSE),"")&amp;IF(D929=1," "&amp;VLOOKUP(D$1,Iniciativas!$A$1:$R$11,2,FALSE),"")&amp;IF(E929=1," "&amp;VLOOKUP(E$1,Iniciativas!$A$1:$R$11,2,FALSE),"")&amp;IF(F929=1," "&amp;VLOOKUP(F$1,Iniciativas!$A$1:$R$11,2,FALSE),"")&amp;IF(G929=1," "&amp;VLOOKUP(G$1,Iniciativas!$A$1:$R$11,2,FALSE),"")&amp;IF(H929=1," "&amp;VLOOKUP(H$1,Iniciativas!$A$1:$R$11,2,FALSE),"")&amp;IF(I929=1," "&amp;VLOOKUP(I$1,Iniciativas!$A$1:$R$11,2,FALSE),"")&amp;IF(J929=1," "&amp;VLOOKUP(J$1,Iniciativas!$A$1:$R$11,2,FALSE),"")&amp;IF(K929=1," "&amp;VLOOKUP(K$1,Iniciativas!$A$1:$R$11,2,FALSE),"")&amp;IF(L929=1," "&amp;VLOOKUP(L$1,Iniciativas!$A$1:$R$11,2,FALSE),""))</f>
        <v>Operación Adicional Iniciativa 1 Iniciativa 3 Iniciativa 2 Programa de Innovación Creación Producto Alternativo C Campaña Publicitaria Producto B o C Creación Producto B Sistema Reducción Costos</v>
      </c>
    </row>
    <row r="930" spans="1:19" x14ac:dyDescent="0.25">
      <c r="A930">
        <v>928</v>
      </c>
      <c r="B930" t="str">
        <f t="shared" si="938"/>
        <v>10 9 8 6</v>
      </c>
      <c r="C930">
        <f t="shared" si="941"/>
        <v>1</v>
      </c>
      <c r="D930">
        <f t="shared" ref="D930:L930" si="972">INT(MOD($A930,2^(C$1-1))/(2^(D$1-1)))</f>
        <v>1</v>
      </c>
      <c r="E930">
        <f t="shared" si="972"/>
        <v>1</v>
      </c>
      <c r="F930">
        <f t="shared" si="972"/>
        <v>0</v>
      </c>
      <c r="G930">
        <f t="shared" si="972"/>
        <v>1</v>
      </c>
      <c r="H930">
        <f t="shared" si="972"/>
        <v>0</v>
      </c>
      <c r="I930">
        <f t="shared" si="972"/>
        <v>0</v>
      </c>
      <c r="J930">
        <f t="shared" si="972"/>
        <v>0</v>
      </c>
      <c r="K930">
        <f t="shared" si="972"/>
        <v>0</v>
      </c>
      <c r="L930">
        <f t="shared" si="972"/>
        <v>0</v>
      </c>
      <c r="M930">
        <f>VLOOKUP(C$1,Iniciativas!$A$1:$R$11,6,FALSE)*C930+VLOOKUP(D$1,Iniciativas!$A$1:$R$11,6,FALSE)*D930+VLOOKUP(E$1,Iniciativas!$A$1:$R$11,6,FALSE)*E930+VLOOKUP(F$1,Iniciativas!$A$1:$R$11,6,FALSE)*F930+VLOOKUP(G$1,Iniciativas!$A$1:$R$11,6,FALSE)*G930+VLOOKUP(H$1,Iniciativas!$A$1:$R$11,6,FALSE)*H930+VLOOKUP(I$1,Iniciativas!$A$1:$R$11,6,FALSE)*I930+VLOOKUP(J$1,Iniciativas!$A$1:$R$11,6,FALSE)*J930+VLOOKUP(K$1,Iniciativas!$A$1:$R$11,6,FALSE)*K930+VLOOKUP(L$1,Iniciativas!$A$1:$R$11,6,FALSE)*L930</f>
        <v>6500</v>
      </c>
      <c r="N930">
        <f>VLOOKUP(C$1,Iniciativas!$A$1:$R$11,18,FALSE)*C930+VLOOKUP(D$1,Iniciativas!$A$1:$R$11,18,FALSE)*D930+VLOOKUP(E$1,Iniciativas!$A$1:$R$11,18,FALSE)*E930+VLOOKUP(F$1,Iniciativas!$A$1:$R$11,18,FALSE)*F930+VLOOKUP(G$1,Iniciativas!$A$1:$R$11,18,FALSE)*G930+VLOOKUP(H$1,Iniciativas!$A$1:$R$11,18,FALSE)*H930+VLOOKUP(I$1,Iniciativas!$A$1:$R$11,18,FALSE)*I930+VLOOKUP(J$1,Iniciativas!$A$1:$R$11,18,FALSE)*J930+VLOOKUP(K$1,Iniciativas!$A$1:$R$11,18,FALSE)*K930+VLOOKUP(L$1,Iniciativas!$A$1:$R$11,18,FALSE)*L930</f>
        <v>7.1</v>
      </c>
      <c r="O930" t="b">
        <f t="shared" si="940"/>
        <v>1</v>
      </c>
      <c r="P930" t="b">
        <f>IF(OR(K930=1,I930=1),IF(J930=1,TRUE, FALSE),TRUE)</f>
        <v>1</v>
      </c>
      <c r="Q930" t="b">
        <f>IF(AND(K930=1,I930=1), FALSE, TRUE)</f>
        <v>1</v>
      </c>
      <c r="R930" t="b">
        <f>IF(G930=1, TRUE, FALSE)</f>
        <v>1</v>
      </c>
      <c r="S930" t="str">
        <f>TRIM(IF(C930=1," "&amp;VLOOKUP(C$1,Iniciativas!$A$1:$R$11,2,FALSE),"")&amp;IF(D930=1," "&amp;VLOOKUP(D$1,Iniciativas!$A$1:$R$11,2,FALSE),"")&amp;IF(E930=1," "&amp;VLOOKUP(E$1,Iniciativas!$A$1:$R$11,2,FALSE),"")&amp;IF(F930=1," "&amp;VLOOKUP(F$1,Iniciativas!$A$1:$R$11,2,FALSE),"")&amp;IF(G930=1," "&amp;VLOOKUP(G$1,Iniciativas!$A$1:$R$11,2,FALSE),"")&amp;IF(H930=1," "&amp;VLOOKUP(H$1,Iniciativas!$A$1:$R$11,2,FALSE),"")&amp;IF(I930=1," "&amp;VLOOKUP(I$1,Iniciativas!$A$1:$R$11,2,FALSE),"")&amp;IF(J930=1," "&amp;VLOOKUP(J$1,Iniciativas!$A$1:$R$11,2,FALSE),"")&amp;IF(K930=1," "&amp;VLOOKUP(K$1,Iniciativas!$A$1:$R$11,2,FALSE),"")&amp;IF(L930=1," "&amp;VLOOKUP(L$1,Iniciativas!$A$1:$R$11,2,FALSE),""))</f>
        <v>Operación Adicional Iniciativa 1 Iniciativa 3 Iniciativa 2 Imperativo Legal</v>
      </c>
    </row>
    <row r="931" spans="1:19" x14ac:dyDescent="0.25">
      <c r="A931">
        <v>929</v>
      </c>
      <c r="B931" t="str">
        <f t="shared" si="938"/>
        <v>10 9 8 6 1</v>
      </c>
      <c r="C931">
        <f t="shared" si="941"/>
        <v>1</v>
      </c>
      <c r="D931">
        <f t="shared" ref="D931:L931" si="973">INT(MOD($A931,2^(C$1-1))/(2^(D$1-1)))</f>
        <v>1</v>
      </c>
      <c r="E931">
        <f t="shared" si="973"/>
        <v>1</v>
      </c>
      <c r="F931">
        <f t="shared" si="973"/>
        <v>0</v>
      </c>
      <c r="G931">
        <f t="shared" si="973"/>
        <v>1</v>
      </c>
      <c r="H931">
        <f t="shared" si="973"/>
        <v>0</v>
      </c>
      <c r="I931">
        <f t="shared" si="973"/>
        <v>0</v>
      </c>
      <c r="J931">
        <f t="shared" si="973"/>
        <v>0</v>
      </c>
      <c r="K931">
        <f t="shared" si="973"/>
        <v>0</v>
      </c>
      <c r="L931">
        <f t="shared" si="973"/>
        <v>1</v>
      </c>
      <c r="M931">
        <f>VLOOKUP(C$1,Iniciativas!$A$1:$R$11,6,FALSE)*C931+VLOOKUP(D$1,Iniciativas!$A$1:$R$11,6,FALSE)*D931+VLOOKUP(E$1,Iniciativas!$A$1:$R$11,6,FALSE)*E931+VLOOKUP(F$1,Iniciativas!$A$1:$R$11,6,FALSE)*F931+VLOOKUP(G$1,Iniciativas!$A$1:$R$11,6,FALSE)*G931+VLOOKUP(H$1,Iniciativas!$A$1:$R$11,6,FALSE)*H931+VLOOKUP(I$1,Iniciativas!$A$1:$R$11,6,FALSE)*I931+VLOOKUP(J$1,Iniciativas!$A$1:$R$11,6,FALSE)*J931+VLOOKUP(K$1,Iniciativas!$A$1:$R$11,6,FALSE)*K931+VLOOKUP(L$1,Iniciativas!$A$1:$R$11,6,FALSE)*L931</f>
        <v>7500</v>
      </c>
      <c r="N931">
        <f>VLOOKUP(C$1,Iniciativas!$A$1:$R$11,18,FALSE)*C931+VLOOKUP(D$1,Iniciativas!$A$1:$R$11,18,FALSE)*D931+VLOOKUP(E$1,Iniciativas!$A$1:$R$11,18,FALSE)*E931+VLOOKUP(F$1,Iniciativas!$A$1:$R$11,18,FALSE)*F931+VLOOKUP(G$1,Iniciativas!$A$1:$R$11,18,FALSE)*G931+VLOOKUP(H$1,Iniciativas!$A$1:$R$11,18,FALSE)*H931+VLOOKUP(I$1,Iniciativas!$A$1:$R$11,18,FALSE)*I931+VLOOKUP(J$1,Iniciativas!$A$1:$R$11,18,FALSE)*J931+VLOOKUP(K$1,Iniciativas!$A$1:$R$11,18,FALSE)*K931+VLOOKUP(L$1,Iniciativas!$A$1:$R$11,18,FALSE)*L931</f>
        <v>8</v>
      </c>
      <c r="O931" t="b">
        <f t="shared" si="940"/>
        <v>1</v>
      </c>
      <c r="P931" t="b">
        <f>IF(OR(K931=1,I931=1),IF(J931=1,TRUE, FALSE),TRUE)</f>
        <v>1</v>
      </c>
      <c r="Q931" t="b">
        <f>IF(AND(K931=1,I931=1), FALSE, TRUE)</f>
        <v>1</v>
      </c>
      <c r="R931" t="b">
        <f>IF(G931=1, TRUE, FALSE)</f>
        <v>1</v>
      </c>
      <c r="S931" t="str">
        <f>TRIM(IF(C931=1," "&amp;VLOOKUP(C$1,Iniciativas!$A$1:$R$11,2,FALSE),"")&amp;IF(D931=1," "&amp;VLOOKUP(D$1,Iniciativas!$A$1:$R$11,2,FALSE),"")&amp;IF(E931=1," "&amp;VLOOKUP(E$1,Iniciativas!$A$1:$R$11,2,FALSE),"")&amp;IF(F931=1," "&amp;VLOOKUP(F$1,Iniciativas!$A$1:$R$11,2,FALSE),"")&amp;IF(G931=1," "&amp;VLOOKUP(G$1,Iniciativas!$A$1:$R$11,2,FALSE),"")&amp;IF(H931=1," "&amp;VLOOKUP(H$1,Iniciativas!$A$1:$R$11,2,FALSE),"")&amp;IF(I931=1," "&amp;VLOOKUP(I$1,Iniciativas!$A$1:$R$11,2,FALSE),"")&amp;IF(J931=1," "&amp;VLOOKUP(J$1,Iniciativas!$A$1:$R$11,2,FALSE),"")&amp;IF(K931=1," "&amp;VLOOKUP(K$1,Iniciativas!$A$1:$R$11,2,FALSE),"")&amp;IF(L931=1," "&amp;VLOOKUP(L$1,Iniciativas!$A$1:$R$11,2,FALSE),""))</f>
        <v>Operación Adicional Iniciativa 1 Iniciativa 3 Iniciativa 2 Imperativo Legal Sistema Reducción Costos</v>
      </c>
    </row>
    <row r="932" spans="1:19" x14ac:dyDescent="0.25">
      <c r="A932">
        <v>930</v>
      </c>
      <c r="B932" t="str">
        <f t="shared" si="938"/>
        <v>10 9 8 6 2</v>
      </c>
      <c r="C932">
        <f t="shared" si="941"/>
        <v>1</v>
      </c>
      <c r="D932">
        <f t="shared" ref="D932:L932" si="974">INT(MOD($A932,2^(C$1-1))/(2^(D$1-1)))</f>
        <v>1</v>
      </c>
      <c r="E932">
        <f t="shared" si="974"/>
        <v>1</v>
      </c>
      <c r="F932">
        <f t="shared" si="974"/>
        <v>0</v>
      </c>
      <c r="G932">
        <f t="shared" si="974"/>
        <v>1</v>
      </c>
      <c r="H932">
        <f t="shared" si="974"/>
        <v>0</v>
      </c>
      <c r="I932">
        <f t="shared" si="974"/>
        <v>0</v>
      </c>
      <c r="J932">
        <f t="shared" si="974"/>
        <v>0</v>
      </c>
      <c r="K932">
        <f t="shared" si="974"/>
        <v>1</v>
      </c>
      <c r="L932">
        <f t="shared" si="974"/>
        <v>0</v>
      </c>
      <c r="M932">
        <f>VLOOKUP(C$1,Iniciativas!$A$1:$R$11,6,FALSE)*C932+VLOOKUP(D$1,Iniciativas!$A$1:$R$11,6,FALSE)*D932+VLOOKUP(E$1,Iniciativas!$A$1:$R$11,6,FALSE)*E932+VLOOKUP(F$1,Iniciativas!$A$1:$R$11,6,FALSE)*F932+VLOOKUP(G$1,Iniciativas!$A$1:$R$11,6,FALSE)*G932+VLOOKUP(H$1,Iniciativas!$A$1:$R$11,6,FALSE)*H932+VLOOKUP(I$1,Iniciativas!$A$1:$R$11,6,FALSE)*I932+VLOOKUP(J$1,Iniciativas!$A$1:$R$11,6,FALSE)*J932+VLOOKUP(K$1,Iniciativas!$A$1:$R$11,6,FALSE)*K932+VLOOKUP(L$1,Iniciativas!$A$1:$R$11,6,FALSE)*L932</f>
        <v>11500</v>
      </c>
      <c r="N932">
        <f>VLOOKUP(C$1,Iniciativas!$A$1:$R$11,18,FALSE)*C932+VLOOKUP(D$1,Iniciativas!$A$1:$R$11,18,FALSE)*D932+VLOOKUP(E$1,Iniciativas!$A$1:$R$11,18,FALSE)*E932+VLOOKUP(F$1,Iniciativas!$A$1:$R$11,18,FALSE)*F932+VLOOKUP(G$1,Iniciativas!$A$1:$R$11,18,FALSE)*G932+VLOOKUP(H$1,Iniciativas!$A$1:$R$11,18,FALSE)*H932+VLOOKUP(I$1,Iniciativas!$A$1:$R$11,18,FALSE)*I932+VLOOKUP(J$1,Iniciativas!$A$1:$R$11,18,FALSE)*J932+VLOOKUP(K$1,Iniciativas!$A$1:$R$11,18,FALSE)*K932+VLOOKUP(L$1,Iniciativas!$A$1:$R$11,18,FALSE)*L932</f>
        <v>9.6999999999999993</v>
      </c>
      <c r="O932" t="b">
        <f t="shared" si="940"/>
        <v>0</v>
      </c>
      <c r="P932" t="b">
        <f>IF(OR(K932=1,I932=1),IF(J932=1,TRUE, FALSE),TRUE)</f>
        <v>0</v>
      </c>
      <c r="Q932" t="b">
        <f>IF(AND(K932=1,I932=1), FALSE, TRUE)</f>
        <v>1</v>
      </c>
      <c r="R932" t="b">
        <f>IF(G932=1, TRUE, FALSE)</f>
        <v>1</v>
      </c>
      <c r="S932" t="str">
        <f>TRIM(IF(C932=1," "&amp;VLOOKUP(C$1,Iniciativas!$A$1:$R$11,2,FALSE),"")&amp;IF(D932=1," "&amp;VLOOKUP(D$1,Iniciativas!$A$1:$R$11,2,FALSE),"")&amp;IF(E932=1," "&amp;VLOOKUP(E$1,Iniciativas!$A$1:$R$11,2,FALSE),"")&amp;IF(F932=1," "&amp;VLOOKUP(F$1,Iniciativas!$A$1:$R$11,2,FALSE),"")&amp;IF(G932=1," "&amp;VLOOKUP(G$1,Iniciativas!$A$1:$R$11,2,FALSE),"")&amp;IF(H932=1," "&amp;VLOOKUP(H$1,Iniciativas!$A$1:$R$11,2,FALSE),"")&amp;IF(I932=1," "&amp;VLOOKUP(I$1,Iniciativas!$A$1:$R$11,2,FALSE),"")&amp;IF(J932=1," "&amp;VLOOKUP(J$1,Iniciativas!$A$1:$R$11,2,FALSE),"")&amp;IF(K932=1," "&amp;VLOOKUP(K$1,Iniciativas!$A$1:$R$11,2,FALSE),"")&amp;IF(L932=1," "&amp;VLOOKUP(L$1,Iniciativas!$A$1:$R$11,2,FALSE),""))</f>
        <v>Operación Adicional Iniciativa 1 Iniciativa 3 Iniciativa 2 Imperativo Legal Creación Producto B</v>
      </c>
    </row>
    <row r="933" spans="1:19" x14ac:dyDescent="0.25">
      <c r="A933">
        <v>931</v>
      </c>
      <c r="B933" t="str">
        <f t="shared" si="938"/>
        <v>10 9 8 6 2 1</v>
      </c>
      <c r="C933">
        <f t="shared" si="941"/>
        <v>1</v>
      </c>
      <c r="D933">
        <f t="shared" ref="D933:L933" si="975">INT(MOD($A933,2^(C$1-1))/(2^(D$1-1)))</f>
        <v>1</v>
      </c>
      <c r="E933">
        <f t="shared" si="975"/>
        <v>1</v>
      </c>
      <c r="F933">
        <f t="shared" si="975"/>
        <v>0</v>
      </c>
      <c r="G933">
        <f t="shared" si="975"/>
        <v>1</v>
      </c>
      <c r="H933">
        <f t="shared" si="975"/>
        <v>0</v>
      </c>
      <c r="I933">
        <f t="shared" si="975"/>
        <v>0</v>
      </c>
      <c r="J933">
        <f t="shared" si="975"/>
        <v>0</v>
      </c>
      <c r="K933">
        <f t="shared" si="975"/>
        <v>1</v>
      </c>
      <c r="L933">
        <f t="shared" si="975"/>
        <v>1</v>
      </c>
      <c r="M933">
        <f>VLOOKUP(C$1,Iniciativas!$A$1:$R$11,6,FALSE)*C933+VLOOKUP(D$1,Iniciativas!$A$1:$R$11,6,FALSE)*D933+VLOOKUP(E$1,Iniciativas!$A$1:$R$11,6,FALSE)*E933+VLOOKUP(F$1,Iniciativas!$A$1:$R$11,6,FALSE)*F933+VLOOKUP(G$1,Iniciativas!$A$1:$R$11,6,FALSE)*G933+VLOOKUP(H$1,Iniciativas!$A$1:$R$11,6,FALSE)*H933+VLOOKUP(I$1,Iniciativas!$A$1:$R$11,6,FALSE)*I933+VLOOKUP(J$1,Iniciativas!$A$1:$R$11,6,FALSE)*J933+VLOOKUP(K$1,Iniciativas!$A$1:$R$11,6,FALSE)*K933+VLOOKUP(L$1,Iniciativas!$A$1:$R$11,6,FALSE)*L933</f>
        <v>12500</v>
      </c>
      <c r="N933">
        <f>VLOOKUP(C$1,Iniciativas!$A$1:$R$11,18,FALSE)*C933+VLOOKUP(D$1,Iniciativas!$A$1:$R$11,18,FALSE)*D933+VLOOKUP(E$1,Iniciativas!$A$1:$R$11,18,FALSE)*E933+VLOOKUP(F$1,Iniciativas!$A$1:$R$11,18,FALSE)*F933+VLOOKUP(G$1,Iniciativas!$A$1:$R$11,18,FALSE)*G933+VLOOKUP(H$1,Iniciativas!$A$1:$R$11,18,FALSE)*H933+VLOOKUP(I$1,Iniciativas!$A$1:$R$11,18,FALSE)*I933+VLOOKUP(J$1,Iniciativas!$A$1:$R$11,18,FALSE)*J933+VLOOKUP(K$1,Iniciativas!$A$1:$R$11,18,FALSE)*K933+VLOOKUP(L$1,Iniciativas!$A$1:$R$11,18,FALSE)*L933</f>
        <v>10.6</v>
      </c>
      <c r="O933" t="b">
        <f t="shared" si="940"/>
        <v>0</v>
      </c>
      <c r="P933" t="b">
        <f>IF(OR(K933=1,I933=1),IF(J933=1,TRUE, FALSE),TRUE)</f>
        <v>0</v>
      </c>
      <c r="Q933" t="b">
        <f>IF(AND(K933=1,I933=1), FALSE, TRUE)</f>
        <v>1</v>
      </c>
      <c r="R933" t="b">
        <f>IF(G933=1, TRUE, FALSE)</f>
        <v>1</v>
      </c>
      <c r="S933" t="str">
        <f>TRIM(IF(C933=1," "&amp;VLOOKUP(C$1,Iniciativas!$A$1:$R$11,2,FALSE),"")&amp;IF(D933=1," "&amp;VLOOKUP(D$1,Iniciativas!$A$1:$R$11,2,FALSE),"")&amp;IF(E933=1," "&amp;VLOOKUP(E$1,Iniciativas!$A$1:$R$11,2,FALSE),"")&amp;IF(F933=1," "&amp;VLOOKUP(F$1,Iniciativas!$A$1:$R$11,2,FALSE),"")&amp;IF(G933=1," "&amp;VLOOKUP(G$1,Iniciativas!$A$1:$R$11,2,FALSE),"")&amp;IF(H933=1," "&amp;VLOOKUP(H$1,Iniciativas!$A$1:$R$11,2,FALSE),"")&amp;IF(I933=1," "&amp;VLOOKUP(I$1,Iniciativas!$A$1:$R$11,2,FALSE),"")&amp;IF(J933=1," "&amp;VLOOKUP(J$1,Iniciativas!$A$1:$R$11,2,FALSE),"")&amp;IF(K933=1," "&amp;VLOOKUP(K$1,Iniciativas!$A$1:$R$11,2,FALSE),"")&amp;IF(L933=1," "&amp;VLOOKUP(L$1,Iniciativas!$A$1:$R$11,2,FALSE),""))</f>
        <v>Operación Adicional Iniciativa 1 Iniciativa 3 Iniciativa 2 Imperativo Legal Creación Producto B Sistema Reducción Costos</v>
      </c>
    </row>
    <row r="934" spans="1:19" x14ac:dyDescent="0.25">
      <c r="A934">
        <v>932</v>
      </c>
      <c r="B934" t="str">
        <f t="shared" si="938"/>
        <v>10 9 8 6 3</v>
      </c>
      <c r="C934">
        <f t="shared" si="941"/>
        <v>1</v>
      </c>
      <c r="D934">
        <f t="shared" ref="D934:L934" si="976">INT(MOD($A934,2^(C$1-1))/(2^(D$1-1)))</f>
        <v>1</v>
      </c>
      <c r="E934">
        <f t="shared" si="976"/>
        <v>1</v>
      </c>
      <c r="F934">
        <f t="shared" si="976"/>
        <v>0</v>
      </c>
      <c r="G934">
        <f t="shared" si="976"/>
        <v>1</v>
      </c>
      <c r="H934">
        <f t="shared" si="976"/>
        <v>0</v>
      </c>
      <c r="I934">
        <f t="shared" si="976"/>
        <v>0</v>
      </c>
      <c r="J934">
        <f t="shared" si="976"/>
        <v>1</v>
      </c>
      <c r="K934">
        <f t="shared" si="976"/>
        <v>0</v>
      </c>
      <c r="L934">
        <f t="shared" si="976"/>
        <v>0</v>
      </c>
      <c r="M934">
        <f>VLOOKUP(C$1,Iniciativas!$A$1:$R$11,6,FALSE)*C934+VLOOKUP(D$1,Iniciativas!$A$1:$R$11,6,FALSE)*D934+VLOOKUP(E$1,Iniciativas!$A$1:$R$11,6,FALSE)*E934+VLOOKUP(F$1,Iniciativas!$A$1:$R$11,6,FALSE)*F934+VLOOKUP(G$1,Iniciativas!$A$1:$R$11,6,FALSE)*G934+VLOOKUP(H$1,Iniciativas!$A$1:$R$11,6,FALSE)*H934+VLOOKUP(I$1,Iniciativas!$A$1:$R$11,6,FALSE)*I934+VLOOKUP(J$1,Iniciativas!$A$1:$R$11,6,FALSE)*J934+VLOOKUP(K$1,Iniciativas!$A$1:$R$11,6,FALSE)*K934+VLOOKUP(L$1,Iniciativas!$A$1:$R$11,6,FALSE)*L934</f>
        <v>7500</v>
      </c>
      <c r="N934">
        <f>VLOOKUP(C$1,Iniciativas!$A$1:$R$11,18,FALSE)*C934+VLOOKUP(D$1,Iniciativas!$A$1:$R$11,18,FALSE)*D934+VLOOKUP(E$1,Iniciativas!$A$1:$R$11,18,FALSE)*E934+VLOOKUP(F$1,Iniciativas!$A$1:$R$11,18,FALSE)*F934+VLOOKUP(G$1,Iniciativas!$A$1:$R$11,18,FALSE)*G934+VLOOKUP(H$1,Iniciativas!$A$1:$R$11,18,FALSE)*H934+VLOOKUP(I$1,Iniciativas!$A$1:$R$11,18,FALSE)*I934+VLOOKUP(J$1,Iniciativas!$A$1:$R$11,18,FALSE)*J934+VLOOKUP(K$1,Iniciativas!$A$1:$R$11,18,FALSE)*K934+VLOOKUP(L$1,Iniciativas!$A$1:$R$11,18,FALSE)*L934</f>
        <v>7.5</v>
      </c>
      <c r="O934" t="b">
        <f t="shared" si="940"/>
        <v>1</v>
      </c>
      <c r="P934" t="b">
        <f>IF(OR(K934=1,I934=1),IF(J934=1,TRUE, FALSE),TRUE)</f>
        <v>1</v>
      </c>
      <c r="Q934" t="b">
        <f>IF(AND(K934=1,I934=1), FALSE, TRUE)</f>
        <v>1</v>
      </c>
      <c r="R934" t="b">
        <f>IF(G934=1, TRUE, FALSE)</f>
        <v>1</v>
      </c>
      <c r="S934" t="str">
        <f>TRIM(IF(C934=1," "&amp;VLOOKUP(C$1,Iniciativas!$A$1:$R$11,2,FALSE),"")&amp;IF(D934=1," "&amp;VLOOKUP(D$1,Iniciativas!$A$1:$R$11,2,FALSE),"")&amp;IF(E934=1," "&amp;VLOOKUP(E$1,Iniciativas!$A$1:$R$11,2,FALSE),"")&amp;IF(F934=1," "&amp;VLOOKUP(F$1,Iniciativas!$A$1:$R$11,2,FALSE),"")&amp;IF(G934=1," "&amp;VLOOKUP(G$1,Iniciativas!$A$1:$R$11,2,FALSE),"")&amp;IF(H934=1," "&amp;VLOOKUP(H$1,Iniciativas!$A$1:$R$11,2,FALSE),"")&amp;IF(I934=1," "&amp;VLOOKUP(I$1,Iniciativas!$A$1:$R$11,2,FALSE),"")&amp;IF(J934=1," "&amp;VLOOKUP(J$1,Iniciativas!$A$1:$R$11,2,FALSE),"")&amp;IF(K934=1," "&amp;VLOOKUP(K$1,Iniciativas!$A$1:$R$11,2,FALSE),"")&amp;IF(L934=1," "&amp;VLOOKUP(L$1,Iniciativas!$A$1:$R$11,2,FALSE),""))</f>
        <v>Operación Adicional Iniciativa 1 Iniciativa 3 Iniciativa 2 Imperativo Legal Campaña Publicitaria Producto B o C</v>
      </c>
    </row>
    <row r="935" spans="1:19" x14ac:dyDescent="0.25">
      <c r="A935">
        <v>933</v>
      </c>
      <c r="B935" t="str">
        <f t="shared" si="938"/>
        <v>10 9 8 6 3 1</v>
      </c>
      <c r="C935">
        <f t="shared" si="941"/>
        <v>1</v>
      </c>
      <c r="D935">
        <f t="shared" ref="D935:L935" si="977">INT(MOD($A935,2^(C$1-1))/(2^(D$1-1)))</f>
        <v>1</v>
      </c>
      <c r="E935">
        <f t="shared" si="977"/>
        <v>1</v>
      </c>
      <c r="F935">
        <f t="shared" si="977"/>
        <v>0</v>
      </c>
      <c r="G935">
        <f t="shared" si="977"/>
        <v>1</v>
      </c>
      <c r="H935">
        <f t="shared" si="977"/>
        <v>0</v>
      </c>
      <c r="I935">
        <f t="shared" si="977"/>
        <v>0</v>
      </c>
      <c r="J935">
        <f t="shared" si="977"/>
        <v>1</v>
      </c>
      <c r="K935">
        <f t="shared" si="977"/>
        <v>0</v>
      </c>
      <c r="L935">
        <f t="shared" si="977"/>
        <v>1</v>
      </c>
      <c r="M935">
        <f>VLOOKUP(C$1,Iniciativas!$A$1:$R$11,6,FALSE)*C935+VLOOKUP(D$1,Iniciativas!$A$1:$R$11,6,FALSE)*D935+VLOOKUP(E$1,Iniciativas!$A$1:$R$11,6,FALSE)*E935+VLOOKUP(F$1,Iniciativas!$A$1:$R$11,6,FALSE)*F935+VLOOKUP(G$1,Iniciativas!$A$1:$R$11,6,FALSE)*G935+VLOOKUP(H$1,Iniciativas!$A$1:$R$11,6,FALSE)*H935+VLOOKUP(I$1,Iniciativas!$A$1:$R$11,6,FALSE)*I935+VLOOKUP(J$1,Iniciativas!$A$1:$R$11,6,FALSE)*J935+VLOOKUP(K$1,Iniciativas!$A$1:$R$11,6,FALSE)*K935+VLOOKUP(L$1,Iniciativas!$A$1:$R$11,6,FALSE)*L935</f>
        <v>8500</v>
      </c>
      <c r="N935">
        <f>VLOOKUP(C$1,Iniciativas!$A$1:$R$11,18,FALSE)*C935+VLOOKUP(D$1,Iniciativas!$A$1:$R$11,18,FALSE)*D935+VLOOKUP(E$1,Iniciativas!$A$1:$R$11,18,FALSE)*E935+VLOOKUP(F$1,Iniciativas!$A$1:$R$11,18,FALSE)*F935+VLOOKUP(G$1,Iniciativas!$A$1:$R$11,18,FALSE)*G935+VLOOKUP(H$1,Iniciativas!$A$1:$R$11,18,FALSE)*H935+VLOOKUP(I$1,Iniciativas!$A$1:$R$11,18,FALSE)*I935+VLOOKUP(J$1,Iniciativas!$A$1:$R$11,18,FALSE)*J935+VLOOKUP(K$1,Iniciativas!$A$1:$R$11,18,FALSE)*K935+VLOOKUP(L$1,Iniciativas!$A$1:$R$11,18,FALSE)*L935</f>
        <v>8.4</v>
      </c>
      <c r="O935" t="b">
        <f t="shared" si="940"/>
        <v>1</v>
      </c>
      <c r="P935" t="b">
        <f>IF(OR(K935=1,I935=1),IF(J935=1,TRUE, FALSE),TRUE)</f>
        <v>1</v>
      </c>
      <c r="Q935" t="b">
        <f>IF(AND(K935=1,I935=1), FALSE, TRUE)</f>
        <v>1</v>
      </c>
      <c r="R935" t="b">
        <f>IF(G935=1, TRUE, FALSE)</f>
        <v>1</v>
      </c>
      <c r="S935" t="str">
        <f>TRIM(IF(C935=1," "&amp;VLOOKUP(C$1,Iniciativas!$A$1:$R$11,2,FALSE),"")&amp;IF(D935=1," "&amp;VLOOKUP(D$1,Iniciativas!$A$1:$R$11,2,FALSE),"")&amp;IF(E935=1," "&amp;VLOOKUP(E$1,Iniciativas!$A$1:$R$11,2,FALSE),"")&amp;IF(F935=1," "&amp;VLOOKUP(F$1,Iniciativas!$A$1:$R$11,2,FALSE),"")&amp;IF(G935=1," "&amp;VLOOKUP(G$1,Iniciativas!$A$1:$R$11,2,FALSE),"")&amp;IF(H935=1," "&amp;VLOOKUP(H$1,Iniciativas!$A$1:$R$11,2,FALSE),"")&amp;IF(I935=1," "&amp;VLOOKUP(I$1,Iniciativas!$A$1:$R$11,2,FALSE),"")&amp;IF(J935=1," "&amp;VLOOKUP(J$1,Iniciativas!$A$1:$R$11,2,FALSE),"")&amp;IF(K935=1," "&amp;VLOOKUP(K$1,Iniciativas!$A$1:$R$11,2,FALSE),"")&amp;IF(L935=1," "&amp;VLOOKUP(L$1,Iniciativas!$A$1:$R$11,2,FALSE),""))</f>
        <v>Operación Adicional Iniciativa 1 Iniciativa 3 Iniciativa 2 Imperativo Legal Campaña Publicitaria Producto B o C Sistema Reducción Costos</v>
      </c>
    </row>
    <row r="936" spans="1:19" x14ac:dyDescent="0.25">
      <c r="A936">
        <v>934</v>
      </c>
      <c r="B936" t="str">
        <f t="shared" si="938"/>
        <v>10 9 8 6 3 2</v>
      </c>
      <c r="C936">
        <f t="shared" si="941"/>
        <v>1</v>
      </c>
      <c r="D936">
        <f t="shared" ref="D936:L936" si="978">INT(MOD($A936,2^(C$1-1))/(2^(D$1-1)))</f>
        <v>1</v>
      </c>
      <c r="E936">
        <f t="shared" si="978"/>
        <v>1</v>
      </c>
      <c r="F936">
        <f t="shared" si="978"/>
        <v>0</v>
      </c>
      <c r="G936">
        <f t="shared" si="978"/>
        <v>1</v>
      </c>
      <c r="H936">
        <f t="shared" si="978"/>
        <v>0</v>
      </c>
      <c r="I936">
        <f t="shared" si="978"/>
        <v>0</v>
      </c>
      <c r="J936">
        <f t="shared" si="978"/>
        <v>1</v>
      </c>
      <c r="K936">
        <f t="shared" si="978"/>
        <v>1</v>
      </c>
      <c r="L936">
        <f t="shared" si="978"/>
        <v>0</v>
      </c>
      <c r="M936">
        <f>VLOOKUP(C$1,Iniciativas!$A$1:$R$11,6,FALSE)*C936+VLOOKUP(D$1,Iniciativas!$A$1:$R$11,6,FALSE)*D936+VLOOKUP(E$1,Iniciativas!$A$1:$R$11,6,FALSE)*E936+VLOOKUP(F$1,Iniciativas!$A$1:$R$11,6,FALSE)*F936+VLOOKUP(G$1,Iniciativas!$A$1:$R$11,6,FALSE)*G936+VLOOKUP(H$1,Iniciativas!$A$1:$R$11,6,FALSE)*H936+VLOOKUP(I$1,Iniciativas!$A$1:$R$11,6,FALSE)*I936+VLOOKUP(J$1,Iniciativas!$A$1:$R$11,6,FALSE)*J936+VLOOKUP(K$1,Iniciativas!$A$1:$R$11,6,FALSE)*K936+VLOOKUP(L$1,Iniciativas!$A$1:$R$11,6,FALSE)*L936</f>
        <v>12500</v>
      </c>
      <c r="N936">
        <f>VLOOKUP(C$1,Iniciativas!$A$1:$R$11,18,FALSE)*C936+VLOOKUP(D$1,Iniciativas!$A$1:$R$11,18,FALSE)*D936+VLOOKUP(E$1,Iniciativas!$A$1:$R$11,18,FALSE)*E936+VLOOKUP(F$1,Iniciativas!$A$1:$R$11,18,FALSE)*F936+VLOOKUP(G$1,Iniciativas!$A$1:$R$11,18,FALSE)*G936+VLOOKUP(H$1,Iniciativas!$A$1:$R$11,18,FALSE)*H936+VLOOKUP(I$1,Iniciativas!$A$1:$R$11,18,FALSE)*I936+VLOOKUP(J$1,Iniciativas!$A$1:$R$11,18,FALSE)*J936+VLOOKUP(K$1,Iniciativas!$A$1:$R$11,18,FALSE)*K936+VLOOKUP(L$1,Iniciativas!$A$1:$R$11,18,FALSE)*L936</f>
        <v>10.1</v>
      </c>
      <c r="O936" t="b">
        <f t="shared" si="940"/>
        <v>1</v>
      </c>
      <c r="P936" t="b">
        <f>IF(OR(K936=1,I936=1),IF(J936=1,TRUE, FALSE),TRUE)</f>
        <v>1</v>
      </c>
      <c r="Q936" t="b">
        <f>IF(AND(K936=1,I936=1), FALSE, TRUE)</f>
        <v>1</v>
      </c>
      <c r="R936" t="b">
        <f>IF(G936=1, TRUE, FALSE)</f>
        <v>1</v>
      </c>
      <c r="S936" t="str">
        <f>TRIM(IF(C936=1," "&amp;VLOOKUP(C$1,Iniciativas!$A$1:$R$11,2,FALSE),"")&amp;IF(D936=1," "&amp;VLOOKUP(D$1,Iniciativas!$A$1:$R$11,2,FALSE),"")&amp;IF(E936=1," "&amp;VLOOKUP(E$1,Iniciativas!$A$1:$R$11,2,FALSE),"")&amp;IF(F936=1," "&amp;VLOOKUP(F$1,Iniciativas!$A$1:$R$11,2,FALSE),"")&amp;IF(G936=1," "&amp;VLOOKUP(G$1,Iniciativas!$A$1:$R$11,2,FALSE),"")&amp;IF(H936=1," "&amp;VLOOKUP(H$1,Iniciativas!$A$1:$R$11,2,FALSE),"")&amp;IF(I936=1," "&amp;VLOOKUP(I$1,Iniciativas!$A$1:$R$11,2,FALSE),"")&amp;IF(J936=1," "&amp;VLOOKUP(J$1,Iniciativas!$A$1:$R$11,2,FALSE),"")&amp;IF(K936=1," "&amp;VLOOKUP(K$1,Iniciativas!$A$1:$R$11,2,FALSE),"")&amp;IF(L936=1," "&amp;VLOOKUP(L$1,Iniciativas!$A$1:$R$11,2,FALSE),""))</f>
        <v>Operación Adicional Iniciativa 1 Iniciativa 3 Iniciativa 2 Imperativo Legal Campaña Publicitaria Producto B o C Creación Producto B</v>
      </c>
    </row>
    <row r="937" spans="1:19" x14ac:dyDescent="0.25">
      <c r="A937">
        <v>935</v>
      </c>
      <c r="B937" t="str">
        <f t="shared" si="938"/>
        <v>10 9 8 6 3 2 1</v>
      </c>
      <c r="C937">
        <f t="shared" si="941"/>
        <v>1</v>
      </c>
      <c r="D937">
        <f t="shared" ref="D937:L937" si="979">INT(MOD($A937,2^(C$1-1))/(2^(D$1-1)))</f>
        <v>1</v>
      </c>
      <c r="E937">
        <f t="shared" si="979"/>
        <v>1</v>
      </c>
      <c r="F937">
        <f t="shared" si="979"/>
        <v>0</v>
      </c>
      <c r="G937">
        <f t="shared" si="979"/>
        <v>1</v>
      </c>
      <c r="H937">
        <f t="shared" si="979"/>
        <v>0</v>
      </c>
      <c r="I937">
        <f t="shared" si="979"/>
        <v>0</v>
      </c>
      <c r="J937">
        <f t="shared" si="979"/>
        <v>1</v>
      </c>
      <c r="K937">
        <f t="shared" si="979"/>
        <v>1</v>
      </c>
      <c r="L937">
        <f t="shared" si="979"/>
        <v>1</v>
      </c>
      <c r="M937">
        <f>VLOOKUP(C$1,Iniciativas!$A$1:$R$11,6,FALSE)*C937+VLOOKUP(D$1,Iniciativas!$A$1:$R$11,6,FALSE)*D937+VLOOKUP(E$1,Iniciativas!$A$1:$R$11,6,FALSE)*E937+VLOOKUP(F$1,Iniciativas!$A$1:$R$11,6,FALSE)*F937+VLOOKUP(G$1,Iniciativas!$A$1:$R$11,6,FALSE)*G937+VLOOKUP(H$1,Iniciativas!$A$1:$R$11,6,FALSE)*H937+VLOOKUP(I$1,Iniciativas!$A$1:$R$11,6,FALSE)*I937+VLOOKUP(J$1,Iniciativas!$A$1:$R$11,6,FALSE)*J937+VLOOKUP(K$1,Iniciativas!$A$1:$R$11,6,FALSE)*K937+VLOOKUP(L$1,Iniciativas!$A$1:$R$11,6,FALSE)*L937</f>
        <v>13500</v>
      </c>
      <c r="N937">
        <f>VLOOKUP(C$1,Iniciativas!$A$1:$R$11,18,FALSE)*C937+VLOOKUP(D$1,Iniciativas!$A$1:$R$11,18,FALSE)*D937+VLOOKUP(E$1,Iniciativas!$A$1:$R$11,18,FALSE)*E937+VLOOKUP(F$1,Iniciativas!$A$1:$R$11,18,FALSE)*F937+VLOOKUP(G$1,Iniciativas!$A$1:$R$11,18,FALSE)*G937+VLOOKUP(H$1,Iniciativas!$A$1:$R$11,18,FALSE)*H937+VLOOKUP(I$1,Iniciativas!$A$1:$R$11,18,FALSE)*I937+VLOOKUP(J$1,Iniciativas!$A$1:$R$11,18,FALSE)*J937+VLOOKUP(K$1,Iniciativas!$A$1:$R$11,18,FALSE)*K937+VLOOKUP(L$1,Iniciativas!$A$1:$R$11,18,FALSE)*L937</f>
        <v>11</v>
      </c>
      <c r="O937" t="b">
        <f t="shared" si="940"/>
        <v>1</v>
      </c>
      <c r="P937" t="b">
        <f>IF(OR(K937=1,I937=1),IF(J937=1,TRUE, FALSE),TRUE)</f>
        <v>1</v>
      </c>
      <c r="Q937" t="b">
        <f>IF(AND(K937=1,I937=1), FALSE, TRUE)</f>
        <v>1</v>
      </c>
      <c r="R937" t="b">
        <f>IF(G937=1, TRUE, FALSE)</f>
        <v>1</v>
      </c>
      <c r="S937" t="str">
        <f>TRIM(IF(C937=1," "&amp;VLOOKUP(C$1,Iniciativas!$A$1:$R$11,2,FALSE),"")&amp;IF(D937=1," "&amp;VLOOKUP(D$1,Iniciativas!$A$1:$R$11,2,FALSE),"")&amp;IF(E937=1," "&amp;VLOOKUP(E$1,Iniciativas!$A$1:$R$11,2,FALSE),"")&amp;IF(F937=1," "&amp;VLOOKUP(F$1,Iniciativas!$A$1:$R$11,2,FALSE),"")&amp;IF(G937=1," "&amp;VLOOKUP(G$1,Iniciativas!$A$1:$R$11,2,FALSE),"")&amp;IF(H937=1," "&amp;VLOOKUP(H$1,Iniciativas!$A$1:$R$11,2,FALSE),"")&amp;IF(I937=1," "&amp;VLOOKUP(I$1,Iniciativas!$A$1:$R$11,2,FALSE),"")&amp;IF(J937=1," "&amp;VLOOKUP(J$1,Iniciativas!$A$1:$R$11,2,FALSE),"")&amp;IF(K937=1," "&amp;VLOOKUP(K$1,Iniciativas!$A$1:$R$11,2,FALSE),"")&amp;IF(L937=1," "&amp;VLOOKUP(L$1,Iniciativas!$A$1:$R$11,2,FALSE),""))</f>
        <v>Operación Adicional Iniciativa 1 Iniciativa 3 Iniciativa 2 Imperativo Legal Campaña Publicitaria Producto B o C Creación Producto B Sistema Reducción Costos</v>
      </c>
    </row>
    <row r="938" spans="1:19" x14ac:dyDescent="0.25">
      <c r="A938">
        <v>936</v>
      </c>
      <c r="B938" t="str">
        <f t="shared" si="938"/>
        <v>10 9 8 6 4</v>
      </c>
      <c r="C938">
        <f t="shared" si="941"/>
        <v>1</v>
      </c>
      <c r="D938">
        <f t="shared" ref="D938:L938" si="980">INT(MOD($A938,2^(C$1-1))/(2^(D$1-1)))</f>
        <v>1</v>
      </c>
      <c r="E938">
        <f t="shared" si="980"/>
        <v>1</v>
      </c>
      <c r="F938">
        <f t="shared" si="980"/>
        <v>0</v>
      </c>
      <c r="G938">
        <f t="shared" si="980"/>
        <v>1</v>
      </c>
      <c r="H938">
        <f t="shared" si="980"/>
        <v>0</v>
      </c>
      <c r="I938">
        <f t="shared" si="980"/>
        <v>1</v>
      </c>
      <c r="J938">
        <f t="shared" si="980"/>
        <v>0</v>
      </c>
      <c r="K938">
        <f t="shared" si="980"/>
        <v>0</v>
      </c>
      <c r="L938">
        <f t="shared" si="980"/>
        <v>0</v>
      </c>
      <c r="M938">
        <f>VLOOKUP(C$1,Iniciativas!$A$1:$R$11,6,FALSE)*C938+VLOOKUP(D$1,Iniciativas!$A$1:$R$11,6,FALSE)*D938+VLOOKUP(E$1,Iniciativas!$A$1:$R$11,6,FALSE)*E938+VLOOKUP(F$1,Iniciativas!$A$1:$R$11,6,FALSE)*F938+VLOOKUP(G$1,Iniciativas!$A$1:$R$11,6,FALSE)*G938+VLOOKUP(H$1,Iniciativas!$A$1:$R$11,6,FALSE)*H938+VLOOKUP(I$1,Iniciativas!$A$1:$R$11,6,FALSE)*I938+VLOOKUP(J$1,Iniciativas!$A$1:$R$11,6,FALSE)*J938+VLOOKUP(K$1,Iniciativas!$A$1:$R$11,6,FALSE)*K938+VLOOKUP(L$1,Iniciativas!$A$1:$R$11,6,FALSE)*L938</f>
        <v>12500</v>
      </c>
      <c r="N938">
        <f>VLOOKUP(C$1,Iniciativas!$A$1:$R$11,18,FALSE)*C938+VLOOKUP(D$1,Iniciativas!$A$1:$R$11,18,FALSE)*D938+VLOOKUP(E$1,Iniciativas!$A$1:$R$11,18,FALSE)*E938+VLOOKUP(F$1,Iniciativas!$A$1:$R$11,18,FALSE)*F938+VLOOKUP(G$1,Iniciativas!$A$1:$R$11,18,FALSE)*G938+VLOOKUP(H$1,Iniciativas!$A$1:$R$11,18,FALSE)*H938+VLOOKUP(I$1,Iniciativas!$A$1:$R$11,18,FALSE)*I938+VLOOKUP(J$1,Iniciativas!$A$1:$R$11,18,FALSE)*J938+VLOOKUP(K$1,Iniciativas!$A$1:$R$11,18,FALSE)*K938+VLOOKUP(L$1,Iniciativas!$A$1:$R$11,18,FALSE)*L938</f>
        <v>10.1</v>
      </c>
      <c r="O938" t="b">
        <f t="shared" si="940"/>
        <v>0</v>
      </c>
      <c r="P938" t="b">
        <f>IF(OR(K938=1,I938=1),IF(J938=1,TRUE, FALSE),TRUE)</f>
        <v>0</v>
      </c>
      <c r="Q938" t="b">
        <f>IF(AND(K938=1,I938=1), FALSE, TRUE)</f>
        <v>1</v>
      </c>
      <c r="R938" t="b">
        <f>IF(G938=1, TRUE, FALSE)</f>
        <v>1</v>
      </c>
      <c r="S938" t="str">
        <f>TRIM(IF(C938=1," "&amp;VLOOKUP(C$1,Iniciativas!$A$1:$R$11,2,FALSE),"")&amp;IF(D938=1," "&amp;VLOOKUP(D$1,Iniciativas!$A$1:$R$11,2,FALSE),"")&amp;IF(E938=1," "&amp;VLOOKUP(E$1,Iniciativas!$A$1:$R$11,2,FALSE),"")&amp;IF(F938=1," "&amp;VLOOKUP(F$1,Iniciativas!$A$1:$R$11,2,FALSE),"")&amp;IF(G938=1," "&amp;VLOOKUP(G$1,Iniciativas!$A$1:$R$11,2,FALSE),"")&amp;IF(H938=1," "&amp;VLOOKUP(H$1,Iniciativas!$A$1:$R$11,2,FALSE),"")&amp;IF(I938=1," "&amp;VLOOKUP(I$1,Iniciativas!$A$1:$R$11,2,FALSE),"")&amp;IF(J938=1," "&amp;VLOOKUP(J$1,Iniciativas!$A$1:$R$11,2,FALSE),"")&amp;IF(K938=1," "&amp;VLOOKUP(K$1,Iniciativas!$A$1:$R$11,2,FALSE),"")&amp;IF(L938=1," "&amp;VLOOKUP(L$1,Iniciativas!$A$1:$R$11,2,FALSE),""))</f>
        <v>Operación Adicional Iniciativa 1 Iniciativa 3 Iniciativa 2 Imperativo Legal Creación Producto Alternativo C</v>
      </c>
    </row>
    <row r="939" spans="1:19" x14ac:dyDescent="0.25">
      <c r="A939">
        <v>937</v>
      </c>
      <c r="B939" t="str">
        <f t="shared" si="938"/>
        <v>10 9 8 6 4 1</v>
      </c>
      <c r="C939">
        <f t="shared" si="941"/>
        <v>1</v>
      </c>
      <c r="D939">
        <f t="shared" ref="D939:L939" si="981">INT(MOD($A939,2^(C$1-1))/(2^(D$1-1)))</f>
        <v>1</v>
      </c>
      <c r="E939">
        <f t="shared" si="981"/>
        <v>1</v>
      </c>
      <c r="F939">
        <f t="shared" si="981"/>
        <v>0</v>
      </c>
      <c r="G939">
        <f t="shared" si="981"/>
        <v>1</v>
      </c>
      <c r="H939">
        <f t="shared" si="981"/>
        <v>0</v>
      </c>
      <c r="I939">
        <f t="shared" si="981"/>
        <v>1</v>
      </c>
      <c r="J939">
        <f t="shared" si="981"/>
        <v>0</v>
      </c>
      <c r="K939">
        <f t="shared" si="981"/>
        <v>0</v>
      </c>
      <c r="L939">
        <f t="shared" si="981"/>
        <v>1</v>
      </c>
      <c r="M939">
        <f>VLOOKUP(C$1,Iniciativas!$A$1:$R$11,6,FALSE)*C939+VLOOKUP(D$1,Iniciativas!$A$1:$R$11,6,FALSE)*D939+VLOOKUP(E$1,Iniciativas!$A$1:$R$11,6,FALSE)*E939+VLOOKUP(F$1,Iniciativas!$A$1:$R$11,6,FALSE)*F939+VLOOKUP(G$1,Iniciativas!$A$1:$R$11,6,FALSE)*G939+VLOOKUP(H$1,Iniciativas!$A$1:$R$11,6,FALSE)*H939+VLOOKUP(I$1,Iniciativas!$A$1:$R$11,6,FALSE)*I939+VLOOKUP(J$1,Iniciativas!$A$1:$R$11,6,FALSE)*J939+VLOOKUP(K$1,Iniciativas!$A$1:$R$11,6,FALSE)*K939+VLOOKUP(L$1,Iniciativas!$A$1:$R$11,6,FALSE)*L939</f>
        <v>13500</v>
      </c>
      <c r="N939">
        <f>VLOOKUP(C$1,Iniciativas!$A$1:$R$11,18,FALSE)*C939+VLOOKUP(D$1,Iniciativas!$A$1:$R$11,18,FALSE)*D939+VLOOKUP(E$1,Iniciativas!$A$1:$R$11,18,FALSE)*E939+VLOOKUP(F$1,Iniciativas!$A$1:$R$11,18,FALSE)*F939+VLOOKUP(G$1,Iniciativas!$A$1:$R$11,18,FALSE)*G939+VLOOKUP(H$1,Iniciativas!$A$1:$R$11,18,FALSE)*H939+VLOOKUP(I$1,Iniciativas!$A$1:$R$11,18,FALSE)*I939+VLOOKUP(J$1,Iniciativas!$A$1:$R$11,18,FALSE)*J939+VLOOKUP(K$1,Iniciativas!$A$1:$R$11,18,FALSE)*K939+VLOOKUP(L$1,Iniciativas!$A$1:$R$11,18,FALSE)*L939</f>
        <v>11</v>
      </c>
      <c r="O939" t="b">
        <f t="shared" si="940"/>
        <v>0</v>
      </c>
      <c r="P939" t="b">
        <f>IF(OR(K939=1,I939=1),IF(J939=1,TRUE, FALSE),TRUE)</f>
        <v>0</v>
      </c>
      <c r="Q939" t="b">
        <f>IF(AND(K939=1,I939=1), FALSE, TRUE)</f>
        <v>1</v>
      </c>
      <c r="R939" t="b">
        <f>IF(G939=1, TRUE, FALSE)</f>
        <v>1</v>
      </c>
      <c r="S939" t="str">
        <f>TRIM(IF(C939=1," "&amp;VLOOKUP(C$1,Iniciativas!$A$1:$R$11,2,FALSE),"")&amp;IF(D939=1," "&amp;VLOOKUP(D$1,Iniciativas!$A$1:$R$11,2,FALSE),"")&amp;IF(E939=1," "&amp;VLOOKUP(E$1,Iniciativas!$A$1:$R$11,2,FALSE),"")&amp;IF(F939=1," "&amp;VLOOKUP(F$1,Iniciativas!$A$1:$R$11,2,FALSE),"")&amp;IF(G939=1," "&amp;VLOOKUP(G$1,Iniciativas!$A$1:$R$11,2,FALSE),"")&amp;IF(H939=1," "&amp;VLOOKUP(H$1,Iniciativas!$A$1:$R$11,2,FALSE),"")&amp;IF(I939=1," "&amp;VLOOKUP(I$1,Iniciativas!$A$1:$R$11,2,FALSE),"")&amp;IF(J939=1," "&amp;VLOOKUP(J$1,Iniciativas!$A$1:$R$11,2,FALSE),"")&amp;IF(K939=1," "&amp;VLOOKUP(K$1,Iniciativas!$A$1:$R$11,2,FALSE),"")&amp;IF(L939=1," "&amp;VLOOKUP(L$1,Iniciativas!$A$1:$R$11,2,FALSE),""))</f>
        <v>Operación Adicional Iniciativa 1 Iniciativa 3 Iniciativa 2 Imperativo Legal Creación Producto Alternativo C Sistema Reducción Costos</v>
      </c>
    </row>
    <row r="940" spans="1:19" x14ac:dyDescent="0.25">
      <c r="A940">
        <v>938</v>
      </c>
      <c r="B940" t="str">
        <f t="shared" si="938"/>
        <v>10 9 8 6 4 2</v>
      </c>
      <c r="C940">
        <f t="shared" si="941"/>
        <v>1</v>
      </c>
      <c r="D940">
        <f t="shared" ref="D940:L940" si="982">INT(MOD($A940,2^(C$1-1))/(2^(D$1-1)))</f>
        <v>1</v>
      </c>
      <c r="E940">
        <f t="shared" si="982"/>
        <v>1</v>
      </c>
      <c r="F940">
        <f t="shared" si="982"/>
        <v>0</v>
      </c>
      <c r="G940">
        <f t="shared" si="982"/>
        <v>1</v>
      </c>
      <c r="H940">
        <f t="shared" si="982"/>
        <v>0</v>
      </c>
      <c r="I940">
        <f t="shared" si="982"/>
        <v>1</v>
      </c>
      <c r="J940">
        <f t="shared" si="982"/>
        <v>0</v>
      </c>
      <c r="K940">
        <f t="shared" si="982"/>
        <v>1</v>
      </c>
      <c r="L940">
        <f t="shared" si="982"/>
        <v>0</v>
      </c>
      <c r="M940">
        <f>VLOOKUP(C$1,Iniciativas!$A$1:$R$11,6,FALSE)*C940+VLOOKUP(D$1,Iniciativas!$A$1:$R$11,6,FALSE)*D940+VLOOKUP(E$1,Iniciativas!$A$1:$R$11,6,FALSE)*E940+VLOOKUP(F$1,Iniciativas!$A$1:$R$11,6,FALSE)*F940+VLOOKUP(G$1,Iniciativas!$A$1:$R$11,6,FALSE)*G940+VLOOKUP(H$1,Iniciativas!$A$1:$R$11,6,FALSE)*H940+VLOOKUP(I$1,Iniciativas!$A$1:$R$11,6,FALSE)*I940+VLOOKUP(J$1,Iniciativas!$A$1:$R$11,6,FALSE)*J940+VLOOKUP(K$1,Iniciativas!$A$1:$R$11,6,FALSE)*K940+VLOOKUP(L$1,Iniciativas!$A$1:$R$11,6,FALSE)*L940</f>
        <v>17500</v>
      </c>
      <c r="N940">
        <f>VLOOKUP(C$1,Iniciativas!$A$1:$R$11,18,FALSE)*C940+VLOOKUP(D$1,Iniciativas!$A$1:$R$11,18,FALSE)*D940+VLOOKUP(E$1,Iniciativas!$A$1:$R$11,18,FALSE)*E940+VLOOKUP(F$1,Iniciativas!$A$1:$R$11,18,FALSE)*F940+VLOOKUP(G$1,Iniciativas!$A$1:$R$11,18,FALSE)*G940+VLOOKUP(H$1,Iniciativas!$A$1:$R$11,18,FALSE)*H940+VLOOKUP(I$1,Iniciativas!$A$1:$R$11,18,FALSE)*I940+VLOOKUP(J$1,Iniciativas!$A$1:$R$11,18,FALSE)*J940+VLOOKUP(K$1,Iniciativas!$A$1:$R$11,18,FALSE)*K940+VLOOKUP(L$1,Iniciativas!$A$1:$R$11,18,FALSE)*L940</f>
        <v>12.7</v>
      </c>
      <c r="O940" t="b">
        <f t="shared" si="940"/>
        <v>0</v>
      </c>
      <c r="P940" t="b">
        <f>IF(OR(K940=1,I940=1),IF(J940=1,TRUE, FALSE),TRUE)</f>
        <v>0</v>
      </c>
      <c r="Q940" t="b">
        <f>IF(AND(K940=1,I940=1), FALSE, TRUE)</f>
        <v>0</v>
      </c>
      <c r="R940" t="b">
        <f>IF(G940=1, TRUE, FALSE)</f>
        <v>1</v>
      </c>
      <c r="S940" t="str">
        <f>TRIM(IF(C940=1," "&amp;VLOOKUP(C$1,Iniciativas!$A$1:$R$11,2,FALSE),"")&amp;IF(D940=1," "&amp;VLOOKUP(D$1,Iniciativas!$A$1:$R$11,2,FALSE),"")&amp;IF(E940=1," "&amp;VLOOKUP(E$1,Iniciativas!$A$1:$R$11,2,FALSE),"")&amp;IF(F940=1," "&amp;VLOOKUP(F$1,Iniciativas!$A$1:$R$11,2,FALSE),"")&amp;IF(G940=1," "&amp;VLOOKUP(G$1,Iniciativas!$A$1:$R$11,2,FALSE),"")&amp;IF(H940=1," "&amp;VLOOKUP(H$1,Iniciativas!$A$1:$R$11,2,FALSE),"")&amp;IF(I940=1," "&amp;VLOOKUP(I$1,Iniciativas!$A$1:$R$11,2,FALSE),"")&amp;IF(J940=1," "&amp;VLOOKUP(J$1,Iniciativas!$A$1:$R$11,2,FALSE),"")&amp;IF(K940=1," "&amp;VLOOKUP(K$1,Iniciativas!$A$1:$R$11,2,FALSE),"")&amp;IF(L940=1," "&amp;VLOOKUP(L$1,Iniciativas!$A$1:$R$11,2,FALSE),""))</f>
        <v>Operación Adicional Iniciativa 1 Iniciativa 3 Iniciativa 2 Imperativo Legal Creación Producto Alternativo C Creación Producto B</v>
      </c>
    </row>
    <row r="941" spans="1:19" x14ac:dyDescent="0.25">
      <c r="A941">
        <v>939</v>
      </c>
      <c r="B941" t="str">
        <f t="shared" si="938"/>
        <v>10 9 8 6 4 2 1</v>
      </c>
      <c r="C941">
        <f t="shared" si="941"/>
        <v>1</v>
      </c>
      <c r="D941">
        <f t="shared" ref="D941:L941" si="983">INT(MOD($A941,2^(C$1-1))/(2^(D$1-1)))</f>
        <v>1</v>
      </c>
      <c r="E941">
        <f t="shared" si="983"/>
        <v>1</v>
      </c>
      <c r="F941">
        <f t="shared" si="983"/>
        <v>0</v>
      </c>
      <c r="G941">
        <f t="shared" si="983"/>
        <v>1</v>
      </c>
      <c r="H941">
        <f t="shared" si="983"/>
        <v>0</v>
      </c>
      <c r="I941">
        <f t="shared" si="983"/>
        <v>1</v>
      </c>
      <c r="J941">
        <f t="shared" si="983"/>
        <v>0</v>
      </c>
      <c r="K941">
        <f t="shared" si="983"/>
        <v>1</v>
      </c>
      <c r="L941">
        <f t="shared" si="983"/>
        <v>1</v>
      </c>
      <c r="M941">
        <f>VLOOKUP(C$1,Iniciativas!$A$1:$R$11,6,FALSE)*C941+VLOOKUP(D$1,Iniciativas!$A$1:$R$11,6,FALSE)*D941+VLOOKUP(E$1,Iniciativas!$A$1:$R$11,6,FALSE)*E941+VLOOKUP(F$1,Iniciativas!$A$1:$R$11,6,FALSE)*F941+VLOOKUP(G$1,Iniciativas!$A$1:$R$11,6,FALSE)*G941+VLOOKUP(H$1,Iniciativas!$A$1:$R$11,6,FALSE)*H941+VLOOKUP(I$1,Iniciativas!$A$1:$R$11,6,FALSE)*I941+VLOOKUP(J$1,Iniciativas!$A$1:$R$11,6,FALSE)*J941+VLOOKUP(K$1,Iniciativas!$A$1:$R$11,6,FALSE)*K941+VLOOKUP(L$1,Iniciativas!$A$1:$R$11,6,FALSE)*L941</f>
        <v>18500</v>
      </c>
      <c r="N941">
        <f>VLOOKUP(C$1,Iniciativas!$A$1:$R$11,18,FALSE)*C941+VLOOKUP(D$1,Iniciativas!$A$1:$R$11,18,FALSE)*D941+VLOOKUP(E$1,Iniciativas!$A$1:$R$11,18,FALSE)*E941+VLOOKUP(F$1,Iniciativas!$A$1:$R$11,18,FALSE)*F941+VLOOKUP(G$1,Iniciativas!$A$1:$R$11,18,FALSE)*G941+VLOOKUP(H$1,Iniciativas!$A$1:$R$11,18,FALSE)*H941+VLOOKUP(I$1,Iniciativas!$A$1:$R$11,18,FALSE)*I941+VLOOKUP(J$1,Iniciativas!$A$1:$R$11,18,FALSE)*J941+VLOOKUP(K$1,Iniciativas!$A$1:$R$11,18,FALSE)*K941+VLOOKUP(L$1,Iniciativas!$A$1:$R$11,18,FALSE)*L941</f>
        <v>13.6</v>
      </c>
      <c r="O941" t="b">
        <f t="shared" si="940"/>
        <v>0</v>
      </c>
      <c r="P941" t="b">
        <f>IF(OR(K941=1,I941=1),IF(J941=1,TRUE, FALSE),TRUE)</f>
        <v>0</v>
      </c>
      <c r="Q941" t="b">
        <f>IF(AND(K941=1,I941=1), FALSE, TRUE)</f>
        <v>0</v>
      </c>
      <c r="R941" t="b">
        <f>IF(G941=1, TRUE, FALSE)</f>
        <v>1</v>
      </c>
      <c r="S941" t="str">
        <f>TRIM(IF(C941=1," "&amp;VLOOKUP(C$1,Iniciativas!$A$1:$R$11,2,FALSE),"")&amp;IF(D941=1," "&amp;VLOOKUP(D$1,Iniciativas!$A$1:$R$11,2,FALSE),"")&amp;IF(E941=1," "&amp;VLOOKUP(E$1,Iniciativas!$A$1:$R$11,2,FALSE),"")&amp;IF(F941=1," "&amp;VLOOKUP(F$1,Iniciativas!$A$1:$R$11,2,FALSE),"")&amp;IF(G941=1," "&amp;VLOOKUP(G$1,Iniciativas!$A$1:$R$11,2,FALSE),"")&amp;IF(H941=1," "&amp;VLOOKUP(H$1,Iniciativas!$A$1:$R$11,2,FALSE),"")&amp;IF(I941=1," "&amp;VLOOKUP(I$1,Iniciativas!$A$1:$R$11,2,FALSE),"")&amp;IF(J941=1," "&amp;VLOOKUP(J$1,Iniciativas!$A$1:$R$11,2,FALSE),"")&amp;IF(K941=1," "&amp;VLOOKUP(K$1,Iniciativas!$A$1:$R$11,2,FALSE),"")&amp;IF(L941=1," "&amp;VLOOKUP(L$1,Iniciativas!$A$1:$R$11,2,FALSE),""))</f>
        <v>Operación Adicional Iniciativa 1 Iniciativa 3 Iniciativa 2 Imperativo Legal Creación Producto Alternativo C Creación Producto B Sistema Reducción Costos</v>
      </c>
    </row>
    <row r="942" spans="1:19" x14ac:dyDescent="0.25">
      <c r="A942">
        <v>940</v>
      </c>
      <c r="B942" t="str">
        <f t="shared" si="938"/>
        <v>10 9 8 6 4 3</v>
      </c>
      <c r="C942">
        <f t="shared" si="941"/>
        <v>1</v>
      </c>
      <c r="D942">
        <f t="shared" ref="D942:L942" si="984">INT(MOD($A942,2^(C$1-1))/(2^(D$1-1)))</f>
        <v>1</v>
      </c>
      <c r="E942">
        <f t="shared" si="984"/>
        <v>1</v>
      </c>
      <c r="F942">
        <f t="shared" si="984"/>
        <v>0</v>
      </c>
      <c r="G942">
        <f t="shared" si="984"/>
        <v>1</v>
      </c>
      <c r="H942">
        <f t="shared" si="984"/>
        <v>0</v>
      </c>
      <c r="I942">
        <f t="shared" si="984"/>
        <v>1</v>
      </c>
      <c r="J942">
        <f t="shared" si="984"/>
        <v>1</v>
      </c>
      <c r="K942">
        <f t="shared" si="984"/>
        <v>0</v>
      </c>
      <c r="L942">
        <f t="shared" si="984"/>
        <v>0</v>
      </c>
      <c r="M942">
        <f>VLOOKUP(C$1,Iniciativas!$A$1:$R$11,6,FALSE)*C942+VLOOKUP(D$1,Iniciativas!$A$1:$R$11,6,FALSE)*D942+VLOOKUP(E$1,Iniciativas!$A$1:$R$11,6,FALSE)*E942+VLOOKUP(F$1,Iniciativas!$A$1:$R$11,6,FALSE)*F942+VLOOKUP(G$1,Iniciativas!$A$1:$R$11,6,FALSE)*G942+VLOOKUP(H$1,Iniciativas!$A$1:$R$11,6,FALSE)*H942+VLOOKUP(I$1,Iniciativas!$A$1:$R$11,6,FALSE)*I942+VLOOKUP(J$1,Iniciativas!$A$1:$R$11,6,FALSE)*J942+VLOOKUP(K$1,Iniciativas!$A$1:$R$11,6,FALSE)*K942+VLOOKUP(L$1,Iniciativas!$A$1:$R$11,6,FALSE)*L942</f>
        <v>13500</v>
      </c>
      <c r="N942">
        <f>VLOOKUP(C$1,Iniciativas!$A$1:$R$11,18,FALSE)*C942+VLOOKUP(D$1,Iniciativas!$A$1:$R$11,18,FALSE)*D942+VLOOKUP(E$1,Iniciativas!$A$1:$R$11,18,FALSE)*E942+VLOOKUP(F$1,Iniciativas!$A$1:$R$11,18,FALSE)*F942+VLOOKUP(G$1,Iniciativas!$A$1:$R$11,18,FALSE)*G942+VLOOKUP(H$1,Iniciativas!$A$1:$R$11,18,FALSE)*H942+VLOOKUP(I$1,Iniciativas!$A$1:$R$11,18,FALSE)*I942+VLOOKUP(J$1,Iniciativas!$A$1:$R$11,18,FALSE)*J942+VLOOKUP(K$1,Iniciativas!$A$1:$R$11,18,FALSE)*K942+VLOOKUP(L$1,Iniciativas!$A$1:$R$11,18,FALSE)*L942</f>
        <v>10.5</v>
      </c>
      <c r="O942" t="b">
        <f t="shared" si="940"/>
        <v>1</v>
      </c>
      <c r="P942" t="b">
        <f>IF(OR(K942=1,I942=1),IF(J942=1,TRUE, FALSE),TRUE)</f>
        <v>1</v>
      </c>
      <c r="Q942" t="b">
        <f>IF(AND(K942=1,I942=1), FALSE, TRUE)</f>
        <v>1</v>
      </c>
      <c r="R942" t="b">
        <f>IF(G942=1, TRUE, FALSE)</f>
        <v>1</v>
      </c>
      <c r="S942" t="str">
        <f>TRIM(IF(C942=1," "&amp;VLOOKUP(C$1,Iniciativas!$A$1:$R$11,2,FALSE),"")&amp;IF(D942=1," "&amp;VLOOKUP(D$1,Iniciativas!$A$1:$R$11,2,FALSE),"")&amp;IF(E942=1," "&amp;VLOOKUP(E$1,Iniciativas!$A$1:$R$11,2,FALSE),"")&amp;IF(F942=1," "&amp;VLOOKUP(F$1,Iniciativas!$A$1:$R$11,2,FALSE),"")&amp;IF(G942=1," "&amp;VLOOKUP(G$1,Iniciativas!$A$1:$R$11,2,FALSE),"")&amp;IF(H942=1," "&amp;VLOOKUP(H$1,Iniciativas!$A$1:$R$11,2,FALSE),"")&amp;IF(I942=1," "&amp;VLOOKUP(I$1,Iniciativas!$A$1:$R$11,2,FALSE),"")&amp;IF(J942=1," "&amp;VLOOKUP(J$1,Iniciativas!$A$1:$R$11,2,FALSE),"")&amp;IF(K942=1," "&amp;VLOOKUP(K$1,Iniciativas!$A$1:$R$11,2,FALSE),"")&amp;IF(L942=1," "&amp;VLOOKUP(L$1,Iniciativas!$A$1:$R$11,2,FALSE),""))</f>
        <v>Operación Adicional Iniciativa 1 Iniciativa 3 Iniciativa 2 Imperativo Legal Creación Producto Alternativo C Campaña Publicitaria Producto B o C</v>
      </c>
    </row>
    <row r="943" spans="1:19" x14ac:dyDescent="0.25">
      <c r="A943">
        <v>941</v>
      </c>
      <c r="B943" t="str">
        <f t="shared" si="938"/>
        <v>10 9 8 6 4 3 1</v>
      </c>
      <c r="C943">
        <f t="shared" si="941"/>
        <v>1</v>
      </c>
      <c r="D943">
        <f t="shared" ref="D943:L943" si="985">INT(MOD($A943,2^(C$1-1))/(2^(D$1-1)))</f>
        <v>1</v>
      </c>
      <c r="E943">
        <f t="shared" si="985"/>
        <v>1</v>
      </c>
      <c r="F943">
        <f t="shared" si="985"/>
        <v>0</v>
      </c>
      <c r="G943">
        <f t="shared" si="985"/>
        <v>1</v>
      </c>
      <c r="H943">
        <f t="shared" si="985"/>
        <v>0</v>
      </c>
      <c r="I943">
        <f t="shared" si="985"/>
        <v>1</v>
      </c>
      <c r="J943">
        <f t="shared" si="985"/>
        <v>1</v>
      </c>
      <c r="K943">
        <f t="shared" si="985"/>
        <v>0</v>
      </c>
      <c r="L943">
        <f t="shared" si="985"/>
        <v>1</v>
      </c>
      <c r="M943">
        <f>VLOOKUP(C$1,Iniciativas!$A$1:$R$11,6,FALSE)*C943+VLOOKUP(D$1,Iniciativas!$A$1:$R$11,6,FALSE)*D943+VLOOKUP(E$1,Iniciativas!$A$1:$R$11,6,FALSE)*E943+VLOOKUP(F$1,Iniciativas!$A$1:$R$11,6,FALSE)*F943+VLOOKUP(G$1,Iniciativas!$A$1:$R$11,6,FALSE)*G943+VLOOKUP(H$1,Iniciativas!$A$1:$R$11,6,FALSE)*H943+VLOOKUP(I$1,Iniciativas!$A$1:$R$11,6,FALSE)*I943+VLOOKUP(J$1,Iniciativas!$A$1:$R$11,6,FALSE)*J943+VLOOKUP(K$1,Iniciativas!$A$1:$R$11,6,FALSE)*K943+VLOOKUP(L$1,Iniciativas!$A$1:$R$11,6,FALSE)*L943</f>
        <v>14500</v>
      </c>
      <c r="N943">
        <f>VLOOKUP(C$1,Iniciativas!$A$1:$R$11,18,FALSE)*C943+VLOOKUP(D$1,Iniciativas!$A$1:$R$11,18,FALSE)*D943+VLOOKUP(E$1,Iniciativas!$A$1:$R$11,18,FALSE)*E943+VLOOKUP(F$1,Iniciativas!$A$1:$R$11,18,FALSE)*F943+VLOOKUP(G$1,Iniciativas!$A$1:$R$11,18,FALSE)*G943+VLOOKUP(H$1,Iniciativas!$A$1:$R$11,18,FALSE)*H943+VLOOKUP(I$1,Iniciativas!$A$1:$R$11,18,FALSE)*I943+VLOOKUP(J$1,Iniciativas!$A$1:$R$11,18,FALSE)*J943+VLOOKUP(K$1,Iniciativas!$A$1:$R$11,18,FALSE)*K943+VLOOKUP(L$1,Iniciativas!$A$1:$R$11,18,FALSE)*L943</f>
        <v>11.4</v>
      </c>
      <c r="O943" t="b">
        <f t="shared" si="940"/>
        <v>1</v>
      </c>
      <c r="P943" t="b">
        <f>IF(OR(K943=1,I943=1),IF(J943=1,TRUE, FALSE),TRUE)</f>
        <v>1</v>
      </c>
      <c r="Q943" t="b">
        <f>IF(AND(K943=1,I943=1), FALSE, TRUE)</f>
        <v>1</v>
      </c>
      <c r="R943" t="b">
        <f>IF(G943=1, TRUE, FALSE)</f>
        <v>1</v>
      </c>
      <c r="S943" t="str">
        <f>TRIM(IF(C943=1," "&amp;VLOOKUP(C$1,Iniciativas!$A$1:$R$11,2,FALSE),"")&amp;IF(D943=1," "&amp;VLOOKUP(D$1,Iniciativas!$A$1:$R$11,2,FALSE),"")&amp;IF(E943=1," "&amp;VLOOKUP(E$1,Iniciativas!$A$1:$R$11,2,FALSE),"")&amp;IF(F943=1," "&amp;VLOOKUP(F$1,Iniciativas!$A$1:$R$11,2,FALSE),"")&amp;IF(G943=1," "&amp;VLOOKUP(G$1,Iniciativas!$A$1:$R$11,2,FALSE),"")&amp;IF(H943=1," "&amp;VLOOKUP(H$1,Iniciativas!$A$1:$R$11,2,FALSE),"")&amp;IF(I943=1," "&amp;VLOOKUP(I$1,Iniciativas!$A$1:$R$11,2,FALSE),"")&amp;IF(J943=1," "&amp;VLOOKUP(J$1,Iniciativas!$A$1:$R$11,2,FALSE),"")&amp;IF(K943=1," "&amp;VLOOKUP(K$1,Iniciativas!$A$1:$R$11,2,FALSE),"")&amp;IF(L943=1," "&amp;VLOOKUP(L$1,Iniciativas!$A$1:$R$11,2,FALSE),""))</f>
        <v>Operación Adicional Iniciativa 1 Iniciativa 3 Iniciativa 2 Imperativo Legal Creación Producto Alternativo C Campaña Publicitaria Producto B o C Sistema Reducción Costos</v>
      </c>
    </row>
    <row r="944" spans="1:19" x14ac:dyDescent="0.25">
      <c r="A944">
        <v>942</v>
      </c>
      <c r="B944" t="str">
        <f t="shared" si="938"/>
        <v>10 9 8 6 4 3 2</v>
      </c>
      <c r="C944">
        <f t="shared" si="941"/>
        <v>1</v>
      </c>
      <c r="D944">
        <f t="shared" ref="D944:L944" si="986">INT(MOD($A944,2^(C$1-1))/(2^(D$1-1)))</f>
        <v>1</v>
      </c>
      <c r="E944">
        <f t="shared" si="986"/>
        <v>1</v>
      </c>
      <c r="F944">
        <f t="shared" si="986"/>
        <v>0</v>
      </c>
      <c r="G944">
        <f t="shared" si="986"/>
        <v>1</v>
      </c>
      <c r="H944">
        <f t="shared" si="986"/>
        <v>0</v>
      </c>
      <c r="I944">
        <f t="shared" si="986"/>
        <v>1</v>
      </c>
      <c r="J944">
        <f t="shared" si="986"/>
        <v>1</v>
      </c>
      <c r="K944">
        <f t="shared" si="986"/>
        <v>1</v>
      </c>
      <c r="L944">
        <f t="shared" si="986"/>
        <v>0</v>
      </c>
      <c r="M944">
        <f>VLOOKUP(C$1,Iniciativas!$A$1:$R$11,6,FALSE)*C944+VLOOKUP(D$1,Iniciativas!$A$1:$R$11,6,FALSE)*D944+VLOOKUP(E$1,Iniciativas!$A$1:$R$11,6,FALSE)*E944+VLOOKUP(F$1,Iniciativas!$A$1:$R$11,6,FALSE)*F944+VLOOKUP(G$1,Iniciativas!$A$1:$R$11,6,FALSE)*G944+VLOOKUP(H$1,Iniciativas!$A$1:$R$11,6,FALSE)*H944+VLOOKUP(I$1,Iniciativas!$A$1:$R$11,6,FALSE)*I944+VLOOKUP(J$1,Iniciativas!$A$1:$R$11,6,FALSE)*J944+VLOOKUP(K$1,Iniciativas!$A$1:$R$11,6,FALSE)*K944+VLOOKUP(L$1,Iniciativas!$A$1:$R$11,6,FALSE)*L944</f>
        <v>18500</v>
      </c>
      <c r="N944">
        <f>VLOOKUP(C$1,Iniciativas!$A$1:$R$11,18,FALSE)*C944+VLOOKUP(D$1,Iniciativas!$A$1:$R$11,18,FALSE)*D944+VLOOKUP(E$1,Iniciativas!$A$1:$R$11,18,FALSE)*E944+VLOOKUP(F$1,Iniciativas!$A$1:$R$11,18,FALSE)*F944+VLOOKUP(G$1,Iniciativas!$A$1:$R$11,18,FALSE)*G944+VLOOKUP(H$1,Iniciativas!$A$1:$R$11,18,FALSE)*H944+VLOOKUP(I$1,Iniciativas!$A$1:$R$11,18,FALSE)*I944+VLOOKUP(J$1,Iniciativas!$A$1:$R$11,18,FALSE)*J944+VLOOKUP(K$1,Iniciativas!$A$1:$R$11,18,FALSE)*K944+VLOOKUP(L$1,Iniciativas!$A$1:$R$11,18,FALSE)*L944</f>
        <v>13.1</v>
      </c>
      <c r="O944" t="b">
        <f t="shared" si="940"/>
        <v>0</v>
      </c>
      <c r="P944" t="b">
        <f>IF(OR(K944=1,I944=1),IF(J944=1,TRUE, FALSE),TRUE)</f>
        <v>1</v>
      </c>
      <c r="Q944" t="b">
        <f>IF(AND(K944=1,I944=1), FALSE, TRUE)</f>
        <v>0</v>
      </c>
      <c r="R944" t="b">
        <f>IF(G944=1, TRUE, FALSE)</f>
        <v>1</v>
      </c>
      <c r="S944" t="str">
        <f>TRIM(IF(C944=1," "&amp;VLOOKUP(C$1,Iniciativas!$A$1:$R$11,2,FALSE),"")&amp;IF(D944=1," "&amp;VLOOKUP(D$1,Iniciativas!$A$1:$R$11,2,FALSE),"")&amp;IF(E944=1," "&amp;VLOOKUP(E$1,Iniciativas!$A$1:$R$11,2,FALSE),"")&amp;IF(F944=1," "&amp;VLOOKUP(F$1,Iniciativas!$A$1:$R$11,2,FALSE),"")&amp;IF(G944=1," "&amp;VLOOKUP(G$1,Iniciativas!$A$1:$R$11,2,FALSE),"")&amp;IF(H944=1," "&amp;VLOOKUP(H$1,Iniciativas!$A$1:$R$11,2,FALSE),"")&amp;IF(I944=1," "&amp;VLOOKUP(I$1,Iniciativas!$A$1:$R$11,2,FALSE),"")&amp;IF(J944=1," "&amp;VLOOKUP(J$1,Iniciativas!$A$1:$R$11,2,FALSE),"")&amp;IF(K944=1," "&amp;VLOOKUP(K$1,Iniciativas!$A$1:$R$11,2,FALSE),"")&amp;IF(L944=1," "&amp;VLOOKUP(L$1,Iniciativas!$A$1:$R$11,2,FALSE),""))</f>
        <v>Operación Adicional Iniciativa 1 Iniciativa 3 Iniciativa 2 Imperativo Legal Creación Producto Alternativo C Campaña Publicitaria Producto B o C Creación Producto B</v>
      </c>
    </row>
    <row r="945" spans="1:19" x14ac:dyDescent="0.25">
      <c r="A945">
        <v>943</v>
      </c>
      <c r="B945" t="str">
        <f t="shared" si="938"/>
        <v>10 9 8 6 4 3 2 1</v>
      </c>
      <c r="C945">
        <f t="shared" si="941"/>
        <v>1</v>
      </c>
      <c r="D945">
        <f t="shared" ref="D945:L945" si="987">INT(MOD($A945,2^(C$1-1))/(2^(D$1-1)))</f>
        <v>1</v>
      </c>
      <c r="E945">
        <f t="shared" si="987"/>
        <v>1</v>
      </c>
      <c r="F945">
        <f t="shared" si="987"/>
        <v>0</v>
      </c>
      <c r="G945">
        <f t="shared" si="987"/>
        <v>1</v>
      </c>
      <c r="H945">
        <f t="shared" si="987"/>
        <v>0</v>
      </c>
      <c r="I945">
        <f t="shared" si="987"/>
        <v>1</v>
      </c>
      <c r="J945">
        <f t="shared" si="987"/>
        <v>1</v>
      </c>
      <c r="K945">
        <f t="shared" si="987"/>
        <v>1</v>
      </c>
      <c r="L945">
        <f t="shared" si="987"/>
        <v>1</v>
      </c>
      <c r="M945">
        <f>VLOOKUP(C$1,Iniciativas!$A$1:$R$11,6,FALSE)*C945+VLOOKUP(D$1,Iniciativas!$A$1:$R$11,6,FALSE)*D945+VLOOKUP(E$1,Iniciativas!$A$1:$R$11,6,FALSE)*E945+VLOOKUP(F$1,Iniciativas!$A$1:$R$11,6,FALSE)*F945+VLOOKUP(G$1,Iniciativas!$A$1:$R$11,6,FALSE)*G945+VLOOKUP(H$1,Iniciativas!$A$1:$R$11,6,FALSE)*H945+VLOOKUP(I$1,Iniciativas!$A$1:$R$11,6,FALSE)*I945+VLOOKUP(J$1,Iniciativas!$A$1:$R$11,6,FALSE)*J945+VLOOKUP(K$1,Iniciativas!$A$1:$R$11,6,FALSE)*K945+VLOOKUP(L$1,Iniciativas!$A$1:$R$11,6,FALSE)*L945</f>
        <v>19500</v>
      </c>
      <c r="N945">
        <f>VLOOKUP(C$1,Iniciativas!$A$1:$R$11,18,FALSE)*C945+VLOOKUP(D$1,Iniciativas!$A$1:$R$11,18,FALSE)*D945+VLOOKUP(E$1,Iniciativas!$A$1:$R$11,18,FALSE)*E945+VLOOKUP(F$1,Iniciativas!$A$1:$R$11,18,FALSE)*F945+VLOOKUP(G$1,Iniciativas!$A$1:$R$11,18,FALSE)*G945+VLOOKUP(H$1,Iniciativas!$A$1:$R$11,18,FALSE)*H945+VLOOKUP(I$1,Iniciativas!$A$1:$R$11,18,FALSE)*I945+VLOOKUP(J$1,Iniciativas!$A$1:$R$11,18,FALSE)*J945+VLOOKUP(K$1,Iniciativas!$A$1:$R$11,18,FALSE)*K945+VLOOKUP(L$1,Iniciativas!$A$1:$R$11,18,FALSE)*L945</f>
        <v>14</v>
      </c>
      <c r="O945" t="b">
        <f t="shared" si="940"/>
        <v>0</v>
      </c>
      <c r="P945" t="b">
        <f>IF(OR(K945=1,I945=1),IF(J945=1,TRUE, FALSE),TRUE)</f>
        <v>1</v>
      </c>
      <c r="Q945" t="b">
        <f>IF(AND(K945=1,I945=1), FALSE, TRUE)</f>
        <v>0</v>
      </c>
      <c r="R945" t="b">
        <f>IF(G945=1, TRUE, FALSE)</f>
        <v>1</v>
      </c>
      <c r="S945" t="str">
        <f>TRIM(IF(C945=1," "&amp;VLOOKUP(C$1,Iniciativas!$A$1:$R$11,2,FALSE),"")&amp;IF(D945=1," "&amp;VLOOKUP(D$1,Iniciativas!$A$1:$R$11,2,FALSE),"")&amp;IF(E945=1," "&amp;VLOOKUP(E$1,Iniciativas!$A$1:$R$11,2,FALSE),"")&amp;IF(F945=1," "&amp;VLOOKUP(F$1,Iniciativas!$A$1:$R$11,2,FALSE),"")&amp;IF(G945=1," "&amp;VLOOKUP(G$1,Iniciativas!$A$1:$R$11,2,FALSE),"")&amp;IF(H945=1," "&amp;VLOOKUP(H$1,Iniciativas!$A$1:$R$11,2,FALSE),"")&amp;IF(I945=1," "&amp;VLOOKUP(I$1,Iniciativas!$A$1:$R$11,2,FALSE),"")&amp;IF(J945=1," "&amp;VLOOKUP(J$1,Iniciativas!$A$1:$R$11,2,FALSE),"")&amp;IF(K945=1," "&amp;VLOOKUP(K$1,Iniciativas!$A$1:$R$11,2,FALSE),"")&amp;IF(L945=1," "&amp;VLOOKUP(L$1,Iniciativas!$A$1:$R$11,2,FALSE),""))</f>
        <v>Operación Adicional Iniciativa 1 Iniciativa 3 Iniciativa 2 Imperativo Legal Creación Producto Alternativo C Campaña Publicitaria Producto B o C Creación Producto B Sistema Reducción Costos</v>
      </c>
    </row>
    <row r="946" spans="1:19" x14ac:dyDescent="0.25">
      <c r="A946">
        <v>944</v>
      </c>
      <c r="B946" t="str">
        <f t="shared" si="938"/>
        <v>10 9 8 6 5</v>
      </c>
      <c r="C946">
        <f t="shared" si="941"/>
        <v>1</v>
      </c>
      <c r="D946">
        <f t="shared" ref="D946:L946" si="988">INT(MOD($A946,2^(C$1-1))/(2^(D$1-1)))</f>
        <v>1</v>
      </c>
      <c r="E946">
        <f t="shared" si="988"/>
        <v>1</v>
      </c>
      <c r="F946">
        <f t="shared" si="988"/>
        <v>0</v>
      </c>
      <c r="G946">
        <f t="shared" si="988"/>
        <v>1</v>
      </c>
      <c r="H946">
        <f t="shared" si="988"/>
        <v>1</v>
      </c>
      <c r="I946">
        <f t="shared" si="988"/>
        <v>0</v>
      </c>
      <c r="J946">
        <f t="shared" si="988"/>
        <v>0</v>
      </c>
      <c r="K946">
        <f t="shared" si="988"/>
        <v>0</v>
      </c>
      <c r="L946">
        <f t="shared" si="988"/>
        <v>0</v>
      </c>
      <c r="M946">
        <f>VLOOKUP(C$1,Iniciativas!$A$1:$R$11,6,FALSE)*C946+VLOOKUP(D$1,Iniciativas!$A$1:$R$11,6,FALSE)*D946+VLOOKUP(E$1,Iniciativas!$A$1:$R$11,6,FALSE)*E946+VLOOKUP(F$1,Iniciativas!$A$1:$R$11,6,FALSE)*F946+VLOOKUP(G$1,Iniciativas!$A$1:$R$11,6,FALSE)*G946+VLOOKUP(H$1,Iniciativas!$A$1:$R$11,6,FALSE)*H946+VLOOKUP(I$1,Iniciativas!$A$1:$R$11,6,FALSE)*I946+VLOOKUP(J$1,Iniciativas!$A$1:$R$11,6,FALSE)*J946+VLOOKUP(K$1,Iniciativas!$A$1:$R$11,6,FALSE)*K946+VLOOKUP(L$1,Iniciativas!$A$1:$R$11,6,FALSE)*L946</f>
        <v>7500</v>
      </c>
      <c r="N946">
        <f>VLOOKUP(C$1,Iniciativas!$A$1:$R$11,18,FALSE)*C946+VLOOKUP(D$1,Iniciativas!$A$1:$R$11,18,FALSE)*D946+VLOOKUP(E$1,Iniciativas!$A$1:$R$11,18,FALSE)*E946+VLOOKUP(F$1,Iniciativas!$A$1:$R$11,18,FALSE)*F946+VLOOKUP(G$1,Iniciativas!$A$1:$R$11,18,FALSE)*G946+VLOOKUP(H$1,Iniciativas!$A$1:$R$11,18,FALSE)*H946+VLOOKUP(I$1,Iniciativas!$A$1:$R$11,18,FALSE)*I946+VLOOKUP(J$1,Iniciativas!$A$1:$R$11,18,FALSE)*J946+VLOOKUP(K$1,Iniciativas!$A$1:$R$11,18,FALSE)*K946+VLOOKUP(L$1,Iniciativas!$A$1:$R$11,18,FALSE)*L946</f>
        <v>9.8000000000000007</v>
      </c>
      <c r="O946" t="b">
        <f t="shared" si="940"/>
        <v>1</v>
      </c>
      <c r="P946" t="b">
        <f>IF(OR(K946=1,I946=1),IF(J946=1,TRUE, FALSE),TRUE)</f>
        <v>1</v>
      </c>
      <c r="Q946" t="b">
        <f>IF(AND(K946=1,I946=1), FALSE, TRUE)</f>
        <v>1</v>
      </c>
      <c r="R946" t="b">
        <f>IF(G946=1, TRUE, FALSE)</f>
        <v>1</v>
      </c>
      <c r="S946" t="str">
        <f>TRIM(IF(C946=1," "&amp;VLOOKUP(C$1,Iniciativas!$A$1:$R$11,2,FALSE),"")&amp;IF(D946=1," "&amp;VLOOKUP(D$1,Iniciativas!$A$1:$R$11,2,FALSE),"")&amp;IF(E946=1," "&amp;VLOOKUP(E$1,Iniciativas!$A$1:$R$11,2,FALSE),"")&amp;IF(F946=1," "&amp;VLOOKUP(F$1,Iniciativas!$A$1:$R$11,2,FALSE),"")&amp;IF(G946=1," "&amp;VLOOKUP(G$1,Iniciativas!$A$1:$R$11,2,FALSE),"")&amp;IF(H946=1," "&amp;VLOOKUP(H$1,Iniciativas!$A$1:$R$11,2,FALSE),"")&amp;IF(I946=1," "&amp;VLOOKUP(I$1,Iniciativas!$A$1:$R$11,2,FALSE),"")&amp;IF(J946=1," "&amp;VLOOKUP(J$1,Iniciativas!$A$1:$R$11,2,FALSE),"")&amp;IF(K946=1," "&amp;VLOOKUP(K$1,Iniciativas!$A$1:$R$11,2,FALSE),"")&amp;IF(L946=1," "&amp;VLOOKUP(L$1,Iniciativas!$A$1:$R$11,2,FALSE),""))</f>
        <v>Operación Adicional Iniciativa 1 Iniciativa 3 Iniciativa 2 Imperativo Legal Programa de Innovación</v>
      </c>
    </row>
    <row r="947" spans="1:19" x14ac:dyDescent="0.25">
      <c r="A947">
        <v>945</v>
      </c>
      <c r="B947" t="str">
        <f t="shared" si="938"/>
        <v>10 9 8 6 5 1</v>
      </c>
      <c r="C947">
        <f t="shared" si="941"/>
        <v>1</v>
      </c>
      <c r="D947">
        <f t="shared" ref="D947:L947" si="989">INT(MOD($A947,2^(C$1-1))/(2^(D$1-1)))</f>
        <v>1</v>
      </c>
      <c r="E947">
        <f t="shared" si="989"/>
        <v>1</v>
      </c>
      <c r="F947">
        <f t="shared" si="989"/>
        <v>0</v>
      </c>
      <c r="G947">
        <f t="shared" si="989"/>
        <v>1</v>
      </c>
      <c r="H947">
        <f t="shared" si="989"/>
        <v>1</v>
      </c>
      <c r="I947">
        <f t="shared" si="989"/>
        <v>0</v>
      </c>
      <c r="J947">
        <f t="shared" si="989"/>
        <v>0</v>
      </c>
      <c r="K947">
        <f t="shared" si="989"/>
        <v>0</v>
      </c>
      <c r="L947">
        <f t="shared" si="989"/>
        <v>1</v>
      </c>
      <c r="M947">
        <f>VLOOKUP(C$1,Iniciativas!$A$1:$R$11,6,FALSE)*C947+VLOOKUP(D$1,Iniciativas!$A$1:$R$11,6,FALSE)*D947+VLOOKUP(E$1,Iniciativas!$A$1:$R$11,6,FALSE)*E947+VLOOKUP(F$1,Iniciativas!$A$1:$R$11,6,FALSE)*F947+VLOOKUP(G$1,Iniciativas!$A$1:$R$11,6,FALSE)*G947+VLOOKUP(H$1,Iniciativas!$A$1:$R$11,6,FALSE)*H947+VLOOKUP(I$1,Iniciativas!$A$1:$R$11,6,FALSE)*I947+VLOOKUP(J$1,Iniciativas!$A$1:$R$11,6,FALSE)*J947+VLOOKUP(K$1,Iniciativas!$A$1:$R$11,6,FALSE)*K947+VLOOKUP(L$1,Iniciativas!$A$1:$R$11,6,FALSE)*L947</f>
        <v>8500</v>
      </c>
      <c r="N947">
        <f>VLOOKUP(C$1,Iniciativas!$A$1:$R$11,18,FALSE)*C947+VLOOKUP(D$1,Iniciativas!$A$1:$R$11,18,FALSE)*D947+VLOOKUP(E$1,Iniciativas!$A$1:$R$11,18,FALSE)*E947+VLOOKUP(F$1,Iniciativas!$A$1:$R$11,18,FALSE)*F947+VLOOKUP(G$1,Iniciativas!$A$1:$R$11,18,FALSE)*G947+VLOOKUP(H$1,Iniciativas!$A$1:$R$11,18,FALSE)*H947+VLOOKUP(I$1,Iniciativas!$A$1:$R$11,18,FALSE)*I947+VLOOKUP(J$1,Iniciativas!$A$1:$R$11,18,FALSE)*J947+VLOOKUP(K$1,Iniciativas!$A$1:$R$11,18,FALSE)*K947+VLOOKUP(L$1,Iniciativas!$A$1:$R$11,18,FALSE)*L947</f>
        <v>10.700000000000001</v>
      </c>
      <c r="O947" t="b">
        <f t="shared" si="940"/>
        <v>1</v>
      </c>
      <c r="P947" t="b">
        <f>IF(OR(K947=1,I947=1),IF(J947=1,TRUE, FALSE),TRUE)</f>
        <v>1</v>
      </c>
      <c r="Q947" t="b">
        <f>IF(AND(K947=1,I947=1), FALSE, TRUE)</f>
        <v>1</v>
      </c>
      <c r="R947" t="b">
        <f>IF(G947=1, TRUE, FALSE)</f>
        <v>1</v>
      </c>
      <c r="S947" t="str">
        <f>TRIM(IF(C947=1," "&amp;VLOOKUP(C$1,Iniciativas!$A$1:$R$11,2,FALSE),"")&amp;IF(D947=1," "&amp;VLOOKUP(D$1,Iniciativas!$A$1:$R$11,2,FALSE),"")&amp;IF(E947=1," "&amp;VLOOKUP(E$1,Iniciativas!$A$1:$R$11,2,FALSE),"")&amp;IF(F947=1," "&amp;VLOOKUP(F$1,Iniciativas!$A$1:$R$11,2,FALSE),"")&amp;IF(G947=1," "&amp;VLOOKUP(G$1,Iniciativas!$A$1:$R$11,2,FALSE),"")&amp;IF(H947=1," "&amp;VLOOKUP(H$1,Iniciativas!$A$1:$R$11,2,FALSE),"")&amp;IF(I947=1," "&amp;VLOOKUP(I$1,Iniciativas!$A$1:$R$11,2,FALSE),"")&amp;IF(J947=1," "&amp;VLOOKUP(J$1,Iniciativas!$A$1:$R$11,2,FALSE),"")&amp;IF(K947=1," "&amp;VLOOKUP(K$1,Iniciativas!$A$1:$R$11,2,FALSE),"")&amp;IF(L947=1," "&amp;VLOOKUP(L$1,Iniciativas!$A$1:$R$11,2,FALSE),""))</f>
        <v>Operación Adicional Iniciativa 1 Iniciativa 3 Iniciativa 2 Imperativo Legal Programa de Innovación Sistema Reducción Costos</v>
      </c>
    </row>
    <row r="948" spans="1:19" x14ac:dyDescent="0.25">
      <c r="A948">
        <v>946</v>
      </c>
      <c r="B948" t="str">
        <f t="shared" si="938"/>
        <v>10 9 8 6 5 2</v>
      </c>
      <c r="C948">
        <f t="shared" si="941"/>
        <v>1</v>
      </c>
      <c r="D948">
        <f t="shared" ref="D948:L948" si="990">INT(MOD($A948,2^(C$1-1))/(2^(D$1-1)))</f>
        <v>1</v>
      </c>
      <c r="E948">
        <f t="shared" si="990"/>
        <v>1</v>
      </c>
      <c r="F948">
        <f t="shared" si="990"/>
        <v>0</v>
      </c>
      <c r="G948">
        <f t="shared" si="990"/>
        <v>1</v>
      </c>
      <c r="H948">
        <f t="shared" si="990"/>
        <v>1</v>
      </c>
      <c r="I948">
        <f t="shared" si="990"/>
        <v>0</v>
      </c>
      <c r="J948">
        <f t="shared" si="990"/>
        <v>0</v>
      </c>
      <c r="K948">
        <f t="shared" si="990"/>
        <v>1</v>
      </c>
      <c r="L948">
        <f t="shared" si="990"/>
        <v>0</v>
      </c>
      <c r="M948">
        <f>VLOOKUP(C$1,Iniciativas!$A$1:$R$11,6,FALSE)*C948+VLOOKUP(D$1,Iniciativas!$A$1:$R$11,6,FALSE)*D948+VLOOKUP(E$1,Iniciativas!$A$1:$R$11,6,FALSE)*E948+VLOOKUP(F$1,Iniciativas!$A$1:$R$11,6,FALSE)*F948+VLOOKUP(G$1,Iniciativas!$A$1:$R$11,6,FALSE)*G948+VLOOKUP(H$1,Iniciativas!$A$1:$R$11,6,FALSE)*H948+VLOOKUP(I$1,Iniciativas!$A$1:$R$11,6,FALSE)*I948+VLOOKUP(J$1,Iniciativas!$A$1:$R$11,6,FALSE)*J948+VLOOKUP(K$1,Iniciativas!$A$1:$R$11,6,FALSE)*K948+VLOOKUP(L$1,Iniciativas!$A$1:$R$11,6,FALSE)*L948</f>
        <v>12500</v>
      </c>
      <c r="N948">
        <f>VLOOKUP(C$1,Iniciativas!$A$1:$R$11,18,FALSE)*C948+VLOOKUP(D$1,Iniciativas!$A$1:$R$11,18,FALSE)*D948+VLOOKUP(E$1,Iniciativas!$A$1:$R$11,18,FALSE)*E948+VLOOKUP(F$1,Iniciativas!$A$1:$R$11,18,FALSE)*F948+VLOOKUP(G$1,Iniciativas!$A$1:$R$11,18,FALSE)*G948+VLOOKUP(H$1,Iniciativas!$A$1:$R$11,18,FALSE)*H948+VLOOKUP(I$1,Iniciativas!$A$1:$R$11,18,FALSE)*I948+VLOOKUP(J$1,Iniciativas!$A$1:$R$11,18,FALSE)*J948+VLOOKUP(K$1,Iniciativas!$A$1:$R$11,18,FALSE)*K948+VLOOKUP(L$1,Iniciativas!$A$1:$R$11,18,FALSE)*L948</f>
        <v>12.4</v>
      </c>
      <c r="O948" t="b">
        <f t="shared" si="940"/>
        <v>0</v>
      </c>
      <c r="P948" t="b">
        <f>IF(OR(K948=1,I948=1),IF(J948=1,TRUE, FALSE),TRUE)</f>
        <v>0</v>
      </c>
      <c r="Q948" t="b">
        <f>IF(AND(K948=1,I948=1), FALSE, TRUE)</f>
        <v>1</v>
      </c>
      <c r="R948" t="b">
        <f>IF(G948=1, TRUE, FALSE)</f>
        <v>1</v>
      </c>
      <c r="S948" t="str">
        <f>TRIM(IF(C948=1," "&amp;VLOOKUP(C$1,Iniciativas!$A$1:$R$11,2,FALSE),"")&amp;IF(D948=1," "&amp;VLOOKUP(D$1,Iniciativas!$A$1:$R$11,2,FALSE),"")&amp;IF(E948=1," "&amp;VLOOKUP(E$1,Iniciativas!$A$1:$R$11,2,FALSE),"")&amp;IF(F948=1," "&amp;VLOOKUP(F$1,Iniciativas!$A$1:$R$11,2,FALSE),"")&amp;IF(G948=1," "&amp;VLOOKUP(G$1,Iniciativas!$A$1:$R$11,2,FALSE),"")&amp;IF(H948=1," "&amp;VLOOKUP(H$1,Iniciativas!$A$1:$R$11,2,FALSE),"")&amp;IF(I948=1," "&amp;VLOOKUP(I$1,Iniciativas!$A$1:$R$11,2,FALSE),"")&amp;IF(J948=1," "&amp;VLOOKUP(J$1,Iniciativas!$A$1:$R$11,2,FALSE),"")&amp;IF(K948=1," "&amp;VLOOKUP(K$1,Iniciativas!$A$1:$R$11,2,FALSE),"")&amp;IF(L948=1," "&amp;VLOOKUP(L$1,Iniciativas!$A$1:$R$11,2,FALSE),""))</f>
        <v>Operación Adicional Iniciativa 1 Iniciativa 3 Iniciativa 2 Imperativo Legal Programa de Innovación Creación Producto B</v>
      </c>
    </row>
    <row r="949" spans="1:19" x14ac:dyDescent="0.25">
      <c r="A949">
        <v>947</v>
      </c>
      <c r="B949" t="str">
        <f t="shared" si="938"/>
        <v>10 9 8 6 5 2 1</v>
      </c>
      <c r="C949">
        <f t="shared" si="941"/>
        <v>1</v>
      </c>
      <c r="D949">
        <f t="shared" ref="D949:L949" si="991">INT(MOD($A949,2^(C$1-1))/(2^(D$1-1)))</f>
        <v>1</v>
      </c>
      <c r="E949">
        <f t="shared" si="991"/>
        <v>1</v>
      </c>
      <c r="F949">
        <f t="shared" si="991"/>
        <v>0</v>
      </c>
      <c r="G949">
        <f t="shared" si="991"/>
        <v>1</v>
      </c>
      <c r="H949">
        <f t="shared" si="991"/>
        <v>1</v>
      </c>
      <c r="I949">
        <f t="shared" si="991"/>
        <v>0</v>
      </c>
      <c r="J949">
        <f t="shared" si="991"/>
        <v>0</v>
      </c>
      <c r="K949">
        <f t="shared" si="991"/>
        <v>1</v>
      </c>
      <c r="L949">
        <f t="shared" si="991"/>
        <v>1</v>
      </c>
      <c r="M949">
        <f>VLOOKUP(C$1,Iniciativas!$A$1:$R$11,6,FALSE)*C949+VLOOKUP(D$1,Iniciativas!$A$1:$R$11,6,FALSE)*D949+VLOOKUP(E$1,Iniciativas!$A$1:$R$11,6,FALSE)*E949+VLOOKUP(F$1,Iniciativas!$A$1:$R$11,6,FALSE)*F949+VLOOKUP(G$1,Iniciativas!$A$1:$R$11,6,FALSE)*G949+VLOOKUP(H$1,Iniciativas!$A$1:$R$11,6,FALSE)*H949+VLOOKUP(I$1,Iniciativas!$A$1:$R$11,6,FALSE)*I949+VLOOKUP(J$1,Iniciativas!$A$1:$R$11,6,FALSE)*J949+VLOOKUP(K$1,Iniciativas!$A$1:$R$11,6,FALSE)*K949+VLOOKUP(L$1,Iniciativas!$A$1:$R$11,6,FALSE)*L949</f>
        <v>13500</v>
      </c>
      <c r="N949">
        <f>VLOOKUP(C$1,Iniciativas!$A$1:$R$11,18,FALSE)*C949+VLOOKUP(D$1,Iniciativas!$A$1:$R$11,18,FALSE)*D949+VLOOKUP(E$1,Iniciativas!$A$1:$R$11,18,FALSE)*E949+VLOOKUP(F$1,Iniciativas!$A$1:$R$11,18,FALSE)*F949+VLOOKUP(G$1,Iniciativas!$A$1:$R$11,18,FALSE)*G949+VLOOKUP(H$1,Iniciativas!$A$1:$R$11,18,FALSE)*H949+VLOOKUP(I$1,Iniciativas!$A$1:$R$11,18,FALSE)*I949+VLOOKUP(J$1,Iniciativas!$A$1:$R$11,18,FALSE)*J949+VLOOKUP(K$1,Iniciativas!$A$1:$R$11,18,FALSE)*K949+VLOOKUP(L$1,Iniciativas!$A$1:$R$11,18,FALSE)*L949</f>
        <v>13.3</v>
      </c>
      <c r="O949" t="b">
        <f t="shared" si="940"/>
        <v>0</v>
      </c>
      <c r="P949" t="b">
        <f>IF(OR(K949=1,I949=1),IF(J949=1,TRUE, FALSE),TRUE)</f>
        <v>0</v>
      </c>
      <c r="Q949" t="b">
        <f>IF(AND(K949=1,I949=1), FALSE, TRUE)</f>
        <v>1</v>
      </c>
      <c r="R949" t="b">
        <f>IF(G949=1, TRUE, FALSE)</f>
        <v>1</v>
      </c>
      <c r="S949" t="str">
        <f>TRIM(IF(C949=1," "&amp;VLOOKUP(C$1,Iniciativas!$A$1:$R$11,2,FALSE),"")&amp;IF(D949=1," "&amp;VLOOKUP(D$1,Iniciativas!$A$1:$R$11,2,FALSE),"")&amp;IF(E949=1," "&amp;VLOOKUP(E$1,Iniciativas!$A$1:$R$11,2,FALSE),"")&amp;IF(F949=1," "&amp;VLOOKUP(F$1,Iniciativas!$A$1:$R$11,2,FALSE),"")&amp;IF(G949=1," "&amp;VLOOKUP(G$1,Iniciativas!$A$1:$R$11,2,FALSE),"")&amp;IF(H949=1," "&amp;VLOOKUP(H$1,Iniciativas!$A$1:$R$11,2,FALSE),"")&amp;IF(I949=1," "&amp;VLOOKUP(I$1,Iniciativas!$A$1:$R$11,2,FALSE),"")&amp;IF(J949=1," "&amp;VLOOKUP(J$1,Iniciativas!$A$1:$R$11,2,FALSE),"")&amp;IF(K949=1," "&amp;VLOOKUP(K$1,Iniciativas!$A$1:$R$11,2,FALSE),"")&amp;IF(L949=1," "&amp;VLOOKUP(L$1,Iniciativas!$A$1:$R$11,2,FALSE),""))</f>
        <v>Operación Adicional Iniciativa 1 Iniciativa 3 Iniciativa 2 Imperativo Legal Programa de Innovación Creación Producto B Sistema Reducción Costos</v>
      </c>
    </row>
    <row r="950" spans="1:19" x14ac:dyDescent="0.25">
      <c r="A950">
        <v>948</v>
      </c>
      <c r="B950" t="str">
        <f t="shared" si="938"/>
        <v>10 9 8 6 5 3</v>
      </c>
      <c r="C950">
        <f t="shared" si="941"/>
        <v>1</v>
      </c>
      <c r="D950">
        <f t="shared" ref="D950:L950" si="992">INT(MOD($A950,2^(C$1-1))/(2^(D$1-1)))</f>
        <v>1</v>
      </c>
      <c r="E950">
        <f t="shared" si="992"/>
        <v>1</v>
      </c>
      <c r="F950">
        <f t="shared" si="992"/>
        <v>0</v>
      </c>
      <c r="G950">
        <f t="shared" si="992"/>
        <v>1</v>
      </c>
      <c r="H950">
        <f t="shared" si="992"/>
        <v>1</v>
      </c>
      <c r="I950">
        <f t="shared" si="992"/>
        <v>0</v>
      </c>
      <c r="J950">
        <f t="shared" si="992"/>
        <v>1</v>
      </c>
      <c r="K950">
        <f t="shared" si="992"/>
        <v>0</v>
      </c>
      <c r="L950">
        <f t="shared" si="992"/>
        <v>0</v>
      </c>
      <c r="M950">
        <f>VLOOKUP(C$1,Iniciativas!$A$1:$R$11,6,FALSE)*C950+VLOOKUP(D$1,Iniciativas!$A$1:$R$11,6,FALSE)*D950+VLOOKUP(E$1,Iniciativas!$A$1:$R$11,6,FALSE)*E950+VLOOKUP(F$1,Iniciativas!$A$1:$R$11,6,FALSE)*F950+VLOOKUP(G$1,Iniciativas!$A$1:$R$11,6,FALSE)*G950+VLOOKUP(H$1,Iniciativas!$A$1:$R$11,6,FALSE)*H950+VLOOKUP(I$1,Iniciativas!$A$1:$R$11,6,FALSE)*I950+VLOOKUP(J$1,Iniciativas!$A$1:$R$11,6,FALSE)*J950+VLOOKUP(K$1,Iniciativas!$A$1:$R$11,6,FALSE)*K950+VLOOKUP(L$1,Iniciativas!$A$1:$R$11,6,FALSE)*L950</f>
        <v>8500</v>
      </c>
      <c r="N950">
        <f>VLOOKUP(C$1,Iniciativas!$A$1:$R$11,18,FALSE)*C950+VLOOKUP(D$1,Iniciativas!$A$1:$R$11,18,FALSE)*D950+VLOOKUP(E$1,Iniciativas!$A$1:$R$11,18,FALSE)*E950+VLOOKUP(F$1,Iniciativas!$A$1:$R$11,18,FALSE)*F950+VLOOKUP(G$1,Iniciativas!$A$1:$R$11,18,FALSE)*G950+VLOOKUP(H$1,Iniciativas!$A$1:$R$11,18,FALSE)*H950+VLOOKUP(I$1,Iniciativas!$A$1:$R$11,18,FALSE)*I950+VLOOKUP(J$1,Iniciativas!$A$1:$R$11,18,FALSE)*J950+VLOOKUP(K$1,Iniciativas!$A$1:$R$11,18,FALSE)*K950+VLOOKUP(L$1,Iniciativas!$A$1:$R$11,18,FALSE)*L950</f>
        <v>10.200000000000001</v>
      </c>
      <c r="O950" t="b">
        <f t="shared" si="940"/>
        <v>1</v>
      </c>
      <c r="P950" t="b">
        <f>IF(OR(K950=1,I950=1),IF(J950=1,TRUE, FALSE),TRUE)</f>
        <v>1</v>
      </c>
      <c r="Q950" t="b">
        <f>IF(AND(K950=1,I950=1), FALSE, TRUE)</f>
        <v>1</v>
      </c>
      <c r="R950" t="b">
        <f>IF(G950=1, TRUE, FALSE)</f>
        <v>1</v>
      </c>
      <c r="S950" t="str">
        <f>TRIM(IF(C950=1," "&amp;VLOOKUP(C$1,Iniciativas!$A$1:$R$11,2,FALSE),"")&amp;IF(D950=1," "&amp;VLOOKUP(D$1,Iniciativas!$A$1:$R$11,2,FALSE),"")&amp;IF(E950=1," "&amp;VLOOKUP(E$1,Iniciativas!$A$1:$R$11,2,FALSE),"")&amp;IF(F950=1," "&amp;VLOOKUP(F$1,Iniciativas!$A$1:$R$11,2,FALSE),"")&amp;IF(G950=1," "&amp;VLOOKUP(G$1,Iniciativas!$A$1:$R$11,2,FALSE),"")&amp;IF(H950=1," "&amp;VLOOKUP(H$1,Iniciativas!$A$1:$R$11,2,FALSE),"")&amp;IF(I950=1," "&amp;VLOOKUP(I$1,Iniciativas!$A$1:$R$11,2,FALSE),"")&amp;IF(J950=1," "&amp;VLOOKUP(J$1,Iniciativas!$A$1:$R$11,2,FALSE),"")&amp;IF(K950=1," "&amp;VLOOKUP(K$1,Iniciativas!$A$1:$R$11,2,FALSE),"")&amp;IF(L950=1," "&amp;VLOOKUP(L$1,Iniciativas!$A$1:$R$11,2,FALSE),""))</f>
        <v>Operación Adicional Iniciativa 1 Iniciativa 3 Iniciativa 2 Imperativo Legal Programa de Innovación Campaña Publicitaria Producto B o C</v>
      </c>
    </row>
    <row r="951" spans="1:19" x14ac:dyDescent="0.25">
      <c r="A951">
        <v>949</v>
      </c>
      <c r="B951" t="str">
        <f t="shared" si="938"/>
        <v>10 9 8 6 5 3 1</v>
      </c>
      <c r="C951">
        <f t="shared" si="941"/>
        <v>1</v>
      </c>
      <c r="D951">
        <f t="shared" ref="D951:L951" si="993">INT(MOD($A951,2^(C$1-1))/(2^(D$1-1)))</f>
        <v>1</v>
      </c>
      <c r="E951">
        <f t="shared" si="993"/>
        <v>1</v>
      </c>
      <c r="F951">
        <f t="shared" si="993"/>
        <v>0</v>
      </c>
      <c r="G951">
        <f t="shared" si="993"/>
        <v>1</v>
      </c>
      <c r="H951">
        <f t="shared" si="993"/>
        <v>1</v>
      </c>
      <c r="I951">
        <f t="shared" si="993"/>
        <v>0</v>
      </c>
      <c r="J951">
        <f t="shared" si="993"/>
        <v>1</v>
      </c>
      <c r="K951">
        <f t="shared" si="993"/>
        <v>0</v>
      </c>
      <c r="L951">
        <f t="shared" si="993"/>
        <v>1</v>
      </c>
      <c r="M951">
        <f>VLOOKUP(C$1,Iniciativas!$A$1:$R$11,6,FALSE)*C951+VLOOKUP(D$1,Iniciativas!$A$1:$R$11,6,FALSE)*D951+VLOOKUP(E$1,Iniciativas!$A$1:$R$11,6,FALSE)*E951+VLOOKUP(F$1,Iniciativas!$A$1:$R$11,6,FALSE)*F951+VLOOKUP(G$1,Iniciativas!$A$1:$R$11,6,FALSE)*G951+VLOOKUP(H$1,Iniciativas!$A$1:$R$11,6,FALSE)*H951+VLOOKUP(I$1,Iniciativas!$A$1:$R$11,6,FALSE)*I951+VLOOKUP(J$1,Iniciativas!$A$1:$R$11,6,FALSE)*J951+VLOOKUP(K$1,Iniciativas!$A$1:$R$11,6,FALSE)*K951+VLOOKUP(L$1,Iniciativas!$A$1:$R$11,6,FALSE)*L951</f>
        <v>9500</v>
      </c>
      <c r="N951">
        <f>VLOOKUP(C$1,Iniciativas!$A$1:$R$11,18,FALSE)*C951+VLOOKUP(D$1,Iniciativas!$A$1:$R$11,18,FALSE)*D951+VLOOKUP(E$1,Iniciativas!$A$1:$R$11,18,FALSE)*E951+VLOOKUP(F$1,Iniciativas!$A$1:$R$11,18,FALSE)*F951+VLOOKUP(G$1,Iniciativas!$A$1:$R$11,18,FALSE)*G951+VLOOKUP(H$1,Iniciativas!$A$1:$R$11,18,FALSE)*H951+VLOOKUP(I$1,Iniciativas!$A$1:$R$11,18,FALSE)*I951+VLOOKUP(J$1,Iniciativas!$A$1:$R$11,18,FALSE)*J951+VLOOKUP(K$1,Iniciativas!$A$1:$R$11,18,FALSE)*K951+VLOOKUP(L$1,Iniciativas!$A$1:$R$11,18,FALSE)*L951</f>
        <v>11.100000000000001</v>
      </c>
      <c r="O951" t="b">
        <f t="shared" si="940"/>
        <v>1</v>
      </c>
      <c r="P951" t="b">
        <f>IF(OR(K951=1,I951=1),IF(J951=1,TRUE, FALSE),TRUE)</f>
        <v>1</v>
      </c>
      <c r="Q951" t="b">
        <f>IF(AND(K951=1,I951=1), FALSE, TRUE)</f>
        <v>1</v>
      </c>
      <c r="R951" t="b">
        <f>IF(G951=1, TRUE, FALSE)</f>
        <v>1</v>
      </c>
      <c r="S951" t="str">
        <f>TRIM(IF(C951=1," "&amp;VLOOKUP(C$1,Iniciativas!$A$1:$R$11,2,FALSE),"")&amp;IF(D951=1," "&amp;VLOOKUP(D$1,Iniciativas!$A$1:$R$11,2,FALSE),"")&amp;IF(E951=1," "&amp;VLOOKUP(E$1,Iniciativas!$A$1:$R$11,2,FALSE),"")&amp;IF(F951=1," "&amp;VLOOKUP(F$1,Iniciativas!$A$1:$R$11,2,FALSE),"")&amp;IF(G951=1," "&amp;VLOOKUP(G$1,Iniciativas!$A$1:$R$11,2,FALSE),"")&amp;IF(H951=1," "&amp;VLOOKUP(H$1,Iniciativas!$A$1:$R$11,2,FALSE),"")&amp;IF(I951=1," "&amp;VLOOKUP(I$1,Iniciativas!$A$1:$R$11,2,FALSE),"")&amp;IF(J951=1," "&amp;VLOOKUP(J$1,Iniciativas!$A$1:$R$11,2,FALSE),"")&amp;IF(K951=1," "&amp;VLOOKUP(K$1,Iniciativas!$A$1:$R$11,2,FALSE),"")&amp;IF(L951=1," "&amp;VLOOKUP(L$1,Iniciativas!$A$1:$R$11,2,FALSE),""))</f>
        <v>Operación Adicional Iniciativa 1 Iniciativa 3 Iniciativa 2 Imperativo Legal Programa de Innovación Campaña Publicitaria Producto B o C Sistema Reducción Costos</v>
      </c>
    </row>
    <row r="952" spans="1:19" x14ac:dyDescent="0.25">
      <c r="A952">
        <v>950</v>
      </c>
      <c r="B952" t="str">
        <f t="shared" si="938"/>
        <v>10 9 8 6 5 3 2</v>
      </c>
      <c r="C952">
        <f t="shared" si="941"/>
        <v>1</v>
      </c>
      <c r="D952">
        <f t="shared" ref="D952:L952" si="994">INT(MOD($A952,2^(C$1-1))/(2^(D$1-1)))</f>
        <v>1</v>
      </c>
      <c r="E952">
        <f t="shared" si="994"/>
        <v>1</v>
      </c>
      <c r="F952">
        <f t="shared" si="994"/>
        <v>0</v>
      </c>
      <c r="G952">
        <f t="shared" si="994"/>
        <v>1</v>
      </c>
      <c r="H952">
        <f t="shared" si="994"/>
        <v>1</v>
      </c>
      <c r="I952">
        <f t="shared" si="994"/>
        <v>0</v>
      </c>
      <c r="J952">
        <f t="shared" si="994"/>
        <v>1</v>
      </c>
      <c r="K952">
        <f t="shared" si="994"/>
        <v>1</v>
      </c>
      <c r="L952">
        <f t="shared" si="994"/>
        <v>0</v>
      </c>
      <c r="M952">
        <f>VLOOKUP(C$1,Iniciativas!$A$1:$R$11,6,FALSE)*C952+VLOOKUP(D$1,Iniciativas!$A$1:$R$11,6,FALSE)*D952+VLOOKUP(E$1,Iniciativas!$A$1:$R$11,6,FALSE)*E952+VLOOKUP(F$1,Iniciativas!$A$1:$R$11,6,FALSE)*F952+VLOOKUP(G$1,Iniciativas!$A$1:$R$11,6,FALSE)*G952+VLOOKUP(H$1,Iniciativas!$A$1:$R$11,6,FALSE)*H952+VLOOKUP(I$1,Iniciativas!$A$1:$R$11,6,FALSE)*I952+VLOOKUP(J$1,Iniciativas!$A$1:$R$11,6,FALSE)*J952+VLOOKUP(K$1,Iniciativas!$A$1:$R$11,6,FALSE)*K952+VLOOKUP(L$1,Iniciativas!$A$1:$R$11,6,FALSE)*L952</f>
        <v>13500</v>
      </c>
      <c r="N952">
        <f>VLOOKUP(C$1,Iniciativas!$A$1:$R$11,18,FALSE)*C952+VLOOKUP(D$1,Iniciativas!$A$1:$R$11,18,FALSE)*D952+VLOOKUP(E$1,Iniciativas!$A$1:$R$11,18,FALSE)*E952+VLOOKUP(F$1,Iniciativas!$A$1:$R$11,18,FALSE)*F952+VLOOKUP(G$1,Iniciativas!$A$1:$R$11,18,FALSE)*G952+VLOOKUP(H$1,Iniciativas!$A$1:$R$11,18,FALSE)*H952+VLOOKUP(I$1,Iniciativas!$A$1:$R$11,18,FALSE)*I952+VLOOKUP(J$1,Iniciativas!$A$1:$R$11,18,FALSE)*J952+VLOOKUP(K$1,Iniciativas!$A$1:$R$11,18,FALSE)*K952+VLOOKUP(L$1,Iniciativas!$A$1:$R$11,18,FALSE)*L952</f>
        <v>12.8</v>
      </c>
      <c r="O952" t="b">
        <f t="shared" si="940"/>
        <v>1</v>
      </c>
      <c r="P952" t="b">
        <f>IF(OR(K952=1,I952=1),IF(J952=1,TRUE, FALSE),TRUE)</f>
        <v>1</v>
      </c>
      <c r="Q952" t="b">
        <f>IF(AND(K952=1,I952=1), FALSE, TRUE)</f>
        <v>1</v>
      </c>
      <c r="R952" t="b">
        <f>IF(G952=1, TRUE, FALSE)</f>
        <v>1</v>
      </c>
      <c r="S952" t="str">
        <f>TRIM(IF(C952=1," "&amp;VLOOKUP(C$1,Iniciativas!$A$1:$R$11,2,FALSE),"")&amp;IF(D952=1," "&amp;VLOOKUP(D$1,Iniciativas!$A$1:$R$11,2,FALSE),"")&amp;IF(E952=1," "&amp;VLOOKUP(E$1,Iniciativas!$A$1:$R$11,2,FALSE),"")&amp;IF(F952=1," "&amp;VLOOKUP(F$1,Iniciativas!$A$1:$R$11,2,FALSE),"")&amp;IF(G952=1," "&amp;VLOOKUP(G$1,Iniciativas!$A$1:$R$11,2,FALSE),"")&amp;IF(H952=1," "&amp;VLOOKUP(H$1,Iniciativas!$A$1:$R$11,2,FALSE),"")&amp;IF(I952=1," "&amp;VLOOKUP(I$1,Iniciativas!$A$1:$R$11,2,FALSE),"")&amp;IF(J952=1," "&amp;VLOOKUP(J$1,Iniciativas!$A$1:$R$11,2,FALSE),"")&amp;IF(K952=1," "&amp;VLOOKUP(K$1,Iniciativas!$A$1:$R$11,2,FALSE),"")&amp;IF(L952=1," "&amp;VLOOKUP(L$1,Iniciativas!$A$1:$R$11,2,FALSE),""))</f>
        <v>Operación Adicional Iniciativa 1 Iniciativa 3 Iniciativa 2 Imperativo Legal Programa de Innovación Campaña Publicitaria Producto B o C Creación Producto B</v>
      </c>
    </row>
    <row r="953" spans="1:19" x14ac:dyDescent="0.25">
      <c r="A953">
        <v>951</v>
      </c>
      <c r="B953" t="str">
        <f t="shared" si="938"/>
        <v>10 9 8 6 5 3 2 1</v>
      </c>
      <c r="C953">
        <f t="shared" si="941"/>
        <v>1</v>
      </c>
      <c r="D953">
        <f t="shared" ref="D953:L953" si="995">INT(MOD($A953,2^(C$1-1))/(2^(D$1-1)))</f>
        <v>1</v>
      </c>
      <c r="E953">
        <f t="shared" si="995"/>
        <v>1</v>
      </c>
      <c r="F953">
        <f t="shared" si="995"/>
        <v>0</v>
      </c>
      <c r="G953">
        <f t="shared" si="995"/>
        <v>1</v>
      </c>
      <c r="H953">
        <f t="shared" si="995"/>
        <v>1</v>
      </c>
      <c r="I953">
        <f t="shared" si="995"/>
        <v>0</v>
      </c>
      <c r="J953">
        <f t="shared" si="995"/>
        <v>1</v>
      </c>
      <c r="K953">
        <f t="shared" si="995"/>
        <v>1</v>
      </c>
      <c r="L953">
        <f t="shared" si="995"/>
        <v>1</v>
      </c>
      <c r="M953">
        <f>VLOOKUP(C$1,Iniciativas!$A$1:$R$11,6,FALSE)*C953+VLOOKUP(D$1,Iniciativas!$A$1:$R$11,6,FALSE)*D953+VLOOKUP(E$1,Iniciativas!$A$1:$R$11,6,FALSE)*E953+VLOOKUP(F$1,Iniciativas!$A$1:$R$11,6,FALSE)*F953+VLOOKUP(G$1,Iniciativas!$A$1:$R$11,6,FALSE)*G953+VLOOKUP(H$1,Iniciativas!$A$1:$R$11,6,FALSE)*H953+VLOOKUP(I$1,Iniciativas!$A$1:$R$11,6,FALSE)*I953+VLOOKUP(J$1,Iniciativas!$A$1:$R$11,6,FALSE)*J953+VLOOKUP(K$1,Iniciativas!$A$1:$R$11,6,FALSE)*K953+VLOOKUP(L$1,Iniciativas!$A$1:$R$11,6,FALSE)*L953</f>
        <v>14500</v>
      </c>
      <c r="N953">
        <f>VLOOKUP(C$1,Iniciativas!$A$1:$R$11,18,FALSE)*C953+VLOOKUP(D$1,Iniciativas!$A$1:$R$11,18,FALSE)*D953+VLOOKUP(E$1,Iniciativas!$A$1:$R$11,18,FALSE)*E953+VLOOKUP(F$1,Iniciativas!$A$1:$R$11,18,FALSE)*F953+VLOOKUP(G$1,Iniciativas!$A$1:$R$11,18,FALSE)*G953+VLOOKUP(H$1,Iniciativas!$A$1:$R$11,18,FALSE)*H953+VLOOKUP(I$1,Iniciativas!$A$1:$R$11,18,FALSE)*I953+VLOOKUP(J$1,Iniciativas!$A$1:$R$11,18,FALSE)*J953+VLOOKUP(K$1,Iniciativas!$A$1:$R$11,18,FALSE)*K953+VLOOKUP(L$1,Iniciativas!$A$1:$R$11,18,FALSE)*L953</f>
        <v>13.700000000000001</v>
      </c>
      <c r="O953" t="b">
        <f t="shared" si="940"/>
        <v>1</v>
      </c>
      <c r="P953" t="b">
        <f>IF(OR(K953=1,I953=1),IF(J953=1,TRUE, FALSE),TRUE)</f>
        <v>1</v>
      </c>
      <c r="Q953" t="b">
        <f>IF(AND(K953=1,I953=1), FALSE, TRUE)</f>
        <v>1</v>
      </c>
      <c r="R953" t="b">
        <f>IF(G953=1, TRUE, FALSE)</f>
        <v>1</v>
      </c>
      <c r="S953" t="str">
        <f>TRIM(IF(C953=1," "&amp;VLOOKUP(C$1,Iniciativas!$A$1:$R$11,2,FALSE),"")&amp;IF(D953=1," "&amp;VLOOKUP(D$1,Iniciativas!$A$1:$R$11,2,FALSE),"")&amp;IF(E953=1," "&amp;VLOOKUP(E$1,Iniciativas!$A$1:$R$11,2,FALSE),"")&amp;IF(F953=1," "&amp;VLOOKUP(F$1,Iniciativas!$A$1:$R$11,2,FALSE),"")&amp;IF(G953=1," "&amp;VLOOKUP(G$1,Iniciativas!$A$1:$R$11,2,FALSE),"")&amp;IF(H953=1," "&amp;VLOOKUP(H$1,Iniciativas!$A$1:$R$11,2,FALSE),"")&amp;IF(I953=1," "&amp;VLOOKUP(I$1,Iniciativas!$A$1:$R$11,2,FALSE),"")&amp;IF(J953=1," "&amp;VLOOKUP(J$1,Iniciativas!$A$1:$R$11,2,FALSE),"")&amp;IF(K953=1," "&amp;VLOOKUP(K$1,Iniciativas!$A$1:$R$11,2,FALSE),"")&amp;IF(L953=1," "&amp;VLOOKUP(L$1,Iniciativas!$A$1:$R$11,2,FALSE),""))</f>
        <v>Operación Adicional Iniciativa 1 Iniciativa 3 Iniciativa 2 Imperativo Legal Programa de Innovación Campaña Publicitaria Producto B o C Creación Producto B Sistema Reducción Costos</v>
      </c>
    </row>
    <row r="954" spans="1:19" x14ac:dyDescent="0.25">
      <c r="A954">
        <v>952</v>
      </c>
      <c r="B954" t="str">
        <f t="shared" si="938"/>
        <v>10 9 8 6 5 4</v>
      </c>
      <c r="C954">
        <f t="shared" si="941"/>
        <v>1</v>
      </c>
      <c r="D954">
        <f t="shared" ref="D954:L954" si="996">INT(MOD($A954,2^(C$1-1))/(2^(D$1-1)))</f>
        <v>1</v>
      </c>
      <c r="E954">
        <f t="shared" si="996"/>
        <v>1</v>
      </c>
      <c r="F954">
        <f t="shared" si="996"/>
        <v>0</v>
      </c>
      <c r="G954">
        <f t="shared" si="996"/>
        <v>1</v>
      </c>
      <c r="H954">
        <f t="shared" si="996"/>
        <v>1</v>
      </c>
      <c r="I954">
        <f t="shared" si="996"/>
        <v>1</v>
      </c>
      <c r="J954">
        <f t="shared" si="996"/>
        <v>0</v>
      </c>
      <c r="K954">
        <f t="shared" si="996"/>
        <v>0</v>
      </c>
      <c r="L954">
        <f t="shared" si="996"/>
        <v>0</v>
      </c>
      <c r="M954">
        <f>VLOOKUP(C$1,Iniciativas!$A$1:$R$11,6,FALSE)*C954+VLOOKUP(D$1,Iniciativas!$A$1:$R$11,6,FALSE)*D954+VLOOKUP(E$1,Iniciativas!$A$1:$R$11,6,FALSE)*E954+VLOOKUP(F$1,Iniciativas!$A$1:$R$11,6,FALSE)*F954+VLOOKUP(G$1,Iniciativas!$A$1:$R$11,6,FALSE)*G954+VLOOKUP(H$1,Iniciativas!$A$1:$R$11,6,FALSE)*H954+VLOOKUP(I$1,Iniciativas!$A$1:$R$11,6,FALSE)*I954+VLOOKUP(J$1,Iniciativas!$A$1:$R$11,6,FALSE)*J954+VLOOKUP(K$1,Iniciativas!$A$1:$R$11,6,FALSE)*K954+VLOOKUP(L$1,Iniciativas!$A$1:$R$11,6,FALSE)*L954</f>
        <v>13500</v>
      </c>
      <c r="N954">
        <f>VLOOKUP(C$1,Iniciativas!$A$1:$R$11,18,FALSE)*C954+VLOOKUP(D$1,Iniciativas!$A$1:$R$11,18,FALSE)*D954+VLOOKUP(E$1,Iniciativas!$A$1:$R$11,18,FALSE)*E954+VLOOKUP(F$1,Iniciativas!$A$1:$R$11,18,FALSE)*F954+VLOOKUP(G$1,Iniciativas!$A$1:$R$11,18,FALSE)*G954+VLOOKUP(H$1,Iniciativas!$A$1:$R$11,18,FALSE)*H954+VLOOKUP(I$1,Iniciativas!$A$1:$R$11,18,FALSE)*I954+VLOOKUP(J$1,Iniciativas!$A$1:$R$11,18,FALSE)*J954+VLOOKUP(K$1,Iniciativas!$A$1:$R$11,18,FALSE)*K954+VLOOKUP(L$1,Iniciativas!$A$1:$R$11,18,FALSE)*L954</f>
        <v>12.8</v>
      </c>
      <c r="O954" t="b">
        <f t="shared" si="940"/>
        <v>0</v>
      </c>
      <c r="P954" t="b">
        <f>IF(OR(K954=1,I954=1),IF(J954=1,TRUE, FALSE),TRUE)</f>
        <v>0</v>
      </c>
      <c r="Q954" t="b">
        <f>IF(AND(K954=1,I954=1), FALSE, TRUE)</f>
        <v>1</v>
      </c>
      <c r="R954" t="b">
        <f>IF(G954=1, TRUE, FALSE)</f>
        <v>1</v>
      </c>
      <c r="S954" t="str">
        <f>TRIM(IF(C954=1," "&amp;VLOOKUP(C$1,Iniciativas!$A$1:$R$11,2,FALSE),"")&amp;IF(D954=1," "&amp;VLOOKUP(D$1,Iniciativas!$A$1:$R$11,2,FALSE),"")&amp;IF(E954=1," "&amp;VLOOKUP(E$1,Iniciativas!$A$1:$R$11,2,FALSE),"")&amp;IF(F954=1," "&amp;VLOOKUP(F$1,Iniciativas!$A$1:$R$11,2,FALSE),"")&amp;IF(G954=1," "&amp;VLOOKUP(G$1,Iniciativas!$A$1:$R$11,2,FALSE),"")&amp;IF(H954=1," "&amp;VLOOKUP(H$1,Iniciativas!$A$1:$R$11,2,FALSE),"")&amp;IF(I954=1," "&amp;VLOOKUP(I$1,Iniciativas!$A$1:$R$11,2,FALSE),"")&amp;IF(J954=1," "&amp;VLOOKUP(J$1,Iniciativas!$A$1:$R$11,2,FALSE),"")&amp;IF(K954=1," "&amp;VLOOKUP(K$1,Iniciativas!$A$1:$R$11,2,FALSE),"")&amp;IF(L954=1," "&amp;VLOOKUP(L$1,Iniciativas!$A$1:$R$11,2,FALSE),""))</f>
        <v>Operación Adicional Iniciativa 1 Iniciativa 3 Iniciativa 2 Imperativo Legal Programa de Innovación Creación Producto Alternativo C</v>
      </c>
    </row>
    <row r="955" spans="1:19" x14ac:dyDescent="0.25">
      <c r="A955">
        <v>953</v>
      </c>
      <c r="B955" t="str">
        <f t="shared" si="938"/>
        <v>10 9 8 6 5 4 1</v>
      </c>
      <c r="C955">
        <f t="shared" si="941"/>
        <v>1</v>
      </c>
      <c r="D955">
        <f t="shared" ref="D955:L955" si="997">INT(MOD($A955,2^(C$1-1))/(2^(D$1-1)))</f>
        <v>1</v>
      </c>
      <c r="E955">
        <f t="shared" si="997"/>
        <v>1</v>
      </c>
      <c r="F955">
        <f t="shared" si="997"/>
        <v>0</v>
      </c>
      <c r="G955">
        <f t="shared" si="997"/>
        <v>1</v>
      </c>
      <c r="H955">
        <f t="shared" si="997"/>
        <v>1</v>
      </c>
      <c r="I955">
        <f t="shared" si="997"/>
        <v>1</v>
      </c>
      <c r="J955">
        <f t="shared" si="997"/>
        <v>0</v>
      </c>
      <c r="K955">
        <f t="shared" si="997"/>
        <v>0</v>
      </c>
      <c r="L955">
        <f t="shared" si="997"/>
        <v>1</v>
      </c>
      <c r="M955">
        <f>VLOOKUP(C$1,Iniciativas!$A$1:$R$11,6,FALSE)*C955+VLOOKUP(D$1,Iniciativas!$A$1:$R$11,6,FALSE)*D955+VLOOKUP(E$1,Iniciativas!$A$1:$R$11,6,FALSE)*E955+VLOOKUP(F$1,Iniciativas!$A$1:$R$11,6,FALSE)*F955+VLOOKUP(G$1,Iniciativas!$A$1:$R$11,6,FALSE)*G955+VLOOKUP(H$1,Iniciativas!$A$1:$R$11,6,FALSE)*H955+VLOOKUP(I$1,Iniciativas!$A$1:$R$11,6,FALSE)*I955+VLOOKUP(J$1,Iniciativas!$A$1:$R$11,6,FALSE)*J955+VLOOKUP(K$1,Iniciativas!$A$1:$R$11,6,FALSE)*K955+VLOOKUP(L$1,Iniciativas!$A$1:$R$11,6,FALSE)*L955</f>
        <v>14500</v>
      </c>
      <c r="N955">
        <f>VLOOKUP(C$1,Iniciativas!$A$1:$R$11,18,FALSE)*C955+VLOOKUP(D$1,Iniciativas!$A$1:$R$11,18,FALSE)*D955+VLOOKUP(E$1,Iniciativas!$A$1:$R$11,18,FALSE)*E955+VLOOKUP(F$1,Iniciativas!$A$1:$R$11,18,FALSE)*F955+VLOOKUP(G$1,Iniciativas!$A$1:$R$11,18,FALSE)*G955+VLOOKUP(H$1,Iniciativas!$A$1:$R$11,18,FALSE)*H955+VLOOKUP(I$1,Iniciativas!$A$1:$R$11,18,FALSE)*I955+VLOOKUP(J$1,Iniciativas!$A$1:$R$11,18,FALSE)*J955+VLOOKUP(K$1,Iniciativas!$A$1:$R$11,18,FALSE)*K955+VLOOKUP(L$1,Iniciativas!$A$1:$R$11,18,FALSE)*L955</f>
        <v>13.700000000000001</v>
      </c>
      <c r="O955" t="b">
        <f t="shared" si="940"/>
        <v>0</v>
      </c>
      <c r="P955" t="b">
        <f>IF(OR(K955=1,I955=1),IF(J955=1,TRUE, FALSE),TRUE)</f>
        <v>0</v>
      </c>
      <c r="Q955" t="b">
        <f>IF(AND(K955=1,I955=1), FALSE, TRUE)</f>
        <v>1</v>
      </c>
      <c r="R955" t="b">
        <f>IF(G955=1, TRUE, FALSE)</f>
        <v>1</v>
      </c>
      <c r="S955" t="str">
        <f>TRIM(IF(C955=1," "&amp;VLOOKUP(C$1,Iniciativas!$A$1:$R$11,2,FALSE),"")&amp;IF(D955=1," "&amp;VLOOKUP(D$1,Iniciativas!$A$1:$R$11,2,FALSE),"")&amp;IF(E955=1," "&amp;VLOOKUP(E$1,Iniciativas!$A$1:$R$11,2,FALSE),"")&amp;IF(F955=1," "&amp;VLOOKUP(F$1,Iniciativas!$A$1:$R$11,2,FALSE),"")&amp;IF(G955=1," "&amp;VLOOKUP(G$1,Iniciativas!$A$1:$R$11,2,FALSE),"")&amp;IF(H955=1," "&amp;VLOOKUP(H$1,Iniciativas!$A$1:$R$11,2,FALSE),"")&amp;IF(I955=1," "&amp;VLOOKUP(I$1,Iniciativas!$A$1:$R$11,2,FALSE),"")&amp;IF(J955=1," "&amp;VLOOKUP(J$1,Iniciativas!$A$1:$R$11,2,FALSE),"")&amp;IF(K955=1," "&amp;VLOOKUP(K$1,Iniciativas!$A$1:$R$11,2,FALSE),"")&amp;IF(L955=1," "&amp;VLOOKUP(L$1,Iniciativas!$A$1:$R$11,2,FALSE),""))</f>
        <v>Operación Adicional Iniciativa 1 Iniciativa 3 Iniciativa 2 Imperativo Legal Programa de Innovación Creación Producto Alternativo C Sistema Reducción Costos</v>
      </c>
    </row>
    <row r="956" spans="1:19" x14ac:dyDescent="0.25">
      <c r="A956">
        <v>954</v>
      </c>
      <c r="B956" t="str">
        <f t="shared" si="938"/>
        <v>10 9 8 6 5 4 2</v>
      </c>
      <c r="C956">
        <f t="shared" si="941"/>
        <v>1</v>
      </c>
      <c r="D956">
        <f t="shared" ref="D956:L956" si="998">INT(MOD($A956,2^(C$1-1))/(2^(D$1-1)))</f>
        <v>1</v>
      </c>
      <c r="E956">
        <f t="shared" si="998"/>
        <v>1</v>
      </c>
      <c r="F956">
        <f t="shared" si="998"/>
        <v>0</v>
      </c>
      <c r="G956">
        <f t="shared" si="998"/>
        <v>1</v>
      </c>
      <c r="H956">
        <f t="shared" si="998"/>
        <v>1</v>
      </c>
      <c r="I956">
        <f t="shared" si="998"/>
        <v>1</v>
      </c>
      <c r="J956">
        <f t="shared" si="998"/>
        <v>0</v>
      </c>
      <c r="K956">
        <f t="shared" si="998"/>
        <v>1</v>
      </c>
      <c r="L956">
        <f t="shared" si="998"/>
        <v>0</v>
      </c>
      <c r="M956">
        <f>VLOOKUP(C$1,Iniciativas!$A$1:$R$11,6,FALSE)*C956+VLOOKUP(D$1,Iniciativas!$A$1:$R$11,6,FALSE)*D956+VLOOKUP(E$1,Iniciativas!$A$1:$R$11,6,FALSE)*E956+VLOOKUP(F$1,Iniciativas!$A$1:$R$11,6,FALSE)*F956+VLOOKUP(G$1,Iniciativas!$A$1:$R$11,6,FALSE)*G956+VLOOKUP(H$1,Iniciativas!$A$1:$R$11,6,FALSE)*H956+VLOOKUP(I$1,Iniciativas!$A$1:$R$11,6,FALSE)*I956+VLOOKUP(J$1,Iniciativas!$A$1:$R$11,6,FALSE)*J956+VLOOKUP(K$1,Iniciativas!$A$1:$R$11,6,FALSE)*K956+VLOOKUP(L$1,Iniciativas!$A$1:$R$11,6,FALSE)*L956</f>
        <v>18500</v>
      </c>
      <c r="N956">
        <f>VLOOKUP(C$1,Iniciativas!$A$1:$R$11,18,FALSE)*C956+VLOOKUP(D$1,Iniciativas!$A$1:$R$11,18,FALSE)*D956+VLOOKUP(E$1,Iniciativas!$A$1:$R$11,18,FALSE)*E956+VLOOKUP(F$1,Iniciativas!$A$1:$R$11,18,FALSE)*F956+VLOOKUP(G$1,Iniciativas!$A$1:$R$11,18,FALSE)*G956+VLOOKUP(H$1,Iniciativas!$A$1:$R$11,18,FALSE)*H956+VLOOKUP(I$1,Iniciativas!$A$1:$R$11,18,FALSE)*I956+VLOOKUP(J$1,Iniciativas!$A$1:$R$11,18,FALSE)*J956+VLOOKUP(K$1,Iniciativas!$A$1:$R$11,18,FALSE)*K956+VLOOKUP(L$1,Iniciativas!$A$1:$R$11,18,FALSE)*L956</f>
        <v>15.4</v>
      </c>
      <c r="O956" t="b">
        <f t="shared" si="940"/>
        <v>0</v>
      </c>
      <c r="P956" t="b">
        <f>IF(OR(K956=1,I956=1),IF(J956=1,TRUE, FALSE),TRUE)</f>
        <v>0</v>
      </c>
      <c r="Q956" t="b">
        <f>IF(AND(K956=1,I956=1), FALSE, TRUE)</f>
        <v>0</v>
      </c>
      <c r="R956" t="b">
        <f>IF(G956=1, TRUE, FALSE)</f>
        <v>1</v>
      </c>
      <c r="S956" t="str">
        <f>TRIM(IF(C956=1," "&amp;VLOOKUP(C$1,Iniciativas!$A$1:$R$11,2,FALSE),"")&amp;IF(D956=1," "&amp;VLOOKUP(D$1,Iniciativas!$A$1:$R$11,2,FALSE),"")&amp;IF(E956=1," "&amp;VLOOKUP(E$1,Iniciativas!$A$1:$R$11,2,FALSE),"")&amp;IF(F956=1," "&amp;VLOOKUP(F$1,Iniciativas!$A$1:$R$11,2,FALSE),"")&amp;IF(G956=1," "&amp;VLOOKUP(G$1,Iniciativas!$A$1:$R$11,2,FALSE),"")&amp;IF(H956=1," "&amp;VLOOKUP(H$1,Iniciativas!$A$1:$R$11,2,FALSE),"")&amp;IF(I956=1," "&amp;VLOOKUP(I$1,Iniciativas!$A$1:$R$11,2,FALSE),"")&amp;IF(J956=1," "&amp;VLOOKUP(J$1,Iniciativas!$A$1:$R$11,2,FALSE),"")&amp;IF(K956=1," "&amp;VLOOKUP(K$1,Iniciativas!$A$1:$R$11,2,FALSE),"")&amp;IF(L956=1," "&amp;VLOOKUP(L$1,Iniciativas!$A$1:$R$11,2,FALSE),""))</f>
        <v>Operación Adicional Iniciativa 1 Iniciativa 3 Iniciativa 2 Imperativo Legal Programa de Innovación Creación Producto Alternativo C Creación Producto B</v>
      </c>
    </row>
    <row r="957" spans="1:19" x14ac:dyDescent="0.25">
      <c r="A957">
        <v>955</v>
      </c>
      <c r="B957" t="str">
        <f t="shared" si="938"/>
        <v>10 9 8 6 5 4 2 1</v>
      </c>
      <c r="C957">
        <f t="shared" si="941"/>
        <v>1</v>
      </c>
      <c r="D957">
        <f t="shared" ref="D957:L957" si="999">INT(MOD($A957,2^(C$1-1))/(2^(D$1-1)))</f>
        <v>1</v>
      </c>
      <c r="E957">
        <f t="shared" si="999"/>
        <v>1</v>
      </c>
      <c r="F957">
        <f t="shared" si="999"/>
        <v>0</v>
      </c>
      <c r="G957">
        <f t="shared" si="999"/>
        <v>1</v>
      </c>
      <c r="H957">
        <f t="shared" si="999"/>
        <v>1</v>
      </c>
      <c r="I957">
        <f t="shared" si="999"/>
        <v>1</v>
      </c>
      <c r="J957">
        <f t="shared" si="999"/>
        <v>0</v>
      </c>
      <c r="K957">
        <f t="shared" si="999"/>
        <v>1</v>
      </c>
      <c r="L957">
        <f t="shared" si="999"/>
        <v>1</v>
      </c>
      <c r="M957">
        <f>VLOOKUP(C$1,Iniciativas!$A$1:$R$11,6,FALSE)*C957+VLOOKUP(D$1,Iniciativas!$A$1:$R$11,6,FALSE)*D957+VLOOKUP(E$1,Iniciativas!$A$1:$R$11,6,FALSE)*E957+VLOOKUP(F$1,Iniciativas!$A$1:$R$11,6,FALSE)*F957+VLOOKUP(G$1,Iniciativas!$A$1:$R$11,6,FALSE)*G957+VLOOKUP(H$1,Iniciativas!$A$1:$R$11,6,FALSE)*H957+VLOOKUP(I$1,Iniciativas!$A$1:$R$11,6,FALSE)*I957+VLOOKUP(J$1,Iniciativas!$A$1:$R$11,6,FALSE)*J957+VLOOKUP(K$1,Iniciativas!$A$1:$R$11,6,FALSE)*K957+VLOOKUP(L$1,Iniciativas!$A$1:$R$11,6,FALSE)*L957</f>
        <v>19500</v>
      </c>
      <c r="N957">
        <f>VLOOKUP(C$1,Iniciativas!$A$1:$R$11,18,FALSE)*C957+VLOOKUP(D$1,Iniciativas!$A$1:$R$11,18,FALSE)*D957+VLOOKUP(E$1,Iniciativas!$A$1:$R$11,18,FALSE)*E957+VLOOKUP(F$1,Iniciativas!$A$1:$R$11,18,FALSE)*F957+VLOOKUP(G$1,Iniciativas!$A$1:$R$11,18,FALSE)*G957+VLOOKUP(H$1,Iniciativas!$A$1:$R$11,18,FALSE)*H957+VLOOKUP(I$1,Iniciativas!$A$1:$R$11,18,FALSE)*I957+VLOOKUP(J$1,Iniciativas!$A$1:$R$11,18,FALSE)*J957+VLOOKUP(K$1,Iniciativas!$A$1:$R$11,18,FALSE)*K957+VLOOKUP(L$1,Iniciativas!$A$1:$R$11,18,FALSE)*L957</f>
        <v>16.3</v>
      </c>
      <c r="O957" t="b">
        <f t="shared" si="940"/>
        <v>0</v>
      </c>
      <c r="P957" t="b">
        <f>IF(OR(K957=1,I957=1),IF(J957=1,TRUE, FALSE),TRUE)</f>
        <v>0</v>
      </c>
      <c r="Q957" t="b">
        <f>IF(AND(K957=1,I957=1), FALSE, TRUE)</f>
        <v>0</v>
      </c>
      <c r="R957" t="b">
        <f>IF(G957=1, TRUE, FALSE)</f>
        <v>1</v>
      </c>
      <c r="S957" t="str">
        <f>TRIM(IF(C957=1," "&amp;VLOOKUP(C$1,Iniciativas!$A$1:$R$11,2,FALSE),"")&amp;IF(D957=1," "&amp;VLOOKUP(D$1,Iniciativas!$A$1:$R$11,2,FALSE),"")&amp;IF(E957=1," "&amp;VLOOKUP(E$1,Iniciativas!$A$1:$R$11,2,FALSE),"")&amp;IF(F957=1," "&amp;VLOOKUP(F$1,Iniciativas!$A$1:$R$11,2,FALSE),"")&amp;IF(G957=1," "&amp;VLOOKUP(G$1,Iniciativas!$A$1:$R$11,2,FALSE),"")&amp;IF(H957=1," "&amp;VLOOKUP(H$1,Iniciativas!$A$1:$R$11,2,FALSE),"")&amp;IF(I957=1," "&amp;VLOOKUP(I$1,Iniciativas!$A$1:$R$11,2,FALSE),"")&amp;IF(J957=1," "&amp;VLOOKUP(J$1,Iniciativas!$A$1:$R$11,2,FALSE),"")&amp;IF(K957=1," "&amp;VLOOKUP(K$1,Iniciativas!$A$1:$R$11,2,FALSE),"")&amp;IF(L957=1," "&amp;VLOOKUP(L$1,Iniciativas!$A$1:$R$11,2,FALSE),""))</f>
        <v>Operación Adicional Iniciativa 1 Iniciativa 3 Iniciativa 2 Imperativo Legal Programa de Innovación Creación Producto Alternativo C Creación Producto B Sistema Reducción Costos</v>
      </c>
    </row>
    <row r="958" spans="1:19" x14ac:dyDescent="0.25">
      <c r="A958">
        <v>956</v>
      </c>
      <c r="B958" t="str">
        <f t="shared" si="938"/>
        <v>10 9 8 6 5 4 3</v>
      </c>
      <c r="C958">
        <f t="shared" si="941"/>
        <v>1</v>
      </c>
      <c r="D958">
        <f t="shared" ref="D958:L958" si="1000">INT(MOD($A958,2^(C$1-1))/(2^(D$1-1)))</f>
        <v>1</v>
      </c>
      <c r="E958">
        <f t="shared" si="1000"/>
        <v>1</v>
      </c>
      <c r="F958">
        <f t="shared" si="1000"/>
        <v>0</v>
      </c>
      <c r="G958">
        <f t="shared" si="1000"/>
        <v>1</v>
      </c>
      <c r="H958">
        <f t="shared" si="1000"/>
        <v>1</v>
      </c>
      <c r="I958">
        <f t="shared" si="1000"/>
        <v>1</v>
      </c>
      <c r="J958">
        <f t="shared" si="1000"/>
        <v>1</v>
      </c>
      <c r="K958">
        <f t="shared" si="1000"/>
        <v>0</v>
      </c>
      <c r="L958">
        <f t="shared" si="1000"/>
        <v>0</v>
      </c>
      <c r="M958">
        <f>VLOOKUP(C$1,Iniciativas!$A$1:$R$11,6,FALSE)*C958+VLOOKUP(D$1,Iniciativas!$A$1:$R$11,6,FALSE)*D958+VLOOKUP(E$1,Iniciativas!$A$1:$R$11,6,FALSE)*E958+VLOOKUP(F$1,Iniciativas!$A$1:$R$11,6,FALSE)*F958+VLOOKUP(G$1,Iniciativas!$A$1:$R$11,6,FALSE)*G958+VLOOKUP(H$1,Iniciativas!$A$1:$R$11,6,FALSE)*H958+VLOOKUP(I$1,Iniciativas!$A$1:$R$11,6,FALSE)*I958+VLOOKUP(J$1,Iniciativas!$A$1:$R$11,6,FALSE)*J958+VLOOKUP(K$1,Iniciativas!$A$1:$R$11,6,FALSE)*K958+VLOOKUP(L$1,Iniciativas!$A$1:$R$11,6,FALSE)*L958</f>
        <v>14500</v>
      </c>
      <c r="N958">
        <f>VLOOKUP(C$1,Iniciativas!$A$1:$R$11,18,FALSE)*C958+VLOOKUP(D$1,Iniciativas!$A$1:$R$11,18,FALSE)*D958+VLOOKUP(E$1,Iniciativas!$A$1:$R$11,18,FALSE)*E958+VLOOKUP(F$1,Iniciativas!$A$1:$R$11,18,FALSE)*F958+VLOOKUP(G$1,Iniciativas!$A$1:$R$11,18,FALSE)*G958+VLOOKUP(H$1,Iniciativas!$A$1:$R$11,18,FALSE)*H958+VLOOKUP(I$1,Iniciativas!$A$1:$R$11,18,FALSE)*I958+VLOOKUP(J$1,Iniciativas!$A$1:$R$11,18,FALSE)*J958+VLOOKUP(K$1,Iniciativas!$A$1:$R$11,18,FALSE)*K958+VLOOKUP(L$1,Iniciativas!$A$1:$R$11,18,FALSE)*L958</f>
        <v>13.200000000000001</v>
      </c>
      <c r="O958" t="b">
        <f t="shared" si="940"/>
        <v>1</v>
      </c>
      <c r="P958" t="b">
        <f>IF(OR(K958=1,I958=1),IF(J958=1,TRUE, FALSE),TRUE)</f>
        <v>1</v>
      </c>
      <c r="Q958" t="b">
        <f>IF(AND(K958=1,I958=1), FALSE, TRUE)</f>
        <v>1</v>
      </c>
      <c r="R958" t="b">
        <f>IF(G958=1, TRUE, FALSE)</f>
        <v>1</v>
      </c>
      <c r="S958" t="str">
        <f>TRIM(IF(C958=1," "&amp;VLOOKUP(C$1,Iniciativas!$A$1:$R$11,2,FALSE),"")&amp;IF(D958=1," "&amp;VLOOKUP(D$1,Iniciativas!$A$1:$R$11,2,FALSE),"")&amp;IF(E958=1," "&amp;VLOOKUP(E$1,Iniciativas!$A$1:$R$11,2,FALSE),"")&amp;IF(F958=1," "&amp;VLOOKUP(F$1,Iniciativas!$A$1:$R$11,2,FALSE),"")&amp;IF(G958=1," "&amp;VLOOKUP(G$1,Iniciativas!$A$1:$R$11,2,FALSE),"")&amp;IF(H958=1," "&amp;VLOOKUP(H$1,Iniciativas!$A$1:$R$11,2,FALSE),"")&amp;IF(I958=1," "&amp;VLOOKUP(I$1,Iniciativas!$A$1:$R$11,2,FALSE),"")&amp;IF(J958=1," "&amp;VLOOKUP(J$1,Iniciativas!$A$1:$R$11,2,FALSE),"")&amp;IF(K958=1," "&amp;VLOOKUP(K$1,Iniciativas!$A$1:$R$11,2,FALSE),"")&amp;IF(L958=1," "&amp;VLOOKUP(L$1,Iniciativas!$A$1:$R$11,2,FALSE),""))</f>
        <v>Operación Adicional Iniciativa 1 Iniciativa 3 Iniciativa 2 Imperativo Legal Programa de Innovación Creación Producto Alternativo C Campaña Publicitaria Producto B o C</v>
      </c>
    </row>
    <row r="959" spans="1:19" x14ac:dyDescent="0.25">
      <c r="A959">
        <v>957</v>
      </c>
      <c r="B959" t="str">
        <f t="shared" si="938"/>
        <v>10 9 8 6 5 4 3 1</v>
      </c>
      <c r="C959">
        <f t="shared" si="941"/>
        <v>1</v>
      </c>
      <c r="D959">
        <f t="shared" ref="D959:L959" si="1001">INT(MOD($A959,2^(C$1-1))/(2^(D$1-1)))</f>
        <v>1</v>
      </c>
      <c r="E959">
        <f t="shared" si="1001"/>
        <v>1</v>
      </c>
      <c r="F959">
        <f t="shared" si="1001"/>
        <v>0</v>
      </c>
      <c r="G959">
        <f t="shared" si="1001"/>
        <v>1</v>
      </c>
      <c r="H959">
        <f t="shared" si="1001"/>
        <v>1</v>
      </c>
      <c r="I959">
        <f t="shared" si="1001"/>
        <v>1</v>
      </c>
      <c r="J959">
        <f t="shared" si="1001"/>
        <v>1</v>
      </c>
      <c r="K959">
        <f t="shared" si="1001"/>
        <v>0</v>
      </c>
      <c r="L959">
        <f t="shared" si="1001"/>
        <v>1</v>
      </c>
      <c r="M959">
        <f>VLOOKUP(C$1,Iniciativas!$A$1:$R$11,6,FALSE)*C959+VLOOKUP(D$1,Iniciativas!$A$1:$R$11,6,FALSE)*D959+VLOOKUP(E$1,Iniciativas!$A$1:$R$11,6,FALSE)*E959+VLOOKUP(F$1,Iniciativas!$A$1:$R$11,6,FALSE)*F959+VLOOKUP(G$1,Iniciativas!$A$1:$R$11,6,FALSE)*G959+VLOOKUP(H$1,Iniciativas!$A$1:$R$11,6,FALSE)*H959+VLOOKUP(I$1,Iniciativas!$A$1:$R$11,6,FALSE)*I959+VLOOKUP(J$1,Iniciativas!$A$1:$R$11,6,FALSE)*J959+VLOOKUP(K$1,Iniciativas!$A$1:$R$11,6,FALSE)*K959+VLOOKUP(L$1,Iniciativas!$A$1:$R$11,6,FALSE)*L959</f>
        <v>15500</v>
      </c>
      <c r="N959">
        <f>VLOOKUP(C$1,Iniciativas!$A$1:$R$11,18,FALSE)*C959+VLOOKUP(D$1,Iniciativas!$A$1:$R$11,18,FALSE)*D959+VLOOKUP(E$1,Iniciativas!$A$1:$R$11,18,FALSE)*E959+VLOOKUP(F$1,Iniciativas!$A$1:$R$11,18,FALSE)*F959+VLOOKUP(G$1,Iniciativas!$A$1:$R$11,18,FALSE)*G959+VLOOKUP(H$1,Iniciativas!$A$1:$R$11,18,FALSE)*H959+VLOOKUP(I$1,Iniciativas!$A$1:$R$11,18,FALSE)*I959+VLOOKUP(J$1,Iniciativas!$A$1:$R$11,18,FALSE)*J959+VLOOKUP(K$1,Iniciativas!$A$1:$R$11,18,FALSE)*K959+VLOOKUP(L$1,Iniciativas!$A$1:$R$11,18,FALSE)*L959</f>
        <v>14.100000000000001</v>
      </c>
      <c r="O959" t="b">
        <f t="shared" si="940"/>
        <v>1</v>
      </c>
      <c r="P959" t="b">
        <f>IF(OR(K959=1,I959=1),IF(J959=1,TRUE, FALSE),TRUE)</f>
        <v>1</v>
      </c>
      <c r="Q959" t="b">
        <f>IF(AND(K959=1,I959=1), FALSE, TRUE)</f>
        <v>1</v>
      </c>
      <c r="R959" t="b">
        <f>IF(G959=1, TRUE, FALSE)</f>
        <v>1</v>
      </c>
      <c r="S959" t="str">
        <f>TRIM(IF(C959=1," "&amp;VLOOKUP(C$1,Iniciativas!$A$1:$R$11,2,FALSE),"")&amp;IF(D959=1," "&amp;VLOOKUP(D$1,Iniciativas!$A$1:$R$11,2,FALSE),"")&amp;IF(E959=1," "&amp;VLOOKUP(E$1,Iniciativas!$A$1:$R$11,2,FALSE),"")&amp;IF(F959=1," "&amp;VLOOKUP(F$1,Iniciativas!$A$1:$R$11,2,FALSE),"")&amp;IF(G959=1," "&amp;VLOOKUP(G$1,Iniciativas!$A$1:$R$11,2,FALSE),"")&amp;IF(H959=1," "&amp;VLOOKUP(H$1,Iniciativas!$A$1:$R$11,2,FALSE),"")&amp;IF(I959=1," "&amp;VLOOKUP(I$1,Iniciativas!$A$1:$R$11,2,FALSE),"")&amp;IF(J959=1," "&amp;VLOOKUP(J$1,Iniciativas!$A$1:$R$11,2,FALSE),"")&amp;IF(K959=1," "&amp;VLOOKUP(K$1,Iniciativas!$A$1:$R$11,2,FALSE),"")&amp;IF(L959=1," "&amp;VLOOKUP(L$1,Iniciativas!$A$1:$R$11,2,FALSE),""))</f>
        <v>Operación Adicional Iniciativa 1 Iniciativa 3 Iniciativa 2 Imperativo Legal Programa de Innovación Creación Producto Alternativo C Campaña Publicitaria Producto B o C Sistema Reducción Costos</v>
      </c>
    </row>
    <row r="960" spans="1:19" x14ac:dyDescent="0.25">
      <c r="A960">
        <v>958</v>
      </c>
      <c r="B960" t="str">
        <f t="shared" si="938"/>
        <v>10 9 8 6 5 4 3 2</v>
      </c>
      <c r="C960">
        <f t="shared" si="941"/>
        <v>1</v>
      </c>
      <c r="D960">
        <f t="shared" ref="D960:L960" si="1002">INT(MOD($A960,2^(C$1-1))/(2^(D$1-1)))</f>
        <v>1</v>
      </c>
      <c r="E960">
        <f t="shared" si="1002"/>
        <v>1</v>
      </c>
      <c r="F960">
        <f t="shared" si="1002"/>
        <v>0</v>
      </c>
      <c r="G960">
        <f t="shared" si="1002"/>
        <v>1</v>
      </c>
      <c r="H960">
        <f t="shared" si="1002"/>
        <v>1</v>
      </c>
      <c r="I960">
        <f t="shared" si="1002"/>
        <v>1</v>
      </c>
      <c r="J960">
        <f t="shared" si="1002"/>
        <v>1</v>
      </c>
      <c r="K960">
        <f t="shared" si="1002"/>
        <v>1</v>
      </c>
      <c r="L960">
        <f t="shared" si="1002"/>
        <v>0</v>
      </c>
      <c r="M960">
        <f>VLOOKUP(C$1,Iniciativas!$A$1:$R$11,6,FALSE)*C960+VLOOKUP(D$1,Iniciativas!$A$1:$R$11,6,FALSE)*D960+VLOOKUP(E$1,Iniciativas!$A$1:$R$11,6,FALSE)*E960+VLOOKUP(F$1,Iniciativas!$A$1:$R$11,6,FALSE)*F960+VLOOKUP(G$1,Iniciativas!$A$1:$R$11,6,FALSE)*G960+VLOOKUP(H$1,Iniciativas!$A$1:$R$11,6,FALSE)*H960+VLOOKUP(I$1,Iniciativas!$A$1:$R$11,6,FALSE)*I960+VLOOKUP(J$1,Iniciativas!$A$1:$R$11,6,FALSE)*J960+VLOOKUP(K$1,Iniciativas!$A$1:$R$11,6,FALSE)*K960+VLOOKUP(L$1,Iniciativas!$A$1:$R$11,6,FALSE)*L960</f>
        <v>19500</v>
      </c>
      <c r="N960">
        <f>VLOOKUP(C$1,Iniciativas!$A$1:$R$11,18,FALSE)*C960+VLOOKUP(D$1,Iniciativas!$A$1:$R$11,18,FALSE)*D960+VLOOKUP(E$1,Iniciativas!$A$1:$R$11,18,FALSE)*E960+VLOOKUP(F$1,Iniciativas!$A$1:$R$11,18,FALSE)*F960+VLOOKUP(G$1,Iniciativas!$A$1:$R$11,18,FALSE)*G960+VLOOKUP(H$1,Iniciativas!$A$1:$R$11,18,FALSE)*H960+VLOOKUP(I$1,Iniciativas!$A$1:$R$11,18,FALSE)*I960+VLOOKUP(J$1,Iniciativas!$A$1:$R$11,18,FALSE)*J960+VLOOKUP(K$1,Iniciativas!$A$1:$R$11,18,FALSE)*K960+VLOOKUP(L$1,Iniciativas!$A$1:$R$11,18,FALSE)*L960</f>
        <v>15.8</v>
      </c>
      <c r="O960" t="b">
        <f t="shared" si="940"/>
        <v>0</v>
      </c>
      <c r="P960" t="b">
        <f>IF(OR(K960=1,I960=1),IF(J960=1,TRUE, FALSE),TRUE)</f>
        <v>1</v>
      </c>
      <c r="Q960" t="b">
        <f>IF(AND(K960=1,I960=1), FALSE, TRUE)</f>
        <v>0</v>
      </c>
      <c r="R960" t="b">
        <f>IF(G960=1, TRUE, FALSE)</f>
        <v>1</v>
      </c>
      <c r="S960" t="str">
        <f>TRIM(IF(C960=1," "&amp;VLOOKUP(C$1,Iniciativas!$A$1:$R$11,2,FALSE),"")&amp;IF(D960=1," "&amp;VLOOKUP(D$1,Iniciativas!$A$1:$R$11,2,FALSE),"")&amp;IF(E960=1," "&amp;VLOOKUP(E$1,Iniciativas!$A$1:$R$11,2,FALSE),"")&amp;IF(F960=1," "&amp;VLOOKUP(F$1,Iniciativas!$A$1:$R$11,2,FALSE),"")&amp;IF(G960=1," "&amp;VLOOKUP(G$1,Iniciativas!$A$1:$R$11,2,FALSE),"")&amp;IF(H960=1," "&amp;VLOOKUP(H$1,Iniciativas!$A$1:$R$11,2,FALSE),"")&amp;IF(I960=1," "&amp;VLOOKUP(I$1,Iniciativas!$A$1:$R$11,2,FALSE),"")&amp;IF(J960=1," "&amp;VLOOKUP(J$1,Iniciativas!$A$1:$R$11,2,FALSE),"")&amp;IF(K960=1," "&amp;VLOOKUP(K$1,Iniciativas!$A$1:$R$11,2,FALSE),"")&amp;IF(L960=1," "&amp;VLOOKUP(L$1,Iniciativas!$A$1:$R$11,2,FALSE),""))</f>
        <v>Operación Adicional Iniciativa 1 Iniciativa 3 Iniciativa 2 Imperativo Legal Programa de Innovación Creación Producto Alternativo C Campaña Publicitaria Producto B o C Creación Producto B</v>
      </c>
    </row>
    <row r="961" spans="1:19" x14ac:dyDescent="0.25">
      <c r="A961">
        <v>959</v>
      </c>
      <c r="B961" t="str">
        <f t="shared" si="938"/>
        <v>10 9 8 6 5 4 3 2 1</v>
      </c>
      <c r="C961">
        <f t="shared" si="941"/>
        <v>1</v>
      </c>
      <c r="D961">
        <f t="shared" ref="D961:L961" si="1003">INT(MOD($A961,2^(C$1-1))/(2^(D$1-1)))</f>
        <v>1</v>
      </c>
      <c r="E961">
        <f t="shared" si="1003"/>
        <v>1</v>
      </c>
      <c r="F961">
        <f t="shared" si="1003"/>
        <v>0</v>
      </c>
      <c r="G961">
        <f t="shared" si="1003"/>
        <v>1</v>
      </c>
      <c r="H961">
        <f t="shared" si="1003"/>
        <v>1</v>
      </c>
      <c r="I961">
        <f t="shared" si="1003"/>
        <v>1</v>
      </c>
      <c r="J961">
        <f t="shared" si="1003"/>
        <v>1</v>
      </c>
      <c r="K961">
        <f t="shared" si="1003"/>
        <v>1</v>
      </c>
      <c r="L961">
        <f t="shared" si="1003"/>
        <v>1</v>
      </c>
      <c r="M961">
        <f>VLOOKUP(C$1,Iniciativas!$A$1:$R$11,6,FALSE)*C961+VLOOKUP(D$1,Iniciativas!$A$1:$R$11,6,FALSE)*D961+VLOOKUP(E$1,Iniciativas!$A$1:$R$11,6,FALSE)*E961+VLOOKUP(F$1,Iniciativas!$A$1:$R$11,6,FALSE)*F961+VLOOKUP(G$1,Iniciativas!$A$1:$R$11,6,FALSE)*G961+VLOOKUP(H$1,Iniciativas!$A$1:$R$11,6,FALSE)*H961+VLOOKUP(I$1,Iniciativas!$A$1:$R$11,6,FALSE)*I961+VLOOKUP(J$1,Iniciativas!$A$1:$R$11,6,FALSE)*J961+VLOOKUP(K$1,Iniciativas!$A$1:$R$11,6,FALSE)*K961+VLOOKUP(L$1,Iniciativas!$A$1:$R$11,6,FALSE)*L961</f>
        <v>20500</v>
      </c>
      <c r="N961">
        <f>VLOOKUP(C$1,Iniciativas!$A$1:$R$11,18,FALSE)*C961+VLOOKUP(D$1,Iniciativas!$A$1:$R$11,18,FALSE)*D961+VLOOKUP(E$1,Iniciativas!$A$1:$R$11,18,FALSE)*E961+VLOOKUP(F$1,Iniciativas!$A$1:$R$11,18,FALSE)*F961+VLOOKUP(G$1,Iniciativas!$A$1:$R$11,18,FALSE)*G961+VLOOKUP(H$1,Iniciativas!$A$1:$R$11,18,FALSE)*H961+VLOOKUP(I$1,Iniciativas!$A$1:$R$11,18,FALSE)*I961+VLOOKUP(J$1,Iniciativas!$A$1:$R$11,18,FALSE)*J961+VLOOKUP(K$1,Iniciativas!$A$1:$R$11,18,FALSE)*K961+VLOOKUP(L$1,Iniciativas!$A$1:$R$11,18,FALSE)*L961</f>
        <v>16.7</v>
      </c>
      <c r="O961" t="b">
        <f t="shared" si="940"/>
        <v>0</v>
      </c>
      <c r="P961" t="b">
        <f>IF(OR(K961=1,I961=1),IF(J961=1,TRUE, FALSE),TRUE)</f>
        <v>1</v>
      </c>
      <c r="Q961" t="b">
        <f>IF(AND(K961=1,I961=1), FALSE, TRUE)</f>
        <v>0</v>
      </c>
      <c r="R961" t="b">
        <f>IF(G961=1, TRUE, FALSE)</f>
        <v>1</v>
      </c>
      <c r="S961" t="str">
        <f>TRIM(IF(C961=1," "&amp;VLOOKUP(C$1,Iniciativas!$A$1:$R$11,2,FALSE),"")&amp;IF(D961=1," "&amp;VLOOKUP(D$1,Iniciativas!$A$1:$R$11,2,FALSE),"")&amp;IF(E961=1," "&amp;VLOOKUP(E$1,Iniciativas!$A$1:$R$11,2,FALSE),"")&amp;IF(F961=1," "&amp;VLOOKUP(F$1,Iniciativas!$A$1:$R$11,2,FALSE),"")&amp;IF(G961=1," "&amp;VLOOKUP(G$1,Iniciativas!$A$1:$R$11,2,FALSE),"")&amp;IF(H961=1," "&amp;VLOOKUP(H$1,Iniciativas!$A$1:$R$11,2,FALSE),"")&amp;IF(I961=1," "&amp;VLOOKUP(I$1,Iniciativas!$A$1:$R$11,2,FALSE),"")&amp;IF(J961=1," "&amp;VLOOKUP(J$1,Iniciativas!$A$1:$R$11,2,FALSE),"")&amp;IF(K961=1," "&amp;VLOOKUP(K$1,Iniciativas!$A$1:$R$11,2,FALSE),"")&amp;IF(L961=1," "&amp;VLOOKUP(L$1,Iniciativas!$A$1:$R$11,2,FALSE),""))</f>
        <v>Operación Adicional Iniciativa 1 Iniciativa 3 Iniciativa 2 Imperativo Legal Programa de Innovación Creación Producto Alternativo C Campaña Publicitaria Producto B o C Creación Producto B Sistema Reducción Costos</v>
      </c>
    </row>
    <row r="962" spans="1:19" x14ac:dyDescent="0.25">
      <c r="A962">
        <v>960</v>
      </c>
      <c r="B962" t="str">
        <f t="shared" si="938"/>
        <v>10 9 8 7</v>
      </c>
      <c r="C962">
        <f t="shared" si="941"/>
        <v>1</v>
      </c>
      <c r="D962">
        <f t="shared" ref="D962:L962" si="1004">INT(MOD($A962,2^(C$1-1))/(2^(D$1-1)))</f>
        <v>1</v>
      </c>
      <c r="E962">
        <f t="shared" si="1004"/>
        <v>1</v>
      </c>
      <c r="F962">
        <f t="shared" si="1004"/>
        <v>1</v>
      </c>
      <c r="G962">
        <f t="shared" si="1004"/>
        <v>0</v>
      </c>
      <c r="H962">
        <f t="shared" si="1004"/>
        <v>0</v>
      </c>
      <c r="I962">
        <f t="shared" si="1004"/>
        <v>0</v>
      </c>
      <c r="J962">
        <f t="shared" si="1004"/>
        <v>0</v>
      </c>
      <c r="K962">
        <f t="shared" si="1004"/>
        <v>0</v>
      </c>
      <c r="L962">
        <f t="shared" si="1004"/>
        <v>0</v>
      </c>
      <c r="M962">
        <f>VLOOKUP(C$1,Iniciativas!$A$1:$R$11,6,FALSE)*C962+VLOOKUP(D$1,Iniciativas!$A$1:$R$11,6,FALSE)*D962+VLOOKUP(E$1,Iniciativas!$A$1:$R$11,6,FALSE)*E962+VLOOKUP(F$1,Iniciativas!$A$1:$R$11,6,FALSE)*F962+VLOOKUP(G$1,Iniciativas!$A$1:$R$11,6,FALSE)*G962+VLOOKUP(H$1,Iniciativas!$A$1:$R$11,6,FALSE)*H962+VLOOKUP(I$1,Iniciativas!$A$1:$R$11,6,FALSE)*I962+VLOOKUP(J$1,Iniciativas!$A$1:$R$11,6,FALSE)*J962+VLOOKUP(K$1,Iniciativas!$A$1:$R$11,6,FALSE)*K962+VLOOKUP(L$1,Iniciativas!$A$1:$R$11,6,FALSE)*L962</f>
        <v>4000</v>
      </c>
      <c r="N962">
        <f>VLOOKUP(C$1,Iniciativas!$A$1:$R$11,18,FALSE)*C962+VLOOKUP(D$1,Iniciativas!$A$1:$R$11,18,FALSE)*D962+VLOOKUP(E$1,Iniciativas!$A$1:$R$11,18,FALSE)*E962+VLOOKUP(F$1,Iniciativas!$A$1:$R$11,18,FALSE)*F962+VLOOKUP(G$1,Iniciativas!$A$1:$R$11,18,FALSE)*G962+VLOOKUP(H$1,Iniciativas!$A$1:$R$11,18,FALSE)*H962+VLOOKUP(I$1,Iniciativas!$A$1:$R$11,18,FALSE)*I962+VLOOKUP(J$1,Iniciativas!$A$1:$R$11,18,FALSE)*J962+VLOOKUP(K$1,Iniciativas!$A$1:$R$11,18,FALSE)*K962+VLOOKUP(L$1,Iniciativas!$A$1:$R$11,18,FALSE)*L962</f>
        <v>7.1999999999999993</v>
      </c>
      <c r="O962" t="b">
        <f t="shared" si="940"/>
        <v>0</v>
      </c>
      <c r="P962" t="b">
        <f>IF(OR(K962=1,I962=1),IF(J962=1,TRUE, FALSE),TRUE)</f>
        <v>1</v>
      </c>
      <c r="Q962" t="b">
        <f>IF(AND(K962=1,I962=1), FALSE, TRUE)</f>
        <v>1</v>
      </c>
      <c r="R962" t="b">
        <f>IF(G962=1, TRUE, FALSE)</f>
        <v>0</v>
      </c>
      <c r="S962" t="str">
        <f>TRIM(IF(C962=1," "&amp;VLOOKUP(C$1,Iniciativas!$A$1:$R$11,2,FALSE),"")&amp;IF(D962=1," "&amp;VLOOKUP(D$1,Iniciativas!$A$1:$R$11,2,FALSE),"")&amp;IF(E962=1," "&amp;VLOOKUP(E$1,Iniciativas!$A$1:$R$11,2,FALSE),"")&amp;IF(F962=1," "&amp;VLOOKUP(F$1,Iniciativas!$A$1:$R$11,2,FALSE),"")&amp;IF(G962=1," "&amp;VLOOKUP(G$1,Iniciativas!$A$1:$R$11,2,FALSE),"")&amp;IF(H962=1," "&amp;VLOOKUP(H$1,Iniciativas!$A$1:$R$11,2,FALSE),"")&amp;IF(I962=1," "&amp;VLOOKUP(I$1,Iniciativas!$A$1:$R$11,2,FALSE),"")&amp;IF(J962=1," "&amp;VLOOKUP(J$1,Iniciativas!$A$1:$R$11,2,FALSE),"")&amp;IF(K962=1," "&amp;VLOOKUP(K$1,Iniciativas!$A$1:$R$11,2,FALSE),"")&amp;IF(L962=1," "&amp;VLOOKUP(L$1,Iniciativas!$A$1:$R$11,2,FALSE),""))</f>
        <v>Operación Adicional Iniciativa 1 Iniciativa 3 Iniciativa 2 Iniciativa 1</v>
      </c>
    </row>
    <row r="963" spans="1:19" x14ac:dyDescent="0.25">
      <c r="A963">
        <v>961</v>
      </c>
      <c r="B963" t="str">
        <f t="shared" ref="B963:B1025" si="1005">TRIM(IF(C963=1," "&amp;C$1,"")&amp;IF(D963=1," "&amp;D$1,"")&amp;IF(E963=1," "&amp;E$1,"")&amp;IF(F963=1," "&amp;F$1,"")&amp;IF(G963=1," "&amp;G$1,"")&amp;IF(H963=1," "&amp;H$1,"")&amp;IF(I963=1," "&amp;I$1,"")&amp;IF(J963=1," "&amp;J$1,"")&amp;IF(K963=1," "&amp;K$1,"")&amp;IF(L963=1," "&amp;L$1,""))</f>
        <v>10 9 8 7 1</v>
      </c>
      <c r="C963">
        <f t="shared" si="941"/>
        <v>1</v>
      </c>
      <c r="D963">
        <f t="shared" ref="D963:L963" si="1006">INT(MOD($A963,2^(C$1-1))/(2^(D$1-1)))</f>
        <v>1</v>
      </c>
      <c r="E963">
        <f t="shared" si="1006"/>
        <v>1</v>
      </c>
      <c r="F963">
        <f t="shared" si="1006"/>
        <v>1</v>
      </c>
      <c r="G963">
        <f t="shared" si="1006"/>
        <v>0</v>
      </c>
      <c r="H963">
        <f t="shared" si="1006"/>
        <v>0</v>
      </c>
      <c r="I963">
        <f t="shared" si="1006"/>
        <v>0</v>
      </c>
      <c r="J963">
        <f t="shared" si="1006"/>
        <v>0</v>
      </c>
      <c r="K963">
        <f t="shared" si="1006"/>
        <v>0</v>
      </c>
      <c r="L963">
        <f t="shared" si="1006"/>
        <v>1</v>
      </c>
      <c r="M963">
        <f>VLOOKUP(C$1,Iniciativas!$A$1:$R$11,6,FALSE)*C963+VLOOKUP(D$1,Iniciativas!$A$1:$R$11,6,FALSE)*D963+VLOOKUP(E$1,Iniciativas!$A$1:$R$11,6,FALSE)*E963+VLOOKUP(F$1,Iniciativas!$A$1:$R$11,6,FALSE)*F963+VLOOKUP(G$1,Iniciativas!$A$1:$R$11,6,FALSE)*G963+VLOOKUP(H$1,Iniciativas!$A$1:$R$11,6,FALSE)*H963+VLOOKUP(I$1,Iniciativas!$A$1:$R$11,6,FALSE)*I963+VLOOKUP(J$1,Iniciativas!$A$1:$R$11,6,FALSE)*J963+VLOOKUP(K$1,Iniciativas!$A$1:$R$11,6,FALSE)*K963+VLOOKUP(L$1,Iniciativas!$A$1:$R$11,6,FALSE)*L963</f>
        <v>5000</v>
      </c>
      <c r="N963">
        <f>VLOOKUP(C$1,Iniciativas!$A$1:$R$11,18,FALSE)*C963+VLOOKUP(D$1,Iniciativas!$A$1:$R$11,18,FALSE)*D963+VLOOKUP(E$1,Iniciativas!$A$1:$R$11,18,FALSE)*E963+VLOOKUP(F$1,Iniciativas!$A$1:$R$11,18,FALSE)*F963+VLOOKUP(G$1,Iniciativas!$A$1:$R$11,18,FALSE)*G963+VLOOKUP(H$1,Iniciativas!$A$1:$R$11,18,FALSE)*H963+VLOOKUP(I$1,Iniciativas!$A$1:$R$11,18,FALSE)*I963+VLOOKUP(J$1,Iniciativas!$A$1:$R$11,18,FALSE)*J963+VLOOKUP(K$1,Iniciativas!$A$1:$R$11,18,FALSE)*K963+VLOOKUP(L$1,Iniciativas!$A$1:$R$11,18,FALSE)*L963</f>
        <v>8.1</v>
      </c>
      <c r="O963" t="b">
        <f t="shared" ref="O963:O1025" si="1007">AND(P963,Q963,R963)</f>
        <v>0</v>
      </c>
      <c r="P963" t="b">
        <f>IF(OR(K963=1,I963=1),IF(J963=1,TRUE, FALSE),TRUE)</f>
        <v>1</v>
      </c>
      <c r="Q963" t="b">
        <f>IF(AND(K963=1,I963=1), FALSE, TRUE)</f>
        <v>1</v>
      </c>
      <c r="R963" t="b">
        <f>IF(G963=1, TRUE, FALSE)</f>
        <v>0</v>
      </c>
      <c r="S963" t="str">
        <f>TRIM(IF(C963=1," "&amp;VLOOKUP(C$1,Iniciativas!$A$1:$R$11,2,FALSE),"")&amp;IF(D963=1," "&amp;VLOOKUP(D$1,Iniciativas!$A$1:$R$11,2,FALSE),"")&amp;IF(E963=1," "&amp;VLOOKUP(E$1,Iniciativas!$A$1:$R$11,2,FALSE),"")&amp;IF(F963=1," "&amp;VLOOKUP(F$1,Iniciativas!$A$1:$R$11,2,FALSE),"")&amp;IF(G963=1," "&amp;VLOOKUP(G$1,Iniciativas!$A$1:$R$11,2,FALSE),"")&amp;IF(H963=1," "&amp;VLOOKUP(H$1,Iniciativas!$A$1:$R$11,2,FALSE),"")&amp;IF(I963=1," "&amp;VLOOKUP(I$1,Iniciativas!$A$1:$R$11,2,FALSE),"")&amp;IF(J963=1," "&amp;VLOOKUP(J$1,Iniciativas!$A$1:$R$11,2,FALSE),"")&amp;IF(K963=1," "&amp;VLOOKUP(K$1,Iniciativas!$A$1:$R$11,2,FALSE),"")&amp;IF(L963=1," "&amp;VLOOKUP(L$1,Iniciativas!$A$1:$R$11,2,FALSE),""))</f>
        <v>Operación Adicional Iniciativa 1 Iniciativa 3 Iniciativa 2 Iniciativa 1 Sistema Reducción Costos</v>
      </c>
    </row>
    <row r="964" spans="1:19" x14ac:dyDescent="0.25">
      <c r="A964">
        <v>962</v>
      </c>
      <c r="B964" t="str">
        <f t="shared" si="1005"/>
        <v>10 9 8 7 2</v>
      </c>
      <c r="C964">
        <f t="shared" ref="C964:C1025" si="1008">INT($A964/(2^(C$1-1)))</f>
        <v>1</v>
      </c>
      <c r="D964">
        <f t="shared" ref="D964:L964" si="1009">INT(MOD($A964,2^(C$1-1))/(2^(D$1-1)))</f>
        <v>1</v>
      </c>
      <c r="E964">
        <f t="shared" si="1009"/>
        <v>1</v>
      </c>
      <c r="F964">
        <f t="shared" si="1009"/>
        <v>1</v>
      </c>
      <c r="G964">
        <f t="shared" si="1009"/>
        <v>0</v>
      </c>
      <c r="H964">
        <f t="shared" si="1009"/>
        <v>0</v>
      </c>
      <c r="I964">
        <f t="shared" si="1009"/>
        <v>0</v>
      </c>
      <c r="J964">
        <f t="shared" si="1009"/>
        <v>0</v>
      </c>
      <c r="K964">
        <f t="shared" si="1009"/>
        <v>1</v>
      </c>
      <c r="L964">
        <f t="shared" si="1009"/>
        <v>0</v>
      </c>
      <c r="M964">
        <f>VLOOKUP(C$1,Iniciativas!$A$1:$R$11,6,FALSE)*C964+VLOOKUP(D$1,Iniciativas!$A$1:$R$11,6,FALSE)*D964+VLOOKUP(E$1,Iniciativas!$A$1:$R$11,6,FALSE)*E964+VLOOKUP(F$1,Iniciativas!$A$1:$R$11,6,FALSE)*F964+VLOOKUP(G$1,Iniciativas!$A$1:$R$11,6,FALSE)*G964+VLOOKUP(H$1,Iniciativas!$A$1:$R$11,6,FALSE)*H964+VLOOKUP(I$1,Iniciativas!$A$1:$R$11,6,FALSE)*I964+VLOOKUP(J$1,Iniciativas!$A$1:$R$11,6,FALSE)*J964+VLOOKUP(K$1,Iniciativas!$A$1:$R$11,6,FALSE)*K964+VLOOKUP(L$1,Iniciativas!$A$1:$R$11,6,FALSE)*L964</f>
        <v>9000</v>
      </c>
      <c r="N964">
        <f>VLOOKUP(C$1,Iniciativas!$A$1:$R$11,18,FALSE)*C964+VLOOKUP(D$1,Iniciativas!$A$1:$R$11,18,FALSE)*D964+VLOOKUP(E$1,Iniciativas!$A$1:$R$11,18,FALSE)*E964+VLOOKUP(F$1,Iniciativas!$A$1:$R$11,18,FALSE)*F964+VLOOKUP(G$1,Iniciativas!$A$1:$R$11,18,FALSE)*G964+VLOOKUP(H$1,Iniciativas!$A$1:$R$11,18,FALSE)*H964+VLOOKUP(I$1,Iniciativas!$A$1:$R$11,18,FALSE)*I964+VLOOKUP(J$1,Iniciativas!$A$1:$R$11,18,FALSE)*J964+VLOOKUP(K$1,Iniciativas!$A$1:$R$11,18,FALSE)*K964+VLOOKUP(L$1,Iniciativas!$A$1:$R$11,18,FALSE)*L964</f>
        <v>9.7999999999999989</v>
      </c>
      <c r="O964" t="b">
        <f t="shared" si="1007"/>
        <v>0</v>
      </c>
      <c r="P964" t="b">
        <f>IF(OR(K964=1,I964=1),IF(J964=1,TRUE, FALSE),TRUE)</f>
        <v>0</v>
      </c>
      <c r="Q964" t="b">
        <f>IF(AND(K964=1,I964=1), FALSE, TRUE)</f>
        <v>1</v>
      </c>
      <c r="R964" t="b">
        <f>IF(G964=1, TRUE, FALSE)</f>
        <v>0</v>
      </c>
      <c r="S964" t="str">
        <f>TRIM(IF(C964=1," "&amp;VLOOKUP(C$1,Iniciativas!$A$1:$R$11,2,FALSE),"")&amp;IF(D964=1," "&amp;VLOOKUP(D$1,Iniciativas!$A$1:$R$11,2,FALSE),"")&amp;IF(E964=1," "&amp;VLOOKUP(E$1,Iniciativas!$A$1:$R$11,2,FALSE),"")&amp;IF(F964=1," "&amp;VLOOKUP(F$1,Iniciativas!$A$1:$R$11,2,FALSE),"")&amp;IF(G964=1," "&amp;VLOOKUP(G$1,Iniciativas!$A$1:$R$11,2,FALSE),"")&amp;IF(H964=1," "&amp;VLOOKUP(H$1,Iniciativas!$A$1:$R$11,2,FALSE),"")&amp;IF(I964=1," "&amp;VLOOKUP(I$1,Iniciativas!$A$1:$R$11,2,FALSE),"")&amp;IF(J964=1," "&amp;VLOOKUP(J$1,Iniciativas!$A$1:$R$11,2,FALSE),"")&amp;IF(K964=1," "&amp;VLOOKUP(K$1,Iniciativas!$A$1:$R$11,2,FALSE),"")&amp;IF(L964=1," "&amp;VLOOKUP(L$1,Iniciativas!$A$1:$R$11,2,FALSE),""))</f>
        <v>Operación Adicional Iniciativa 1 Iniciativa 3 Iniciativa 2 Iniciativa 1 Creación Producto B</v>
      </c>
    </row>
    <row r="965" spans="1:19" x14ac:dyDescent="0.25">
      <c r="A965">
        <v>963</v>
      </c>
      <c r="B965" t="str">
        <f t="shared" si="1005"/>
        <v>10 9 8 7 2 1</v>
      </c>
      <c r="C965">
        <f t="shared" si="1008"/>
        <v>1</v>
      </c>
      <c r="D965">
        <f t="shared" ref="D965:L965" si="1010">INT(MOD($A965,2^(C$1-1))/(2^(D$1-1)))</f>
        <v>1</v>
      </c>
      <c r="E965">
        <f t="shared" si="1010"/>
        <v>1</v>
      </c>
      <c r="F965">
        <f t="shared" si="1010"/>
        <v>1</v>
      </c>
      <c r="G965">
        <f t="shared" si="1010"/>
        <v>0</v>
      </c>
      <c r="H965">
        <f t="shared" si="1010"/>
        <v>0</v>
      </c>
      <c r="I965">
        <f t="shared" si="1010"/>
        <v>0</v>
      </c>
      <c r="J965">
        <f t="shared" si="1010"/>
        <v>0</v>
      </c>
      <c r="K965">
        <f t="shared" si="1010"/>
        <v>1</v>
      </c>
      <c r="L965">
        <f t="shared" si="1010"/>
        <v>1</v>
      </c>
      <c r="M965">
        <f>VLOOKUP(C$1,Iniciativas!$A$1:$R$11,6,FALSE)*C965+VLOOKUP(D$1,Iniciativas!$A$1:$R$11,6,FALSE)*D965+VLOOKUP(E$1,Iniciativas!$A$1:$R$11,6,FALSE)*E965+VLOOKUP(F$1,Iniciativas!$A$1:$R$11,6,FALSE)*F965+VLOOKUP(G$1,Iniciativas!$A$1:$R$11,6,FALSE)*G965+VLOOKUP(H$1,Iniciativas!$A$1:$R$11,6,FALSE)*H965+VLOOKUP(I$1,Iniciativas!$A$1:$R$11,6,FALSE)*I965+VLOOKUP(J$1,Iniciativas!$A$1:$R$11,6,FALSE)*J965+VLOOKUP(K$1,Iniciativas!$A$1:$R$11,6,FALSE)*K965+VLOOKUP(L$1,Iniciativas!$A$1:$R$11,6,FALSE)*L965</f>
        <v>10000</v>
      </c>
      <c r="N965">
        <f>VLOOKUP(C$1,Iniciativas!$A$1:$R$11,18,FALSE)*C965+VLOOKUP(D$1,Iniciativas!$A$1:$R$11,18,FALSE)*D965+VLOOKUP(E$1,Iniciativas!$A$1:$R$11,18,FALSE)*E965+VLOOKUP(F$1,Iniciativas!$A$1:$R$11,18,FALSE)*F965+VLOOKUP(G$1,Iniciativas!$A$1:$R$11,18,FALSE)*G965+VLOOKUP(H$1,Iniciativas!$A$1:$R$11,18,FALSE)*H965+VLOOKUP(I$1,Iniciativas!$A$1:$R$11,18,FALSE)*I965+VLOOKUP(J$1,Iniciativas!$A$1:$R$11,18,FALSE)*J965+VLOOKUP(K$1,Iniciativas!$A$1:$R$11,18,FALSE)*K965+VLOOKUP(L$1,Iniciativas!$A$1:$R$11,18,FALSE)*L965</f>
        <v>10.7</v>
      </c>
      <c r="O965" t="b">
        <f t="shared" si="1007"/>
        <v>0</v>
      </c>
      <c r="P965" t="b">
        <f>IF(OR(K965=1,I965=1),IF(J965=1,TRUE, FALSE),TRUE)</f>
        <v>0</v>
      </c>
      <c r="Q965" t="b">
        <f>IF(AND(K965=1,I965=1), FALSE, TRUE)</f>
        <v>1</v>
      </c>
      <c r="R965" t="b">
        <f>IF(G965=1, TRUE, FALSE)</f>
        <v>0</v>
      </c>
      <c r="S965" t="str">
        <f>TRIM(IF(C965=1," "&amp;VLOOKUP(C$1,Iniciativas!$A$1:$R$11,2,FALSE),"")&amp;IF(D965=1," "&amp;VLOOKUP(D$1,Iniciativas!$A$1:$R$11,2,FALSE),"")&amp;IF(E965=1," "&amp;VLOOKUP(E$1,Iniciativas!$A$1:$R$11,2,FALSE),"")&amp;IF(F965=1," "&amp;VLOOKUP(F$1,Iniciativas!$A$1:$R$11,2,FALSE),"")&amp;IF(G965=1," "&amp;VLOOKUP(G$1,Iniciativas!$A$1:$R$11,2,FALSE),"")&amp;IF(H965=1," "&amp;VLOOKUP(H$1,Iniciativas!$A$1:$R$11,2,FALSE),"")&amp;IF(I965=1," "&amp;VLOOKUP(I$1,Iniciativas!$A$1:$R$11,2,FALSE),"")&amp;IF(J965=1," "&amp;VLOOKUP(J$1,Iniciativas!$A$1:$R$11,2,FALSE),"")&amp;IF(K965=1," "&amp;VLOOKUP(K$1,Iniciativas!$A$1:$R$11,2,FALSE),"")&amp;IF(L965=1," "&amp;VLOOKUP(L$1,Iniciativas!$A$1:$R$11,2,FALSE),""))</f>
        <v>Operación Adicional Iniciativa 1 Iniciativa 3 Iniciativa 2 Iniciativa 1 Creación Producto B Sistema Reducción Costos</v>
      </c>
    </row>
    <row r="966" spans="1:19" x14ac:dyDescent="0.25">
      <c r="A966">
        <v>964</v>
      </c>
      <c r="B966" t="str">
        <f t="shared" si="1005"/>
        <v>10 9 8 7 3</v>
      </c>
      <c r="C966">
        <f t="shared" si="1008"/>
        <v>1</v>
      </c>
      <c r="D966">
        <f t="shared" ref="D966:L966" si="1011">INT(MOD($A966,2^(C$1-1))/(2^(D$1-1)))</f>
        <v>1</v>
      </c>
      <c r="E966">
        <f t="shared" si="1011"/>
        <v>1</v>
      </c>
      <c r="F966">
        <f t="shared" si="1011"/>
        <v>1</v>
      </c>
      <c r="G966">
        <f t="shared" si="1011"/>
        <v>0</v>
      </c>
      <c r="H966">
        <f t="shared" si="1011"/>
        <v>0</v>
      </c>
      <c r="I966">
        <f t="shared" si="1011"/>
        <v>0</v>
      </c>
      <c r="J966">
        <f t="shared" si="1011"/>
        <v>1</v>
      </c>
      <c r="K966">
        <f t="shared" si="1011"/>
        <v>0</v>
      </c>
      <c r="L966">
        <f t="shared" si="1011"/>
        <v>0</v>
      </c>
      <c r="M966">
        <f>VLOOKUP(C$1,Iniciativas!$A$1:$R$11,6,FALSE)*C966+VLOOKUP(D$1,Iniciativas!$A$1:$R$11,6,FALSE)*D966+VLOOKUP(E$1,Iniciativas!$A$1:$R$11,6,FALSE)*E966+VLOOKUP(F$1,Iniciativas!$A$1:$R$11,6,FALSE)*F966+VLOOKUP(G$1,Iniciativas!$A$1:$R$11,6,FALSE)*G966+VLOOKUP(H$1,Iniciativas!$A$1:$R$11,6,FALSE)*H966+VLOOKUP(I$1,Iniciativas!$A$1:$R$11,6,FALSE)*I966+VLOOKUP(J$1,Iniciativas!$A$1:$R$11,6,FALSE)*J966+VLOOKUP(K$1,Iniciativas!$A$1:$R$11,6,FALSE)*K966+VLOOKUP(L$1,Iniciativas!$A$1:$R$11,6,FALSE)*L966</f>
        <v>5000</v>
      </c>
      <c r="N966">
        <f>VLOOKUP(C$1,Iniciativas!$A$1:$R$11,18,FALSE)*C966+VLOOKUP(D$1,Iniciativas!$A$1:$R$11,18,FALSE)*D966+VLOOKUP(E$1,Iniciativas!$A$1:$R$11,18,FALSE)*E966+VLOOKUP(F$1,Iniciativas!$A$1:$R$11,18,FALSE)*F966+VLOOKUP(G$1,Iniciativas!$A$1:$R$11,18,FALSE)*G966+VLOOKUP(H$1,Iniciativas!$A$1:$R$11,18,FALSE)*H966+VLOOKUP(I$1,Iniciativas!$A$1:$R$11,18,FALSE)*I966+VLOOKUP(J$1,Iniciativas!$A$1:$R$11,18,FALSE)*J966+VLOOKUP(K$1,Iniciativas!$A$1:$R$11,18,FALSE)*K966+VLOOKUP(L$1,Iniciativas!$A$1:$R$11,18,FALSE)*L966</f>
        <v>7.6</v>
      </c>
      <c r="O966" t="b">
        <f t="shared" si="1007"/>
        <v>0</v>
      </c>
      <c r="P966" t="b">
        <f>IF(OR(K966=1,I966=1),IF(J966=1,TRUE, FALSE),TRUE)</f>
        <v>1</v>
      </c>
      <c r="Q966" t="b">
        <f>IF(AND(K966=1,I966=1), FALSE, TRUE)</f>
        <v>1</v>
      </c>
      <c r="R966" t="b">
        <f>IF(G966=1, TRUE, FALSE)</f>
        <v>0</v>
      </c>
      <c r="S966" t="str">
        <f>TRIM(IF(C966=1," "&amp;VLOOKUP(C$1,Iniciativas!$A$1:$R$11,2,FALSE),"")&amp;IF(D966=1," "&amp;VLOOKUP(D$1,Iniciativas!$A$1:$R$11,2,FALSE),"")&amp;IF(E966=1," "&amp;VLOOKUP(E$1,Iniciativas!$A$1:$R$11,2,FALSE),"")&amp;IF(F966=1," "&amp;VLOOKUP(F$1,Iniciativas!$A$1:$R$11,2,FALSE),"")&amp;IF(G966=1," "&amp;VLOOKUP(G$1,Iniciativas!$A$1:$R$11,2,FALSE),"")&amp;IF(H966=1," "&amp;VLOOKUP(H$1,Iniciativas!$A$1:$R$11,2,FALSE),"")&amp;IF(I966=1," "&amp;VLOOKUP(I$1,Iniciativas!$A$1:$R$11,2,FALSE),"")&amp;IF(J966=1," "&amp;VLOOKUP(J$1,Iniciativas!$A$1:$R$11,2,FALSE),"")&amp;IF(K966=1," "&amp;VLOOKUP(K$1,Iniciativas!$A$1:$R$11,2,FALSE),"")&amp;IF(L966=1," "&amp;VLOOKUP(L$1,Iniciativas!$A$1:$R$11,2,FALSE),""))</f>
        <v>Operación Adicional Iniciativa 1 Iniciativa 3 Iniciativa 2 Iniciativa 1 Campaña Publicitaria Producto B o C</v>
      </c>
    </row>
    <row r="967" spans="1:19" x14ac:dyDescent="0.25">
      <c r="A967">
        <v>965</v>
      </c>
      <c r="B967" t="str">
        <f t="shared" si="1005"/>
        <v>10 9 8 7 3 1</v>
      </c>
      <c r="C967">
        <f t="shared" si="1008"/>
        <v>1</v>
      </c>
      <c r="D967">
        <f t="shared" ref="D967:L967" si="1012">INT(MOD($A967,2^(C$1-1))/(2^(D$1-1)))</f>
        <v>1</v>
      </c>
      <c r="E967">
        <f t="shared" si="1012"/>
        <v>1</v>
      </c>
      <c r="F967">
        <f t="shared" si="1012"/>
        <v>1</v>
      </c>
      <c r="G967">
        <f t="shared" si="1012"/>
        <v>0</v>
      </c>
      <c r="H967">
        <f t="shared" si="1012"/>
        <v>0</v>
      </c>
      <c r="I967">
        <f t="shared" si="1012"/>
        <v>0</v>
      </c>
      <c r="J967">
        <f t="shared" si="1012"/>
        <v>1</v>
      </c>
      <c r="K967">
        <f t="shared" si="1012"/>
        <v>0</v>
      </c>
      <c r="L967">
        <f t="shared" si="1012"/>
        <v>1</v>
      </c>
      <c r="M967">
        <f>VLOOKUP(C$1,Iniciativas!$A$1:$R$11,6,FALSE)*C967+VLOOKUP(D$1,Iniciativas!$A$1:$R$11,6,FALSE)*D967+VLOOKUP(E$1,Iniciativas!$A$1:$R$11,6,FALSE)*E967+VLOOKUP(F$1,Iniciativas!$A$1:$R$11,6,FALSE)*F967+VLOOKUP(G$1,Iniciativas!$A$1:$R$11,6,FALSE)*G967+VLOOKUP(H$1,Iniciativas!$A$1:$R$11,6,FALSE)*H967+VLOOKUP(I$1,Iniciativas!$A$1:$R$11,6,FALSE)*I967+VLOOKUP(J$1,Iniciativas!$A$1:$R$11,6,FALSE)*J967+VLOOKUP(K$1,Iniciativas!$A$1:$R$11,6,FALSE)*K967+VLOOKUP(L$1,Iniciativas!$A$1:$R$11,6,FALSE)*L967</f>
        <v>6000</v>
      </c>
      <c r="N967">
        <f>VLOOKUP(C$1,Iniciativas!$A$1:$R$11,18,FALSE)*C967+VLOOKUP(D$1,Iniciativas!$A$1:$R$11,18,FALSE)*D967+VLOOKUP(E$1,Iniciativas!$A$1:$R$11,18,FALSE)*E967+VLOOKUP(F$1,Iniciativas!$A$1:$R$11,18,FALSE)*F967+VLOOKUP(G$1,Iniciativas!$A$1:$R$11,18,FALSE)*G967+VLOOKUP(H$1,Iniciativas!$A$1:$R$11,18,FALSE)*H967+VLOOKUP(I$1,Iniciativas!$A$1:$R$11,18,FALSE)*I967+VLOOKUP(J$1,Iniciativas!$A$1:$R$11,18,FALSE)*J967+VLOOKUP(K$1,Iniciativas!$A$1:$R$11,18,FALSE)*K967+VLOOKUP(L$1,Iniciativas!$A$1:$R$11,18,FALSE)*L967</f>
        <v>8.5</v>
      </c>
      <c r="O967" t="b">
        <f t="shared" si="1007"/>
        <v>0</v>
      </c>
      <c r="P967" t="b">
        <f>IF(OR(K967=1,I967=1),IF(J967=1,TRUE, FALSE),TRUE)</f>
        <v>1</v>
      </c>
      <c r="Q967" t="b">
        <f>IF(AND(K967=1,I967=1), FALSE, TRUE)</f>
        <v>1</v>
      </c>
      <c r="R967" t="b">
        <f>IF(G967=1, TRUE, FALSE)</f>
        <v>0</v>
      </c>
      <c r="S967" t="str">
        <f>TRIM(IF(C967=1," "&amp;VLOOKUP(C$1,Iniciativas!$A$1:$R$11,2,FALSE),"")&amp;IF(D967=1," "&amp;VLOOKUP(D$1,Iniciativas!$A$1:$R$11,2,FALSE),"")&amp;IF(E967=1," "&amp;VLOOKUP(E$1,Iniciativas!$A$1:$R$11,2,FALSE),"")&amp;IF(F967=1," "&amp;VLOOKUP(F$1,Iniciativas!$A$1:$R$11,2,FALSE),"")&amp;IF(G967=1," "&amp;VLOOKUP(G$1,Iniciativas!$A$1:$R$11,2,FALSE),"")&amp;IF(H967=1," "&amp;VLOOKUP(H$1,Iniciativas!$A$1:$R$11,2,FALSE),"")&amp;IF(I967=1," "&amp;VLOOKUP(I$1,Iniciativas!$A$1:$R$11,2,FALSE),"")&amp;IF(J967=1," "&amp;VLOOKUP(J$1,Iniciativas!$A$1:$R$11,2,FALSE),"")&amp;IF(K967=1," "&amp;VLOOKUP(K$1,Iniciativas!$A$1:$R$11,2,FALSE),"")&amp;IF(L967=1," "&amp;VLOOKUP(L$1,Iniciativas!$A$1:$R$11,2,FALSE),""))</f>
        <v>Operación Adicional Iniciativa 1 Iniciativa 3 Iniciativa 2 Iniciativa 1 Campaña Publicitaria Producto B o C Sistema Reducción Costos</v>
      </c>
    </row>
    <row r="968" spans="1:19" x14ac:dyDescent="0.25">
      <c r="A968">
        <v>966</v>
      </c>
      <c r="B968" t="str">
        <f t="shared" si="1005"/>
        <v>10 9 8 7 3 2</v>
      </c>
      <c r="C968">
        <f t="shared" si="1008"/>
        <v>1</v>
      </c>
      <c r="D968">
        <f t="shared" ref="D968:L968" si="1013">INT(MOD($A968,2^(C$1-1))/(2^(D$1-1)))</f>
        <v>1</v>
      </c>
      <c r="E968">
        <f t="shared" si="1013"/>
        <v>1</v>
      </c>
      <c r="F968">
        <f t="shared" si="1013"/>
        <v>1</v>
      </c>
      <c r="G968">
        <f t="shared" si="1013"/>
        <v>0</v>
      </c>
      <c r="H968">
        <f t="shared" si="1013"/>
        <v>0</v>
      </c>
      <c r="I968">
        <f t="shared" si="1013"/>
        <v>0</v>
      </c>
      <c r="J968">
        <f t="shared" si="1013"/>
        <v>1</v>
      </c>
      <c r="K968">
        <f t="shared" si="1013"/>
        <v>1</v>
      </c>
      <c r="L968">
        <f t="shared" si="1013"/>
        <v>0</v>
      </c>
      <c r="M968">
        <f>VLOOKUP(C$1,Iniciativas!$A$1:$R$11,6,FALSE)*C968+VLOOKUP(D$1,Iniciativas!$A$1:$R$11,6,FALSE)*D968+VLOOKUP(E$1,Iniciativas!$A$1:$R$11,6,FALSE)*E968+VLOOKUP(F$1,Iniciativas!$A$1:$R$11,6,FALSE)*F968+VLOOKUP(G$1,Iniciativas!$A$1:$R$11,6,FALSE)*G968+VLOOKUP(H$1,Iniciativas!$A$1:$R$11,6,FALSE)*H968+VLOOKUP(I$1,Iniciativas!$A$1:$R$11,6,FALSE)*I968+VLOOKUP(J$1,Iniciativas!$A$1:$R$11,6,FALSE)*J968+VLOOKUP(K$1,Iniciativas!$A$1:$R$11,6,FALSE)*K968+VLOOKUP(L$1,Iniciativas!$A$1:$R$11,6,FALSE)*L968</f>
        <v>10000</v>
      </c>
      <c r="N968">
        <f>VLOOKUP(C$1,Iniciativas!$A$1:$R$11,18,FALSE)*C968+VLOOKUP(D$1,Iniciativas!$A$1:$R$11,18,FALSE)*D968+VLOOKUP(E$1,Iniciativas!$A$1:$R$11,18,FALSE)*E968+VLOOKUP(F$1,Iniciativas!$A$1:$R$11,18,FALSE)*F968+VLOOKUP(G$1,Iniciativas!$A$1:$R$11,18,FALSE)*G968+VLOOKUP(H$1,Iniciativas!$A$1:$R$11,18,FALSE)*H968+VLOOKUP(I$1,Iniciativas!$A$1:$R$11,18,FALSE)*I968+VLOOKUP(J$1,Iniciativas!$A$1:$R$11,18,FALSE)*J968+VLOOKUP(K$1,Iniciativas!$A$1:$R$11,18,FALSE)*K968+VLOOKUP(L$1,Iniciativas!$A$1:$R$11,18,FALSE)*L968</f>
        <v>10.199999999999999</v>
      </c>
      <c r="O968" t="b">
        <f t="shared" si="1007"/>
        <v>0</v>
      </c>
      <c r="P968" t="b">
        <f>IF(OR(K968=1,I968=1),IF(J968=1,TRUE, FALSE),TRUE)</f>
        <v>1</v>
      </c>
      <c r="Q968" t="b">
        <f>IF(AND(K968=1,I968=1), FALSE, TRUE)</f>
        <v>1</v>
      </c>
      <c r="R968" t="b">
        <f>IF(G968=1, TRUE, FALSE)</f>
        <v>0</v>
      </c>
      <c r="S968" t="str">
        <f>TRIM(IF(C968=1," "&amp;VLOOKUP(C$1,Iniciativas!$A$1:$R$11,2,FALSE),"")&amp;IF(D968=1," "&amp;VLOOKUP(D$1,Iniciativas!$A$1:$R$11,2,FALSE),"")&amp;IF(E968=1," "&amp;VLOOKUP(E$1,Iniciativas!$A$1:$R$11,2,FALSE),"")&amp;IF(F968=1," "&amp;VLOOKUP(F$1,Iniciativas!$A$1:$R$11,2,FALSE),"")&amp;IF(G968=1," "&amp;VLOOKUP(G$1,Iniciativas!$A$1:$R$11,2,FALSE),"")&amp;IF(H968=1," "&amp;VLOOKUP(H$1,Iniciativas!$A$1:$R$11,2,FALSE),"")&amp;IF(I968=1," "&amp;VLOOKUP(I$1,Iniciativas!$A$1:$R$11,2,FALSE),"")&amp;IF(J968=1," "&amp;VLOOKUP(J$1,Iniciativas!$A$1:$R$11,2,FALSE),"")&amp;IF(K968=1," "&amp;VLOOKUP(K$1,Iniciativas!$A$1:$R$11,2,FALSE),"")&amp;IF(L968=1," "&amp;VLOOKUP(L$1,Iniciativas!$A$1:$R$11,2,FALSE),""))</f>
        <v>Operación Adicional Iniciativa 1 Iniciativa 3 Iniciativa 2 Iniciativa 1 Campaña Publicitaria Producto B o C Creación Producto B</v>
      </c>
    </row>
    <row r="969" spans="1:19" x14ac:dyDescent="0.25">
      <c r="A969">
        <v>967</v>
      </c>
      <c r="B969" t="str">
        <f t="shared" si="1005"/>
        <v>10 9 8 7 3 2 1</v>
      </c>
      <c r="C969">
        <f t="shared" si="1008"/>
        <v>1</v>
      </c>
      <c r="D969">
        <f t="shared" ref="D969:L969" si="1014">INT(MOD($A969,2^(C$1-1))/(2^(D$1-1)))</f>
        <v>1</v>
      </c>
      <c r="E969">
        <f t="shared" si="1014"/>
        <v>1</v>
      </c>
      <c r="F969">
        <f t="shared" si="1014"/>
        <v>1</v>
      </c>
      <c r="G969">
        <f t="shared" si="1014"/>
        <v>0</v>
      </c>
      <c r="H969">
        <f t="shared" si="1014"/>
        <v>0</v>
      </c>
      <c r="I969">
        <f t="shared" si="1014"/>
        <v>0</v>
      </c>
      <c r="J969">
        <f t="shared" si="1014"/>
        <v>1</v>
      </c>
      <c r="K969">
        <f t="shared" si="1014"/>
        <v>1</v>
      </c>
      <c r="L969">
        <f t="shared" si="1014"/>
        <v>1</v>
      </c>
      <c r="M969">
        <f>VLOOKUP(C$1,Iniciativas!$A$1:$R$11,6,FALSE)*C969+VLOOKUP(D$1,Iniciativas!$A$1:$R$11,6,FALSE)*D969+VLOOKUP(E$1,Iniciativas!$A$1:$R$11,6,FALSE)*E969+VLOOKUP(F$1,Iniciativas!$A$1:$R$11,6,FALSE)*F969+VLOOKUP(G$1,Iniciativas!$A$1:$R$11,6,FALSE)*G969+VLOOKUP(H$1,Iniciativas!$A$1:$R$11,6,FALSE)*H969+VLOOKUP(I$1,Iniciativas!$A$1:$R$11,6,FALSE)*I969+VLOOKUP(J$1,Iniciativas!$A$1:$R$11,6,FALSE)*J969+VLOOKUP(K$1,Iniciativas!$A$1:$R$11,6,FALSE)*K969+VLOOKUP(L$1,Iniciativas!$A$1:$R$11,6,FALSE)*L969</f>
        <v>11000</v>
      </c>
      <c r="N969">
        <f>VLOOKUP(C$1,Iniciativas!$A$1:$R$11,18,FALSE)*C969+VLOOKUP(D$1,Iniciativas!$A$1:$R$11,18,FALSE)*D969+VLOOKUP(E$1,Iniciativas!$A$1:$R$11,18,FALSE)*E969+VLOOKUP(F$1,Iniciativas!$A$1:$R$11,18,FALSE)*F969+VLOOKUP(G$1,Iniciativas!$A$1:$R$11,18,FALSE)*G969+VLOOKUP(H$1,Iniciativas!$A$1:$R$11,18,FALSE)*H969+VLOOKUP(I$1,Iniciativas!$A$1:$R$11,18,FALSE)*I969+VLOOKUP(J$1,Iniciativas!$A$1:$R$11,18,FALSE)*J969+VLOOKUP(K$1,Iniciativas!$A$1:$R$11,18,FALSE)*K969+VLOOKUP(L$1,Iniciativas!$A$1:$R$11,18,FALSE)*L969</f>
        <v>11.1</v>
      </c>
      <c r="O969" t="b">
        <f t="shared" si="1007"/>
        <v>0</v>
      </c>
      <c r="P969" t="b">
        <f>IF(OR(K969=1,I969=1),IF(J969=1,TRUE, FALSE),TRUE)</f>
        <v>1</v>
      </c>
      <c r="Q969" t="b">
        <f>IF(AND(K969=1,I969=1), FALSE, TRUE)</f>
        <v>1</v>
      </c>
      <c r="R969" t="b">
        <f>IF(G969=1, TRUE, FALSE)</f>
        <v>0</v>
      </c>
      <c r="S969" t="str">
        <f>TRIM(IF(C969=1," "&amp;VLOOKUP(C$1,Iniciativas!$A$1:$R$11,2,FALSE),"")&amp;IF(D969=1," "&amp;VLOOKUP(D$1,Iniciativas!$A$1:$R$11,2,FALSE),"")&amp;IF(E969=1," "&amp;VLOOKUP(E$1,Iniciativas!$A$1:$R$11,2,FALSE),"")&amp;IF(F969=1," "&amp;VLOOKUP(F$1,Iniciativas!$A$1:$R$11,2,FALSE),"")&amp;IF(G969=1," "&amp;VLOOKUP(G$1,Iniciativas!$A$1:$R$11,2,FALSE),"")&amp;IF(H969=1," "&amp;VLOOKUP(H$1,Iniciativas!$A$1:$R$11,2,FALSE),"")&amp;IF(I969=1," "&amp;VLOOKUP(I$1,Iniciativas!$A$1:$R$11,2,FALSE),"")&amp;IF(J969=1," "&amp;VLOOKUP(J$1,Iniciativas!$A$1:$R$11,2,FALSE),"")&amp;IF(K969=1," "&amp;VLOOKUP(K$1,Iniciativas!$A$1:$R$11,2,FALSE),"")&amp;IF(L969=1," "&amp;VLOOKUP(L$1,Iniciativas!$A$1:$R$11,2,FALSE),""))</f>
        <v>Operación Adicional Iniciativa 1 Iniciativa 3 Iniciativa 2 Iniciativa 1 Campaña Publicitaria Producto B o C Creación Producto B Sistema Reducción Costos</v>
      </c>
    </row>
    <row r="970" spans="1:19" x14ac:dyDescent="0.25">
      <c r="A970">
        <v>968</v>
      </c>
      <c r="B970" t="str">
        <f t="shared" si="1005"/>
        <v>10 9 8 7 4</v>
      </c>
      <c r="C970">
        <f t="shared" si="1008"/>
        <v>1</v>
      </c>
      <c r="D970">
        <f t="shared" ref="D970:L970" si="1015">INT(MOD($A970,2^(C$1-1))/(2^(D$1-1)))</f>
        <v>1</v>
      </c>
      <c r="E970">
        <f t="shared" si="1015"/>
        <v>1</v>
      </c>
      <c r="F970">
        <f t="shared" si="1015"/>
        <v>1</v>
      </c>
      <c r="G970">
        <f t="shared" si="1015"/>
        <v>0</v>
      </c>
      <c r="H970">
        <f t="shared" si="1015"/>
        <v>0</v>
      </c>
      <c r="I970">
        <f t="shared" si="1015"/>
        <v>1</v>
      </c>
      <c r="J970">
        <f t="shared" si="1015"/>
        <v>0</v>
      </c>
      <c r="K970">
        <f t="shared" si="1015"/>
        <v>0</v>
      </c>
      <c r="L970">
        <f t="shared" si="1015"/>
        <v>0</v>
      </c>
      <c r="M970">
        <f>VLOOKUP(C$1,Iniciativas!$A$1:$R$11,6,FALSE)*C970+VLOOKUP(D$1,Iniciativas!$A$1:$R$11,6,FALSE)*D970+VLOOKUP(E$1,Iniciativas!$A$1:$R$11,6,FALSE)*E970+VLOOKUP(F$1,Iniciativas!$A$1:$R$11,6,FALSE)*F970+VLOOKUP(G$1,Iniciativas!$A$1:$R$11,6,FALSE)*G970+VLOOKUP(H$1,Iniciativas!$A$1:$R$11,6,FALSE)*H970+VLOOKUP(I$1,Iniciativas!$A$1:$R$11,6,FALSE)*I970+VLOOKUP(J$1,Iniciativas!$A$1:$R$11,6,FALSE)*J970+VLOOKUP(K$1,Iniciativas!$A$1:$R$11,6,FALSE)*K970+VLOOKUP(L$1,Iniciativas!$A$1:$R$11,6,FALSE)*L970</f>
        <v>10000</v>
      </c>
      <c r="N970">
        <f>VLOOKUP(C$1,Iniciativas!$A$1:$R$11,18,FALSE)*C970+VLOOKUP(D$1,Iniciativas!$A$1:$R$11,18,FALSE)*D970+VLOOKUP(E$1,Iniciativas!$A$1:$R$11,18,FALSE)*E970+VLOOKUP(F$1,Iniciativas!$A$1:$R$11,18,FALSE)*F970+VLOOKUP(G$1,Iniciativas!$A$1:$R$11,18,FALSE)*G970+VLOOKUP(H$1,Iniciativas!$A$1:$R$11,18,FALSE)*H970+VLOOKUP(I$1,Iniciativas!$A$1:$R$11,18,FALSE)*I970+VLOOKUP(J$1,Iniciativas!$A$1:$R$11,18,FALSE)*J970+VLOOKUP(K$1,Iniciativas!$A$1:$R$11,18,FALSE)*K970+VLOOKUP(L$1,Iniciativas!$A$1:$R$11,18,FALSE)*L970</f>
        <v>10.199999999999999</v>
      </c>
      <c r="O970" t="b">
        <f t="shared" si="1007"/>
        <v>0</v>
      </c>
      <c r="P970" t="b">
        <f>IF(OR(K970=1,I970=1),IF(J970=1,TRUE, FALSE),TRUE)</f>
        <v>0</v>
      </c>
      <c r="Q970" t="b">
        <f>IF(AND(K970=1,I970=1), FALSE, TRUE)</f>
        <v>1</v>
      </c>
      <c r="R970" t="b">
        <f>IF(G970=1, TRUE, FALSE)</f>
        <v>0</v>
      </c>
      <c r="S970" t="str">
        <f>TRIM(IF(C970=1," "&amp;VLOOKUP(C$1,Iniciativas!$A$1:$R$11,2,FALSE),"")&amp;IF(D970=1," "&amp;VLOOKUP(D$1,Iniciativas!$A$1:$R$11,2,FALSE),"")&amp;IF(E970=1," "&amp;VLOOKUP(E$1,Iniciativas!$A$1:$R$11,2,FALSE),"")&amp;IF(F970=1," "&amp;VLOOKUP(F$1,Iniciativas!$A$1:$R$11,2,FALSE),"")&amp;IF(G970=1," "&amp;VLOOKUP(G$1,Iniciativas!$A$1:$R$11,2,FALSE),"")&amp;IF(H970=1," "&amp;VLOOKUP(H$1,Iniciativas!$A$1:$R$11,2,FALSE),"")&amp;IF(I970=1," "&amp;VLOOKUP(I$1,Iniciativas!$A$1:$R$11,2,FALSE),"")&amp;IF(J970=1," "&amp;VLOOKUP(J$1,Iniciativas!$A$1:$R$11,2,FALSE),"")&amp;IF(K970=1," "&amp;VLOOKUP(K$1,Iniciativas!$A$1:$R$11,2,FALSE),"")&amp;IF(L970=1," "&amp;VLOOKUP(L$1,Iniciativas!$A$1:$R$11,2,FALSE),""))</f>
        <v>Operación Adicional Iniciativa 1 Iniciativa 3 Iniciativa 2 Iniciativa 1 Creación Producto Alternativo C</v>
      </c>
    </row>
    <row r="971" spans="1:19" x14ac:dyDescent="0.25">
      <c r="A971">
        <v>969</v>
      </c>
      <c r="B971" t="str">
        <f t="shared" si="1005"/>
        <v>10 9 8 7 4 1</v>
      </c>
      <c r="C971">
        <f t="shared" si="1008"/>
        <v>1</v>
      </c>
      <c r="D971">
        <f t="shared" ref="D971:L971" si="1016">INT(MOD($A971,2^(C$1-1))/(2^(D$1-1)))</f>
        <v>1</v>
      </c>
      <c r="E971">
        <f t="shared" si="1016"/>
        <v>1</v>
      </c>
      <c r="F971">
        <f t="shared" si="1016"/>
        <v>1</v>
      </c>
      <c r="G971">
        <f t="shared" si="1016"/>
        <v>0</v>
      </c>
      <c r="H971">
        <f t="shared" si="1016"/>
        <v>0</v>
      </c>
      <c r="I971">
        <f t="shared" si="1016"/>
        <v>1</v>
      </c>
      <c r="J971">
        <f t="shared" si="1016"/>
        <v>0</v>
      </c>
      <c r="K971">
        <f t="shared" si="1016"/>
        <v>0</v>
      </c>
      <c r="L971">
        <f t="shared" si="1016"/>
        <v>1</v>
      </c>
      <c r="M971">
        <f>VLOOKUP(C$1,Iniciativas!$A$1:$R$11,6,FALSE)*C971+VLOOKUP(D$1,Iniciativas!$A$1:$R$11,6,FALSE)*D971+VLOOKUP(E$1,Iniciativas!$A$1:$R$11,6,FALSE)*E971+VLOOKUP(F$1,Iniciativas!$A$1:$R$11,6,FALSE)*F971+VLOOKUP(G$1,Iniciativas!$A$1:$R$11,6,FALSE)*G971+VLOOKUP(H$1,Iniciativas!$A$1:$R$11,6,FALSE)*H971+VLOOKUP(I$1,Iniciativas!$A$1:$R$11,6,FALSE)*I971+VLOOKUP(J$1,Iniciativas!$A$1:$R$11,6,FALSE)*J971+VLOOKUP(K$1,Iniciativas!$A$1:$R$11,6,FALSE)*K971+VLOOKUP(L$1,Iniciativas!$A$1:$R$11,6,FALSE)*L971</f>
        <v>11000</v>
      </c>
      <c r="N971">
        <f>VLOOKUP(C$1,Iniciativas!$A$1:$R$11,18,FALSE)*C971+VLOOKUP(D$1,Iniciativas!$A$1:$R$11,18,FALSE)*D971+VLOOKUP(E$1,Iniciativas!$A$1:$R$11,18,FALSE)*E971+VLOOKUP(F$1,Iniciativas!$A$1:$R$11,18,FALSE)*F971+VLOOKUP(G$1,Iniciativas!$A$1:$R$11,18,FALSE)*G971+VLOOKUP(H$1,Iniciativas!$A$1:$R$11,18,FALSE)*H971+VLOOKUP(I$1,Iniciativas!$A$1:$R$11,18,FALSE)*I971+VLOOKUP(J$1,Iniciativas!$A$1:$R$11,18,FALSE)*J971+VLOOKUP(K$1,Iniciativas!$A$1:$R$11,18,FALSE)*K971+VLOOKUP(L$1,Iniciativas!$A$1:$R$11,18,FALSE)*L971</f>
        <v>11.1</v>
      </c>
      <c r="O971" t="b">
        <f t="shared" si="1007"/>
        <v>0</v>
      </c>
      <c r="P971" t="b">
        <f>IF(OR(K971=1,I971=1),IF(J971=1,TRUE, FALSE),TRUE)</f>
        <v>0</v>
      </c>
      <c r="Q971" t="b">
        <f>IF(AND(K971=1,I971=1), FALSE, TRUE)</f>
        <v>1</v>
      </c>
      <c r="R971" t="b">
        <f>IF(G971=1, TRUE, FALSE)</f>
        <v>0</v>
      </c>
      <c r="S971" t="str">
        <f>TRIM(IF(C971=1," "&amp;VLOOKUP(C$1,Iniciativas!$A$1:$R$11,2,FALSE),"")&amp;IF(D971=1," "&amp;VLOOKUP(D$1,Iniciativas!$A$1:$R$11,2,FALSE),"")&amp;IF(E971=1," "&amp;VLOOKUP(E$1,Iniciativas!$A$1:$R$11,2,FALSE),"")&amp;IF(F971=1," "&amp;VLOOKUP(F$1,Iniciativas!$A$1:$R$11,2,FALSE),"")&amp;IF(G971=1," "&amp;VLOOKUP(G$1,Iniciativas!$A$1:$R$11,2,FALSE),"")&amp;IF(H971=1," "&amp;VLOOKUP(H$1,Iniciativas!$A$1:$R$11,2,FALSE),"")&amp;IF(I971=1," "&amp;VLOOKUP(I$1,Iniciativas!$A$1:$R$11,2,FALSE),"")&amp;IF(J971=1," "&amp;VLOOKUP(J$1,Iniciativas!$A$1:$R$11,2,FALSE),"")&amp;IF(K971=1," "&amp;VLOOKUP(K$1,Iniciativas!$A$1:$R$11,2,FALSE),"")&amp;IF(L971=1," "&amp;VLOOKUP(L$1,Iniciativas!$A$1:$R$11,2,FALSE),""))</f>
        <v>Operación Adicional Iniciativa 1 Iniciativa 3 Iniciativa 2 Iniciativa 1 Creación Producto Alternativo C Sistema Reducción Costos</v>
      </c>
    </row>
    <row r="972" spans="1:19" x14ac:dyDescent="0.25">
      <c r="A972">
        <v>970</v>
      </c>
      <c r="B972" t="str">
        <f t="shared" si="1005"/>
        <v>10 9 8 7 4 2</v>
      </c>
      <c r="C972">
        <f t="shared" si="1008"/>
        <v>1</v>
      </c>
      <c r="D972">
        <f t="shared" ref="D972:L972" si="1017">INT(MOD($A972,2^(C$1-1))/(2^(D$1-1)))</f>
        <v>1</v>
      </c>
      <c r="E972">
        <f t="shared" si="1017"/>
        <v>1</v>
      </c>
      <c r="F972">
        <f t="shared" si="1017"/>
        <v>1</v>
      </c>
      <c r="G972">
        <f t="shared" si="1017"/>
        <v>0</v>
      </c>
      <c r="H972">
        <f t="shared" si="1017"/>
        <v>0</v>
      </c>
      <c r="I972">
        <f t="shared" si="1017"/>
        <v>1</v>
      </c>
      <c r="J972">
        <f t="shared" si="1017"/>
        <v>0</v>
      </c>
      <c r="K972">
        <f t="shared" si="1017"/>
        <v>1</v>
      </c>
      <c r="L972">
        <f t="shared" si="1017"/>
        <v>0</v>
      </c>
      <c r="M972">
        <f>VLOOKUP(C$1,Iniciativas!$A$1:$R$11,6,FALSE)*C972+VLOOKUP(D$1,Iniciativas!$A$1:$R$11,6,FALSE)*D972+VLOOKUP(E$1,Iniciativas!$A$1:$R$11,6,FALSE)*E972+VLOOKUP(F$1,Iniciativas!$A$1:$R$11,6,FALSE)*F972+VLOOKUP(G$1,Iniciativas!$A$1:$R$11,6,FALSE)*G972+VLOOKUP(H$1,Iniciativas!$A$1:$R$11,6,FALSE)*H972+VLOOKUP(I$1,Iniciativas!$A$1:$R$11,6,FALSE)*I972+VLOOKUP(J$1,Iniciativas!$A$1:$R$11,6,FALSE)*J972+VLOOKUP(K$1,Iniciativas!$A$1:$R$11,6,FALSE)*K972+VLOOKUP(L$1,Iniciativas!$A$1:$R$11,6,FALSE)*L972</f>
        <v>15000</v>
      </c>
      <c r="N972">
        <f>VLOOKUP(C$1,Iniciativas!$A$1:$R$11,18,FALSE)*C972+VLOOKUP(D$1,Iniciativas!$A$1:$R$11,18,FALSE)*D972+VLOOKUP(E$1,Iniciativas!$A$1:$R$11,18,FALSE)*E972+VLOOKUP(F$1,Iniciativas!$A$1:$R$11,18,FALSE)*F972+VLOOKUP(G$1,Iniciativas!$A$1:$R$11,18,FALSE)*G972+VLOOKUP(H$1,Iniciativas!$A$1:$R$11,18,FALSE)*H972+VLOOKUP(I$1,Iniciativas!$A$1:$R$11,18,FALSE)*I972+VLOOKUP(J$1,Iniciativas!$A$1:$R$11,18,FALSE)*J972+VLOOKUP(K$1,Iniciativas!$A$1:$R$11,18,FALSE)*K972+VLOOKUP(L$1,Iniciativas!$A$1:$R$11,18,FALSE)*L972</f>
        <v>12.799999999999999</v>
      </c>
      <c r="O972" t="b">
        <f t="shared" si="1007"/>
        <v>0</v>
      </c>
      <c r="P972" t="b">
        <f>IF(OR(K972=1,I972=1),IF(J972=1,TRUE, FALSE),TRUE)</f>
        <v>0</v>
      </c>
      <c r="Q972" t="b">
        <f>IF(AND(K972=1,I972=1), FALSE, TRUE)</f>
        <v>0</v>
      </c>
      <c r="R972" t="b">
        <f>IF(G972=1, TRUE, FALSE)</f>
        <v>0</v>
      </c>
      <c r="S972" t="str">
        <f>TRIM(IF(C972=1," "&amp;VLOOKUP(C$1,Iniciativas!$A$1:$R$11,2,FALSE),"")&amp;IF(D972=1," "&amp;VLOOKUP(D$1,Iniciativas!$A$1:$R$11,2,FALSE),"")&amp;IF(E972=1," "&amp;VLOOKUP(E$1,Iniciativas!$A$1:$R$11,2,FALSE),"")&amp;IF(F972=1," "&amp;VLOOKUP(F$1,Iniciativas!$A$1:$R$11,2,FALSE),"")&amp;IF(G972=1," "&amp;VLOOKUP(G$1,Iniciativas!$A$1:$R$11,2,FALSE),"")&amp;IF(H972=1," "&amp;VLOOKUP(H$1,Iniciativas!$A$1:$R$11,2,FALSE),"")&amp;IF(I972=1," "&amp;VLOOKUP(I$1,Iniciativas!$A$1:$R$11,2,FALSE),"")&amp;IF(J972=1," "&amp;VLOOKUP(J$1,Iniciativas!$A$1:$R$11,2,FALSE),"")&amp;IF(K972=1," "&amp;VLOOKUP(K$1,Iniciativas!$A$1:$R$11,2,FALSE),"")&amp;IF(L972=1," "&amp;VLOOKUP(L$1,Iniciativas!$A$1:$R$11,2,FALSE),""))</f>
        <v>Operación Adicional Iniciativa 1 Iniciativa 3 Iniciativa 2 Iniciativa 1 Creación Producto Alternativo C Creación Producto B</v>
      </c>
    </row>
    <row r="973" spans="1:19" x14ac:dyDescent="0.25">
      <c r="A973">
        <v>971</v>
      </c>
      <c r="B973" t="str">
        <f t="shared" si="1005"/>
        <v>10 9 8 7 4 2 1</v>
      </c>
      <c r="C973">
        <f t="shared" si="1008"/>
        <v>1</v>
      </c>
      <c r="D973">
        <f t="shared" ref="D973:L973" si="1018">INT(MOD($A973,2^(C$1-1))/(2^(D$1-1)))</f>
        <v>1</v>
      </c>
      <c r="E973">
        <f t="shared" si="1018"/>
        <v>1</v>
      </c>
      <c r="F973">
        <f t="shared" si="1018"/>
        <v>1</v>
      </c>
      <c r="G973">
        <f t="shared" si="1018"/>
        <v>0</v>
      </c>
      <c r="H973">
        <f t="shared" si="1018"/>
        <v>0</v>
      </c>
      <c r="I973">
        <f t="shared" si="1018"/>
        <v>1</v>
      </c>
      <c r="J973">
        <f t="shared" si="1018"/>
        <v>0</v>
      </c>
      <c r="K973">
        <f t="shared" si="1018"/>
        <v>1</v>
      </c>
      <c r="L973">
        <f t="shared" si="1018"/>
        <v>1</v>
      </c>
      <c r="M973">
        <f>VLOOKUP(C$1,Iniciativas!$A$1:$R$11,6,FALSE)*C973+VLOOKUP(D$1,Iniciativas!$A$1:$R$11,6,FALSE)*D973+VLOOKUP(E$1,Iniciativas!$A$1:$R$11,6,FALSE)*E973+VLOOKUP(F$1,Iniciativas!$A$1:$R$11,6,FALSE)*F973+VLOOKUP(G$1,Iniciativas!$A$1:$R$11,6,FALSE)*G973+VLOOKUP(H$1,Iniciativas!$A$1:$R$11,6,FALSE)*H973+VLOOKUP(I$1,Iniciativas!$A$1:$R$11,6,FALSE)*I973+VLOOKUP(J$1,Iniciativas!$A$1:$R$11,6,FALSE)*J973+VLOOKUP(K$1,Iniciativas!$A$1:$R$11,6,FALSE)*K973+VLOOKUP(L$1,Iniciativas!$A$1:$R$11,6,FALSE)*L973</f>
        <v>16000</v>
      </c>
      <c r="N973">
        <f>VLOOKUP(C$1,Iniciativas!$A$1:$R$11,18,FALSE)*C973+VLOOKUP(D$1,Iniciativas!$A$1:$R$11,18,FALSE)*D973+VLOOKUP(E$1,Iniciativas!$A$1:$R$11,18,FALSE)*E973+VLOOKUP(F$1,Iniciativas!$A$1:$R$11,18,FALSE)*F973+VLOOKUP(G$1,Iniciativas!$A$1:$R$11,18,FALSE)*G973+VLOOKUP(H$1,Iniciativas!$A$1:$R$11,18,FALSE)*H973+VLOOKUP(I$1,Iniciativas!$A$1:$R$11,18,FALSE)*I973+VLOOKUP(J$1,Iniciativas!$A$1:$R$11,18,FALSE)*J973+VLOOKUP(K$1,Iniciativas!$A$1:$R$11,18,FALSE)*K973+VLOOKUP(L$1,Iniciativas!$A$1:$R$11,18,FALSE)*L973</f>
        <v>13.7</v>
      </c>
      <c r="O973" t="b">
        <f t="shared" si="1007"/>
        <v>0</v>
      </c>
      <c r="P973" t="b">
        <f>IF(OR(K973=1,I973=1),IF(J973=1,TRUE, FALSE),TRUE)</f>
        <v>0</v>
      </c>
      <c r="Q973" t="b">
        <f>IF(AND(K973=1,I973=1), FALSE, TRUE)</f>
        <v>0</v>
      </c>
      <c r="R973" t="b">
        <f>IF(G973=1, TRUE, FALSE)</f>
        <v>0</v>
      </c>
      <c r="S973" t="str">
        <f>TRIM(IF(C973=1," "&amp;VLOOKUP(C$1,Iniciativas!$A$1:$R$11,2,FALSE),"")&amp;IF(D973=1," "&amp;VLOOKUP(D$1,Iniciativas!$A$1:$R$11,2,FALSE),"")&amp;IF(E973=1," "&amp;VLOOKUP(E$1,Iniciativas!$A$1:$R$11,2,FALSE),"")&amp;IF(F973=1," "&amp;VLOOKUP(F$1,Iniciativas!$A$1:$R$11,2,FALSE),"")&amp;IF(G973=1," "&amp;VLOOKUP(G$1,Iniciativas!$A$1:$R$11,2,FALSE),"")&amp;IF(H973=1," "&amp;VLOOKUP(H$1,Iniciativas!$A$1:$R$11,2,FALSE),"")&amp;IF(I973=1," "&amp;VLOOKUP(I$1,Iniciativas!$A$1:$R$11,2,FALSE),"")&amp;IF(J973=1," "&amp;VLOOKUP(J$1,Iniciativas!$A$1:$R$11,2,FALSE),"")&amp;IF(K973=1," "&amp;VLOOKUP(K$1,Iniciativas!$A$1:$R$11,2,FALSE),"")&amp;IF(L973=1," "&amp;VLOOKUP(L$1,Iniciativas!$A$1:$R$11,2,FALSE),""))</f>
        <v>Operación Adicional Iniciativa 1 Iniciativa 3 Iniciativa 2 Iniciativa 1 Creación Producto Alternativo C Creación Producto B Sistema Reducción Costos</v>
      </c>
    </row>
    <row r="974" spans="1:19" x14ac:dyDescent="0.25">
      <c r="A974">
        <v>972</v>
      </c>
      <c r="B974" t="str">
        <f t="shared" si="1005"/>
        <v>10 9 8 7 4 3</v>
      </c>
      <c r="C974">
        <f t="shared" si="1008"/>
        <v>1</v>
      </c>
      <c r="D974">
        <f t="shared" ref="D974:L974" si="1019">INT(MOD($A974,2^(C$1-1))/(2^(D$1-1)))</f>
        <v>1</v>
      </c>
      <c r="E974">
        <f t="shared" si="1019"/>
        <v>1</v>
      </c>
      <c r="F974">
        <f t="shared" si="1019"/>
        <v>1</v>
      </c>
      <c r="G974">
        <f t="shared" si="1019"/>
        <v>0</v>
      </c>
      <c r="H974">
        <f t="shared" si="1019"/>
        <v>0</v>
      </c>
      <c r="I974">
        <f t="shared" si="1019"/>
        <v>1</v>
      </c>
      <c r="J974">
        <f t="shared" si="1019"/>
        <v>1</v>
      </c>
      <c r="K974">
        <f t="shared" si="1019"/>
        <v>0</v>
      </c>
      <c r="L974">
        <f t="shared" si="1019"/>
        <v>0</v>
      </c>
      <c r="M974">
        <f>VLOOKUP(C$1,Iniciativas!$A$1:$R$11,6,FALSE)*C974+VLOOKUP(D$1,Iniciativas!$A$1:$R$11,6,FALSE)*D974+VLOOKUP(E$1,Iniciativas!$A$1:$R$11,6,FALSE)*E974+VLOOKUP(F$1,Iniciativas!$A$1:$R$11,6,FALSE)*F974+VLOOKUP(G$1,Iniciativas!$A$1:$R$11,6,FALSE)*G974+VLOOKUP(H$1,Iniciativas!$A$1:$R$11,6,FALSE)*H974+VLOOKUP(I$1,Iniciativas!$A$1:$R$11,6,FALSE)*I974+VLOOKUP(J$1,Iniciativas!$A$1:$R$11,6,FALSE)*J974+VLOOKUP(K$1,Iniciativas!$A$1:$R$11,6,FALSE)*K974+VLOOKUP(L$1,Iniciativas!$A$1:$R$11,6,FALSE)*L974</f>
        <v>11000</v>
      </c>
      <c r="N974">
        <f>VLOOKUP(C$1,Iniciativas!$A$1:$R$11,18,FALSE)*C974+VLOOKUP(D$1,Iniciativas!$A$1:$R$11,18,FALSE)*D974+VLOOKUP(E$1,Iniciativas!$A$1:$R$11,18,FALSE)*E974+VLOOKUP(F$1,Iniciativas!$A$1:$R$11,18,FALSE)*F974+VLOOKUP(G$1,Iniciativas!$A$1:$R$11,18,FALSE)*G974+VLOOKUP(H$1,Iniciativas!$A$1:$R$11,18,FALSE)*H974+VLOOKUP(I$1,Iniciativas!$A$1:$R$11,18,FALSE)*I974+VLOOKUP(J$1,Iniciativas!$A$1:$R$11,18,FALSE)*J974+VLOOKUP(K$1,Iniciativas!$A$1:$R$11,18,FALSE)*K974+VLOOKUP(L$1,Iniciativas!$A$1:$R$11,18,FALSE)*L974</f>
        <v>10.6</v>
      </c>
      <c r="O974" t="b">
        <f t="shared" si="1007"/>
        <v>0</v>
      </c>
      <c r="P974" t="b">
        <f>IF(OR(K974=1,I974=1),IF(J974=1,TRUE, FALSE),TRUE)</f>
        <v>1</v>
      </c>
      <c r="Q974" t="b">
        <f>IF(AND(K974=1,I974=1), FALSE, TRUE)</f>
        <v>1</v>
      </c>
      <c r="R974" t="b">
        <f>IF(G974=1, TRUE, FALSE)</f>
        <v>0</v>
      </c>
      <c r="S974" t="str">
        <f>TRIM(IF(C974=1," "&amp;VLOOKUP(C$1,Iniciativas!$A$1:$R$11,2,FALSE),"")&amp;IF(D974=1," "&amp;VLOOKUP(D$1,Iniciativas!$A$1:$R$11,2,FALSE),"")&amp;IF(E974=1," "&amp;VLOOKUP(E$1,Iniciativas!$A$1:$R$11,2,FALSE),"")&amp;IF(F974=1," "&amp;VLOOKUP(F$1,Iniciativas!$A$1:$R$11,2,FALSE),"")&amp;IF(G974=1," "&amp;VLOOKUP(G$1,Iniciativas!$A$1:$R$11,2,FALSE),"")&amp;IF(H974=1," "&amp;VLOOKUP(H$1,Iniciativas!$A$1:$R$11,2,FALSE),"")&amp;IF(I974=1," "&amp;VLOOKUP(I$1,Iniciativas!$A$1:$R$11,2,FALSE),"")&amp;IF(J974=1," "&amp;VLOOKUP(J$1,Iniciativas!$A$1:$R$11,2,FALSE),"")&amp;IF(K974=1," "&amp;VLOOKUP(K$1,Iniciativas!$A$1:$R$11,2,FALSE),"")&amp;IF(L974=1," "&amp;VLOOKUP(L$1,Iniciativas!$A$1:$R$11,2,FALSE),""))</f>
        <v>Operación Adicional Iniciativa 1 Iniciativa 3 Iniciativa 2 Iniciativa 1 Creación Producto Alternativo C Campaña Publicitaria Producto B o C</v>
      </c>
    </row>
    <row r="975" spans="1:19" x14ac:dyDescent="0.25">
      <c r="A975">
        <v>973</v>
      </c>
      <c r="B975" t="str">
        <f t="shared" si="1005"/>
        <v>10 9 8 7 4 3 1</v>
      </c>
      <c r="C975">
        <f t="shared" si="1008"/>
        <v>1</v>
      </c>
      <c r="D975">
        <f t="shared" ref="D975:L975" si="1020">INT(MOD($A975,2^(C$1-1))/(2^(D$1-1)))</f>
        <v>1</v>
      </c>
      <c r="E975">
        <f t="shared" si="1020"/>
        <v>1</v>
      </c>
      <c r="F975">
        <f t="shared" si="1020"/>
        <v>1</v>
      </c>
      <c r="G975">
        <f t="shared" si="1020"/>
        <v>0</v>
      </c>
      <c r="H975">
        <f t="shared" si="1020"/>
        <v>0</v>
      </c>
      <c r="I975">
        <f t="shared" si="1020"/>
        <v>1</v>
      </c>
      <c r="J975">
        <f t="shared" si="1020"/>
        <v>1</v>
      </c>
      <c r="K975">
        <f t="shared" si="1020"/>
        <v>0</v>
      </c>
      <c r="L975">
        <f t="shared" si="1020"/>
        <v>1</v>
      </c>
      <c r="M975">
        <f>VLOOKUP(C$1,Iniciativas!$A$1:$R$11,6,FALSE)*C975+VLOOKUP(D$1,Iniciativas!$A$1:$R$11,6,FALSE)*D975+VLOOKUP(E$1,Iniciativas!$A$1:$R$11,6,FALSE)*E975+VLOOKUP(F$1,Iniciativas!$A$1:$R$11,6,FALSE)*F975+VLOOKUP(G$1,Iniciativas!$A$1:$R$11,6,FALSE)*G975+VLOOKUP(H$1,Iniciativas!$A$1:$R$11,6,FALSE)*H975+VLOOKUP(I$1,Iniciativas!$A$1:$R$11,6,FALSE)*I975+VLOOKUP(J$1,Iniciativas!$A$1:$R$11,6,FALSE)*J975+VLOOKUP(K$1,Iniciativas!$A$1:$R$11,6,FALSE)*K975+VLOOKUP(L$1,Iniciativas!$A$1:$R$11,6,FALSE)*L975</f>
        <v>12000</v>
      </c>
      <c r="N975">
        <f>VLOOKUP(C$1,Iniciativas!$A$1:$R$11,18,FALSE)*C975+VLOOKUP(D$1,Iniciativas!$A$1:$R$11,18,FALSE)*D975+VLOOKUP(E$1,Iniciativas!$A$1:$R$11,18,FALSE)*E975+VLOOKUP(F$1,Iniciativas!$A$1:$R$11,18,FALSE)*F975+VLOOKUP(G$1,Iniciativas!$A$1:$R$11,18,FALSE)*G975+VLOOKUP(H$1,Iniciativas!$A$1:$R$11,18,FALSE)*H975+VLOOKUP(I$1,Iniciativas!$A$1:$R$11,18,FALSE)*I975+VLOOKUP(J$1,Iniciativas!$A$1:$R$11,18,FALSE)*J975+VLOOKUP(K$1,Iniciativas!$A$1:$R$11,18,FALSE)*K975+VLOOKUP(L$1,Iniciativas!$A$1:$R$11,18,FALSE)*L975</f>
        <v>11.5</v>
      </c>
      <c r="O975" t="b">
        <f t="shared" si="1007"/>
        <v>0</v>
      </c>
      <c r="P975" t="b">
        <f>IF(OR(K975=1,I975=1),IF(J975=1,TRUE, FALSE),TRUE)</f>
        <v>1</v>
      </c>
      <c r="Q975" t="b">
        <f>IF(AND(K975=1,I975=1), FALSE, TRUE)</f>
        <v>1</v>
      </c>
      <c r="R975" t="b">
        <f>IF(G975=1, TRUE, FALSE)</f>
        <v>0</v>
      </c>
      <c r="S975" t="str">
        <f>TRIM(IF(C975=1," "&amp;VLOOKUP(C$1,Iniciativas!$A$1:$R$11,2,FALSE),"")&amp;IF(D975=1," "&amp;VLOOKUP(D$1,Iniciativas!$A$1:$R$11,2,FALSE),"")&amp;IF(E975=1," "&amp;VLOOKUP(E$1,Iniciativas!$A$1:$R$11,2,FALSE),"")&amp;IF(F975=1," "&amp;VLOOKUP(F$1,Iniciativas!$A$1:$R$11,2,FALSE),"")&amp;IF(G975=1," "&amp;VLOOKUP(G$1,Iniciativas!$A$1:$R$11,2,FALSE),"")&amp;IF(H975=1," "&amp;VLOOKUP(H$1,Iniciativas!$A$1:$R$11,2,FALSE),"")&amp;IF(I975=1," "&amp;VLOOKUP(I$1,Iniciativas!$A$1:$R$11,2,FALSE),"")&amp;IF(J975=1," "&amp;VLOOKUP(J$1,Iniciativas!$A$1:$R$11,2,FALSE),"")&amp;IF(K975=1," "&amp;VLOOKUP(K$1,Iniciativas!$A$1:$R$11,2,FALSE),"")&amp;IF(L975=1," "&amp;VLOOKUP(L$1,Iniciativas!$A$1:$R$11,2,FALSE),""))</f>
        <v>Operación Adicional Iniciativa 1 Iniciativa 3 Iniciativa 2 Iniciativa 1 Creación Producto Alternativo C Campaña Publicitaria Producto B o C Sistema Reducción Costos</v>
      </c>
    </row>
    <row r="976" spans="1:19" x14ac:dyDescent="0.25">
      <c r="A976">
        <v>974</v>
      </c>
      <c r="B976" t="str">
        <f t="shared" si="1005"/>
        <v>10 9 8 7 4 3 2</v>
      </c>
      <c r="C976">
        <f t="shared" si="1008"/>
        <v>1</v>
      </c>
      <c r="D976">
        <f t="shared" ref="D976:L976" si="1021">INT(MOD($A976,2^(C$1-1))/(2^(D$1-1)))</f>
        <v>1</v>
      </c>
      <c r="E976">
        <f t="shared" si="1021"/>
        <v>1</v>
      </c>
      <c r="F976">
        <f t="shared" si="1021"/>
        <v>1</v>
      </c>
      <c r="G976">
        <f t="shared" si="1021"/>
        <v>0</v>
      </c>
      <c r="H976">
        <f t="shared" si="1021"/>
        <v>0</v>
      </c>
      <c r="I976">
        <f t="shared" si="1021"/>
        <v>1</v>
      </c>
      <c r="J976">
        <f t="shared" si="1021"/>
        <v>1</v>
      </c>
      <c r="K976">
        <f t="shared" si="1021"/>
        <v>1</v>
      </c>
      <c r="L976">
        <f t="shared" si="1021"/>
        <v>0</v>
      </c>
      <c r="M976">
        <f>VLOOKUP(C$1,Iniciativas!$A$1:$R$11,6,FALSE)*C976+VLOOKUP(D$1,Iniciativas!$A$1:$R$11,6,FALSE)*D976+VLOOKUP(E$1,Iniciativas!$A$1:$R$11,6,FALSE)*E976+VLOOKUP(F$1,Iniciativas!$A$1:$R$11,6,FALSE)*F976+VLOOKUP(G$1,Iniciativas!$A$1:$R$11,6,FALSE)*G976+VLOOKUP(H$1,Iniciativas!$A$1:$R$11,6,FALSE)*H976+VLOOKUP(I$1,Iniciativas!$A$1:$R$11,6,FALSE)*I976+VLOOKUP(J$1,Iniciativas!$A$1:$R$11,6,FALSE)*J976+VLOOKUP(K$1,Iniciativas!$A$1:$R$11,6,FALSE)*K976+VLOOKUP(L$1,Iniciativas!$A$1:$R$11,6,FALSE)*L976</f>
        <v>16000</v>
      </c>
      <c r="N976">
        <f>VLOOKUP(C$1,Iniciativas!$A$1:$R$11,18,FALSE)*C976+VLOOKUP(D$1,Iniciativas!$A$1:$R$11,18,FALSE)*D976+VLOOKUP(E$1,Iniciativas!$A$1:$R$11,18,FALSE)*E976+VLOOKUP(F$1,Iniciativas!$A$1:$R$11,18,FALSE)*F976+VLOOKUP(G$1,Iniciativas!$A$1:$R$11,18,FALSE)*G976+VLOOKUP(H$1,Iniciativas!$A$1:$R$11,18,FALSE)*H976+VLOOKUP(I$1,Iniciativas!$A$1:$R$11,18,FALSE)*I976+VLOOKUP(J$1,Iniciativas!$A$1:$R$11,18,FALSE)*J976+VLOOKUP(K$1,Iniciativas!$A$1:$R$11,18,FALSE)*K976+VLOOKUP(L$1,Iniciativas!$A$1:$R$11,18,FALSE)*L976</f>
        <v>13.2</v>
      </c>
      <c r="O976" t="b">
        <f t="shared" si="1007"/>
        <v>0</v>
      </c>
      <c r="P976" t="b">
        <f>IF(OR(K976=1,I976=1),IF(J976=1,TRUE, FALSE),TRUE)</f>
        <v>1</v>
      </c>
      <c r="Q976" t="b">
        <f>IF(AND(K976=1,I976=1), FALSE, TRUE)</f>
        <v>0</v>
      </c>
      <c r="R976" t="b">
        <f>IF(G976=1, TRUE, FALSE)</f>
        <v>0</v>
      </c>
      <c r="S976" t="str">
        <f>TRIM(IF(C976=1," "&amp;VLOOKUP(C$1,Iniciativas!$A$1:$R$11,2,FALSE),"")&amp;IF(D976=1," "&amp;VLOOKUP(D$1,Iniciativas!$A$1:$R$11,2,FALSE),"")&amp;IF(E976=1," "&amp;VLOOKUP(E$1,Iniciativas!$A$1:$R$11,2,FALSE),"")&amp;IF(F976=1," "&amp;VLOOKUP(F$1,Iniciativas!$A$1:$R$11,2,FALSE),"")&amp;IF(G976=1," "&amp;VLOOKUP(G$1,Iniciativas!$A$1:$R$11,2,FALSE),"")&amp;IF(H976=1," "&amp;VLOOKUP(H$1,Iniciativas!$A$1:$R$11,2,FALSE),"")&amp;IF(I976=1," "&amp;VLOOKUP(I$1,Iniciativas!$A$1:$R$11,2,FALSE),"")&amp;IF(J976=1," "&amp;VLOOKUP(J$1,Iniciativas!$A$1:$R$11,2,FALSE),"")&amp;IF(K976=1," "&amp;VLOOKUP(K$1,Iniciativas!$A$1:$R$11,2,FALSE),"")&amp;IF(L976=1," "&amp;VLOOKUP(L$1,Iniciativas!$A$1:$R$11,2,FALSE),""))</f>
        <v>Operación Adicional Iniciativa 1 Iniciativa 3 Iniciativa 2 Iniciativa 1 Creación Producto Alternativo C Campaña Publicitaria Producto B o C Creación Producto B</v>
      </c>
    </row>
    <row r="977" spans="1:19" x14ac:dyDescent="0.25">
      <c r="A977">
        <v>975</v>
      </c>
      <c r="B977" t="str">
        <f t="shared" si="1005"/>
        <v>10 9 8 7 4 3 2 1</v>
      </c>
      <c r="C977">
        <f t="shared" si="1008"/>
        <v>1</v>
      </c>
      <c r="D977">
        <f t="shared" ref="D977:L977" si="1022">INT(MOD($A977,2^(C$1-1))/(2^(D$1-1)))</f>
        <v>1</v>
      </c>
      <c r="E977">
        <f t="shared" si="1022"/>
        <v>1</v>
      </c>
      <c r="F977">
        <f t="shared" si="1022"/>
        <v>1</v>
      </c>
      <c r="G977">
        <f t="shared" si="1022"/>
        <v>0</v>
      </c>
      <c r="H977">
        <f t="shared" si="1022"/>
        <v>0</v>
      </c>
      <c r="I977">
        <f t="shared" si="1022"/>
        <v>1</v>
      </c>
      <c r="J977">
        <f t="shared" si="1022"/>
        <v>1</v>
      </c>
      <c r="K977">
        <f t="shared" si="1022"/>
        <v>1</v>
      </c>
      <c r="L977">
        <f t="shared" si="1022"/>
        <v>1</v>
      </c>
      <c r="M977">
        <f>VLOOKUP(C$1,Iniciativas!$A$1:$R$11,6,FALSE)*C977+VLOOKUP(D$1,Iniciativas!$A$1:$R$11,6,FALSE)*D977+VLOOKUP(E$1,Iniciativas!$A$1:$R$11,6,FALSE)*E977+VLOOKUP(F$1,Iniciativas!$A$1:$R$11,6,FALSE)*F977+VLOOKUP(G$1,Iniciativas!$A$1:$R$11,6,FALSE)*G977+VLOOKUP(H$1,Iniciativas!$A$1:$R$11,6,FALSE)*H977+VLOOKUP(I$1,Iniciativas!$A$1:$R$11,6,FALSE)*I977+VLOOKUP(J$1,Iniciativas!$A$1:$R$11,6,FALSE)*J977+VLOOKUP(K$1,Iniciativas!$A$1:$R$11,6,FALSE)*K977+VLOOKUP(L$1,Iniciativas!$A$1:$R$11,6,FALSE)*L977</f>
        <v>17000</v>
      </c>
      <c r="N977">
        <f>VLOOKUP(C$1,Iniciativas!$A$1:$R$11,18,FALSE)*C977+VLOOKUP(D$1,Iniciativas!$A$1:$R$11,18,FALSE)*D977+VLOOKUP(E$1,Iniciativas!$A$1:$R$11,18,FALSE)*E977+VLOOKUP(F$1,Iniciativas!$A$1:$R$11,18,FALSE)*F977+VLOOKUP(G$1,Iniciativas!$A$1:$R$11,18,FALSE)*G977+VLOOKUP(H$1,Iniciativas!$A$1:$R$11,18,FALSE)*H977+VLOOKUP(I$1,Iniciativas!$A$1:$R$11,18,FALSE)*I977+VLOOKUP(J$1,Iniciativas!$A$1:$R$11,18,FALSE)*J977+VLOOKUP(K$1,Iniciativas!$A$1:$R$11,18,FALSE)*K977+VLOOKUP(L$1,Iniciativas!$A$1:$R$11,18,FALSE)*L977</f>
        <v>14.1</v>
      </c>
      <c r="O977" t="b">
        <f t="shared" si="1007"/>
        <v>0</v>
      </c>
      <c r="P977" t="b">
        <f>IF(OR(K977=1,I977=1),IF(J977=1,TRUE, FALSE),TRUE)</f>
        <v>1</v>
      </c>
      <c r="Q977" t="b">
        <f>IF(AND(K977=1,I977=1), FALSE, TRUE)</f>
        <v>0</v>
      </c>
      <c r="R977" t="b">
        <f>IF(G977=1, TRUE, FALSE)</f>
        <v>0</v>
      </c>
      <c r="S977" t="str">
        <f>TRIM(IF(C977=1," "&amp;VLOOKUP(C$1,Iniciativas!$A$1:$R$11,2,FALSE),"")&amp;IF(D977=1," "&amp;VLOOKUP(D$1,Iniciativas!$A$1:$R$11,2,FALSE),"")&amp;IF(E977=1," "&amp;VLOOKUP(E$1,Iniciativas!$A$1:$R$11,2,FALSE),"")&amp;IF(F977=1," "&amp;VLOOKUP(F$1,Iniciativas!$A$1:$R$11,2,FALSE),"")&amp;IF(G977=1," "&amp;VLOOKUP(G$1,Iniciativas!$A$1:$R$11,2,FALSE),"")&amp;IF(H977=1," "&amp;VLOOKUP(H$1,Iniciativas!$A$1:$R$11,2,FALSE),"")&amp;IF(I977=1," "&amp;VLOOKUP(I$1,Iniciativas!$A$1:$R$11,2,FALSE),"")&amp;IF(J977=1," "&amp;VLOOKUP(J$1,Iniciativas!$A$1:$R$11,2,FALSE),"")&amp;IF(K977=1," "&amp;VLOOKUP(K$1,Iniciativas!$A$1:$R$11,2,FALSE),"")&amp;IF(L977=1," "&amp;VLOOKUP(L$1,Iniciativas!$A$1:$R$11,2,FALSE),""))</f>
        <v>Operación Adicional Iniciativa 1 Iniciativa 3 Iniciativa 2 Iniciativa 1 Creación Producto Alternativo C Campaña Publicitaria Producto B o C Creación Producto B Sistema Reducción Costos</v>
      </c>
    </row>
    <row r="978" spans="1:19" x14ac:dyDescent="0.25">
      <c r="A978">
        <v>976</v>
      </c>
      <c r="B978" t="str">
        <f t="shared" si="1005"/>
        <v>10 9 8 7 5</v>
      </c>
      <c r="C978">
        <f t="shared" si="1008"/>
        <v>1</v>
      </c>
      <c r="D978">
        <f t="shared" ref="D978:L978" si="1023">INT(MOD($A978,2^(C$1-1))/(2^(D$1-1)))</f>
        <v>1</v>
      </c>
      <c r="E978">
        <f t="shared" si="1023"/>
        <v>1</v>
      </c>
      <c r="F978">
        <f t="shared" si="1023"/>
        <v>1</v>
      </c>
      <c r="G978">
        <f t="shared" si="1023"/>
        <v>0</v>
      </c>
      <c r="H978">
        <f t="shared" si="1023"/>
        <v>1</v>
      </c>
      <c r="I978">
        <f t="shared" si="1023"/>
        <v>0</v>
      </c>
      <c r="J978">
        <f t="shared" si="1023"/>
        <v>0</v>
      </c>
      <c r="K978">
        <f t="shared" si="1023"/>
        <v>0</v>
      </c>
      <c r="L978">
        <f t="shared" si="1023"/>
        <v>0</v>
      </c>
      <c r="M978">
        <f>VLOOKUP(C$1,Iniciativas!$A$1:$R$11,6,FALSE)*C978+VLOOKUP(D$1,Iniciativas!$A$1:$R$11,6,FALSE)*D978+VLOOKUP(E$1,Iniciativas!$A$1:$R$11,6,FALSE)*E978+VLOOKUP(F$1,Iniciativas!$A$1:$R$11,6,FALSE)*F978+VLOOKUP(G$1,Iniciativas!$A$1:$R$11,6,FALSE)*G978+VLOOKUP(H$1,Iniciativas!$A$1:$R$11,6,FALSE)*H978+VLOOKUP(I$1,Iniciativas!$A$1:$R$11,6,FALSE)*I978+VLOOKUP(J$1,Iniciativas!$A$1:$R$11,6,FALSE)*J978+VLOOKUP(K$1,Iniciativas!$A$1:$R$11,6,FALSE)*K978+VLOOKUP(L$1,Iniciativas!$A$1:$R$11,6,FALSE)*L978</f>
        <v>5000</v>
      </c>
      <c r="N978">
        <f>VLOOKUP(C$1,Iniciativas!$A$1:$R$11,18,FALSE)*C978+VLOOKUP(D$1,Iniciativas!$A$1:$R$11,18,FALSE)*D978+VLOOKUP(E$1,Iniciativas!$A$1:$R$11,18,FALSE)*E978+VLOOKUP(F$1,Iniciativas!$A$1:$R$11,18,FALSE)*F978+VLOOKUP(G$1,Iniciativas!$A$1:$R$11,18,FALSE)*G978+VLOOKUP(H$1,Iniciativas!$A$1:$R$11,18,FALSE)*H978+VLOOKUP(I$1,Iniciativas!$A$1:$R$11,18,FALSE)*I978+VLOOKUP(J$1,Iniciativas!$A$1:$R$11,18,FALSE)*J978+VLOOKUP(K$1,Iniciativas!$A$1:$R$11,18,FALSE)*K978+VLOOKUP(L$1,Iniciativas!$A$1:$R$11,18,FALSE)*L978</f>
        <v>9.8999999999999986</v>
      </c>
      <c r="O978" t="b">
        <f t="shared" si="1007"/>
        <v>0</v>
      </c>
      <c r="P978" t="b">
        <f>IF(OR(K978=1,I978=1),IF(J978=1,TRUE, FALSE),TRUE)</f>
        <v>1</v>
      </c>
      <c r="Q978" t="b">
        <f>IF(AND(K978=1,I978=1), FALSE, TRUE)</f>
        <v>1</v>
      </c>
      <c r="R978" t="b">
        <f>IF(G978=1, TRUE, FALSE)</f>
        <v>0</v>
      </c>
      <c r="S978" t="str">
        <f>TRIM(IF(C978=1," "&amp;VLOOKUP(C$1,Iniciativas!$A$1:$R$11,2,FALSE),"")&amp;IF(D978=1," "&amp;VLOOKUP(D$1,Iniciativas!$A$1:$R$11,2,FALSE),"")&amp;IF(E978=1," "&amp;VLOOKUP(E$1,Iniciativas!$A$1:$R$11,2,FALSE),"")&amp;IF(F978=1," "&amp;VLOOKUP(F$1,Iniciativas!$A$1:$R$11,2,FALSE),"")&amp;IF(G978=1," "&amp;VLOOKUP(G$1,Iniciativas!$A$1:$R$11,2,FALSE),"")&amp;IF(H978=1," "&amp;VLOOKUP(H$1,Iniciativas!$A$1:$R$11,2,FALSE),"")&amp;IF(I978=1," "&amp;VLOOKUP(I$1,Iniciativas!$A$1:$R$11,2,FALSE),"")&amp;IF(J978=1," "&amp;VLOOKUP(J$1,Iniciativas!$A$1:$R$11,2,FALSE),"")&amp;IF(K978=1," "&amp;VLOOKUP(K$1,Iniciativas!$A$1:$R$11,2,FALSE),"")&amp;IF(L978=1," "&amp;VLOOKUP(L$1,Iniciativas!$A$1:$R$11,2,FALSE),""))</f>
        <v>Operación Adicional Iniciativa 1 Iniciativa 3 Iniciativa 2 Iniciativa 1 Programa de Innovación</v>
      </c>
    </row>
    <row r="979" spans="1:19" x14ac:dyDescent="0.25">
      <c r="A979">
        <v>977</v>
      </c>
      <c r="B979" t="str">
        <f t="shared" si="1005"/>
        <v>10 9 8 7 5 1</v>
      </c>
      <c r="C979">
        <f t="shared" si="1008"/>
        <v>1</v>
      </c>
      <c r="D979">
        <f t="shared" ref="D979:L979" si="1024">INT(MOD($A979,2^(C$1-1))/(2^(D$1-1)))</f>
        <v>1</v>
      </c>
      <c r="E979">
        <f t="shared" si="1024"/>
        <v>1</v>
      </c>
      <c r="F979">
        <f t="shared" si="1024"/>
        <v>1</v>
      </c>
      <c r="G979">
        <f t="shared" si="1024"/>
        <v>0</v>
      </c>
      <c r="H979">
        <f t="shared" si="1024"/>
        <v>1</v>
      </c>
      <c r="I979">
        <f t="shared" si="1024"/>
        <v>0</v>
      </c>
      <c r="J979">
        <f t="shared" si="1024"/>
        <v>0</v>
      </c>
      <c r="K979">
        <f t="shared" si="1024"/>
        <v>0</v>
      </c>
      <c r="L979">
        <f t="shared" si="1024"/>
        <v>1</v>
      </c>
      <c r="M979">
        <f>VLOOKUP(C$1,Iniciativas!$A$1:$R$11,6,FALSE)*C979+VLOOKUP(D$1,Iniciativas!$A$1:$R$11,6,FALSE)*D979+VLOOKUP(E$1,Iniciativas!$A$1:$R$11,6,FALSE)*E979+VLOOKUP(F$1,Iniciativas!$A$1:$R$11,6,FALSE)*F979+VLOOKUP(G$1,Iniciativas!$A$1:$R$11,6,FALSE)*G979+VLOOKUP(H$1,Iniciativas!$A$1:$R$11,6,FALSE)*H979+VLOOKUP(I$1,Iniciativas!$A$1:$R$11,6,FALSE)*I979+VLOOKUP(J$1,Iniciativas!$A$1:$R$11,6,FALSE)*J979+VLOOKUP(K$1,Iniciativas!$A$1:$R$11,6,FALSE)*K979+VLOOKUP(L$1,Iniciativas!$A$1:$R$11,6,FALSE)*L979</f>
        <v>6000</v>
      </c>
      <c r="N979">
        <f>VLOOKUP(C$1,Iniciativas!$A$1:$R$11,18,FALSE)*C979+VLOOKUP(D$1,Iniciativas!$A$1:$R$11,18,FALSE)*D979+VLOOKUP(E$1,Iniciativas!$A$1:$R$11,18,FALSE)*E979+VLOOKUP(F$1,Iniciativas!$A$1:$R$11,18,FALSE)*F979+VLOOKUP(G$1,Iniciativas!$A$1:$R$11,18,FALSE)*G979+VLOOKUP(H$1,Iniciativas!$A$1:$R$11,18,FALSE)*H979+VLOOKUP(I$1,Iniciativas!$A$1:$R$11,18,FALSE)*I979+VLOOKUP(J$1,Iniciativas!$A$1:$R$11,18,FALSE)*J979+VLOOKUP(K$1,Iniciativas!$A$1:$R$11,18,FALSE)*K979+VLOOKUP(L$1,Iniciativas!$A$1:$R$11,18,FALSE)*L979</f>
        <v>10.799999999999999</v>
      </c>
      <c r="O979" t="b">
        <f t="shared" si="1007"/>
        <v>0</v>
      </c>
      <c r="P979" t="b">
        <f>IF(OR(K979=1,I979=1),IF(J979=1,TRUE, FALSE),TRUE)</f>
        <v>1</v>
      </c>
      <c r="Q979" t="b">
        <f>IF(AND(K979=1,I979=1), FALSE, TRUE)</f>
        <v>1</v>
      </c>
      <c r="R979" t="b">
        <f>IF(G979=1, TRUE, FALSE)</f>
        <v>0</v>
      </c>
      <c r="S979" t="str">
        <f>TRIM(IF(C979=1," "&amp;VLOOKUP(C$1,Iniciativas!$A$1:$R$11,2,FALSE),"")&amp;IF(D979=1," "&amp;VLOOKUP(D$1,Iniciativas!$A$1:$R$11,2,FALSE),"")&amp;IF(E979=1," "&amp;VLOOKUP(E$1,Iniciativas!$A$1:$R$11,2,FALSE),"")&amp;IF(F979=1," "&amp;VLOOKUP(F$1,Iniciativas!$A$1:$R$11,2,FALSE),"")&amp;IF(G979=1," "&amp;VLOOKUP(G$1,Iniciativas!$A$1:$R$11,2,FALSE),"")&amp;IF(H979=1," "&amp;VLOOKUP(H$1,Iniciativas!$A$1:$R$11,2,FALSE),"")&amp;IF(I979=1," "&amp;VLOOKUP(I$1,Iniciativas!$A$1:$R$11,2,FALSE),"")&amp;IF(J979=1," "&amp;VLOOKUP(J$1,Iniciativas!$A$1:$R$11,2,FALSE),"")&amp;IF(K979=1," "&amp;VLOOKUP(K$1,Iniciativas!$A$1:$R$11,2,FALSE),"")&amp;IF(L979=1," "&amp;VLOOKUP(L$1,Iniciativas!$A$1:$R$11,2,FALSE),""))</f>
        <v>Operación Adicional Iniciativa 1 Iniciativa 3 Iniciativa 2 Iniciativa 1 Programa de Innovación Sistema Reducción Costos</v>
      </c>
    </row>
    <row r="980" spans="1:19" x14ac:dyDescent="0.25">
      <c r="A980">
        <v>978</v>
      </c>
      <c r="B980" t="str">
        <f t="shared" si="1005"/>
        <v>10 9 8 7 5 2</v>
      </c>
      <c r="C980">
        <f t="shared" si="1008"/>
        <v>1</v>
      </c>
      <c r="D980">
        <f t="shared" ref="D980:L980" si="1025">INT(MOD($A980,2^(C$1-1))/(2^(D$1-1)))</f>
        <v>1</v>
      </c>
      <c r="E980">
        <f t="shared" si="1025"/>
        <v>1</v>
      </c>
      <c r="F980">
        <f t="shared" si="1025"/>
        <v>1</v>
      </c>
      <c r="G980">
        <f t="shared" si="1025"/>
        <v>0</v>
      </c>
      <c r="H980">
        <f t="shared" si="1025"/>
        <v>1</v>
      </c>
      <c r="I980">
        <f t="shared" si="1025"/>
        <v>0</v>
      </c>
      <c r="J980">
        <f t="shared" si="1025"/>
        <v>0</v>
      </c>
      <c r="K980">
        <f t="shared" si="1025"/>
        <v>1</v>
      </c>
      <c r="L980">
        <f t="shared" si="1025"/>
        <v>0</v>
      </c>
      <c r="M980">
        <f>VLOOKUP(C$1,Iniciativas!$A$1:$R$11,6,FALSE)*C980+VLOOKUP(D$1,Iniciativas!$A$1:$R$11,6,FALSE)*D980+VLOOKUP(E$1,Iniciativas!$A$1:$R$11,6,FALSE)*E980+VLOOKUP(F$1,Iniciativas!$A$1:$R$11,6,FALSE)*F980+VLOOKUP(G$1,Iniciativas!$A$1:$R$11,6,FALSE)*G980+VLOOKUP(H$1,Iniciativas!$A$1:$R$11,6,FALSE)*H980+VLOOKUP(I$1,Iniciativas!$A$1:$R$11,6,FALSE)*I980+VLOOKUP(J$1,Iniciativas!$A$1:$R$11,6,FALSE)*J980+VLOOKUP(K$1,Iniciativas!$A$1:$R$11,6,FALSE)*K980+VLOOKUP(L$1,Iniciativas!$A$1:$R$11,6,FALSE)*L980</f>
        <v>10000</v>
      </c>
      <c r="N980">
        <f>VLOOKUP(C$1,Iniciativas!$A$1:$R$11,18,FALSE)*C980+VLOOKUP(D$1,Iniciativas!$A$1:$R$11,18,FALSE)*D980+VLOOKUP(E$1,Iniciativas!$A$1:$R$11,18,FALSE)*E980+VLOOKUP(F$1,Iniciativas!$A$1:$R$11,18,FALSE)*F980+VLOOKUP(G$1,Iniciativas!$A$1:$R$11,18,FALSE)*G980+VLOOKUP(H$1,Iniciativas!$A$1:$R$11,18,FALSE)*H980+VLOOKUP(I$1,Iniciativas!$A$1:$R$11,18,FALSE)*I980+VLOOKUP(J$1,Iniciativas!$A$1:$R$11,18,FALSE)*J980+VLOOKUP(K$1,Iniciativas!$A$1:$R$11,18,FALSE)*K980+VLOOKUP(L$1,Iniciativas!$A$1:$R$11,18,FALSE)*L980</f>
        <v>12.499999999999998</v>
      </c>
      <c r="O980" t="b">
        <f t="shared" si="1007"/>
        <v>0</v>
      </c>
      <c r="P980" t="b">
        <f>IF(OR(K980=1,I980=1),IF(J980=1,TRUE, FALSE),TRUE)</f>
        <v>0</v>
      </c>
      <c r="Q980" t="b">
        <f>IF(AND(K980=1,I980=1), FALSE, TRUE)</f>
        <v>1</v>
      </c>
      <c r="R980" t="b">
        <f>IF(G980=1, TRUE, FALSE)</f>
        <v>0</v>
      </c>
      <c r="S980" t="str">
        <f>TRIM(IF(C980=1," "&amp;VLOOKUP(C$1,Iniciativas!$A$1:$R$11,2,FALSE),"")&amp;IF(D980=1," "&amp;VLOOKUP(D$1,Iniciativas!$A$1:$R$11,2,FALSE),"")&amp;IF(E980=1," "&amp;VLOOKUP(E$1,Iniciativas!$A$1:$R$11,2,FALSE),"")&amp;IF(F980=1," "&amp;VLOOKUP(F$1,Iniciativas!$A$1:$R$11,2,FALSE),"")&amp;IF(G980=1," "&amp;VLOOKUP(G$1,Iniciativas!$A$1:$R$11,2,FALSE),"")&amp;IF(H980=1," "&amp;VLOOKUP(H$1,Iniciativas!$A$1:$R$11,2,FALSE),"")&amp;IF(I980=1," "&amp;VLOOKUP(I$1,Iniciativas!$A$1:$R$11,2,FALSE),"")&amp;IF(J980=1," "&amp;VLOOKUP(J$1,Iniciativas!$A$1:$R$11,2,FALSE),"")&amp;IF(K980=1," "&amp;VLOOKUP(K$1,Iniciativas!$A$1:$R$11,2,FALSE),"")&amp;IF(L980=1," "&amp;VLOOKUP(L$1,Iniciativas!$A$1:$R$11,2,FALSE),""))</f>
        <v>Operación Adicional Iniciativa 1 Iniciativa 3 Iniciativa 2 Iniciativa 1 Programa de Innovación Creación Producto B</v>
      </c>
    </row>
    <row r="981" spans="1:19" x14ac:dyDescent="0.25">
      <c r="A981">
        <v>979</v>
      </c>
      <c r="B981" t="str">
        <f t="shared" si="1005"/>
        <v>10 9 8 7 5 2 1</v>
      </c>
      <c r="C981">
        <f t="shared" si="1008"/>
        <v>1</v>
      </c>
      <c r="D981">
        <f t="shared" ref="D981:L981" si="1026">INT(MOD($A981,2^(C$1-1))/(2^(D$1-1)))</f>
        <v>1</v>
      </c>
      <c r="E981">
        <f t="shared" si="1026"/>
        <v>1</v>
      </c>
      <c r="F981">
        <f t="shared" si="1026"/>
        <v>1</v>
      </c>
      <c r="G981">
        <f t="shared" si="1026"/>
        <v>0</v>
      </c>
      <c r="H981">
        <f t="shared" si="1026"/>
        <v>1</v>
      </c>
      <c r="I981">
        <f t="shared" si="1026"/>
        <v>0</v>
      </c>
      <c r="J981">
        <f t="shared" si="1026"/>
        <v>0</v>
      </c>
      <c r="K981">
        <f t="shared" si="1026"/>
        <v>1</v>
      </c>
      <c r="L981">
        <f t="shared" si="1026"/>
        <v>1</v>
      </c>
      <c r="M981">
        <f>VLOOKUP(C$1,Iniciativas!$A$1:$R$11,6,FALSE)*C981+VLOOKUP(D$1,Iniciativas!$A$1:$R$11,6,FALSE)*D981+VLOOKUP(E$1,Iniciativas!$A$1:$R$11,6,FALSE)*E981+VLOOKUP(F$1,Iniciativas!$A$1:$R$11,6,FALSE)*F981+VLOOKUP(G$1,Iniciativas!$A$1:$R$11,6,FALSE)*G981+VLOOKUP(H$1,Iniciativas!$A$1:$R$11,6,FALSE)*H981+VLOOKUP(I$1,Iniciativas!$A$1:$R$11,6,FALSE)*I981+VLOOKUP(J$1,Iniciativas!$A$1:$R$11,6,FALSE)*J981+VLOOKUP(K$1,Iniciativas!$A$1:$R$11,6,FALSE)*K981+VLOOKUP(L$1,Iniciativas!$A$1:$R$11,6,FALSE)*L981</f>
        <v>11000</v>
      </c>
      <c r="N981">
        <f>VLOOKUP(C$1,Iniciativas!$A$1:$R$11,18,FALSE)*C981+VLOOKUP(D$1,Iniciativas!$A$1:$R$11,18,FALSE)*D981+VLOOKUP(E$1,Iniciativas!$A$1:$R$11,18,FALSE)*E981+VLOOKUP(F$1,Iniciativas!$A$1:$R$11,18,FALSE)*F981+VLOOKUP(G$1,Iniciativas!$A$1:$R$11,18,FALSE)*G981+VLOOKUP(H$1,Iniciativas!$A$1:$R$11,18,FALSE)*H981+VLOOKUP(I$1,Iniciativas!$A$1:$R$11,18,FALSE)*I981+VLOOKUP(J$1,Iniciativas!$A$1:$R$11,18,FALSE)*J981+VLOOKUP(K$1,Iniciativas!$A$1:$R$11,18,FALSE)*K981+VLOOKUP(L$1,Iniciativas!$A$1:$R$11,18,FALSE)*L981</f>
        <v>13.399999999999999</v>
      </c>
      <c r="O981" t="b">
        <f t="shared" si="1007"/>
        <v>0</v>
      </c>
      <c r="P981" t="b">
        <f>IF(OR(K981=1,I981=1),IF(J981=1,TRUE, FALSE),TRUE)</f>
        <v>0</v>
      </c>
      <c r="Q981" t="b">
        <f>IF(AND(K981=1,I981=1), FALSE, TRUE)</f>
        <v>1</v>
      </c>
      <c r="R981" t="b">
        <f>IF(G981=1, TRUE, FALSE)</f>
        <v>0</v>
      </c>
      <c r="S981" t="str">
        <f>TRIM(IF(C981=1," "&amp;VLOOKUP(C$1,Iniciativas!$A$1:$R$11,2,FALSE),"")&amp;IF(D981=1," "&amp;VLOOKUP(D$1,Iniciativas!$A$1:$R$11,2,FALSE),"")&amp;IF(E981=1," "&amp;VLOOKUP(E$1,Iniciativas!$A$1:$R$11,2,FALSE),"")&amp;IF(F981=1," "&amp;VLOOKUP(F$1,Iniciativas!$A$1:$R$11,2,FALSE),"")&amp;IF(G981=1," "&amp;VLOOKUP(G$1,Iniciativas!$A$1:$R$11,2,FALSE),"")&amp;IF(H981=1," "&amp;VLOOKUP(H$1,Iniciativas!$A$1:$R$11,2,FALSE),"")&amp;IF(I981=1," "&amp;VLOOKUP(I$1,Iniciativas!$A$1:$R$11,2,FALSE),"")&amp;IF(J981=1," "&amp;VLOOKUP(J$1,Iniciativas!$A$1:$R$11,2,FALSE),"")&amp;IF(K981=1," "&amp;VLOOKUP(K$1,Iniciativas!$A$1:$R$11,2,FALSE),"")&amp;IF(L981=1," "&amp;VLOOKUP(L$1,Iniciativas!$A$1:$R$11,2,FALSE),""))</f>
        <v>Operación Adicional Iniciativa 1 Iniciativa 3 Iniciativa 2 Iniciativa 1 Programa de Innovación Creación Producto B Sistema Reducción Costos</v>
      </c>
    </row>
    <row r="982" spans="1:19" x14ac:dyDescent="0.25">
      <c r="A982">
        <v>980</v>
      </c>
      <c r="B982" t="str">
        <f t="shared" si="1005"/>
        <v>10 9 8 7 5 3</v>
      </c>
      <c r="C982">
        <f t="shared" si="1008"/>
        <v>1</v>
      </c>
      <c r="D982">
        <f t="shared" ref="D982:L982" si="1027">INT(MOD($A982,2^(C$1-1))/(2^(D$1-1)))</f>
        <v>1</v>
      </c>
      <c r="E982">
        <f t="shared" si="1027"/>
        <v>1</v>
      </c>
      <c r="F982">
        <f t="shared" si="1027"/>
        <v>1</v>
      </c>
      <c r="G982">
        <f t="shared" si="1027"/>
        <v>0</v>
      </c>
      <c r="H982">
        <f t="shared" si="1027"/>
        <v>1</v>
      </c>
      <c r="I982">
        <f t="shared" si="1027"/>
        <v>0</v>
      </c>
      <c r="J982">
        <f t="shared" si="1027"/>
        <v>1</v>
      </c>
      <c r="K982">
        <f t="shared" si="1027"/>
        <v>0</v>
      </c>
      <c r="L982">
        <f t="shared" si="1027"/>
        <v>0</v>
      </c>
      <c r="M982">
        <f>VLOOKUP(C$1,Iniciativas!$A$1:$R$11,6,FALSE)*C982+VLOOKUP(D$1,Iniciativas!$A$1:$R$11,6,FALSE)*D982+VLOOKUP(E$1,Iniciativas!$A$1:$R$11,6,FALSE)*E982+VLOOKUP(F$1,Iniciativas!$A$1:$R$11,6,FALSE)*F982+VLOOKUP(G$1,Iniciativas!$A$1:$R$11,6,FALSE)*G982+VLOOKUP(H$1,Iniciativas!$A$1:$R$11,6,FALSE)*H982+VLOOKUP(I$1,Iniciativas!$A$1:$R$11,6,FALSE)*I982+VLOOKUP(J$1,Iniciativas!$A$1:$R$11,6,FALSE)*J982+VLOOKUP(K$1,Iniciativas!$A$1:$R$11,6,FALSE)*K982+VLOOKUP(L$1,Iniciativas!$A$1:$R$11,6,FALSE)*L982</f>
        <v>6000</v>
      </c>
      <c r="N982">
        <f>VLOOKUP(C$1,Iniciativas!$A$1:$R$11,18,FALSE)*C982+VLOOKUP(D$1,Iniciativas!$A$1:$R$11,18,FALSE)*D982+VLOOKUP(E$1,Iniciativas!$A$1:$R$11,18,FALSE)*E982+VLOOKUP(F$1,Iniciativas!$A$1:$R$11,18,FALSE)*F982+VLOOKUP(G$1,Iniciativas!$A$1:$R$11,18,FALSE)*G982+VLOOKUP(H$1,Iniciativas!$A$1:$R$11,18,FALSE)*H982+VLOOKUP(I$1,Iniciativas!$A$1:$R$11,18,FALSE)*I982+VLOOKUP(J$1,Iniciativas!$A$1:$R$11,18,FALSE)*J982+VLOOKUP(K$1,Iniciativas!$A$1:$R$11,18,FALSE)*K982+VLOOKUP(L$1,Iniciativas!$A$1:$R$11,18,FALSE)*L982</f>
        <v>10.299999999999999</v>
      </c>
      <c r="O982" t="b">
        <f t="shared" si="1007"/>
        <v>0</v>
      </c>
      <c r="P982" t="b">
        <f>IF(OR(K982=1,I982=1),IF(J982=1,TRUE, FALSE),TRUE)</f>
        <v>1</v>
      </c>
      <c r="Q982" t="b">
        <f>IF(AND(K982=1,I982=1), FALSE, TRUE)</f>
        <v>1</v>
      </c>
      <c r="R982" t="b">
        <f>IF(G982=1, TRUE, FALSE)</f>
        <v>0</v>
      </c>
      <c r="S982" t="str">
        <f>TRIM(IF(C982=1," "&amp;VLOOKUP(C$1,Iniciativas!$A$1:$R$11,2,FALSE),"")&amp;IF(D982=1," "&amp;VLOOKUP(D$1,Iniciativas!$A$1:$R$11,2,FALSE),"")&amp;IF(E982=1," "&amp;VLOOKUP(E$1,Iniciativas!$A$1:$R$11,2,FALSE),"")&amp;IF(F982=1," "&amp;VLOOKUP(F$1,Iniciativas!$A$1:$R$11,2,FALSE),"")&amp;IF(G982=1," "&amp;VLOOKUP(G$1,Iniciativas!$A$1:$R$11,2,FALSE),"")&amp;IF(H982=1," "&amp;VLOOKUP(H$1,Iniciativas!$A$1:$R$11,2,FALSE),"")&amp;IF(I982=1," "&amp;VLOOKUP(I$1,Iniciativas!$A$1:$R$11,2,FALSE),"")&amp;IF(J982=1," "&amp;VLOOKUP(J$1,Iniciativas!$A$1:$R$11,2,FALSE),"")&amp;IF(K982=1," "&amp;VLOOKUP(K$1,Iniciativas!$A$1:$R$11,2,FALSE),"")&amp;IF(L982=1," "&amp;VLOOKUP(L$1,Iniciativas!$A$1:$R$11,2,FALSE),""))</f>
        <v>Operación Adicional Iniciativa 1 Iniciativa 3 Iniciativa 2 Iniciativa 1 Programa de Innovación Campaña Publicitaria Producto B o C</v>
      </c>
    </row>
    <row r="983" spans="1:19" x14ac:dyDescent="0.25">
      <c r="A983">
        <v>981</v>
      </c>
      <c r="B983" t="str">
        <f t="shared" si="1005"/>
        <v>10 9 8 7 5 3 1</v>
      </c>
      <c r="C983">
        <f t="shared" si="1008"/>
        <v>1</v>
      </c>
      <c r="D983">
        <f t="shared" ref="D983:L983" si="1028">INT(MOD($A983,2^(C$1-1))/(2^(D$1-1)))</f>
        <v>1</v>
      </c>
      <c r="E983">
        <f t="shared" si="1028"/>
        <v>1</v>
      </c>
      <c r="F983">
        <f t="shared" si="1028"/>
        <v>1</v>
      </c>
      <c r="G983">
        <f t="shared" si="1028"/>
        <v>0</v>
      </c>
      <c r="H983">
        <f t="shared" si="1028"/>
        <v>1</v>
      </c>
      <c r="I983">
        <f t="shared" si="1028"/>
        <v>0</v>
      </c>
      <c r="J983">
        <f t="shared" si="1028"/>
        <v>1</v>
      </c>
      <c r="K983">
        <f t="shared" si="1028"/>
        <v>0</v>
      </c>
      <c r="L983">
        <f t="shared" si="1028"/>
        <v>1</v>
      </c>
      <c r="M983">
        <f>VLOOKUP(C$1,Iniciativas!$A$1:$R$11,6,FALSE)*C983+VLOOKUP(D$1,Iniciativas!$A$1:$R$11,6,FALSE)*D983+VLOOKUP(E$1,Iniciativas!$A$1:$R$11,6,FALSE)*E983+VLOOKUP(F$1,Iniciativas!$A$1:$R$11,6,FALSE)*F983+VLOOKUP(G$1,Iniciativas!$A$1:$R$11,6,FALSE)*G983+VLOOKUP(H$1,Iniciativas!$A$1:$R$11,6,FALSE)*H983+VLOOKUP(I$1,Iniciativas!$A$1:$R$11,6,FALSE)*I983+VLOOKUP(J$1,Iniciativas!$A$1:$R$11,6,FALSE)*J983+VLOOKUP(K$1,Iniciativas!$A$1:$R$11,6,FALSE)*K983+VLOOKUP(L$1,Iniciativas!$A$1:$R$11,6,FALSE)*L983</f>
        <v>7000</v>
      </c>
      <c r="N983">
        <f>VLOOKUP(C$1,Iniciativas!$A$1:$R$11,18,FALSE)*C983+VLOOKUP(D$1,Iniciativas!$A$1:$R$11,18,FALSE)*D983+VLOOKUP(E$1,Iniciativas!$A$1:$R$11,18,FALSE)*E983+VLOOKUP(F$1,Iniciativas!$A$1:$R$11,18,FALSE)*F983+VLOOKUP(G$1,Iniciativas!$A$1:$R$11,18,FALSE)*G983+VLOOKUP(H$1,Iniciativas!$A$1:$R$11,18,FALSE)*H983+VLOOKUP(I$1,Iniciativas!$A$1:$R$11,18,FALSE)*I983+VLOOKUP(J$1,Iniciativas!$A$1:$R$11,18,FALSE)*J983+VLOOKUP(K$1,Iniciativas!$A$1:$R$11,18,FALSE)*K983+VLOOKUP(L$1,Iniciativas!$A$1:$R$11,18,FALSE)*L983</f>
        <v>11.2</v>
      </c>
      <c r="O983" t="b">
        <f t="shared" si="1007"/>
        <v>0</v>
      </c>
      <c r="P983" t="b">
        <f>IF(OR(K983=1,I983=1),IF(J983=1,TRUE, FALSE),TRUE)</f>
        <v>1</v>
      </c>
      <c r="Q983" t="b">
        <f>IF(AND(K983=1,I983=1), FALSE, TRUE)</f>
        <v>1</v>
      </c>
      <c r="R983" t="b">
        <f>IF(G983=1, TRUE, FALSE)</f>
        <v>0</v>
      </c>
      <c r="S983" t="str">
        <f>TRIM(IF(C983=1," "&amp;VLOOKUP(C$1,Iniciativas!$A$1:$R$11,2,FALSE),"")&amp;IF(D983=1," "&amp;VLOOKUP(D$1,Iniciativas!$A$1:$R$11,2,FALSE),"")&amp;IF(E983=1," "&amp;VLOOKUP(E$1,Iniciativas!$A$1:$R$11,2,FALSE),"")&amp;IF(F983=1," "&amp;VLOOKUP(F$1,Iniciativas!$A$1:$R$11,2,FALSE),"")&amp;IF(G983=1," "&amp;VLOOKUP(G$1,Iniciativas!$A$1:$R$11,2,FALSE),"")&amp;IF(H983=1," "&amp;VLOOKUP(H$1,Iniciativas!$A$1:$R$11,2,FALSE),"")&amp;IF(I983=1," "&amp;VLOOKUP(I$1,Iniciativas!$A$1:$R$11,2,FALSE),"")&amp;IF(J983=1," "&amp;VLOOKUP(J$1,Iniciativas!$A$1:$R$11,2,FALSE),"")&amp;IF(K983=1," "&amp;VLOOKUP(K$1,Iniciativas!$A$1:$R$11,2,FALSE),"")&amp;IF(L983=1," "&amp;VLOOKUP(L$1,Iniciativas!$A$1:$R$11,2,FALSE),""))</f>
        <v>Operación Adicional Iniciativa 1 Iniciativa 3 Iniciativa 2 Iniciativa 1 Programa de Innovación Campaña Publicitaria Producto B o C Sistema Reducción Costos</v>
      </c>
    </row>
    <row r="984" spans="1:19" x14ac:dyDescent="0.25">
      <c r="A984">
        <v>982</v>
      </c>
      <c r="B984" t="str">
        <f t="shared" si="1005"/>
        <v>10 9 8 7 5 3 2</v>
      </c>
      <c r="C984">
        <f t="shared" si="1008"/>
        <v>1</v>
      </c>
      <c r="D984">
        <f t="shared" ref="D984:L984" si="1029">INT(MOD($A984,2^(C$1-1))/(2^(D$1-1)))</f>
        <v>1</v>
      </c>
      <c r="E984">
        <f t="shared" si="1029"/>
        <v>1</v>
      </c>
      <c r="F984">
        <f t="shared" si="1029"/>
        <v>1</v>
      </c>
      <c r="G984">
        <f t="shared" si="1029"/>
        <v>0</v>
      </c>
      <c r="H984">
        <f t="shared" si="1029"/>
        <v>1</v>
      </c>
      <c r="I984">
        <f t="shared" si="1029"/>
        <v>0</v>
      </c>
      <c r="J984">
        <f t="shared" si="1029"/>
        <v>1</v>
      </c>
      <c r="K984">
        <f t="shared" si="1029"/>
        <v>1</v>
      </c>
      <c r="L984">
        <f t="shared" si="1029"/>
        <v>0</v>
      </c>
      <c r="M984">
        <f>VLOOKUP(C$1,Iniciativas!$A$1:$R$11,6,FALSE)*C984+VLOOKUP(D$1,Iniciativas!$A$1:$R$11,6,FALSE)*D984+VLOOKUP(E$1,Iniciativas!$A$1:$R$11,6,FALSE)*E984+VLOOKUP(F$1,Iniciativas!$A$1:$R$11,6,FALSE)*F984+VLOOKUP(G$1,Iniciativas!$A$1:$R$11,6,FALSE)*G984+VLOOKUP(H$1,Iniciativas!$A$1:$R$11,6,FALSE)*H984+VLOOKUP(I$1,Iniciativas!$A$1:$R$11,6,FALSE)*I984+VLOOKUP(J$1,Iniciativas!$A$1:$R$11,6,FALSE)*J984+VLOOKUP(K$1,Iniciativas!$A$1:$R$11,6,FALSE)*K984+VLOOKUP(L$1,Iniciativas!$A$1:$R$11,6,FALSE)*L984</f>
        <v>11000</v>
      </c>
      <c r="N984">
        <f>VLOOKUP(C$1,Iniciativas!$A$1:$R$11,18,FALSE)*C984+VLOOKUP(D$1,Iniciativas!$A$1:$R$11,18,FALSE)*D984+VLOOKUP(E$1,Iniciativas!$A$1:$R$11,18,FALSE)*E984+VLOOKUP(F$1,Iniciativas!$A$1:$R$11,18,FALSE)*F984+VLOOKUP(G$1,Iniciativas!$A$1:$R$11,18,FALSE)*G984+VLOOKUP(H$1,Iniciativas!$A$1:$R$11,18,FALSE)*H984+VLOOKUP(I$1,Iniciativas!$A$1:$R$11,18,FALSE)*I984+VLOOKUP(J$1,Iniciativas!$A$1:$R$11,18,FALSE)*J984+VLOOKUP(K$1,Iniciativas!$A$1:$R$11,18,FALSE)*K984+VLOOKUP(L$1,Iniciativas!$A$1:$R$11,18,FALSE)*L984</f>
        <v>12.899999999999999</v>
      </c>
      <c r="O984" t="b">
        <f t="shared" si="1007"/>
        <v>0</v>
      </c>
      <c r="P984" t="b">
        <f>IF(OR(K984=1,I984=1),IF(J984=1,TRUE, FALSE),TRUE)</f>
        <v>1</v>
      </c>
      <c r="Q984" t="b">
        <f>IF(AND(K984=1,I984=1), FALSE, TRUE)</f>
        <v>1</v>
      </c>
      <c r="R984" t="b">
        <f>IF(G984=1, TRUE, FALSE)</f>
        <v>0</v>
      </c>
      <c r="S984" t="str">
        <f>TRIM(IF(C984=1," "&amp;VLOOKUP(C$1,Iniciativas!$A$1:$R$11,2,FALSE),"")&amp;IF(D984=1," "&amp;VLOOKUP(D$1,Iniciativas!$A$1:$R$11,2,FALSE),"")&amp;IF(E984=1," "&amp;VLOOKUP(E$1,Iniciativas!$A$1:$R$11,2,FALSE),"")&amp;IF(F984=1," "&amp;VLOOKUP(F$1,Iniciativas!$A$1:$R$11,2,FALSE),"")&amp;IF(G984=1," "&amp;VLOOKUP(G$1,Iniciativas!$A$1:$R$11,2,FALSE),"")&amp;IF(H984=1," "&amp;VLOOKUP(H$1,Iniciativas!$A$1:$R$11,2,FALSE),"")&amp;IF(I984=1," "&amp;VLOOKUP(I$1,Iniciativas!$A$1:$R$11,2,FALSE),"")&amp;IF(J984=1," "&amp;VLOOKUP(J$1,Iniciativas!$A$1:$R$11,2,FALSE),"")&amp;IF(K984=1," "&amp;VLOOKUP(K$1,Iniciativas!$A$1:$R$11,2,FALSE),"")&amp;IF(L984=1," "&amp;VLOOKUP(L$1,Iniciativas!$A$1:$R$11,2,FALSE),""))</f>
        <v>Operación Adicional Iniciativa 1 Iniciativa 3 Iniciativa 2 Iniciativa 1 Programa de Innovación Campaña Publicitaria Producto B o C Creación Producto B</v>
      </c>
    </row>
    <row r="985" spans="1:19" x14ac:dyDescent="0.25">
      <c r="A985">
        <v>983</v>
      </c>
      <c r="B985" t="str">
        <f t="shared" si="1005"/>
        <v>10 9 8 7 5 3 2 1</v>
      </c>
      <c r="C985">
        <f t="shared" si="1008"/>
        <v>1</v>
      </c>
      <c r="D985">
        <f t="shared" ref="D985:L985" si="1030">INT(MOD($A985,2^(C$1-1))/(2^(D$1-1)))</f>
        <v>1</v>
      </c>
      <c r="E985">
        <f t="shared" si="1030"/>
        <v>1</v>
      </c>
      <c r="F985">
        <f t="shared" si="1030"/>
        <v>1</v>
      </c>
      <c r="G985">
        <f t="shared" si="1030"/>
        <v>0</v>
      </c>
      <c r="H985">
        <f t="shared" si="1030"/>
        <v>1</v>
      </c>
      <c r="I985">
        <f t="shared" si="1030"/>
        <v>0</v>
      </c>
      <c r="J985">
        <f t="shared" si="1030"/>
        <v>1</v>
      </c>
      <c r="K985">
        <f t="shared" si="1030"/>
        <v>1</v>
      </c>
      <c r="L985">
        <f t="shared" si="1030"/>
        <v>1</v>
      </c>
      <c r="M985">
        <f>VLOOKUP(C$1,Iniciativas!$A$1:$R$11,6,FALSE)*C985+VLOOKUP(D$1,Iniciativas!$A$1:$R$11,6,FALSE)*D985+VLOOKUP(E$1,Iniciativas!$A$1:$R$11,6,FALSE)*E985+VLOOKUP(F$1,Iniciativas!$A$1:$R$11,6,FALSE)*F985+VLOOKUP(G$1,Iniciativas!$A$1:$R$11,6,FALSE)*G985+VLOOKUP(H$1,Iniciativas!$A$1:$R$11,6,FALSE)*H985+VLOOKUP(I$1,Iniciativas!$A$1:$R$11,6,FALSE)*I985+VLOOKUP(J$1,Iniciativas!$A$1:$R$11,6,FALSE)*J985+VLOOKUP(K$1,Iniciativas!$A$1:$R$11,6,FALSE)*K985+VLOOKUP(L$1,Iniciativas!$A$1:$R$11,6,FALSE)*L985</f>
        <v>12000</v>
      </c>
      <c r="N985">
        <f>VLOOKUP(C$1,Iniciativas!$A$1:$R$11,18,FALSE)*C985+VLOOKUP(D$1,Iniciativas!$A$1:$R$11,18,FALSE)*D985+VLOOKUP(E$1,Iniciativas!$A$1:$R$11,18,FALSE)*E985+VLOOKUP(F$1,Iniciativas!$A$1:$R$11,18,FALSE)*F985+VLOOKUP(G$1,Iniciativas!$A$1:$R$11,18,FALSE)*G985+VLOOKUP(H$1,Iniciativas!$A$1:$R$11,18,FALSE)*H985+VLOOKUP(I$1,Iniciativas!$A$1:$R$11,18,FALSE)*I985+VLOOKUP(J$1,Iniciativas!$A$1:$R$11,18,FALSE)*J985+VLOOKUP(K$1,Iniciativas!$A$1:$R$11,18,FALSE)*K985+VLOOKUP(L$1,Iniciativas!$A$1:$R$11,18,FALSE)*L985</f>
        <v>13.799999999999999</v>
      </c>
      <c r="O985" t="b">
        <f t="shared" si="1007"/>
        <v>0</v>
      </c>
      <c r="P985" t="b">
        <f>IF(OR(K985=1,I985=1),IF(J985=1,TRUE, FALSE),TRUE)</f>
        <v>1</v>
      </c>
      <c r="Q985" t="b">
        <f>IF(AND(K985=1,I985=1), FALSE, TRUE)</f>
        <v>1</v>
      </c>
      <c r="R985" t="b">
        <f>IF(G985=1, TRUE, FALSE)</f>
        <v>0</v>
      </c>
      <c r="S985" t="str">
        <f>TRIM(IF(C985=1," "&amp;VLOOKUP(C$1,Iniciativas!$A$1:$R$11,2,FALSE),"")&amp;IF(D985=1," "&amp;VLOOKUP(D$1,Iniciativas!$A$1:$R$11,2,FALSE),"")&amp;IF(E985=1," "&amp;VLOOKUP(E$1,Iniciativas!$A$1:$R$11,2,FALSE),"")&amp;IF(F985=1," "&amp;VLOOKUP(F$1,Iniciativas!$A$1:$R$11,2,FALSE),"")&amp;IF(G985=1," "&amp;VLOOKUP(G$1,Iniciativas!$A$1:$R$11,2,FALSE),"")&amp;IF(H985=1," "&amp;VLOOKUP(H$1,Iniciativas!$A$1:$R$11,2,FALSE),"")&amp;IF(I985=1," "&amp;VLOOKUP(I$1,Iniciativas!$A$1:$R$11,2,FALSE),"")&amp;IF(J985=1," "&amp;VLOOKUP(J$1,Iniciativas!$A$1:$R$11,2,FALSE),"")&amp;IF(K985=1," "&amp;VLOOKUP(K$1,Iniciativas!$A$1:$R$11,2,FALSE),"")&amp;IF(L985=1," "&amp;VLOOKUP(L$1,Iniciativas!$A$1:$R$11,2,FALSE),""))</f>
        <v>Operación Adicional Iniciativa 1 Iniciativa 3 Iniciativa 2 Iniciativa 1 Programa de Innovación Campaña Publicitaria Producto B o C Creación Producto B Sistema Reducción Costos</v>
      </c>
    </row>
    <row r="986" spans="1:19" x14ac:dyDescent="0.25">
      <c r="A986">
        <v>984</v>
      </c>
      <c r="B986" t="str">
        <f t="shared" si="1005"/>
        <v>10 9 8 7 5 4</v>
      </c>
      <c r="C986">
        <f t="shared" si="1008"/>
        <v>1</v>
      </c>
      <c r="D986">
        <f t="shared" ref="D986:L986" si="1031">INT(MOD($A986,2^(C$1-1))/(2^(D$1-1)))</f>
        <v>1</v>
      </c>
      <c r="E986">
        <f t="shared" si="1031"/>
        <v>1</v>
      </c>
      <c r="F986">
        <f t="shared" si="1031"/>
        <v>1</v>
      </c>
      <c r="G986">
        <f t="shared" si="1031"/>
        <v>0</v>
      </c>
      <c r="H986">
        <f t="shared" si="1031"/>
        <v>1</v>
      </c>
      <c r="I986">
        <f t="shared" si="1031"/>
        <v>1</v>
      </c>
      <c r="J986">
        <f t="shared" si="1031"/>
        <v>0</v>
      </c>
      <c r="K986">
        <f t="shared" si="1031"/>
        <v>0</v>
      </c>
      <c r="L986">
        <f t="shared" si="1031"/>
        <v>0</v>
      </c>
      <c r="M986">
        <f>VLOOKUP(C$1,Iniciativas!$A$1:$R$11,6,FALSE)*C986+VLOOKUP(D$1,Iniciativas!$A$1:$R$11,6,FALSE)*D986+VLOOKUP(E$1,Iniciativas!$A$1:$R$11,6,FALSE)*E986+VLOOKUP(F$1,Iniciativas!$A$1:$R$11,6,FALSE)*F986+VLOOKUP(G$1,Iniciativas!$A$1:$R$11,6,FALSE)*G986+VLOOKUP(H$1,Iniciativas!$A$1:$R$11,6,FALSE)*H986+VLOOKUP(I$1,Iniciativas!$A$1:$R$11,6,FALSE)*I986+VLOOKUP(J$1,Iniciativas!$A$1:$R$11,6,FALSE)*J986+VLOOKUP(K$1,Iniciativas!$A$1:$R$11,6,FALSE)*K986+VLOOKUP(L$1,Iniciativas!$A$1:$R$11,6,FALSE)*L986</f>
        <v>11000</v>
      </c>
      <c r="N986">
        <f>VLOOKUP(C$1,Iniciativas!$A$1:$R$11,18,FALSE)*C986+VLOOKUP(D$1,Iniciativas!$A$1:$R$11,18,FALSE)*D986+VLOOKUP(E$1,Iniciativas!$A$1:$R$11,18,FALSE)*E986+VLOOKUP(F$1,Iniciativas!$A$1:$R$11,18,FALSE)*F986+VLOOKUP(G$1,Iniciativas!$A$1:$R$11,18,FALSE)*G986+VLOOKUP(H$1,Iniciativas!$A$1:$R$11,18,FALSE)*H986+VLOOKUP(I$1,Iniciativas!$A$1:$R$11,18,FALSE)*I986+VLOOKUP(J$1,Iniciativas!$A$1:$R$11,18,FALSE)*J986+VLOOKUP(K$1,Iniciativas!$A$1:$R$11,18,FALSE)*K986+VLOOKUP(L$1,Iniciativas!$A$1:$R$11,18,FALSE)*L986</f>
        <v>12.899999999999999</v>
      </c>
      <c r="O986" t="b">
        <f t="shared" si="1007"/>
        <v>0</v>
      </c>
      <c r="P986" t="b">
        <f>IF(OR(K986=1,I986=1),IF(J986=1,TRUE, FALSE),TRUE)</f>
        <v>0</v>
      </c>
      <c r="Q986" t="b">
        <f>IF(AND(K986=1,I986=1), FALSE, TRUE)</f>
        <v>1</v>
      </c>
      <c r="R986" t="b">
        <f>IF(G986=1, TRUE, FALSE)</f>
        <v>0</v>
      </c>
      <c r="S986" t="str">
        <f>TRIM(IF(C986=1," "&amp;VLOOKUP(C$1,Iniciativas!$A$1:$R$11,2,FALSE),"")&amp;IF(D986=1," "&amp;VLOOKUP(D$1,Iniciativas!$A$1:$R$11,2,FALSE),"")&amp;IF(E986=1," "&amp;VLOOKUP(E$1,Iniciativas!$A$1:$R$11,2,FALSE),"")&amp;IF(F986=1," "&amp;VLOOKUP(F$1,Iniciativas!$A$1:$R$11,2,FALSE),"")&amp;IF(G986=1," "&amp;VLOOKUP(G$1,Iniciativas!$A$1:$R$11,2,FALSE),"")&amp;IF(H986=1," "&amp;VLOOKUP(H$1,Iniciativas!$A$1:$R$11,2,FALSE),"")&amp;IF(I986=1," "&amp;VLOOKUP(I$1,Iniciativas!$A$1:$R$11,2,FALSE),"")&amp;IF(J986=1," "&amp;VLOOKUP(J$1,Iniciativas!$A$1:$R$11,2,FALSE),"")&amp;IF(K986=1," "&amp;VLOOKUP(K$1,Iniciativas!$A$1:$R$11,2,FALSE),"")&amp;IF(L986=1," "&amp;VLOOKUP(L$1,Iniciativas!$A$1:$R$11,2,FALSE),""))</f>
        <v>Operación Adicional Iniciativa 1 Iniciativa 3 Iniciativa 2 Iniciativa 1 Programa de Innovación Creación Producto Alternativo C</v>
      </c>
    </row>
    <row r="987" spans="1:19" x14ac:dyDescent="0.25">
      <c r="A987">
        <v>985</v>
      </c>
      <c r="B987" t="str">
        <f t="shared" si="1005"/>
        <v>10 9 8 7 5 4 1</v>
      </c>
      <c r="C987">
        <f t="shared" si="1008"/>
        <v>1</v>
      </c>
      <c r="D987">
        <f t="shared" ref="D987:L987" si="1032">INT(MOD($A987,2^(C$1-1))/(2^(D$1-1)))</f>
        <v>1</v>
      </c>
      <c r="E987">
        <f t="shared" si="1032"/>
        <v>1</v>
      </c>
      <c r="F987">
        <f t="shared" si="1032"/>
        <v>1</v>
      </c>
      <c r="G987">
        <f t="shared" si="1032"/>
        <v>0</v>
      </c>
      <c r="H987">
        <f t="shared" si="1032"/>
        <v>1</v>
      </c>
      <c r="I987">
        <f t="shared" si="1032"/>
        <v>1</v>
      </c>
      <c r="J987">
        <f t="shared" si="1032"/>
        <v>0</v>
      </c>
      <c r="K987">
        <f t="shared" si="1032"/>
        <v>0</v>
      </c>
      <c r="L987">
        <f t="shared" si="1032"/>
        <v>1</v>
      </c>
      <c r="M987">
        <f>VLOOKUP(C$1,Iniciativas!$A$1:$R$11,6,FALSE)*C987+VLOOKUP(D$1,Iniciativas!$A$1:$R$11,6,FALSE)*D987+VLOOKUP(E$1,Iniciativas!$A$1:$R$11,6,FALSE)*E987+VLOOKUP(F$1,Iniciativas!$A$1:$R$11,6,FALSE)*F987+VLOOKUP(G$1,Iniciativas!$A$1:$R$11,6,FALSE)*G987+VLOOKUP(H$1,Iniciativas!$A$1:$R$11,6,FALSE)*H987+VLOOKUP(I$1,Iniciativas!$A$1:$R$11,6,FALSE)*I987+VLOOKUP(J$1,Iniciativas!$A$1:$R$11,6,FALSE)*J987+VLOOKUP(K$1,Iniciativas!$A$1:$R$11,6,FALSE)*K987+VLOOKUP(L$1,Iniciativas!$A$1:$R$11,6,FALSE)*L987</f>
        <v>12000</v>
      </c>
      <c r="N987">
        <f>VLOOKUP(C$1,Iniciativas!$A$1:$R$11,18,FALSE)*C987+VLOOKUP(D$1,Iniciativas!$A$1:$R$11,18,FALSE)*D987+VLOOKUP(E$1,Iniciativas!$A$1:$R$11,18,FALSE)*E987+VLOOKUP(F$1,Iniciativas!$A$1:$R$11,18,FALSE)*F987+VLOOKUP(G$1,Iniciativas!$A$1:$R$11,18,FALSE)*G987+VLOOKUP(H$1,Iniciativas!$A$1:$R$11,18,FALSE)*H987+VLOOKUP(I$1,Iniciativas!$A$1:$R$11,18,FALSE)*I987+VLOOKUP(J$1,Iniciativas!$A$1:$R$11,18,FALSE)*J987+VLOOKUP(K$1,Iniciativas!$A$1:$R$11,18,FALSE)*K987+VLOOKUP(L$1,Iniciativas!$A$1:$R$11,18,FALSE)*L987</f>
        <v>13.799999999999999</v>
      </c>
      <c r="O987" t="b">
        <f t="shared" si="1007"/>
        <v>0</v>
      </c>
      <c r="P987" t="b">
        <f>IF(OR(K987=1,I987=1),IF(J987=1,TRUE, FALSE),TRUE)</f>
        <v>0</v>
      </c>
      <c r="Q987" t="b">
        <f>IF(AND(K987=1,I987=1), FALSE, TRUE)</f>
        <v>1</v>
      </c>
      <c r="R987" t="b">
        <f>IF(G987=1, TRUE, FALSE)</f>
        <v>0</v>
      </c>
      <c r="S987" t="str">
        <f>TRIM(IF(C987=1," "&amp;VLOOKUP(C$1,Iniciativas!$A$1:$R$11,2,FALSE),"")&amp;IF(D987=1," "&amp;VLOOKUP(D$1,Iniciativas!$A$1:$R$11,2,FALSE),"")&amp;IF(E987=1," "&amp;VLOOKUP(E$1,Iniciativas!$A$1:$R$11,2,FALSE),"")&amp;IF(F987=1," "&amp;VLOOKUP(F$1,Iniciativas!$A$1:$R$11,2,FALSE),"")&amp;IF(G987=1," "&amp;VLOOKUP(G$1,Iniciativas!$A$1:$R$11,2,FALSE),"")&amp;IF(H987=1," "&amp;VLOOKUP(H$1,Iniciativas!$A$1:$R$11,2,FALSE),"")&amp;IF(I987=1," "&amp;VLOOKUP(I$1,Iniciativas!$A$1:$R$11,2,FALSE),"")&amp;IF(J987=1," "&amp;VLOOKUP(J$1,Iniciativas!$A$1:$R$11,2,FALSE),"")&amp;IF(K987=1," "&amp;VLOOKUP(K$1,Iniciativas!$A$1:$R$11,2,FALSE),"")&amp;IF(L987=1," "&amp;VLOOKUP(L$1,Iniciativas!$A$1:$R$11,2,FALSE),""))</f>
        <v>Operación Adicional Iniciativa 1 Iniciativa 3 Iniciativa 2 Iniciativa 1 Programa de Innovación Creación Producto Alternativo C Sistema Reducción Costos</v>
      </c>
    </row>
    <row r="988" spans="1:19" x14ac:dyDescent="0.25">
      <c r="A988">
        <v>986</v>
      </c>
      <c r="B988" t="str">
        <f t="shared" si="1005"/>
        <v>10 9 8 7 5 4 2</v>
      </c>
      <c r="C988">
        <f t="shared" si="1008"/>
        <v>1</v>
      </c>
      <c r="D988">
        <f t="shared" ref="D988:L988" si="1033">INT(MOD($A988,2^(C$1-1))/(2^(D$1-1)))</f>
        <v>1</v>
      </c>
      <c r="E988">
        <f t="shared" si="1033"/>
        <v>1</v>
      </c>
      <c r="F988">
        <f t="shared" si="1033"/>
        <v>1</v>
      </c>
      <c r="G988">
        <f t="shared" si="1033"/>
        <v>0</v>
      </c>
      <c r="H988">
        <f t="shared" si="1033"/>
        <v>1</v>
      </c>
      <c r="I988">
        <f t="shared" si="1033"/>
        <v>1</v>
      </c>
      <c r="J988">
        <f t="shared" si="1033"/>
        <v>0</v>
      </c>
      <c r="K988">
        <f t="shared" si="1033"/>
        <v>1</v>
      </c>
      <c r="L988">
        <f t="shared" si="1033"/>
        <v>0</v>
      </c>
      <c r="M988">
        <f>VLOOKUP(C$1,Iniciativas!$A$1:$R$11,6,FALSE)*C988+VLOOKUP(D$1,Iniciativas!$A$1:$R$11,6,FALSE)*D988+VLOOKUP(E$1,Iniciativas!$A$1:$R$11,6,FALSE)*E988+VLOOKUP(F$1,Iniciativas!$A$1:$R$11,6,FALSE)*F988+VLOOKUP(G$1,Iniciativas!$A$1:$R$11,6,FALSE)*G988+VLOOKUP(H$1,Iniciativas!$A$1:$R$11,6,FALSE)*H988+VLOOKUP(I$1,Iniciativas!$A$1:$R$11,6,FALSE)*I988+VLOOKUP(J$1,Iniciativas!$A$1:$R$11,6,FALSE)*J988+VLOOKUP(K$1,Iniciativas!$A$1:$R$11,6,FALSE)*K988+VLOOKUP(L$1,Iniciativas!$A$1:$R$11,6,FALSE)*L988</f>
        <v>16000</v>
      </c>
      <c r="N988">
        <f>VLOOKUP(C$1,Iniciativas!$A$1:$R$11,18,FALSE)*C988+VLOOKUP(D$1,Iniciativas!$A$1:$R$11,18,FALSE)*D988+VLOOKUP(E$1,Iniciativas!$A$1:$R$11,18,FALSE)*E988+VLOOKUP(F$1,Iniciativas!$A$1:$R$11,18,FALSE)*F988+VLOOKUP(G$1,Iniciativas!$A$1:$R$11,18,FALSE)*G988+VLOOKUP(H$1,Iniciativas!$A$1:$R$11,18,FALSE)*H988+VLOOKUP(I$1,Iniciativas!$A$1:$R$11,18,FALSE)*I988+VLOOKUP(J$1,Iniciativas!$A$1:$R$11,18,FALSE)*J988+VLOOKUP(K$1,Iniciativas!$A$1:$R$11,18,FALSE)*K988+VLOOKUP(L$1,Iniciativas!$A$1:$R$11,18,FALSE)*L988</f>
        <v>15.499999999999998</v>
      </c>
      <c r="O988" t="b">
        <f t="shared" si="1007"/>
        <v>0</v>
      </c>
      <c r="P988" t="b">
        <f>IF(OR(K988=1,I988=1),IF(J988=1,TRUE, FALSE),TRUE)</f>
        <v>0</v>
      </c>
      <c r="Q988" t="b">
        <f>IF(AND(K988=1,I988=1), FALSE, TRUE)</f>
        <v>0</v>
      </c>
      <c r="R988" t="b">
        <f>IF(G988=1, TRUE, FALSE)</f>
        <v>0</v>
      </c>
      <c r="S988" t="str">
        <f>TRIM(IF(C988=1," "&amp;VLOOKUP(C$1,Iniciativas!$A$1:$R$11,2,FALSE),"")&amp;IF(D988=1," "&amp;VLOOKUP(D$1,Iniciativas!$A$1:$R$11,2,FALSE),"")&amp;IF(E988=1," "&amp;VLOOKUP(E$1,Iniciativas!$A$1:$R$11,2,FALSE),"")&amp;IF(F988=1," "&amp;VLOOKUP(F$1,Iniciativas!$A$1:$R$11,2,FALSE),"")&amp;IF(G988=1," "&amp;VLOOKUP(G$1,Iniciativas!$A$1:$R$11,2,FALSE),"")&amp;IF(H988=1," "&amp;VLOOKUP(H$1,Iniciativas!$A$1:$R$11,2,FALSE),"")&amp;IF(I988=1," "&amp;VLOOKUP(I$1,Iniciativas!$A$1:$R$11,2,FALSE),"")&amp;IF(J988=1," "&amp;VLOOKUP(J$1,Iniciativas!$A$1:$R$11,2,FALSE),"")&amp;IF(K988=1," "&amp;VLOOKUP(K$1,Iniciativas!$A$1:$R$11,2,FALSE),"")&amp;IF(L988=1," "&amp;VLOOKUP(L$1,Iniciativas!$A$1:$R$11,2,FALSE),""))</f>
        <v>Operación Adicional Iniciativa 1 Iniciativa 3 Iniciativa 2 Iniciativa 1 Programa de Innovación Creación Producto Alternativo C Creación Producto B</v>
      </c>
    </row>
    <row r="989" spans="1:19" x14ac:dyDescent="0.25">
      <c r="A989">
        <v>987</v>
      </c>
      <c r="B989" t="str">
        <f t="shared" si="1005"/>
        <v>10 9 8 7 5 4 2 1</v>
      </c>
      <c r="C989">
        <f t="shared" si="1008"/>
        <v>1</v>
      </c>
      <c r="D989">
        <f t="shared" ref="D989:L989" si="1034">INT(MOD($A989,2^(C$1-1))/(2^(D$1-1)))</f>
        <v>1</v>
      </c>
      <c r="E989">
        <f t="shared" si="1034"/>
        <v>1</v>
      </c>
      <c r="F989">
        <f t="shared" si="1034"/>
        <v>1</v>
      </c>
      <c r="G989">
        <f t="shared" si="1034"/>
        <v>0</v>
      </c>
      <c r="H989">
        <f t="shared" si="1034"/>
        <v>1</v>
      </c>
      <c r="I989">
        <f t="shared" si="1034"/>
        <v>1</v>
      </c>
      <c r="J989">
        <f t="shared" si="1034"/>
        <v>0</v>
      </c>
      <c r="K989">
        <f t="shared" si="1034"/>
        <v>1</v>
      </c>
      <c r="L989">
        <f t="shared" si="1034"/>
        <v>1</v>
      </c>
      <c r="M989">
        <f>VLOOKUP(C$1,Iniciativas!$A$1:$R$11,6,FALSE)*C989+VLOOKUP(D$1,Iniciativas!$A$1:$R$11,6,FALSE)*D989+VLOOKUP(E$1,Iniciativas!$A$1:$R$11,6,FALSE)*E989+VLOOKUP(F$1,Iniciativas!$A$1:$R$11,6,FALSE)*F989+VLOOKUP(G$1,Iniciativas!$A$1:$R$11,6,FALSE)*G989+VLOOKUP(H$1,Iniciativas!$A$1:$R$11,6,FALSE)*H989+VLOOKUP(I$1,Iniciativas!$A$1:$R$11,6,FALSE)*I989+VLOOKUP(J$1,Iniciativas!$A$1:$R$11,6,FALSE)*J989+VLOOKUP(K$1,Iniciativas!$A$1:$R$11,6,FALSE)*K989+VLOOKUP(L$1,Iniciativas!$A$1:$R$11,6,FALSE)*L989</f>
        <v>17000</v>
      </c>
      <c r="N989">
        <f>VLOOKUP(C$1,Iniciativas!$A$1:$R$11,18,FALSE)*C989+VLOOKUP(D$1,Iniciativas!$A$1:$R$11,18,FALSE)*D989+VLOOKUP(E$1,Iniciativas!$A$1:$R$11,18,FALSE)*E989+VLOOKUP(F$1,Iniciativas!$A$1:$R$11,18,FALSE)*F989+VLOOKUP(G$1,Iniciativas!$A$1:$R$11,18,FALSE)*G989+VLOOKUP(H$1,Iniciativas!$A$1:$R$11,18,FALSE)*H989+VLOOKUP(I$1,Iniciativas!$A$1:$R$11,18,FALSE)*I989+VLOOKUP(J$1,Iniciativas!$A$1:$R$11,18,FALSE)*J989+VLOOKUP(K$1,Iniciativas!$A$1:$R$11,18,FALSE)*K989+VLOOKUP(L$1,Iniciativas!$A$1:$R$11,18,FALSE)*L989</f>
        <v>16.399999999999999</v>
      </c>
      <c r="O989" t="b">
        <f t="shared" si="1007"/>
        <v>0</v>
      </c>
      <c r="P989" t="b">
        <f>IF(OR(K989=1,I989=1),IF(J989=1,TRUE, FALSE),TRUE)</f>
        <v>0</v>
      </c>
      <c r="Q989" t="b">
        <f>IF(AND(K989=1,I989=1), FALSE, TRUE)</f>
        <v>0</v>
      </c>
      <c r="R989" t="b">
        <f>IF(G989=1, TRUE, FALSE)</f>
        <v>0</v>
      </c>
      <c r="S989" t="str">
        <f>TRIM(IF(C989=1," "&amp;VLOOKUP(C$1,Iniciativas!$A$1:$R$11,2,FALSE),"")&amp;IF(D989=1," "&amp;VLOOKUP(D$1,Iniciativas!$A$1:$R$11,2,FALSE),"")&amp;IF(E989=1," "&amp;VLOOKUP(E$1,Iniciativas!$A$1:$R$11,2,FALSE),"")&amp;IF(F989=1," "&amp;VLOOKUP(F$1,Iniciativas!$A$1:$R$11,2,FALSE),"")&amp;IF(G989=1," "&amp;VLOOKUP(G$1,Iniciativas!$A$1:$R$11,2,FALSE),"")&amp;IF(H989=1," "&amp;VLOOKUP(H$1,Iniciativas!$A$1:$R$11,2,FALSE),"")&amp;IF(I989=1," "&amp;VLOOKUP(I$1,Iniciativas!$A$1:$R$11,2,FALSE),"")&amp;IF(J989=1," "&amp;VLOOKUP(J$1,Iniciativas!$A$1:$R$11,2,FALSE),"")&amp;IF(K989=1," "&amp;VLOOKUP(K$1,Iniciativas!$A$1:$R$11,2,FALSE),"")&amp;IF(L989=1," "&amp;VLOOKUP(L$1,Iniciativas!$A$1:$R$11,2,FALSE),""))</f>
        <v>Operación Adicional Iniciativa 1 Iniciativa 3 Iniciativa 2 Iniciativa 1 Programa de Innovación Creación Producto Alternativo C Creación Producto B Sistema Reducción Costos</v>
      </c>
    </row>
    <row r="990" spans="1:19" x14ac:dyDescent="0.25">
      <c r="A990">
        <v>988</v>
      </c>
      <c r="B990" t="str">
        <f t="shared" si="1005"/>
        <v>10 9 8 7 5 4 3</v>
      </c>
      <c r="C990">
        <f t="shared" si="1008"/>
        <v>1</v>
      </c>
      <c r="D990">
        <f t="shared" ref="D990:L990" si="1035">INT(MOD($A990,2^(C$1-1))/(2^(D$1-1)))</f>
        <v>1</v>
      </c>
      <c r="E990">
        <f t="shared" si="1035"/>
        <v>1</v>
      </c>
      <c r="F990">
        <f t="shared" si="1035"/>
        <v>1</v>
      </c>
      <c r="G990">
        <f t="shared" si="1035"/>
        <v>0</v>
      </c>
      <c r="H990">
        <f t="shared" si="1035"/>
        <v>1</v>
      </c>
      <c r="I990">
        <f t="shared" si="1035"/>
        <v>1</v>
      </c>
      <c r="J990">
        <f t="shared" si="1035"/>
        <v>1</v>
      </c>
      <c r="K990">
        <f t="shared" si="1035"/>
        <v>0</v>
      </c>
      <c r="L990">
        <f t="shared" si="1035"/>
        <v>0</v>
      </c>
      <c r="M990">
        <f>VLOOKUP(C$1,Iniciativas!$A$1:$R$11,6,FALSE)*C990+VLOOKUP(D$1,Iniciativas!$A$1:$R$11,6,FALSE)*D990+VLOOKUP(E$1,Iniciativas!$A$1:$R$11,6,FALSE)*E990+VLOOKUP(F$1,Iniciativas!$A$1:$R$11,6,FALSE)*F990+VLOOKUP(G$1,Iniciativas!$A$1:$R$11,6,FALSE)*G990+VLOOKUP(H$1,Iniciativas!$A$1:$R$11,6,FALSE)*H990+VLOOKUP(I$1,Iniciativas!$A$1:$R$11,6,FALSE)*I990+VLOOKUP(J$1,Iniciativas!$A$1:$R$11,6,FALSE)*J990+VLOOKUP(K$1,Iniciativas!$A$1:$R$11,6,FALSE)*K990+VLOOKUP(L$1,Iniciativas!$A$1:$R$11,6,FALSE)*L990</f>
        <v>12000</v>
      </c>
      <c r="N990">
        <f>VLOOKUP(C$1,Iniciativas!$A$1:$R$11,18,FALSE)*C990+VLOOKUP(D$1,Iniciativas!$A$1:$R$11,18,FALSE)*D990+VLOOKUP(E$1,Iniciativas!$A$1:$R$11,18,FALSE)*E990+VLOOKUP(F$1,Iniciativas!$A$1:$R$11,18,FALSE)*F990+VLOOKUP(G$1,Iniciativas!$A$1:$R$11,18,FALSE)*G990+VLOOKUP(H$1,Iniciativas!$A$1:$R$11,18,FALSE)*H990+VLOOKUP(I$1,Iniciativas!$A$1:$R$11,18,FALSE)*I990+VLOOKUP(J$1,Iniciativas!$A$1:$R$11,18,FALSE)*J990+VLOOKUP(K$1,Iniciativas!$A$1:$R$11,18,FALSE)*K990+VLOOKUP(L$1,Iniciativas!$A$1:$R$11,18,FALSE)*L990</f>
        <v>13.299999999999999</v>
      </c>
      <c r="O990" t="b">
        <f t="shared" si="1007"/>
        <v>0</v>
      </c>
      <c r="P990" t="b">
        <f>IF(OR(K990=1,I990=1),IF(J990=1,TRUE, FALSE),TRUE)</f>
        <v>1</v>
      </c>
      <c r="Q990" t="b">
        <f>IF(AND(K990=1,I990=1), FALSE, TRUE)</f>
        <v>1</v>
      </c>
      <c r="R990" t="b">
        <f>IF(G990=1, TRUE, FALSE)</f>
        <v>0</v>
      </c>
      <c r="S990" t="str">
        <f>TRIM(IF(C990=1," "&amp;VLOOKUP(C$1,Iniciativas!$A$1:$R$11,2,FALSE),"")&amp;IF(D990=1," "&amp;VLOOKUP(D$1,Iniciativas!$A$1:$R$11,2,FALSE),"")&amp;IF(E990=1," "&amp;VLOOKUP(E$1,Iniciativas!$A$1:$R$11,2,FALSE),"")&amp;IF(F990=1," "&amp;VLOOKUP(F$1,Iniciativas!$A$1:$R$11,2,FALSE),"")&amp;IF(G990=1," "&amp;VLOOKUP(G$1,Iniciativas!$A$1:$R$11,2,FALSE),"")&amp;IF(H990=1," "&amp;VLOOKUP(H$1,Iniciativas!$A$1:$R$11,2,FALSE),"")&amp;IF(I990=1," "&amp;VLOOKUP(I$1,Iniciativas!$A$1:$R$11,2,FALSE),"")&amp;IF(J990=1," "&amp;VLOOKUP(J$1,Iniciativas!$A$1:$R$11,2,FALSE),"")&amp;IF(K990=1," "&amp;VLOOKUP(K$1,Iniciativas!$A$1:$R$11,2,FALSE),"")&amp;IF(L990=1," "&amp;VLOOKUP(L$1,Iniciativas!$A$1:$R$11,2,FALSE),""))</f>
        <v>Operación Adicional Iniciativa 1 Iniciativa 3 Iniciativa 2 Iniciativa 1 Programa de Innovación Creación Producto Alternativo C Campaña Publicitaria Producto B o C</v>
      </c>
    </row>
    <row r="991" spans="1:19" x14ac:dyDescent="0.25">
      <c r="A991">
        <v>989</v>
      </c>
      <c r="B991" t="str">
        <f t="shared" si="1005"/>
        <v>10 9 8 7 5 4 3 1</v>
      </c>
      <c r="C991">
        <f t="shared" si="1008"/>
        <v>1</v>
      </c>
      <c r="D991">
        <f t="shared" ref="D991:L991" si="1036">INT(MOD($A991,2^(C$1-1))/(2^(D$1-1)))</f>
        <v>1</v>
      </c>
      <c r="E991">
        <f t="shared" si="1036"/>
        <v>1</v>
      </c>
      <c r="F991">
        <f t="shared" si="1036"/>
        <v>1</v>
      </c>
      <c r="G991">
        <f t="shared" si="1036"/>
        <v>0</v>
      </c>
      <c r="H991">
        <f t="shared" si="1036"/>
        <v>1</v>
      </c>
      <c r="I991">
        <f t="shared" si="1036"/>
        <v>1</v>
      </c>
      <c r="J991">
        <f t="shared" si="1036"/>
        <v>1</v>
      </c>
      <c r="K991">
        <f t="shared" si="1036"/>
        <v>0</v>
      </c>
      <c r="L991">
        <f t="shared" si="1036"/>
        <v>1</v>
      </c>
      <c r="M991">
        <f>VLOOKUP(C$1,Iniciativas!$A$1:$R$11,6,FALSE)*C991+VLOOKUP(D$1,Iniciativas!$A$1:$R$11,6,FALSE)*D991+VLOOKUP(E$1,Iniciativas!$A$1:$R$11,6,FALSE)*E991+VLOOKUP(F$1,Iniciativas!$A$1:$R$11,6,FALSE)*F991+VLOOKUP(G$1,Iniciativas!$A$1:$R$11,6,FALSE)*G991+VLOOKUP(H$1,Iniciativas!$A$1:$R$11,6,FALSE)*H991+VLOOKUP(I$1,Iniciativas!$A$1:$R$11,6,FALSE)*I991+VLOOKUP(J$1,Iniciativas!$A$1:$R$11,6,FALSE)*J991+VLOOKUP(K$1,Iniciativas!$A$1:$R$11,6,FALSE)*K991+VLOOKUP(L$1,Iniciativas!$A$1:$R$11,6,FALSE)*L991</f>
        <v>13000</v>
      </c>
      <c r="N991">
        <f>VLOOKUP(C$1,Iniciativas!$A$1:$R$11,18,FALSE)*C991+VLOOKUP(D$1,Iniciativas!$A$1:$R$11,18,FALSE)*D991+VLOOKUP(E$1,Iniciativas!$A$1:$R$11,18,FALSE)*E991+VLOOKUP(F$1,Iniciativas!$A$1:$R$11,18,FALSE)*F991+VLOOKUP(G$1,Iniciativas!$A$1:$R$11,18,FALSE)*G991+VLOOKUP(H$1,Iniciativas!$A$1:$R$11,18,FALSE)*H991+VLOOKUP(I$1,Iniciativas!$A$1:$R$11,18,FALSE)*I991+VLOOKUP(J$1,Iniciativas!$A$1:$R$11,18,FALSE)*J991+VLOOKUP(K$1,Iniciativas!$A$1:$R$11,18,FALSE)*K991+VLOOKUP(L$1,Iniciativas!$A$1:$R$11,18,FALSE)*L991</f>
        <v>14.2</v>
      </c>
      <c r="O991" t="b">
        <f t="shared" si="1007"/>
        <v>0</v>
      </c>
      <c r="P991" t="b">
        <f>IF(OR(K991=1,I991=1),IF(J991=1,TRUE, FALSE),TRUE)</f>
        <v>1</v>
      </c>
      <c r="Q991" t="b">
        <f>IF(AND(K991=1,I991=1), FALSE, TRUE)</f>
        <v>1</v>
      </c>
      <c r="R991" t="b">
        <f>IF(G991=1, TRUE, FALSE)</f>
        <v>0</v>
      </c>
      <c r="S991" t="str">
        <f>TRIM(IF(C991=1," "&amp;VLOOKUP(C$1,Iniciativas!$A$1:$R$11,2,FALSE),"")&amp;IF(D991=1," "&amp;VLOOKUP(D$1,Iniciativas!$A$1:$R$11,2,FALSE),"")&amp;IF(E991=1," "&amp;VLOOKUP(E$1,Iniciativas!$A$1:$R$11,2,FALSE),"")&amp;IF(F991=1," "&amp;VLOOKUP(F$1,Iniciativas!$A$1:$R$11,2,FALSE),"")&amp;IF(G991=1," "&amp;VLOOKUP(G$1,Iniciativas!$A$1:$R$11,2,FALSE),"")&amp;IF(H991=1," "&amp;VLOOKUP(H$1,Iniciativas!$A$1:$R$11,2,FALSE),"")&amp;IF(I991=1," "&amp;VLOOKUP(I$1,Iniciativas!$A$1:$R$11,2,FALSE),"")&amp;IF(J991=1," "&amp;VLOOKUP(J$1,Iniciativas!$A$1:$R$11,2,FALSE),"")&amp;IF(K991=1," "&amp;VLOOKUP(K$1,Iniciativas!$A$1:$R$11,2,FALSE),"")&amp;IF(L991=1," "&amp;VLOOKUP(L$1,Iniciativas!$A$1:$R$11,2,FALSE),""))</f>
        <v>Operación Adicional Iniciativa 1 Iniciativa 3 Iniciativa 2 Iniciativa 1 Programa de Innovación Creación Producto Alternativo C Campaña Publicitaria Producto B o C Sistema Reducción Costos</v>
      </c>
    </row>
    <row r="992" spans="1:19" x14ac:dyDescent="0.25">
      <c r="A992">
        <v>990</v>
      </c>
      <c r="B992" t="str">
        <f t="shared" si="1005"/>
        <v>10 9 8 7 5 4 3 2</v>
      </c>
      <c r="C992">
        <f t="shared" si="1008"/>
        <v>1</v>
      </c>
      <c r="D992">
        <f t="shared" ref="D992:L992" si="1037">INT(MOD($A992,2^(C$1-1))/(2^(D$1-1)))</f>
        <v>1</v>
      </c>
      <c r="E992">
        <f t="shared" si="1037"/>
        <v>1</v>
      </c>
      <c r="F992">
        <f t="shared" si="1037"/>
        <v>1</v>
      </c>
      <c r="G992">
        <f t="shared" si="1037"/>
        <v>0</v>
      </c>
      <c r="H992">
        <f t="shared" si="1037"/>
        <v>1</v>
      </c>
      <c r="I992">
        <f t="shared" si="1037"/>
        <v>1</v>
      </c>
      <c r="J992">
        <f t="shared" si="1037"/>
        <v>1</v>
      </c>
      <c r="K992">
        <f t="shared" si="1037"/>
        <v>1</v>
      </c>
      <c r="L992">
        <f t="shared" si="1037"/>
        <v>0</v>
      </c>
      <c r="M992">
        <f>VLOOKUP(C$1,Iniciativas!$A$1:$R$11,6,FALSE)*C992+VLOOKUP(D$1,Iniciativas!$A$1:$R$11,6,FALSE)*D992+VLOOKUP(E$1,Iniciativas!$A$1:$R$11,6,FALSE)*E992+VLOOKUP(F$1,Iniciativas!$A$1:$R$11,6,FALSE)*F992+VLOOKUP(G$1,Iniciativas!$A$1:$R$11,6,FALSE)*G992+VLOOKUP(H$1,Iniciativas!$A$1:$R$11,6,FALSE)*H992+VLOOKUP(I$1,Iniciativas!$A$1:$R$11,6,FALSE)*I992+VLOOKUP(J$1,Iniciativas!$A$1:$R$11,6,FALSE)*J992+VLOOKUP(K$1,Iniciativas!$A$1:$R$11,6,FALSE)*K992+VLOOKUP(L$1,Iniciativas!$A$1:$R$11,6,FALSE)*L992</f>
        <v>17000</v>
      </c>
      <c r="N992">
        <f>VLOOKUP(C$1,Iniciativas!$A$1:$R$11,18,FALSE)*C992+VLOOKUP(D$1,Iniciativas!$A$1:$R$11,18,FALSE)*D992+VLOOKUP(E$1,Iniciativas!$A$1:$R$11,18,FALSE)*E992+VLOOKUP(F$1,Iniciativas!$A$1:$R$11,18,FALSE)*F992+VLOOKUP(G$1,Iniciativas!$A$1:$R$11,18,FALSE)*G992+VLOOKUP(H$1,Iniciativas!$A$1:$R$11,18,FALSE)*H992+VLOOKUP(I$1,Iniciativas!$A$1:$R$11,18,FALSE)*I992+VLOOKUP(J$1,Iniciativas!$A$1:$R$11,18,FALSE)*J992+VLOOKUP(K$1,Iniciativas!$A$1:$R$11,18,FALSE)*K992+VLOOKUP(L$1,Iniciativas!$A$1:$R$11,18,FALSE)*L992</f>
        <v>15.899999999999999</v>
      </c>
      <c r="O992" t="b">
        <f t="shared" si="1007"/>
        <v>0</v>
      </c>
      <c r="P992" t="b">
        <f>IF(OR(K992=1,I992=1),IF(J992=1,TRUE, FALSE),TRUE)</f>
        <v>1</v>
      </c>
      <c r="Q992" t="b">
        <f>IF(AND(K992=1,I992=1), FALSE, TRUE)</f>
        <v>0</v>
      </c>
      <c r="R992" t="b">
        <f>IF(G992=1, TRUE, FALSE)</f>
        <v>0</v>
      </c>
      <c r="S992" t="str">
        <f>TRIM(IF(C992=1," "&amp;VLOOKUP(C$1,Iniciativas!$A$1:$R$11,2,FALSE),"")&amp;IF(D992=1," "&amp;VLOOKUP(D$1,Iniciativas!$A$1:$R$11,2,FALSE),"")&amp;IF(E992=1," "&amp;VLOOKUP(E$1,Iniciativas!$A$1:$R$11,2,FALSE),"")&amp;IF(F992=1," "&amp;VLOOKUP(F$1,Iniciativas!$A$1:$R$11,2,FALSE),"")&amp;IF(G992=1," "&amp;VLOOKUP(G$1,Iniciativas!$A$1:$R$11,2,FALSE),"")&amp;IF(H992=1," "&amp;VLOOKUP(H$1,Iniciativas!$A$1:$R$11,2,FALSE),"")&amp;IF(I992=1," "&amp;VLOOKUP(I$1,Iniciativas!$A$1:$R$11,2,FALSE),"")&amp;IF(J992=1," "&amp;VLOOKUP(J$1,Iniciativas!$A$1:$R$11,2,FALSE),"")&amp;IF(K992=1," "&amp;VLOOKUP(K$1,Iniciativas!$A$1:$R$11,2,FALSE),"")&amp;IF(L992=1," "&amp;VLOOKUP(L$1,Iniciativas!$A$1:$R$11,2,FALSE),""))</f>
        <v>Operación Adicional Iniciativa 1 Iniciativa 3 Iniciativa 2 Iniciativa 1 Programa de Innovación Creación Producto Alternativo C Campaña Publicitaria Producto B o C Creación Producto B</v>
      </c>
    </row>
    <row r="993" spans="1:19" x14ac:dyDescent="0.25">
      <c r="A993">
        <v>991</v>
      </c>
      <c r="B993" t="str">
        <f t="shared" si="1005"/>
        <v>10 9 8 7 5 4 3 2 1</v>
      </c>
      <c r="C993">
        <f t="shared" si="1008"/>
        <v>1</v>
      </c>
      <c r="D993">
        <f t="shared" ref="D993:L993" si="1038">INT(MOD($A993,2^(C$1-1))/(2^(D$1-1)))</f>
        <v>1</v>
      </c>
      <c r="E993">
        <f t="shared" si="1038"/>
        <v>1</v>
      </c>
      <c r="F993">
        <f t="shared" si="1038"/>
        <v>1</v>
      </c>
      <c r="G993">
        <f t="shared" si="1038"/>
        <v>0</v>
      </c>
      <c r="H993">
        <f t="shared" si="1038"/>
        <v>1</v>
      </c>
      <c r="I993">
        <f t="shared" si="1038"/>
        <v>1</v>
      </c>
      <c r="J993">
        <f t="shared" si="1038"/>
        <v>1</v>
      </c>
      <c r="K993">
        <f t="shared" si="1038"/>
        <v>1</v>
      </c>
      <c r="L993">
        <f t="shared" si="1038"/>
        <v>1</v>
      </c>
      <c r="M993">
        <f>VLOOKUP(C$1,Iniciativas!$A$1:$R$11,6,FALSE)*C993+VLOOKUP(D$1,Iniciativas!$A$1:$R$11,6,FALSE)*D993+VLOOKUP(E$1,Iniciativas!$A$1:$R$11,6,FALSE)*E993+VLOOKUP(F$1,Iniciativas!$A$1:$R$11,6,FALSE)*F993+VLOOKUP(G$1,Iniciativas!$A$1:$R$11,6,FALSE)*G993+VLOOKUP(H$1,Iniciativas!$A$1:$R$11,6,FALSE)*H993+VLOOKUP(I$1,Iniciativas!$A$1:$R$11,6,FALSE)*I993+VLOOKUP(J$1,Iniciativas!$A$1:$R$11,6,FALSE)*J993+VLOOKUP(K$1,Iniciativas!$A$1:$R$11,6,FALSE)*K993+VLOOKUP(L$1,Iniciativas!$A$1:$R$11,6,FALSE)*L993</f>
        <v>18000</v>
      </c>
      <c r="N993">
        <f>VLOOKUP(C$1,Iniciativas!$A$1:$R$11,18,FALSE)*C993+VLOOKUP(D$1,Iniciativas!$A$1:$R$11,18,FALSE)*D993+VLOOKUP(E$1,Iniciativas!$A$1:$R$11,18,FALSE)*E993+VLOOKUP(F$1,Iniciativas!$A$1:$R$11,18,FALSE)*F993+VLOOKUP(G$1,Iniciativas!$A$1:$R$11,18,FALSE)*G993+VLOOKUP(H$1,Iniciativas!$A$1:$R$11,18,FALSE)*H993+VLOOKUP(I$1,Iniciativas!$A$1:$R$11,18,FALSE)*I993+VLOOKUP(J$1,Iniciativas!$A$1:$R$11,18,FALSE)*J993+VLOOKUP(K$1,Iniciativas!$A$1:$R$11,18,FALSE)*K993+VLOOKUP(L$1,Iniciativas!$A$1:$R$11,18,FALSE)*L993</f>
        <v>16.799999999999997</v>
      </c>
      <c r="O993" t="b">
        <f t="shared" si="1007"/>
        <v>0</v>
      </c>
      <c r="P993" t="b">
        <f>IF(OR(K993=1,I993=1),IF(J993=1,TRUE, FALSE),TRUE)</f>
        <v>1</v>
      </c>
      <c r="Q993" t="b">
        <f>IF(AND(K993=1,I993=1), FALSE, TRUE)</f>
        <v>0</v>
      </c>
      <c r="R993" t="b">
        <f>IF(G993=1, TRUE, FALSE)</f>
        <v>0</v>
      </c>
      <c r="S993" t="str">
        <f>TRIM(IF(C993=1," "&amp;VLOOKUP(C$1,Iniciativas!$A$1:$R$11,2,FALSE),"")&amp;IF(D993=1," "&amp;VLOOKUP(D$1,Iniciativas!$A$1:$R$11,2,FALSE),"")&amp;IF(E993=1," "&amp;VLOOKUP(E$1,Iniciativas!$A$1:$R$11,2,FALSE),"")&amp;IF(F993=1," "&amp;VLOOKUP(F$1,Iniciativas!$A$1:$R$11,2,FALSE),"")&amp;IF(G993=1," "&amp;VLOOKUP(G$1,Iniciativas!$A$1:$R$11,2,FALSE),"")&amp;IF(H993=1," "&amp;VLOOKUP(H$1,Iniciativas!$A$1:$R$11,2,FALSE),"")&amp;IF(I993=1," "&amp;VLOOKUP(I$1,Iniciativas!$A$1:$R$11,2,FALSE),"")&amp;IF(J993=1," "&amp;VLOOKUP(J$1,Iniciativas!$A$1:$R$11,2,FALSE),"")&amp;IF(K993=1," "&amp;VLOOKUP(K$1,Iniciativas!$A$1:$R$11,2,FALSE),"")&amp;IF(L993=1," "&amp;VLOOKUP(L$1,Iniciativas!$A$1:$R$11,2,FALSE),""))</f>
        <v>Operación Adicional Iniciativa 1 Iniciativa 3 Iniciativa 2 Iniciativa 1 Programa de Innovación Creación Producto Alternativo C Campaña Publicitaria Producto B o C Creación Producto B Sistema Reducción Costos</v>
      </c>
    </row>
    <row r="994" spans="1:19" x14ac:dyDescent="0.25">
      <c r="A994">
        <v>992</v>
      </c>
      <c r="B994" t="str">
        <f t="shared" si="1005"/>
        <v>10 9 8 7 6</v>
      </c>
      <c r="C994">
        <f t="shared" si="1008"/>
        <v>1</v>
      </c>
      <c r="D994">
        <f t="shared" ref="D994:L994" si="1039">INT(MOD($A994,2^(C$1-1))/(2^(D$1-1)))</f>
        <v>1</v>
      </c>
      <c r="E994">
        <f t="shared" si="1039"/>
        <v>1</v>
      </c>
      <c r="F994">
        <f t="shared" si="1039"/>
        <v>1</v>
      </c>
      <c r="G994">
        <f t="shared" si="1039"/>
        <v>1</v>
      </c>
      <c r="H994">
        <f t="shared" si="1039"/>
        <v>0</v>
      </c>
      <c r="I994">
        <f t="shared" si="1039"/>
        <v>0</v>
      </c>
      <c r="J994">
        <f t="shared" si="1039"/>
        <v>0</v>
      </c>
      <c r="K994">
        <f t="shared" si="1039"/>
        <v>0</v>
      </c>
      <c r="L994">
        <f t="shared" si="1039"/>
        <v>0</v>
      </c>
      <c r="M994">
        <f>VLOOKUP(C$1,Iniciativas!$A$1:$R$11,6,FALSE)*C994+VLOOKUP(D$1,Iniciativas!$A$1:$R$11,6,FALSE)*D994+VLOOKUP(E$1,Iniciativas!$A$1:$R$11,6,FALSE)*E994+VLOOKUP(F$1,Iniciativas!$A$1:$R$11,6,FALSE)*F994+VLOOKUP(G$1,Iniciativas!$A$1:$R$11,6,FALSE)*G994+VLOOKUP(H$1,Iniciativas!$A$1:$R$11,6,FALSE)*H994+VLOOKUP(I$1,Iniciativas!$A$1:$R$11,6,FALSE)*I994+VLOOKUP(J$1,Iniciativas!$A$1:$R$11,6,FALSE)*J994+VLOOKUP(K$1,Iniciativas!$A$1:$R$11,6,FALSE)*K994+VLOOKUP(L$1,Iniciativas!$A$1:$R$11,6,FALSE)*L994</f>
        <v>7000</v>
      </c>
      <c r="N994">
        <f>VLOOKUP(C$1,Iniciativas!$A$1:$R$11,18,FALSE)*C994+VLOOKUP(D$1,Iniciativas!$A$1:$R$11,18,FALSE)*D994+VLOOKUP(E$1,Iniciativas!$A$1:$R$11,18,FALSE)*E994+VLOOKUP(F$1,Iniciativas!$A$1:$R$11,18,FALSE)*F994+VLOOKUP(G$1,Iniciativas!$A$1:$R$11,18,FALSE)*G994+VLOOKUP(H$1,Iniciativas!$A$1:$R$11,18,FALSE)*H994+VLOOKUP(I$1,Iniciativas!$A$1:$R$11,18,FALSE)*I994+VLOOKUP(J$1,Iniciativas!$A$1:$R$11,18,FALSE)*J994+VLOOKUP(K$1,Iniciativas!$A$1:$R$11,18,FALSE)*K994+VLOOKUP(L$1,Iniciativas!$A$1:$R$11,18,FALSE)*L994</f>
        <v>8.1999999999999993</v>
      </c>
      <c r="O994" t="b">
        <f t="shared" si="1007"/>
        <v>1</v>
      </c>
      <c r="P994" t="b">
        <f>IF(OR(K994=1,I994=1),IF(J994=1,TRUE, FALSE),TRUE)</f>
        <v>1</v>
      </c>
      <c r="Q994" t="b">
        <f>IF(AND(K994=1,I994=1), FALSE, TRUE)</f>
        <v>1</v>
      </c>
      <c r="R994" t="b">
        <f>IF(G994=1, TRUE, FALSE)</f>
        <v>1</v>
      </c>
      <c r="S994" t="str">
        <f>TRIM(IF(C994=1," "&amp;VLOOKUP(C$1,Iniciativas!$A$1:$R$11,2,FALSE),"")&amp;IF(D994=1," "&amp;VLOOKUP(D$1,Iniciativas!$A$1:$R$11,2,FALSE),"")&amp;IF(E994=1," "&amp;VLOOKUP(E$1,Iniciativas!$A$1:$R$11,2,FALSE),"")&amp;IF(F994=1," "&amp;VLOOKUP(F$1,Iniciativas!$A$1:$R$11,2,FALSE),"")&amp;IF(G994=1," "&amp;VLOOKUP(G$1,Iniciativas!$A$1:$R$11,2,FALSE),"")&amp;IF(H994=1," "&amp;VLOOKUP(H$1,Iniciativas!$A$1:$R$11,2,FALSE),"")&amp;IF(I994=1," "&amp;VLOOKUP(I$1,Iniciativas!$A$1:$R$11,2,FALSE),"")&amp;IF(J994=1," "&amp;VLOOKUP(J$1,Iniciativas!$A$1:$R$11,2,FALSE),"")&amp;IF(K994=1," "&amp;VLOOKUP(K$1,Iniciativas!$A$1:$R$11,2,FALSE),"")&amp;IF(L994=1," "&amp;VLOOKUP(L$1,Iniciativas!$A$1:$R$11,2,FALSE),""))</f>
        <v>Operación Adicional Iniciativa 1 Iniciativa 3 Iniciativa 2 Iniciativa 1 Imperativo Legal</v>
      </c>
    </row>
    <row r="995" spans="1:19" x14ac:dyDescent="0.25">
      <c r="A995">
        <v>993</v>
      </c>
      <c r="B995" t="str">
        <f t="shared" si="1005"/>
        <v>10 9 8 7 6 1</v>
      </c>
      <c r="C995">
        <f t="shared" si="1008"/>
        <v>1</v>
      </c>
      <c r="D995">
        <f t="shared" ref="D995:L995" si="1040">INT(MOD($A995,2^(C$1-1))/(2^(D$1-1)))</f>
        <v>1</v>
      </c>
      <c r="E995">
        <f t="shared" si="1040"/>
        <v>1</v>
      </c>
      <c r="F995">
        <f t="shared" si="1040"/>
        <v>1</v>
      </c>
      <c r="G995">
        <f t="shared" si="1040"/>
        <v>1</v>
      </c>
      <c r="H995">
        <f t="shared" si="1040"/>
        <v>0</v>
      </c>
      <c r="I995">
        <f t="shared" si="1040"/>
        <v>0</v>
      </c>
      <c r="J995">
        <f t="shared" si="1040"/>
        <v>0</v>
      </c>
      <c r="K995">
        <f t="shared" si="1040"/>
        <v>0</v>
      </c>
      <c r="L995">
        <f t="shared" si="1040"/>
        <v>1</v>
      </c>
      <c r="M995">
        <f>VLOOKUP(C$1,Iniciativas!$A$1:$R$11,6,FALSE)*C995+VLOOKUP(D$1,Iniciativas!$A$1:$R$11,6,FALSE)*D995+VLOOKUP(E$1,Iniciativas!$A$1:$R$11,6,FALSE)*E995+VLOOKUP(F$1,Iniciativas!$A$1:$R$11,6,FALSE)*F995+VLOOKUP(G$1,Iniciativas!$A$1:$R$11,6,FALSE)*G995+VLOOKUP(H$1,Iniciativas!$A$1:$R$11,6,FALSE)*H995+VLOOKUP(I$1,Iniciativas!$A$1:$R$11,6,FALSE)*I995+VLOOKUP(J$1,Iniciativas!$A$1:$R$11,6,FALSE)*J995+VLOOKUP(K$1,Iniciativas!$A$1:$R$11,6,FALSE)*K995+VLOOKUP(L$1,Iniciativas!$A$1:$R$11,6,FALSE)*L995</f>
        <v>8000</v>
      </c>
      <c r="N995">
        <f>VLOOKUP(C$1,Iniciativas!$A$1:$R$11,18,FALSE)*C995+VLOOKUP(D$1,Iniciativas!$A$1:$R$11,18,FALSE)*D995+VLOOKUP(E$1,Iniciativas!$A$1:$R$11,18,FALSE)*E995+VLOOKUP(F$1,Iniciativas!$A$1:$R$11,18,FALSE)*F995+VLOOKUP(G$1,Iniciativas!$A$1:$R$11,18,FALSE)*G995+VLOOKUP(H$1,Iniciativas!$A$1:$R$11,18,FALSE)*H995+VLOOKUP(I$1,Iniciativas!$A$1:$R$11,18,FALSE)*I995+VLOOKUP(J$1,Iniciativas!$A$1:$R$11,18,FALSE)*J995+VLOOKUP(K$1,Iniciativas!$A$1:$R$11,18,FALSE)*K995+VLOOKUP(L$1,Iniciativas!$A$1:$R$11,18,FALSE)*L995</f>
        <v>9.1</v>
      </c>
      <c r="O995" t="b">
        <f t="shared" si="1007"/>
        <v>1</v>
      </c>
      <c r="P995" t="b">
        <f>IF(OR(K995=1,I995=1),IF(J995=1,TRUE, FALSE),TRUE)</f>
        <v>1</v>
      </c>
      <c r="Q995" t="b">
        <f>IF(AND(K995=1,I995=1), FALSE, TRUE)</f>
        <v>1</v>
      </c>
      <c r="R995" t="b">
        <f>IF(G995=1, TRUE, FALSE)</f>
        <v>1</v>
      </c>
      <c r="S995" t="str">
        <f>TRIM(IF(C995=1," "&amp;VLOOKUP(C$1,Iniciativas!$A$1:$R$11,2,FALSE),"")&amp;IF(D995=1," "&amp;VLOOKUP(D$1,Iniciativas!$A$1:$R$11,2,FALSE),"")&amp;IF(E995=1," "&amp;VLOOKUP(E$1,Iniciativas!$A$1:$R$11,2,FALSE),"")&amp;IF(F995=1," "&amp;VLOOKUP(F$1,Iniciativas!$A$1:$R$11,2,FALSE),"")&amp;IF(G995=1," "&amp;VLOOKUP(G$1,Iniciativas!$A$1:$R$11,2,FALSE),"")&amp;IF(H995=1," "&amp;VLOOKUP(H$1,Iniciativas!$A$1:$R$11,2,FALSE),"")&amp;IF(I995=1," "&amp;VLOOKUP(I$1,Iniciativas!$A$1:$R$11,2,FALSE),"")&amp;IF(J995=1," "&amp;VLOOKUP(J$1,Iniciativas!$A$1:$R$11,2,FALSE),"")&amp;IF(K995=1," "&amp;VLOOKUP(K$1,Iniciativas!$A$1:$R$11,2,FALSE),"")&amp;IF(L995=1," "&amp;VLOOKUP(L$1,Iniciativas!$A$1:$R$11,2,FALSE),""))</f>
        <v>Operación Adicional Iniciativa 1 Iniciativa 3 Iniciativa 2 Iniciativa 1 Imperativo Legal Sistema Reducción Costos</v>
      </c>
    </row>
    <row r="996" spans="1:19" x14ac:dyDescent="0.25">
      <c r="A996">
        <v>994</v>
      </c>
      <c r="B996" t="str">
        <f t="shared" si="1005"/>
        <v>10 9 8 7 6 2</v>
      </c>
      <c r="C996">
        <f t="shared" si="1008"/>
        <v>1</v>
      </c>
      <c r="D996">
        <f t="shared" ref="D996:L996" si="1041">INT(MOD($A996,2^(C$1-1))/(2^(D$1-1)))</f>
        <v>1</v>
      </c>
      <c r="E996">
        <f t="shared" si="1041"/>
        <v>1</v>
      </c>
      <c r="F996">
        <f t="shared" si="1041"/>
        <v>1</v>
      </c>
      <c r="G996">
        <f t="shared" si="1041"/>
        <v>1</v>
      </c>
      <c r="H996">
        <f t="shared" si="1041"/>
        <v>0</v>
      </c>
      <c r="I996">
        <f t="shared" si="1041"/>
        <v>0</v>
      </c>
      <c r="J996">
        <f t="shared" si="1041"/>
        <v>0</v>
      </c>
      <c r="K996">
        <f t="shared" si="1041"/>
        <v>1</v>
      </c>
      <c r="L996">
        <f t="shared" si="1041"/>
        <v>0</v>
      </c>
      <c r="M996">
        <f>VLOOKUP(C$1,Iniciativas!$A$1:$R$11,6,FALSE)*C996+VLOOKUP(D$1,Iniciativas!$A$1:$R$11,6,FALSE)*D996+VLOOKUP(E$1,Iniciativas!$A$1:$R$11,6,FALSE)*E996+VLOOKUP(F$1,Iniciativas!$A$1:$R$11,6,FALSE)*F996+VLOOKUP(G$1,Iniciativas!$A$1:$R$11,6,FALSE)*G996+VLOOKUP(H$1,Iniciativas!$A$1:$R$11,6,FALSE)*H996+VLOOKUP(I$1,Iniciativas!$A$1:$R$11,6,FALSE)*I996+VLOOKUP(J$1,Iniciativas!$A$1:$R$11,6,FALSE)*J996+VLOOKUP(K$1,Iniciativas!$A$1:$R$11,6,FALSE)*K996+VLOOKUP(L$1,Iniciativas!$A$1:$R$11,6,FALSE)*L996</f>
        <v>12000</v>
      </c>
      <c r="N996">
        <f>VLOOKUP(C$1,Iniciativas!$A$1:$R$11,18,FALSE)*C996+VLOOKUP(D$1,Iniciativas!$A$1:$R$11,18,FALSE)*D996+VLOOKUP(E$1,Iniciativas!$A$1:$R$11,18,FALSE)*E996+VLOOKUP(F$1,Iniciativas!$A$1:$R$11,18,FALSE)*F996+VLOOKUP(G$1,Iniciativas!$A$1:$R$11,18,FALSE)*G996+VLOOKUP(H$1,Iniciativas!$A$1:$R$11,18,FALSE)*H996+VLOOKUP(I$1,Iniciativas!$A$1:$R$11,18,FALSE)*I996+VLOOKUP(J$1,Iniciativas!$A$1:$R$11,18,FALSE)*J996+VLOOKUP(K$1,Iniciativas!$A$1:$R$11,18,FALSE)*K996+VLOOKUP(L$1,Iniciativas!$A$1:$R$11,18,FALSE)*L996</f>
        <v>10.799999999999999</v>
      </c>
      <c r="O996" t="b">
        <f t="shared" si="1007"/>
        <v>0</v>
      </c>
      <c r="P996" t="b">
        <f>IF(OR(K996=1,I996=1),IF(J996=1,TRUE, FALSE),TRUE)</f>
        <v>0</v>
      </c>
      <c r="Q996" t="b">
        <f>IF(AND(K996=1,I996=1), FALSE, TRUE)</f>
        <v>1</v>
      </c>
      <c r="R996" t="b">
        <f>IF(G996=1, TRUE, FALSE)</f>
        <v>1</v>
      </c>
      <c r="S996" t="str">
        <f>TRIM(IF(C996=1," "&amp;VLOOKUP(C$1,Iniciativas!$A$1:$R$11,2,FALSE),"")&amp;IF(D996=1," "&amp;VLOOKUP(D$1,Iniciativas!$A$1:$R$11,2,FALSE),"")&amp;IF(E996=1," "&amp;VLOOKUP(E$1,Iniciativas!$A$1:$R$11,2,FALSE),"")&amp;IF(F996=1," "&amp;VLOOKUP(F$1,Iniciativas!$A$1:$R$11,2,FALSE),"")&amp;IF(G996=1," "&amp;VLOOKUP(G$1,Iniciativas!$A$1:$R$11,2,FALSE),"")&amp;IF(H996=1," "&amp;VLOOKUP(H$1,Iniciativas!$A$1:$R$11,2,FALSE),"")&amp;IF(I996=1," "&amp;VLOOKUP(I$1,Iniciativas!$A$1:$R$11,2,FALSE),"")&amp;IF(J996=1," "&amp;VLOOKUP(J$1,Iniciativas!$A$1:$R$11,2,FALSE),"")&amp;IF(K996=1," "&amp;VLOOKUP(K$1,Iniciativas!$A$1:$R$11,2,FALSE),"")&amp;IF(L996=1," "&amp;VLOOKUP(L$1,Iniciativas!$A$1:$R$11,2,FALSE),""))</f>
        <v>Operación Adicional Iniciativa 1 Iniciativa 3 Iniciativa 2 Iniciativa 1 Imperativo Legal Creación Producto B</v>
      </c>
    </row>
    <row r="997" spans="1:19" x14ac:dyDescent="0.25">
      <c r="A997">
        <v>995</v>
      </c>
      <c r="B997" t="str">
        <f t="shared" si="1005"/>
        <v>10 9 8 7 6 2 1</v>
      </c>
      <c r="C997">
        <f t="shared" si="1008"/>
        <v>1</v>
      </c>
      <c r="D997">
        <f t="shared" ref="D997:L997" si="1042">INT(MOD($A997,2^(C$1-1))/(2^(D$1-1)))</f>
        <v>1</v>
      </c>
      <c r="E997">
        <f t="shared" si="1042"/>
        <v>1</v>
      </c>
      <c r="F997">
        <f t="shared" si="1042"/>
        <v>1</v>
      </c>
      <c r="G997">
        <f t="shared" si="1042"/>
        <v>1</v>
      </c>
      <c r="H997">
        <f t="shared" si="1042"/>
        <v>0</v>
      </c>
      <c r="I997">
        <f t="shared" si="1042"/>
        <v>0</v>
      </c>
      <c r="J997">
        <f t="shared" si="1042"/>
        <v>0</v>
      </c>
      <c r="K997">
        <f t="shared" si="1042"/>
        <v>1</v>
      </c>
      <c r="L997">
        <f t="shared" si="1042"/>
        <v>1</v>
      </c>
      <c r="M997">
        <f>VLOOKUP(C$1,Iniciativas!$A$1:$R$11,6,FALSE)*C997+VLOOKUP(D$1,Iniciativas!$A$1:$R$11,6,FALSE)*D997+VLOOKUP(E$1,Iniciativas!$A$1:$R$11,6,FALSE)*E997+VLOOKUP(F$1,Iniciativas!$A$1:$R$11,6,FALSE)*F997+VLOOKUP(G$1,Iniciativas!$A$1:$R$11,6,FALSE)*G997+VLOOKUP(H$1,Iniciativas!$A$1:$R$11,6,FALSE)*H997+VLOOKUP(I$1,Iniciativas!$A$1:$R$11,6,FALSE)*I997+VLOOKUP(J$1,Iniciativas!$A$1:$R$11,6,FALSE)*J997+VLOOKUP(K$1,Iniciativas!$A$1:$R$11,6,FALSE)*K997+VLOOKUP(L$1,Iniciativas!$A$1:$R$11,6,FALSE)*L997</f>
        <v>13000</v>
      </c>
      <c r="N997">
        <f>VLOOKUP(C$1,Iniciativas!$A$1:$R$11,18,FALSE)*C997+VLOOKUP(D$1,Iniciativas!$A$1:$R$11,18,FALSE)*D997+VLOOKUP(E$1,Iniciativas!$A$1:$R$11,18,FALSE)*E997+VLOOKUP(F$1,Iniciativas!$A$1:$R$11,18,FALSE)*F997+VLOOKUP(G$1,Iniciativas!$A$1:$R$11,18,FALSE)*G997+VLOOKUP(H$1,Iniciativas!$A$1:$R$11,18,FALSE)*H997+VLOOKUP(I$1,Iniciativas!$A$1:$R$11,18,FALSE)*I997+VLOOKUP(J$1,Iniciativas!$A$1:$R$11,18,FALSE)*J997+VLOOKUP(K$1,Iniciativas!$A$1:$R$11,18,FALSE)*K997+VLOOKUP(L$1,Iniciativas!$A$1:$R$11,18,FALSE)*L997</f>
        <v>11.7</v>
      </c>
      <c r="O997" t="b">
        <f t="shared" si="1007"/>
        <v>0</v>
      </c>
      <c r="P997" t="b">
        <f>IF(OR(K997=1,I997=1),IF(J997=1,TRUE, FALSE),TRUE)</f>
        <v>0</v>
      </c>
      <c r="Q997" t="b">
        <f>IF(AND(K997=1,I997=1), FALSE, TRUE)</f>
        <v>1</v>
      </c>
      <c r="R997" t="b">
        <f>IF(G997=1, TRUE, FALSE)</f>
        <v>1</v>
      </c>
      <c r="S997" t="str">
        <f>TRIM(IF(C997=1," "&amp;VLOOKUP(C$1,Iniciativas!$A$1:$R$11,2,FALSE),"")&amp;IF(D997=1," "&amp;VLOOKUP(D$1,Iniciativas!$A$1:$R$11,2,FALSE),"")&amp;IF(E997=1," "&amp;VLOOKUP(E$1,Iniciativas!$A$1:$R$11,2,FALSE),"")&amp;IF(F997=1," "&amp;VLOOKUP(F$1,Iniciativas!$A$1:$R$11,2,FALSE),"")&amp;IF(G997=1," "&amp;VLOOKUP(G$1,Iniciativas!$A$1:$R$11,2,FALSE),"")&amp;IF(H997=1," "&amp;VLOOKUP(H$1,Iniciativas!$A$1:$R$11,2,FALSE),"")&amp;IF(I997=1," "&amp;VLOOKUP(I$1,Iniciativas!$A$1:$R$11,2,FALSE),"")&amp;IF(J997=1," "&amp;VLOOKUP(J$1,Iniciativas!$A$1:$R$11,2,FALSE),"")&amp;IF(K997=1," "&amp;VLOOKUP(K$1,Iniciativas!$A$1:$R$11,2,FALSE),"")&amp;IF(L997=1," "&amp;VLOOKUP(L$1,Iniciativas!$A$1:$R$11,2,FALSE),""))</f>
        <v>Operación Adicional Iniciativa 1 Iniciativa 3 Iniciativa 2 Iniciativa 1 Imperativo Legal Creación Producto B Sistema Reducción Costos</v>
      </c>
    </row>
    <row r="998" spans="1:19" x14ac:dyDescent="0.25">
      <c r="A998">
        <v>996</v>
      </c>
      <c r="B998" t="str">
        <f t="shared" si="1005"/>
        <v>10 9 8 7 6 3</v>
      </c>
      <c r="C998">
        <f t="shared" si="1008"/>
        <v>1</v>
      </c>
      <c r="D998">
        <f t="shared" ref="D998:L998" si="1043">INT(MOD($A998,2^(C$1-1))/(2^(D$1-1)))</f>
        <v>1</v>
      </c>
      <c r="E998">
        <f t="shared" si="1043"/>
        <v>1</v>
      </c>
      <c r="F998">
        <f t="shared" si="1043"/>
        <v>1</v>
      </c>
      <c r="G998">
        <f t="shared" si="1043"/>
        <v>1</v>
      </c>
      <c r="H998">
        <f t="shared" si="1043"/>
        <v>0</v>
      </c>
      <c r="I998">
        <f t="shared" si="1043"/>
        <v>0</v>
      </c>
      <c r="J998">
        <f t="shared" si="1043"/>
        <v>1</v>
      </c>
      <c r="K998">
        <f t="shared" si="1043"/>
        <v>0</v>
      </c>
      <c r="L998">
        <f t="shared" si="1043"/>
        <v>0</v>
      </c>
      <c r="M998">
        <f>VLOOKUP(C$1,Iniciativas!$A$1:$R$11,6,FALSE)*C998+VLOOKUP(D$1,Iniciativas!$A$1:$R$11,6,FALSE)*D998+VLOOKUP(E$1,Iniciativas!$A$1:$R$11,6,FALSE)*E998+VLOOKUP(F$1,Iniciativas!$A$1:$R$11,6,FALSE)*F998+VLOOKUP(G$1,Iniciativas!$A$1:$R$11,6,FALSE)*G998+VLOOKUP(H$1,Iniciativas!$A$1:$R$11,6,FALSE)*H998+VLOOKUP(I$1,Iniciativas!$A$1:$R$11,6,FALSE)*I998+VLOOKUP(J$1,Iniciativas!$A$1:$R$11,6,FALSE)*J998+VLOOKUP(K$1,Iniciativas!$A$1:$R$11,6,FALSE)*K998+VLOOKUP(L$1,Iniciativas!$A$1:$R$11,6,FALSE)*L998</f>
        <v>8000</v>
      </c>
      <c r="N998">
        <f>VLOOKUP(C$1,Iniciativas!$A$1:$R$11,18,FALSE)*C998+VLOOKUP(D$1,Iniciativas!$A$1:$R$11,18,FALSE)*D998+VLOOKUP(E$1,Iniciativas!$A$1:$R$11,18,FALSE)*E998+VLOOKUP(F$1,Iniciativas!$A$1:$R$11,18,FALSE)*F998+VLOOKUP(G$1,Iniciativas!$A$1:$R$11,18,FALSE)*G998+VLOOKUP(H$1,Iniciativas!$A$1:$R$11,18,FALSE)*H998+VLOOKUP(I$1,Iniciativas!$A$1:$R$11,18,FALSE)*I998+VLOOKUP(J$1,Iniciativas!$A$1:$R$11,18,FALSE)*J998+VLOOKUP(K$1,Iniciativas!$A$1:$R$11,18,FALSE)*K998+VLOOKUP(L$1,Iniciativas!$A$1:$R$11,18,FALSE)*L998</f>
        <v>8.6</v>
      </c>
      <c r="O998" t="b">
        <f t="shared" si="1007"/>
        <v>1</v>
      </c>
      <c r="P998" t="b">
        <f>IF(OR(K998=1,I998=1),IF(J998=1,TRUE, FALSE),TRUE)</f>
        <v>1</v>
      </c>
      <c r="Q998" t="b">
        <f>IF(AND(K998=1,I998=1), FALSE, TRUE)</f>
        <v>1</v>
      </c>
      <c r="R998" t="b">
        <f>IF(G998=1, TRUE, FALSE)</f>
        <v>1</v>
      </c>
      <c r="S998" t="str">
        <f>TRIM(IF(C998=1," "&amp;VLOOKUP(C$1,Iniciativas!$A$1:$R$11,2,FALSE),"")&amp;IF(D998=1," "&amp;VLOOKUP(D$1,Iniciativas!$A$1:$R$11,2,FALSE),"")&amp;IF(E998=1," "&amp;VLOOKUP(E$1,Iniciativas!$A$1:$R$11,2,FALSE),"")&amp;IF(F998=1," "&amp;VLOOKUP(F$1,Iniciativas!$A$1:$R$11,2,FALSE),"")&amp;IF(G998=1," "&amp;VLOOKUP(G$1,Iniciativas!$A$1:$R$11,2,FALSE),"")&amp;IF(H998=1," "&amp;VLOOKUP(H$1,Iniciativas!$A$1:$R$11,2,FALSE),"")&amp;IF(I998=1," "&amp;VLOOKUP(I$1,Iniciativas!$A$1:$R$11,2,FALSE),"")&amp;IF(J998=1," "&amp;VLOOKUP(J$1,Iniciativas!$A$1:$R$11,2,FALSE),"")&amp;IF(K998=1," "&amp;VLOOKUP(K$1,Iniciativas!$A$1:$R$11,2,FALSE),"")&amp;IF(L998=1," "&amp;VLOOKUP(L$1,Iniciativas!$A$1:$R$11,2,FALSE),""))</f>
        <v>Operación Adicional Iniciativa 1 Iniciativa 3 Iniciativa 2 Iniciativa 1 Imperativo Legal Campaña Publicitaria Producto B o C</v>
      </c>
    </row>
    <row r="999" spans="1:19" x14ac:dyDescent="0.25">
      <c r="A999">
        <v>997</v>
      </c>
      <c r="B999" t="str">
        <f t="shared" si="1005"/>
        <v>10 9 8 7 6 3 1</v>
      </c>
      <c r="C999">
        <f t="shared" si="1008"/>
        <v>1</v>
      </c>
      <c r="D999">
        <f t="shared" ref="D999:L999" si="1044">INT(MOD($A999,2^(C$1-1))/(2^(D$1-1)))</f>
        <v>1</v>
      </c>
      <c r="E999">
        <f t="shared" si="1044"/>
        <v>1</v>
      </c>
      <c r="F999">
        <f t="shared" si="1044"/>
        <v>1</v>
      </c>
      <c r="G999">
        <f t="shared" si="1044"/>
        <v>1</v>
      </c>
      <c r="H999">
        <f t="shared" si="1044"/>
        <v>0</v>
      </c>
      <c r="I999">
        <f t="shared" si="1044"/>
        <v>0</v>
      </c>
      <c r="J999">
        <f t="shared" si="1044"/>
        <v>1</v>
      </c>
      <c r="K999">
        <f t="shared" si="1044"/>
        <v>0</v>
      </c>
      <c r="L999">
        <f t="shared" si="1044"/>
        <v>1</v>
      </c>
      <c r="M999">
        <f>VLOOKUP(C$1,Iniciativas!$A$1:$R$11,6,FALSE)*C999+VLOOKUP(D$1,Iniciativas!$A$1:$R$11,6,FALSE)*D999+VLOOKUP(E$1,Iniciativas!$A$1:$R$11,6,FALSE)*E999+VLOOKUP(F$1,Iniciativas!$A$1:$R$11,6,FALSE)*F999+VLOOKUP(G$1,Iniciativas!$A$1:$R$11,6,FALSE)*G999+VLOOKUP(H$1,Iniciativas!$A$1:$R$11,6,FALSE)*H999+VLOOKUP(I$1,Iniciativas!$A$1:$R$11,6,FALSE)*I999+VLOOKUP(J$1,Iniciativas!$A$1:$R$11,6,FALSE)*J999+VLOOKUP(K$1,Iniciativas!$A$1:$R$11,6,FALSE)*K999+VLOOKUP(L$1,Iniciativas!$A$1:$R$11,6,FALSE)*L999</f>
        <v>9000</v>
      </c>
      <c r="N999">
        <f>VLOOKUP(C$1,Iniciativas!$A$1:$R$11,18,FALSE)*C999+VLOOKUP(D$1,Iniciativas!$A$1:$R$11,18,FALSE)*D999+VLOOKUP(E$1,Iniciativas!$A$1:$R$11,18,FALSE)*E999+VLOOKUP(F$1,Iniciativas!$A$1:$R$11,18,FALSE)*F999+VLOOKUP(G$1,Iniciativas!$A$1:$R$11,18,FALSE)*G999+VLOOKUP(H$1,Iniciativas!$A$1:$R$11,18,FALSE)*H999+VLOOKUP(I$1,Iniciativas!$A$1:$R$11,18,FALSE)*I999+VLOOKUP(J$1,Iniciativas!$A$1:$R$11,18,FALSE)*J999+VLOOKUP(K$1,Iniciativas!$A$1:$R$11,18,FALSE)*K999+VLOOKUP(L$1,Iniciativas!$A$1:$R$11,18,FALSE)*L999</f>
        <v>9.5</v>
      </c>
      <c r="O999" t="b">
        <f t="shared" si="1007"/>
        <v>1</v>
      </c>
      <c r="P999" t="b">
        <f>IF(OR(K999=1,I999=1),IF(J999=1,TRUE, FALSE),TRUE)</f>
        <v>1</v>
      </c>
      <c r="Q999" t="b">
        <f>IF(AND(K999=1,I999=1), FALSE, TRUE)</f>
        <v>1</v>
      </c>
      <c r="R999" t="b">
        <f>IF(G999=1, TRUE, FALSE)</f>
        <v>1</v>
      </c>
      <c r="S999" t="str">
        <f>TRIM(IF(C999=1," "&amp;VLOOKUP(C$1,Iniciativas!$A$1:$R$11,2,FALSE),"")&amp;IF(D999=1," "&amp;VLOOKUP(D$1,Iniciativas!$A$1:$R$11,2,FALSE),"")&amp;IF(E999=1," "&amp;VLOOKUP(E$1,Iniciativas!$A$1:$R$11,2,FALSE),"")&amp;IF(F999=1," "&amp;VLOOKUP(F$1,Iniciativas!$A$1:$R$11,2,FALSE),"")&amp;IF(G999=1," "&amp;VLOOKUP(G$1,Iniciativas!$A$1:$R$11,2,FALSE),"")&amp;IF(H999=1," "&amp;VLOOKUP(H$1,Iniciativas!$A$1:$R$11,2,FALSE),"")&amp;IF(I999=1," "&amp;VLOOKUP(I$1,Iniciativas!$A$1:$R$11,2,FALSE),"")&amp;IF(J999=1," "&amp;VLOOKUP(J$1,Iniciativas!$A$1:$R$11,2,FALSE),"")&amp;IF(K999=1," "&amp;VLOOKUP(K$1,Iniciativas!$A$1:$R$11,2,FALSE),"")&amp;IF(L999=1," "&amp;VLOOKUP(L$1,Iniciativas!$A$1:$R$11,2,FALSE),""))</f>
        <v>Operación Adicional Iniciativa 1 Iniciativa 3 Iniciativa 2 Iniciativa 1 Imperativo Legal Campaña Publicitaria Producto B o C Sistema Reducción Costos</v>
      </c>
    </row>
    <row r="1000" spans="1:19" x14ac:dyDescent="0.25">
      <c r="A1000">
        <v>998</v>
      </c>
      <c r="B1000" t="str">
        <f t="shared" si="1005"/>
        <v>10 9 8 7 6 3 2</v>
      </c>
      <c r="C1000">
        <f t="shared" si="1008"/>
        <v>1</v>
      </c>
      <c r="D1000">
        <f t="shared" ref="D1000:L1000" si="1045">INT(MOD($A1000,2^(C$1-1))/(2^(D$1-1)))</f>
        <v>1</v>
      </c>
      <c r="E1000">
        <f t="shared" si="1045"/>
        <v>1</v>
      </c>
      <c r="F1000">
        <f t="shared" si="1045"/>
        <v>1</v>
      </c>
      <c r="G1000">
        <f t="shared" si="1045"/>
        <v>1</v>
      </c>
      <c r="H1000">
        <f t="shared" si="1045"/>
        <v>0</v>
      </c>
      <c r="I1000">
        <f t="shared" si="1045"/>
        <v>0</v>
      </c>
      <c r="J1000">
        <f t="shared" si="1045"/>
        <v>1</v>
      </c>
      <c r="K1000">
        <f t="shared" si="1045"/>
        <v>1</v>
      </c>
      <c r="L1000">
        <f t="shared" si="1045"/>
        <v>0</v>
      </c>
      <c r="M1000">
        <f>VLOOKUP(C$1,Iniciativas!$A$1:$R$11,6,FALSE)*C1000+VLOOKUP(D$1,Iniciativas!$A$1:$R$11,6,FALSE)*D1000+VLOOKUP(E$1,Iniciativas!$A$1:$R$11,6,FALSE)*E1000+VLOOKUP(F$1,Iniciativas!$A$1:$R$11,6,FALSE)*F1000+VLOOKUP(G$1,Iniciativas!$A$1:$R$11,6,FALSE)*G1000+VLOOKUP(H$1,Iniciativas!$A$1:$R$11,6,FALSE)*H1000+VLOOKUP(I$1,Iniciativas!$A$1:$R$11,6,FALSE)*I1000+VLOOKUP(J$1,Iniciativas!$A$1:$R$11,6,FALSE)*J1000+VLOOKUP(K$1,Iniciativas!$A$1:$R$11,6,FALSE)*K1000+VLOOKUP(L$1,Iniciativas!$A$1:$R$11,6,FALSE)*L1000</f>
        <v>13000</v>
      </c>
      <c r="N1000">
        <f>VLOOKUP(C$1,Iniciativas!$A$1:$R$11,18,FALSE)*C1000+VLOOKUP(D$1,Iniciativas!$A$1:$R$11,18,FALSE)*D1000+VLOOKUP(E$1,Iniciativas!$A$1:$R$11,18,FALSE)*E1000+VLOOKUP(F$1,Iniciativas!$A$1:$R$11,18,FALSE)*F1000+VLOOKUP(G$1,Iniciativas!$A$1:$R$11,18,FALSE)*G1000+VLOOKUP(H$1,Iniciativas!$A$1:$R$11,18,FALSE)*H1000+VLOOKUP(I$1,Iniciativas!$A$1:$R$11,18,FALSE)*I1000+VLOOKUP(J$1,Iniciativas!$A$1:$R$11,18,FALSE)*J1000+VLOOKUP(K$1,Iniciativas!$A$1:$R$11,18,FALSE)*K1000+VLOOKUP(L$1,Iniciativas!$A$1:$R$11,18,FALSE)*L1000</f>
        <v>11.2</v>
      </c>
      <c r="O1000" t="b">
        <f t="shared" si="1007"/>
        <v>1</v>
      </c>
      <c r="P1000" t="b">
        <f>IF(OR(K1000=1,I1000=1),IF(J1000=1,TRUE, FALSE),TRUE)</f>
        <v>1</v>
      </c>
      <c r="Q1000" t="b">
        <f>IF(AND(K1000=1,I1000=1), FALSE, TRUE)</f>
        <v>1</v>
      </c>
      <c r="R1000" t="b">
        <f>IF(G1000=1, TRUE, FALSE)</f>
        <v>1</v>
      </c>
      <c r="S1000" t="str">
        <f>TRIM(IF(C1000=1," "&amp;VLOOKUP(C$1,Iniciativas!$A$1:$R$11,2,FALSE),"")&amp;IF(D1000=1," "&amp;VLOOKUP(D$1,Iniciativas!$A$1:$R$11,2,FALSE),"")&amp;IF(E1000=1," "&amp;VLOOKUP(E$1,Iniciativas!$A$1:$R$11,2,FALSE),"")&amp;IF(F1000=1," "&amp;VLOOKUP(F$1,Iniciativas!$A$1:$R$11,2,FALSE),"")&amp;IF(G1000=1," "&amp;VLOOKUP(G$1,Iniciativas!$A$1:$R$11,2,FALSE),"")&amp;IF(H1000=1," "&amp;VLOOKUP(H$1,Iniciativas!$A$1:$R$11,2,FALSE),"")&amp;IF(I1000=1," "&amp;VLOOKUP(I$1,Iniciativas!$A$1:$R$11,2,FALSE),"")&amp;IF(J1000=1," "&amp;VLOOKUP(J$1,Iniciativas!$A$1:$R$11,2,FALSE),"")&amp;IF(K1000=1," "&amp;VLOOKUP(K$1,Iniciativas!$A$1:$R$11,2,FALSE),"")&amp;IF(L1000=1," "&amp;VLOOKUP(L$1,Iniciativas!$A$1:$R$11,2,FALSE),""))</f>
        <v>Operación Adicional Iniciativa 1 Iniciativa 3 Iniciativa 2 Iniciativa 1 Imperativo Legal Campaña Publicitaria Producto B o C Creación Producto B</v>
      </c>
    </row>
    <row r="1001" spans="1:19" x14ac:dyDescent="0.25">
      <c r="A1001">
        <v>999</v>
      </c>
      <c r="B1001" t="str">
        <f t="shared" si="1005"/>
        <v>10 9 8 7 6 3 2 1</v>
      </c>
      <c r="C1001">
        <f t="shared" si="1008"/>
        <v>1</v>
      </c>
      <c r="D1001">
        <f t="shared" ref="D1001:L1001" si="1046">INT(MOD($A1001,2^(C$1-1))/(2^(D$1-1)))</f>
        <v>1</v>
      </c>
      <c r="E1001">
        <f t="shared" si="1046"/>
        <v>1</v>
      </c>
      <c r="F1001">
        <f t="shared" si="1046"/>
        <v>1</v>
      </c>
      <c r="G1001">
        <f t="shared" si="1046"/>
        <v>1</v>
      </c>
      <c r="H1001">
        <f t="shared" si="1046"/>
        <v>0</v>
      </c>
      <c r="I1001">
        <f t="shared" si="1046"/>
        <v>0</v>
      </c>
      <c r="J1001">
        <f t="shared" si="1046"/>
        <v>1</v>
      </c>
      <c r="K1001">
        <f t="shared" si="1046"/>
        <v>1</v>
      </c>
      <c r="L1001">
        <f t="shared" si="1046"/>
        <v>1</v>
      </c>
      <c r="M1001">
        <f>VLOOKUP(C$1,Iniciativas!$A$1:$R$11,6,FALSE)*C1001+VLOOKUP(D$1,Iniciativas!$A$1:$R$11,6,FALSE)*D1001+VLOOKUP(E$1,Iniciativas!$A$1:$R$11,6,FALSE)*E1001+VLOOKUP(F$1,Iniciativas!$A$1:$R$11,6,FALSE)*F1001+VLOOKUP(G$1,Iniciativas!$A$1:$R$11,6,FALSE)*G1001+VLOOKUP(H$1,Iniciativas!$A$1:$R$11,6,FALSE)*H1001+VLOOKUP(I$1,Iniciativas!$A$1:$R$11,6,FALSE)*I1001+VLOOKUP(J$1,Iniciativas!$A$1:$R$11,6,FALSE)*J1001+VLOOKUP(K$1,Iniciativas!$A$1:$R$11,6,FALSE)*K1001+VLOOKUP(L$1,Iniciativas!$A$1:$R$11,6,FALSE)*L1001</f>
        <v>14000</v>
      </c>
      <c r="N1001">
        <f>VLOOKUP(C$1,Iniciativas!$A$1:$R$11,18,FALSE)*C1001+VLOOKUP(D$1,Iniciativas!$A$1:$R$11,18,FALSE)*D1001+VLOOKUP(E$1,Iniciativas!$A$1:$R$11,18,FALSE)*E1001+VLOOKUP(F$1,Iniciativas!$A$1:$R$11,18,FALSE)*F1001+VLOOKUP(G$1,Iniciativas!$A$1:$R$11,18,FALSE)*G1001+VLOOKUP(H$1,Iniciativas!$A$1:$R$11,18,FALSE)*H1001+VLOOKUP(I$1,Iniciativas!$A$1:$R$11,18,FALSE)*I1001+VLOOKUP(J$1,Iniciativas!$A$1:$R$11,18,FALSE)*J1001+VLOOKUP(K$1,Iniciativas!$A$1:$R$11,18,FALSE)*K1001+VLOOKUP(L$1,Iniciativas!$A$1:$R$11,18,FALSE)*L1001</f>
        <v>12.1</v>
      </c>
      <c r="O1001" t="b">
        <f t="shared" si="1007"/>
        <v>1</v>
      </c>
      <c r="P1001" t="b">
        <f>IF(OR(K1001=1,I1001=1),IF(J1001=1,TRUE, FALSE),TRUE)</f>
        <v>1</v>
      </c>
      <c r="Q1001" t="b">
        <f>IF(AND(K1001=1,I1001=1), FALSE, TRUE)</f>
        <v>1</v>
      </c>
      <c r="R1001" t="b">
        <f>IF(G1001=1, TRUE, FALSE)</f>
        <v>1</v>
      </c>
      <c r="S1001" t="str">
        <f>TRIM(IF(C1001=1," "&amp;VLOOKUP(C$1,Iniciativas!$A$1:$R$11,2,FALSE),"")&amp;IF(D1001=1," "&amp;VLOOKUP(D$1,Iniciativas!$A$1:$R$11,2,FALSE),"")&amp;IF(E1001=1," "&amp;VLOOKUP(E$1,Iniciativas!$A$1:$R$11,2,FALSE),"")&amp;IF(F1001=1," "&amp;VLOOKUP(F$1,Iniciativas!$A$1:$R$11,2,FALSE),"")&amp;IF(G1001=1," "&amp;VLOOKUP(G$1,Iniciativas!$A$1:$R$11,2,FALSE),"")&amp;IF(H1001=1," "&amp;VLOOKUP(H$1,Iniciativas!$A$1:$R$11,2,FALSE),"")&amp;IF(I1001=1," "&amp;VLOOKUP(I$1,Iniciativas!$A$1:$R$11,2,FALSE),"")&amp;IF(J1001=1," "&amp;VLOOKUP(J$1,Iniciativas!$A$1:$R$11,2,FALSE),"")&amp;IF(K1001=1," "&amp;VLOOKUP(K$1,Iniciativas!$A$1:$R$11,2,FALSE),"")&amp;IF(L1001=1," "&amp;VLOOKUP(L$1,Iniciativas!$A$1:$R$11,2,FALSE),""))</f>
        <v>Operación Adicional Iniciativa 1 Iniciativa 3 Iniciativa 2 Iniciativa 1 Imperativo Legal Campaña Publicitaria Producto B o C Creación Producto B Sistema Reducción Costos</v>
      </c>
    </row>
    <row r="1002" spans="1:19" x14ac:dyDescent="0.25">
      <c r="A1002">
        <v>1000</v>
      </c>
      <c r="B1002" t="str">
        <f t="shared" si="1005"/>
        <v>10 9 8 7 6 4</v>
      </c>
      <c r="C1002">
        <f t="shared" si="1008"/>
        <v>1</v>
      </c>
      <c r="D1002">
        <f t="shared" ref="D1002:L1002" si="1047">INT(MOD($A1002,2^(C$1-1))/(2^(D$1-1)))</f>
        <v>1</v>
      </c>
      <c r="E1002">
        <f t="shared" si="1047"/>
        <v>1</v>
      </c>
      <c r="F1002">
        <f t="shared" si="1047"/>
        <v>1</v>
      </c>
      <c r="G1002">
        <f t="shared" si="1047"/>
        <v>1</v>
      </c>
      <c r="H1002">
        <f t="shared" si="1047"/>
        <v>0</v>
      </c>
      <c r="I1002">
        <f t="shared" si="1047"/>
        <v>1</v>
      </c>
      <c r="J1002">
        <f t="shared" si="1047"/>
        <v>0</v>
      </c>
      <c r="K1002">
        <f t="shared" si="1047"/>
        <v>0</v>
      </c>
      <c r="L1002">
        <f t="shared" si="1047"/>
        <v>0</v>
      </c>
      <c r="M1002">
        <f>VLOOKUP(C$1,Iniciativas!$A$1:$R$11,6,FALSE)*C1002+VLOOKUP(D$1,Iniciativas!$A$1:$R$11,6,FALSE)*D1002+VLOOKUP(E$1,Iniciativas!$A$1:$R$11,6,FALSE)*E1002+VLOOKUP(F$1,Iniciativas!$A$1:$R$11,6,FALSE)*F1002+VLOOKUP(G$1,Iniciativas!$A$1:$R$11,6,FALSE)*G1002+VLOOKUP(H$1,Iniciativas!$A$1:$R$11,6,FALSE)*H1002+VLOOKUP(I$1,Iniciativas!$A$1:$R$11,6,FALSE)*I1002+VLOOKUP(J$1,Iniciativas!$A$1:$R$11,6,FALSE)*J1002+VLOOKUP(K$1,Iniciativas!$A$1:$R$11,6,FALSE)*K1002+VLOOKUP(L$1,Iniciativas!$A$1:$R$11,6,FALSE)*L1002</f>
        <v>13000</v>
      </c>
      <c r="N1002">
        <f>VLOOKUP(C$1,Iniciativas!$A$1:$R$11,18,FALSE)*C1002+VLOOKUP(D$1,Iniciativas!$A$1:$R$11,18,FALSE)*D1002+VLOOKUP(E$1,Iniciativas!$A$1:$R$11,18,FALSE)*E1002+VLOOKUP(F$1,Iniciativas!$A$1:$R$11,18,FALSE)*F1002+VLOOKUP(G$1,Iniciativas!$A$1:$R$11,18,FALSE)*G1002+VLOOKUP(H$1,Iniciativas!$A$1:$R$11,18,FALSE)*H1002+VLOOKUP(I$1,Iniciativas!$A$1:$R$11,18,FALSE)*I1002+VLOOKUP(J$1,Iniciativas!$A$1:$R$11,18,FALSE)*J1002+VLOOKUP(K$1,Iniciativas!$A$1:$R$11,18,FALSE)*K1002+VLOOKUP(L$1,Iniciativas!$A$1:$R$11,18,FALSE)*L1002</f>
        <v>11.2</v>
      </c>
      <c r="O1002" t="b">
        <f t="shared" si="1007"/>
        <v>0</v>
      </c>
      <c r="P1002" t="b">
        <f>IF(OR(K1002=1,I1002=1),IF(J1002=1,TRUE, FALSE),TRUE)</f>
        <v>0</v>
      </c>
      <c r="Q1002" t="b">
        <f>IF(AND(K1002=1,I1002=1), FALSE, TRUE)</f>
        <v>1</v>
      </c>
      <c r="R1002" t="b">
        <f>IF(G1002=1, TRUE, FALSE)</f>
        <v>1</v>
      </c>
      <c r="S1002" t="str">
        <f>TRIM(IF(C1002=1," "&amp;VLOOKUP(C$1,Iniciativas!$A$1:$R$11,2,FALSE),"")&amp;IF(D1002=1," "&amp;VLOOKUP(D$1,Iniciativas!$A$1:$R$11,2,FALSE),"")&amp;IF(E1002=1," "&amp;VLOOKUP(E$1,Iniciativas!$A$1:$R$11,2,FALSE),"")&amp;IF(F1002=1," "&amp;VLOOKUP(F$1,Iniciativas!$A$1:$R$11,2,FALSE),"")&amp;IF(G1002=1," "&amp;VLOOKUP(G$1,Iniciativas!$A$1:$R$11,2,FALSE),"")&amp;IF(H1002=1," "&amp;VLOOKUP(H$1,Iniciativas!$A$1:$R$11,2,FALSE),"")&amp;IF(I1002=1," "&amp;VLOOKUP(I$1,Iniciativas!$A$1:$R$11,2,FALSE),"")&amp;IF(J1002=1," "&amp;VLOOKUP(J$1,Iniciativas!$A$1:$R$11,2,FALSE),"")&amp;IF(K1002=1," "&amp;VLOOKUP(K$1,Iniciativas!$A$1:$R$11,2,FALSE),"")&amp;IF(L1002=1," "&amp;VLOOKUP(L$1,Iniciativas!$A$1:$R$11,2,FALSE),""))</f>
        <v>Operación Adicional Iniciativa 1 Iniciativa 3 Iniciativa 2 Iniciativa 1 Imperativo Legal Creación Producto Alternativo C</v>
      </c>
    </row>
    <row r="1003" spans="1:19" x14ac:dyDescent="0.25">
      <c r="A1003">
        <v>1001</v>
      </c>
      <c r="B1003" t="str">
        <f t="shared" si="1005"/>
        <v>10 9 8 7 6 4 1</v>
      </c>
      <c r="C1003">
        <f t="shared" si="1008"/>
        <v>1</v>
      </c>
      <c r="D1003">
        <f t="shared" ref="D1003:L1003" si="1048">INT(MOD($A1003,2^(C$1-1))/(2^(D$1-1)))</f>
        <v>1</v>
      </c>
      <c r="E1003">
        <f t="shared" si="1048"/>
        <v>1</v>
      </c>
      <c r="F1003">
        <f t="shared" si="1048"/>
        <v>1</v>
      </c>
      <c r="G1003">
        <f t="shared" si="1048"/>
        <v>1</v>
      </c>
      <c r="H1003">
        <f t="shared" si="1048"/>
        <v>0</v>
      </c>
      <c r="I1003">
        <f t="shared" si="1048"/>
        <v>1</v>
      </c>
      <c r="J1003">
        <f t="shared" si="1048"/>
        <v>0</v>
      </c>
      <c r="K1003">
        <f t="shared" si="1048"/>
        <v>0</v>
      </c>
      <c r="L1003">
        <f t="shared" si="1048"/>
        <v>1</v>
      </c>
      <c r="M1003">
        <f>VLOOKUP(C$1,Iniciativas!$A$1:$R$11,6,FALSE)*C1003+VLOOKUP(D$1,Iniciativas!$A$1:$R$11,6,FALSE)*D1003+VLOOKUP(E$1,Iniciativas!$A$1:$R$11,6,FALSE)*E1003+VLOOKUP(F$1,Iniciativas!$A$1:$R$11,6,FALSE)*F1003+VLOOKUP(G$1,Iniciativas!$A$1:$R$11,6,FALSE)*G1003+VLOOKUP(H$1,Iniciativas!$A$1:$R$11,6,FALSE)*H1003+VLOOKUP(I$1,Iniciativas!$A$1:$R$11,6,FALSE)*I1003+VLOOKUP(J$1,Iniciativas!$A$1:$R$11,6,FALSE)*J1003+VLOOKUP(K$1,Iniciativas!$A$1:$R$11,6,FALSE)*K1003+VLOOKUP(L$1,Iniciativas!$A$1:$R$11,6,FALSE)*L1003</f>
        <v>14000</v>
      </c>
      <c r="N1003">
        <f>VLOOKUP(C$1,Iniciativas!$A$1:$R$11,18,FALSE)*C1003+VLOOKUP(D$1,Iniciativas!$A$1:$R$11,18,FALSE)*D1003+VLOOKUP(E$1,Iniciativas!$A$1:$R$11,18,FALSE)*E1003+VLOOKUP(F$1,Iniciativas!$A$1:$R$11,18,FALSE)*F1003+VLOOKUP(G$1,Iniciativas!$A$1:$R$11,18,FALSE)*G1003+VLOOKUP(H$1,Iniciativas!$A$1:$R$11,18,FALSE)*H1003+VLOOKUP(I$1,Iniciativas!$A$1:$R$11,18,FALSE)*I1003+VLOOKUP(J$1,Iniciativas!$A$1:$R$11,18,FALSE)*J1003+VLOOKUP(K$1,Iniciativas!$A$1:$R$11,18,FALSE)*K1003+VLOOKUP(L$1,Iniciativas!$A$1:$R$11,18,FALSE)*L1003</f>
        <v>12.1</v>
      </c>
      <c r="O1003" t="b">
        <f t="shared" si="1007"/>
        <v>0</v>
      </c>
      <c r="P1003" t="b">
        <f>IF(OR(K1003=1,I1003=1),IF(J1003=1,TRUE, FALSE),TRUE)</f>
        <v>0</v>
      </c>
      <c r="Q1003" t="b">
        <f>IF(AND(K1003=1,I1003=1), FALSE, TRUE)</f>
        <v>1</v>
      </c>
      <c r="R1003" t="b">
        <f>IF(G1003=1, TRUE, FALSE)</f>
        <v>1</v>
      </c>
      <c r="S1003" t="str">
        <f>TRIM(IF(C1003=1," "&amp;VLOOKUP(C$1,Iniciativas!$A$1:$R$11,2,FALSE),"")&amp;IF(D1003=1," "&amp;VLOOKUP(D$1,Iniciativas!$A$1:$R$11,2,FALSE),"")&amp;IF(E1003=1," "&amp;VLOOKUP(E$1,Iniciativas!$A$1:$R$11,2,FALSE),"")&amp;IF(F1003=1," "&amp;VLOOKUP(F$1,Iniciativas!$A$1:$R$11,2,FALSE),"")&amp;IF(G1003=1," "&amp;VLOOKUP(G$1,Iniciativas!$A$1:$R$11,2,FALSE),"")&amp;IF(H1003=1," "&amp;VLOOKUP(H$1,Iniciativas!$A$1:$R$11,2,FALSE),"")&amp;IF(I1003=1," "&amp;VLOOKUP(I$1,Iniciativas!$A$1:$R$11,2,FALSE),"")&amp;IF(J1003=1," "&amp;VLOOKUP(J$1,Iniciativas!$A$1:$R$11,2,FALSE),"")&amp;IF(K1003=1," "&amp;VLOOKUP(K$1,Iniciativas!$A$1:$R$11,2,FALSE),"")&amp;IF(L1003=1," "&amp;VLOOKUP(L$1,Iniciativas!$A$1:$R$11,2,FALSE),""))</f>
        <v>Operación Adicional Iniciativa 1 Iniciativa 3 Iniciativa 2 Iniciativa 1 Imperativo Legal Creación Producto Alternativo C Sistema Reducción Costos</v>
      </c>
    </row>
    <row r="1004" spans="1:19" x14ac:dyDescent="0.25">
      <c r="A1004">
        <v>1002</v>
      </c>
      <c r="B1004" t="str">
        <f t="shared" si="1005"/>
        <v>10 9 8 7 6 4 2</v>
      </c>
      <c r="C1004">
        <f t="shared" si="1008"/>
        <v>1</v>
      </c>
      <c r="D1004">
        <f t="shared" ref="D1004:L1004" si="1049">INT(MOD($A1004,2^(C$1-1))/(2^(D$1-1)))</f>
        <v>1</v>
      </c>
      <c r="E1004">
        <f t="shared" si="1049"/>
        <v>1</v>
      </c>
      <c r="F1004">
        <f t="shared" si="1049"/>
        <v>1</v>
      </c>
      <c r="G1004">
        <f t="shared" si="1049"/>
        <v>1</v>
      </c>
      <c r="H1004">
        <f t="shared" si="1049"/>
        <v>0</v>
      </c>
      <c r="I1004">
        <f t="shared" si="1049"/>
        <v>1</v>
      </c>
      <c r="J1004">
        <f t="shared" si="1049"/>
        <v>0</v>
      </c>
      <c r="K1004">
        <f t="shared" si="1049"/>
        <v>1</v>
      </c>
      <c r="L1004">
        <f t="shared" si="1049"/>
        <v>0</v>
      </c>
      <c r="M1004">
        <f>VLOOKUP(C$1,Iniciativas!$A$1:$R$11,6,FALSE)*C1004+VLOOKUP(D$1,Iniciativas!$A$1:$R$11,6,FALSE)*D1004+VLOOKUP(E$1,Iniciativas!$A$1:$R$11,6,FALSE)*E1004+VLOOKUP(F$1,Iniciativas!$A$1:$R$11,6,FALSE)*F1004+VLOOKUP(G$1,Iniciativas!$A$1:$R$11,6,FALSE)*G1004+VLOOKUP(H$1,Iniciativas!$A$1:$R$11,6,FALSE)*H1004+VLOOKUP(I$1,Iniciativas!$A$1:$R$11,6,FALSE)*I1004+VLOOKUP(J$1,Iniciativas!$A$1:$R$11,6,FALSE)*J1004+VLOOKUP(K$1,Iniciativas!$A$1:$R$11,6,FALSE)*K1004+VLOOKUP(L$1,Iniciativas!$A$1:$R$11,6,FALSE)*L1004</f>
        <v>18000</v>
      </c>
      <c r="N1004">
        <f>VLOOKUP(C$1,Iniciativas!$A$1:$R$11,18,FALSE)*C1004+VLOOKUP(D$1,Iniciativas!$A$1:$R$11,18,FALSE)*D1004+VLOOKUP(E$1,Iniciativas!$A$1:$R$11,18,FALSE)*E1004+VLOOKUP(F$1,Iniciativas!$A$1:$R$11,18,FALSE)*F1004+VLOOKUP(G$1,Iniciativas!$A$1:$R$11,18,FALSE)*G1004+VLOOKUP(H$1,Iniciativas!$A$1:$R$11,18,FALSE)*H1004+VLOOKUP(I$1,Iniciativas!$A$1:$R$11,18,FALSE)*I1004+VLOOKUP(J$1,Iniciativas!$A$1:$R$11,18,FALSE)*J1004+VLOOKUP(K$1,Iniciativas!$A$1:$R$11,18,FALSE)*K1004+VLOOKUP(L$1,Iniciativas!$A$1:$R$11,18,FALSE)*L1004</f>
        <v>13.799999999999999</v>
      </c>
      <c r="O1004" t="b">
        <f t="shared" si="1007"/>
        <v>0</v>
      </c>
      <c r="P1004" t="b">
        <f>IF(OR(K1004=1,I1004=1),IF(J1004=1,TRUE, FALSE),TRUE)</f>
        <v>0</v>
      </c>
      <c r="Q1004" t="b">
        <f>IF(AND(K1004=1,I1004=1), FALSE, TRUE)</f>
        <v>0</v>
      </c>
      <c r="R1004" t="b">
        <f>IF(G1004=1, TRUE, FALSE)</f>
        <v>1</v>
      </c>
      <c r="S1004" t="str">
        <f>TRIM(IF(C1004=1," "&amp;VLOOKUP(C$1,Iniciativas!$A$1:$R$11,2,FALSE),"")&amp;IF(D1004=1," "&amp;VLOOKUP(D$1,Iniciativas!$A$1:$R$11,2,FALSE),"")&amp;IF(E1004=1," "&amp;VLOOKUP(E$1,Iniciativas!$A$1:$R$11,2,FALSE),"")&amp;IF(F1004=1," "&amp;VLOOKUP(F$1,Iniciativas!$A$1:$R$11,2,FALSE),"")&amp;IF(G1004=1," "&amp;VLOOKUP(G$1,Iniciativas!$A$1:$R$11,2,FALSE),"")&amp;IF(H1004=1," "&amp;VLOOKUP(H$1,Iniciativas!$A$1:$R$11,2,FALSE),"")&amp;IF(I1004=1," "&amp;VLOOKUP(I$1,Iniciativas!$A$1:$R$11,2,FALSE),"")&amp;IF(J1004=1," "&amp;VLOOKUP(J$1,Iniciativas!$A$1:$R$11,2,FALSE),"")&amp;IF(K1004=1," "&amp;VLOOKUP(K$1,Iniciativas!$A$1:$R$11,2,FALSE),"")&amp;IF(L1004=1," "&amp;VLOOKUP(L$1,Iniciativas!$A$1:$R$11,2,FALSE),""))</f>
        <v>Operación Adicional Iniciativa 1 Iniciativa 3 Iniciativa 2 Iniciativa 1 Imperativo Legal Creación Producto Alternativo C Creación Producto B</v>
      </c>
    </row>
    <row r="1005" spans="1:19" x14ac:dyDescent="0.25">
      <c r="A1005">
        <v>1003</v>
      </c>
      <c r="B1005" t="str">
        <f t="shared" si="1005"/>
        <v>10 9 8 7 6 4 2 1</v>
      </c>
      <c r="C1005">
        <f t="shared" si="1008"/>
        <v>1</v>
      </c>
      <c r="D1005">
        <f t="shared" ref="D1005:L1005" si="1050">INT(MOD($A1005,2^(C$1-1))/(2^(D$1-1)))</f>
        <v>1</v>
      </c>
      <c r="E1005">
        <f t="shared" si="1050"/>
        <v>1</v>
      </c>
      <c r="F1005">
        <f t="shared" si="1050"/>
        <v>1</v>
      </c>
      <c r="G1005">
        <f t="shared" si="1050"/>
        <v>1</v>
      </c>
      <c r="H1005">
        <f t="shared" si="1050"/>
        <v>0</v>
      </c>
      <c r="I1005">
        <f t="shared" si="1050"/>
        <v>1</v>
      </c>
      <c r="J1005">
        <f t="shared" si="1050"/>
        <v>0</v>
      </c>
      <c r="K1005">
        <f t="shared" si="1050"/>
        <v>1</v>
      </c>
      <c r="L1005">
        <f t="shared" si="1050"/>
        <v>1</v>
      </c>
      <c r="M1005">
        <f>VLOOKUP(C$1,Iniciativas!$A$1:$R$11,6,FALSE)*C1005+VLOOKUP(D$1,Iniciativas!$A$1:$R$11,6,FALSE)*D1005+VLOOKUP(E$1,Iniciativas!$A$1:$R$11,6,FALSE)*E1005+VLOOKUP(F$1,Iniciativas!$A$1:$R$11,6,FALSE)*F1005+VLOOKUP(G$1,Iniciativas!$A$1:$R$11,6,FALSE)*G1005+VLOOKUP(H$1,Iniciativas!$A$1:$R$11,6,FALSE)*H1005+VLOOKUP(I$1,Iniciativas!$A$1:$R$11,6,FALSE)*I1005+VLOOKUP(J$1,Iniciativas!$A$1:$R$11,6,FALSE)*J1005+VLOOKUP(K$1,Iniciativas!$A$1:$R$11,6,FALSE)*K1005+VLOOKUP(L$1,Iniciativas!$A$1:$R$11,6,FALSE)*L1005</f>
        <v>19000</v>
      </c>
      <c r="N1005">
        <f>VLOOKUP(C$1,Iniciativas!$A$1:$R$11,18,FALSE)*C1005+VLOOKUP(D$1,Iniciativas!$A$1:$R$11,18,FALSE)*D1005+VLOOKUP(E$1,Iniciativas!$A$1:$R$11,18,FALSE)*E1005+VLOOKUP(F$1,Iniciativas!$A$1:$R$11,18,FALSE)*F1005+VLOOKUP(G$1,Iniciativas!$A$1:$R$11,18,FALSE)*G1005+VLOOKUP(H$1,Iniciativas!$A$1:$R$11,18,FALSE)*H1005+VLOOKUP(I$1,Iniciativas!$A$1:$R$11,18,FALSE)*I1005+VLOOKUP(J$1,Iniciativas!$A$1:$R$11,18,FALSE)*J1005+VLOOKUP(K$1,Iniciativas!$A$1:$R$11,18,FALSE)*K1005+VLOOKUP(L$1,Iniciativas!$A$1:$R$11,18,FALSE)*L1005</f>
        <v>14.7</v>
      </c>
      <c r="O1005" t="b">
        <f t="shared" si="1007"/>
        <v>0</v>
      </c>
      <c r="P1005" t="b">
        <f>IF(OR(K1005=1,I1005=1),IF(J1005=1,TRUE, FALSE),TRUE)</f>
        <v>0</v>
      </c>
      <c r="Q1005" t="b">
        <f>IF(AND(K1005=1,I1005=1), FALSE, TRUE)</f>
        <v>0</v>
      </c>
      <c r="R1005" t="b">
        <f>IF(G1005=1, TRUE, FALSE)</f>
        <v>1</v>
      </c>
      <c r="S1005" t="str">
        <f>TRIM(IF(C1005=1," "&amp;VLOOKUP(C$1,Iniciativas!$A$1:$R$11,2,FALSE),"")&amp;IF(D1005=1," "&amp;VLOOKUP(D$1,Iniciativas!$A$1:$R$11,2,FALSE),"")&amp;IF(E1005=1," "&amp;VLOOKUP(E$1,Iniciativas!$A$1:$R$11,2,FALSE),"")&amp;IF(F1005=1," "&amp;VLOOKUP(F$1,Iniciativas!$A$1:$R$11,2,FALSE),"")&amp;IF(G1005=1," "&amp;VLOOKUP(G$1,Iniciativas!$A$1:$R$11,2,FALSE),"")&amp;IF(H1005=1," "&amp;VLOOKUP(H$1,Iniciativas!$A$1:$R$11,2,FALSE),"")&amp;IF(I1005=1," "&amp;VLOOKUP(I$1,Iniciativas!$A$1:$R$11,2,FALSE),"")&amp;IF(J1005=1," "&amp;VLOOKUP(J$1,Iniciativas!$A$1:$R$11,2,FALSE),"")&amp;IF(K1005=1," "&amp;VLOOKUP(K$1,Iniciativas!$A$1:$R$11,2,FALSE),"")&amp;IF(L1005=1," "&amp;VLOOKUP(L$1,Iniciativas!$A$1:$R$11,2,FALSE),""))</f>
        <v>Operación Adicional Iniciativa 1 Iniciativa 3 Iniciativa 2 Iniciativa 1 Imperativo Legal Creación Producto Alternativo C Creación Producto B Sistema Reducción Costos</v>
      </c>
    </row>
    <row r="1006" spans="1:19" x14ac:dyDescent="0.25">
      <c r="A1006">
        <v>1004</v>
      </c>
      <c r="B1006" t="str">
        <f t="shared" si="1005"/>
        <v>10 9 8 7 6 4 3</v>
      </c>
      <c r="C1006">
        <f t="shared" si="1008"/>
        <v>1</v>
      </c>
      <c r="D1006">
        <f t="shared" ref="D1006:L1006" si="1051">INT(MOD($A1006,2^(C$1-1))/(2^(D$1-1)))</f>
        <v>1</v>
      </c>
      <c r="E1006">
        <f t="shared" si="1051"/>
        <v>1</v>
      </c>
      <c r="F1006">
        <f t="shared" si="1051"/>
        <v>1</v>
      </c>
      <c r="G1006">
        <f t="shared" si="1051"/>
        <v>1</v>
      </c>
      <c r="H1006">
        <f t="shared" si="1051"/>
        <v>0</v>
      </c>
      <c r="I1006">
        <f t="shared" si="1051"/>
        <v>1</v>
      </c>
      <c r="J1006">
        <f t="shared" si="1051"/>
        <v>1</v>
      </c>
      <c r="K1006">
        <f t="shared" si="1051"/>
        <v>0</v>
      </c>
      <c r="L1006">
        <f t="shared" si="1051"/>
        <v>0</v>
      </c>
      <c r="M1006">
        <f>VLOOKUP(C$1,Iniciativas!$A$1:$R$11,6,FALSE)*C1006+VLOOKUP(D$1,Iniciativas!$A$1:$R$11,6,FALSE)*D1006+VLOOKUP(E$1,Iniciativas!$A$1:$R$11,6,FALSE)*E1006+VLOOKUP(F$1,Iniciativas!$A$1:$R$11,6,FALSE)*F1006+VLOOKUP(G$1,Iniciativas!$A$1:$R$11,6,FALSE)*G1006+VLOOKUP(H$1,Iniciativas!$A$1:$R$11,6,FALSE)*H1006+VLOOKUP(I$1,Iniciativas!$A$1:$R$11,6,FALSE)*I1006+VLOOKUP(J$1,Iniciativas!$A$1:$R$11,6,FALSE)*J1006+VLOOKUP(K$1,Iniciativas!$A$1:$R$11,6,FALSE)*K1006+VLOOKUP(L$1,Iniciativas!$A$1:$R$11,6,FALSE)*L1006</f>
        <v>14000</v>
      </c>
      <c r="N1006">
        <f>VLOOKUP(C$1,Iniciativas!$A$1:$R$11,18,FALSE)*C1006+VLOOKUP(D$1,Iniciativas!$A$1:$R$11,18,FALSE)*D1006+VLOOKUP(E$1,Iniciativas!$A$1:$R$11,18,FALSE)*E1006+VLOOKUP(F$1,Iniciativas!$A$1:$R$11,18,FALSE)*F1006+VLOOKUP(G$1,Iniciativas!$A$1:$R$11,18,FALSE)*G1006+VLOOKUP(H$1,Iniciativas!$A$1:$R$11,18,FALSE)*H1006+VLOOKUP(I$1,Iniciativas!$A$1:$R$11,18,FALSE)*I1006+VLOOKUP(J$1,Iniciativas!$A$1:$R$11,18,FALSE)*J1006+VLOOKUP(K$1,Iniciativas!$A$1:$R$11,18,FALSE)*K1006+VLOOKUP(L$1,Iniciativas!$A$1:$R$11,18,FALSE)*L1006</f>
        <v>11.6</v>
      </c>
      <c r="O1006" t="b">
        <f t="shared" si="1007"/>
        <v>1</v>
      </c>
      <c r="P1006" t="b">
        <f>IF(OR(K1006=1,I1006=1),IF(J1006=1,TRUE, FALSE),TRUE)</f>
        <v>1</v>
      </c>
      <c r="Q1006" t="b">
        <f>IF(AND(K1006=1,I1006=1), FALSE, TRUE)</f>
        <v>1</v>
      </c>
      <c r="R1006" t="b">
        <f>IF(G1006=1, TRUE, FALSE)</f>
        <v>1</v>
      </c>
      <c r="S1006" t="str">
        <f>TRIM(IF(C1006=1," "&amp;VLOOKUP(C$1,Iniciativas!$A$1:$R$11,2,FALSE),"")&amp;IF(D1006=1," "&amp;VLOOKUP(D$1,Iniciativas!$A$1:$R$11,2,FALSE),"")&amp;IF(E1006=1," "&amp;VLOOKUP(E$1,Iniciativas!$A$1:$R$11,2,FALSE),"")&amp;IF(F1006=1," "&amp;VLOOKUP(F$1,Iniciativas!$A$1:$R$11,2,FALSE),"")&amp;IF(G1006=1," "&amp;VLOOKUP(G$1,Iniciativas!$A$1:$R$11,2,FALSE),"")&amp;IF(H1006=1," "&amp;VLOOKUP(H$1,Iniciativas!$A$1:$R$11,2,FALSE),"")&amp;IF(I1006=1," "&amp;VLOOKUP(I$1,Iniciativas!$A$1:$R$11,2,FALSE),"")&amp;IF(J1006=1," "&amp;VLOOKUP(J$1,Iniciativas!$A$1:$R$11,2,FALSE),"")&amp;IF(K1006=1," "&amp;VLOOKUP(K$1,Iniciativas!$A$1:$R$11,2,FALSE),"")&amp;IF(L1006=1," "&amp;VLOOKUP(L$1,Iniciativas!$A$1:$R$11,2,FALSE),""))</f>
        <v>Operación Adicional Iniciativa 1 Iniciativa 3 Iniciativa 2 Iniciativa 1 Imperativo Legal Creación Producto Alternativo C Campaña Publicitaria Producto B o C</v>
      </c>
    </row>
    <row r="1007" spans="1:19" x14ac:dyDescent="0.25">
      <c r="A1007">
        <v>1005</v>
      </c>
      <c r="B1007" t="str">
        <f t="shared" si="1005"/>
        <v>10 9 8 7 6 4 3 1</v>
      </c>
      <c r="C1007">
        <f t="shared" si="1008"/>
        <v>1</v>
      </c>
      <c r="D1007">
        <f t="shared" ref="D1007:L1007" si="1052">INT(MOD($A1007,2^(C$1-1))/(2^(D$1-1)))</f>
        <v>1</v>
      </c>
      <c r="E1007">
        <f t="shared" si="1052"/>
        <v>1</v>
      </c>
      <c r="F1007">
        <f t="shared" si="1052"/>
        <v>1</v>
      </c>
      <c r="G1007">
        <f t="shared" si="1052"/>
        <v>1</v>
      </c>
      <c r="H1007">
        <f t="shared" si="1052"/>
        <v>0</v>
      </c>
      <c r="I1007">
        <f t="shared" si="1052"/>
        <v>1</v>
      </c>
      <c r="J1007">
        <f t="shared" si="1052"/>
        <v>1</v>
      </c>
      <c r="K1007">
        <f t="shared" si="1052"/>
        <v>0</v>
      </c>
      <c r="L1007">
        <f t="shared" si="1052"/>
        <v>1</v>
      </c>
      <c r="M1007">
        <f>VLOOKUP(C$1,Iniciativas!$A$1:$R$11,6,FALSE)*C1007+VLOOKUP(D$1,Iniciativas!$A$1:$R$11,6,FALSE)*D1007+VLOOKUP(E$1,Iniciativas!$A$1:$R$11,6,FALSE)*E1007+VLOOKUP(F$1,Iniciativas!$A$1:$R$11,6,FALSE)*F1007+VLOOKUP(G$1,Iniciativas!$A$1:$R$11,6,FALSE)*G1007+VLOOKUP(H$1,Iniciativas!$A$1:$R$11,6,FALSE)*H1007+VLOOKUP(I$1,Iniciativas!$A$1:$R$11,6,FALSE)*I1007+VLOOKUP(J$1,Iniciativas!$A$1:$R$11,6,FALSE)*J1007+VLOOKUP(K$1,Iniciativas!$A$1:$R$11,6,FALSE)*K1007+VLOOKUP(L$1,Iniciativas!$A$1:$R$11,6,FALSE)*L1007</f>
        <v>15000</v>
      </c>
      <c r="N1007">
        <f>VLOOKUP(C$1,Iniciativas!$A$1:$R$11,18,FALSE)*C1007+VLOOKUP(D$1,Iniciativas!$A$1:$R$11,18,FALSE)*D1007+VLOOKUP(E$1,Iniciativas!$A$1:$R$11,18,FALSE)*E1007+VLOOKUP(F$1,Iniciativas!$A$1:$R$11,18,FALSE)*F1007+VLOOKUP(G$1,Iniciativas!$A$1:$R$11,18,FALSE)*G1007+VLOOKUP(H$1,Iniciativas!$A$1:$R$11,18,FALSE)*H1007+VLOOKUP(I$1,Iniciativas!$A$1:$R$11,18,FALSE)*I1007+VLOOKUP(J$1,Iniciativas!$A$1:$R$11,18,FALSE)*J1007+VLOOKUP(K$1,Iniciativas!$A$1:$R$11,18,FALSE)*K1007+VLOOKUP(L$1,Iniciativas!$A$1:$R$11,18,FALSE)*L1007</f>
        <v>12.5</v>
      </c>
      <c r="O1007" t="b">
        <f t="shared" si="1007"/>
        <v>1</v>
      </c>
      <c r="P1007" t="b">
        <f>IF(OR(K1007=1,I1007=1),IF(J1007=1,TRUE, FALSE),TRUE)</f>
        <v>1</v>
      </c>
      <c r="Q1007" t="b">
        <f>IF(AND(K1007=1,I1007=1), FALSE, TRUE)</f>
        <v>1</v>
      </c>
      <c r="R1007" t="b">
        <f>IF(G1007=1, TRUE, FALSE)</f>
        <v>1</v>
      </c>
      <c r="S1007" t="str">
        <f>TRIM(IF(C1007=1," "&amp;VLOOKUP(C$1,Iniciativas!$A$1:$R$11,2,FALSE),"")&amp;IF(D1007=1," "&amp;VLOOKUP(D$1,Iniciativas!$A$1:$R$11,2,FALSE),"")&amp;IF(E1007=1," "&amp;VLOOKUP(E$1,Iniciativas!$A$1:$R$11,2,FALSE),"")&amp;IF(F1007=1," "&amp;VLOOKUP(F$1,Iniciativas!$A$1:$R$11,2,FALSE),"")&amp;IF(G1007=1," "&amp;VLOOKUP(G$1,Iniciativas!$A$1:$R$11,2,FALSE),"")&amp;IF(H1007=1," "&amp;VLOOKUP(H$1,Iniciativas!$A$1:$R$11,2,FALSE),"")&amp;IF(I1007=1," "&amp;VLOOKUP(I$1,Iniciativas!$A$1:$R$11,2,FALSE),"")&amp;IF(J1007=1," "&amp;VLOOKUP(J$1,Iniciativas!$A$1:$R$11,2,FALSE),"")&amp;IF(K1007=1," "&amp;VLOOKUP(K$1,Iniciativas!$A$1:$R$11,2,FALSE),"")&amp;IF(L1007=1," "&amp;VLOOKUP(L$1,Iniciativas!$A$1:$R$11,2,FALSE),""))</f>
        <v>Operación Adicional Iniciativa 1 Iniciativa 3 Iniciativa 2 Iniciativa 1 Imperativo Legal Creación Producto Alternativo C Campaña Publicitaria Producto B o C Sistema Reducción Costos</v>
      </c>
    </row>
    <row r="1008" spans="1:19" x14ac:dyDescent="0.25">
      <c r="A1008">
        <v>1006</v>
      </c>
      <c r="B1008" t="str">
        <f t="shared" si="1005"/>
        <v>10 9 8 7 6 4 3 2</v>
      </c>
      <c r="C1008">
        <f t="shared" si="1008"/>
        <v>1</v>
      </c>
      <c r="D1008">
        <f t="shared" ref="D1008:L1008" si="1053">INT(MOD($A1008,2^(C$1-1))/(2^(D$1-1)))</f>
        <v>1</v>
      </c>
      <c r="E1008">
        <f t="shared" si="1053"/>
        <v>1</v>
      </c>
      <c r="F1008">
        <f t="shared" si="1053"/>
        <v>1</v>
      </c>
      <c r="G1008">
        <f t="shared" si="1053"/>
        <v>1</v>
      </c>
      <c r="H1008">
        <f t="shared" si="1053"/>
        <v>0</v>
      </c>
      <c r="I1008">
        <f t="shared" si="1053"/>
        <v>1</v>
      </c>
      <c r="J1008">
        <f t="shared" si="1053"/>
        <v>1</v>
      </c>
      <c r="K1008">
        <f t="shared" si="1053"/>
        <v>1</v>
      </c>
      <c r="L1008">
        <f t="shared" si="1053"/>
        <v>0</v>
      </c>
      <c r="M1008">
        <f>VLOOKUP(C$1,Iniciativas!$A$1:$R$11,6,FALSE)*C1008+VLOOKUP(D$1,Iniciativas!$A$1:$R$11,6,FALSE)*D1008+VLOOKUP(E$1,Iniciativas!$A$1:$R$11,6,FALSE)*E1008+VLOOKUP(F$1,Iniciativas!$A$1:$R$11,6,FALSE)*F1008+VLOOKUP(G$1,Iniciativas!$A$1:$R$11,6,FALSE)*G1008+VLOOKUP(H$1,Iniciativas!$A$1:$R$11,6,FALSE)*H1008+VLOOKUP(I$1,Iniciativas!$A$1:$R$11,6,FALSE)*I1008+VLOOKUP(J$1,Iniciativas!$A$1:$R$11,6,FALSE)*J1008+VLOOKUP(K$1,Iniciativas!$A$1:$R$11,6,FALSE)*K1008+VLOOKUP(L$1,Iniciativas!$A$1:$R$11,6,FALSE)*L1008</f>
        <v>19000</v>
      </c>
      <c r="N1008">
        <f>VLOOKUP(C$1,Iniciativas!$A$1:$R$11,18,FALSE)*C1008+VLOOKUP(D$1,Iniciativas!$A$1:$R$11,18,FALSE)*D1008+VLOOKUP(E$1,Iniciativas!$A$1:$R$11,18,FALSE)*E1008+VLOOKUP(F$1,Iniciativas!$A$1:$R$11,18,FALSE)*F1008+VLOOKUP(G$1,Iniciativas!$A$1:$R$11,18,FALSE)*G1008+VLOOKUP(H$1,Iniciativas!$A$1:$R$11,18,FALSE)*H1008+VLOOKUP(I$1,Iniciativas!$A$1:$R$11,18,FALSE)*I1008+VLOOKUP(J$1,Iniciativas!$A$1:$R$11,18,FALSE)*J1008+VLOOKUP(K$1,Iniciativas!$A$1:$R$11,18,FALSE)*K1008+VLOOKUP(L$1,Iniciativas!$A$1:$R$11,18,FALSE)*L1008</f>
        <v>14.2</v>
      </c>
      <c r="O1008" t="b">
        <f t="shared" si="1007"/>
        <v>0</v>
      </c>
      <c r="P1008" t="b">
        <f>IF(OR(K1008=1,I1008=1),IF(J1008=1,TRUE, FALSE),TRUE)</f>
        <v>1</v>
      </c>
      <c r="Q1008" t="b">
        <f>IF(AND(K1008=1,I1008=1), FALSE, TRUE)</f>
        <v>0</v>
      </c>
      <c r="R1008" t="b">
        <f>IF(G1008=1, TRUE, FALSE)</f>
        <v>1</v>
      </c>
      <c r="S1008" t="str">
        <f>TRIM(IF(C1008=1," "&amp;VLOOKUP(C$1,Iniciativas!$A$1:$R$11,2,FALSE),"")&amp;IF(D1008=1," "&amp;VLOOKUP(D$1,Iniciativas!$A$1:$R$11,2,FALSE),"")&amp;IF(E1008=1," "&amp;VLOOKUP(E$1,Iniciativas!$A$1:$R$11,2,FALSE),"")&amp;IF(F1008=1," "&amp;VLOOKUP(F$1,Iniciativas!$A$1:$R$11,2,FALSE),"")&amp;IF(G1008=1," "&amp;VLOOKUP(G$1,Iniciativas!$A$1:$R$11,2,FALSE),"")&amp;IF(H1008=1," "&amp;VLOOKUP(H$1,Iniciativas!$A$1:$R$11,2,FALSE),"")&amp;IF(I1008=1," "&amp;VLOOKUP(I$1,Iniciativas!$A$1:$R$11,2,FALSE),"")&amp;IF(J1008=1," "&amp;VLOOKUP(J$1,Iniciativas!$A$1:$R$11,2,FALSE),"")&amp;IF(K1008=1," "&amp;VLOOKUP(K$1,Iniciativas!$A$1:$R$11,2,FALSE),"")&amp;IF(L1008=1," "&amp;VLOOKUP(L$1,Iniciativas!$A$1:$R$11,2,FALSE),""))</f>
        <v>Operación Adicional Iniciativa 1 Iniciativa 3 Iniciativa 2 Iniciativa 1 Imperativo Legal Creación Producto Alternativo C Campaña Publicitaria Producto B o C Creación Producto B</v>
      </c>
    </row>
    <row r="1009" spans="1:19" x14ac:dyDescent="0.25">
      <c r="A1009">
        <v>1007</v>
      </c>
      <c r="B1009" t="str">
        <f t="shared" si="1005"/>
        <v>10 9 8 7 6 4 3 2 1</v>
      </c>
      <c r="C1009">
        <f t="shared" si="1008"/>
        <v>1</v>
      </c>
      <c r="D1009">
        <f t="shared" ref="D1009:L1009" si="1054">INT(MOD($A1009,2^(C$1-1))/(2^(D$1-1)))</f>
        <v>1</v>
      </c>
      <c r="E1009">
        <f t="shared" si="1054"/>
        <v>1</v>
      </c>
      <c r="F1009">
        <f t="shared" si="1054"/>
        <v>1</v>
      </c>
      <c r="G1009">
        <f t="shared" si="1054"/>
        <v>1</v>
      </c>
      <c r="H1009">
        <f t="shared" si="1054"/>
        <v>0</v>
      </c>
      <c r="I1009">
        <f t="shared" si="1054"/>
        <v>1</v>
      </c>
      <c r="J1009">
        <f t="shared" si="1054"/>
        <v>1</v>
      </c>
      <c r="K1009">
        <f t="shared" si="1054"/>
        <v>1</v>
      </c>
      <c r="L1009">
        <f t="shared" si="1054"/>
        <v>1</v>
      </c>
      <c r="M1009">
        <f>VLOOKUP(C$1,Iniciativas!$A$1:$R$11,6,FALSE)*C1009+VLOOKUP(D$1,Iniciativas!$A$1:$R$11,6,FALSE)*D1009+VLOOKUP(E$1,Iniciativas!$A$1:$R$11,6,FALSE)*E1009+VLOOKUP(F$1,Iniciativas!$A$1:$R$11,6,FALSE)*F1009+VLOOKUP(G$1,Iniciativas!$A$1:$R$11,6,FALSE)*G1009+VLOOKUP(H$1,Iniciativas!$A$1:$R$11,6,FALSE)*H1009+VLOOKUP(I$1,Iniciativas!$A$1:$R$11,6,FALSE)*I1009+VLOOKUP(J$1,Iniciativas!$A$1:$R$11,6,FALSE)*J1009+VLOOKUP(K$1,Iniciativas!$A$1:$R$11,6,FALSE)*K1009+VLOOKUP(L$1,Iniciativas!$A$1:$R$11,6,FALSE)*L1009</f>
        <v>20000</v>
      </c>
      <c r="N1009">
        <f>VLOOKUP(C$1,Iniciativas!$A$1:$R$11,18,FALSE)*C1009+VLOOKUP(D$1,Iniciativas!$A$1:$R$11,18,FALSE)*D1009+VLOOKUP(E$1,Iniciativas!$A$1:$R$11,18,FALSE)*E1009+VLOOKUP(F$1,Iniciativas!$A$1:$R$11,18,FALSE)*F1009+VLOOKUP(G$1,Iniciativas!$A$1:$R$11,18,FALSE)*G1009+VLOOKUP(H$1,Iniciativas!$A$1:$R$11,18,FALSE)*H1009+VLOOKUP(I$1,Iniciativas!$A$1:$R$11,18,FALSE)*I1009+VLOOKUP(J$1,Iniciativas!$A$1:$R$11,18,FALSE)*J1009+VLOOKUP(K$1,Iniciativas!$A$1:$R$11,18,FALSE)*K1009+VLOOKUP(L$1,Iniciativas!$A$1:$R$11,18,FALSE)*L1009</f>
        <v>15.1</v>
      </c>
      <c r="O1009" t="b">
        <f t="shared" si="1007"/>
        <v>0</v>
      </c>
      <c r="P1009" t="b">
        <f>IF(OR(K1009=1,I1009=1),IF(J1009=1,TRUE, FALSE),TRUE)</f>
        <v>1</v>
      </c>
      <c r="Q1009" t="b">
        <f>IF(AND(K1009=1,I1009=1), FALSE, TRUE)</f>
        <v>0</v>
      </c>
      <c r="R1009" t="b">
        <f>IF(G1009=1, TRUE, FALSE)</f>
        <v>1</v>
      </c>
      <c r="S1009" t="str">
        <f>TRIM(IF(C1009=1," "&amp;VLOOKUP(C$1,Iniciativas!$A$1:$R$11,2,FALSE),"")&amp;IF(D1009=1," "&amp;VLOOKUP(D$1,Iniciativas!$A$1:$R$11,2,FALSE),"")&amp;IF(E1009=1," "&amp;VLOOKUP(E$1,Iniciativas!$A$1:$R$11,2,FALSE),"")&amp;IF(F1009=1," "&amp;VLOOKUP(F$1,Iniciativas!$A$1:$R$11,2,FALSE),"")&amp;IF(G1009=1," "&amp;VLOOKUP(G$1,Iniciativas!$A$1:$R$11,2,FALSE),"")&amp;IF(H1009=1," "&amp;VLOOKUP(H$1,Iniciativas!$A$1:$R$11,2,FALSE),"")&amp;IF(I1009=1," "&amp;VLOOKUP(I$1,Iniciativas!$A$1:$R$11,2,FALSE),"")&amp;IF(J1009=1," "&amp;VLOOKUP(J$1,Iniciativas!$A$1:$R$11,2,FALSE),"")&amp;IF(K1009=1," "&amp;VLOOKUP(K$1,Iniciativas!$A$1:$R$11,2,FALSE),"")&amp;IF(L1009=1," "&amp;VLOOKUP(L$1,Iniciativas!$A$1:$R$11,2,FALSE),""))</f>
        <v>Operación Adicional Iniciativa 1 Iniciativa 3 Iniciativa 2 Iniciativa 1 Imperativo Legal Creación Producto Alternativo C Campaña Publicitaria Producto B o C Creación Producto B Sistema Reducción Costos</v>
      </c>
    </row>
    <row r="1010" spans="1:19" x14ac:dyDescent="0.25">
      <c r="A1010">
        <v>1008</v>
      </c>
      <c r="B1010" t="str">
        <f t="shared" si="1005"/>
        <v>10 9 8 7 6 5</v>
      </c>
      <c r="C1010">
        <f t="shared" si="1008"/>
        <v>1</v>
      </c>
      <c r="D1010">
        <f t="shared" ref="D1010:L1010" si="1055">INT(MOD($A1010,2^(C$1-1))/(2^(D$1-1)))</f>
        <v>1</v>
      </c>
      <c r="E1010">
        <f t="shared" si="1055"/>
        <v>1</v>
      </c>
      <c r="F1010">
        <f t="shared" si="1055"/>
        <v>1</v>
      </c>
      <c r="G1010">
        <f t="shared" si="1055"/>
        <v>1</v>
      </c>
      <c r="H1010">
        <f t="shared" si="1055"/>
        <v>1</v>
      </c>
      <c r="I1010">
        <f t="shared" si="1055"/>
        <v>0</v>
      </c>
      <c r="J1010">
        <f t="shared" si="1055"/>
        <v>0</v>
      </c>
      <c r="K1010">
        <f t="shared" si="1055"/>
        <v>0</v>
      </c>
      <c r="L1010">
        <f t="shared" si="1055"/>
        <v>0</v>
      </c>
      <c r="M1010">
        <f>VLOOKUP(C$1,Iniciativas!$A$1:$R$11,6,FALSE)*C1010+VLOOKUP(D$1,Iniciativas!$A$1:$R$11,6,FALSE)*D1010+VLOOKUP(E$1,Iniciativas!$A$1:$R$11,6,FALSE)*E1010+VLOOKUP(F$1,Iniciativas!$A$1:$R$11,6,FALSE)*F1010+VLOOKUP(G$1,Iniciativas!$A$1:$R$11,6,FALSE)*G1010+VLOOKUP(H$1,Iniciativas!$A$1:$R$11,6,FALSE)*H1010+VLOOKUP(I$1,Iniciativas!$A$1:$R$11,6,FALSE)*I1010+VLOOKUP(J$1,Iniciativas!$A$1:$R$11,6,FALSE)*J1010+VLOOKUP(K$1,Iniciativas!$A$1:$R$11,6,FALSE)*K1010+VLOOKUP(L$1,Iniciativas!$A$1:$R$11,6,FALSE)*L1010</f>
        <v>8000</v>
      </c>
      <c r="N1010">
        <f>VLOOKUP(C$1,Iniciativas!$A$1:$R$11,18,FALSE)*C1010+VLOOKUP(D$1,Iniciativas!$A$1:$R$11,18,FALSE)*D1010+VLOOKUP(E$1,Iniciativas!$A$1:$R$11,18,FALSE)*E1010+VLOOKUP(F$1,Iniciativas!$A$1:$R$11,18,FALSE)*F1010+VLOOKUP(G$1,Iniciativas!$A$1:$R$11,18,FALSE)*G1010+VLOOKUP(H$1,Iniciativas!$A$1:$R$11,18,FALSE)*H1010+VLOOKUP(I$1,Iniciativas!$A$1:$R$11,18,FALSE)*I1010+VLOOKUP(J$1,Iniciativas!$A$1:$R$11,18,FALSE)*J1010+VLOOKUP(K$1,Iniciativas!$A$1:$R$11,18,FALSE)*K1010+VLOOKUP(L$1,Iniciativas!$A$1:$R$11,18,FALSE)*L1010</f>
        <v>10.899999999999999</v>
      </c>
      <c r="O1010" t="b">
        <f t="shared" si="1007"/>
        <v>1</v>
      </c>
      <c r="P1010" t="b">
        <f>IF(OR(K1010=1,I1010=1),IF(J1010=1,TRUE, FALSE),TRUE)</f>
        <v>1</v>
      </c>
      <c r="Q1010" t="b">
        <f>IF(AND(K1010=1,I1010=1), FALSE, TRUE)</f>
        <v>1</v>
      </c>
      <c r="R1010" t="b">
        <f>IF(G1010=1, TRUE, FALSE)</f>
        <v>1</v>
      </c>
      <c r="S1010" t="str">
        <f>TRIM(IF(C1010=1," "&amp;VLOOKUP(C$1,Iniciativas!$A$1:$R$11,2,FALSE),"")&amp;IF(D1010=1," "&amp;VLOOKUP(D$1,Iniciativas!$A$1:$R$11,2,FALSE),"")&amp;IF(E1010=1," "&amp;VLOOKUP(E$1,Iniciativas!$A$1:$R$11,2,FALSE),"")&amp;IF(F1010=1," "&amp;VLOOKUP(F$1,Iniciativas!$A$1:$R$11,2,FALSE),"")&amp;IF(G1010=1," "&amp;VLOOKUP(G$1,Iniciativas!$A$1:$R$11,2,FALSE),"")&amp;IF(H1010=1," "&amp;VLOOKUP(H$1,Iniciativas!$A$1:$R$11,2,FALSE),"")&amp;IF(I1010=1," "&amp;VLOOKUP(I$1,Iniciativas!$A$1:$R$11,2,FALSE),"")&amp;IF(J1010=1," "&amp;VLOOKUP(J$1,Iniciativas!$A$1:$R$11,2,FALSE),"")&amp;IF(K1010=1," "&amp;VLOOKUP(K$1,Iniciativas!$A$1:$R$11,2,FALSE),"")&amp;IF(L1010=1," "&amp;VLOOKUP(L$1,Iniciativas!$A$1:$R$11,2,FALSE),""))</f>
        <v>Operación Adicional Iniciativa 1 Iniciativa 3 Iniciativa 2 Iniciativa 1 Imperativo Legal Programa de Innovación</v>
      </c>
    </row>
    <row r="1011" spans="1:19" x14ac:dyDescent="0.25">
      <c r="A1011">
        <v>1009</v>
      </c>
      <c r="B1011" t="str">
        <f t="shared" si="1005"/>
        <v>10 9 8 7 6 5 1</v>
      </c>
      <c r="C1011">
        <f t="shared" si="1008"/>
        <v>1</v>
      </c>
      <c r="D1011">
        <f t="shared" ref="D1011:L1011" si="1056">INT(MOD($A1011,2^(C$1-1))/(2^(D$1-1)))</f>
        <v>1</v>
      </c>
      <c r="E1011">
        <f t="shared" si="1056"/>
        <v>1</v>
      </c>
      <c r="F1011">
        <f t="shared" si="1056"/>
        <v>1</v>
      </c>
      <c r="G1011">
        <f t="shared" si="1056"/>
        <v>1</v>
      </c>
      <c r="H1011">
        <f t="shared" si="1056"/>
        <v>1</v>
      </c>
      <c r="I1011">
        <f t="shared" si="1056"/>
        <v>0</v>
      </c>
      <c r="J1011">
        <f t="shared" si="1056"/>
        <v>0</v>
      </c>
      <c r="K1011">
        <f t="shared" si="1056"/>
        <v>0</v>
      </c>
      <c r="L1011">
        <f t="shared" si="1056"/>
        <v>1</v>
      </c>
      <c r="M1011">
        <f>VLOOKUP(C$1,Iniciativas!$A$1:$R$11,6,FALSE)*C1011+VLOOKUP(D$1,Iniciativas!$A$1:$R$11,6,FALSE)*D1011+VLOOKUP(E$1,Iniciativas!$A$1:$R$11,6,FALSE)*E1011+VLOOKUP(F$1,Iniciativas!$A$1:$R$11,6,FALSE)*F1011+VLOOKUP(G$1,Iniciativas!$A$1:$R$11,6,FALSE)*G1011+VLOOKUP(H$1,Iniciativas!$A$1:$R$11,6,FALSE)*H1011+VLOOKUP(I$1,Iniciativas!$A$1:$R$11,6,FALSE)*I1011+VLOOKUP(J$1,Iniciativas!$A$1:$R$11,6,FALSE)*J1011+VLOOKUP(K$1,Iniciativas!$A$1:$R$11,6,FALSE)*K1011+VLOOKUP(L$1,Iniciativas!$A$1:$R$11,6,FALSE)*L1011</f>
        <v>9000</v>
      </c>
      <c r="N1011">
        <f>VLOOKUP(C$1,Iniciativas!$A$1:$R$11,18,FALSE)*C1011+VLOOKUP(D$1,Iniciativas!$A$1:$R$11,18,FALSE)*D1011+VLOOKUP(E$1,Iniciativas!$A$1:$R$11,18,FALSE)*E1011+VLOOKUP(F$1,Iniciativas!$A$1:$R$11,18,FALSE)*F1011+VLOOKUP(G$1,Iniciativas!$A$1:$R$11,18,FALSE)*G1011+VLOOKUP(H$1,Iniciativas!$A$1:$R$11,18,FALSE)*H1011+VLOOKUP(I$1,Iniciativas!$A$1:$R$11,18,FALSE)*I1011+VLOOKUP(J$1,Iniciativas!$A$1:$R$11,18,FALSE)*J1011+VLOOKUP(K$1,Iniciativas!$A$1:$R$11,18,FALSE)*K1011+VLOOKUP(L$1,Iniciativas!$A$1:$R$11,18,FALSE)*L1011</f>
        <v>11.799999999999999</v>
      </c>
      <c r="O1011" t="b">
        <f t="shared" si="1007"/>
        <v>1</v>
      </c>
      <c r="P1011" t="b">
        <f>IF(OR(K1011=1,I1011=1),IF(J1011=1,TRUE, FALSE),TRUE)</f>
        <v>1</v>
      </c>
      <c r="Q1011" t="b">
        <f>IF(AND(K1011=1,I1011=1), FALSE, TRUE)</f>
        <v>1</v>
      </c>
      <c r="R1011" t="b">
        <f>IF(G1011=1, TRUE, FALSE)</f>
        <v>1</v>
      </c>
      <c r="S1011" t="str">
        <f>TRIM(IF(C1011=1," "&amp;VLOOKUP(C$1,Iniciativas!$A$1:$R$11,2,FALSE),"")&amp;IF(D1011=1," "&amp;VLOOKUP(D$1,Iniciativas!$A$1:$R$11,2,FALSE),"")&amp;IF(E1011=1," "&amp;VLOOKUP(E$1,Iniciativas!$A$1:$R$11,2,FALSE),"")&amp;IF(F1011=1," "&amp;VLOOKUP(F$1,Iniciativas!$A$1:$R$11,2,FALSE),"")&amp;IF(G1011=1," "&amp;VLOOKUP(G$1,Iniciativas!$A$1:$R$11,2,FALSE),"")&amp;IF(H1011=1," "&amp;VLOOKUP(H$1,Iniciativas!$A$1:$R$11,2,FALSE),"")&amp;IF(I1011=1," "&amp;VLOOKUP(I$1,Iniciativas!$A$1:$R$11,2,FALSE),"")&amp;IF(J1011=1," "&amp;VLOOKUP(J$1,Iniciativas!$A$1:$R$11,2,FALSE),"")&amp;IF(K1011=1," "&amp;VLOOKUP(K$1,Iniciativas!$A$1:$R$11,2,FALSE),"")&amp;IF(L1011=1," "&amp;VLOOKUP(L$1,Iniciativas!$A$1:$R$11,2,FALSE),""))</f>
        <v>Operación Adicional Iniciativa 1 Iniciativa 3 Iniciativa 2 Iniciativa 1 Imperativo Legal Programa de Innovación Sistema Reducción Costos</v>
      </c>
    </row>
    <row r="1012" spans="1:19" x14ac:dyDescent="0.25">
      <c r="A1012">
        <v>1010</v>
      </c>
      <c r="B1012" t="str">
        <f t="shared" si="1005"/>
        <v>10 9 8 7 6 5 2</v>
      </c>
      <c r="C1012">
        <f t="shared" si="1008"/>
        <v>1</v>
      </c>
      <c r="D1012">
        <f t="shared" ref="D1012:L1012" si="1057">INT(MOD($A1012,2^(C$1-1))/(2^(D$1-1)))</f>
        <v>1</v>
      </c>
      <c r="E1012">
        <f t="shared" si="1057"/>
        <v>1</v>
      </c>
      <c r="F1012">
        <f t="shared" si="1057"/>
        <v>1</v>
      </c>
      <c r="G1012">
        <f t="shared" si="1057"/>
        <v>1</v>
      </c>
      <c r="H1012">
        <f t="shared" si="1057"/>
        <v>1</v>
      </c>
      <c r="I1012">
        <f t="shared" si="1057"/>
        <v>0</v>
      </c>
      <c r="J1012">
        <f t="shared" si="1057"/>
        <v>0</v>
      </c>
      <c r="K1012">
        <f t="shared" si="1057"/>
        <v>1</v>
      </c>
      <c r="L1012">
        <f t="shared" si="1057"/>
        <v>0</v>
      </c>
      <c r="M1012">
        <f>VLOOKUP(C$1,Iniciativas!$A$1:$R$11,6,FALSE)*C1012+VLOOKUP(D$1,Iniciativas!$A$1:$R$11,6,FALSE)*D1012+VLOOKUP(E$1,Iniciativas!$A$1:$R$11,6,FALSE)*E1012+VLOOKUP(F$1,Iniciativas!$A$1:$R$11,6,FALSE)*F1012+VLOOKUP(G$1,Iniciativas!$A$1:$R$11,6,FALSE)*G1012+VLOOKUP(H$1,Iniciativas!$A$1:$R$11,6,FALSE)*H1012+VLOOKUP(I$1,Iniciativas!$A$1:$R$11,6,FALSE)*I1012+VLOOKUP(J$1,Iniciativas!$A$1:$R$11,6,FALSE)*J1012+VLOOKUP(K$1,Iniciativas!$A$1:$R$11,6,FALSE)*K1012+VLOOKUP(L$1,Iniciativas!$A$1:$R$11,6,FALSE)*L1012</f>
        <v>13000</v>
      </c>
      <c r="N1012">
        <f>VLOOKUP(C$1,Iniciativas!$A$1:$R$11,18,FALSE)*C1012+VLOOKUP(D$1,Iniciativas!$A$1:$R$11,18,FALSE)*D1012+VLOOKUP(E$1,Iniciativas!$A$1:$R$11,18,FALSE)*E1012+VLOOKUP(F$1,Iniciativas!$A$1:$R$11,18,FALSE)*F1012+VLOOKUP(G$1,Iniciativas!$A$1:$R$11,18,FALSE)*G1012+VLOOKUP(H$1,Iniciativas!$A$1:$R$11,18,FALSE)*H1012+VLOOKUP(I$1,Iniciativas!$A$1:$R$11,18,FALSE)*I1012+VLOOKUP(J$1,Iniciativas!$A$1:$R$11,18,FALSE)*J1012+VLOOKUP(K$1,Iniciativas!$A$1:$R$11,18,FALSE)*K1012+VLOOKUP(L$1,Iniciativas!$A$1:$R$11,18,FALSE)*L1012</f>
        <v>13.499999999999998</v>
      </c>
      <c r="O1012" t="b">
        <f t="shared" si="1007"/>
        <v>0</v>
      </c>
      <c r="P1012" t="b">
        <f>IF(OR(K1012=1,I1012=1),IF(J1012=1,TRUE, FALSE),TRUE)</f>
        <v>0</v>
      </c>
      <c r="Q1012" t="b">
        <f>IF(AND(K1012=1,I1012=1), FALSE, TRUE)</f>
        <v>1</v>
      </c>
      <c r="R1012" t="b">
        <f>IF(G1012=1, TRUE, FALSE)</f>
        <v>1</v>
      </c>
      <c r="S1012" t="str">
        <f>TRIM(IF(C1012=1," "&amp;VLOOKUP(C$1,Iniciativas!$A$1:$R$11,2,FALSE),"")&amp;IF(D1012=1," "&amp;VLOOKUP(D$1,Iniciativas!$A$1:$R$11,2,FALSE),"")&amp;IF(E1012=1," "&amp;VLOOKUP(E$1,Iniciativas!$A$1:$R$11,2,FALSE),"")&amp;IF(F1012=1," "&amp;VLOOKUP(F$1,Iniciativas!$A$1:$R$11,2,FALSE),"")&amp;IF(G1012=1," "&amp;VLOOKUP(G$1,Iniciativas!$A$1:$R$11,2,FALSE),"")&amp;IF(H1012=1," "&amp;VLOOKUP(H$1,Iniciativas!$A$1:$R$11,2,FALSE),"")&amp;IF(I1012=1," "&amp;VLOOKUP(I$1,Iniciativas!$A$1:$R$11,2,FALSE),"")&amp;IF(J1012=1," "&amp;VLOOKUP(J$1,Iniciativas!$A$1:$R$11,2,FALSE),"")&amp;IF(K1012=1," "&amp;VLOOKUP(K$1,Iniciativas!$A$1:$R$11,2,FALSE),"")&amp;IF(L1012=1," "&amp;VLOOKUP(L$1,Iniciativas!$A$1:$R$11,2,FALSE),""))</f>
        <v>Operación Adicional Iniciativa 1 Iniciativa 3 Iniciativa 2 Iniciativa 1 Imperativo Legal Programa de Innovación Creación Producto B</v>
      </c>
    </row>
    <row r="1013" spans="1:19" x14ac:dyDescent="0.25">
      <c r="A1013">
        <v>1011</v>
      </c>
      <c r="B1013" t="str">
        <f t="shared" si="1005"/>
        <v>10 9 8 7 6 5 2 1</v>
      </c>
      <c r="C1013">
        <f t="shared" si="1008"/>
        <v>1</v>
      </c>
      <c r="D1013">
        <f t="shared" ref="D1013:L1013" si="1058">INT(MOD($A1013,2^(C$1-1))/(2^(D$1-1)))</f>
        <v>1</v>
      </c>
      <c r="E1013">
        <f t="shared" si="1058"/>
        <v>1</v>
      </c>
      <c r="F1013">
        <f t="shared" si="1058"/>
        <v>1</v>
      </c>
      <c r="G1013">
        <f t="shared" si="1058"/>
        <v>1</v>
      </c>
      <c r="H1013">
        <f t="shared" si="1058"/>
        <v>1</v>
      </c>
      <c r="I1013">
        <f t="shared" si="1058"/>
        <v>0</v>
      </c>
      <c r="J1013">
        <f t="shared" si="1058"/>
        <v>0</v>
      </c>
      <c r="K1013">
        <f t="shared" si="1058"/>
        <v>1</v>
      </c>
      <c r="L1013">
        <f t="shared" si="1058"/>
        <v>1</v>
      </c>
      <c r="M1013">
        <f>VLOOKUP(C$1,Iniciativas!$A$1:$R$11,6,FALSE)*C1013+VLOOKUP(D$1,Iniciativas!$A$1:$R$11,6,FALSE)*D1013+VLOOKUP(E$1,Iniciativas!$A$1:$R$11,6,FALSE)*E1013+VLOOKUP(F$1,Iniciativas!$A$1:$R$11,6,FALSE)*F1013+VLOOKUP(G$1,Iniciativas!$A$1:$R$11,6,FALSE)*G1013+VLOOKUP(H$1,Iniciativas!$A$1:$R$11,6,FALSE)*H1013+VLOOKUP(I$1,Iniciativas!$A$1:$R$11,6,FALSE)*I1013+VLOOKUP(J$1,Iniciativas!$A$1:$R$11,6,FALSE)*J1013+VLOOKUP(K$1,Iniciativas!$A$1:$R$11,6,FALSE)*K1013+VLOOKUP(L$1,Iniciativas!$A$1:$R$11,6,FALSE)*L1013</f>
        <v>14000</v>
      </c>
      <c r="N1013">
        <f>VLOOKUP(C$1,Iniciativas!$A$1:$R$11,18,FALSE)*C1013+VLOOKUP(D$1,Iniciativas!$A$1:$R$11,18,FALSE)*D1013+VLOOKUP(E$1,Iniciativas!$A$1:$R$11,18,FALSE)*E1013+VLOOKUP(F$1,Iniciativas!$A$1:$R$11,18,FALSE)*F1013+VLOOKUP(G$1,Iniciativas!$A$1:$R$11,18,FALSE)*G1013+VLOOKUP(H$1,Iniciativas!$A$1:$R$11,18,FALSE)*H1013+VLOOKUP(I$1,Iniciativas!$A$1:$R$11,18,FALSE)*I1013+VLOOKUP(J$1,Iniciativas!$A$1:$R$11,18,FALSE)*J1013+VLOOKUP(K$1,Iniciativas!$A$1:$R$11,18,FALSE)*K1013+VLOOKUP(L$1,Iniciativas!$A$1:$R$11,18,FALSE)*L1013</f>
        <v>14.399999999999999</v>
      </c>
      <c r="O1013" t="b">
        <f t="shared" si="1007"/>
        <v>0</v>
      </c>
      <c r="P1013" t="b">
        <f>IF(OR(K1013=1,I1013=1),IF(J1013=1,TRUE, FALSE),TRUE)</f>
        <v>0</v>
      </c>
      <c r="Q1013" t="b">
        <f>IF(AND(K1013=1,I1013=1), FALSE, TRUE)</f>
        <v>1</v>
      </c>
      <c r="R1013" t="b">
        <f>IF(G1013=1, TRUE, FALSE)</f>
        <v>1</v>
      </c>
      <c r="S1013" t="str">
        <f>TRIM(IF(C1013=1," "&amp;VLOOKUP(C$1,Iniciativas!$A$1:$R$11,2,FALSE),"")&amp;IF(D1013=1," "&amp;VLOOKUP(D$1,Iniciativas!$A$1:$R$11,2,FALSE),"")&amp;IF(E1013=1," "&amp;VLOOKUP(E$1,Iniciativas!$A$1:$R$11,2,FALSE),"")&amp;IF(F1013=1," "&amp;VLOOKUP(F$1,Iniciativas!$A$1:$R$11,2,FALSE),"")&amp;IF(G1013=1," "&amp;VLOOKUP(G$1,Iniciativas!$A$1:$R$11,2,FALSE),"")&amp;IF(H1013=1," "&amp;VLOOKUP(H$1,Iniciativas!$A$1:$R$11,2,FALSE),"")&amp;IF(I1013=1," "&amp;VLOOKUP(I$1,Iniciativas!$A$1:$R$11,2,FALSE),"")&amp;IF(J1013=1," "&amp;VLOOKUP(J$1,Iniciativas!$A$1:$R$11,2,FALSE),"")&amp;IF(K1013=1," "&amp;VLOOKUP(K$1,Iniciativas!$A$1:$R$11,2,FALSE),"")&amp;IF(L1013=1," "&amp;VLOOKUP(L$1,Iniciativas!$A$1:$R$11,2,FALSE),""))</f>
        <v>Operación Adicional Iniciativa 1 Iniciativa 3 Iniciativa 2 Iniciativa 1 Imperativo Legal Programa de Innovación Creación Producto B Sistema Reducción Costos</v>
      </c>
    </row>
    <row r="1014" spans="1:19" x14ac:dyDescent="0.25">
      <c r="A1014">
        <v>1012</v>
      </c>
      <c r="B1014" t="str">
        <f t="shared" si="1005"/>
        <v>10 9 8 7 6 5 3</v>
      </c>
      <c r="C1014">
        <f t="shared" si="1008"/>
        <v>1</v>
      </c>
      <c r="D1014">
        <f t="shared" ref="D1014:L1014" si="1059">INT(MOD($A1014,2^(C$1-1))/(2^(D$1-1)))</f>
        <v>1</v>
      </c>
      <c r="E1014">
        <f t="shared" si="1059"/>
        <v>1</v>
      </c>
      <c r="F1014">
        <f t="shared" si="1059"/>
        <v>1</v>
      </c>
      <c r="G1014">
        <f t="shared" si="1059"/>
        <v>1</v>
      </c>
      <c r="H1014">
        <f t="shared" si="1059"/>
        <v>1</v>
      </c>
      <c r="I1014">
        <f t="shared" si="1059"/>
        <v>0</v>
      </c>
      <c r="J1014">
        <f t="shared" si="1059"/>
        <v>1</v>
      </c>
      <c r="K1014">
        <f t="shared" si="1059"/>
        <v>0</v>
      </c>
      <c r="L1014">
        <f t="shared" si="1059"/>
        <v>0</v>
      </c>
      <c r="M1014">
        <f>VLOOKUP(C$1,Iniciativas!$A$1:$R$11,6,FALSE)*C1014+VLOOKUP(D$1,Iniciativas!$A$1:$R$11,6,FALSE)*D1014+VLOOKUP(E$1,Iniciativas!$A$1:$R$11,6,FALSE)*E1014+VLOOKUP(F$1,Iniciativas!$A$1:$R$11,6,FALSE)*F1014+VLOOKUP(G$1,Iniciativas!$A$1:$R$11,6,FALSE)*G1014+VLOOKUP(H$1,Iniciativas!$A$1:$R$11,6,FALSE)*H1014+VLOOKUP(I$1,Iniciativas!$A$1:$R$11,6,FALSE)*I1014+VLOOKUP(J$1,Iniciativas!$A$1:$R$11,6,FALSE)*J1014+VLOOKUP(K$1,Iniciativas!$A$1:$R$11,6,FALSE)*K1014+VLOOKUP(L$1,Iniciativas!$A$1:$R$11,6,FALSE)*L1014</f>
        <v>9000</v>
      </c>
      <c r="N1014">
        <f>VLOOKUP(C$1,Iniciativas!$A$1:$R$11,18,FALSE)*C1014+VLOOKUP(D$1,Iniciativas!$A$1:$R$11,18,FALSE)*D1014+VLOOKUP(E$1,Iniciativas!$A$1:$R$11,18,FALSE)*E1014+VLOOKUP(F$1,Iniciativas!$A$1:$R$11,18,FALSE)*F1014+VLOOKUP(G$1,Iniciativas!$A$1:$R$11,18,FALSE)*G1014+VLOOKUP(H$1,Iniciativas!$A$1:$R$11,18,FALSE)*H1014+VLOOKUP(I$1,Iniciativas!$A$1:$R$11,18,FALSE)*I1014+VLOOKUP(J$1,Iniciativas!$A$1:$R$11,18,FALSE)*J1014+VLOOKUP(K$1,Iniciativas!$A$1:$R$11,18,FALSE)*K1014+VLOOKUP(L$1,Iniciativas!$A$1:$R$11,18,FALSE)*L1014</f>
        <v>11.299999999999999</v>
      </c>
      <c r="O1014" t="b">
        <f t="shared" si="1007"/>
        <v>1</v>
      </c>
      <c r="P1014" t="b">
        <f>IF(OR(K1014=1,I1014=1),IF(J1014=1,TRUE, FALSE),TRUE)</f>
        <v>1</v>
      </c>
      <c r="Q1014" t="b">
        <f>IF(AND(K1014=1,I1014=1), FALSE, TRUE)</f>
        <v>1</v>
      </c>
      <c r="R1014" t="b">
        <f>IF(G1014=1, TRUE, FALSE)</f>
        <v>1</v>
      </c>
      <c r="S1014" t="str">
        <f>TRIM(IF(C1014=1," "&amp;VLOOKUP(C$1,Iniciativas!$A$1:$R$11,2,FALSE),"")&amp;IF(D1014=1," "&amp;VLOOKUP(D$1,Iniciativas!$A$1:$R$11,2,FALSE),"")&amp;IF(E1014=1," "&amp;VLOOKUP(E$1,Iniciativas!$A$1:$R$11,2,FALSE),"")&amp;IF(F1014=1," "&amp;VLOOKUP(F$1,Iniciativas!$A$1:$R$11,2,FALSE),"")&amp;IF(G1014=1," "&amp;VLOOKUP(G$1,Iniciativas!$A$1:$R$11,2,FALSE),"")&amp;IF(H1014=1," "&amp;VLOOKUP(H$1,Iniciativas!$A$1:$R$11,2,FALSE),"")&amp;IF(I1014=1," "&amp;VLOOKUP(I$1,Iniciativas!$A$1:$R$11,2,FALSE),"")&amp;IF(J1014=1," "&amp;VLOOKUP(J$1,Iniciativas!$A$1:$R$11,2,FALSE),"")&amp;IF(K1014=1," "&amp;VLOOKUP(K$1,Iniciativas!$A$1:$R$11,2,FALSE),"")&amp;IF(L1014=1," "&amp;VLOOKUP(L$1,Iniciativas!$A$1:$R$11,2,FALSE),""))</f>
        <v>Operación Adicional Iniciativa 1 Iniciativa 3 Iniciativa 2 Iniciativa 1 Imperativo Legal Programa de Innovación Campaña Publicitaria Producto B o C</v>
      </c>
    </row>
    <row r="1015" spans="1:19" x14ac:dyDescent="0.25">
      <c r="A1015">
        <v>1013</v>
      </c>
      <c r="B1015" t="str">
        <f t="shared" si="1005"/>
        <v>10 9 8 7 6 5 3 1</v>
      </c>
      <c r="C1015">
        <f t="shared" si="1008"/>
        <v>1</v>
      </c>
      <c r="D1015">
        <f t="shared" ref="D1015:L1015" si="1060">INT(MOD($A1015,2^(C$1-1))/(2^(D$1-1)))</f>
        <v>1</v>
      </c>
      <c r="E1015">
        <f t="shared" si="1060"/>
        <v>1</v>
      </c>
      <c r="F1015">
        <f t="shared" si="1060"/>
        <v>1</v>
      </c>
      <c r="G1015">
        <f t="shared" si="1060"/>
        <v>1</v>
      </c>
      <c r="H1015">
        <f t="shared" si="1060"/>
        <v>1</v>
      </c>
      <c r="I1015">
        <f t="shared" si="1060"/>
        <v>0</v>
      </c>
      <c r="J1015">
        <f t="shared" si="1060"/>
        <v>1</v>
      </c>
      <c r="K1015">
        <f t="shared" si="1060"/>
        <v>0</v>
      </c>
      <c r="L1015">
        <f t="shared" si="1060"/>
        <v>1</v>
      </c>
      <c r="M1015">
        <f>VLOOKUP(C$1,Iniciativas!$A$1:$R$11,6,FALSE)*C1015+VLOOKUP(D$1,Iniciativas!$A$1:$R$11,6,FALSE)*D1015+VLOOKUP(E$1,Iniciativas!$A$1:$R$11,6,FALSE)*E1015+VLOOKUP(F$1,Iniciativas!$A$1:$R$11,6,FALSE)*F1015+VLOOKUP(G$1,Iniciativas!$A$1:$R$11,6,FALSE)*G1015+VLOOKUP(H$1,Iniciativas!$A$1:$R$11,6,FALSE)*H1015+VLOOKUP(I$1,Iniciativas!$A$1:$R$11,6,FALSE)*I1015+VLOOKUP(J$1,Iniciativas!$A$1:$R$11,6,FALSE)*J1015+VLOOKUP(K$1,Iniciativas!$A$1:$R$11,6,FALSE)*K1015+VLOOKUP(L$1,Iniciativas!$A$1:$R$11,6,FALSE)*L1015</f>
        <v>10000</v>
      </c>
      <c r="N1015">
        <f>VLOOKUP(C$1,Iniciativas!$A$1:$R$11,18,FALSE)*C1015+VLOOKUP(D$1,Iniciativas!$A$1:$R$11,18,FALSE)*D1015+VLOOKUP(E$1,Iniciativas!$A$1:$R$11,18,FALSE)*E1015+VLOOKUP(F$1,Iniciativas!$A$1:$R$11,18,FALSE)*F1015+VLOOKUP(G$1,Iniciativas!$A$1:$R$11,18,FALSE)*G1015+VLOOKUP(H$1,Iniciativas!$A$1:$R$11,18,FALSE)*H1015+VLOOKUP(I$1,Iniciativas!$A$1:$R$11,18,FALSE)*I1015+VLOOKUP(J$1,Iniciativas!$A$1:$R$11,18,FALSE)*J1015+VLOOKUP(K$1,Iniciativas!$A$1:$R$11,18,FALSE)*K1015+VLOOKUP(L$1,Iniciativas!$A$1:$R$11,18,FALSE)*L1015</f>
        <v>12.2</v>
      </c>
      <c r="O1015" t="b">
        <f t="shared" si="1007"/>
        <v>1</v>
      </c>
      <c r="P1015" t="b">
        <f>IF(OR(K1015=1,I1015=1),IF(J1015=1,TRUE, FALSE),TRUE)</f>
        <v>1</v>
      </c>
      <c r="Q1015" t="b">
        <f>IF(AND(K1015=1,I1015=1), FALSE, TRUE)</f>
        <v>1</v>
      </c>
      <c r="R1015" t="b">
        <f>IF(G1015=1, TRUE, FALSE)</f>
        <v>1</v>
      </c>
      <c r="S1015" t="str">
        <f>TRIM(IF(C1015=1," "&amp;VLOOKUP(C$1,Iniciativas!$A$1:$R$11,2,FALSE),"")&amp;IF(D1015=1," "&amp;VLOOKUP(D$1,Iniciativas!$A$1:$R$11,2,FALSE),"")&amp;IF(E1015=1," "&amp;VLOOKUP(E$1,Iniciativas!$A$1:$R$11,2,FALSE),"")&amp;IF(F1015=1," "&amp;VLOOKUP(F$1,Iniciativas!$A$1:$R$11,2,FALSE),"")&amp;IF(G1015=1," "&amp;VLOOKUP(G$1,Iniciativas!$A$1:$R$11,2,FALSE),"")&amp;IF(H1015=1," "&amp;VLOOKUP(H$1,Iniciativas!$A$1:$R$11,2,FALSE),"")&amp;IF(I1015=1," "&amp;VLOOKUP(I$1,Iniciativas!$A$1:$R$11,2,FALSE),"")&amp;IF(J1015=1," "&amp;VLOOKUP(J$1,Iniciativas!$A$1:$R$11,2,FALSE),"")&amp;IF(K1015=1," "&amp;VLOOKUP(K$1,Iniciativas!$A$1:$R$11,2,FALSE),"")&amp;IF(L1015=1," "&amp;VLOOKUP(L$1,Iniciativas!$A$1:$R$11,2,FALSE),""))</f>
        <v>Operación Adicional Iniciativa 1 Iniciativa 3 Iniciativa 2 Iniciativa 1 Imperativo Legal Programa de Innovación Campaña Publicitaria Producto B o C Sistema Reducción Costos</v>
      </c>
    </row>
    <row r="1016" spans="1:19" x14ac:dyDescent="0.25">
      <c r="A1016">
        <v>1014</v>
      </c>
      <c r="B1016" t="str">
        <f t="shared" si="1005"/>
        <v>10 9 8 7 6 5 3 2</v>
      </c>
      <c r="C1016">
        <f t="shared" si="1008"/>
        <v>1</v>
      </c>
      <c r="D1016">
        <f t="shared" ref="D1016:L1016" si="1061">INT(MOD($A1016,2^(C$1-1))/(2^(D$1-1)))</f>
        <v>1</v>
      </c>
      <c r="E1016">
        <f t="shared" si="1061"/>
        <v>1</v>
      </c>
      <c r="F1016">
        <f t="shared" si="1061"/>
        <v>1</v>
      </c>
      <c r="G1016">
        <f t="shared" si="1061"/>
        <v>1</v>
      </c>
      <c r="H1016">
        <f t="shared" si="1061"/>
        <v>1</v>
      </c>
      <c r="I1016">
        <f t="shared" si="1061"/>
        <v>0</v>
      </c>
      <c r="J1016">
        <f t="shared" si="1061"/>
        <v>1</v>
      </c>
      <c r="K1016">
        <f t="shared" si="1061"/>
        <v>1</v>
      </c>
      <c r="L1016">
        <f t="shared" si="1061"/>
        <v>0</v>
      </c>
      <c r="M1016">
        <f>VLOOKUP(C$1,Iniciativas!$A$1:$R$11,6,FALSE)*C1016+VLOOKUP(D$1,Iniciativas!$A$1:$R$11,6,FALSE)*D1016+VLOOKUP(E$1,Iniciativas!$A$1:$R$11,6,FALSE)*E1016+VLOOKUP(F$1,Iniciativas!$A$1:$R$11,6,FALSE)*F1016+VLOOKUP(G$1,Iniciativas!$A$1:$R$11,6,FALSE)*G1016+VLOOKUP(H$1,Iniciativas!$A$1:$R$11,6,FALSE)*H1016+VLOOKUP(I$1,Iniciativas!$A$1:$R$11,6,FALSE)*I1016+VLOOKUP(J$1,Iniciativas!$A$1:$R$11,6,FALSE)*J1016+VLOOKUP(K$1,Iniciativas!$A$1:$R$11,6,FALSE)*K1016+VLOOKUP(L$1,Iniciativas!$A$1:$R$11,6,FALSE)*L1016</f>
        <v>14000</v>
      </c>
      <c r="N1016">
        <f>VLOOKUP(C$1,Iniciativas!$A$1:$R$11,18,FALSE)*C1016+VLOOKUP(D$1,Iniciativas!$A$1:$R$11,18,FALSE)*D1016+VLOOKUP(E$1,Iniciativas!$A$1:$R$11,18,FALSE)*E1016+VLOOKUP(F$1,Iniciativas!$A$1:$R$11,18,FALSE)*F1016+VLOOKUP(G$1,Iniciativas!$A$1:$R$11,18,FALSE)*G1016+VLOOKUP(H$1,Iniciativas!$A$1:$R$11,18,FALSE)*H1016+VLOOKUP(I$1,Iniciativas!$A$1:$R$11,18,FALSE)*I1016+VLOOKUP(J$1,Iniciativas!$A$1:$R$11,18,FALSE)*J1016+VLOOKUP(K$1,Iniciativas!$A$1:$R$11,18,FALSE)*K1016+VLOOKUP(L$1,Iniciativas!$A$1:$R$11,18,FALSE)*L1016</f>
        <v>13.899999999999999</v>
      </c>
      <c r="O1016" t="b">
        <f t="shared" si="1007"/>
        <v>1</v>
      </c>
      <c r="P1016" t="b">
        <f>IF(OR(K1016=1,I1016=1),IF(J1016=1,TRUE, FALSE),TRUE)</f>
        <v>1</v>
      </c>
      <c r="Q1016" t="b">
        <f>IF(AND(K1016=1,I1016=1), FALSE, TRUE)</f>
        <v>1</v>
      </c>
      <c r="R1016" t="b">
        <f>IF(G1016=1, TRUE, FALSE)</f>
        <v>1</v>
      </c>
      <c r="S1016" t="str">
        <f>TRIM(IF(C1016=1," "&amp;VLOOKUP(C$1,Iniciativas!$A$1:$R$11,2,FALSE),"")&amp;IF(D1016=1," "&amp;VLOOKUP(D$1,Iniciativas!$A$1:$R$11,2,FALSE),"")&amp;IF(E1016=1," "&amp;VLOOKUP(E$1,Iniciativas!$A$1:$R$11,2,FALSE),"")&amp;IF(F1016=1," "&amp;VLOOKUP(F$1,Iniciativas!$A$1:$R$11,2,FALSE),"")&amp;IF(G1016=1," "&amp;VLOOKUP(G$1,Iniciativas!$A$1:$R$11,2,FALSE),"")&amp;IF(H1016=1," "&amp;VLOOKUP(H$1,Iniciativas!$A$1:$R$11,2,FALSE),"")&amp;IF(I1016=1," "&amp;VLOOKUP(I$1,Iniciativas!$A$1:$R$11,2,FALSE),"")&amp;IF(J1016=1," "&amp;VLOOKUP(J$1,Iniciativas!$A$1:$R$11,2,FALSE),"")&amp;IF(K1016=1," "&amp;VLOOKUP(K$1,Iniciativas!$A$1:$R$11,2,FALSE),"")&amp;IF(L1016=1," "&amp;VLOOKUP(L$1,Iniciativas!$A$1:$R$11,2,FALSE),""))</f>
        <v>Operación Adicional Iniciativa 1 Iniciativa 3 Iniciativa 2 Iniciativa 1 Imperativo Legal Programa de Innovación Campaña Publicitaria Producto B o C Creación Producto B</v>
      </c>
    </row>
    <row r="1017" spans="1:19" x14ac:dyDescent="0.25">
      <c r="A1017">
        <v>1015</v>
      </c>
      <c r="B1017" t="str">
        <f t="shared" si="1005"/>
        <v>10 9 8 7 6 5 3 2 1</v>
      </c>
      <c r="C1017">
        <f t="shared" si="1008"/>
        <v>1</v>
      </c>
      <c r="D1017">
        <f t="shared" ref="D1017:L1017" si="1062">INT(MOD($A1017,2^(C$1-1))/(2^(D$1-1)))</f>
        <v>1</v>
      </c>
      <c r="E1017">
        <f t="shared" si="1062"/>
        <v>1</v>
      </c>
      <c r="F1017">
        <f t="shared" si="1062"/>
        <v>1</v>
      </c>
      <c r="G1017">
        <f t="shared" si="1062"/>
        <v>1</v>
      </c>
      <c r="H1017">
        <f t="shared" si="1062"/>
        <v>1</v>
      </c>
      <c r="I1017">
        <f t="shared" si="1062"/>
        <v>0</v>
      </c>
      <c r="J1017">
        <f t="shared" si="1062"/>
        <v>1</v>
      </c>
      <c r="K1017">
        <f t="shared" si="1062"/>
        <v>1</v>
      </c>
      <c r="L1017">
        <f t="shared" si="1062"/>
        <v>1</v>
      </c>
      <c r="M1017">
        <f>VLOOKUP(C$1,Iniciativas!$A$1:$R$11,6,FALSE)*C1017+VLOOKUP(D$1,Iniciativas!$A$1:$R$11,6,FALSE)*D1017+VLOOKUP(E$1,Iniciativas!$A$1:$R$11,6,FALSE)*E1017+VLOOKUP(F$1,Iniciativas!$A$1:$R$11,6,FALSE)*F1017+VLOOKUP(G$1,Iniciativas!$A$1:$R$11,6,FALSE)*G1017+VLOOKUP(H$1,Iniciativas!$A$1:$R$11,6,FALSE)*H1017+VLOOKUP(I$1,Iniciativas!$A$1:$R$11,6,FALSE)*I1017+VLOOKUP(J$1,Iniciativas!$A$1:$R$11,6,FALSE)*J1017+VLOOKUP(K$1,Iniciativas!$A$1:$R$11,6,FALSE)*K1017+VLOOKUP(L$1,Iniciativas!$A$1:$R$11,6,FALSE)*L1017</f>
        <v>15000</v>
      </c>
      <c r="N1017">
        <f>VLOOKUP(C$1,Iniciativas!$A$1:$R$11,18,FALSE)*C1017+VLOOKUP(D$1,Iniciativas!$A$1:$R$11,18,FALSE)*D1017+VLOOKUP(E$1,Iniciativas!$A$1:$R$11,18,FALSE)*E1017+VLOOKUP(F$1,Iniciativas!$A$1:$R$11,18,FALSE)*F1017+VLOOKUP(G$1,Iniciativas!$A$1:$R$11,18,FALSE)*G1017+VLOOKUP(H$1,Iniciativas!$A$1:$R$11,18,FALSE)*H1017+VLOOKUP(I$1,Iniciativas!$A$1:$R$11,18,FALSE)*I1017+VLOOKUP(J$1,Iniciativas!$A$1:$R$11,18,FALSE)*J1017+VLOOKUP(K$1,Iniciativas!$A$1:$R$11,18,FALSE)*K1017+VLOOKUP(L$1,Iniciativas!$A$1:$R$11,18,FALSE)*L1017</f>
        <v>14.799999999999999</v>
      </c>
      <c r="O1017" t="b">
        <f t="shared" si="1007"/>
        <v>1</v>
      </c>
      <c r="P1017" t="b">
        <f>IF(OR(K1017=1,I1017=1),IF(J1017=1,TRUE, FALSE),TRUE)</f>
        <v>1</v>
      </c>
      <c r="Q1017" t="b">
        <f>IF(AND(K1017=1,I1017=1), FALSE, TRUE)</f>
        <v>1</v>
      </c>
      <c r="R1017" t="b">
        <f>IF(G1017=1, TRUE, FALSE)</f>
        <v>1</v>
      </c>
      <c r="S1017" t="str">
        <f>TRIM(IF(C1017=1," "&amp;VLOOKUP(C$1,Iniciativas!$A$1:$R$11,2,FALSE),"")&amp;IF(D1017=1," "&amp;VLOOKUP(D$1,Iniciativas!$A$1:$R$11,2,FALSE),"")&amp;IF(E1017=1," "&amp;VLOOKUP(E$1,Iniciativas!$A$1:$R$11,2,FALSE),"")&amp;IF(F1017=1," "&amp;VLOOKUP(F$1,Iniciativas!$A$1:$R$11,2,FALSE),"")&amp;IF(G1017=1," "&amp;VLOOKUP(G$1,Iniciativas!$A$1:$R$11,2,FALSE),"")&amp;IF(H1017=1," "&amp;VLOOKUP(H$1,Iniciativas!$A$1:$R$11,2,FALSE),"")&amp;IF(I1017=1," "&amp;VLOOKUP(I$1,Iniciativas!$A$1:$R$11,2,FALSE),"")&amp;IF(J1017=1," "&amp;VLOOKUP(J$1,Iniciativas!$A$1:$R$11,2,FALSE),"")&amp;IF(K1017=1," "&amp;VLOOKUP(K$1,Iniciativas!$A$1:$R$11,2,FALSE),"")&amp;IF(L1017=1," "&amp;VLOOKUP(L$1,Iniciativas!$A$1:$R$11,2,FALSE),""))</f>
        <v>Operación Adicional Iniciativa 1 Iniciativa 3 Iniciativa 2 Iniciativa 1 Imperativo Legal Programa de Innovación Campaña Publicitaria Producto B o C Creación Producto B Sistema Reducción Costos</v>
      </c>
    </row>
    <row r="1018" spans="1:19" x14ac:dyDescent="0.25">
      <c r="A1018">
        <v>1016</v>
      </c>
      <c r="B1018" t="str">
        <f t="shared" si="1005"/>
        <v>10 9 8 7 6 5 4</v>
      </c>
      <c r="C1018">
        <f t="shared" si="1008"/>
        <v>1</v>
      </c>
      <c r="D1018">
        <f t="shared" ref="D1018:L1018" si="1063">INT(MOD($A1018,2^(C$1-1))/(2^(D$1-1)))</f>
        <v>1</v>
      </c>
      <c r="E1018">
        <f t="shared" si="1063"/>
        <v>1</v>
      </c>
      <c r="F1018">
        <f t="shared" si="1063"/>
        <v>1</v>
      </c>
      <c r="G1018">
        <f t="shared" si="1063"/>
        <v>1</v>
      </c>
      <c r="H1018">
        <f t="shared" si="1063"/>
        <v>1</v>
      </c>
      <c r="I1018">
        <f t="shared" si="1063"/>
        <v>1</v>
      </c>
      <c r="J1018">
        <f t="shared" si="1063"/>
        <v>0</v>
      </c>
      <c r="K1018">
        <f t="shared" si="1063"/>
        <v>0</v>
      </c>
      <c r="L1018">
        <f t="shared" si="1063"/>
        <v>0</v>
      </c>
      <c r="M1018">
        <f>VLOOKUP(C$1,Iniciativas!$A$1:$R$11,6,FALSE)*C1018+VLOOKUP(D$1,Iniciativas!$A$1:$R$11,6,FALSE)*D1018+VLOOKUP(E$1,Iniciativas!$A$1:$R$11,6,FALSE)*E1018+VLOOKUP(F$1,Iniciativas!$A$1:$R$11,6,FALSE)*F1018+VLOOKUP(G$1,Iniciativas!$A$1:$R$11,6,FALSE)*G1018+VLOOKUP(H$1,Iniciativas!$A$1:$R$11,6,FALSE)*H1018+VLOOKUP(I$1,Iniciativas!$A$1:$R$11,6,FALSE)*I1018+VLOOKUP(J$1,Iniciativas!$A$1:$R$11,6,FALSE)*J1018+VLOOKUP(K$1,Iniciativas!$A$1:$R$11,6,FALSE)*K1018+VLOOKUP(L$1,Iniciativas!$A$1:$R$11,6,FALSE)*L1018</f>
        <v>14000</v>
      </c>
      <c r="N1018">
        <f>VLOOKUP(C$1,Iniciativas!$A$1:$R$11,18,FALSE)*C1018+VLOOKUP(D$1,Iniciativas!$A$1:$R$11,18,FALSE)*D1018+VLOOKUP(E$1,Iniciativas!$A$1:$R$11,18,FALSE)*E1018+VLOOKUP(F$1,Iniciativas!$A$1:$R$11,18,FALSE)*F1018+VLOOKUP(G$1,Iniciativas!$A$1:$R$11,18,FALSE)*G1018+VLOOKUP(H$1,Iniciativas!$A$1:$R$11,18,FALSE)*H1018+VLOOKUP(I$1,Iniciativas!$A$1:$R$11,18,FALSE)*I1018+VLOOKUP(J$1,Iniciativas!$A$1:$R$11,18,FALSE)*J1018+VLOOKUP(K$1,Iniciativas!$A$1:$R$11,18,FALSE)*K1018+VLOOKUP(L$1,Iniciativas!$A$1:$R$11,18,FALSE)*L1018</f>
        <v>13.899999999999999</v>
      </c>
      <c r="O1018" t="b">
        <f t="shared" si="1007"/>
        <v>0</v>
      </c>
      <c r="P1018" t="b">
        <f>IF(OR(K1018=1,I1018=1),IF(J1018=1,TRUE, FALSE),TRUE)</f>
        <v>0</v>
      </c>
      <c r="Q1018" t="b">
        <f>IF(AND(K1018=1,I1018=1), FALSE, TRUE)</f>
        <v>1</v>
      </c>
      <c r="R1018" t="b">
        <f>IF(G1018=1, TRUE, FALSE)</f>
        <v>1</v>
      </c>
      <c r="S1018" t="str">
        <f>TRIM(IF(C1018=1," "&amp;VLOOKUP(C$1,Iniciativas!$A$1:$R$11,2,FALSE),"")&amp;IF(D1018=1," "&amp;VLOOKUP(D$1,Iniciativas!$A$1:$R$11,2,FALSE),"")&amp;IF(E1018=1," "&amp;VLOOKUP(E$1,Iniciativas!$A$1:$R$11,2,FALSE),"")&amp;IF(F1018=1," "&amp;VLOOKUP(F$1,Iniciativas!$A$1:$R$11,2,FALSE),"")&amp;IF(G1018=1," "&amp;VLOOKUP(G$1,Iniciativas!$A$1:$R$11,2,FALSE),"")&amp;IF(H1018=1," "&amp;VLOOKUP(H$1,Iniciativas!$A$1:$R$11,2,FALSE),"")&amp;IF(I1018=1," "&amp;VLOOKUP(I$1,Iniciativas!$A$1:$R$11,2,FALSE),"")&amp;IF(J1018=1," "&amp;VLOOKUP(J$1,Iniciativas!$A$1:$R$11,2,FALSE),"")&amp;IF(K1018=1," "&amp;VLOOKUP(K$1,Iniciativas!$A$1:$R$11,2,FALSE),"")&amp;IF(L1018=1," "&amp;VLOOKUP(L$1,Iniciativas!$A$1:$R$11,2,FALSE),""))</f>
        <v>Operación Adicional Iniciativa 1 Iniciativa 3 Iniciativa 2 Iniciativa 1 Imperativo Legal Programa de Innovación Creación Producto Alternativo C</v>
      </c>
    </row>
    <row r="1019" spans="1:19" x14ac:dyDescent="0.25">
      <c r="A1019">
        <v>1017</v>
      </c>
      <c r="B1019" t="str">
        <f t="shared" si="1005"/>
        <v>10 9 8 7 6 5 4 1</v>
      </c>
      <c r="C1019">
        <f t="shared" si="1008"/>
        <v>1</v>
      </c>
      <c r="D1019">
        <f t="shared" ref="D1019:L1019" si="1064">INT(MOD($A1019,2^(C$1-1))/(2^(D$1-1)))</f>
        <v>1</v>
      </c>
      <c r="E1019">
        <f t="shared" si="1064"/>
        <v>1</v>
      </c>
      <c r="F1019">
        <f t="shared" si="1064"/>
        <v>1</v>
      </c>
      <c r="G1019">
        <f t="shared" si="1064"/>
        <v>1</v>
      </c>
      <c r="H1019">
        <f t="shared" si="1064"/>
        <v>1</v>
      </c>
      <c r="I1019">
        <f t="shared" si="1064"/>
        <v>1</v>
      </c>
      <c r="J1019">
        <f t="shared" si="1064"/>
        <v>0</v>
      </c>
      <c r="K1019">
        <f t="shared" si="1064"/>
        <v>0</v>
      </c>
      <c r="L1019">
        <f t="shared" si="1064"/>
        <v>1</v>
      </c>
      <c r="M1019">
        <f>VLOOKUP(C$1,Iniciativas!$A$1:$R$11,6,FALSE)*C1019+VLOOKUP(D$1,Iniciativas!$A$1:$R$11,6,FALSE)*D1019+VLOOKUP(E$1,Iniciativas!$A$1:$R$11,6,FALSE)*E1019+VLOOKUP(F$1,Iniciativas!$A$1:$R$11,6,FALSE)*F1019+VLOOKUP(G$1,Iniciativas!$A$1:$R$11,6,FALSE)*G1019+VLOOKUP(H$1,Iniciativas!$A$1:$R$11,6,FALSE)*H1019+VLOOKUP(I$1,Iniciativas!$A$1:$R$11,6,FALSE)*I1019+VLOOKUP(J$1,Iniciativas!$A$1:$R$11,6,FALSE)*J1019+VLOOKUP(K$1,Iniciativas!$A$1:$R$11,6,FALSE)*K1019+VLOOKUP(L$1,Iniciativas!$A$1:$R$11,6,FALSE)*L1019</f>
        <v>15000</v>
      </c>
      <c r="N1019">
        <f>VLOOKUP(C$1,Iniciativas!$A$1:$R$11,18,FALSE)*C1019+VLOOKUP(D$1,Iniciativas!$A$1:$R$11,18,FALSE)*D1019+VLOOKUP(E$1,Iniciativas!$A$1:$R$11,18,FALSE)*E1019+VLOOKUP(F$1,Iniciativas!$A$1:$R$11,18,FALSE)*F1019+VLOOKUP(G$1,Iniciativas!$A$1:$R$11,18,FALSE)*G1019+VLOOKUP(H$1,Iniciativas!$A$1:$R$11,18,FALSE)*H1019+VLOOKUP(I$1,Iniciativas!$A$1:$R$11,18,FALSE)*I1019+VLOOKUP(J$1,Iniciativas!$A$1:$R$11,18,FALSE)*J1019+VLOOKUP(K$1,Iniciativas!$A$1:$R$11,18,FALSE)*K1019+VLOOKUP(L$1,Iniciativas!$A$1:$R$11,18,FALSE)*L1019</f>
        <v>14.799999999999999</v>
      </c>
      <c r="O1019" t="b">
        <f t="shared" si="1007"/>
        <v>0</v>
      </c>
      <c r="P1019" t="b">
        <f>IF(OR(K1019=1,I1019=1),IF(J1019=1,TRUE, FALSE),TRUE)</f>
        <v>0</v>
      </c>
      <c r="Q1019" t="b">
        <f>IF(AND(K1019=1,I1019=1), FALSE, TRUE)</f>
        <v>1</v>
      </c>
      <c r="R1019" t="b">
        <f>IF(G1019=1, TRUE, FALSE)</f>
        <v>1</v>
      </c>
      <c r="S1019" t="str">
        <f>TRIM(IF(C1019=1," "&amp;VLOOKUP(C$1,Iniciativas!$A$1:$R$11,2,FALSE),"")&amp;IF(D1019=1," "&amp;VLOOKUP(D$1,Iniciativas!$A$1:$R$11,2,FALSE),"")&amp;IF(E1019=1," "&amp;VLOOKUP(E$1,Iniciativas!$A$1:$R$11,2,FALSE),"")&amp;IF(F1019=1," "&amp;VLOOKUP(F$1,Iniciativas!$A$1:$R$11,2,FALSE),"")&amp;IF(G1019=1," "&amp;VLOOKUP(G$1,Iniciativas!$A$1:$R$11,2,FALSE),"")&amp;IF(H1019=1," "&amp;VLOOKUP(H$1,Iniciativas!$A$1:$R$11,2,FALSE),"")&amp;IF(I1019=1," "&amp;VLOOKUP(I$1,Iniciativas!$A$1:$R$11,2,FALSE),"")&amp;IF(J1019=1," "&amp;VLOOKUP(J$1,Iniciativas!$A$1:$R$11,2,FALSE),"")&amp;IF(K1019=1," "&amp;VLOOKUP(K$1,Iniciativas!$A$1:$R$11,2,FALSE),"")&amp;IF(L1019=1," "&amp;VLOOKUP(L$1,Iniciativas!$A$1:$R$11,2,FALSE),""))</f>
        <v>Operación Adicional Iniciativa 1 Iniciativa 3 Iniciativa 2 Iniciativa 1 Imperativo Legal Programa de Innovación Creación Producto Alternativo C Sistema Reducción Costos</v>
      </c>
    </row>
    <row r="1020" spans="1:19" x14ac:dyDescent="0.25">
      <c r="A1020">
        <v>1018</v>
      </c>
      <c r="B1020" t="str">
        <f t="shared" si="1005"/>
        <v>10 9 8 7 6 5 4 2</v>
      </c>
      <c r="C1020">
        <f t="shared" si="1008"/>
        <v>1</v>
      </c>
      <c r="D1020">
        <f t="shared" ref="D1020:L1020" si="1065">INT(MOD($A1020,2^(C$1-1))/(2^(D$1-1)))</f>
        <v>1</v>
      </c>
      <c r="E1020">
        <f t="shared" si="1065"/>
        <v>1</v>
      </c>
      <c r="F1020">
        <f t="shared" si="1065"/>
        <v>1</v>
      </c>
      <c r="G1020">
        <f t="shared" si="1065"/>
        <v>1</v>
      </c>
      <c r="H1020">
        <f t="shared" si="1065"/>
        <v>1</v>
      </c>
      <c r="I1020">
        <f t="shared" si="1065"/>
        <v>1</v>
      </c>
      <c r="J1020">
        <f t="shared" si="1065"/>
        <v>0</v>
      </c>
      <c r="K1020">
        <f t="shared" si="1065"/>
        <v>1</v>
      </c>
      <c r="L1020">
        <f t="shared" si="1065"/>
        <v>0</v>
      </c>
      <c r="M1020">
        <f>VLOOKUP(C$1,Iniciativas!$A$1:$R$11,6,FALSE)*C1020+VLOOKUP(D$1,Iniciativas!$A$1:$R$11,6,FALSE)*D1020+VLOOKUP(E$1,Iniciativas!$A$1:$R$11,6,FALSE)*E1020+VLOOKUP(F$1,Iniciativas!$A$1:$R$11,6,FALSE)*F1020+VLOOKUP(G$1,Iniciativas!$A$1:$R$11,6,FALSE)*G1020+VLOOKUP(H$1,Iniciativas!$A$1:$R$11,6,FALSE)*H1020+VLOOKUP(I$1,Iniciativas!$A$1:$R$11,6,FALSE)*I1020+VLOOKUP(J$1,Iniciativas!$A$1:$R$11,6,FALSE)*J1020+VLOOKUP(K$1,Iniciativas!$A$1:$R$11,6,FALSE)*K1020+VLOOKUP(L$1,Iniciativas!$A$1:$R$11,6,FALSE)*L1020</f>
        <v>19000</v>
      </c>
      <c r="N1020">
        <f>VLOOKUP(C$1,Iniciativas!$A$1:$R$11,18,FALSE)*C1020+VLOOKUP(D$1,Iniciativas!$A$1:$R$11,18,FALSE)*D1020+VLOOKUP(E$1,Iniciativas!$A$1:$R$11,18,FALSE)*E1020+VLOOKUP(F$1,Iniciativas!$A$1:$R$11,18,FALSE)*F1020+VLOOKUP(G$1,Iniciativas!$A$1:$R$11,18,FALSE)*G1020+VLOOKUP(H$1,Iniciativas!$A$1:$R$11,18,FALSE)*H1020+VLOOKUP(I$1,Iniciativas!$A$1:$R$11,18,FALSE)*I1020+VLOOKUP(J$1,Iniciativas!$A$1:$R$11,18,FALSE)*J1020+VLOOKUP(K$1,Iniciativas!$A$1:$R$11,18,FALSE)*K1020+VLOOKUP(L$1,Iniciativas!$A$1:$R$11,18,FALSE)*L1020</f>
        <v>16.5</v>
      </c>
      <c r="O1020" t="b">
        <f t="shared" si="1007"/>
        <v>0</v>
      </c>
      <c r="P1020" t="b">
        <f>IF(OR(K1020=1,I1020=1),IF(J1020=1,TRUE, FALSE),TRUE)</f>
        <v>0</v>
      </c>
      <c r="Q1020" t="b">
        <f>IF(AND(K1020=1,I1020=1), FALSE, TRUE)</f>
        <v>0</v>
      </c>
      <c r="R1020" t="b">
        <f>IF(G1020=1, TRUE, FALSE)</f>
        <v>1</v>
      </c>
      <c r="S1020" t="str">
        <f>TRIM(IF(C1020=1," "&amp;VLOOKUP(C$1,Iniciativas!$A$1:$R$11,2,FALSE),"")&amp;IF(D1020=1," "&amp;VLOOKUP(D$1,Iniciativas!$A$1:$R$11,2,FALSE),"")&amp;IF(E1020=1," "&amp;VLOOKUP(E$1,Iniciativas!$A$1:$R$11,2,FALSE),"")&amp;IF(F1020=1," "&amp;VLOOKUP(F$1,Iniciativas!$A$1:$R$11,2,FALSE),"")&amp;IF(G1020=1," "&amp;VLOOKUP(G$1,Iniciativas!$A$1:$R$11,2,FALSE),"")&amp;IF(H1020=1," "&amp;VLOOKUP(H$1,Iniciativas!$A$1:$R$11,2,FALSE),"")&amp;IF(I1020=1," "&amp;VLOOKUP(I$1,Iniciativas!$A$1:$R$11,2,FALSE),"")&amp;IF(J1020=1," "&amp;VLOOKUP(J$1,Iniciativas!$A$1:$R$11,2,FALSE),"")&amp;IF(K1020=1," "&amp;VLOOKUP(K$1,Iniciativas!$A$1:$R$11,2,FALSE),"")&amp;IF(L1020=1," "&amp;VLOOKUP(L$1,Iniciativas!$A$1:$R$11,2,FALSE),""))</f>
        <v>Operación Adicional Iniciativa 1 Iniciativa 3 Iniciativa 2 Iniciativa 1 Imperativo Legal Programa de Innovación Creación Producto Alternativo C Creación Producto B</v>
      </c>
    </row>
    <row r="1021" spans="1:19" x14ac:dyDescent="0.25">
      <c r="A1021">
        <v>1019</v>
      </c>
      <c r="B1021" t="str">
        <f t="shared" si="1005"/>
        <v>10 9 8 7 6 5 4 2 1</v>
      </c>
      <c r="C1021">
        <f t="shared" si="1008"/>
        <v>1</v>
      </c>
      <c r="D1021">
        <f t="shared" ref="D1021:L1021" si="1066">INT(MOD($A1021,2^(C$1-1))/(2^(D$1-1)))</f>
        <v>1</v>
      </c>
      <c r="E1021">
        <f t="shared" si="1066"/>
        <v>1</v>
      </c>
      <c r="F1021">
        <f t="shared" si="1066"/>
        <v>1</v>
      </c>
      <c r="G1021">
        <f t="shared" si="1066"/>
        <v>1</v>
      </c>
      <c r="H1021">
        <f t="shared" si="1066"/>
        <v>1</v>
      </c>
      <c r="I1021">
        <f t="shared" si="1066"/>
        <v>1</v>
      </c>
      <c r="J1021">
        <f t="shared" si="1066"/>
        <v>0</v>
      </c>
      <c r="K1021">
        <f t="shared" si="1066"/>
        <v>1</v>
      </c>
      <c r="L1021">
        <f t="shared" si="1066"/>
        <v>1</v>
      </c>
      <c r="M1021">
        <f>VLOOKUP(C$1,Iniciativas!$A$1:$R$11,6,FALSE)*C1021+VLOOKUP(D$1,Iniciativas!$A$1:$R$11,6,FALSE)*D1021+VLOOKUP(E$1,Iniciativas!$A$1:$R$11,6,FALSE)*E1021+VLOOKUP(F$1,Iniciativas!$A$1:$R$11,6,FALSE)*F1021+VLOOKUP(G$1,Iniciativas!$A$1:$R$11,6,FALSE)*G1021+VLOOKUP(H$1,Iniciativas!$A$1:$R$11,6,FALSE)*H1021+VLOOKUP(I$1,Iniciativas!$A$1:$R$11,6,FALSE)*I1021+VLOOKUP(J$1,Iniciativas!$A$1:$R$11,6,FALSE)*J1021+VLOOKUP(K$1,Iniciativas!$A$1:$R$11,6,FALSE)*K1021+VLOOKUP(L$1,Iniciativas!$A$1:$R$11,6,FALSE)*L1021</f>
        <v>20000</v>
      </c>
      <c r="N1021">
        <f>VLOOKUP(C$1,Iniciativas!$A$1:$R$11,18,FALSE)*C1021+VLOOKUP(D$1,Iniciativas!$A$1:$R$11,18,FALSE)*D1021+VLOOKUP(E$1,Iniciativas!$A$1:$R$11,18,FALSE)*E1021+VLOOKUP(F$1,Iniciativas!$A$1:$R$11,18,FALSE)*F1021+VLOOKUP(G$1,Iniciativas!$A$1:$R$11,18,FALSE)*G1021+VLOOKUP(H$1,Iniciativas!$A$1:$R$11,18,FALSE)*H1021+VLOOKUP(I$1,Iniciativas!$A$1:$R$11,18,FALSE)*I1021+VLOOKUP(J$1,Iniciativas!$A$1:$R$11,18,FALSE)*J1021+VLOOKUP(K$1,Iniciativas!$A$1:$R$11,18,FALSE)*K1021+VLOOKUP(L$1,Iniciativas!$A$1:$R$11,18,FALSE)*L1021</f>
        <v>17.399999999999999</v>
      </c>
      <c r="O1021" t="b">
        <f t="shared" si="1007"/>
        <v>0</v>
      </c>
      <c r="P1021" t="b">
        <f>IF(OR(K1021=1,I1021=1),IF(J1021=1,TRUE, FALSE),TRUE)</f>
        <v>0</v>
      </c>
      <c r="Q1021" t="b">
        <f>IF(AND(K1021=1,I1021=1), FALSE, TRUE)</f>
        <v>0</v>
      </c>
      <c r="R1021" t="b">
        <f>IF(G1021=1, TRUE, FALSE)</f>
        <v>1</v>
      </c>
      <c r="S1021" t="str">
        <f>TRIM(IF(C1021=1," "&amp;VLOOKUP(C$1,Iniciativas!$A$1:$R$11,2,FALSE),"")&amp;IF(D1021=1," "&amp;VLOOKUP(D$1,Iniciativas!$A$1:$R$11,2,FALSE),"")&amp;IF(E1021=1," "&amp;VLOOKUP(E$1,Iniciativas!$A$1:$R$11,2,FALSE),"")&amp;IF(F1021=1," "&amp;VLOOKUP(F$1,Iniciativas!$A$1:$R$11,2,FALSE),"")&amp;IF(G1021=1," "&amp;VLOOKUP(G$1,Iniciativas!$A$1:$R$11,2,FALSE),"")&amp;IF(H1021=1," "&amp;VLOOKUP(H$1,Iniciativas!$A$1:$R$11,2,FALSE),"")&amp;IF(I1021=1," "&amp;VLOOKUP(I$1,Iniciativas!$A$1:$R$11,2,FALSE),"")&amp;IF(J1021=1," "&amp;VLOOKUP(J$1,Iniciativas!$A$1:$R$11,2,FALSE),"")&amp;IF(K1021=1," "&amp;VLOOKUP(K$1,Iniciativas!$A$1:$R$11,2,FALSE),"")&amp;IF(L1021=1," "&amp;VLOOKUP(L$1,Iniciativas!$A$1:$R$11,2,FALSE),""))</f>
        <v>Operación Adicional Iniciativa 1 Iniciativa 3 Iniciativa 2 Iniciativa 1 Imperativo Legal Programa de Innovación Creación Producto Alternativo C Creación Producto B Sistema Reducción Costos</v>
      </c>
    </row>
    <row r="1022" spans="1:19" x14ac:dyDescent="0.25">
      <c r="A1022">
        <v>1020</v>
      </c>
      <c r="B1022" t="str">
        <f t="shared" si="1005"/>
        <v>10 9 8 7 6 5 4 3</v>
      </c>
      <c r="C1022">
        <f t="shared" si="1008"/>
        <v>1</v>
      </c>
      <c r="D1022">
        <f t="shared" ref="D1022:L1022" si="1067">INT(MOD($A1022,2^(C$1-1))/(2^(D$1-1)))</f>
        <v>1</v>
      </c>
      <c r="E1022">
        <f t="shared" si="1067"/>
        <v>1</v>
      </c>
      <c r="F1022">
        <f t="shared" si="1067"/>
        <v>1</v>
      </c>
      <c r="G1022">
        <f t="shared" si="1067"/>
        <v>1</v>
      </c>
      <c r="H1022">
        <f t="shared" si="1067"/>
        <v>1</v>
      </c>
      <c r="I1022">
        <f t="shared" si="1067"/>
        <v>1</v>
      </c>
      <c r="J1022">
        <f t="shared" si="1067"/>
        <v>1</v>
      </c>
      <c r="K1022">
        <f t="shared" si="1067"/>
        <v>0</v>
      </c>
      <c r="L1022">
        <f t="shared" si="1067"/>
        <v>0</v>
      </c>
      <c r="M1022">
        <f>VLOOKUP(C$1,Iniciativas!$A$1:$R$11,6,FALSE)*C1022+VLOOKUP(D$1,Iniciativas!$A$1:$R$11,6,FALSE)*D1022+VLOOKUP(E$1,Iniciativas!$A$1:$R$11,6,FALSE)*E1022+VLOOKUP(F$1,Iniciativas!$A$1:$R$11,6,FALSE)*F1022+VLOOKUP(G$1,Iniciativas!$A$1:$R$11,6,FALSE)*G1022+VLOOKUP(H$1,Iniciativas!$A$1:$R$11,6,FALSE)*H1022+VLOOKUP(I$1,Iniciativas!$A$1:$R$11,6,FALSE)*I1022+VLOOKUP(J$1,Iniciativas!$A$1:$R$11,6,FALSE)*J1022+VLOOKUP(K$1,Iniciativas!$A$1:$R$11,6,FALSE)*K1022+VLOOKUP(L$1,Iniciativas!$A$1:$R$11,6,FALSE)*L1022</f>
        <v>15000</v>
      </c>
      <c r="N1022">
        <f>VLOOKUP(C$1,Iniciativas!$A$1:$R$11,18,FALSE)*C1022+VLOOKUP(D$1,Iniciativas!$A$1:$R$11,18,FALSE)*D1022+VLOOKUP(E$1,Iniciativas!$A$1:$R$11,18,FALSE)*E1022+VLOOKUP(F$1,Iniciativas!$A$1:$R$11,18,FALSE)*F1022+VLOOKUP(G$1,Iniciativas!$A$1:$R$11,18,FALSE)*G1022+VLOOKUP(H$1,Iniciativas!$A$1:$R$11,18,FALSE)*H1022+VLOOKUP(I$1,Iniciativas!$A$1:$R$11,18,FALSE)*I1022+VLOOKUP(J$1,Iniciativas!$A$1:$R$11,18,FALSE)*J1022+VLOOKUP(K$1,Iniciativas!$A$1:$R$11,18,FALSE)*K1022+VLOOKUP(L$1,Iniciativas!$A$1:$R$11,18,FALSE)*L1022</f>
        <v>14.299999999999999</v>
      </c>
      <c r="O1022" t="b">
        <f t="shared" si="1007"/>
        <v>1</v>
      </c>
      <c r="P1022" t="b">
        <f>IF(OR(K1022=1,I1022=1),IF(J1022=1,TRUE, FALSE),TRUE)</f>
        <v>1</v>
      </c>
      <c r="Q1022" t="b">
        <f>IF(AND(K1022=1,I1022=1), FALSE, TRUE)</f>
        <v>1</v>
      </c>
      <c r="R1022" t="b">
        <f>IF(G1022=1, TRUE, FALSE)</f>
        <v>1</v>
      </c>
      <c r="S1022" t="str">
        <f>TRIM(IF(C1022=1," "&amp;VLOOKUP(C$1,Iniciativas!$A$1:$R$11,2,FALSE),"")&amp;IF(D1022=1," "&amp;VLOOKUP(D$1,Iniciativas!$A$1:$R$11,2,FALSE),"")&amp;IF(E1022=1," "&amp;VLOOKUP(E$1,Iniciativas!$A$1:$R$11,2,FALSE),"")&amp;IF(F1022=1," "&amp;VLOOKUP(F$1,Iniciativas!$A$1:$R$11,2,FALSE),"")&amp;IF(G1022=1," "&amp;VLOOKUP(G$1,Iniciativas!$A$1:$R$11,2,FALSE),"")&amp;IF(H1022=1," "&amp;VLOOKUP(H$1,Iniciativas!$A$1:$R$11,2,FALSE),"")&amp;IF(I1022=1," "&amp;VLOOKUP(I$1,Iniciativas!$A$1:$R$11,2,FALSE),"")&amp;IF(J1022=1," "&amp;VLOOKUP(J$1,Iniciativas!$A$1:$R$11,2,FALSE),"")&amp;IF(K1022=1," "&amp;VLOOKUP(K$1,Iniciativas!$A$1:$R$11,2,FALSE),"")&amp;IF(L1022=1," "&amp;VLOOKUP(L$1,Iniciativas!$A$1:$R$11,2,FALSE),""))</f>
        <v>Operación Adicional Iniciativa 1 Iniciativa 3 Iniciativa 2 Iniciativa 1 Imperativo Legal Programa de Innovación Creación Producto Alternativo C Campaña Publicitaria Producto B o C</v>
      </c>
    </row>
    <row r="1023" spans="1:19" x14ac:dyDescent="0.25">
      <c r="A1023">
        <v>1021</v>
      </c>
      <c r="B1023" t="str">
        <f t="shared" si="1005"/>
        <v>10 9 8 7 6 5 4 3 1</v>
      </c>
      <c r="C1023">
        <f t="shared" si="1008"/>
        <v>1</v>
      </c>
      <c r="D1023">
        <f t="shared" ref="D1023:L1023" si="1068">INT(MOD($A1023,2^(C$1-1))/(2^(D$1-1)))</f>
        <v>1</v>
      </c>
      <c r="E1023">
        <f t="shared" si="1068"/>
        <v>1</v>
      </c>
      <c r="F1023">
        <f t="shared" si="1068"/>
        <v>1</v>
      </c>
      <c r="G1023">
        <f t="shared" si="1068"/>
        <v>1</v>
      </c>
      <c r="H1023">
        <f t="shared" si="1068"/>
        <v>1</v>
      </c>
      <c r="I1023">
        <f t="shared" si="1068"/>
        <v>1</v>
      </c>
      <c r="J1023">
        <f t="shared" si="1068"/>
        <v>1</v>
      </c>
      <c r="K1023">
        <f t="shared" si="1068"/>
        <v>0</v>
      </c>
      <c r="L1023">
        <f t="shared" si="1068"/>
        <v>1</v>
      </c>
      <c r="M1023">
        <f>VLOOKUP(C$1,Iniciativas!$A$1:$R$11,6,FALSE)*C1023+VLOOKUP(D$1,Iniciativas!$A$1:$R$11,6,FALSE)*D1023+VLOOKUP(E$1,Iniciativas!$A$1:$R$11,6,FALSE)*E1023+VLOOKUP(F$1,Iniciativas!$A$1:$R$11,6,FALSE)*F1023+VLOOKUP(G$1,Iniciativas!$A$1:$R$11,6,FALSE)*G1023+VLOOKUP(H$1,Iniciativas!$A$1:$R$11,6,FALSE)*H1023+VLOOKUP(I$1,Iniciativas!$A$1:$R$11,6,FALSE)*I1023+VLOOKUP(J$1,Iniciativas!$A$1:$R$11,6,FALSE)*J1023+VLOOKUP(K$1,Iniciativas!$A$1:$R$11,6,FALSE)*K1023+VLOOKUP(L$1,Iniciativas!$A$1:$R$11,6,FALSE)*L1023</f>
        <v>16000</v>
      </c>
      <c r="N1023">
        <f>VLOOKUP(C$1,Iniciativas!$A$1:$R$11,18,FALSE)*C1023+VLOOKUP(D$1,Iniciativas!$A$1:$R$11,18,FALSE)*D1023+VLOOKUP(E$1,Iniciativas!$A$1:$R$11,18,FALSE)*E1023+VLOOKUP(F$1,Iniciativas!$A$1:$R$11,18,FALSE)*F1023+VLOOKUP(G$1,Iniciativas!$A$1:$R$11,18,FALSE)*G1023+VLOOKUP(H$1,Iniciativas!$A$1:$R$11,18,FALSE)*H1023+VLOOKUP(I$1,Iniciativas!$A$1:$R$11,18,FALSE)*I1023+VLOOKUP(J$1,Iniciativas!$A$1:$R$11,18,FALSE)*J1023+VLOOKUP(K$1,Iniciativas!$A$1:$R$11,18,FALSE)*K1023+VLOOKUP(L$1,Iniciativas!$A$1:$R$11,18,FALSE)*L1023</f>
        <v>15.2</v>
      </c>
      <c r="O1023" t="b">
        <f t="shared" si="1007"/>
        <v>1</v>
      </c>
      <c r="P1023" t="b">
        <f>IF(OR(K1023=1,I1023=1),IF(J1023=1,TRUE, FALSE),TRUE)</f>
        <v>1</v>
      </c>
      <c r="Q1023" t="b">
        <f>IF(AND(K1023=1,I1023=1), FALSE, TRUE)</f>
        <v>1</v>
      </c>
      <c r="R1023" t="b">
        <f>IF(G1023=1, TRUE, FALSE)</f>
        <v>1</v>
      </c>
      <c r="S1023" t="str">
        <f>TRIM(IF(C1023=1," "&amp;VLOOKUP(C$1,Iniciativas!$A$1:$R$11,2,FALSE),"")&amp;IF(D1023=1," "&amp;VLOOKUP(D$1,Iniciativas!$A$1:$R$11,2,FALSE),"")&amp;IF(E1023=1," "&amp;VLOOKUP(E$1,Iniciativas!$A$1:$R$11,2,FALSE),"")&amp;IF(F1023=1," "&amp;VLOOKUP(F$1,Iniciativas!$A$1:$R$11,2,FALSE),"")&amp;IF(G1023=1," "&amp;VLOOKUP(G$1,Iniciativas!$A$1:$R$11,2,FALSE),"")&amp;IF(H1023=1," "&amp;VLOOKUP(H$1,Iniciativas!$A$1:$R$11,2,FALSE),"")&amp;IF(I1023=1," "&amp;VLOOKUP(I$1,Iniciativas!$A$1:$R$11,2,FALSE),"")&amp;IF(J1023=1," "&amp;VLOOKUP(J$1,Iniciativas!$A$1:$R$11,2,FALSE),"")&amp;IF(K1023=1," "&amp;VLOOKUP(K$1,Iniciativas!$A$1:$R$11,2,FALSE),"")&amp;IF(L1023=1," "&amp;VLOOKUP(L$1,Iniciativas!$A$1:$R$11,2,FALSE),""))</f>
        <v>Operación Adicional Iniciativa 1 Iniciativa 3 Iniciativa 2 Iniciativa 1 Imperativo Legal Programa de Innovación Creación Producto Alternativo C Campaña Publicitaria Producto B o C Sistema Reducción Costos</v>
      </c>
    </row>
    <row r="1024" spans="1:19" x14ac:dyDescent="0.25">
      <c r="A1024">
        <v>1022</v>
      </c>
      <c r="B1024" t="str">
        <f t="shared" si="1005"/>
        <v>10 9 8 7 6 5 4 3 2</v>
      </c>
      <c r="C1024">
        <f t="shared" si="1008"/>
        <v>1</v>
      </c>
      <c r="D1024">
        <f t="shared" ref="D1024:L1024" si="1069">INT(MOD($A1024,2^(C$1-1))/(2^(D$1-1)))</f>
        <v>1</v>
      </c>
      <c r="E1024">
        <f t="shared" si="1069"/>
        <v>1</v>
      </c>
      <c r="F1024">
        <f t="shared" si="1069"/>
        <v>1</v>
      </c>
      <c r="G1024">
        <f t="shared" si="1069"/>
        <v>1</v>
      </c>
      <c r="H1024">
        <f t="shared" si="1069"/>
        <v>1</v>
      </c>
      <c r="I1024">
        <f t="shared" si="1069"/>
        <v>1</v>
      </c>
      <c r="J1024">
        <f t="shared" si="1069"/>
        <v>1</v>
      </c>
      <c r="K1024">
        <f t="shared" si="1069"/>
        <v>1</v>
      </c>
      <c r="L1024">
        <f t="shared" si="1069"/>
        <v>0</v>
      </c>
      <c r="M1024">
        <f>VLOOKUP(C$1,Iniciativas!$A$1:$R$11,6,FALSE)*C1024+VLOOKUP(D$1,Iniciativas!$A$1:$R$11,6,FALSE)*D1024+VLOOKUP(E$1,Iniciativas!$A$1:$R$11,6,FALSE)*E1024+VLOOKUP(F$1,Iniciativas!$A$1:$R$11,6,FALSE)*F1024+VLOOKUP(G$1,Iniciativas!$A$1:$R$11,6,FALSE)*G1024+VLOOKUP(H$1,Iniciativas!$A$1:$R$11,6,FALSE)*H1024+VLOOKUP(I$1,Iniciativas!$A$1:$R$11,6,FALSE)*I1024+VLOOKUP(J$1,Iniciativas!$A$1:$R$11,6,FALSE)*J1024+VLOOKUP(K$1,Iniciativas!$A$1:$R$11,6,FALSE)*K1024+VLOOKUP(L$1,Iniciativas!$A$1:$R$11,6,FALSE)*L1024</f>
        <v>20000</v>
      </c>
      <c r="N1024">
        <f>VLOOKUP(C$1,Iniciativas!$A$1:$R$11,18,FALSE)*C1024+VLOOKUP(D$1,Iniciativas!$A$1:$R$11,18,FALSE)*D1024+VLOOKUP(E$1,Iniciativas!$A$1:$R$11,18,FALSE)*E1024+VLOOKUP(F$1,Iniciativas!$A$1:$R$11,18,FALSE)*F1024+VLOOKUP(G$1,Iniciativas!$A$1:$R$11,18,FALSE)*G1024+VLOOKUP(H$1,Iniciativas!$A$1:$R$11,18,FALSE)*H1024+VLOOKUP(I$1,Iniciativas!$A$1:$R$11,18,FALSE)*I1024+VLOOKUP(J$1,Iniciativas!$A$1:$R$11,18,FALSE)*J1024+VLOOKUP(K$1,Iniciativas!$A$1:$R$11,18,FALSE)*K1024+VLOOKUP(L$1,Iniciativas!$A$1:$R$11,18,FALSE)*L1024</f>
        <v>16.899999999999999</v>
      </c>
      <c r="O1024" t="b">
        <f t="shared" si="1007"/>
        <v>0</v>
      </c>
      <c r="P1024" t="b">
        <f>IF(OR(K1024=1,I1024=1),IF(J1024=1,TRUE, FALSE),TRUE)</f>
        <v>1</v>
      </c>
      <c r="Q1024" t="b">
        <f>IF(AND(K1024=1,I1024=1), FALSE, TRUE)</f>
        <v>0</v>
      </c>
      <c r="R1024" t="b">
        <f>IF(G1024=1, TRUE, FALSE)</f>
        <v>1</v>
      </c>
      <c r="S1024" t="str">
        <f>TRIM(IF(C1024=1," "&amp;VLOOKUP(C$1,Iniciativas!$A$1:$R$11,2,FALSE),"")&amp;IF(D1024=1," "&amp;VLOOKUP(D$1,Iniciativas!$A$1:$R$11,2,FALSE),"")&amp;IF(E1024=1," "&amp;VLOOKUP(E$1,Iniciativas!$A$1:$R$11,2,FALSE),"")&amp;IF(F1024=1," "&amp;VLOOKUP(F$1,Iniciativas!$A$1:$R$11,2,FALSE),"")&amp;IF(G1024=1," "&amp;VLOOKUP(G$1,Iniciativas!$A$1:$R$11,2,FALSE),"")&amp;IF(H1024=1," "&amp;VLOOKUP(H$1,Iniciativas!$A$1:$R$11,2,FALSE),"")&amp;IF(I1024=1," "&amp;VLOOKUP(I$1,Iniciativas!$A$1:$R$11,2,FALSE),"")&amp;IF(J1024=1," "&amp;VLOOKUP(J$1,Iniciativas!$A$1:$R$11,2,FALSE),"")&amp;IF(K1024=1," "&amp;VLOOKUP(K$1,Iniciativas!$A$1:$R$11,2,FALSE),"")&amp;IF(L1024=1," "&amp;VLOOKUP(L$1,Iniciativas!$A$1:$R$11,2,FALSE),""))</f>
        <v>Operación Adicional Iniciativa 1 Iniciativa 3 Iniciativa 2 Iniciativa 1 Imperativo Legal Programa de Innovación Creación Producto Alternativo C Campaña Publicitaria Producto B o C Creación Producto B</v>
      </c>
    </row>
    <row r="1025" spans="1:19" x14ac:dyDescent="0.25">
      <c r="A1025">
        <v>1023</v>
      </c>
      <c r="B1025" t="str">
        <f t="shared" si="1005"/>
        <v>10 9 8 7 6 5 4 3 2 1</v>
      </c>
      <c r="C1025">
        <f t="shared" si="1008"/>
        <v>1</v>
      </c>
      <c r="D1025">
        <f t="shared" ref="D1025:L1025" si="1070">INT(MOD($A1025,2^(C$1-1))/(2^(D$1-1)))</f>
        <v>1</v>
      </c>
      <c r="E1025">
        <f t="shared" si="1070"/>
        <v>1</v>
      </c>
      <c r="F1025">
        <f t="shared" si="1070"/>
        <v>1</v>
      </c>
      <c r="G1025">
        <f t="shared" si="1070"/>
        <v>1</v>
      </c>
      <c r="H1025">
        <f t="shared" si="1070"/>
        <v>1</v>
      </c>
      <c r="I1025">
        <f t="shared" si="1070"/>
        <v>1</v>
      </c>
      <c r="J1025">
        <f t="shared" si="1070"/>
        <v>1</v>
      </c>
      <c r="K1025">
        <f t="shared" si="1070"/>
        <v>1</v>
      </c>
      <c r="L1025">
        <f t="shared" si="1070"/>
        <v>1</v>
      </c>
      <c r="M1025">
        <f>VLOOKUP(C$1,Iniciativas!$A$1:$R$11,6,FALSE)*C1025+VLOOKUP(D$1,Iniciativas!$A$1:$R$11,6,FALSE)*D1025+VLOOKUP(E$1,Iniciativas!$A$1:$R$11,6,FALSE)*E1025+VLOOKUP(F$1,Iniciativas!$A$1:$R$11,6,FALSE)*F1025+VLOOKUP(G$1,Iniciativas!$A$1:$R$11,6,FALSE)*G1025+VLOOKUP(H$1,Iniciativas!$A$1:$R$11,6,FALSE)*H1025+VLOOKUP(I$1,Iniciativas!$A$1:$R$11,6,FALSE)*I1025+VLOOKUP(J$1,Iniciativas!$A$1:$R$11,6,FALSE)*J1025+VLOOKUP(K$1,Iniciativas!$A$1:$R$11,6,FALSE)*K1025+VLOOKUP(L$1,Iniciativas!$A$1:$R$11,6,FALSE)*L1025</f>
        <v>21000</v>
      </c>
      <c r="N1025">
        <f>VLOOKUP(C$1,Iniciativas!$A$1:$R$11,18,FALSE)*C1025+VLOOKUP(D$1,Iniciativas!$A$1:$R$11,18,FALSE)*D1025+VLOOKUP(E$1,Iniciativas!$A$1:$R$11,18,FALSE)*E1025+VLOOKUP(F$1,Iniciativas!$A$1:$R$11,18,FALSE)*F1025+VLOOKUP(G$1,Iniciativas!$A$1:$R$11,18,FALSE)*G1025+VLOOKUP(H$1,Iniciativas!$A$1:$R$11,18,FALSE)*H1025+VLOOKUP(I$1,Iniciativas!$A$1:$R$11,18,FALSE)*I1025+VLOOKUP(J$1,Iniciativas!$A$1:$R$11,18,FALSE)*J1025+VLOOKUP(K$1,Iniciativas!$A$1:$R$11,18,FALSE)*K1025+VLOOKUP(L$1,Iniciativas!$A$1:$R$11,18,FALSE)*L1025</f>
        <v>17.799999999999997</v>
      </c>
      <c r="O1025" t="b">
        <f t="shared" si="1007"/>
        <v>0</v>
      </c>
      <c r="P1025" t="b">
        <f>IF(OR(K1025=1,I1025=1),IF(J1025=1,TRUE, FALSE),TRUE)</f>
        <v>1</v>
      </c>
      <c r="Q1025" t="b">
        <f>IF(AND(K1025=1,I1025=1), FALSE, TRUE)</f>
        <v>0</v>
      </c>
      <c r="R1025" t="b">
        <f>IF(G1025=1, TRUE, FALSE)</f>
        <v>1</v>
      </c>
      <c r="S1025" t="str">
        <f>TRIM(IF(C1025=1," "&amp;VLOOKUP(C$1,Iniciativas!$A$1:$R$11,2,FALSE),"")&amp;IF(D1025=1," "&amp;VLOOKUP(D$1,Iniciativas!$A$1:$R$11,2,FALSE),"")&amp;IF(E1025=1," "&amp;VLOOKUP(E$1,Iniciativas!$A$1:$R$11,2,FALSE),"")&amp;IF(F1025=1," "&amp;VLOOKUP(F$1,Iniciativas!$A$1:$R$11,2,FALSE),"")&amp;IF(G1025=1," "&amp;VLOOKUP(G$1,Iniciativas!$A$1:$R$11,2,FALSE),"")&amp;IF(H1025=1," "&amp;VLOOKUP(H$1,Iniciativas!$A$1:$R$11,2,FALSE),"")&amp;IF(I1025=1," "&amp;VLOOKUP(I$1,Iniciativas!$A$1:$R$11,2,FALSE),"")&amp;IF(J1025=1," "&amp;VLOOKUP(J$1,Iniciativas!$A$1:$R$11,2,FALSE),"")&amp;IF(K1025=1," "&amp;VLOOKUP(K$1,Iniciativas!$A$1:$R$11,2,FALSE),"")&amp;IF(L1025=1," "&amp;VLOOKUP(L$1,Iniciativas!$A$1:$R$11,2,FALSE),""))</f>
        <v>Operación Adicional Iniciativa 1 Iniciativa 3 Iniciativa 2 Iniciativa 1 Imperativo Legal Programa de Innovación Creación Producto Alternativo C Campaña Publicitaria Producto B o C Creación Producto B Sistema Reducción Costos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AB4D-3246-4818-A319-936BF5A49210}">
  <dimension ref="A1:F2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6" x14ac:dyDescent="0.25">
      <c r="A2" s="1">
        <v>0.3</v>
      </c>
      <c r="B2" s="1">
        <v>0.2</v>
      </c>
      <c r="C2" s="1">
        <v>0.1</v>
      </c>
      <c r="D2" s="1">
        <v>0.3</v>
      </c>
      <c r="E2" s="1">
        <v>0.1</v>
      </c>
      <c r="F2" s="1">
        <f>SUM(A2:E2)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Iniciativas</vt:lpstr>
      <vt:lpstr>Optimización</vt:lpstr>
      <vt:lpstr>Priorización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2015-06-05T18:17:20Z</dcterms:created>
  <dcterms:modified xsi:type="dcterms:W3CDTF">2020-11-12T01:35:00Z</dcterms:modified>
</cp:coreProperties>
</file>