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0575352\Desktop\Neuroscience Methods Submission\Complete Data overhaul\S3 - PELA\"/>
    </mc:Choice>
  </mc:AlternateContent>
  <bookViews>
    <workbookView xWindow="1170" yWindow="-120" windowWidth="26790" windowHeight="12900" activeTab="1"/>
  </bookViews>
  <sheets>
    <sheet name="Stand" sheetId="1" r:id="rId1"/>
    <sheet name="Sit" sheetId="2" r:id="rId2"/>
  </sheets>
  <calcPr calcId="162913"/>
</workbook>
</file>

<file path=xl/calcChain.xml><?xml version="1.0" encoding="utf-8"?>
<calcChain xmlns="http://schemas.openxmlformats.org/spreadsheetml/2006/main">
  <c r="Q4" i="2" l="1"/>
  <c r="Q2" i="2"/>
  <c r="Q4" i="1"/>
  <c r="Q2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3" i="2"/>
  <c r="L3" i="1"/>
  <c r="P4" i="2" l="1"/>
  <c r="P4" i="1"/>
  <c r="P2" i="1"/>
  <c r="P2" i="2"/>
  <c r="A6" i="1" l="1"/>
  <c r="A4" i="1"/>
  <c r="A6" i="2"/>
  <c r="A4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81" i="1" l="1"/>
  <c r="H82" i="1"/>
  <c r="H81" i="2"/>
  <c r="H82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I54" i="1" s="1"/>
  <c r="H55" i="1"/>
  <c r="H56" i="1"/>
  <c r="H57" i="1"/>
  <c r="H58" i="1"/>
  <c r="I58" i="1" s="1"/>
  <c r="H59" i="1"/>
  <c r="H60" i="1"/>
  <c r="H61" i="1"/>
  <c r="H62" i="1"/>
  <c r="H63" i="1"/>
  <c r="H64" i="1"/>
  <c r="I64" i="1" s="1"/>
  <c r="H65" i="1"/>
  <c r="H66" i="1"/>
  <c r="H67" i="1"/>
  <c r="H68" i="1"/>
  <c r="I68" i="1" s="1"/>
  <c r="H69" i="1"/>
  <c r="H70" i="1"/>
  <c r="I70" i="1" s="1"/>
  <c r="H71" i="1"/>
  <c r="H72" i="1"/>
  <c r="H73" i="1"/>
  <c r="I73" i="1" s="1"/>
  <c r="H74" i="1"/>
  <c r="H75" i="1"/>
  <c r="H76" i="1"/>
  <c r="H77" i="1"/>
  <c r="I77" i="1" s="1"/>
  <c r="H78" i="1"/>
  <c r="H79" i="1"/>
  <c r="H80" i="1"/>
  <c r="H4" i="1"/>
  <c r="H5" i="1"/>
  <c r="I5" i="1" s="1"/>
  <c r="H6" i="1"/>
  <c r="H7" i="1"/>
  <c r="H8" i="1"/>
  <c r="H9" i="1"/>
  <c r="I9" i="1" s="1"/>
  <c r="H10" i="1"/>
  <c r="H11" i="1"/>
  <c r="H12" i="1"/>
  <c r="H13" i="1"/>
  <c r="I13" i="1" s="1"/>
  <c r="H14" i="1"/>
  <c r="H15" i="1"/>
  <c r="H16" i="1"/>
  <c r="H17" i="1"/>
  <c r="I17" i="1" s="1"/>
  <c r="H18" i="1"/>
  <c r="H19" i="1"/>
  <c r="H20" i="1"/>
  <c r="H21" i="1"/>
  <c r="I21" i="1" s="1"/>
  <c r="H22" i="1"/>
  <c r="H23" i="1"/>
  <c r="H24" i="1"/>
  <c r="H25" i="1"/>
  <c r="I25" i="1" s="1"/>
  <c r="H26" i="1"/>
  <c r="H27" i="1"/>
  <c r="H28" i="1"/>
  <c r="H29" i="1"/>
  <c r="I29" i="1" s="1"/>
  <c r="H30" i="1"/>
  <c r="H31" i="1"/>
  <c r="H3" i="1"/>
  <c r="I52" i="1" l="1"/>
  <c r="I48" i="1"/>
  <c r="I36" i="1"/>
  <c r="I31" i="1"/>
  <c r="I27" i="1"/>
  <c r="I23" i="1"/>
  <c r="I19" i="1"/>
  <c r="I15" i="1"/>
  <c r="I11" i="1"/>
  <c r="I7" i="1"/>
  <c r="I80" i="2"/>
  <c r="E82" i="2"/>
  <c r="J82" i="2" s="1"/>
  <c r="E81" i="2"/>
  <c r="E80" i="2"/>
  <c r="E79" i="2"/>
  <c r="E78" i="2"/>
  <c r="J78" i="2" s="1"/>
  <c r="E77" i="2"/>
  <c r="E76" i="2"/>
  <c r="E75" i="2"/>
  <c r="E74" i="2"/>
  <c r="J74" i="2" s="1"/>
  <c r="E73" i="2"/>
  <c r="E72" i="2"/>
  <c r="E71" i="2"/>
  <c r="E70" i="2"/>
  <c r="J70" i="2" s="1"/>
  <c r="E69" i="2"/>
  <c r="E68" i="2"/>
  <c r="E67" i="2"/>
  <c r="E66" i="2"/>
  <c r="J66" i="2" s="1"/>
  <c r="E65" i="2"/>
  <c r="E64" i="2"/>
  <c r="E63" i="2"/>
  <c r="E62" i="2"/>
  <c r="J62" i="2" s="1"/>
  <c r="E61" i="2"/>
  <c r="E60" i="2"/>
  <c r="E59" i="2"/>
  <c r="E58" i="2"/>
  <c r="J58" i="2" s="1"/>
  <c r="E57" i="2"/>
  <c r="E56" i="2"/>
  <c r="E55" i="2"/>
  <c r="E54" i="2"/>
  <c r="E53" i="2"/>
  <c r="E52" i="2"/>
  <c r="E51" i="2"/>
  <c r="E50" i="2"/>
  <c r="J50" i="2" s="1"/>
  <c r="E49" i="2"/>
  <c r="E48" i="2"/>
  <c r="E47" i="2"/>
  <c r="E46" i="2"/>
  <c r="J46" i="2" s="1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J22" i="2" s="1"/>
  <c r="E21" i="2"/>
  <c r="E20" i="2"/>
  <c r="E19" i="2"/>
  <c r="E18" i="2"/>
  <c r="E17" i="2"/>
  <c r="E16" i="2"/>
  <c r="E15" i="2"/>
  <c r="E14" i="2"/>
  <c r="J14" i="2" s="1"/>
  <c r="E13" i="2"/>
  <c r="E12" i="2"/>
  <c r="E11" i="2"/>
  <c r="E10" i="2"/>
  <c r="J10" i="2" s="1"/>
  <c r="E9" i="2"/>
  <c r="E8" i="2"/>
  <c r="E7" i="2"/>
  <c r="E6" i="2"/>
  <c r="E5" i="2"/>
  <c r="E4" i="2"/>
  <c r="E3" i="2"/>
  <c r="E6" i="1"/>
  <c r="J6" i="1" s="1"/>
  <c r="E10" i="1"/>
  <c r="E14" i="1"/>
  <c r="E18" i="1"/>
  <c r="E22" i="1"/>
  <c r="J22" i="1" s="1"/>
  <c r="E26" i="1"/>
  <c r="E30" i="1"/>
  <c r="E34" i="1"/>
  <c r="E38" i="1"/>
  <c r="J38" i="1" s="1"/>
  <c r="E42" i="1"/>
  <c r="E46" i="1"/>
  <c r="E50" i="1"/>
  <c r="E54" i="1"/>
  <c r="J54" i="1" s="1"/>
  <c r="E58" i="1"/>
  <c r="J58" i="1" s="1"/>
  <c r="E62" i="1"/>
  <c r="E66" i="1"/>
  <c r="E70" i="1"/>
  <c r="J70" i="1" s="1"/>
  <c r="E74" i="1"/>
  <c r="E78" i="1"/>
  <c r="E82" i="1"/>
  <c r="E5" i="1"/>
  <c r="J5" i="1" s="1"/>
  <c r="E9" i="1"/>
  <c r="J9" i="1" s="1"/>
  <c r="E13" i="1"/>
  <c r="J13" i="1" s="1"/>
  <c r="E17" i="1"/>
  <c r="J17" i="1" s="1"/>
  <c r="E21" i="1"/>
  <c r="J21" i="1" s="1"/>
  <c r="E25" i="1"/>
  <c r="J25" i="1" s="1"/>
  <c r="E29" i="1"/>
  <c r="J29" i="1" s="1"/>
  <c r="E33" i="1"/>
  <c r="E37" i="1"/>
  <c r="J37" i="1" s="1"/>
  <c r="E41" i="1"/>
  <c r="E45" i="1"/>
  <c r="E49" i="1"/>
  <c r="E53" i="1"/>
  <c r="J53" i="1" s="1"/>
  <c r="E57" i="1"/>
  <c r="E61" i="1"/>
  <c r="E65" i="1"/>
  <c r="E69" i="1"/>
  <c r="E73" i="1"/>
  <c r="J73" i="1" s="1"/>
  <c r="E77" i="1"/>
  <c r="J77" i="1" s="1"/>
  <c r="E81" i="1"/>
  <c r="E4" i="1"/>
  <c r="E8" i="1"/>
  <c r="E12" i="1"/>
  <c r="E16" i="1"/>
  <c r="E20" i="1"/>
  <c r="E24" i="1"/>
  <c r="E28" i="1"/>
  <c r="E32" i="1"/>
  <c r="E36" i="1"/>
  <c r="J36" i="1" s="1"/>
  <c r="E40" i="1"/>
  <c r="E44" i="1"/>
  <c r="E48" i="1"/>
  <c r="J48" i="1" s="1"/>
  <c r="E52" i="1"/>
  <c r="J52" i="1" s="1"/>
  <c r="E56" i="1"/>
  <c r="E60" i="1"/>
  <c r="E64" i="1"/>
  <c r="J64" i="1" s="1"/>
  <c r="E68" i="1"/>
  <c r="J68" i="1" s="1"/>
  <c r="E72" i="1"/>
  <c r="E76" i="1"/>
  <c r="E80" i="1"/>
  <c r="E3" i="1"/>
  <c r="J3" i="1" s="1"/>
  <c r="E7" i="1"/>
  <c r="J7" i="1" s="1"/>
  <c r="E11" i="1"/>
  <c r="J11" i="1" s="1"/>
  <c r="E15" i="1"/>
  <c r="E19" i="1"/>
  <c r="J19" i="1" s="1"/>
  <c r="E23" i="1"/>
  <c r="J23" i="1" s="1"/>
  <c r="E27" i="1"/>
  <c r="J27" i="1" s="1"/>
  <c r="E31" i="1"/>
  <c r="E35" i="1"/>
  <c r="J35" i="1" s="1"/>
  <c r="E39" i="1"/>
  <c r="E43" i="1"/>
  <c r="E47" i="1"/>
  <c r="E51" i="1"/>
  <c r="J51" i="1" s="1"/>
  <c r="E55" i="1"/>
  <c r="E59" i="1"/>
  <c r="E63" i="1"/>
  <c r="E67" i="1"/>
  <c r="J67" i="1" s="1"/>
  <c r="E71" i="1"/>
  <c r="E75" i="1"/>
  <c r="E79" i="1"/>
  <c r="I32" i="1"/>
  <c r="I3" i="1"/>
  <c r="I28" i="1"/>
  <c r="I24" i="1"/>
  <c r="I20" i="1"/>
  <c r="I16" i="1"/>
  <c r="I12" i="1"/>
  <c r="I8" i="1"/>
  <c r="I4" i="1"/>
  <c r="I80" i="1"/>
  <c r="I74" i="1"/>
  <c r="I71" i="1"/>
  <c r="I69" i="1"/>
  <c r="I67" i="1"/>
  <c r="I65" i="1"/>
  <c r="I61" i="1"/>
  <c r="I57" i="1"/>
  <c r="I55" i="1"/>
  <c r="I53" i="1"/>
  <c r="I51" i="1"/>
  <c r="I49" i="1"/>
  <c r="I45" i="1"/>
  <c r="I41" i="1"/>
  <c r="I39" i="1"/>
  <c r="I4" i="2"/>
  <c r="I37" i="1"/>
  <c r="I35" i="1"/>
  <c r="I33" i="1"/>
  <c r="I82" i="1"/>
  <c r="I81" i="1"/>
  <c r="I81" i="2"/>
  <c r="I82" i="2"/>
  <c r="I78" i="1"/>
  <c r="I75" i="1"/>
  <c r="I72" i="1"/>
  <c r="I62" i="1"/>
  <c r="I59" i="1"/>
  <c r="I56" i="1"/>
  <c r="I43" i="1"/>
  <c r="I40" i="1"/>
  <c r="I30" i="1"/>
  <c r="I26" i="1"/>
  <c r="I22" i="1"/>
  <c r="I18" i="1"/>
  <c r="I14" i="1"/>
  <c r="I10" i="1"/>
  <c r="I6" i="1"/>
  <c r="I79" i="1"/>
  <c r="I76" i="1"/>
  <c r="I66" i="1"/>
  <c r="I63" i="1"/>
  <c r="I60" i="1"/>
  <c r="I50" i="1"/>
  <c r="I47" i="1"/>
  <c r="I44" i="1"/>
  <c r="I42" i="1"/>
  <c r="I34" i="1"/>
  <c r="I46" i="1"/>
  <c r="I38" i="1"/>
  <c r="I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5" i="2"/>
  <c r="I9" i="2"/>
  <c r="I17" i="2"/>
  <c r="I25" i="2"/>
  <c r="I49" i="2"/>
  <c r="I57" i="2"/>
  <c r="I65" i="2"/>
  <c r="I73" i="2"/>
  <c r="I7" i="2"/>
  <c r="I15" i="2"/>
  <c r="I23" i="2"/>
  <c r="I47" i="2"/>
  <c r="I55" i="2"/>
  <c r="I63" i="2"/>
  <c r="I71" i="2"/>
  <c r="I79" i="2"/>
  <c r="I13" i="2"/>
  <c r="I21" i="2"/>
  <c r="I45" i="2"/>
  <c r="I53" i="2"/>
  <c r="I61" i="2"/>
  <c r="I69" i="2"/>
  <c r="I77" i="2"/>
  <c r="I11" i="2"/>
  <c r="I19" i="2"/>
  <c r="I43" i="2"/>
  <c r="I51" i="2"/>
  <c r="I59" i="2"/>
  <c r="I67" i="2"/>
  <c r="I75" i="2"/>
  <c r="I14" i="2"/>
  <c r="I16" i="2"/>
  <c r="I22" i="2"/>
  <c r="I24" i="2"/>
  <c r="I46" i="2"/>
  <c r="I48" i="2"/>
  <c r="I50" i="2"/>
  <c r="I56" i="2"/>
  <c r="I78" i="2"/>
  <c r="I6" i="2"/>
  <c r="I8" i="2"/>
  <c r="I10" i="2"/>
  <c r="I12" i="2"/>
  <c r="I18" i="2"/>
  <c r="I20" i="2"/>
  <c r="I44" i="2"/>
  <c r="I52" i="2"/>
  <c r="I54" i="2"/>
  <c r="I58" i="2"/>
  <c r="I60" i="2"/>
  <c r="I62" i="2"/>
  <c r="I64" i="2"/>
  <c r="I66" i="2"/>
  <c r="I68" i="2"/>
  <c r="I70" i="2"/>
  <c r="I72" i="2"/>
  <c r="I74" i="2"/>
  <c r="I76" i="2"/>
  <c r="J69" i="1" l="1"/>
  <c r="J79" i="1"/>
  <c r="J63" i="1"/>
  <c r="J47" i="1"/>
  <c r="J31" i="1"/>
  <c r="J15" i="1"/>
  <c r="J80" i="1"/>
  <c r="J32" i="1"/>
  <c r="J16" i="1"/>
  <c r="J81" i="1"/>
  <c r="J65" i="1"/>
  <c r="J49" i="1"/>
  <c r="J33" i="1"/>
  <c r="J82" i="1"/>
  <c r="J66" i="1"/>
  <c r="J50" i="1"/>
  <c r="J34" i="1"/>
  <c r="J18" i="1"/>
  <c r="J4" i="1"/>
  <c r="J75" i="1"/>
  <c r="J59" i="1"/>
  <c r="J43" i="1"/>
  <c r="J76" i="1"/>
  <c r="J60" i="1"/>
  <c r="J44" i="1"/>
  <c r="J28" i="1"/>
  <c r="J12" i="1"/>
  <c r="J61" i="1"/>
  <c r="J45" i="1"/>
  <c r="J78" i="1"/>
  <c r="J62" i="1"/>
  <c r="J46" i="1"/>
  <c r="J30" i="1"/>
  <c r="J14" i="1"/>
  <c r="J20" i="1"/>
  <c r="J71" i="1"/>
  <c r="J55" i="1"/>
  <c r="J39" i="1"/>
  <c r="J72" i="1"/>
  <c r="J56" i="1"/>
  <c r="J40" i="1"/>
  <c r="J24" i="1"/>
  <c r="J8" i="1"/>
  <c r="J57" i="1"/>
  <c r="J41" i="1"/>
  <c r="J74" i="1"/>
  <c r="J42" i="1"/>
  <c r="J26" i="1"/>
  <c r="J10" i="1"/>
  <c r="J26" i="2"/>
  <c r="J34" i="2"/>
  <c r="J42" i="2"/>
  <c r="J54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6" i="2"/>
  <c r="J18" i="2"/>
  <c r="J30" i="2"/>
  <c r="J38" i="2"/>
  <c r="J4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3" i="2"/>
  <c r="K4" i="2" s="1"/>
  <c r="K4" i="1"/>
  <c r="K5" i="1" s="1"/>
  <c r="K6" i="1" s="1"/>
  <c r="K7" i="1" s="1"/>
  <c r="K5" i="2" l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l="1"/>
  <c r="K40" i="2"/>
  <c r="K41" i="1" l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41" i="2"/>
  <c r="K42" i="2" l="1"/>
  <c r="K52" i="1"/>
  <c r="K43" i="2" l="1"/>
  <c r="K53" i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44" i="2" l="1"/>
  <c r="K45" i="2" l="1"/>
  <c r="K46" i="2" l="1"/>
  <c r="K47" i="2" l="1"/>
  <c r="K48" i="2" l="1"/>
  <c r="K49" i="2" l="1"/>
  <c r="K50" i="2" l="1"/>
  <c r="K51" i="2" l="1"/>
  <c r="K52" i="2" l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l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</calcChain>
</file>

<file path=xl/sharedStrings.xml><?xml version="1.0" encoding="utf-8"?>
<sst xmlns="http://schemas.openxmlformats.org/spreadsheetml/2006/main" count="32" uniqueCount="13">
  <si>
    <t>Control</t>
  </si>
  <si>
    <t>Normalized</t>
  </si>
  <si>
    <t># of Stim</t>
  </si>
  <si>
    <r>
      <t xml:space="preserve">Test = </t>
    </r>
    <r>
      <rPr>
        <sz val="11"/>
        <color theme="1"/>
        <rFont val="Symbol"/>
        <family val="1"/>
        <charset val="2"/>
      </rPr>
      <t>ß</t>
    </r>
  </si>
  <si>
    <r>
      <t xml:space="preserve">Control = </t>
    </r>
    <r>
      <rPr>
        <sz val="11"/>
        <color theme="1"/>
        <rFont val="Symbol"/>
        <family val="1"/>
        <charset val="2"/>
      </rPr>
      <t>ß</t>
    </r>
  </si>
  <si>
    <t>Diff S-C</t>
  </si>
  <si>
    <t>CumSum</t>
  </si>
  <si>
    <t>Stim</t>
  </si>
  <si>
    <t>Time</t>
  </si>
  <si>
    <t>1 RIStand</t>
  </si>
  <si>
    <t>1 RISit</t>
  </si>
  <si>
    <t>Peak 0.18-0.305</t>
  </si>
  <si>
    <t>Peak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</si>
</sst>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57742782152827E-2"/>
          <c:y val="5.1400554097404488E-2"/>
          <c:w val="0.67591447944007299"/>
          <c:h val="0.8971988918051916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Stand!$B$3:$B$82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xVal>
          <c:yVal>
            <c:numRef>
              <c:f>Stand!$K$3:$K$82</c:f>
              <c:numCache>
                <c:formatCode>General</c:formatCode>
                <c:ptCount val="80"/>
                <c:pt idx="1">
                  <c:v>-2.108294930875576E-3</c:v>
                </c:pt>
                <c:pt idx="2">
                  <c:v>8.6751152073732719E-3</c:v>
                </c:pt>
                <c:pt idx="3">
                  <c:v>-3.9746543778801831E-3</c:v>
                </c:pt>
                <c:pt idx="4">
                  <c:v>-1.0841013824884792E-2</c:v>
                </c:pt>
                <c:pt idx="5">
                  <c:v>-1.9423963133640549E-2</c:v>
                </c:pt>
                <c:pt idx="6">
                  <c:v>-2.972350230414746E-2</c:v>
                </c:pt>
                <c:pt idx="7">
                  <c:v>-4.44815668202765E-2</c:v>
                </c:pt>
                <c:pt idx="8">
                  <c:v>3.5518433179723502E-2</c:v>
                </c:pt>
                <c:pt idx="9">
                  <c:v>5.9781105990783408E-2</c:v>
                </c:pt>
                <c:pt idx="10">
                  <c:v>3.8698156682027647E-2</c:v>
                </c:pt>
                <c:pt idx="11">
                  <c:v>1.9815668202764973E-2</c:v>
                </c:pt>
                <c:pt idx="12">
                  <c:v>-7.8341013824884814E-4</c:v>
                </c:pt>
                <c:pt idx="13">
                  <c:v>-5.8145161290322579E-2</c:v>
                </c:pt>
                <c:pt idx="14">
                  <c:v>-2.3145161290322576E-2</c:v>
                </c:pt>
                <c:pt idx="15">
                  <c:v>-1.4331797235023043E-2</c:v>
                </c:pt>
                <c:pt idx="16">
                  <c:v>-4.8064516129032259E-2</c:v>
                </c:pt>
                <c:pt idx="17">
                  <c:v>-0.27642857142857147</c:v>
                </c:pt>
                <c:pt idx="18">
                  <c:v>-0.22437788018433183</c:v>
                </c:pt>
                <c:pt idx="19">
                  <c:v>1.312211981566816E-2</c:v>
                </c:pt>
                <c:pt idx="20">
                  <c:v>-0.16729262672811065</c:v>
                </c:pt>
                <c:pt idx="21">
                  <c:v>-0.30422811059907839</c:v>
                </c:pt>
                <c:pt idx="22">
                  <c:v>-0.35061059907834108</c:v>
                </c:pt>
                <c:pt idx="23">
                  <c:v>-0.39910138248847932</c:v>
                </c:pt>
                <c:pt idx="24">
                  <c:v>-0.33440092165898622</c:v>
                </c:pt>
                <c:pt idx="25">
                  <c:v>-0.38221198156682035</c:v>
                </c:pt>
                <c:pt idx="26">
                  <c:v>-0.3720276497695853</c:v>
                </c:pt>
                <c:pt idx="27">
                  <c:v>-0.2939516129032258</c:v>
                </c:pt>
                <c:pt idx="28">
                  <c:v>-0.41749999999999998</c:v>
                </c:pt>
                <c:pt idx="29">
                  <c:v>-9.9101382488479273E-2</c:v>
                </c:pt>
                <c:pt idx="30">
                  <c:v>-6.4746543778801957E-3</c:v>
                </c:pt>
                <c:pt idx="31">
                  <c:v>-0.13111751152073736</c:v>
                </c:pt>
                <c:pt idx="32">
                  <c:v>0.26888248847926266</c:v>
                </c:pt>
                <c:pt idx="33">
                  <c:v>0.52284562211981567</c:v>
                </c:pt>
                <c:pt idx="34">
                  <c:v>0.6211635944700461</c:v>
                </c:pt>
                <c:pt idx="35">
                  <c:v>0.80987327188940095</c:v>
                </c:pt>
                <c:pt idx="36">
                  <c:v>0.47807603686635947</c:v>
                </c:pt>
                <c:pt idx="37">
                  <c:v>0.40731566820276499</c:v>
                </c:pt>
                <c:pt idx="38">
                  <c:v>0.34208525345622126</c:v>
                </c:pt>
                <c:pt idx="39">
                  <c:v>0.55236175115207375</c:v>
                </c:pt>
                <c:pt idx="40">
                  <c:v>0.47586405529953918</c:v>
                </c:pt>
                <c:pt idx="41">
                  <c:v>0.39745391705069122</c:v>
                </c:pt>
                <c:pt idx="42">
                  <c:v>-8.6417050691244279E-2</c:v>
                </c:pt>
                <c:pt idx="43">
                  <c:v>-0.17707373271889404</c:v>
                </c:pt>
                <c:pt idx="44">
                  <c:v>-0.2612211981566821</c:v>
                </c:pt>
                <c:pt idx="45">
                  <c:v>-0.66715437788018439</c:v>
                </c:pt>
                <c:pt idx="46">
                  <c:v>-0.20715437788018443</c:v>
                </c:pt>
                <c:pt idx="47">
                  <c:v>-0.18874423963133652</c:v>
                </c:pt>
                <c:pt idx="48">
                  <c:v>5.1255760368663472E-2</c:v>
                </c:pt>
                <c:pt idx="49">
                  <c:v>-0.16495391705069135</c:v>
                </c:pt>
                <c:pt idx="50">
                  <c:v>-2.0368663594470149E-2</c:v>
                </c:pt>
                <c:pt idx="51">
                  <c:v>0.36213133640552986</c:v>
                </c:pt>
                <c:pt idx="52">
                  <c:v>1.2868663594469976E-2</c:v>
                </c:pt>
                <c:pt idx="53">
                  <c:v>-0.34311059907834113</c:v>
                </c:pt>
                <c:pt idx="54">
                  <c:v>-1.2035023041474655</c:v>
                </c:pt>
                <c:pt idx="55">
                  <c:v>-0.7694585253456222</c:v>
                </c:pt>
                <c:pt idx="56">
                  <c:v>-0.73655529953917065</c:v>
                </c:pt>
                <c:pt idx="57">
                  <c:v>-0.72539170506912454</c:v>
                </c:pt>
                <c:pt idx="58">
                  <c:v>-0.412672811059908</c:v>
                </c:pt>
                <c:pt idx="59">
                  <c:v>-0.25361751152073753</c:v>
                </c:pt>
                <c:pt idx="60">
                  <c:v>8.163594470046065E-2</c:v>
                </c:pt>
                <c:pt idx="61">
                  <c:v>-0.16362903225806458</c:v>
                </c:pt>
                <c:pt idx="62">
                  <c:v>0.32565668202764975</c:v>
                </c:pt>
                <c:pt idx="63">
                  <c:v>0.50783410138248852</c:v>
                </c:pt>
                <c:pt idx="64">
                  <c:v>0.37290322580645163</c:v>
                </c:pt>
                <c:pt idx="65">
                  <c:v>0.4365552995391706</c:v>
                </c:pt>
                <c:pt idx="66">
                  <c:v>0.15826036866359455</c:v>
                </c:pt>
                <c:pt idx="67">
                  <c:v>0.82826036866359454</c:v>
                </c:pt>
                <c:pt idx="68">
                  <c:v>1.1948963133640553</c:v>
                </c:pt>
                <c:pt idx="69">
                  <c:v>0.87692396313364063</c:v>
                </c:pt>
                <c:pt idx="70">
                  <c:v>0.91805299539170515</c:v>
                </c:pt>
                <c:pt idx="71">
                  <c:v>0.42726958525345632</c:v>
                </c:pt>
                <c:pt idx="72">
                  <c:v>0.62137096774193556</c:v>
                </c:pt>
                <c:pt idx="73">
                  <c:v>0.48176267281106</c:v>
                </c:pt>
                <c:pt idx="74">
                  <c:v>-0.18577188940092149</c:v>
                </c:pt>
                <c:pt idx="75">
                  <c:v>0.57891705069124444</c:v>
                </c:pt>
                <c:pt idx="76">
                  <c:v>0.60868663594470074</c:v>
                </c:pt>
                <c:pt idx="77">
                  <c:v>0.63884792626728137</c:v>
                </c:pt>
                <c:pt idx="78">
                  <c:v>0.2946774193548391</c:v>
                </c:pt>
                <c:pt idx="79">
                  <c:v>-0.23593317972350197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6-48F1-A19C-7579F7F2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1200"/>
        <c:axId val="46372736"/>
      </c:scatterChart>
      <c:valAx>
        <c:axId val="46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72736"/>
        <c:crosses val="autoZero"/>
        <c:crossBetween val="midCat"/>
      </c:valAx>
      <c:valAx>
        <c:axId val="46372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37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Sit!$B$1</c:f>
              <c:strCache>
                <c:ptCount val="1"/>
                <c:pt idx="0">
                  <c:v>Stim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Stand!$C$3:$C$82</c:f>
              <c:numCache>
                <c:formatCode>General</c:formatCode>
                <c:ptCount val="80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9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1</c:v>
                </c:pt>
                <c:pt idx="58">
                  <c:v>4</c:v>
                </c:pt>
                <c:pt idx="59">
                  <c:v>2</c:v>
                </c:pt>
                <c:pt idx="60">
                  <c:v>5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E-4D0B-BFE8-00DBEBE50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052224"/>
        <c:axId val="114924160"/>
      </c:barChart>
      <c:catAx>
        <c:axId val="640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24160"/>
        <c:crosses val="autoZero"/>
        <c:auto val="1"/>
        <c:lblAlgn val="ctr"/>
        <c:lblOffset val="100"/>
        <c:noMultiLvlLbl val="0"/>
      </c:catAx>
      <c:valAx>
        <c:axId val="1149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5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Stand!$G$3:$G$82</c:f>
              <c:numCache>
                <c:formatCode>General</c:formatCode>
                <c:ptCount val="8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8</c:v>
                </c:pt>
                <c:pt idx="18">
                  <c:v>2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4</c:v>
                </c:pt>
                <c:pt idx="53">
                  <c:v>4</c:v>
                </c:pt>
                <c:pt idx="54">
                  <c:v>8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4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5-4FA4-BFB6-7D2181E0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8084352"/>
        <c:axId val="118481280"/>
      </c:barChart>
      <c:catAx>
        <c:axId val="1180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481280"/>
        <c:crosses val="autoZero"/>
        <c:auto val="1"/>
        <c:lblAlgn val="ctr"/>
        <c:lblOffset val="100"/>
        <c:noMultiLvlLbl val="0"/>
      </c:catAx>
      <c:valAx>
        <c:axId val="11848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8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Sit!$B$3:$B$73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Sit!$K$3:$K$73</c:f>
              <c:numCache>
                <c:formatCode>General</c:formatCode>
                <c:ptCount val="71"/>
                <c:pt idx="1">
                  <c:v>6.6990644018530294E-3</c:v>
                </c:pt>
                <c:pt idx="2">
                  <c:v>5.2457080570442374E-3</c:v>
                </c:pt>
                <c:pt idx="3">
                  <c:v>1.1581433372695068E-2</c:v>
                </c:pt>
                <c:pt idx="4">
                  <c:v>2.9930057225906078E-2</c:v>
                </c:pt>
                <c:pt idx="5">
                  <c:v>2.6296666363884096E-2</c:v>
                </c:pt>
                <c:pt idx="6">
                  <c:v>-3.528930874738849E-2</c:v>
                </c:pt>
                <c:pt idx="7">
                  <c:v>-5.6431101825778901E-2</c:v>
                </c:pt>
                <c:pt idx="8">
                  <c:v>-0.1158370424198383</c:v>
                </c:pt>
                <c:pt idx="9">
                  <c:v>-0.18430375147606504</c:v>
                </c:pt>
                <c:pt idx="10">
                  <c:v>-0.33463529839222456</c:v>
                </c:pt>
                <c:pt idx="11">
                  <c:v>-0.26094558997184125</c:v>
                </c:pt>
                <c:pt idx="12">
                  <c:v>-0.18491688618403129</c:v>
                </c:pt>
                <c:pt idx="13">
                  <c:v>-0.13000726678172408</c:v>
                </c:pt>
                <c:pt idx="14">
                  <c:v>-7.0873830502316326E-2</c:v>
                </c:pt>
                <c:pt idx="15">
                  <c:v>-4.4645290217095152E-2</c:v>
                </c:pt>
                <c:pt idx="16">
                  <c:v>-1.9574893269143467E-2</c:v>
                </c:pt>
                <c:pt idx="17">
                  <c:v>1.0150785720773881E-2</c:v>
                </c:pt>
                <c:pt idx="18">
                  <c:v>8.9449541284403633E-2</c:v>
                </c:pt>
                <c:pt idx="19">
                  <c:v>3.8968116995185723E-2</c:v>
                </c:pt>
                <c:pt idx="20">
                  <c:v>-1.7803615223907762E-2</c:v>
                </c:pt>
                <c:pt idx="21">
                  <c:v>0.11906167680988276</c:v>
                </c:pt>
                <c:pt idx="22">
                  <c:v>0.21598237805431914</c:v>
                </c:pt>
                <c:pt idx="23">
                  <c:v>0.25619947315832498</c:v>
                </c:pt>
                <c:pt idx="24">
                  <c:v>0.29816513761467889</c:v>
                </c:pt>
                <c:pt idx="25">
                  <c:v>0.16986102279952764</c:v>
                </c:pt>
                <c:pt idx="26">
                  <c:v>3.1701335271141773E-2</c:v>
                </c:pt>
                <c:pt idx="27">
                  <c:v>0.21748115178490326</c:v>
                </c:pt>
                <c:pt idx="28">
                  <c:v>0.14817422109183395</c:v>
                </c:pt>
                <c:pt idx="29">
                  <c:v>0.27593332727768194</c:v>
                </c:pt>
                <c:pt idx="30">
                  <c:v>0.25958306839858303</c:v>
                </c:pt>
                <c:pt idx="31">
                  <c:v>0.33068398582977571</c:v>
                </c:pt>
                <c:pt idx="32">
                  <c:v>0.53924062130983752</c:v>
                </c:pt>
                <c:pt idx="33">
                  <c:v>0.60293850485966038</c:v>
                </c:pt>
                <c:pt idx="34">
                  <c:v>0.81835316559178861</c:v>
                </c:pt>
                <c:pt idx="35">
                  <c:v>0.87955309292397144</c:v>
                </c:pt>
                <c:pt idx="36">
                  <c:v>1.1272595149423201</c:v>
                </c:pt>
                <c:pt idx="37">
                  <c:v>1.1986783540739396</c:v>
                </c:pt>
                <c:pt idx="38">
                  <c:v>1.7147106912526118</c:v>
                </c:pt>
                <c:pt idx="39">
                  <c:v>1.6934553547097833</c:v>
                </c:pt>
                <c:pt idx="40">
                  <c:v>1.2974157507493871</c:v>
                </c:pt>
                <c:pt idx="41">
                  <c:v>1.1959306022345355</c:v>
                </c:pt>
                <c:pt idx="42">
                  <c:v>0.9727495685348353</c:v>
                </c:pt>
                <c:pt idx="43">
                  <c:v>1.0557498410391499</c:v>
                </c:pt>
                <c:pt idx="44">
                  <c:v>1.451426105913344</c:v>
                </c:pt>
                <c:pt idx="45">
                  <c:v>1.0058815514578985</c:v>
                </c:pt>
                <c:pt idx="46">
                  <c:v>0.98916795349259734</c:v>
                </c:pt>
                <c:pt idx="47">
                  <c:v>1.0542737760014538</c:v>
                </c:pt>
                <c:pt idx="48">
                  <c:v>1.1382051049141615</c:v>
                </c:pt>
                <c:pt idx="49">
                  <c:v>1.2149831955672634</c:v>
                </c:pt>
                <c:pt idx="50">
                  <c:v>1.0639703878644748</c:v>
                </c:pt>
                <c:pt idx="51">
                  <c:v>1.1716777182305389</c:v>
                </c:pt>
                <c:pt idx="52">
                  <c:v>1.1527840857480247</c:v>
                </c:pt>
                <c:pt idx="53">
                  <c:v>1.0023389953674271</c:v>
                </c:pt>
                <c:pt idx="54">
                  <c:v>0.98271868471250834</c:v>
                </c:pt>
                <c:pt idx="55">
                  <c:v>0.69045780724861516</c:v>
                </c:pt>
                <c:pt idx="56">
                  <c:v>0.53149695703515343</c:v>
                </c:pt>
                <c:pt idx="57">
                  <c:v>0.65187573803251919</c:v>
                </c:pt>
                <c:pt idx="58">
                  <c:v>0.50831138159687561</c:v>
                </c:pt>
                <c:pt idx="59">
                  <c:v>0.88211917522027472</c:v>
                </c:pt>
                <c:pt idx="60">
                  <c:v>1.1573485330184399</c:v>
                </c:pt>
                <c:pt idx="61">
                  <c:v>0.98419474975020471</c:v>
                </c:pt>
                <c:pt idx="62">
                  <c:v>0.93914070306113218</c:v>
                </c:pt>
                <c:pt idx="63">
                  <c:v>0.62725951494232035</c:v>
                </c:pt>
                <c:pt idx="64">
                  <c:v>1.1795349259696617</c:v>
                </c:pt>
                <c:pt idx="65">
                  <c:v>1.4540830229811976</c:v>
                </c:pt>
                <c:pt idx="66">
                  <c:v>1.5694886002361708</c:v>
                </c:pt>
                <c:pt idx="67">
                  <c:v>1.2134617131437917</c:v>
                </c:pt>
                <c:pt idx="68">
                  <c:v>1.3323644291034611</c:v>
                </c:pt>
                <c:pt idx="69">
                  <c:v>1.3072940321555093</c:v>
                </c:pt>
                <c:pt idx="70">
                  <c:v>1.4678444908711057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0-4F49-B8DC-F4B82E1F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5776"/>
        <c:axId val="47917312"/>
      </c:scatterChart>
      <c:valAx>
        <c:axId val="479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17312"/>
        <c:crosses val="autoZero"/>
        <c:crossBetween val="midCat"/>
      </c:valAx>
      <c:valAx>
        <c:axId val="4791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1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NL</c:v>
          </c:tx>
          <c:marker>
            <c:symbol val="none"/>
          </c:marker>
          <c:xVal>
            <c:numRef>
              <c:f>Sit!$B$3:$B$73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Sit!$K$3:$K$73</c:f>
              <c:numCache>
                <c:formatCode>General</c:formatCode>
                <c:ptCount val="71"/>
                <c:pt idx="1">
                  <c:v>6.6990644018530294E-3</c:v>
                </c:pt>
                <c:pt idx="2">
                  <c:v>5.2457080570442374E-3</c:v>
                </c:pt>
                <c:pt idx="3">
                  <c:v>1.1581433372695068E-2</c:v>
                </c:pt>
                <c:pt idx="4">
                  <c:v>2.9930057225906078E-2</c:v>
                </c:pt>
                <c:pt idx="5">
                  <c:v>2.6296666363884096E-2</c:v>
                </c:pt>
                <c:pt idx="6">
                  <c:v>-3.528930874738849E-2</c:v>
                </c:pt>
                <c:pt idx="7">
                  <c:v>-5.6431101825778901E-2</c:v>
                </c:pt>
                <c:pt idx="8">
                  <c:v>-0.1158370424198383</c:v>
                </c:pt>
                <c:pt idx="9">
                  <c:v>-0.18430375147606504</c:v>
                </c:pt>
                <c:pt idx="10">
                  <c:v>-0.33463529839222456</c:v>
                </c:pt>
                <c:pt idx="11">
                  <c:v>-0.26094558997184125</c:v>
                </c:pt>
                <c:pt idx="12">
                  <c:v>-0.18491688618403129</c:v>
                </c:pt>
                <c:pt idx="13">
                  <c:v>-0.13000726678172408</c:v>
                </c:pt>
                <c:pt idx="14">
                  <c:v>-7.0873830502316326E-2</c:v>
                </c:pt>
                <c:pt idx="15">
                  <c:v>-4.4645290217095152E-2</c:v>
                </c:pt>
                <c:pt idx="16">
                  <c:v>-1.9574893269143467E-2</c:v>
                </c:pt>
                <c:pt idx="17">
                  <c:v>1.0150785720773881E-2</c:v>
                </c:pt>
                <c:pt idx="18">
                  <c:v>8.9449541284403633E-2</c:v>
                </c:pt>
                <c:pt idx="19">
                  <c:v>3.8968116995185723E-2</c:v>
                </c:pt>
                <c:pt idx="20">
                  <c:v>-1.7803615223907762E-2</c:v>
                </c:pt>
                <c:pt idx="21">
                  <c:v>0.11906167680988276</c:v>
                </c:pt>
                <c:pt idx="22">
                  <c:v>0.21598237805431914</c:v>
                </c:pt>
                <c:pt idx="23">
                  <c:v>0.25619947315832498</c:v>
                </c:pt>
                <c:pt idx="24">
                  <c:v>0.29816513761467889</c:v>
                </c:pt>
                <c:pt idx="25">
                  <c:v>0.16986102279952764</c:v>
                </c:pt>
                <c:pt idx="26">
                  <c:v>3.1701335271141773E-2</c:v>
                </c:pt>
                <c:pt idx="27">
                  <c:v>0.21748115178490326</c:v>
                </c:pt>
                <c:pt idx="28">
                  <c:v>0.14817422109183395</c:v>
                </c:pt>
                <c:pt idx="29">
                  <c:v>0.27593332727768194</c:v>
                </c:pt>
                <c:pt idx="30">
                  <c:v>0.25958306839858303</c:v>
                </c:pt>
                <c:pt idx="31">
                  <c:v>0.33068398582977571</c:v>
                </c:pt>
                <c:pt idx="32">
                  <c:v>0.53924062130983752</c:v>
                </c:pt>
                <c:pt idx="33">
                  <c:v>0.60293850485966038</c:v>
                </c:pt>
                <c:pt idx="34">
                  <c:v>0.81835316559178861</c:v>
                </c:pt>
                <c:pt idx="35">
                  <c:v>0.87955309292397144</c:v>
                </c:pt>
                <c:pt idx="36">
                  <c:v>1.1272595149423201</c:v>
                </c:pt>
                <c:pt idx="37">
                  <c:v>1.1986783540739396</c:v>
                </c:pt>
                <c:pt idx="38">
                  <c:v>1.7147106912526118</c:v>
                </c:pt>
                <c:pt idx="39">
                  <c:v>1.6934553547097833</c:v>
                </c:pt>
                <c:pt idx="40">
                  <c:v>1.2974157507493871</c:v>
                </c:pt>
                <c:pt idx="41">
                  <c:v>1.1959306022345355</c:v>
                </c:pt>
                <c:pt idx="42">
                  <c:v>0.9727495685348353</c:v>
                </c:pt>
                <c:pt idx="43">
                  <c:v>1.0557498410391499</c:v>
                </c:pt>
                <c:pt idx="44">
                  <c:v>1.451426105913344</c:v>
                </c:pt>
                <c:pt idx="45">
                  <c:v>1.0058815514578985</c:v>
                </c:pt>
                <c:pt idx="46">
                  <c:v>0.98916795349259734</c:v>
                </c:pt>
                <c:pt idx="47">
                  <c:v>1.0542737760014538</c:v>
                </c:pt>
                <c:pt idx="48">
                  <c:v>1.1382051049141615</c:v>
                </c:pt>
                <c:pt idx="49">
                  <c:v>1.2149831955672634</c:v>
                </c:pt>
                <c:pt idx="50">
                  <c:v>1.0639703878644748</c:v>
                </c:pt>
                <c:pt idx="51">
                  <c:v>1.1716777182305389</c:v>
                </c:pt>
                <c:pt idx="52">
                  <c:v>1.1527840857480247</c:v>
                </c:pt>
                <c:pt idx="53">
                  <c:v>1.0023389953674271</c:v>
                </c:pt>
                <c:pt idx="54">
                  <c:v>0.98271868471250834</c:v>
                </c:pt>
                <c:pt idx="55">
                  <c:v>0.69045780724861516</c:v>
                </c:pt>
                <c:pt idx="56">
                  <c:v>0.53149695703515343</c:v>
                </c:pt>
                <c:pt idx="57">
                  <c:v>0.65187573803251919</c:v>
                </c:pt>
                <c:pt idx="58">
                  <c:v>0.50831138159687561</c:v>
                </c:pt>
                <c:pt idx="59">
                  <c:v>0.88211917522027472</c:v>
                </c:pt>
                <c:pt idx="60">
                  <c:v>1.1573485330184399</c:v>
                </c:pt>
                <c:pt idx="61">
                  <c:v>0.98419474975020471</c:v>
                </c:pt>
                <c:pt idx="62">
                  <c:v>0.93914070306113218</c:v>
                </c:pt>
                <c:pt idx="63">
                  <c:v>0.62725951494232035</c:v>
                </c:pt>
                <c:pt idx="64">
                  <c:v>1.1795349259696617</c:v>
                </c:pt>
                <c:pt idx="65">
                  <c:v>1.4540830229811976</c:v>
                </c:pt>
                <c:pt idx="66">
                  <c:v>1.5694886002361708</c:v>
                </c:pt>
                <c:pt idx="67">
                  <c:v>1.2134617131437917</c:v>
                </c:pt>
                <c:pt idx="68">
                  <c:v>1.3323644291034611</c:v>
                </c:pt>
                <c:pt idx="69">
                  <c:v>1.3072940321555093</c:v>
                </c:pt>
                <c:pt idx="70">
                  <c:v>1.4678444908711057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B-4833-9354-470649FA27F5}"/>
            </c:ext>
          </c:extLst>
        </c:ser>
        <c:ser>
          <c:idx val="2"/>
          <c:order val="2"/>
          <c:tx>
            <c:v>PF</c:v>
          </c:tx>
          <c:marker>
            <c:symbol val="none"/>
          </c:marker>
          <c:xVal>
            <c:numRef>
              <c:f>Stand!$B$3:$B$73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(Stand!$K$3:$K$74,Stand!$K$74)</c:f>
              <c:numCache>
                <c:formatCode>General</c:formatCode>
                <c:ptCount val="73"/>
                <c:pt idx="1">
                  <c:v>-2.108294930875576E-3</c:v>
                </c:pt>
                <c:pt idx="2">
                  <c:v>8.6751152073732719E-3</c:v>
                </c:pt>
                <c:pt idx="3">
                  <c:v>-3.9746543778801831E-3</c:v>
                </c:pt>
                <c:pt idx="4">
                  <c:v>-1.0841013824884792E-2</c:v>
                </c:pt>
                <c:pt idx="5">
                  <c:v>-1.9423963133640549E-2</c:v>
                </c:pt>
                <c:pt idx="6">
                  <c:v>-2.972350230414746E-2</c:v>
                </c:pt>
                <c:pt idx="7">
                  <c:v>-4.44815668202765E-2</c:v>
                </c:pt>
                <c:pt idx="8">
                  <c:v>3.5518433179723502E-2</c:v>
                </c:pt>
                <c:pt idx="9">
                  <c:v>5.9781105990783408E-2</c:v>
                </c:pt>
                <c:pt idx="10">
                  <c:v>3.8698156682027647E-2</c:v>
                </c:pt>
                <c:pt idx="11">
                  <c:v>1.9815668202764973E-2</c:v>
                </c:pt>
                <c:pt idx="12">
                  <c:v>-7.8341013824884814E-4</c:v>
                </c:pt>
                <c:pt idx="13">
                  <c:v>-5.8145161290322579E-2</c:v>
                </c:pt>
                <c:pt idx="14">
                  <c:v>-2.3145161290322576E-2</c:v>
                </c:pt>
                <c:pt idx="15">
                  <c:v>-1.4331797235023043E-2</c:v>
                </c:pt>
                <c:pt idx="16">
                  <c:v>-4.8064516129032259E-2</c:v>
                </c:pt>
                <c:pt idx="17">
                  <c:v>-0.27642857142857147</c:v>
                </c:pt>
                <c:pt idx="18">
                  <c:v>-0.22437788018433183</c:v>
                </c:pt>
                <c:pt idx="19">
                  <c:v>1.312211981566816E-2</c:v>
                </c:pt>
                <c:pt idx="20">
                  <c:v>-0.16729262672811065</c:v>
                </c:pt>
                <c:pt idx="21">
                  <c:v>-0.30422811059907839</c:v>
                </c:pt>
                <c:pt idx="22">
                  <c:v>-0.35061059907834108</c:v>
                </c:pt>
                <c:pt idx="23">
                  <c:v>-0.39910138248847932</c:v>
                </c:pt>
                <c:pt idx="24">
                  <c:v>-0.33440092165898622</c:v>
                </c:pt>
                <c:pt idx="25">
                  <c:v>-0.38221198156682035</c:v>
                </c:pt>
                <c:pt idx="26">
                  <c:v>-0.3720276497695853</c:v>
                </c:pt>
                <c:pt idx="27">
                  <c:v>-0.2939516129032258</c:v>
                </c:pt>
                <c:pt idx="28">
                  <c:v>-0.41749999999999998</c:v>
                </c:pt>
                <c:pt idx="29">
                  <c:v>-9.9101382488479273E-2</c:v>
                </c:pt>
                <c:pt idx="30">
                  <c:v>-6.4746543778801957E-3</c:v>
                </c:pt>
                <c:pt idx="31">
                  <c:v>-0.13111751152073736</c:v>
                </c:pt>
                <c:pt idx="32">
                  <c:v>0.26888248847926266</c:v>
                </c:pt>
                <c:pt idx="33">
                  <c:v>0.52284562211981567</c:v>
                </c:pt>
                <c:pt idx="34">
                  <c:v>0.6211635944700461</c:v>
                </c:pt>
                <c:pt idx="35">
                  <c:v>0.80987327188940095</c:v>
                </c:pt>
                <c:pt idx="36">
                  <c:v>0.47807603686635947</c:v>
                </c:pt>
                <c:pt idx="37">
                  <c:v>0.40731566820276499</c:v>
                </c:pt>
                <c:pt idx="38">
                  <c:v>0.34208525345622126</c:v>
                </c:pt>
                <c:pt idx="39">
                  <c:v>0.55236175115207375</c:v>
                </c:pt>
                <c:pt idx="40">
                  <c:v>0.47586405529953918</c:v>
                </c:pt>
                <c:pt idx="41">
                  <c:v>0.39745391705069122</c:v>
                </c:pt>
                <c:pt idx="42">
                  <c:v>-8.6417050691244279E-2</c:v>
                </c:pt>
                <c:pt idx="43">
                  <c:v>-0.17707373271889404</c:v>
                </c:pt>
                <c:pt idx="44">
                  <c:v>-0.2612211981566821</c:v>
                </c:pt>
                <c:pt idx="45">
                  <c:v>-0.66715437788018439</c:v>
                </c:pt>
                <c:pt idx="46">
                  <c:v>-0.20715437788018443</c:v>
                </c:pt>
                <c:pt idx="47">
                  <c:v>-0.18874423963133652</c:v>
                </c:pt>
                <c:pt idx="48">
                  <c:v>5.1255760368663472E-2</c:v>
                </c:pt>
                <c:pt idx="49">
                  <c:v>-0.16495391705069135</c:v>
                </c:pt>
                <c:pt idx="50">
                  <c:v>-2.0368663594470149E-2</c:v>
                </c:pt>
                <c:pt idx="51">
                  <c:v>0.36213133640552986</c:v>
                </c:pt>
                <c:pt idx="52">
                  <c:v>1.2868663594469976E-2</c:v>
                </c:pt>
                <c:pt idx="53">
                  <c:v>-0.34311059907834113</c:v>
                </c:pt>
                <c:pt idx="54">
                  <c:v>-1.2035023041474655</c:v>
                </c:pt>
                <c:pt idx="55">
                  <c:v>-0.7694585253456222</c:v>
                </c:pt>
                <c:pt idx="56">
                  <c:v>-0.73655529953917065</c:v>
                </c:pt>
                <c:pt idx="57">
                  <c:v>-0.72539170506912454</c:v>
                </c:pt>
                <c:pt idx="58">
                  <c:v>-0.412672811059908</c:v>
                </c:pt>
                <c:pt idx="59">
                  <c:v>-0.25361751152073753</c:v>
                </c:pt>
                <c:pt idx="60">
                  <c:v>8.163594470046065E-2</c:v>
                </c:pt>
                <c:pt idx="61">
                  <c:v>-0.16362903225806458</c:v>
                </c:pt>
                <c:pt idx="62">
                  <c:v>0.32565668202764975</c:v>
                </c:pt>
                <c:pt idx="63">
                  <c:v>0.50783410138248852</c:v>
                </c:pt>
                <c:pt idx="64">
                  <c:v>0.37290322580645163</c:v>
                </c:pt>
                <c:pt idx="65">
                  <c:v>0.4365552995391706</c:v>
                </c:pt>
                <c:pt idx="66">
                  <c:v>0.15826036866359455</c:v>
                </c:pt>
                <c:pt idx="67">
                  <c:v>0.82826036866359454</c:v>
                </c:pt>
                <c:pt idx="68">
                  <c:v>1.1948963133640553</c:v>
                </c:pt>
                <c:pt idx="69">
                  <c:v>0.87692396313364063</c:v>
                </c:pt>
                <c:pt idx="70">
                  <c:v>0.91805299539170515</c:v>
                </c:pt>
                <c:pt idx="71">
                  <c:v>0.42726958525345632</c:v>
                </c:pt>
                <c:pt idx="72">
                  <c:v>0.42726958525345632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B-4833-9354-470649FA27F5}"/>
            </c:ext>
          </c:extLst>
        </c:ser>
        <c:ser>
          <c:idx val="0"/>
          <c:order val="0"/>
          <c:tx>
            <c:v>DF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B-4833-9354-470649FA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6848"/>
        <c:axId val="47968640"/>
      </c:scatterChart>
      <c:valAx>
        <c:axId val="47966848"/>
        <c:scaling>
          <c:orientation val="minMax"/>
          <c:max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47968640"/>
        <c:crosses val="autoZero"/>
        <c:crossBetween val="midCat"/>
      </c:valAx>
      <c:valAx>
        <c:axId val="47968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6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Sit!$B$1</c:f>
              <c:strCache>
                <c:ptCount val="1"/>
                <c:pt idx="0">
                  <c:v>Stim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Sit!$C$3:$C$82</c:f>
              <c:numCache>
                <c:formatCode>General</c:formatCode>
                <c:ptCount val="8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3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7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0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6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0</c:v>
                </c:pt>
                <c:pt idx="64">
                  <c:v>7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5-450E-A5B5-8D8D3E75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984000"/>
        <c:axId val="48030848"/>
      </c:barChart>
      <c:catAx>
        <c:axId val="479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30848"/>
        <c:crosses val="autoZero"/>
        <c:auto val="1"/>
        <c:lblAlgn val="ctr"/>
        <c:lblOffset val="100"/>
        <c:noMultiLvlLbl val="0"/>
      </c:catAx>
      <c:valAx>
        <c:axId val="480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8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Sit!$G$3:$G$82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1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4-4066-92DE-19EFE424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485120"/>
        <c:axId val="48486656"/>
      </c:barChart>
      <c:catAx>
        <c:axId val="48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6656"/>
        <c:crosses val="autoZero"/>
        <c:auto val="1"/>
        <c:lblAlgn val="ctr"/>
        <c:lblOffset val="100"/>
        <c:noMultiLvlLbl val="0"/>
      </c:catAx>
      <c:valAx>
        <c:axId val="48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(Sit!$Q$2,Sit!$R$2)</c:f>
              <c:numCache>
                <c:formatCode>General</c:formatCode>
                <c:ptCount val="2"/>
                <c:pt idx="0">
                  <c:v>0.13897561086383872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A-4B2B-9530-FA0CA400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48832"/>
        <c:axId val="62250368"/>
      </c:barChart>
      <c:catAx>
        <c:axId val="622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2250368"/>
        <c:crosses val="autoZero"/>
        <c:auto val="1"/>
        <c:lblAlgn val="ctr"/>
        <c:lblOffset val="100"/>
        <c:noMultiLvlLbl val="0"/>
      </c:catAx>
      <c:valAx>
        <c:axId val="6225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24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Sit!$J$3:$J$82</c:f>
              <c:numCache>
                <c:formatCode>General</c:formatCode>
                <c:ptCount val="80"/>
                <c:pt idx="0">
                  <c:v>0</c:v>
                </c:pt>
                <c:pt idx="1">
                  <c:v>6.6990644018530294E-3</c:v>
                </c:pt>
                <c:pt idx="2">
                  <c:v>-1.453356344808792E-3</c:v>
                </c:pt>
                <c:pt idx="3">
                  <c:v>6.3357253156508305E-3</c:v>
                </c:pt>
                <c:pt idx="4">
                  <c:v>1.834862385321101E-2</c:v>
                </c:pt>
                <c:pt idx="5">
                  <c:v>-3.6333908620219818E-3</c:v>
                </c:pt>
                <c:pt idx="6">
                  <c:v>-6.1585975111272589E-2</c:v>
                </c:pt>
                <c:pt idx="7">
                  <c:v>-2.1141793078390411E-2</c:v>
                </c:pt>
                <c:pt idx="8">
                  <c:v>-5.9405940594059403E-2</c:v>
                </c:pt>
                <c:pt idx="9">
                  <c:v>-6.8466709056226718E-2</c:v>
                </c:pt>
                <c:pt idx="10">
                  <c:v>-0.15033154691615952</c:v>
                </c:pt>
                <c:pt idx="11">
                  <c:v>7.3689708420383304E-2</c:v>
                </c:pt>
                <c:pt idx="12">
                  <c:v>7.6028703787809959E-2</c:v>
                </c:pt>
                <c:pt idx="13">
                  <c:v>5.4909619402307208E-2</c:v>
                </c:pt>
                <c:pt idx="14">
                  <c:v>5.9133436279407758E-2</c:v>
                </c:pt>
                <c:pt idx="15">
                  <c:v>2.6228540285221175E-2</c:v>
                </c:pt>
                <c:pt idx="16">
                  <c:v>2.5070396947951684E-2</c:v>
                </c:pt>
                <c:pt idx="17">
                  <c:v>2.9725678989917348E-2</c:v>
                </c:pt>
                <c:pt idx="18">
                  <c:v>7.9298755563629753E-2</c:v>
                </c:pt>
                <c:pt idx="19">
                  <c:v>-5.048142428921791E-2</c:v>
                </c:pt>
                <c:pt idx="20">
                  <c:v>-5.6771732219093485E-2</c:v>
                </c:pt>
                <c:pt idx="21">
                  <c:v>0.13686529203379053</c:v>
                </c:pt>
                <c:pt idx="22">
                  <c:v>9.6920701244436372E-2</c:v>
                </c:pt>
                <c:pt idx="23">
                  <c:v>4.021709510400584E-2</c:v>
                </c:pt>
                <c:pt idx="24">
                  <c:v>4.1965664456353885E-2</c:v>
                </c:pt>
                <c:pt idx="25">
                  <c:v>-0.12830411481515125</c:v>
                </c:pt>
                <c:pt idx="26">
                  <c:v>-0.13815968752838587</c:v>
                </c:pt>
                <c:pt idx="27">
                  <c:v>0.18577981651376149</c:v>
                </c:pt>
                <c:pt idx="28">
                  <c:v>-6.9306930693069313E-2</c:v>
                </c:pt>
                <c:pt idx="29">
                  <c:v>0.12775910618584796</c:v>
                </c:pt>
                <c:pt idx="30">
                  <c:v>-1.6350258879098939E-2</c:v>
                </c:pt>
                <c:pt idx="31">
                  <c:v>7.1100917431192664E-2</c:v>
                </c:pt>
                <c:pt idx="32">
                  <c:v>0.20855663548006179</c:v>
                </c:pt>
                <c:pt idx="33">
                  <c:v>6.3697883549822865E-2</c:v>
                </c:pt>
                <c:pt idx="34">
                  <c:v>0.21541466073212823</c:v>
                </c:pt>
                <c:pt idx="35">
                  <c:v>6.1199927332182769E-2</c:v>
                </c:pt>
                <c:pt idx="36">
                  <c:v>0.24770642201834861</c:v>
                </c:pt>
                <c:pt idx="37">
                  <c:v>7.141883913161956E-2</c:v>
                </c:pt>
                <c:pt idx="38">
                  <c:v>0.51603233717867203</c:v>
                </c:pt>
                <c:pt idx="39">
                  <c:v>-2.1255336542828573E-2</c:v>
                </c:pt>
                <c:pt idx="40">
                  <c:v>-0.39603960396039606</c:v>
                </c:pt>
                <c:pt idx="41">
                  <c:v>-0.10148514851485149</c:v>
                </c:pt>
                <c:pt idx="42">
                  <c:v>-0.22318103369970027</c:v>
                </c:pt>
                <c:pt idx="43">
                  <c:v>8.3000272504314632E-2</c:v>
                </c:pt>
                <c:pt idx="44">
                  <c:v>0.39567626487419394</c:v>
                </c:pt>
                <c:pt idx="45">
                  <c:v>-0.44554455445544561</c:v>
                </c:pt>
                <c:pt idx="46">
                  <c:v>-1.6713597965301114E-2</c:v>
                </c:pt>
                <c:pt idx="47">
                  <c:v>6.5105822508856437E-2</c:v>
                </c:pt>
                <c:pt idx="48">
                  <c:v>8.393132891270777E-2</c:v>
                </c:pt>
                <c:pt idx="49">
                  <c:v>7.6778090653102038E-2</c:v>
                </c:pt>
                <c:pt idx="50">
                  <c:v>-0.15101280770278858</c:v>
                </c:pt>
                <c:pt idx="51">
                  <c:v>0.10770733036606411</c:v>
                </c:pt>
                <c:pt idx="52">
                  <c:v>-1.88936324825143E-2</c:v>
                </c:pt>
                <c:pt idx="53">
                  <c:v>-0.1504450903805977</c:v>
                </c:pt>
                <c:pt idx="54">
                  <c:v>-1.9620310654918732E-2</c:v>
                </c:pt>
                <c:pt idx="55">
                  <c:v>-0.29226087746389318</c:v>
                </c:pt>
                <c:pt idx="56">
                  <c:v>-0.15896085021346174</c:v>
                </c:pt>
                <c:pt idx="57">
                  <c:v>0.12037878099736579</c:v>
                </c:pt>
                <c:pt idx="58">
                  <c:v>-0.14356435643564355</c:v>
                </c:pt>
                <c:pt idx="59">
                  <c:v>0.37380779362339911</c:v>
                </c:pt>
                <c:pt idx="60">
                  <c:v>0.2752293577981651</c:v>
                </c:pt>
                <c:pt idx="61">
                  <c:v>-0.17315378326823516</c:v>
                </c:pt>
                <c:pt idx="62">
                  <c:v>-4.5054046689072536E-2</c:v>
                </c:pt>
                <c:pt idx="63">
                  <c:v>-0.31188118811881188</c:v>
                </c:pt>
                <c:pt idx="64">
                  <c:v>0.55227541102734135</c:v>
                </c:pt>
                <c:pt idx="65">
                  <c:v>0.27454809701153599</c:v>
                </c:pt>
                <c:pt idx="66">
                  <c:v>0.11540557725497325</c:v>
                </c:pt>
                <c:pt idx="67">
                  <c:v>-0.35602688709237901</c:v>
                </c:pt>
                <c:pt idx="68">
                  <c:v>0.11890271595966939</c:v>
                </c:pt>
                <c:pt idx="69">
                  <c:v>-2.5070396947951712E-2</c:v>
                </c:pt>
                <c:pt idx="70">
                  <c:v>0.16055045871559631</c:v>
                </c:pt>
                <c:pt idx="71">
                  <c:v>-0.36438368607502947</c:v>
                </c:pt>
                <c:pt idx="72">
                  <c:v>0</c:v>
                </c:pt>
                <c:pt idx="73">
                  <c:v>-2.6523753292760466E-2</c:v>
                </c:pt>
                <c:pt idx="74">
                  <c:v>0.14283767826323912</c:v>
                </c:pt>
                <c:pt idx="75">
                  <c:v>-0.59780634026705404</c:v>
                </c:pt>
                <c:pt idx="76">
                  <c:v>-0.75247524752475248</c:v>
                </c:pt>
                <c:pt idx="77">
                  <c:v>-0.58577073303660643</c:v>
                </c:pt>
                <c:pt idx="78">
                  <c:v>-0.60754836951585078</c:v>
                </c:pt>
                <c:pt idx="79">
                  <c:v>-0.19554455445544555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4C00-B8A4-0B760285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485120"/>
        <c:axId val="48486656"/>
      </c:barChart>
      <c:catAx>
        <c:axId val="48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6656"/>
        <c:crosses val="autoZero"/>
        <c:auto val="1"/>
        <c:lblAlgn val="ctr"/>
        <c:lblOffset val="100"/>
        <c:noMultiLvlLbl val="0"/>
      </c:catAx>
      <c:valAx>
        <c:axId val="48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39220</xdr:colOff>
      <xdr:row>6</xdr:row>
      <xdr:rowOff>162485</xdr:rowOff>
    </xdr:from>
    <xdr:to>
      <xdr:col>20</xdr:col>
      <xdr:colOff>105895</xdr:colOff>
      <xdr:row>21</xdr:row>
      <xdr:rowOff>48185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0</xdr:rowOff>
    </xdr:from>
    <xdr:to>
      <xdr:col>22</xdr:col>
      <xdr:colOff>76199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38</xdr:row>
      <xdr:rowOff>9525</xdr:rowOff>
    </xdr:from>
    <xdr:to>
      <xdr:col>22</xdr:col>
      <xdr:colOff>47625</xdr:colOff>
      <xdr:row>52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417739</xdr:colOff>
      <xdr:row>18</xdr:row>
      <xdr:rowOff>42182</xdr:rowOff>
    </xdr:from>
    <xdr:to>
      <xdr:col>19</xdr:col>
      <xdr:colOff>110218</xdr:colOff>
      <xdr:row>32</xdr:row>
      <xdr:rowOff>118382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258535</xdr:colOff>
      <xdr:row>17</xdr:row>
      <xdr:rowOff>122464</xdr:rowOff>
    </xdr:from>
    <xdr:to>
      <xdr:col>27</xdr:col>
      <xdr:colOff>321128</xdr:colOff>
      <xdr:row>32</xdr:row>
      <xdr:rowOff>8164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419099</xdr:colOff>
      <xdr:row>32</xdr:row>
      <xdr:rowOff>152400</xdr:rowOff>
    </xdr:from>
    <xdr:to>
      <xdr:col>21</xdr:col>
      <xdr:colOff>95249</xdr:colOff>
      <xdr:row>47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390525</xdr:colOff>
      <xdr:row>47</xdr:row>
      <xdr:rowOff>161925</xdr:rowOff>
    </xdr:from>
    <xdr:to>
      <xdr:col>21</xdr:col>
      <xdr:colOff>66675</xdr:colOff>
      <xdr:row>62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557893</xdr:colOff>
      <xdr:row>4</xdr:row>
      <xdr:rowOff>27214</xdr:rowOff>
    </xdr:from>
    <xdr:to>
      <xdr:col>18</xdr:col>
      <xdr:colOff>476250</xdr:colOff>
      <xdr:row>18</xdr:row>
      <xdr:rowOff>108857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231321</xdr:colOff>
      <xdr:row>32</xdr:row>
      <xdr:rowOff>108857</xdr:rowOff>
    </xdr:from>
    <xdr:to>
      <xdr:col>31</xdr:col>
      <xdr:colOff>274864</xdr:colOff>
      <xdr:row>46</xdr:row>
      <xdr:rowOff>185057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zoomScale="85" zoomScaleNormal="85" workbookViewId="0">
      <selection activeCell="Q4" sqref="Q4"/>
    </sheetView>
  </sheetViews>
  <sheetFormatPr defaultRowHeight="15" x14ac:dyDescent="0.25"/>
  <cols>
    <col min="1" max="1" width="14.5703125" customWidth="1"/>
    <col min="2" max="2" width="11.140625" customWidth="1"/>
    <col min="3" max="3" width="10.85546875" customWidth="1"/>
    <col min="5" max="5" width="13.85546875" style="5" customWidth="1"/>
    <col min="6" max="6" width="11.5703125" style="4" customWidth="1"/>
    <col min="7" max="7" width="11.85546875" customWidth="1"/>
    <col min="8" max="8" width="11.28515625" customWidth="1"/>
    <col min="9" max="9" width="13.140625" style="5" customWidth="1"/>
    <col min="10" max="10" width="14" customWidth="1"/>
    <col min="11" max="11" width="11.28515625" style="6" customWidth="1"/>
  </cols>
  <sheetData>
    <row r="1" spans="1:17" x14ac:dyDescent="0.25">
      <c r="B1" s="12" t="s">
        <v>7</v>
      </c>
      <c r="C1" s="12"/>
      <c r="D1" s="2"/>
      <c r="F1" s="12" t="s">
        <v>0</v>
      </c>
      <c r="G1" s="12"/>
      <c r="H1" s="2"/>
      <c r="P1" t="s">
        <v>11</v>
      </c>
    </row>
    <row r="2" spans="1:17" x14ac:dyDescent="0.25">
      <c r="A2" t="s">
        <v>2</v>
      </c>
      <c r="B2" t="s">
        <v>8</v>
      </c>
      <c r="C2" t="s">
        <v>9</v>
      </c>
      <c r="E2" s="5" t="s">
        <v>1</v>
      </c>
      <c r="F2" s="4" t="s">
        <v>8</v>
      </c>
      <c r="G2" t="s">
        <v>9</v>
      </c>
      <c r="I2" s="5" t="s">
        <v>1</v>
      </c>
      <c r="J2" t="s">
        <v>5</v>
      </c>
      <c r="K2" s="6" t="s">
        <v>6</v>
      </c>
      <c r="P2">
        <f>MIN(K39:K64)</f>
        <v>-1.2035023041474655</v>
      </c>
      <c r="Q2">
        <f>SUM(L39:L64)</f>
        <v>-1.6480933179723493E-2</v>
      </c>
    </row>
    <row r="3" spans="1:17" x14ac:dyDescent="0.25">
      <c r="A3" t="s">
        <v>3</v>
      </c>
      <c r="B3">
        <v>0</v>
      </c>
      <c r="C3">
        <v>6</v>
      </c>
      <c r="D3">
        <f>B3*C3</f>
        <v>0</v>
      </c>
      <c r="E3" s="5">
        <f>(D3/A$4*100)</f>
        <v>0</v>
      </c>
      <c r="F3" s="4">
        <v>0</v>
      </c>
      <c r="G3">
        <v>3</v>
      </c>
      <c r="H3">
        <f>F3*G3</f>
        <v>0</v>
      </c>
      <c r="I3" s="5">
        <f>(H3/A$6*100)</f>
        <v>0</v>
      </c>
      <c r="J3">
        <f t="shared" ref="J3" si="0">E3-I3</f>
        <v>0</v>
      </c>
      <c r="L3">
        <f>(K4+K3)/2*(B4-B3)</f>
        <v>-5.2707373271889398E-6</v>
      </c>
      <c r="P3" t="s">
        <v>12</v>
      </c>
      <c r="Q3" t="s">
        <v>12</v>
      </c>
    </row>
    <row r="4" spans="1:17" x14ac:dyDescent="0.25">
      <c r="A4" s="1">
        <f>SUM(C3:C82)</f>
        <v>200</v>
      </c>
      <c r="B4">
        <v>5.0000000000000001E-3</v>
      </c>
      <c r="C4">
        <v>1</v>
      </c>
      <c r="D4">
        <f t="shared" ref="D4:D67" si="1">B4*C4</f>
        <v>5.0000000000000001E-3</v>
      </c>
      <c r="E4" s="5">
        <f t="shared" ref="E4:E67" si="2">(D4/A$4*100)</f>
        <v>2.5000000000000001E-3</v>
      </c>
      <c r="F4" s="4">
        <v>5.0000000000000001E-3</v>
      </c>
      <c r="G4">
        <v>2</v>
      </c>
      <c r="H4">
        <f t="shared" ref="H4:H31" si="3">F4*G4</f>
        <v>0.01</v>
      </c>
      <c r="I4" s="5">
        <f t="shared" ref="I4:I31" si="4">(H4/A$6*100)</f>
        <v>4.608294930875576E-3</v>
      </c>
      <c r="J4">
        <f>E4-I4</f>
        <v>-2.108294930875576E-3</v>
      </c>
      <c r="K4" s="6">
        <f>J4+J3</f>
        <v>-2.108294930875576E-3</v>
      </c>
      <c r="L4">
        <f t="shared" ref="L4:L67" si="5">(K5+K4)/2*(B5-B4)</f>
        <v>1.6417050691244238E-5</v>
      </c>
      <c r="P4">
        <f>MIN(K39:K64)</f>
        <v>-1.2035023041474655</v>
      </c>
      <c r="Q4">
        <f>SUM(L39:L64)</f>
        <v>-1.6480933179723493E-2</v>
      </c>
    </row>
    <row r="5" spans="1:17" x14ac:dyDescent="0.25">
      <c r="A5" t="s">
        <v>4</v>
      </c>
      <c r="B5">
        <v>0.01</v>
      </c>
      <c r="C5">
        <v>4</v>
      </c>
      <c r="D5">
        <f t="shared" si="1"/>
        <v>0.04</v>
      </c>
      <c r="E5" s="5">
        <f t="shared" si="2"/>
        <v>0.02</v>
      </c>
      <c r="F5" s="4">
        <v>0.01</v>
      </c>
      <c r="G5">
        <v>2</v>
      </c>
      <c r="H5">
        <f t="shared" si="3"/>
        <v>0.02</v>
      </c>
      <c r="I5" s="5">
        <f t="shared" si="4"/>
        <v>9.2165898617511521E-3</v>
      </c>
      <c r="J5">
        <f t="shared" ref="J5:J68" si="6">E5-I5</f>
        <v>1.0783410138248848E-2</v>
      </c>
      <c r="K5" s="6">
        <f>K4+J5</f>
        <v>8.6751152073732719E-3</v>
      </c>
      <c r="L5">
        <f t="shared" si="5"/>
        <v>1.1751152073732721E-5</v>
      </c>
    </row>
    <row r="6" spans="1:17" x14ac:dyDescent="0.25">
      <c r="A6" s="1">
        <f>SUM(G3:G82)</f>
        <v>217</v>
      </c>
      <c r="B6">
        <v>1.4999999999999999E-2</v>
      </c>
      <c r="C6">
        <v>2</v>
      </c>
      <c r="D6">
        <f t="shared" si="1"/>
        <v>0.03</v>
      </c>
      <c r="E6" s="5">
        <f t="shared" si="2"/>
        <v>1.4999999999999999E-2</v>
      </c>
      <c r="F6" s="4">
        <v>1.4999999999999999E-2</v>
      </c>
      <c r="G6">
        <v>4</v>
      </c>
      <c r="H6">
        <f t="shared" si="3"/>
        <v>0.06</v>
      </c>
      <c r="I6" s="5">
        <f t="shared" si="4"/>
        <v>2.7649769585253454E-2</v>
      </c>
      <c r="J6">
        <f t="shared" si="6"/>
        <v>-1.2649769585253455E-2</v>
      </c>
      <c r="K6" s="6">
        <f t="shared" ref="K6:K31" si="7">K5+J6</f>
        <v>-3.9746543778801831E-3</v>
      </c>
      <c r="L6">
        <f t="shared" si="5"/>
        <v>-3.7039170506912445E-5</v>
      </c>
    </row>
    <row r="7" spans="1:17" x14ac:dyDescent="0.25">
      <c r="B7">
        <v>0.02</v>
      </c>
      <c r="C7">
        <v>3</v>
      </c>
      <c r="D7">
        <f t="shared" si="1"/>
        <v>0.06</v>
      </c>
      <c r="E7" s="5">
        <f t="shared" si="2"/>
        <v>0.03</v>
      </c>
      <c r="F7" s="4">
        <v>0.02</v>
      </c>
      <c r="G7">
        <v>4</v>
      </c>
      <c r="H7">
        <f t="shared" si="3"/>
        <v>0.08</v>
      </c>
      <c r="I7" s="5">
        <f t="shared" si="4"/>
        <v>3.6866359447004608E-2</v>
      </c>
      <c r="J7">
        <f t="shared" si="6"/>
        <v>-6.8663594470046094E-3</v>
      </c>
      <c r="K7" s="6">
        <f t="shared" si="7"/>
        <v>-1.0841013824884792E-2</v>
      </c>
      <c r="L7">
        <f t="shared" si="5"/>
        <v>-7.5662442396313371E-5</v>
      </c>
    </row>
    <row r="8" spans="1:17" x14ac:dyDescent="0.25">
      <c r="B8">
        <v>2.5000000000000001E-2</v>
      </c>
      <c r="C8">
        <v>3</v>
      </c>
      <c r="D8">
        <f t="shared" si="1"/>
        <v>7.5000000000000011E-2</v>
      </c>
      <c r="E8" s="5">
        <f t="shared" si="2"/>
        <v>3.7500000000000006E-2</v>
      </c>
      <c r="F8" s="4">
        <v>2.5000000000000001E-2</v>
      </c>
      <c r="G8">
        <v>4</v>
      </c>
      <c r="H8">
        <f t="shared" si="3"/>
        <v>0.1</v>
      </c>
      <c r="I8" s="5">
        <f t="shared" si="4"/>
        <v>4.6082949308755762E-2</v>
      </c>
      <c r="J8">
        <f t="shared" si="6"/>
        <v>-8.5829493087557565E-3</v>
      </c>
      <c r="K8" s="6">
        <f>K7+J8</f>
        <v>-1.9423963133640549E-2</v>
      </c>
      <c r="L8">
        <f t="shared" si="5"/>
        <v>-1.2286866359446997E-4</v>
      </c>
    </row>
    <row r="9" spans="1:17" x14ac:dyDescent="0.25">
      <c r="B9">
        <v>0.03</v>
      </c>
      <c r="C9">
        <v>3</v>
      </c>
      <c r="D9">
        <f t="shared" si="1"/>
        <v>0.09</v>
      </c>
      <c r="E9" s="5">
        <f t="shared" si="2"/>
        <v>4.4999999999999998E-2</v>
      </c>
      <c r="F9" s="4">
        <v>0.03</v>
      </c>
      <c r="G9">
        <v>4</v>
      </c>
      <c r="H9">
        <f t="shared" si="3"/>
        <v>0.12</v>
      </c>
      <c r="I9" s="5">
        <f t="shared" si="4"/>
        <v>5.5299539170506909E-2</v>
      </c>
      <c r="J9">
        <f t="shared" si="6"/>
        <v>-1.0299539170506911E-2</v>
      </c>
      <c r="K9" s="6">
        <f t="shared" si="7"/>
        <v>-2.972350230414746E-2</v>
      </c>
      <c r="L9">
        <f t="shared" si="5"/>
        <v>-1.8551267281106005E-4</v>
      </c>
    </row>
    <row r="10" spans="1:17" x14ac:dyDescent="0.25">
      <c r="B10">
        <v>3.5000000000000003E-2</v>
      </c>
      <c r="C10">
        <v>1</v>
      </c>
      <c r="D10">
        <f t="shared" si="1"/>
        <v>3.5000000000000003E-2</v>
      </c>
      <c r="E10" s="5">
        <f t="shared" si="2"/>
        <v>1.7500000000000002E-2</v>
      </c>
      <c r="F10" s="4">
        <v>3.5000000000000003E-2</v>
      </c>
      <c r="G10">
        <v>2</v>
      </c>
      <c r="H10">
        <f t="shared" si="3"/>
        <v>7.0000000000000007E-2</v>
      </c>
      <c r="I10" s="5">
        <f t="shared" si="4"/>
        <v>3.2258064516129038E-2</v>
      </c>
      <c r="J10">
        <f t="shared" si="6"/>
        <v>-1.4758064516129037E-2</v>
      </c>
      <c r="K10" s="6">
        <f t="shared" si="7"/>
        <v>-4.44815668202765E-2</v>
      </c>
      <c r="L10">
        <f t="shared" si="5"/>
        <v>-2.2407834101382484E-5</v>
      </c>
    </row>
    <row r="11" spans="1:17" x14ac:dyDescent="0.25">
      <c r="B11">
        <v>0.04</v>
      </c>
      <c r="C11">
        <v>4</v>
      </c>
      <c r="D11">
        <f t="shared" si="1"/>
        <v>0.16</v>
      </c>
      <c r="E11" s="5">
        <f t="shared" si="2"/>
        <v>0.08</v>
      </c>
      <c r="F11" s="4">
        <v>0.04</v>
      </c>
      <c r="G11">
        <v>0</v>
      </c>
      <c r="H11">
        <f t="shared" si="3"/>
        <v>0</v>
      </c>
      <c r="I11" s="5">
        <f t="shared" si="4"/>
        <v>0</v>
      </c>
      <c r="J11">
        <f t="shared" si="6"/>
        <v>0.08</v>
      </c>
      <c r="K11" s="6">
        <f t="shared" si="7"/>
        <v>3.5518433179723502E-2</v>
      </c>
      <c r="L11">
        <f t="shared" si="5"/>
        <v>2.3824884792626714E-4</v>
      </c>
    </row>
    <row r="12" spans="1:17" x14ac:dyDescent="0.25">
      <c r="B12">
        <v>4.4999999999999998E-2</v>
      </c>
      <c r="C12">
        <v>2</v>
      </c>
      <c r="D12">
        <f t="shared" si="1"/>
        <v>0.09</v>
      </c>
      <c r="E12" s="5">
        <f t="shared" si="2"/>
        <v>4.4999999999999998E-2</v>
      </c>
      <c r="F12" s="4">
        <v>4.4999999999999998E-2</v>
      </c>
      <c r="G12">
        <v>1</v>
      </c>
      <c r="H12">
        <f t="shared" si="3"/>
        <v>4.4999999999999998E-2</v>
      </c>
      <c r="I12" s="5">
        <f t="shared" si="4"/>
        <v>2.0737327188940093E-2</v>
      </c>
      <c r="J12">
        <f t="shared" si="6"/>
        <v>2.4262672811059906E-2</v>
      </c>
      <c r="K12" s="6">
        <f t="shared" si="7"/>
        <v>5.9781105990783408E-2</v>
      </c>
      <c r="L12">
        <f t="shared" si="5"/>
        <v>2.4619815668202786E-4</v>
      </c>
    </row>
    <row r="13" spans="1:17" x14ac:dyDescent="0.25">
      <c r="B13">
        <v>0.05</v>
      </c>
      <c r="C13">
        <v>1</v>
      </c>
      <c r="D13">
        <f t="shared" si="1"/>
        <v>0.05</v>
      </c>
      <c r="E13" s="5">
        <f t="shared" si="2"/>
        <v>2.5000000000000001E-2</v>
      </c>
      <c r="F13" s="4">
        <v>0.05</v>
      </c>
      <c r="G13">
        <v>2</v>
      </c>
      <c r="H13">
        <f t="shared" si="3"/>
        <v>0.1</v>
      </c>
      <c r="I13" s="5">
        <f t="shared" si="4"/>
        <v>4.6082949308755762E-2</v>
      </c>
      <c r="J13">
        <f t="shared" si="6"/>
        <v>-2.1082949308755761E-2</v>
      </c>
      <c r="K13" s="6">
        <f t="shared" si="7"/>
        <v>3.8698156682027647E-2</v>
      </c>
      <c r="L13">
        <f t="shared" si="5"/>
        <v>1.4628456221198148E-4</v>
      </c>
    </row>
    <row r="14" spans="1:17" x14ac:dyDescent="0.25">
      <c r="B14">
        <v>5.5E-2</v>
      </c>
      <c r="C14">
        <v>3</v>
      </c>
      <c r="D14">
        <f t="shared" si="1"/>
        <v>0.16500000000000001</v>
      </c>
      <c r="E14" s="5">
        <f t="shared" si="2"/>
        <v>8.2500000000000004E-2</v>
      </c>
      <c r="F14" s="4">
        <v>5.5E-2</v>
      </c>
      <c r="G14">
        <v>4</v>
      </c>
      <c r="H14">
        <f t="shared" si="3"/>
        <v>0.22</v>
      </c>
      <c r="I14" s="5">
        <f t="shared" si="4"/>
        <v>0.10138248847926268</v>
      </c>
      <c r="J14">
        <f t="shared" si="6"/>
        <v>-1.8882488479262674E-2</v>
      </c>
      <c r="K14" s="6">
        <f t="shared" si="7"/>
        <v>1.9815668202764973E-2</v>
      </c>
      <c r="L14">
        <f t="shared" si="5"/>
        <v>4.7580645161290285E-5</v>
      </c>
    </row>
    <row r="15" spans="1:17" x14ac:dyDescent="0.25">
      <c r="B15">
        <v>0.06</v>
      </c>
      <c r="C15">
        <v>3</v>
      </c>
      <c r="D15">
        <f t="shared" si="1"/>
        <v>0.18</v>
      </c>
      <c r="E15" s="5">
        <f t="shared" si="2"/>
        <v>0.09</v>
      </c>
      <c r="F15" s="4">
        <v>0.06</v>
      </c>
      <c r="G15">
        <v>4</v>
      </c>
      <c r="H15">
        <f t="shared" si="3"/>
        <v>0.24</v>
      </c>
      <c r="I15" s="5">
        <f t="shared" si="4"/>
        <v>0.11059907834101382</v>
      </c>
      <c r="J15">
        <f t="shared" si="6"/>
        <v>-2.0599078341013821E-2</v>
      </c>
      <c r="K15" s="6">
        <f t="shared" si="7"/>
        <v>-7.8341013824884814E-4</v>
      </c>
      <c r="L15">
        <f t="shared" si="5"/>
        <v>-1.4732142857142871E-4</v>
      </c>
    </row>
    <row r="16" spans="1:17" x14ac:dyDescent="0.25">
      <c r="B16">
        <v>6.5000000000000002E-2</v>
      </c>
      <c r="C16">
        <v>1</v>
      </c>
      <c r="D16">
        <f t="shared" si="1"/>
        <v>6.5000000000000002E-2</v>
      </c>
      <c r="E16" s="5">
        <f t="shared" si="2"/>
        <v>3.2500000000000001E-2</v>
      </c>
      <c r="F16" s="4">
        <v>6.5000000000000002E-2</v>
      </c>
      <c r="G16">
        <v>3</v>
      </c>
      <c r="H16">
        <f t="shared" si="3"/>
        <v>0.19500000000000001</v>
      </c>
      <c r="I16" s="5">
        <f t="shared" si="4"/>
        <v>8.9861751152073732E-2</v>
      </c>
      <c r="J16">
        <f t="shared" si="6"/>
        <v>-5.7361751152073731E-2</v>
      </c>
      <c r="K16" s="6">
        <f t="shared" si="7"/>
        <v>-5.8145161290322579E-2</v>
      </c>
      <c r="L16">
        <f t="shared" si="5"/>
        <v>-2.0322580645161306E-4</v>
      </c>
    </row>
    <row r="17" spans="2:12" x14ac:dyDescent="0.25">
      <c r="B17">
        <v>7.0000000000000007E-2</v>
      </c>
      <c r="C17">
        <v>1</v>
      </c>
      <c r="D17">
        <f t="shared" si="1"/>
        <v>7.0000000000000007E-2</v>
      </c>
      <c r="E17" s="5">
        <f t="shared" si="2"/>
        <v>3.5000000000000003E-2</v>
      </c>
      <c r="F17" s="4">
        <v>7.0000000000000007E-2</v>
      </c>
      <c r="G17">
        <v>0</v>
      </c>
      <c r="H17">
        <f t="shared" si="3"/>
        <v>0</v>
      </c>
      <c r="I17" s="5">
        <f t="shared" si="4"/>
        <v>0</v>
      </c>
      <c r="J17">
        <f t="shared" si="6"/>
        <v>3.5000000000000003E-2</v>
      </c>
      <c r="K17" s="6">
        <f t="shared" si="7"/>
        <v>-2.3145161290322576E-2</v>
      </c>
      <c r="L17">
        <f t="shared" si="5"/>
        <v>-9.3692396313363864E-5</v>
      </c>
    </row>
    <row r="18" spans="2:12" x14ac:dyDescent="0.25">
      <c r="B18">
        <v>7.4999999999999997E-2</v>
      </c>
      <c r="C18">
        <v>3</v>
      </c>
      <c r="D18">
        <f t="shared" si="1"/>
        <v>0.22499999999999998</v>
      </c>
      <c r="E18" s="5">
        <f t="shared" si="2"/>
        <v>0.11249999999999999</v>
      </c>
      <c r="F18" s="4">
        <v>7.4999999999999997E-2</v>
      </c>
      <c r="G18">
        <v>3</v>
      </c>
      <c r="H18">
        <f t="shared" si="3"/>
        <v>0.22499999999999998</v>
      </c>
      <c r="I18" s="5">
        <f t="shared" si="4"/>
        <v>0.10368663594470046</v>
      </c>
      <c r="J18">
        <f t="shared" si="6"/>
        <v>8.8133640552995329E-3</v>
      </c>
      <c r="K18" s="6">
        <f t="shared" si="7"/>
        <v>-1.4331797235023043E-2</v>
      </c>
      <c r="L18">
        <f t="shared" si="5"/>
        <v>-1.5599078341013839E-4</v>
      </c>
    </row>
    <row r="19" spans="2:12" x14ac:dyDescent="0.25">
      <c r="B19">
        <v>0.08</v>
      </c>
      <c r="C19">
        <v>1</v>
      </c>
      <c r="D19">
        <f t="shared" si="1"/>
        <v>0.08</v>
      </c>
      <c r="E19" s="5">
        <f t="shared" si="2"/>
        <v>0.04</v>
      </c>
      <c r="F19" s="4">
        <v>0.08</v>
      </c>
      <c r="G19">
        <v>2</v>
      </c>
      <c r="H19">
        <f t="shared" si="3"/>
        <v>0.16</v>
      </c>
      <c r="I19" s="5">
        <f t="shared" si="4"/>
        <v>7.3732718894009217E-2</v>
      </c>
      <c r="J19">
        <f t="shared" si="6"/>
        <v>-3.3732718894009216E-2</v>
      </c>
      <c r="K19" s="6">
        <f t="shared" si="7"/>
        <v>-4.8064516129032259E-2</v>
      </c>
      <c r="L19">
        <f t="shared" si="5"/>
        <v>-8.1123271889401013E-4</v>
      </c>
    </row>
    <row r="20" spans="2:12" x14ac:dyDescent="0.25">
      <c r="B20">
        <v>8.5000000000000006E-2</v>
      </c>
      <c r="C20">
        <v>2</v>
      </c>
      <c r="D20">
        <f t="shared" si="1"/>
        <v>0.17</v>
      </c>
      <c r="E20" s="5">
        <f t="shared" si="2"/>
        <v>8.5000000000000006E-2</v>
      </c>
      <c r="F20" s="4">
        <v>8.5000000000000006E-2</v>
      </c>
      <c r="G20">
        <v>8</v>
      </c>
      <c r="H20">
        <f t="shared" si="3"/>
        <v>0.68</v>
      </c>
      <c r="I20" s="5">
        <f t="shared" si="4"/>
        <v>0.3133640552995392</v>
      </c>
      <c r="J20">
        <f t="shared" si="6"/>
        <v>-0.22836405529953918</v>
      </c>
      <c r="K20" s="6">
        <f t="shared" si="7"/>
        <v>-0.27642857142857147</v>
      </c>
      <c r="L20">
        <f t="shared" si="5"/>
        <v>-1.2520161290322559E-3</v>
      </c>
    </row>
    <row r="21" spans="2:12" x14ac:dyDescent="0.25">
      <c r="B21">
        <v>0.09</v>
      </c>
      <c r="C21">
        <v>3</v>
      </c>
      <c r="D21">
        <f t="shared" si="1"/>
        <v>0.27</v>
      </c>
      <c r="E21" s="5">
        <f t="shared" si="2"/>
        <v>0.13500000000000001</v>
      </c>
      <c r="F21" s="4">
        <v>0.09</v>
      </c>
      <c r="G21">
        <v>2</v>
      </c>
      <c r="H21">
        <f t="shared" si="3"/>
        <v>0.18</v>
      </c>
      <c r="I21" s="5">
        <f t="shared" si="4"/>
        <v>8.294930875576037E-2</v>
      </c>
      <c r="J21">
        <f t="shared" si="6"/>
        <v>5.2050691244239639E-2</v>
      </c>
      <c r="K21" s="6">
        <f t="shared" si="7"/>
        <v>-0.22437788018433183</v>
      </c>
      <c r="L21">
        <f t="shared" si="5"/>
        <v>-5.2813940092165965E-4</v>
      </c>
    </row>
    <row r="22" spans="2:12" x14ac:dyDescent="0.25">
      <c r="B22">
        <v>9.5000000000000001E-2</v>
      </c>
      <c r="C22">
        <v>5</v>
      </c>
      <c r="D22">
        <f t="shared" si="1"/>
        <v>0.47499999999999998</v>
      </c>
      <c r="E22" s="5">
        <f t="shared" si="2"/>
        <v>0.23749999999999999</v>
      </c>
      <c r="F22" s="4">
        <v>9.5000000000000001E-2</v>
      </c>
      <c r="G22">
        <v>0</v>
      </c>
      <c r="H22">
        <f t="shared" si="3"/>
        <v>0</v>
      </c>
      <c r="I22" s="5">
        <f t="shared" si="4"/>
        <v>0</v>
      </c>
      <c r="J22">
        <f t="shared" si="6"/>
        <v>0.23749999999999999</v>
      </c>
      <c r="K22" s="6">
        <f t="shared" si="7"/>
        <v>1.312211981566816E-2</v>
      </c>
      <c r="L22">
        <f t="shared" si="5"/>
        <v>-3.8542626728110656E-4</v>
      </c>
    </row>
    <row r="23" spans="2:12" x14ac:dyDescent="0.25">
      <c r="B23">
        <v>0.1</v>
      </c>
      <c r="C23">
        <v>1</v>
      </c>
      <c r="D23">
        <f t="shared" si="1"/>
        <v>0.1</v>
      </c>
      <c r="E23" s="5">
        <f t="shared" si="2"/>
        <v>0.05</v>
      </c>
      <c r="F23" s="4">
        <v>0.1</v>
      </c>
      <c r="G23">
        <v>5</v>
      </c>
      <c r="H23">
        <f t="shared" si="3"/>
        <v>0.5</v>
      </c>
      <c r="I23" s="5">
        <f t="shared" si="4"/>
        <v>0.2304147465437788</v>
      </c>
      <c r="J23">
        <f t="shared" si="6"/>
        <v>-0.18041474654377881</v>
      </c>
      <c r="K23" s="6">
        <f t="shared" si="7"/>
        <v>-0.16729262672811065</v>
      </c>
      <c r="L23">
        <f t="shared" si="5"/>
        <v>-1.1788018433179703E-3</v>
      </c>
    </row>
    <row r="24" spans="2:12" x14ac:dyDescent="0.25">
      <c r="B24">
        <v>0.105</v>
      </c>
      <c r="C24">
        <v>2</v>
      </c>
      <c r="D24">
        <f t="shared" si="1"/>
        <v>0.21</v>
      </c>
      <c r="E24" s="5">
        <f t="shared" si="2"/>
        <v>0.105</v>
      </c>
      <c r="F24" s="4">
        <v>0.105</v>
      </c>
      <c r="G24">
        <v>5</v>
      </c>
      <c r="H24">
        <f t="shared" si="3"/>
        <v>0.52500000000000002</v>
      </c>
      <c r="I24" s="5">
        <f t="shared" si="4"/>
        <v>0.24193548387096775</v>
      </c>
      <c r="J24">
        <f t="shared" si="6"/>
        <v>-0.13693548387096777</v>
      </c>
      <c r="K24" s="6">
        <f t="shared" si="7"/>
        <v>-0.30422811059907839</v>
      </c>
      <c r="L24">
        <f t="shared" si="5"/>
        <v>-1.6370967741935502E-3</v>
      </c>
    </row>
    <row r="25" spans="2:12" x14ac:dyDescent="0.25">
      <c r="B25">
        <v>0.11</v>
      </c>
      <c r="C25">
        <v>1</v>
      </c>
      <c r="D25">
        <f t="shared" si="1"/>
        <v>0.11</v>
      </c>
      <c r="E25" s="5">
        <f t="shared" si="2"/>
        <v>5.5E-2</v>
      </c>
      <c r="F25" s="4">
        <v>0.11</v>
      </c>
      <c r="G25">
        <v>2</v>
      </c>
      <c r="H25">
        <f t="shared" si="3"/>
        <v>0.22</v>
      </c>
      <c r="I25" s="5">
        <f t="shared" si="4"/>
        <v>0.10138248847926268</v>
      </c>
      <c r="J25">
        <f t="shared" si="6"/>
        <v>-4.6382488479262678E-2</v>
      </c>
      <c r="K25" s="6">
        <f t="shared" si="7"/>
        <v>-0.35061059907834108</v>
      </c>
      <c r="L25">
        <f t="shared" si="5"/>
        <v>-1.8742799539170527E-3</v>
      </c>
    </row>
    <row r="26" spans="2:12" x14ac:dyDescent="0.25">
      <c r="B26" s="7">
        <v>0.115</v>
      </c>
      <c r="C26" s="7">
        <v>1</v>
      </c>
      <c r="D26" s="7">
        <f t="shared" si="1"/>
        <v>0.115</v>
      </c>
      <c r="E26" s="8">
        <f t="shared" si="2"/>
        <v>5.7499999999999996E-2</v>
      </c>
      <c r="F26" s="9">
        <v>0.115</v>
      </c>
      <c r="G26" s="7">
        <v>2</v>
      </c>
      <c r="H26" s="7">
        <f t="shared" si="3"/>
        <v>0.23</v>
      </c>
      <c r="I26" s="8">
        <f t="shared" si="4"/>
        <v>0.10599078341013825</v>
      </c>
      <c r="J26">
        <f t="shared" si="6"/>
        <v>-4.8490783410138252E-2</v>
      </c>
      <c r="K26" s="10">
        <f t="shared" si="7"/>
        <v>-0.39910138248847932</v>
      </c>
      <c r="L26">
        <f t="shared" si="5"/>
        <v>-1.8337557603686605E-3</v>
      </c>
    </row>
    <row r="27" spans="2:12" x14ac:dyDescent="0.25">
      <c r="B27" s="7">
        <v>0.12</v>
      </c>
      <c r="C27" s="7">
        <v>2</v>
      </c>
      <c r="D27" s="7">
        <f t="shared" si="1"/>
        <v>0.24</v>
      </c>
      <c r="E27" s="8">
        <f t="shared" si="2"/>
        <v>0.12</v>
      </c>
      <c r="F27" s="9">
        <v>0.12</v>
      </c>
      <c r="G27" s="7">
        <v>1</v>
      </c>
      <c r="H27" s="7">
        <f t="shared" si="3"/>
        <v>0.12</v>
      </c>
      <c r="I27" s="8">
        <f t="shared" si="4"/>
        <v>5.5299539170506909E-2</v>
      </c>
      <c r="J27">
        <f t="shared" si="6"/>
        <v>6.4700460829493087E-2</v>
      </c>
      <c r="K27" s="10">
        <f t="shared" si="7"/>
        <v>-0.33440092165898622</v>
      </c>
      <c r="L27">
        <f t="shared" si="5"/>
        <v>-1.7915322580645181E-3</v>
      </c>
    </row>
    <row r="28" spans="2:12" x14ac:dyDescent="0.25">
      <c r="B28" s="7">
        <v>0.125</v>
      </c>
      <c r="C28" s="7">
        <v>2</v>
      </c>
      <c r="D28" s="7">
        <f t="shared" si="1"/>
        <v>0.25</v>
      </c>
      <c r="E28" s="8">
        <f t="shared" si="2"/>
        <v>0.125</v>
      </c>
      <c r="F28" s="9">
        <v>0.125</v>
      </c>
      <c r="G28" s="7">
        <v>3</v>
      </c>
      <c r="H28" s="7">
        <f t="shared" si="3"/>
        <v>0.375</v>
      </c>
      <c r="I28" s="8">
        <f t="shared" si="4"/>
        <v>0.1728110599078341</v>
      </c>
      <c r="J28">
        <f t="shared" si="6"/>
        <v>-4.7811059907834103E-2</v>
      </c>
      <c r="K28" s="10">
        <f t="shared" si="7"/>
        <v>-0.38221198156682035</v>
      </c>
      <c r="L28">
        <f t="shared" si="5"/>
        <v>-1.8855990783410159E-3</v>
      </c>
    </row>
    <row r="29" spans="2:12" x14ac:dyDescent="0.25">
      <c r="B29" s="7">
        <v>0.13</v>
      </c>
      <c r="C29" s="7">
        <v>2</v>
      </c>
      <c r="D29" s="7">
        <f t="shared" si="1"/>
        <v>0.26</v>
      </c>
      <c r="E29" s="8">
        <f t="shared" si="2"/>
        <v>0.13</v>
      </c>
      <c r="F29" s="9">
        <v>0.13</v>
      </c>
      <c r="G29" s="7">
        <v>2</v>
      </c>
      <c r="H29" s="7">
        <f t="shared" si="3"/>
        <v>0.26</v>
      </c>
      <c r="I29" s="8">
        <f t="shared" si="4"/>
        <v>0.11981566820276497</v>
      </c>
      <c r="J29">
        <f t="shared" si="6"/>
        <v>1.0184331797235033E-2</v>
      </c>
      <c r="K29" s="10">
        <f t="shared" si="7"/>
        <v>-0.3720276497695853</v>
      </c>
      <c r="L29">
        <f t="shared" si="5"/>
        <v>-1.6649481566820294E-3</v>
      </c>
    </row>
    <row r="30" spans="2:12" x14ac:dyDescent="0.25">
      <c r="B30" s="7">
        <v>0.13500000000000001</v>
      </c>
      <c r="C30" s="7">
        <v>3</v>
      </c>
      <c r="D30" s="7">
        <f t="shared" si="1"/>
        <v>0.40500000000000003</v>
      </c>
      <c r="E30" s="8">
        <f t="shared" si="2"/>
        <v>0.20250000000000004</v>
      </c>
      <c r="F30" s="9">
        <v>0.13500000000000001</v>
      </c>
      <c r="G30" s="7">
        <v>2</v>
      </c>
      <c r="H30" s="7">
        <f t="shared" si="3"/>
        <v>0.27</v>
      </c>
      <c r="I30" s="8">
        <f t="shared" si="4"/>
        <v>0.12442396313364056</v>
      </c>
      <c r="J30">
        <f t="shared" si="6"/>
        <v>7.8076036866359486E-2</v>
      </c>
      <c r="K30" s="10">
        <f t="shared" si="7"/>
        <v>-0.2939516129032258</v>
      </c>
      <c r="L30">
        <f t="shared" si="5"/>
        <v>-1.7786290322580661E-3</v>
      </c>
    </row>
    <row r="31" spans="2:12" x14ac:dyDescent="0.25">
      <c r="B31" s="7">
        <v>0.14000000000000001</v>
      </c>
      <c r="C31" s="7">
        <v>1</v>
      </c>
      <c r="D31" s="7">
        <f t="shared" si="1"/>
        <v>0.14000000000000001</v>
      </c>
      <c r="E31" s="8">
        <f t="shared" si="2"/>
        <v>7.0000000000000007E-2</v>
      </c>
      <c r="F31" s="9">
        <v>0.14000000000000001</v>
      </c>
      <c r="G31" s="7">
        <v>3</v>
      </c>
      <c r="H31" s="7">
        <f t="shared" si="3"/>
        <v>0.42000000000000004</v>
      </c>
      <c r="I31" s="8">
        <f t="shared" si="4"/>
        <v>0.19354838709677422</v>
      </c>
      <c r="J31">
        <f t="shared" si="6"/>
        <v>-0.12354838709677421</v>
      </c>
      <c r="K31" s="10">
        <f t="shared" si="7"/>
        <v>-0.41749999999999998</v>
      </c>
      <c r="L31">
        <f t="shared" si="5"/>
        <v>-1.291503456221192E-3</v>
      </c>
    </row>
    <row r="32" spans="2:12" x14ac:dyDescent="0.25">
      <c r="B32" s="7">
        <v>0.14499999999999999</v>
      </c>
      <c r="C32" s="7">
        <v>9</v>
      </c>
      <c r="D32" s="7">
        <f t="shared" si="1"/>
        <v>1.3049999999999999</v>
      </c>
      <c r="E32" s="8">
        <f t="shared" si="2"/>
        <v>0.65249999999999997</v>
      </c>
      <c r="F32" s="9">
        <v>0.14499999999999999</v>
      </c>
      <c r="G32" s="7">
        <v>5</v>
      </c>
      <c r="H32" s="7">
        <f t="shared" ref="H32:H82" si="8">F32*G32</f>
        <v>0.72499999999999998</v>
      </c>
      <c r="I32" s="8">
        <f t="shared" ref="I32:I82" si="9">(H32/A$6*100)</f>
        <v>0.33410138248847926</v>
      </c>
      <c r="J32">
        <f t="shared" si="6"/>
        <v>0.31839861751152071</v>
      </c>
      <c r="K32" s="10">
        <f t="shared" ref="K32:K82" si="10">K31+J32</f>
        <v>-9.9101382488479273E-2</v>
      </c>
      <c r="L32">
        <f t="shared" si="5"/>
        <v>-2.6394009216589888E-4</v>
      </c>
    </row>
    <row r="33" spans="2:12" x14ac:dyDescent="0.25">
      <c r="B33" s="7">
        <v>0.15</v>
      </c>
      <c r="C33" s="7">
        <v>4</v>
      </c>
      <c r="D33" s="7">
        <f t="shared" si="1"/>
        <v>0.6</v>
      </c>
      <c r="E33" s="8">
        <f t="shared" si="2"/>
        <v>0.3</v>
      </c>
      <c r="F33" s="9">
        <v>0.15</v>
      </c>
      <c r="G33" s="7">
        <v>3</v>
      </c>
      <c r="H33" s="7">
        <f t="shared" si="8"/>
        <v>0.44999999999999996</v>
      </c>
      <c r="I33" s="8">
        <f t="shared" si="9"/>
        <v>0.20737327188940091</v>
      </c>
      <c r="J33">
        <f t="shared" si="6"/>
        <v>9.2626728110599077E-2</v>
      </c>
      <c r="K33" s="10">
        <f t="shared" si="10"/>
        <v>-6.4746543778801957E-3</v>
      </c>
      <c r="L33">
        <f t="shared" si="5"/>
        <v>-3.4398041474654421E-4</v>
      </c>
    </row>
    <row r="34" spans="2:12" x14ac:dyDescent="0.25">
      <c r="B34" s="7">
        <v>0.155</v>
      </c>
      <c r="C34" s="7">
        <v>3</v>
      </c>
      <c r="D34" s="7">
        <f t="shared" si="1"/>
        <v>0.46499999999999997</v>
      </c>
      <c r="E34" s="8">
        <f t="shared" si="2"/>
        <v>0.23249999999999998</v>
      </c>
      <c r="F34" s="9">
        <v>0.155</v>
      </c>
      <c r="G34" s="7">
        <v>5</v>
      </c>
      <c r="H34" s="7">
        <f t="shared" si="8"/>
        <v>0.77500000000000002</v>
      </c>
      <c r="I34" s="8">
        <f t="shared" si="9"/>
        <v>0.35714285714285715</v>
      </c>
      <c r="J34">
        <f t="shared" si="6"/>
        <v>-0.12464285714285717</v>
      </c>
      <c r="K34" s="10">
        <f t="shared" si="10"/>
        <v>-0.13111751152073736</v>
      </c>
      <c r="L34">
        <f t="shared" si="5"/>
        <v>3.4441244239631353E-4</v>
      </c>
    </row>
    <row r="35" spans="2:12" x14ac:dyDescent="0.25">
      <c r="B35" s="7">
        <v>0.16</v>
      </c>
      <c r="C35" s="7">
        <v>5</v>
      </c>
      <c r="D35" s="7">
        <f t="shared" si="1"/>
        <v>0.8</v>
      </c>
      <c r="E35" s="8">
        <f t="shared" si="2"/>
        <v>0.4</v>
      </c>
      <c r="F35" s="9">
        <v>0.16</v>
      </c>
      <c r="G35" s="7">
        <v>0</v>
      </c>
      <c r="H35" s="7">
        <f t="shared" si="8"/>
        <v>0</v>
      </c>
      <c r="I35" s="8">
        <f t="shared" si="9"/>
        <v>0</v>
      </c>
      <c r="J35">
        <f t="shared" si="6"/>
        <v>0.4</v>
      </c>
      <c r="K35" s="10">
        <f t="shared" si="10"/>
        <v>0.26888248847926266</v>
      </c>
      <c r="L35">
        <f t="shared" si="5"/>
        <v>1.9793202764976977E-3</v>
      </c>
    </row>
    <row r="36" spans="2:12" x14ac:dyDescent="0.25">
      <c r="B36" s="7">
        <v>0.16500000000000001</v>
      </c>
      <c r="C36" s="7">
        <v>4</v>
      </c>
      <c r="D36" s="7">
        <f t="shared" si="1"/>
        <v>0.66</v>
      </c>
      <c r="E36" s="8">
        <f t="shared" si="2"/>
        <v>0.33</v>
      </c>
      <c r="F36" s="9">
        <v>0.16500000000000001</v>
      </c>
      <c r="G36" s="7">
        <v>1</v>
      </c>
      <c r="H36" s="7">
        <f t="shared" si="8"/>
        <v>0.16500000000000001</v>
      </c>
      <c r="I36" s="8">
        <f t="shared" si="9"/>
        <v>7.6036866359447008E-2</v>
      </c>
      <c r="J36">
        <f t="shared" si="6"/>
        <v>0.25396313364055301</v>
      </c>
      <c r="K36" s="10">
        <f t="shared" si="10"/>
        <v>0.52284562211981567</v>
      </c>
      <c r="L36">
        <f t="shared" si="5"/>
        <v>2.8600230414746568E-3</v>
      </c>
    </row>
    <row r="37" spans="2:12" x14ac:dyDescent="0.25">
      <c r="B37" s="7">
        <v>0.17</v>
      </c>
      <c r="C37" s="7">
        <v>3</v>
      </c>
      <c r="D37" s="7">
        <f t="shared" si="1"/>
        <v>0.51</v>
      </c>
      <c r="E37" s="8">
        <f t="shared" si="2"/>
        <v>0.255</v>
      </c>
      <c r="F37" s="9">
        <v>0.17</v>
      </c>
      <c r="G37" s="7">
        <v>2</v>
      </c>
      <c r="H37" s="7">
        <f t="shared" si="8"/>
        <v>0.34</v>
      </c>
      <c r="I37" s="8">
        <f t="shared" si="9"/>
        <v>0.1566820276497696</v>
      </c>
      <c r="J37">
        <f t="shared" si="6"/>
        <v>9.8317972350230404E-2</v>
      </c>
      <c r="K37" s="10">
        <f t="shared" si="10"/>
        <v>0.6211635944700461</v>
      </c>
      <c r="L37">
        <f t="shared" si="5"/>
        <v>3.5775921658986009E-3</v>
      </c>
    </row>
    <row r="38" spans="2:12" x14ac:dyDescent="0.25">
      <c r="B38" s="7">
        <v>0.17499999999999999</v>
      </c>
      <c r="C38" s="7">
        <v>4</v>
      </c>
      <c r="D38" s="7">
        <f t="shared" si="1"/>
        <v>0.7</v>
      </c>
      <c r="E38" s="8">
        <f t="shared" si="2"/>
        <v>0.35</v>
      </c>
      <c r="F38" s="9">
        <v>0.17499999999999999</v>
      </c>
      <c r="G38" s="7">
        <v>2</v>
      </c>
      <c r="H38" s="7">
        <f t="shared" si="8"/>
        <v>0.35</v>
      </c>
      <c r="I38" s="8">
        <f t="shared" si="9"/>
        <v>0.16129032258064516</v>
      </c>
      <c r="J38">
        <f t="shared" si="6"/>
        <v>0.18870967741935482</v>
      </c>
      <c r="K38" s="10">
        <f t="shared" si="10"/>
        <v>0.80987327188940095</v>
      </c>
      <c r="L38">
        <f t="shared" si="5"/>
        <v>3.2198732718894036E-3</v>
      </c>
    </row>
    <row r="39" spans="2:12" x14ac:dyDescent="0.25">
      <c r="B39" s="7">
        <v>0.18</v>
      </c>
      <c r="C39" s="7">
        <v>0</v>
      </c>
      <c r="D39" s="7">
        <f t="shared" si="1"/>
        <v>0</v>
      </c>
      <c r="E39" s="8">
        <f t="shared" si="2"/>
        <v>0</v>
      </c>
      <c r="F39" s="9">
        <v>0.18</v>
      </c>
      <c r="G39" s="7">
        <v>4</v>
      </c>
      <c r="H39" s="7">
        <f t="shared" si="8"/>
        <v>0.72</v>
      </c>
      <c r="I39" s="8">
        <f t="shared" si="9"/>
        <v>0.33179723502304148</v>
      </c>
      <c r="J39">
        <f t="shared" si="6"/>
        <v>-0.33179723502304148</v>
      </c>
      <c r="K39" s="10">
        <f t="shared" si="10"/>
        <v>0.47807603686635947</v>
      </c>
      <c r="L39">
        <f t="shared" si="5"/>
        <v>2.2134792626728132E-3</v>
      </c>
    </row>
    <row r="40" spans="2:12" x14ac:dyDescent="0.25">
      <c r="B40" s="7">
        <v>0.185</v>
      </c>
      <c r="C40" s="7">
        <v>2</v>
      </c>
      <c r="D40" s="7">
        <f t="shared" si="1"/>
        <v>0.37</v>
      </c>
      <c r="E40" s="8">
        <f t="shared" si="2"/>
        <v>0.185</v>
      </c>
      <c r="F40" s="9">
        <v>0.185</v>
      </c>
      <c r="G40" s="7">
        <v>3</v>
      </c>
      <c r="H40" s="7">
        <f t="shared" si="8"/>
        <v>0.55499999999999994</v>
      </c>
      <c r="I40" s="8">
        <f t="shared" si="9"/>
        <v>0.25576036866359447</v>
      </c>
      <c r="J40">
        <f t="shared" si="6"/>
        <v>-7.0760368663594475E-2</v>
      </c>
      <c r="K40" s="10">
        <f t="shared" si="10"/>
        <v>0.40731566820276499</v>
      </c>
      <c r="L40">
        <f t="shared" si="5"/>
        <v>1.8735023041474674E-3</v>
      </c>
    </row>
    <row r="41" spans="2:12" x14ac:dyDescent="0.25">
      <c r="B41" s="7">
        <v>0.19</v>
      </c>
      <c r="C41" s="7">
        <v>3</v>
      </c>
      <c r="D41" s="7">
        <f t="shared" si="1"/>
        <v>0.57000000000000006</v>
      </c>
      <c r="E41" s="8">
        <f t="shared" si="2"/>
        <v>0.28500000000000003</v>
      </c>
      <c r="F41" s="9">
        <v>0.19</v>
      </c>
      <c r="G41" s="7">
        <v>4</v>
      </c>
      <c r="H41" s="7">
        <f t="shared" si="8"/>
        <v>0.76</v>
      </c>
      <c r="I41" s="8">
        <f t="shared" si="9"/>
        <v>0.35023041474654376</v>
      </c>
      <c r="J41">
        <f t="shared" si="6"/>
        <v>-6.523041474654373E-2</v>
      </c>
      <c r="K41" s="10">
        <f t="shared" si="10"/>
        <v>0.34208525345622126</v>
      </c>
      <c r="L41">
        <f t="shared" si="5"/>
        <v>2.2361175115207395E-3</v>
      </c>
    </row>
    <row r="42" spans="2:12" x14ac:dyDescent="0.25">
      <c r="B42" s="7">
        <v>0.19500000000000001</v>
      </c>
      <c r="C42" s="7">
        <v>4</v>
      </c>
      <c r="D42" s="7">
        <f t="shared" si="1"/>
        <v>0.78</v>
      </c>
      <c r="E42" s="8">
        <f t="shared" si="2"/>
        <v>0.39</v>
      </c>
      <c r="F42" s="9">
        <v>0.19500000000000001</v>
      </c>
      <c r="G42" s="7">
        <v>2</v>
      </c>
      <c r="H42" s="7">
        <f t="shared" si="8"/>
        <v>0.39</v>
      </c>
      <c r="I42" s="8">
        <f t="shared" si="9"/>
        <v>0.17972350230414746</v>
      </c>
      <c r="J42">
        <f t="shared" si="6"/>
        <v>0.21027649769585255</v>
      </c>
      <c r="K42" s="10">
        <f t="shared" si="10"/>
        <v>0.55236175115207375</v>
      </c>
      <c r="L42">
        <f t="shared" si="5"/>
        <v>2.5705645161290349E-3</v>
      </c>
    </row>
    <row r="43" spans="2:12" x14ac:dyDescent="0.25">
      <c r="B43">
        <v>0.2</v>
      </c>
      <c r="C43">
        <v>2</v>
      </c>
      <c r="D43">
        <f t="shared" si="1"/>
        <v>0.4</v>
      </c>
      <c r="E43" s="5">
        <f t="shared" si="2"/>
        <v>0.2</v>
      </c>
      <c r="F43" s="4">
        <v>0.2</v>
      </c>
      <c r="G43">
        <v>3</v>
      </c>
      <c r="H43">
        <f t="shared" si="8"/>
        <v>0.60000000000000009</v>
      </c>
      <c r="I43" s="5">
        <f t="shared" si="9"/>
        <v>0.27649769585253459</v>
      </c>
      <c r="J43">
        <f t="shared" si="6"/>
        <v>-7.6497695852534575E-2</v>
      </c>
      <c r="K43" s="6">
        <f t="shared" si="10"/>
        <v>0.47586405529953918</v>
      </c>
      <c r="L43">
        <f t="shared" si="5"/>
        <v>2.183294930875566E-3</v>
      </c>
    </row>
    <row r="44" spans="2:12" x14ac:dyDescent="0.25">
      <c r="B44">
        <v>0.20499999999999999</v>
      </c>
      <c r="C44">
        <v>2</v>
      </c>
      <c r="D44">
        <f t="shared" si="1"/>
        <v>0.41</v>
      </c>
      <c r="E44" s="5">
        <f t="shared" si="2"/>
        <v>0.20499999999999996</v>
      </c>
      <c r="F44" s="4">
        <v>0.20499999999999999</v>
      </c>
      <c r="G44">
        <v>3</v>
      </c>
      <c r="H44">
        <f t="shared" si="8"/>
        <v>0.61499999999999999</v>
      </c>
      <c r="I44" s="5">
        <f t="shared" si="9"/>
        <v>0.28341013824884792</v>
      </c>
      <c r="J44">
        <f t="shared" si="6"/>
        <v>-7.841013824884796E-2</v>
      </c>
      <c r="K44" s="6">
        <f t="shared" si="10"/>
        <v>0.39745391705069122</v>
      </c>
      <c r="L44">
        <f t="shared" si="5"/>
        <v>7.77592165898618E-4</v>
      </c>
    </row>
    <row r="45" spans="2:12" x14ac:dyDescent="0.25">
      <c r="B45">
        <v>0.21</v>
      </c>
      <c r="C45">
        <v>0</v>
      </c>
      <c r="D45">
        <f t="shared" si="1"/>
        <v>0</v>
      </c>
      <c r="E45" s="5">
        <f t="shared" si="2"/>
        <v>0</v>
      </c>
      <c r="F45" s="4">
        <v>0.21</v>
      </c>
      <c r="G45">
        <v>5</v>
      </c>
      <c r="H45">
        <f t="shared" si="8"/>
        <v>1.05</v>
      </c>
      <c r="I45" s="5">
        <f t="shared" si="9"/>
        <v>0.4838709677419355</v>
      </c>
      <c r="J45">
        <f t="shared" si="6"/>
        <v>-0.4838709677419355</v>
      </c>
      <c r="K45" s="6">
        <f t="shared" si="10"/>
        <v>-8.6417050691244279E-2</v>
      </c>
      <c r="L45">
        <f t="shared" si="5"/>
        <v>-6.5872695852534633E-4</v>
      </c>
    </row>
    <row r="46" spans="2:12" x14ac:dyDescent="0.25">
      <c r="B46">
        <v>0.215</v>
      </c>
      <c r="C46">
        <v>1</v>
      </c>
      <c r="D46">
        <f t="shared" si="1"/>
        <v>0.215</v>
      </c>
      <c r="E46" s="5">
        <f t="shared" si="2"/>
        <v>0.1075</v>
      </c>
      <c r="F46" s="4">
        <v>0.215</v>
      </c>
      <c r="G46">
        <v>2</v>
      </c>
      <c r="H46">
        <f t="shared" si="8"/>
        <v>0.43</v>
      </c>
      <c r="I46" s="5">
        <f t="shared" si="9"/>
        <v>0.19815668202764974</v>
      </c>
      <c r="J46">
        <f t="shared" si="6"/>
        <v>-9.0656682027649746E-2</v>
      </c>
      <c r="K46" s="6">
        <f t="shared" si="10"/>
        <v>-0.17707373271889404</v>
      </c>
      <c r="L46">
        <f t="shared" si="5"/>
        <v>-1.0957373271889414E-3</v>
      </c>
    </row>
    <row r="47" spans="2:12" x14ac:dyDescent="0.25">
      <c r="B47">
        <v>0.22</v>
      </c>
      <c r="C47">
        <v>2</v>
      </c>
      <c r="D47">
        <f t="shared" si="1"/>
        <v>0.44</v>
      </c>
      <c r="E47" s="5">
        <f t="shared" si="2"/>
        <v>0.22</v>
      </c>
      <c r="F47" s="4">
        <v>0.22</v>
      </c>
      <c r="G47">
        <v>3</v>
      </c>
      <c r="H47">
        <f t="shared" si="8"/>
        <v>0.66</v>
      </c>
      <c r="I47" s="5">
        <f t="shared" si="9"/>
        <v>0.30414746543778803</v>
      </c>
      <c r="J47">
        <f t="shared" si="6"/>
        <v>-8.4147465437788033E-2</v>
      </c>
      <c r="K47" s="6">
        <f t="shared" si="10"/>
        <v>-0.2612211981566821</v>
      </c>
      <c r="L47">
        <f t="shared" si="5"/>
        <v>-2.3209389400921684E-3</v>
      </c>
    </row>
    <row r="48" spans="2:12" x14ac:dyDescent="0.25">
      <c r="B48">
        <v>0.22500000000000001</v>
      </c>
      <c r="C48">
        <v>1</v>
      </c>
      <c r="D48">
        <f t="shared" si="1"/>
        <v>0.22500000000000001</v>
      </c>
      <c r="E48" s="5">
        <f t="shared" si="2"/>
        <v>0.11250000000000002</v>
      </c>
      <c r="F48" s="4">
        <v>0.22500000000000001</v>
      </c>
      <c r="G48">
        <v>5</v>
      </c>
      <c r="H48">
        <f t="shared" si="8"/>
        <v>1.125</v>
      </c>
      <c r="I48" s="5">
        <f t="shared" si="9"/>
        <v>0.51843317972350234</v>
      </c>
      <c r="J48">
        <f t="shared" si="6"/>
        <v>-0.40593317972350229</v>
      </c>
      <c r="K48" s="6">
        <f t="shared" si="10"/>
        <v>-0.66715437788018439</v>
      </c>
      <c r="L48">
        <f t="shared" si="5"/>
        <v>-2.185771889400924E-3</v>
      </c>
    </row>
    <row r="49" spans="2:12" x14ac:dyDescent="0.25">
      <c r="B49">
        <v>0.23</v>
      </c>
      <c r="C49">
        <v>4</v>
      </c>
      <c r="D49">
        <f t="shared" si="1"/>
        <v>0.92</v>
      </c>
      <c r="E49" s="5">
        <f t="shared" si="2"/>
        <v>0.45999999999999996</v>
      </c>
      <c r="F49" s="4">
        <v>0.23</v>
      </c>
      <c r="G49">
        <v>0</v>
      </c>
      <c r="H49">
        <f t="shared" si="8"/>
        <v>0</v>
      </c>
      <c r="I49" s="5">
        <f t="shared" si="9"/>
        <v>0</v>
      </c>
      <c r="J49">
        <f t="shared" si="6"/>
        <v>0.45999999999999996</v>
      </c>
      <c r="K49" s="6">
        <f t="shared" si="10"/>
        <v>-0.20715437788018443</v>
      </c>
      <c r="L49">
        <f t="shared" si="5"/>
        <v>-9.8974654377879771E-4</v>
      </c>
    </row>
    <row r="50" spans="2:12" x14ac:dyDescent="0.25">
      <c r="B50">
        <v>0.23499999999999999</v>
      </c>
      <c r="C50">
        <v>2</v>
      </c>
      <c r="D50">
        <f t="shared" si="1"/>
        <v>0.47</v>
      </c>
      <c r="E50" s="5">
        <f t="shared" si="2"/>
        <v>0.23499999999999996</v>
      </c>
      <c r="F50" s="4">
        <v>0.23499999999999999</v>
      </c>
      <c r="G50">
        <v>2</v>
      </c>
      <c r="H50">
        <f t="shared" si="8"/>
        <v>0.47</v>
      </c>
      <c r="I50" s="5">
        <f t="shared" si="9"/>
        <v>0.21658986175115205</v>
      </c>
      <c r="J50">
        <f t="shared" si="6"/>
        <v>1.8410138248847907E-2</v>
      </c>
      <c r="K50" s="6">
        <f t="shared" si="10"/>
        <v>-0.18874423963133652</v>
      </c>
      <c r="L50">
        <f t="shared" si="5"/>
        <v>-3.4372119815668291E-4</v>
      </c>
    </row>
    <row r="51" spans="2:12" x14ac:dyDescent="0.25">
      <c r="B51">
        <v>0.24</v>
      </c>
      <c r="C51">
        <v>2</v>
      </c>
      <c r="D51">
        <f t="shared" si="1"/>
        <v>0.48</v>
      </c>
      <c r="E51" s="5">
        <f t="shared" si="2"/>
        <v>0.24</v>
      </c>
      <c r="F51" s="4">
        <v>0.24</v>
      </c>
      <c r="G51">
        <v>0</v>
      </c>
      <c r="H51">
        <f t="shared" si="8"/>
        <v>0</v>
      </c>
      <c r="I51" s="5">
        <f t="shared" si="9"/>
        <v>0</v>
      </c>
      <c r="J51">
        <f t="shared" si="6"/>
        <v>0.24</v>
      </c>
      <c r="K51" s="6">
        <f t="shared" si="10"/>
        <v>5.1255760368663472E-2</v>
      </c>
      <c r="L51">
        <f t="shared" si="5"/>
        <v>-2.8424539170506994E-4</v>
      </c>
    </row>
    <row r="52" spans="2:12" x14ac:dyDescent="0.25">
      <c r="B52">
        <v>0.245</v>
      </c>
      <c r="C52">
        <v>1</v>
      </c>
      <c r="D52">
        <f t="shared" si="1"/>
        <v>0.245</v>
      </c>
      <c r="E52" s="5">
        <f t="shared" si="2"/>
        <v>0.1225</v>
      </c>
      <c r="F52" s="4">
        <v>0.245</v>
      </c>
      <c r="G52">
        <v>3</v>
      </c>
      <c r="H52">
        <f t="shared" si="8"/>
        <v>0.73499999999999999</v>
      </c>
      <c r="I52" s="5">
        <f t="shared" si="9"/>
        <v>0.33870967741935482</v>
      </c>
      <c r="J52">
        <f t="shared" si="6"/>
        <v>-0.21620967741935482</v>
      </c>
      <c r="K52" s="6">
        <f t="shared" si="10"/>
        <v>-0.16495391705069135</v>
      </c>
      <c r="L52">
        <f t="shared" si="5"/>
        <v>-4.6330645161290416E-4</v>
      </c>
    </row>
    <row r="53" spans="2:12" x14ac:dyDescent="0.25">
      <c r="B53">
        <v>0.25</v>
      </c>
      <c r="C53">
        <v>3</v>
      </c>
      <c r="D53">
        <f t="shared" si="1"/>
        <v>0.75</v>
      </c>
      <c r="E53" s="5">
        <f t="shared" si="2"/>
        <v>0.375</v>
      </c>
      <c r="F53" s="4">
        <v>0.25</v>
      </c>
      <c r="G53">
        <v>2</v>
      </c>
      <c r="H53">
        <f t="shared" si="8"/>
        <v>0.5</v>
      </c>
      <c r="I53" s="5">
        <f t="shared" si="9"/>
        <v>0.2304147465437788</v>
      </c>
      <c r="J53">
        <f t="shared" si="6"/>
        <v>0.1445852534562212</v>
      </c>
      <c r="K53" s="6">
        <f t="shared" si="10"/>
        <v>-2.0368663594470149E-2</v>
      </c>
      <c r="L53">
        <f t="shared" si="5"/>
        <v>8.5440668202765001E-4</v>
      </c>
    </row>
    <row r="54" spans="2:12" x14ac:dyDescent="0.25">
      <c r="B54">
        <v>0.255</v>
      </c>
      <c r="C54">
        <v>3</v>
      </c>
      <c r="D54">
        <f t="shared" si="1"/>
        <v>0.76500000000000001</v>
      </c>
      <c r="E54" s="5">
        <f t="shared" si="2"/>
        <v>0.38250000000000001</v>
      </c>
      <c r="F54" s="4">
        <v>0.255</v>
      </c>
      <c r="G54">
        <v>0</v>
      </c>
      <c r="H54">
        <f t="shared" si="8"/>
        <v>0</v>
      </c>
      <c r="I54" s="5">
        <f t="shared" si="9"/>
        <v>0</v>
      </c>
      <c r="J54">
        <f t="shared" si="6"/>
        <v>0.38250000000000001</v>
      </c>
      <c r="K54" s="6">
        <f t="shared" si="10"/>
        <v>0.36213133640552986</v>
      </c>
      <c r="L54">
        <f t="shared" si="5"/>
        <v>9.375000000000004E-4</v>
      </c>
    </row>
    <row r="55" spans="2:12" x14ac:dyDescent="0.25">
      <c r="B55">
        <v>0.26</v>
      </c>
      <c r="C55">
        <v>1</v>
      </c>
      <c r="D55">
        <f t="shared" si="1"/>
        <v>0.26</v>
      </c>
      <c r="E55" s="5">
        <f t="shared" si="2"/>
        <v>0.13</v>
      </c>
      <c r="F55" s="4">
        <v>0.26</v>
      </c>
      <c r="G55">
        <v>4</v>
      </c>
      <c r="H55">
        <f t="shared" si="8"/>
        <v>1.04</v>
      </c>
      <c r="I55" s="5">
        <f t="shared" si="9"/>
        <v>0.47926267281105989</v>
      </c>
      <c r="J55">
        <f t="shared" si="6"/>
        <v>-0.34926267281105988</v>
      </c>
      <c r="K55" s="6">
        <f t="shared" si="10"/>
        <v>1.2868663594469976E-2</v>
      </c>
      <c r="L55">
        <f t="shared" si="5"/>
        <v>-8.256048387096786E-4</v>
      </c>
    </row>
    <row r="56" spans="2:12" x14ac:dyDescent="0.25">
      <c r="B56">
        <v>0.26500000000000001</v>
      </c>
      <c r="C56">
        <v>1</v>
      </c>
      <c r="D56">
        <f t="shared" si="1"/>
        <v>0.26500000000000001</v>
      </c>
      <c r="E56" s="5">
        <f t="shared" si="2"/>
        <v>0.13250000000000001</v>
      </c>
      <c r="F56" s="4">
        <v>0.26500000000000001</v>
      </c>
      <c r="G56">
        <v>4</v>
      </c>
      <c r="H56">
        <f t="shared" si="8"/>
        <v>1.06</v>
      </c>
      <c r="I56" s="5">
        <f t="shared" si="9"/>
        <v>0.48847926267281111</v>
      </c>
      <c r="J56">
        <f t="shared" si="6"/>
        <v>-0.3559792626728111</v>
      </c>
      <c r="K56" s="6">
        <f t="shared" si="10"/>
        <v>-0.34311059907834113</v>
      </c>
      <c r="L56">
        <f t="shared" si="5"/>
        <v>-3.8665322580645201E-3</v>
      </c>
    </row>
    <row r="57" spans="2:12" x14ac:dyDescent="0.25">
      <c r="B57">
        <v>0.27</v>
      </c>
      <c r="C57">
        <v>1</v>
      </c>
      <c r="D57">
        <f t="shared" si="1"/>
        <v>0.27</v>
      </c>
      <c r="E57" s="5">
        <f t="shared" si="2"/>
        <v>0.13500000000000001</v>
      </c>
      <c r="F57" s="4">
        <v>0.27</v>
      </c>
      <c r="G57">
        <v>8</v>
      </c>
      <c r="H57">
        <f t="shared" si="8"/>
        <v>2.16</v>
      </c>
      <c r="I57" s="5">
        <f t="shared" si="9"/>
        <v>0.99539170506912444</v>
      </c>
      <c r="J57">
        <f t="shared" si="6"/>
        <v>-0.86039170506912444</v>
      </c>
      <c r="K57" s="6">
        <f t="shared" si="10"/>
        <v>-1.2035023041474655</v>
      </c>
      <c r="L57">
        <f t="shared" si="5"/>
        <v>-4.9324020737327237E-3</v>
      </c>
    </row>
    <row r="58" spans="2:12" x14ac:dyDescent="0.25">
      <c r="B58">
        <v>0.27500000000000002</v>
      </c>
      <c r="C58">
        <v>5</v>
      </c>
      <c r="D58">
        <f t="shared" si="1"/>
        <v>1.375</v>
      </c>
      <c r="E58" s="5">
        <f t="shared" si="2"/>
        <v>0.6875</v>
      </c>
      <c r="F58" s="4">
        <v>0.27500000000000002</v>
      </c>
      <c r="G58">
        <v>2</v>
      </c>
      <c r="H58">
        <f t="shared" si="8"/>
        <v>0.55000000000000004</v>
      </c>
      <c r="I58" s="5">
        <f t="shared" si="9"/>
        <v>0.25345622119815669</v>
      </c>
      <c r="J58">
        <f t="shared" si="6"/>
        <v>0.43404377880184331</v>
      </c>
      <c r="K58" s="6">
        <f t="shared" si="10"/>
        <v>-0.7694585253456222</v>
      </c>
      <c r="L58">
        <f t="shared" si="5"/>
        <v>-3.7650345622119853E-3</v>
      </c>
    </row>
    <row r="59" spans="2:12" x14ac:dyDescent="0.25">
      <c r="B59">
        <v>0.28000000000000003</v>
      </c>
      <c r="C59">
        <v>3</v>
      </c>
      <c r="D59">
        <f t="shared" si="1"/>
        <v>0.84000000000000008</v>
      </c>
      <c r="E59" s="5">
        <f t="shared" si="2"/>
        <v>0.42000000000000004</v>
      </c>
      <c r="F59" s="4">
        <v>0.28000000000000003</v>
      </c>
      <c r="G59">
        <v>3</v>
      </c>
      <c r="H59">
        <f t="shared" si="8"/>
        <v>0.84000000000000008</v>
      </c>
      <c r="I59" s="5">
        <f t="shared" si="9"/>
        <v>0.38709677419354843</v>
      </c>
      <c r="J59">
        <f t="shared" si="6"/>
        <v>3.2903225806451608E-2</v>
      </c>
      <c r="K59" s="6">
        <f t="shared" si="10"/>
        <v>-0.73655529953917065</v>
      </c>
      <c r="L59">
        <f t="shared" si="5"/>
        <v>-3.6548675115207008E-3</v>
      </c>
    </row>
    <row r="60" spans="2:12" x14ac:dyDescent="0.25">
      <c r="B60">
        <v>0.28499999999999998</v>
      </c>
      <c r="C60">
        <v>1</v>
      </c>
      <c r="D60">
        <f t="shared" si="1"/>
        <v>0.28499999999999998</v>
      </c>
      <c r="E60" s="5">
        <f t="shared" si="2"/>
        <v>0.14249999999999999</v>
      </c>
      <c r="F60" s="4">
        <v>0.28499999999999998</v>
      </c>
      <c r="G60">
        <v>1</v>
      </c>
      <c r="H60">
        <f t="shared" si="8"/>
        <v>0.28499999999999998</v>
      </c>
      <c r="I60" s="5">
        <f t="shared" si="9"/>
        <v>0.1313364055299539</v>
      </c>
      <c r="J60">
        <f t="shared" si="6"/>
        <v>1.1163594470046084E-2</v>
      </c>
      <c r="K60" s="6">
        <f t="shared" si="10"/>
        <v>-0.72539170506912454</v>
      </c>
      <c r="L60">
        <f t="shared" si="5"/>
        <v>-2.8451612903225838E-3</v>
      </c>
    </row>
    <row r="61" spans="2:12" x14ac:dyDescent="0.25">
      <c r="B61">
        <v>0.28999999999999998</v>
      </c>
      <c r="C61">
        <v>4</v>
      </c>
      <c r="D61">
        <f t="shared" si="1"/>
        <v>1.1599999999999999</v>
      </c>
      <c r="E61" s="5">
        <f t="shared" si="2"/>
        <v>0.57999999999999996</v>
      </c>
      <c r="F61" s="4">
        <v>0.28999999999999998</v>
      </c>
      <c r="G61">
        <v>2</v>
      </c>
      <c r="H61">
        <f t="shared" si="8"/>
        <v>0.57999999999999996</v>
      </c>
      <c r="I61" s="5">
        <f t="shared" si="9"/>
        <v>0.26728110599078342</v>
      </c>
      <c r="J61">
        <f t="shared" si="6"/>
        <v>0.31271889400921654</v>
      </c>
      <c r="K61" s="6">
        <f t="shared" si="10"/>
        <v>-0.412672811059908</v>
      </c>
      <c r="L61">
        <f t="shared" si="5"/>
        <v>-1.6657258064516154E-3</v>
      </c>
    </row>
    <row r="62" spans="2:12" x14ac:dyDescent="0.25">
      <c r="B62">
        <v>0.29499999999999998</v>
      </c>
      <c r="C62">
        <v>2</v>
      </c>
      <c r="D62">
        <f t="shared" si="1"/>
        <v>0.59</v>
      </c>
      <c r="E62" s="5">
        <f t="shared" si="2"/>
        <v>0.29499999999999998</v>
      </c>
      <c r="F62" s="4">
        <v>0.29499999999999998</v>
      </c>
      <c r="G62">
        <v>1</v>
      </c>
      <c r="H62">
        <f t="shared" si="8"/>
        <v>0.29499999999999998</v>
      </c>
      <c r="I62" s="5">
        <f t="shared" si="9"/>
        <v>0.13594470046082949</v>
      </c>
      <c r="J62">
        <f t="shared" si="6"/>
        <v>0.1590552995391705</v>
      </c>
      <c r="K62" s="6">
        <f t="shared" si="10"/>
        <v>-0.25361751152073753</v>
      </c>
      <c r="L62">
        <f t="shared" si="5"/>
        <v>-4.2995391705069255E-4</v>
      </c>
    </row>
    <row r="63" spans="2:12" x14ac:dyDescent="0.25">
      <c r="B63">
        <v>0.3</v>
      </c>
      <c r="C63">
        <v>5</v>
      </c>
      <c r="D63">
        <f t="shared" si="1"/>
        <v>1.5</v>
      </c>
      <c r="E63" s="5">
        <f t="shared" si="2"/>
        <v>0.75</v>
      </c>
      <c r="F63" s="4">
        <v>0.3</v>
      </c>
      <c r="G63">
        <v>3</v>
      </c>
      <c r="H63">
        <f t="shared" si="8"/>
        <v>0.89999999999999991</v>
      </c>
      <c r="I63" s="5">
        <f t="shared" si="9"/>
        <v>0.41474654377880182</v>
      </c>
      <c r="J63">
        <f t="shared" si="6"/>
        <v>0.33525345622119818</v>
      </c>
      <c r="K63" s="6">
        <f t="shared" si="10"/>
        <v>8.163594470046065E-2</v>
      </c>
      <c r="L63">
        <f t="shared" si="5"/>
        <v>-2.0498271889401001E-4</v>
      </c>
    </row>
    <row r="64" spans="2:12" x14ac:dyDescent="0.25">
      <c r="B64">
        <v>0.30499999999999999</v>
      </c>
      <c r="C64">
        <v>3</v>
      </c>
      <c r="D64">
        <f t="shared" si="1"/>
        <v>0.91500000000000004</v>
      </c>
      <c r="E64" s="5">
        <f t="shared" si="2"/>
        <v>0.45750000000000002</v>
      </c>
      <c r="F64" s="4">
        <v>0.30499999999999999</v>
      </c>
      <c r="G64">
        <v>5</v>
      </c>
      <c r="H64">
        <f t="shared" si="8"/>
        <v>1.5249999999999999</v>
      </c>
      <c r="I64" s="5">
        <f t="shared" si="9"/>
        <v>0.70276497695852524</v>
      </c>
      <c r="J64">
        <f t="shared" si="6"/>
        <v>-0.24526497695852523</v>
      </c>
      <c r="K64" s="6">
        <f t="shared" si="10"/>
        <v>-0.16362903225806458</v>
      </c>
      <c r="L64">
        <f t="shared" si="5"/>
        <v>4.050691244239633E-4</v>
      </c>
    </row>
    <row r="65" spans="2:12" x14ac:dyDescent="0.25">
      <c r="B65">
        <v>0.31</v>
      </c>
      <c r="C65">
        <v>5</v>
      </c>
      <c r="D65">
        <f t="shared" si="1"/>
        <v>1.55</v>
      </c>
      <c r="E65" s="5">
        <f t="shared" si="2"/>
        <v>0.77500000000000002</v>
      </c>
      <c r="F65" s="4">
        <v>0.31</v>
      </c>
      <c r="G65">
        <v>2</v>
      </c>
      <c r="H65">
        <f t="shared" si="8"/>
        <v>0.62</v>
      </c>
      <c r="I65" s="5">
        <f t="shared" si="9"/>
        <v>0.2857142857142857</v>
      </c>
      <c r="J65">
        <f t="shared" si="6"/>
        <v>0.48928571428571432</v>
      </c>
      <c r="K65" s="6">
        <f t="shared" si="10"/>
        <v>0.32565668202764975</v>
      </c>
      <c r="L65">
        <f t="shared" si="5"/>
        <v>2.0837269585253474E-3</v>
      </c>
    </row>
    <row r="66" spans="2:12" x14ac:dyDescent="0.25">
      <c r="B66">
        <v>0.315</v>
      </c>
      <c r="C66">
        <v>3</v>
      </c>
      <c r="D66">
        <f t="shared" si="1"/>
        <v>0.94500000000000006</v>
      </c>
      <c r="E66" s="5">
        <f t="shared" si="2"/>
        <v>0.47250000000000003</v>
      </c>
      <c r="F66" s="4">
        <v>0.315</v>
      </c>
      <c r="G66">
        <v>2</v>
      </c>
      <c r="H66">
        <f t="shared" si="8"/>
        <v>0.63</v>
      </c>
      <c r="I66" s="5">
        <f t="shared" si="9"/>
        <v>0.29032258064516131</v>
      </c>
      <c r="J66">
        <f t="shared" si="6"/>
        <v>0.18217741935483872</v>
      </c>
      <c r="K66" s="6">
        <f t="shared" si="10"/>
        <v>0.50783410138248852</v>
      </c>
      <c r="L66">
        <f t="shared" si="5"/>
        <v>2.2018433179723522E-3</v>
      </c>
    </row>
    <row r="67" spans="2:12" x14ac:dyDescent="0.25">
      <c r="B67">
        <v>0.32</v>
      </c>
      <c r="C67">
        <v>1</v>
      </c>
      <c r="D67">
        <f t="shared" si="1"/>
        <v>0.32</v>
      </c>
      <c r="E67" s="5">
        <f t="shared" si="2"/>
        <v>0.16</v>
      </c>
      <c r="F67" s="4">
        <v>0.32</v>
      </c>
      <c r="G67">
        <v>2</v>
      </c>
      <c r="H67">
        <f t="shared" si="8"/>
        <v>0.64</v>
      </c>
      <c r="I67" s="5">
        <f t="shared" si="9"/>
        <v>0.29493087557603687</v>
      </c>
      <c r="J67">
        <f t="shared" si="6"/>
        <v>-0.13493087557603686</v>
      </c>
      <c r="K67" s="6">
        <f t="shared" si="10"/>
        <v>0.37290322580645163</v>
      </c>
      <c r="L67">
        <f t="shared" si="5"/>
        <v>2.0236463133640574E-3</v>
      </c>
    </row>
    <row r="68" spans="2:12" x14ac:dyDescent="0.25">
      <c r="B68">
        <v>0.32500000000000001</v>
      </c>
      <c r="C68">
        <v>5</v>
      </c>
      <c r="D68">
        <f t="shared" ref="D68:D82" si="11">B68*C68</f>
        <v>1.625</v>
      </c>
      <c r="E68" s="5">
        <f t="shared" ref="E68:E82" si="12">(D68/A$4*100)</f>
        <v>0.8125</v>
      </c>
      <c r="F68" s="4">
        <v>0.32500000000000001</v>
      </c>
      <c r="G68">
        <v>5</v>
      </c>
      <c r="H68">
        <f t="shared" si="8"/>
        <v>1.625</v>
      </c>
      <c r="I68" s="5">
        <f t="shared" si="9"/>
        <v>0.74884792626728103</v>
      </c>
      <c r="J68">
        <f t="shared" si="6"/>
        <v>6.3652073732718972E-2</v>
      </c>
      <c r="K68" s="6">
        <f t="shared" si="10"/>
        <v>0.4365552995391706</v>
      </c>
      <c r="L68">
        <f t="shared" ref="L68:L82" si="13">(K69+K68)/2*(B69-B68)</f>
        <v>1.4870391705069143E-3</v>
      </c>
    </row>
    <row r="69" spans="2:12" x14ac:dyDescent="0.25">
      <c r="B69">
        <v>0.33</v>
      </c>
      <c r="C69">
        <v>2</v>
      </c>
      <c r="D69">
        <f t="shared" si="11"/>
        <v>0.66</v>
      </c>
      <c r="E69" s="5">
        <f t="shared" si="12"/>
        <v>0.33</v>
      </c>
      <c r="F69" s="4">
        <v>0.33</v>
      </c>
      <c r="G69">
        <v>4</v>
      </c>
      <c r="H69">
        <f t="shared" si="8"/>
        <v>1.32</v>
      </c>
      <c r="I69" s="5">
        <f t="shared" si="9"/>
        <v>0.60829493087557607</v>
      </c>
      <c r="J69">
        <f t="shared" ref="J69:J82" si="14">E69-I69</f>
        <v>-0.27829493087557605</v>
      </c>
      <c r="K69" s="6">
        <f t="shared" si="10"/>
        <v>0.15826036866359455</v>
      </c>
      <c r="L69">
        <f t="shared" si="13"/>
        <v>2.4663018433179751E-3</v>
      </c>
    </row>
    <row r="70" spans="2:12" x14ac:dyDescent="0.25">
      <c r="B70">
        <v>0.33500000000000002</v>
      </c>
      <c r="C70">
        <v>4</v>
      </c>
      <c r="D70">
        <f t="shared" si="11"/>
        <v>1.34</v>
      </c>
      <c r="E70" s="5">
        <f t="shared" si="12"/>
        <v>0.67</v>
      </c>
      <c r="F70" s="4">
        <v>0.33500000000000002</v>
      </c>
      <c r="G70">
        <v>0</v>
      </c>
      <c r="H70">
        <f t="shared" si="8"/>
        <v>0</v>
      </c>
      <c r="I70" s="5">
        <f t="shared" si="9"/>
        <v>0</v>
      </c>
      <c r="J70">
        <f t="shared" si="14"/>
        <v>0.67</v>
      </c>
      <c r="K70" s="6">
        <f t="shared" si="10"/>
        <v>0.82826036866359454</v>
      </c>
      <c r="L70">
        <f t="shared" si="13"/>
        <v>5.0578917050691282E-3</v>
      </c>
    </row>
    <row r="71" spans="2:12" x14ac:dyDescent="0.25">
      <c r="B71">
        <v>0.34</v>
      </c>
      <c r="C71">
        <v>4</v>
      </c>
      <c r="D71">
        <f t="shared" si="11"/>
        <v>1.36</v>
      </c>
      <c r="E71" s="5">
        <f t="shared" si="12"/>
        <v>0.68</v>
      </c>
      <c r="F71" s="4">
        <v>0.34</v>
      </c>
      <c r="G71">
        <v>2</v>
      </c>
      <c r="H71">
        <f t="shared" si="8"/>
        <v>0.68</v>
      </c>
      <c r="I71" s="5">
        <f t="shared" si="9"/>
        <v>0.3133640552995392</v>
      </c>
      <c r="J71">
        <f t="shared" si="14"/>
        <v>0.36663594470046085</v>
      </c>
      <c r="K71" s="6">
        <f t="shared" si="10"/>
        <v>1.1948963133640553</v>
      </c>
      <c r="L71">
        <f t="shared" si="13"/>
        <v>5.1795506912441875E-3</v>
      </c>
    </row>
    <row r="72" spans="2:12" x14ac:dyDescent="0.25">
      <c r="B72">
        <v>0.34499999999999997</v>
      </c>
      <c r="C72">
        <v>0</v>
      </c>
      <c r="D72">
        <f t="shared" si="11"/>
        <v>0</v>
      </c>
      <c r="E72" s="5">
        <f t="shared" si="12"/>
        <v>0</v>
      </c>
      <c r="F72" s="4">
        <v>0.34499999999999997</v>
      </c>
      <c r="G72">
        <v>2</v>
      </c>
      <c r="H72">
        <f t="shared" si="8"/>
        <v>0.69</v>
      </c>
      <c r="I72" s="5">
        <f t="shared" si="9"/>
        <v>0.3179723502304147</v>
      </c>
      <c r="J72">
        <f t="shared" si="14"/>
        <v>-0.3179723502304147</v>
      </c>
      <c r="K72" s="6">
        <f t="shared" si="10"/>
        <v>0.87692396313364063</v>
      </c>
      <c r="L72">
        <f t="shared" si="13"/>
        <v>4.4874423963133687E-3</v>
      </c>
    </row>
    <row r="73" spans="2:12" x14ac:dyDescent="0.25">
      <c r="B73">
        <v>0.35</v>
      </c>
      <c r="C73">
        <v>3</v>
      </c>
      <c r="D73">
        <f t="shared" si="11"/>
        <v>1.0499999999999998</v>
      </c>
      <c r="E73" s="5">
        <f t="shared" si="12"/>
        <v>0.52499999999999991</v>
      </c>
      <c r="F73" s="4">
        <v>0.35</v>
      </c>
      <c r="G73">
        <v>3</v>
      </c>
      <c r="H73">
        <f t="shared" si="8"/>
        <v>1.0499999999999998</v>
      </c>
      <c r="I73" s="5">
        <f t="shared" si="9"/>
        <v>0.48387096774193544</v>
      </c>
      <c r="J73">
        <f t="shared" si="14"/>
        <v>4.1129032258064468E-2</v>
      </c>
      <c r="K73" s="6">
        <f t="shared" si="10"/>
        <v>0.91805299539170515</v>
      </c>
      <c r="L73">
        <f t="shared" si="13"/>
        <v>3.3633064516129067E-3</v>
      </c>
    </row>
    <row r="74" spans="2:12" x14ac:dyDescent="0.25">
      <c r="B74">
        <v>0.35499999999999998</v>
      </c>
      <c r="C74">
        <v>0</v>
      </c>
      <c r="D74">
        <f t="shared" si="11"/>
        <v>0</v>
      </c>
      <c r="E74" s="5">
        <f t="shared" si="12"/>
        <v>0</v>
      </c>
      <c r="F74" s="4">
        <v>0.35499999999999998</v>
      </c>
      <c r="G74">
        <v>3</v>
      </c>
      <c r="H74">
        <f t="shared" si="8"/>
        <v>1.0649999999999999</v>
      </c>
      <c r="I74" s="5">
        <f t="shared" si="9"/>
        <v>0.49078341013824883</v>
      </c>
      <c r="J74">
        <f t="shared" si="14"/>
        <v>-0.49078341013824883</v>
      </c>
      <c r="K74" s="6">
        <f t="shared" si="10"/>
        <v>0.42726958525345632</v>
      </c>
      <c r="L74">
        <f t="shared" si="13"/>
        <v>2.6216013824884822E-3</v>
      </c>
    </row>
    <row r="75" spans="2:12" x14ac:dyDescent="0.25">
      <c r="B75">
        <v>0.36</v>
      </c>
      <c r="C75">
        <v>2</v>
      </c>
      <c r="D75">
        <f t="shared" si="11"/>
        <v>0.72</v>
      </c>
      <c r="E75" s="5">
        <f t="shared" si="12"/>
        <v>0.36</v>
      </c>
      <c r="F75" s="4">
        <v>0.36</v>
      </c>
      <c r="G75">
        <v>1</v>
      </c>
      <c r="H75">
        <f t="shared" si="8"/>
        <v>0.36</v>
      </c>
      <c r="I75" s="5">
        <f t="shared" si="9"/>
        <v>0.16589861751152074</v>
      </c>
      <c r="J75">
        <f t="shared" si="14"/>
        <v>0.19410138248847925</v>
      </c>
      <c r="K75" s="6">
        <f t="shared" si="10"/>
        <v>0.62137096774193556</v>
      </c>
      <c r="L75">
        <f t="shared" si="13"/>
        <v>2.7578341013824916E-3</v>
      </c>
    </row>
    <row r="76" spans="2:12" x14ac:dyDescent="0.25">
      <c r="B76">
        <v>0.36499999999999999</v>
      </c>
      <c r="C76">
        <v>2</v>
      </c>
      <c r="D76">
        <f t="shared" si="11"/>
        <v>0.73</v>
      </c>
      <c r="E76" s="5">
        <f t="shared" si="12"/>
        <v>0.36499999999999999</v>
      </c>
      <c r="F76" s="4">
        <v>0.36499999999999999</v>
      </c>
      <c r="G76">
        <v>3</v>
      </c>
      <c r="H76">
        <f t="shared" si="8"/>
        <v>1.095</v>
      </c>
      <c r="I76" s="5">
        <f t="shared" si="9"/>
        <v>0.50460829493087556</v>
      </c>
      <c r="J76">
        <f t="shared" si="14"/>
        <v>-0.13960829493087556</v>
      </c>
      <c r="K76" s="6">
        <f t="shared" si="10"/>
        <v>0.48176267281106</v>
      </c>
      <c r="L76">
        <f t="shared" si="13"/>
        <v>7.3997695852534692E-4</v>
      </c>
    </row>
    <row r="77" spans="2:12" x14ac:dyDescent="0.25">
      <c r="B77">
        <v>0.37</v>
      </c>
      <c r="C77">
        <v>1</v>
      </c>
      <c r="D77">
        <f t="shared" si="11"/>
        <v>0.37</v>
      </c>
      <c r="E77" s="5">
        <f t="shared" si="12"/>
        <v>0.185</v>
      </c>
      <c r="F77" s="4">
        <v>0.37</v>
      </c>
      <c r="G77">
        <v>5</v>
      </c>
      <c r="H77">
        <f t="shared" si="8"/>
        <v>1.85</v>
      </c>
      <c r="I77" s="5">
        <f t="shared" si="9"/>
        <v>0.85253456221198154</v>
      </c>
      <c r="J77">
        <f t="shared" si="14"/>
        <v>-0.66753456221198149</v>
      </c>
      <c r="K77" s="6">
        <f t="shared" si="10"/>
        <v>-0.18577188940092149</v>
      </c>
      <c r="L77">
        <f t="shared" si="13"/>
        <v>9.8286290322580831E-4</v>
      </c>
    </row>
    <row r="78" spans="2:12" x14ac:dyDescent="0.25">
      <c r="B78">
        <v>0.375</v>
      </c>
      <c r="C78">
        <v>5</v>
      </c>
      <c r="D78">
        <f t="shared" si="11"/>
        <v>1.875</v>
      </c>
      <c r="E78" s="5">
        <f t="shared" si="12"/>
        <v>0.9375</v>
      </c>
      <c r="F78" s="4">
        <v>0.375</v>
      </c>
      <c r="G78">
        <v>1</v>
      </c>
      <c r="H78">
        <f t="shared" si="8"/>
        <v>0.375</v>
      </c>
      <c r="I78" s="5">
        <f t="shared" si="9"/>
        <v>0.1728110599078341</v>
      </c>
      <c r="J78">
        <f t="shared" si="14"/>
        <v>0.76468894009216593</v>
      </c>
      <c r="K78" s="6">
        <f t="shared" si="10"/>
        <v>0.57891705069124444</v>
      </c>
      <c r="L78">
        <f t="shared" si="13"/>
        <v>2.9690092165898657E-3</v>
      </c>
    </row>
    <row r="79" spans="2:12" x14ac:dyDescent="0.25">
      <c r="B79">
        <v>0.38</v>
      </c>
      <c r="C79">
        <v>2</v>
      </c>
      <c r="D79">
        <f t="shared" si="11"/>
        <v>0.76</v>
      </c>
      <c r="E79" s="5">
        <f t="shared" si="12"/>
        <v>0.38</v>
      </c>
      <c r="F79" s="4">
        <v>0.38</v>
      </c>
      <c r="G79">
        <v>2</v>
      </c>
      <c r="H79">
        <f t="shared" si="8"/>
        <v>0.76</v>
      </c>
      <c r="I79" s="5">
        <f t="shared" si="9"/>
        <v>0.35023041474654376</v>
      </c>
      <c r="J79">
        <f t="shared" si="14"/>
        <v>2.9769585253456243E-2</v>
      </c>
      <c r="K79" s="6">
        <f t="shared" si="10"/>
        <v>0.60868663594470074</v>
      </c>
      <c r="L79">
        <f t="shared" si="13"/>
        <v>3.1188364055299584E-3</v>
      </c>
    </row>
    <row r="80" spans="2:12" x14ac:dyDescent="0.25">
      <c r="B80">
        <v>0.38500000000000001</v>
      </c>
      <c r="C80">
        <v>2</v>
      </c>
      <c r="D80">
        <f t="shared" si="11"/>
        <v>0.77</v>
      </c>
      <c r="E80" s="5">
        <f t="shared" si="12"/>
        <v>0.38500000000000001</v>
      </c>
      <c r="F80" s="4">
        <v>0.38500000000000001</v>
      </c>
      <c r="G80">
        <v>2</v>
      </c>
      <c r="H80">
        <f t="shared" si="8"/>
        <v>0.77</v>
      </c>
      <c r="I80" s="5">
        <f t="shared" si="9"/>
        <v>0.35483870967741937</v>
      </c>
      <c r="J80">
        <f t="shared" si="14"/>
        <v>3.0161290322580636E-2</v>
      </c>
      <c r="K80" s="6">
        <f t="shared" si="10"/>
        <v>0.63884792626728137</v>
      </c>
      <c r="L80">
        <f t="shared" si="13"/>
        <v>2.333813364055303E-3</v>
      </c>
    </row>
    <row r="81" spans="2:12" x14ac:dyDescent="0.25">
      <c r="B81">
        <v>0.39</v>
      </c>
      <c r="C81">
        <v>1</v>
      </c>
      <c r="D81">
        <f t="shared" si="11"/>
        <v>0.39</v>
      </c>
      <c r="E81" s="5">
        <f t="shared" si="12"/>
        <v>0.19500000000000001</v>
      </c>
      <c r="F81" s="4">
        <v>0.39</v>
      </c>
      <c r="G81">
        <v>3</v>
      </c>
      <c r="H81">
        <f t="shared" si="8"/>
        <v>1.17</v>
      </c>
      <c r="I81" s="5">
        <f t="shared" si="9"/>
        <v>0.53917050691244228</v>
      </c>
      <c r="J81">
        <f t="shared" si="14"/>
        <v>-0.34417050691244228</v>
      </c>
      <c r="K81" s="6">
        <f t="shared" si="10"/>
        <v>0.2946774193548391</v>
      </c>
      <c r="L81">
        <f t="shared" si="13"/>
        <v>1.4686059907834294E-4</v>
      </c>
    </row>
    <row r="82" spans="2:12" x14ac:dyDescent="0.25">
      <c r="B82">
        <v>0.39500000000000002</v>
      </c>
      <c r="C82">
        <v>1</v>
      </c>
      <c r="D82">
        <f t="shared" si="11"/>
        <v>0.39500000000000002</v>
      </c>
      <c r="E82" s="5">
        <f t="shared" si="12"/>
        <v>0.19750000000000001</v>
      </c>
      <c r="F82" s="4">
        <v>0.39500000000000002</v>
      </c>
      <c r="G82">
        <v>4</v>
      </c>
      <c r="H82">
        <f t="shared" si="8"/>
        <v>1.58</v>
      </c>
      <c r="I82" s="5">
        <f t="shared" si="9"/>
        <v>0.72811059907834108</v>
      </c>
      <c r="J82">
        <f t="shared" si="14"/>
        <v>-0.53061059907834107</v>
      </c>
      <c r="K82" s="6">
        <f t="shared" si="10"/>
        <v>-0.23593317972350197</v>
      </c>
      <c r="L82">
        <f t="shared" si="13"/>
        <v>4.6596802995391644E-2</v>
      </c>
    </row>
  </sheetData>
  <mergeCells count="2">
    <mergeCell ref="B1:C1"/>
    <mergeCell ref="F1:G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zoomScale="70" zoomScaleNormal="70" workbookViewId="0">
      <selection activeCell="Q4" sqref="Q4"/>
    </sheetView>
  </sheetViews>
  <sheetFormatPr defaultRowHeight="15" x14ac:dyDescent="0.25"/>
  <cols>
    <col min="1" max="1" width="14.5703125" customWidth="1"/>
    <col min="2" max="2" width="11.140625" customWidth="1"/>
    <col min="3" max="3" width="10.85546875" customWidth="1"/>
    <col min="5" max="5" width="13.85546875" style="5" customWidth="1"/>
    <col min="6" max="6" width="11.5703125" style="4" customWidth="1"/>
    <col min="7" max="7" width="11.85546875" customWidth="1"/>
    <col min="8" max="8" width="11.28515625" customWidth="1"/>
    <col min="9" max="9" width="13.140625" style="5" customWidth="1"/>
    <col min="10" max="10" width="14" customWidth="1"/>
    <col min="11" max="11" width="11.28515625" style="6" customWidth="1"/>
    <col min="13" max="13" width="14.7109375" bestFit="1" customWidth="1"/>
  </cols>
  <sheetData>
    <row r="1" spans="1:17" x14ac:dyDescent="0.25">
      <c r="B1" s="12" t="s">
        <v>7</v>
      </c>
      <c r="C1" s="12"/>
      <c r="D1" s="3"/>
      <c r="F1" s="12" t="s">
        <v>0</v>
      </c>
      <c r="G1" s="12"/>
      <c r="H1" s="3"/>
      <c r="P1" t="s">
        <v>11</v>
      </c>
    </row>
    <row r="2" spans="1:17" x14ac:dyDescent="0.25">
      <c r="A2" t="s">
        <v>2</v>
      </c>
      <c r="B2" t="s">
        <v>8</v>
      </c>
      <c r="C2" t="s">
        <v>10</v>
      </c>
      <c r="E2" s="5" t="s">
        <v>1</v>
      </c>
      <c r="F2" s="4" t="s">
        <v>8</v>
      </c>
      <c r="G2" t="s">
        <v>10</v>
      </c>
      <c r="I2" s="5" t="s">
        <v>1</v>
      </c>
      <c r="J2" t="s">
        <v>5</v>
      </c>
      <c r="K2" s="6" t="s">
        <v>6</v>
      </c>
      <c r="P2">
        <f>MIN(K39:K64)</f>
        <v>0.50831138159687561</v>
      </c>
      <c r="Q2">
        <f>SUM(L39:L64)</f>
        <v>0.13897561086383872</v>
      </c>
    </row>
    <row r="3" spans="1:17" x14ac:dyDescent="0.25">
      <c r="A3" t="s">
        <v>3</v>
      </c>
      <c r="B3">
        <v>0</v>
      </c>
      <c r="C3">
        <v>1</v>
      </c>
      <c r="D3">
        <f>B3*C3</f>
        <v>0</v>
      </c>
      <c r="E3" s="5">
        <f>(D3/A$4*100)</f>
        <v>0</v>
      </c>
      <c r="F3" s="4">
        <v>0</v>
      </c>
      <c r="G3">
        <v>0</v>
      </c>
      <c r="H3">
        <f>F3*G3</f>
        <v>0</v>
      </c>
      <c r="I3" s="5">
        <f>(H3/A$6*100)</f>
        <v>0</v>
      </c>
      <c r="J3">
        <f t="shared" ref="J3" si="0">E3-I3</f>
        <v>0</v>
      </c>
      <c r="L3">
        <f>(K4+K3)/2*(B4-B3)</f>
        <v>1.6747661004632575E-5</v>
      </c>
      <c r="P3" t="s">
        <v>12</v>
      </c>
      <c r="Q3" t="s">
        <v>12</v>
      </c>
    </row>
    <row r="4" spans="1:17" x14ac:dyDescent="0.25">
      <c r="A4" s="3">
        <f>SUM(C3:C82)</f>
        <v>218</v>
      </c>
      <c r="B4">
        <v>5.0000000000000001E-3</v>
      </c>
      <c r="C4">
        <v>4</v>
      </c>
      <c r="D4">
        <f t="shared" ref="D4:D67" si="1">B4*C4</f>
        <v>0.02</v>
      </c>
      <c r="E4" s="5">
        <f t="shared" ref="E4:E67" si="2">(D4/A$4*100)</f>
        <v>9.1743119266055051E-3</v>
      </c>
      <c r="F4" s="4">
        <v>5.0000000000000001E-3</v>
      </c>
      <c r="G4">
        <v>1</v>
      </c>
      <c r="H4">
        <f t="shared" ref="H4:H67" si="3">F4*G4</f>
        <v>5.0000000000000001E-3</v>
      </c>
      <c r="I4" s="5">
        <f t="shared" ref="I4:I67" si="4">(H4/A$6*100)</f>
        <v>2.4752475247524753E-3</v>
      </c>
      <c r="J4">
        <f>E4-I4</f>
        <v>6.6990644018530294E-3</v>
      </c>
      <c r="K4" s="6">
        <f>J4+J3</f>
        <v>6.6990644018530294E-3</v>
      </c>
      <c r="L4">
        <f t="shared" ref="L4:L67" si="5">(K5+K4)/2*(B5-B4)</f>
        <v>2.9861931147243167E-5</v>
      </c>
      <c r="P4">
        <f>MIN(K39:K64)</f>
        <v>0.50831138159687561</v>
      </c>
      <c r="Q4">
        <f>SUM(L39:L64)</f>
        <v>0.13897561086383872</v>
      </c>
    </row>
    <row r="5" spans="1:17" x14ac:dyDescent="0.25">
      <c r="A5" t="s">
        <v>4</v>
      </c>
      <c r="B5">
        <v>0.01</v>
      </c>
      <c r="C5">
        <v>4</v>
      </c>
      <c r="D5">
        <f t="shared" si="1"/>
        <v>0.04</v>
      </c>
      <c r="E5" s="5">
        <f t="shared" si="2"/>
        <v>1.834862385321101E-2</v>
      </c>
      <c r="F5" s="4">
        <v>0.01</v>
      </c>
      <c r="G5">
        <v>4</v>
      </c>
      <c r="H5">
        <f t="shared" si="3"/>
        <v>0.04</v>
      </c>
      <c r="I5" s="5">
        <f t="shared" si="4"/>
        <v>1.9801980198019802E-2</v>
      </c>
      <c r="J5">
        <f t="shared" ref="J5:J68" si="6">E5-I5</f>
        <v>-1.453356344808792E-3</v>
      </c>
      <c r="K5" s="6">
        <f>K4+J5</f>
        <v>5.2457080570442374E-3</v>
      </c>
      <c r="L5">
        <f t="shared" si="5"/>
        <v>4.206785357434825E-5</v>
      </c>
    </row>
    <row r="6" spans="1:17" x14ac:dyDescent="0.25">
      <c r="A6" s="3">
        <f>SUM(G3:G82)</f>
        <v>202</v>
      </c>
      <c r="B6">
        <v>1.4999999999999999E-2</v>
      </c>
      <c r="C6">
        <v>2</v>
      </c>
      <c r="D6">
        <f t="shared" si="1"/>
        <v>0.03</v>
      </c>
      <c r="E6" s="5">
        <f t="shared" si="2"/>
        <v>1.3761467889908256E-2</v>
      </c>
      <c r="F6" s="4">
        <v>1.4999999999999999E-2</v>
      </c>
      <c r="G6">
        <v>1</v>
      </c>
      <c r="H6">
        <f t="shared" si="3"/>
        <v>1.4999999999999999E-2</v>
      </c>
      <c r="I6" s="5">
        <f t="shared" si="4"/>
        <v>7.4257425742574254E-3</v>
      </c>
      <c r="J6">
        <f t="shared" si="6"/>
        <v>6.3357253156508305E-3</v>
      </c>
      <c r="K6" s="6">
        <f t="shared" ref="K6:K69" si="7">K5+J6</f>
        <v>1.1581433372695068E-2</v>
      </c>
      <c r="L6">
        <f t="shared" si="5"/>
        <v>1.0377872649650288E-4</v>
      </c>
    </row>
    <row r="7" spans="1:17" x14ac:dyDescent="0.25">
      <c r="B7">
        <v>0.02</v>
      </c>
      <c r="C7">
        <v>2</v>
      </c>
      <c r="D7">
        <f t="shared" si="1"/>
        <v>0.04</v>
      </c>
      <c r="E7" s="5">
        <f t="shared" si="2"/>
        <v>1.834862385321101E-2</v>
      </c>
      <c r="F7" s="4">
        <v>0.02</v>
      </c>
      <c r="G7">
        <v>0</v>
      </c>
      <c r="H7">
        <f t="shared" si="3"/>
        <v>0</v>
      </c>
      <c r="I7" s="5">
        <f t="shared" si="4"/>
        <v>0</v>
      </c>
      <c r="J7">
        <f t="shared" si="6"/>
        <v>1.834862385321101E-2</v>
      </c>
      <c r="K7" s="6">
        <f t="shared" si="7"/>
        <v>2.9930057225906078E-2</v>
      </c>
      <c r="L7">
        <f t="shared" si="5"/>
        <v>1.4056680897447547E-4</v>
      </c>
    </row>
    <row r="8" spans="1:17" x14ac:dyDescent="0.25">
      <c r="B8">
        <v>2.5000000000000001E-2</v>
      </c>
      <c r="C8">
        <v>4</v>
      </c>
      <c r="D8">
        <f t="shared" si="1"/>
        <v>0.1</v>
      </c>
      <c r="E8" s="5">
        <f t="shared" si="2"/>
        <v>4.5871559633027525E-2</v>
      </c>
      <c r="F8" s="4">
        <v>2.5000000000000001E-2</v>
      </c>
      <c r="G8">
        <v>4</v>
      </c>
      <c r="H8">
        <f t="shared" si="3"/>
        <v>0.1</v>
      </c>
      <c r="I8" s="5">
        <f t="shared" si="4"/>
        <v>4.9504950495049507E-2</v>
      </c>
      <c r="J8">
        <f t="shared" si="6"/>
        <v>-3.6333908620219818E-3</v>
      </c>
      <c r="K8" s="6">
        <f>K7+J8</f>
        <v>2.6296666363884096E-2</v>
      </c>
      <c r="L8">
        <f t="shared" si="5"/>
        <v>-2.2481605958760973E-5</v>
      </c>
    </row>
    <row r="9" spans="1:17" x14ac:dyDescent="0.25">
      <c r="B9">
        <v>0.03</v>
      </c>
      <c r="C9">
        <v>2</v>
      </c>
      <c r="D9">
        <f t="shared" si="1"/>
        <v>0.06</v>
      </c>
      <c r="E9" s="5">
        <f t="shared" si="2"/>
        <v>2.7522935779816512E-2</v>
      </c>
      <c r="F9" s="4">
        <v>0.03</v>
      </c>
      <c r="G9">
        <v>6</v>
      </c>
      <c r="H9">
        <f t="shared" si="3"/>
        <v>0.18</v>
      </c>
      <c r="I9" s="5">
        <f t="shared" si="4"/>
        <v>8.9108910891089105E-2</v>
      </c>
      <c r="J9">
        <f t="shared" si="6"/>
        <v>-6.1585975111272589E-2</v>
      </c>
      <c r="K9" s="6">
        <f t="shared" si="7"/>
        <v>-3.528930874738849E-2</v>
      </c>
      <c r="L9">
        <f t="shared" si="5"/>
        <v>-2.2930102643291869E-4</v>
      </c>
    </row>
    <row r="10" spans="1:17" x14ac:dyDescent="0.25">
      <c r="B10">
        <v>3.5000000000000003E-2</v>
      </c>
      <c r="C10">
        <v>3</v>
      </c>
      <c r="D10">
        <f t="shared" si="1"/>
        <v>0.10500000000000001</v>
      </c>
      <c r="E10" s="5">
        <f t="shared" si="2"/>
        <v>4.8165137614678902E-2</v>
      </c>
      <c r="F10" s="4">
        <v>3.5000000000000003E-2</v>
      </c>
      <c r="G10">
        <v>4</v>
      </c>
      <c r="H10">
        <f t="shared" si="3"/>
        <v>0.14000000000000001</v>
      </c>
      <c r="I10" s="5">
        <f t="shared" si="4"/>
        <v>6.9306930693069313E-2</v>
      </c>
      <c r="J10">
        <f t="shared" si="6"/>
        <v>-2.1141793078390411E-2</v>
      </c>
      <c r="K10" s="6">
        <f t="shared" si="7"/>
        <v>-5.6431101825778901E-2</v>
      </c>
      <c r="L10">
        <f t="shared" si="5"/>
        <v>-4.3067036061404277E-4</v>
      </c>
      <c r="M10" s="11"/>
    </row>
    <row r="11" spans="1:17" x14ac:dyDescent="0.25">
      <c r="B11">
        <v>0.04</v>
      </c>
      <c r="C11">
        <v>0</v>
      </c>
      <c r="D11">
        <f t="shared" si="1"/>
        <v>0</v>
      </c>
      <c r="E11" s="5">
        <f t="shared" si="2"/>
        <v>0</v>
      </c>
      <c r="F11" s="4">
        <v>0.04</v>
      </c>
      <c r="G11">
        <v>3</v>
      </c>
      <c r="H11">
        <f t="shared" si="3"/>
        <v>0.12</v>
      </c>
      <c r="I11" s="5">
        <f t="shared" si="4"/>
        <v>5.9405940594059403E-2</v>
      </c>
      <c r="J11">
        <f t="shared" si="6"/>
        <v>-5.9405940594059403E-2</v>
      </c>
      <c r="K11" s="6">
        <f t="shared" si="7"/>
        <v>-0.1158370424198383</v>
      </c>
      <c r="L11">
        <f t="shared" si="5"/>
        <v>-7.5035198473975796E-4</v>
      </c>
    </row>
    <row r="12" spans="1:17" x14ac:dyDescent="0.25">
      <c r="B12">
        <v>4.4999999999999998E-2</v>
      </c>
      <c r="C12">
        <v>1</v>
      </c>
      <c r="D12">
        <f t="shared" si="1"/>
        <v>4.4999999999999998E-2</v>
      </c>
      <c r="E12" s="5">
        <f t="shared" si="2"/>
        <v>2.0642201834862383E-2</v>
      </c>
      <c r="F12" s="4">
        <v>4.4999999999999998E-2</v>
      </c>
      <c r="G12">
        <v>4</v>
      </c>
      <c r="H12">
        <f t="shared" si="3"/>
        <v>0.18</v>
      </c>
      <c r="I12" s="5">
        <f t="shared" si="4"/>
        <v>8.9108910891089105E-2</v>
      </c>
      <c r="J12">
        <f t="shared" si="6"/>
        <v>-6.8466709056226718E-2</v>
      </c>
      <c r="K12" s="6">
        <f t="shared" si="7"/>
        <v>-0.18430375147606504</v>
      </c>
      <c r="L12">
        <f t="shared" si="5"/>
        <v>-1.297347624670725E-3</v>
      </c>
    </row>
    <row r="13" spans="1:17" x14ac:dyDescent="0.25">
      <c r="B13">
        <v>0.05</v>
      </c>
      <c r="C13">
        <v>1</v>
      </c>
      <c r="D13">
        <f t="shared" si="1"/>
        <v>0.05</v>
      </c>
      <c r="E13" s="5">
        <f t="shared" si="2"/>
        <v>2.2935779816513763E-2</v>
      </c>
      <c r="F13" s="4">
        <v>0.05</v>
      </c>
      <c r="G13">
        <v>7</v>
      </c>
      <c r="H13">
        <f t="shared" si="3"/>
        <v>0.35000000000000003</v>
      </c>
      <c r="I13" s="5">
        <f t="shared" si="4"/>
        <v>0.17326732673267328</v>
      </c>
      <c r="J13">
        <f t="shared" si="6"/>
        <v>-0.15033154691615952</v>
      </c>
      <c r="K13" s="6">
        <f t="shared" si="7"/>
        <v>-0.33463529839222456</v>
      </c>
      <c r="L13">
        <f t="shared" si="5"/>
        <v>-1.4889522209101638E-3</v>
      </c>
    </row>
    <row r="14" spans="1:17" x14ac:dyDescent="0.25">
      <c r="B14">
        <v>5.5E-2</v>
      </c>
      <c r="C14">
        <v>4</v>
      </c>
      <c r="D14">
        <f t="shared" si="1"/>
        <v>0.22</v>
      </c>
      <c r="E14" s="5">
        <f t="shared" si="2"/>
        <v>0.10091743119266054</v>
      </c>
      <c r="F14" s="4">
        <v>5.5E-2</v>
      </c>
      <c r="G14">
        <v>1</v>
      </c>
      <c r="H14">
        <f t="shared" si="3"/>
        <v>5.5E-2</v>
      </c>
      <c r="I14" s="5">
        <f t="shared" si="4"/>
        <v>2.7227722772277231E-2</v>
      </c>
      <c r="J14">
        <f t="shared" si="6"/>
        <v>7.3689708420383304E-2</v>
      </c>
      <c r="K14" s="6">
        <f t="shared" si="7"/>
        <v>-0.26094558997184125</v>
      </c>
      <c r="L14">
        <f t="shared" si="5"/>
        <v>-1.1146561903896809E-3</v>
      </c>
    </row>
    <row r="15" spans="1:17" x14ac:dyDescent="0.25">
      <c r="B15">
        <v>0.06</v>
      </c>
      <c r="C15">
        <v>6</v>
      </c>
      <c r="D15">
        <f t="shared" si="1"/>
        <v>0.36</v>
      </c>
      <c r="E15" s="5">
        <f t="shared" si="2"/>
        <v>0.16513761467889906</v>
      </c>
      <c r="F15" s="4">
        <v>0.06</v>
      </c>
      <c r="G15">
        <v>3</v>
      </c>
      <c r="H15">
        <f t="shared" si="3"/>
        <v>0.18</v>
      </c>
      <c r="I15" s="5">
        <f t="shared" si="4"/>
        <v>8.9108910891089105E-2</v>
      </c>
      <c r="J15">
        <f t="shared" si="6"/>
        <v>7.6028703787809959E-2</v>
      </c>
      <c r="K15" s="6">
        <f t="shared" si="7"/>
        <v>-0.18491688618403129</v>
      </c>
      <c r="L15">
        <f t="shared" si="5"/>
        <v>-7.8731038241438916E-4</v>
      </c>
    </row>
    <row r="16" spans="1:17" x14ac:dyDescent="0.25">
      <c r="B16">
        <v>6.5000000000000002E-2</v>
      </c>
      <c r="C16">
        <v>4</v>
      </c>
      <c r="D16">
        <f t="shared" si="1"/>
        <v>0.26</v>
      </c>
      <c r="E16" s="5">
        <f t="shared" si="2"/>
        <v>0.11926605504587157</v>
      </c>
      <c r="F16" s="4">
        <v>6.5000000000000002E-2</v>
      </c>
      <c r="G16">
        <v>2</v>
      </c>
      <c r="H16">
        <f t="shared" si="3"/>
        <v>0.13</v>
      </c>
      <c r="I16" s="5">
        <f t="shared" si="4"/>
        <v>6.4356435643564358E-2</v>
      </c>
      <c r="J16">
        <f t="shared" si="6"/>
        <v>5.4909619402307208E-2</v>
      </c>
      <c r="K16" s="6">
        <f t="shared" si="7"/>
        <v>-0.13000726678172408</v>
      </c>
      <c r="L16">
        <f t="shared" si="5"/>
        <v>-5.0220274321010152E-4</v>
      </c>
    </row>
    <row r="17" spans="2:12" x14ac:dyDescent="0.25">
      <c r="B17">
        <v>7.0000000000000007E-2</v>
      </c>
      <c r="C17">
        <v>4</v>
      </c>
      <c r="D17">
        <f t="shared" si="1"/>
        <v>0.28000000000000003</v>
      </c>
      <c r="E17" s="5">
        <f t="shared" si="2"/>
        <v>0.12844036697247707</v>
      </c>
      <c r="F17" s="4">
        <v>7.0000000000000007E-2</v>
      </c>
      <c r="G17">
        <v>2</v>
      </c>
      <c r="H17">
        <f t="shared" si="3"/>
        <v>0.14000000000000001</v>
      </c>
      <c r="I17" s="5">
        <f t="shared" si="4"/>
        <v>6.9306930693069313E-2</v>
      </c>
      <c r="J17">
        <f t="shared" si="6"/>
        <v>5.9133436279407758E-2</v>
      </c>
      <c r="K17" s="6">
        <f t="shared" si="7"/>
        <v>-7.0873830502316326E-2</v>
      </c>
      <c r="L17">
        <f t="shared" si="5"/>
        <v>-2.8879780179852816E-4</v>
      </c>
    </row>
    <row r="18" spans="2:12" x14ac:dyDescent="0.25">
      <c r="B18">
        <v>7.4999999999999997E-2</v>
      </c>
      <c r="C18">
        <v>4</v>
      </c>
      <c r="D18">
        <f t="shared" si="1"/>
        <v>0.3</v>
      </c>
      <c r="E18" s="5">
        <f t="shared" si="2"/>
        <v>0.13761467889908255</v>
      </c>
      <c r="F18" s="4">
        <v>7.4999999999999997E-2</v>
      </c>
      <c r="G18">
        <v>3</v>
      </c>
      <c r="H18">
        <f t="shared" si="3"/>
        <v>0.22499999999999998</v>
      </c>
      <c r="I18" s="5">
        <f t="shared" si="4"/>
        <v>0.11138613861386137</v>
      </c>
      <c r="J18">
        <f t="shared" si="6"/>
        <v>2.6228540285221175E-2</v>
      </c>
      <c r="K18" s="6">
        <f t="shared" si="7"/>
        <v>-4.4645290217095152E-2</v>
      </c>
      <c r="L18">
        <f t="shared" si="5"/>
        <v>-1.605504587155967E-4</v>
      </c>
    </row>
    <row r="19" spans="2:12" x14ac:dyDescent="0.25">
      <c r="B19">
        <v>0.08</v>
      </c>
      <c r="C19">
        <v>5</v>
      </c>
      <c r="D19">
        <f t="shared" si="1"/>
        <v>0.4</v>
      </c>
      <c r="E19" s="5">
        <f t="shared" si="2"/>
        <v>0.1834862385321101</v>
      </c>
      <c r="F19" s="4">
        <v>0.08</v>
      </c>
      <c r="G19">
        <v>4</v>
      </c>
      <c r="H19">
        <f t="shared" si="3"/>
        <v>0.32</v>
      </c>
      <c r="I19" s="5">
        <f t="shared" si="4"/>
        <v>0.15841584158415842</v>
      </c>
      <c r="J19">
        <f t="shared" si="6"/>
        <v>2.5070396947951684E-2</v>
      </c>
      <c r="K19" s="6">
        <f t="shared" si="7"/>
        <v>-1.9574893269143467E-2</v>
      </c>
      <c r="L19">
        <f t="shared" si="5"/>
        <v>-2.3560268870923987E-5</v>
      </c>
    </row>
    <row r="20" spans="2:12" x14ac:dyDescent="0.25">
      <c r="B20">
        <v>8.5000000000000006E-2</v>
      </c>
      <c r="C20">
        <v>4</v>
      </c>
      <c r="D20">
        <f t="shared" si="1"/>
        <v>0.34</v>
      </c>
      <c r="E20" s="5">
        <f t="shared" si="2"/>
        <v>0.15596330275229359</v>
      </c>
      <c r="F20" s="4">
        <v>8.5000000000000006E-2</v>
      </c>
      <c r="G20">
        <v>3</v>
      </c>
      <c r="H20">
        <f t="shared" si="3"/>
        <v>0.255</v>
      </c>
      <c r="I20" s="5">
        <f t="shared" si="4"/>
        <v>0.12623762376237624</v>
      </c>
      <c r="J20">
        <f t="shared" si="6"/>
        <v>2.9725678989917348E-2</v>
      </c>
      <c r="K20" s="6">
        <f t="shared" si="7"/>
        <v>1.0150785720773881E-2</v>
      </c>
      <c r="L20">
        <f t="shared" si="5"/>
        <v>2.4900081751294334E-4</v>
      </c>
    </row>
    <row r="21" spans="2:12" x14ac:dyDescent="0.25">
      <c r="B21">
        <v>0.09</v>
      </c>
      <c r="C21">
        <v>3</v>
      </c>
      <c r="D21">
        <f t="shared" si="1"/>
        <v>0.27</v>
      </c>
      <c r="E21" s="5">
        <f t="shared" si="2"/>
        <v>0.1238532110091743</v>
      </c>
      <c r="F21" s="4">
        <v>0.09</v>
      </c>
      <c r="G21">
        <v>1</v>
      </c>
      <c r="H21">
        <f t="shared" si="3"/>
        <v>0.09</v>
      </c>
      <c r="I21" s="5">
        <f t="shared" si="4"/>
        <v>4.4554455445544552E-2</v>
      </c>
      <c r="J21">
        <f t="shared" si="6"/>
        <v>7.9298755563629753E-2</v>
      </c>
      <c r="K21" s="6">
        <f t="shared" si="7"/>
        <v>8.9449541284403633E-2</v>
      </c>
      <c r="L21">
        <f t="shared" si="5"/>
        <v>3.2104414569897365E-4</v>
      </c>
    </row>
    <row r="22" spans="2:12" x14ac:dyDescent="0.25">
      <c r="B22">
        <v>9.5000000000000001E-2</v>
      </c>
      <c r="C22">
        <v>1</v>
      </c>
      <c r="D22">
        <f t="shared" si="1"/>
        <v>9.5000000000000001E-2</v>
      </c>
      <c r="E22" s="5">
        <f t="shared" si="2"/>
        <v>4.3577981651376149E-2</v>
      </c>
      <c r="F22" s="4">
        <v>9.5000000000000001E-2</v>
      </c>
      <c r="G22">
        <v>2</v>
      </c>
      <c r="H22">
        <f t="shared" si="3"/>
        <v>0.19</v>
      </c>
      <c r="I22" s="5">
        <f t="shared" si="4"/>
        <v>9.405940594059406E-2</v>
      </c>
      <c r="J22">
        <f t="shared" si="6"/>
        <v>-5.048142428921791E-2</v>
      </c>
      <c r="K22" s="6">
        <f t="shared" si="7"/>
        <v>3.8968116995185723E-2</v>
      </c>
      <c r="L22">
        <f t="shared" si="5"/>
        <v>5.2911254428194945E-5</v>
      </c>
    </row>
    <row r="23" spans="2:12" x14ac:dyDescent="0.25">
      <c r="B23">
        <v>0.1</v>
      </c>
      <c r="C23">
        <v>2</v>
      </c>
      <c r="D23">
        <f t="shared" si="1"/>
        <v>0.2</v>
      </c>
      <c r="E23" s="5">
        <f t="shared" si="2"/>
        <v>9.1743119266055051E-2</v>
      </c>
      <c r="F23" s="4">
        <v>0.1</v>
      </c>
      <c r="G23">
        <v>3</v>
      </c>
      <c r="H23">
        <f t="shared" si="3"/>
        <v>0.30000000000000004</v>
      </c>
      <c r="I23" s="5">
        <f t="shared" si="4"/>
        <v>0.14851485148514854</v>
      </c>
      <c r="J23">
        <f t="shared" si="6"/>
        <v>-5.6771732219093485E-2</v>
      </c>
      <c r="K23" s="6">
        <f t="shared" si="7"/>
        <v>-1.7803615223907762E-2</v>
      </c>
      <c r="L23">
        <f t="shared" si="5"/>
        <v>2.5314515396493702E-4</v>
      </c>
    </row>
    <row r="24" spans="2:12" x14ac:dyDescent="0.25">
      <c r="B24">
        <v>0.105</v>
      </c>
      <c r="C24">
        <v>5</v>
      </c>
      <c r="D24">
        <f t="shared" si="1"/>
        <v>0.52500000000000002</v>
      </c>
      <c r="E24" s="5">
        <f t="shared" si="2"/>
        <v>0.24082568807339449</v>
      </c>
      <c r="F24" s="4">
        <v>0.105</v>
      </c>
      <c r="G24">
        <v>2</v>
      </c>
      <c r="H24">
        <f t="shared" si="3"/>
        <v>0.21</v>
      </c>
      <c r="I24" s="5">
        <f t="shared" si="4"/>
        <v>0.10396039603960397</v>
      </c>
      <c r="J24">
        <f t="shared" si="6"/>
        <v>0.13686529203379053</v>
      </c>
      <c r="K24" s="6">
        <f t="shared" si="7"/>
        <v>0.11906167680988276</v>
      </c>
      <c r="L24">
        <f t="shared" si="5"/>
        <v>8.3761013716050553E-4</v>
      </c>
    </row>
    <row r="25" spans="2:12" x14ac:dyDescent="0.25">
      <c r="B25">
        <v>0.11</v>
      </c>
      <c r="C25">
        <v>3</v>
      </c>
      <c r="D25">
        <f t="shared" si="1"/>
        <v>0.33</v>
      </c>
      <c r="E25" s="5">
        <f t="shared" si="2"/>
        <v>0.15137614678899083</v>
      </c>
      <c r="F25" s="4">
        <v>0.11</v>
      </c>
      <c r="G25">
        <v>1</v>
      </c>
      <c r="H25">
        <f t="shared" si="3"/>
        <v>0.11</v>
      </c>
      <c r="I25" s="5">
        <f t="shared" si="4"/>
        <v>5.4455445544554462E-2</v>
      </c>
      <c r="J25">
        <f t="shared" si="6"/>
        <v>9.6920701244436372E-2</v>
      </c>
      <c r="K25" s="6">
        <f t="shared" si="7"/>
        <v>0.21598237805431914</v>
      </c>
      <c r="L25">
        <f t="shared" si="5"/>
        <v>1.1804546280316114E-3</v>
      </c>
    </row>
    <row r="26" spans="2:12" x14ac:dyDescent="0.25">
      <c r="B26" s="7">
        <v>0.115</v>
      </c>
      <c r="C26" s="7">
        <v>4</v>
      </c>
      <c r="D26" s="7">
        <f t="shared" si="1"/>
        <v>0.46</v>
      </c>
      <c r="E26" s="8">
        <f t="shared" si="2"/>
        <v>0.21100917431192664</v>
      </c>
      <c r="F26" s="9">
        <v>0.115</v>
      </c>
      <c r="G26" s="7">
        <v>3</v>
      </c>
      <c r="H26" s="7">
        <f t="shared" si="3"/>
        <v>0.34500000000000003</v>
      </c>
      <c r="I26" s="8">
        <f t="shared" si="4"/>
        <v>0.1707920792079208</v>
      </c>
      <c r="J26">
        <f t="shared" si="6"/>
        <v>4.021709510400584E-2</v>
      </c>
      <c r="K26" s="10">
        <f t="shared" si="7"/>
        <v>0.25619947315832498</v>
      </c>
      <c r="L26">
        <f t="shared" si="5"/>
        <v>1.3859115269325068E-3</v>
      </c>
    </row>
    <row r="27" spans="2:12" x14ac:dyDescent="0.25">
      <c r="B27" s="7">
        <v>0.12</v>
      </c>
      <c r="C27" s="7">
        <v>4</v>
      </c>
      <c r="D27" s="7">
        <f t="shared" si="1"/>
        <v>0.48</v>
      </c>
      <c r="E27" s="8">
        <f t="shared" si="2"/>
        <v>0.22018348623853209</v>
      </c>
      <c r="F27" s="9">
        <v>0.12</v>
      </c>
      <c r="G27" s="7">
        <v>3</v>
      </c>
      <c r="H27" s="7">
        <f t="shared" si="3"/>
        <v>0.36</v>
      </c>
      <c r="I27" s="8">
        <f t="shared" si="4"/>
        <v>0.17821782178217821</v>
      </c>
      <c r="J27">
        <f t="shared" si="6"/>
        <v>4.1965664456353885E-2</v>
      </c>
      <c r="K27" s="10">
        <f t="shared" si="7"/>
        <v>0.29816513761467889</v>
      </c>
      <c r="L27">
        <f t="shared" si="5"/>
        <v>1.1700654010355174E-3</v>
      </c>
    </row>
    <row r="28" spans="2:12" x14ac:dyDescent="0.25">
      <c r="B28" s="7">
        <v>0.125</v>
      </c>
      <c r="C28" s="7">
        <v>1</v>
      </c>
      <c r="D28" s="7">
        <f t="shared" si="1"/>
        <v>0.125</v>
      </c>
      <c r="E28" s="8">
        <f t="shared" si="2"/>
        <v>5.7339449541284407E-2</v>
      </c>
      <c r="F28" s="9">
        <v>0.125</v>
      </c>
      <c r="G28" s="7">
        <v>3</v>
      </c>
      <c r="H28" s="7">
        <f t="shared" si="3"/>
        <v>0.375</v>
      </c>
      <c r="I28" s="8">
        <f t="shared" si="4"/>
        <v>0.18564356435643564</v>
      </c>
      <c r="J28">
        <f t="shared" si="6"/>
        <v>-0.12830411481515125</v>
      </c>
      <c r="K28" s="10">
        <f t="shared" si="7"/>
        <v>0.16986102279952764</v>
      </c>
      <c r="L28">
        <f t="shared" si="5"/>
        <v>5.0390589517667402E-4</v>
      </c>
    </row>
    <row r="29" spans="2:12" x14ac:dyDescent="0.25">
      <c r="B29" s="7">
        <v>0.13</v>
      </c>
      <c r="C29" s="7">
        <v>2</v>
      </c>
      <c r="D29" s="7">
        <f t="shared" si="1"/>
        <v>0.26</v>
      </c>
      <c r="E29" s="8">
        <f t="shared" si="2"/>
        <v>0.11926605504587157</v>
      </c>
      <c r="F29" s="9">
        <v>0.13</v>
      </c>
      <c r="G29" s="7">
        <v>4</v>
      </c>
      <c r="H29" s="7">
        <f t="shared" si="3"/>
        <v>0.52</v>
      </c>
      <c r="I29" s="8">
        <f t="shared" si="4"/>
        <v>0.25742574257425743</v>
      </c>
      <c r="J29">
        <f t="shared" si="6"/>
        <v>-0.13815968752838587</v>
      </c>
      <c r="K29" s="10">
        <f t="shared" si="7"/>
        <v>3.1701335271141773E-2</v>
      </c>
      <c r="L29">
        <f t="shared" si="5"/>
        <v>6.229562176401131E-4</v>
      </c>
    </row>
    <row r="30" spans="2:12" x14ac:dyDescent="0.25">
      <c r="B30" s="7">
        <v>0.13500000000000001</v>
      </c>
      <c r="C30" s="7">
        <v>3</v>
      </c>
      <c r="D30" s="7">
        <f t="shared" si="1"/>
        <v>0.40500000000000003</v>
      </c>
      <c r="E30" s="8">
        <f t="shared" si="2"/>
        <v>0.18577981651376149</v>
      </c>
      <c r="F30" s="9">
        <v>0.13500000000000001</v>
      </c>
      <c r="G30" s="7">
        <v>0</v>
      </c>
      <c r="H30" s="7">
        <f t="shared" si="3"/>
        <v>0</v>
      </c>
      <c r="I30" s="8">
        <f t="shared" si="4"/>
        <v>0</v>
      </c>
      <c r="J30">
        <f t="shared" si="6"/>
        <v>0.18577981651376149</v>
      </c>
      <c r="K30" s="10">
        <f t="shared" si="7"/>
        <v>0.21748115178490326</v>
      </c>
      <c r="L30">
        <f t="shared" si="5"/>
        <v>9.1413843219184383E-4</v>
      </c>
    </row>
    <row r="31" spans="2:12" x14ac:dyDescent="0.25">
      <c r="B31" s="7">
        <v>0.14000000000000001</v>
      </c>
      <c r="C31" s="7">
        <v>0</v>
      </c>
      <c r="D31" s="7">
        <f t="shared" si="1"/>
        <v>0</v>
      </c>
      <c r="E31" s="8">
        <f t="shared" si="2"/>
        <v>0</v>
      </c>
      <c r="F31" s="9">
        <v>0.14000000000000001</v>
      </c>
      <c r="G31" s="7">
        <v>1</v>
      </c>
      <c r="H31" s="7">
        <f t="shared" si="3"/>
        <v>0.14000000000000001</v>
      </c>
      <c r="I31" s="8">
        <f t="shared" si="4"/>
        <v>6.9306930693069313E-2</v>
      </c>
      <c r="J31">
        <f t="shared" si="6"/>
        <v>-6.9306930693069313E-2</v>
      </c>
      <c r="K31" s="10">
        <f t="shared" si="7"/>
        <v>0.14817422109183395</v>
      </c>
      <c r="L31">
        <f t="shared" si="5"/>
        <v>1.0602688709237848E-3</v>
      </c>
    </row>
    <row r="32" spans="2:12" x14ac:dyDescent="0.25">
      <c r="B32" s="7">
        <v>0.14499999999999999</v>
      </c>
      <c r="C32" s="7">
        <v>3</v>
      </c>
      <c r="D32" s="7">
        <f t="shared" si="1"/>
        <v>0.43499999999999994</v>
      </c>
      <c r="E32" s="8">
        <f t="shared" si="2"/>
        <v>0.19954128440366972</v>
      </c>
      <c r="F32" s="9">
        <v>0.14499999999999999</v>
      </c>
      <c r="G32" s="7">
        <v>1</v>
      </c>
      <c r="H32" s="7">
        <f t="shared" si="3"/>
        <v>0.14499999999999999</v>
      </c>
      <c r="I32" s="8">
        <f t="shared" si="4"/>
        <v>7.1782178217821777E-2</v>
      </c>
      <c r="J32">
        <f t="shared" si="6"/>
        <v>0.12775910618584796</v>
      </c>
      <c r="K32" s="10">
        <f t="shared" si="7"/>
        <v>0.27593332727768194</v>
      </c>
      <c r="L32">
        <f t="shared" si="5"/>
        <v>1.3387909891906637E-3</v>
      </c>
    </row>
    <row r="33" spans="2:12" x14ac:dyDescent="0.25">
      <c r="B33" s="7">
        <v>0.15</v>
      </c>
      <c r="C33" s="7">
        <v>3</v>
      </c>
      <c r="D33" s="7">
        <f t="shared" si="1"/>
        <v>0.44999999999999996</v>
      </c>
      <c r="E33" s="8">
        <f t="shared" si="2"/>
        <v>0.20642201834862381</v>
      </c>
      <c r="F33" s="9">
        <v>0.15</v>
      </c>
      <c r="G33" s="7">
        <v>3</v>
      </c>
      <c r="H33" s="7">
        <f t="shared" si="3"/>
        <v>0.44999999999999996</v>
      </c>
      <c r="I33" s="8">
        <f t="shared" si="4"/>
        <v>0.22277227722772275</v>
      </c>
      <c r="J33">
        <f t="shared" si="6"/>
        <v>-1.6350258879098939E-2</v>
      </c>
      <c r="K33" s="10">
        <f t="shared" si="7"/>
        <v>0.25958306839858303</v>
      </c>
      <c r="L33">
        <f t="shared" si="5"/>
        <v>1.4756676355708984E-3</v>
      </c>
    </row>
    <row r="34" spans="2:12" x14ac:dyDescent="0.25">
      <c r="B34" s="7">
        <v>0.155</v>
      </c>
      <c r="C34" s="7">
        <v>1</v>
      </c>
      <c r="D34" s="7">
        <f t="shared" si="1"/>
        <v>0.155</v>
      </c>
      <c r="E34" s="8">
        <f t="shared" si="2"/>
        <v>7.1100917431192664E-2</v>
      </c>
      <c r="F34" s="9">
        <v>0.155</v>
      </c>
      <c r="G34" s="7">
        <v>0</v>
      </c>
      <c r="H34" s="7">
        <f t="shared" si="3"/>
        <v>0</v>
      </c>
      <c r="I34" s="8">
        <f t="shared" si="4"/>
        <v>0</v>
      </c>
      <c r="J34">
        <f t="shared" si="6"/>
        <v>7.1100917431192664E-2</v>
      </c>
      <c r="K34" s="10">
        <f t="shared" si="7"/>
        <v>0.33068398582977571</v>
      </c>
      <c r="L34">
        <f t="shared" si="5"/>
        <v>2.1748115178490349E-3</v>
      </c>
    </row>
    <row r="35" spans="2:12" x14ac:dyDescent="0.25">
      <c r="B35" s="7">
        <v>0.16</v>
      </c>
      <c r="C35" s="7">
        <v>5</v>
      </c>
      <c r="D35" s="7">
        <f t="shared" si="1"/>
        <v>0.8</v>
      </c>
      <c r="E35" s="8">
        <f t="shared" si="2"/>
        <v>0.3669724770642202</v>
      </c>
      <c r="F35" s="9">
        <v>0.16</v>
      </c>
      <c r="G35" s="7">
        <v>2</v>
      </c>
      <c r="H35" s="7">
        <f t="shared" si="3"/>
        <v>0.32</v>
      </c>
      <c r="I35" s="8">
        <f t="shared" si="4"/>
        <v>0.15841584158415842</v>
      </c>
      <c r="J35">
        <f t="shared" si="6"/>
        <v>0.20855663548006179</v>
      </c>
      <c r="K35" s="10">
        <f t="shared" si="7"/>
        <v>0.53924062130983752</v>
      </c>
      <c r="L35">
        <f t="shared" si="5"/>
        <v>2.8554478154237477E-3</v>
      </c>
    </row>
    <row r="36" spans="2:12" x14ac:dyDescent="0.25">
      <c r="B36" s="7">
        <v>0.16500000000000001</v>
      </c>
      <c r="C36" s="7">
        <v>3</v>
      </c>
      <c r="D36" s="7">
        <f t="shared" si="1"/>
        <v>0.495</v>
      </c>
      <c r="E36" s="8">
        <f t="shared" si="2"/>
        <v>0.22706422018348624</v>
      </c>
      <c r="F36" s="9">
        <v>0.16500000000000001</v>
      </c>
      <c r="G36" s="7">
        <v>2</v>
      </c>
      <c r="H36" s="7">
        <f t="shared" si="3"/>
        <v>0.33</v>
      </c>
      <c r="I36" s="8">
        <f t="shared" si="4"/>
        <v>0.16336633663366337</v>
      </c>
      <c r="J36">
        <f t="shared" si="6"/>
        <v>6.3697883549822865E-2</v>
      </c>
      <c r="K36" s="10">
        <f t="shared" si="7"/>
        <v>0.60293850485966038</v>
      </c>
      <c r="L36">
        <f t="shared" si="5"/>
        <v>3.5532291761286258E-3</v>
      </c>
    </row>
    <row r="37" spans="2:12" x14ac:dyDescent="0.25">
      <c r="B37" s="7">
        <v>0.17</v>
      </c>
      <c r="C37" s="7">
        <v>6</v>
      </c>
      <c r="D37" s="7">
        <f t="shared" si="1"/>
        <v>1.02</v>
      </c>
      <c r="E37" s="8">
        <f t="shared" si="2"/>
        <v>0.4678899082568807</v>
      </c>
      <c r="F37" s="9">
        <v>0.17</v>
      </c>
      <c r="G37" s="7">
        <v>3</v>
      </c>
      <c r="H37" s="7">
        <f t="shared" si="3"/>
        <v>0.51</v>
      </c>
      <c r="I37" s="8">
        <f t="shared" si="4"/>
        <v>0.25247524752475248</v>
      </c>
      <c r="J37">
        <f t="shared" si="6"/>
        <v>0.21541466073212823</v>
      </c>
      <c r="K37" s="10">
        <f t="shared" si="7"/>
        <v>0.81835316559178861</v>
      </c>
      <c r="L37">
        <f t="shared" si="5"/>
        <v>4.2447656462893807E-3</v>
      </c>
    </row>
    <row r="38" spans="2:12" x14ac:dyDescent="0.25">
      <c r="B38" s="7">
        <v>0.17499999999999999</v>
      </c>
      <c r="C38" s="7">
        <v>4</v>
      </c>
      <c r="D38" s="7">
        <f t="shared" si="1"/>
        <v>0.7</v>
      </c>
      <c r="E38" s="8">
        <f t="shared" si="2"/>
        <v>0.32110091743119262</v>
      </c>
      <c r="F38" s="9">
        <v>0.17499999999999999</v>
      </c>
      <c r="G38" s="7">
        <v>3</v>
      </c>
      <c r="H38" s="7">
        <f t="shared" si="3"/>
        <v>0.52499999999999991</v>
      </c>
      <c r="I38" s="8">
        <f t="shared" si="4"/>
        <v>0.25990099009900985</v>
      </c>
      <c r="J38">
        <f t="shared" si="6"/>
        <v>6.1199927332182769E-2</v>
      </c>
      <c r="K38" s="10">
        <f t="shared" si="7"/>
        <v>0.87955309292397144</v>
      </c>
      <c r="L38">
        <f t="shared" si="5"/>
        <v>5.0170315196657331E-3</v>
      </c>
    </row>
    <row r="39" spans="2:12" x14ac:dyDescent="0.25">
      <c r="B39" s="7">
        <v>0.18</v>
      </c>
      <c r="C39" s="7">
        <v>3</v>
      </c>
      <c r="D39" s="7">
        <f t="shared" si="1"/>
        <v>0.54</v>
      </c>
      <c r="E39" s="8">
        <f t="shared" si="2"/>
        <v>0.24770642201834861</v>
      </c>
      <c r="F39" s="9">
        <v>0.18</v>
      </c>
      <c r="G39" s="7">
        <v>0</v>
      </c>
      <c r="H39" s="7">
        <f t="shared" si="3"/>
        <v>0</v>
      </c>
      <c r="I39" s="8">
        <f t="shared" si="4"/>
        <v>0</v>
      </c>
      <c r="J39">
        <f t="shared" si="6"/>
        <v>0.24770642201834861</v>
      </c>
      <c r="K39" s="10">
        <f t="shared" si="7"/>
        <v>1.1272595149423201</v>
      </c>
      <c r="L39">
        <f t="shared" si="5"/>
        <v>5.8148446725406538E-3</v>
      </c>
    </row>
    <row r="40" spans="2:12" x14ac:dyDescent="0.25">
      <c r="B40" s="7">
        <v>0.185</v>
      </c>
      <c r="C40" s="7">
        <v>3</v>
      </c>
      <c r="D40" s="7">
        <f t="shared" si="1"/>
        <v>0.55499999999999994</v>
      </c>
      <c r="E40" s="8">
        <f t="shared" si="2"/>
        <v>0.25458715596330272</v>
      </c>
      <c r="F40" s="9">
        <v>0.185</v>
      </c>
      <c r="G40" s="7">
        <v>2</v>
      </c>
      <c r="H40" s="7">
        <f t="shared" si="3"/>
        <v>0.37</v>
      </c>
      <c r="I40" s="8">
        <f t="shared" si="4"/>
        <v>0.18316831683168316</v>
      </c>
      <c r="J40">
        <f t="shared" si="6"/>
        <v>7.141883913161956E-2</v>
      </c>
      <c r="K40" s="10">
        <f t="shared" si="7"/>
        <v>1.1986783540739396</v>
      </c>
      <c r="L40">
        <f t="shared" si="5"/>
        <v>7.2834726133163847E-3</v>
      </c>
    </row>
    <row r="41" spans="2:12" x14ac:dyDescent="0.25">
      <c r="B41" s="7">
        <v>0.19</v>
      </c>
      <c r="C41" s="7">
        <v>7</v>
      </c>
      <c r="D41" s="7">
        <f t="shared" si="1"/>
        <v>1.33</v>
      </c>
      <c r="E41" s="8">
        <f t="shared" si="2"/>
        <v>0.61009174311926606</v>
      </c>
      <c r="F41" s="9">
        <v>0.19</v>
      </c>
      <c r="G41" s="7">
        <v>1</v>
      </c>
      <c r="H41" s="7">
        <f t="shared" si="3"/>
        <v>0.19</v>
      </c>
      <c r="I41" s="8">
        <f t="shared" si="4"/>
        <v>9.405940594059406E-2</v>
      </c>
      <c r="J41">
        <f t="shared" si="6"/>
        <v>0.51603233717867203</v>
      </c>
      <c r="K41" s="10">
        <f t="shared" si="7"/>
        <v>1.7147106912526118</v>
      </c>
      <c r="L41">
        <f t="shared" si="5"/>
        <v>8.5204151149059961E-3</v>
      </c>
    </row>
    <row r="42" spans="2:12" x14ac:dyDescent="0.25">
      <c r="B42" s="7">
        <v>0.19500000000000001</v>
      </c>
      <c r="C42" s="7">
        <v>3</v>
      </c>
      <c r="D42" s="7">
        <f t="shared" si="1"/>
        <v>0.58499999999999996</v>
      </c>
      <c r="E42" s="8">
        <f t="shared" si="2"/>
        <v>0.26834862385321101</v>
      </c>
      <c r="F42" s="9">
        <v>0.19500000000000001</v>
      </c>
      <c r="G42" s="7">
        <v>3</v>
      </c>
      <c r="H42" s="7">
        <f t="shared" si="3"/>
        <v>0.58499999999999996</v>
      </c>
      <c r="I42" s="8">
        <f t="shared" si="4"/>
        <v>0.28960396039603958</v>
      </c>
      <c r="J42">
        <f t="shared" si="6"/>
        <v>-2.1255336542828573E-2</v>
      </c>
      <c r="K42" s="10">
        <f t="shared" si="7"/>
        <v>1.6934553547097833</v>
      </c>
      <c r="L42">
        <f t="shared" si="5"/>
        <v>7.4771777636479329E-3</v>
      </c>
    </row>
    <row r="43" spans="2:12" x14ac:dyDescent="0.25">
      <c r="B43">
        <v>0.2</v>
      </c>
      <c r="C43">
        <v>0</v>
      </c>
      <c r="D43">
        <f t="shared" si="1"/>
        <v>0</v>
      </c>
      <c r="E43" s="5">
        <f t="shared" si="2"/>
        <v>0</v>
      </c>
      <c r="F43" s="4">
        <v>0.2</v>
      </c>
      <c r="G43">
        <v>4</v>
      </c>
      <c r="H43">
        <f t="shared" si="3"/>
        <v>0.8</v>
      </c>
      <c r="I43" s="5">
        <f t="shared" si="4"/>
        <v>0.39603960396039606</v>
      </c>
      <c r="J43">
        <f t="shared" si="6"/>
        <v>-0.39603960396039606</v>
      </c>
      <c r="K43" s="6">
        <f t="shared" si="7"/>
        <v>1.2974157507493871</v>
      </c>
      <c r="L43">
        <f t="shared" si="5"/>
        <v>6.2333658824597783E-3</v>
      </c>
    </row>
    <row r="44" spans="2:12" x14ac:dyDescent="0.25">
      <c r="B44">
        <v>0.20499999999999999</v>
      </c>
      <c r="C44">
        <v>0</v>
      </c>
      <c r="D44">
        <f t="shared" si="1"/>
        <v>0</v>
      </c>
      <c r="E44" s="5">
        <f t="shared" si="2"/>
        <v>0</v>
      </c>
      <c r="F44" s="4">
        <v>0.20499999999999999</v>
      </c>
      <c r="G44">
        <v>1</v>
      </c>
      <c r="H44">
        <f t="shared" si="3"/>
        <v>0.20499999999999999</v>
      </c>
      <c r="I44" s="5">
        <f t="shared" si="4"/>
        <v>0.10148514851485149</v>
      </c>
      <c r="J44">
        <f t="shared" si="6"/>
        <v>-0.10148514851485149</v>
      </c>
      <c r="K44" s="6">
        <f t="shared" si="7"/>
        <v>1.1959306022345355</v>
      </c>
      <c r="L44">
        <f t="shared" si="5"/>
        <v>5.4217004269234322E-3</v>
      </c>
    </row>
    <row r="45" spans="2:12" x14ac:dyDescent="0.25">
      <c r="B45">
        <v>0.21</v>
      </c>
      <c r="C45">
        <v>2</v>
      </c>
      <c r="D45">
        <f t="shared" si="1"/>
        <v>0.42</v>
      </c>
      <c r="E45" s="5">
        <f t="shared" si="2"/>
        <v>0.19266055045871561</v>
      </c>
      <c r="F45" s="4">
        <v>0.21</v>
      </c>
      <c r="G45">
        <v>4</v>
      </c>
      <c r="H45">
        <f t="shared" si="3"/>
        <v>0.84</v>
      </c>
      <c r="I45" s="5">
        <f t="shared" si="4"/>
        <v>0.41584158415841588</v>
      </c>
      <c r="J45">
        <f t="shared" si="6"/>
        <v>-0.22318103369970027</v>
      </c>
      <c r="K45" s="6">
        <f t="shared" si="7"/>
        <v>0.9727495685348353</v>
      </c>
      <c r="L45">
        <f t="shared" si="5"/>
        <v>5.0712485239349679E-3</v>
      </c>
    </row>
    <row r="46" spans="2:12" x14ac:dyDescent="0.25">
      <c r="B46">
        <v>0.215</v>
      </c>
      <c r="C46">
        <v>3</v>
      </c>
      <c r="D46">
        <f t="shared" si="1"/>
        <v>0.64500000000000002</v>
      </c>
      <c r="E46" s="5">
        <f t="shared" si="2"/>
        <v>0.29587155963302753</v>
      </c>
      <c r="F46" s="4">
        <v>0.215</v>
      </c>
      <c r="G46">
        <v>2</v>
      </c>
      <c r="H46">
        <f t="shared" si="3"/>
        <v>0.43</v>
      </c>
      <c r="I46" s="5">
        <f t="shared" si="4"/>
        <v>0.21287128712871289</v>
      </c>
      <c r="J46">
        <f t="shared" si="6"/>
        <v>8.3000272504314632E-2</v>
      </c>
      <c r="K46" s="6">
        <f t="shared" si="7"/>
        <v>1.0557498410391499</v>
      </c>
      <c r="L46">
        <f t="shared" si="5"/>
        <v>6.2679398673812399E-3</v>
      </c>
    </row>
    <row r="47" spans="2:12" x14ac:dyDescent="0.25">
      <c r="B47">
        <v>0.22</v>
      </c>
      <c r="C47">
        <v>5</v>
      </c>
      <c r="D47">
        <f t="shared" si="1"/>
        <v>1.1000000000000001</v>
      </c>
      <c r="E47" s="5">
        <f t="shared" si="2"/>
        <v>0.50458715596330284</v>
      </c>
      <c r="F47" s="4">
        <v>0.22</v>
      </c>
      <c r="G47">
        <v>1</v>
      </c>
      <c r="H47">
        <f t="shared" si="3"/>
        <v>0.22</v>
      </c>
      <c r="I47" s="5">
        <f t="shared" si="4"/>
        <v>0.10891089108910892</v>
      </c>
      <c r="J47">
        <f t="shared" si="6"/>
        <v>0.39567626487419394</v>
      </c>
      <c r="K47" s="6">
        <f t="shared" si="7"/>
        <v>1.451426105913344</v>
      </c>
      <c r="L47">
        <f t="shared" si="5"/>
        <v>6.1432691434281112E-3</v>
      </c>
    </row>
    <row r="48" spans="2:12" x14ac:dyDescent="0.25">
      <c r="B48">
        <v>0.22500000000000001</v>
      </c>
      <c r="C48">
        <v>0</v>
      </c>
      <c r="D48">
        <f t="shared" si="1"/>
        <v>0</v>
      </c>
      <c r="E48" s="5">
        <f t="shared" si="2"/>
        <v>0</v>
      </c>
      <c r="F48" s="4">
        <v>0.22500000000000001</v>
      </c>
      <c r="G48">
        <v>4</v>
      </c>
      <c r="H48">
        <f t="shared" si="3"/>
        <v>0.9</v>
      </c>
      <c r="I48" s="5">
        <f t="shared" si="4"/>
        <v>0.44554455445544561</v>
      </c>
      <c r="J48">
        <f t="shared" si="6"/>
        <v>-0.44554455445544561</v>
      </c>
      <c r="K48" s="6">
        <f t="shared" si="7"/>
        <v>1.0058815514578985</v>
      </c>
      <c r="L48">
        <f t="shared" si="5"/>
        <v>4.9876237623762447E-3</v>
      </c>
    </row>
    <row r="49" spans="2:12" x14ac:dyDescent="0.25">
      <c r="B49">
        <v>0.23</v>
      </c>
      <c r="C49">
        <v>2</v>
      </c>
      <c r="D49">
        <f t="shared" si="1"/>
        <v>0.46</v>
      </c>
      <c r="E49" s="5">
        <f t="shared" si="2"/>
        <v>0.21100917431192664</v>
      </c>
      <c r="F49" s="4">
        <v>0.23</v>
      </c>
      <c r="G49">
        <v>2</v>
      </c>
      <c r="H49">
        <f t="shared" si="3"/>
        <v>0.46</v>
      </c>
      <c r="I49" s="5">
        <f t="shared" si="4"/>
        <v>0.22772277227722776</v>
      </c>
      <c r="J49">
        <f t="shared" si="6"/>
        <v>-1.6713597965301114E-2</v>
      </c>
      <c r="K49" s="6">
        <f t="shared" si="7"/>
        <v>0.98916795349259734</v>
      </c>
      <c r="L49">
        <f t="shared" si="5"/>
        <v>5.1086043237351039E-3</v>
      </c>
    </row>
    <row r="50" spans="2:12" x14ac:dyDescent="0.25">
      <c r="B50">
        <v>0.23499999999999999</v>
      </c>
      <c r="C50">
        <v>6</v>
      </c>
      <c r="D50">
        <f t="shared" si="1"/>
        <v>1.41</v>
      </c>
      <c r="E50" s="5">
        <f t="shared" si="2"/>
        <v>0.64678899082568808</v>
      </c>
      <c r="F50" s="4">
        <v>0.23499999999999999</v>
      </c>
      <c r="G50">
        <v>5</v>
      </c>
      <c r="H50">
        <f t="shared" si="3"/>
        <v>1.1749999999999998</v>
      </c>
      <c r="I50" s="5">
        <f t="shared" si="4"/>
        <v>0.58168316831683164</v>
      </c>
      <c r="J50">
        <f t="shared" si="6"/>
        <v>6.5105822508856437E-2</v>
      </c>
      <c r="K50" s="6">
        <f t="shared" si="7"/>
        <v>1.0542737760014538</v>
      </c>
      <c r="L50">
        <f t="shared" si="5"/>
        <v>5.4811972022890433E-3</v>
      </c>
    </row>
    <row r="51" spans="2:12" x14ac:dyDescent="0.25">
      <c r="B51">
        <v>0.24</v>
      </c>
      <c r="C51">
        <v>4</v>
      </c>
      <c r="D51">
        <f t="shared" si="1"/>
        <v>0.96</v>
      </c>
      <c r="E51" s="5">
        <f t="shared" si="2"/>
        <v>0.44036697247706419</v>
      </c>
      <c r="F51" s="4">
        <v>0.24</v>
      </c>
      <c r="G51">
        <v>3</v>
      </c>
      <c r="H51">
        <f t="shared" si="3"/>
        <v>0.72</v>
      </c>
      <c r="I51" s="5">
        <f t="shared" si="4"/>
        <v>0.35643564356435642</v>
      </c>
      <c r="J51">
        <f t="shared" si="6"/>
        <v>8.393132891270777E-2</v>
      </c>
      <c r="K51" s="6">
        <f t="shared" si="7"/>
        <v>1.1382051049141615</v>
      </c>
      <c r="L51">
        <f t="shared" si="5"/>
        <v>5.8829707512035676E-3</v>
      </c>
    </row>
    <row r="52" spans="2:12" x14ac:dyDescent="0.25">
      <c r="B52">
        <v>0.245</v>
      </c>
      <c r="C52">
        <v>5</v>
      </c>
      <c r="D52">
        <f t="shared" si="1"/>
        <v>1.2250000000000001</v>
      </c>
      <c r="E52" s="5">
        <f t="shared" si="2"/>
        <v>0.56192660550458717</v>
      </c>
      <c r="F52" s="4">
        <v>0.245</v>
      </c>
      <c r="G52">
        <v>4</v>
      </c>
      <c r="H52">
        <f t="shared" si="3"/>
        <v>0.98</v>
      </c>
      <c r="I52" s="5">
        <f t="shared" si="4"/>
        <v>0.48514851485148514</v>
      </c>
      <c r="J52">
        <f t="shared" si="6"/>
        <v>7.6778090653102038E-2</v>
      </c>
      <c r="K52" s="6">
        <f t="shared" si="7"/>
        <v>1.2149831955672634</v>
      </c>
      <c r="L52">
        <f t="shared" si="5"/>
        <v>5.6973839585793499E-3</v>
      </c>
    </row>
    <row r="53" spans="2:12" x14ac:dyDescent="0.25">
      <c r="B53">
        <v>0.25</v>
      </c>
      <c r="C53">
        <v>3</v>
      </c>
      <c r="D53">
        <f t="shared" si="1"/>
        <v>0.75</v>
      </c>
      <c r="E53" s="5">
        <f t="shared" si="2"/>
        <v>0.34403669724770647</v>
      </c>
      <c r="F53" s="4">
        <v>0.25</v>
      </c>
      <c r="G53">
        <v>4</v>
      </c>
      <c r="H53">
        <f t="shared" si="3"/>
        <v>1</v>
      </c>
      <c r="I53" s="5">
        <f t="shared" si="4"/>
        <v>0.49504950495049505</v>
      </c>
      <c r="J53">
        <f t="shared" si="6"/>
        <v>-0.15101280770278858</v>
      </c>
      <c r="K53" s="6">
        <f t="shared" si="7"/>
        <v>1.0639703878644748</v>
      </c>
      <c r="L53">
        <f t="shared" si="5"/>
        <v>5.5891202652375398E-3</v>
      </c>
    </row>
    <row r="54" spans="2:12" x14ac:dyDescent="0.25">
      <c r="B54">
        <v>0.255</v>
      </c>
      <c r="C54">
        <v>2</v>
      </c>
      <c r="D54">
        <f t="shared" si="1"/>
        <v>0.51</v>
      </c>
      <c r="E54" s="5">
        <f t="shared" si="2"/>
        <v>0.23394495412844035</v>
      </c>
      <c r="F54" s="4">
        <v>0.255</v>
      </c>
      <c r="G54">
        <v>1</v>
      </c>
      <c r="H54">
        <f t="shared" si="3"/>
        <v>0.255</v>
      </c>
      <c r="I54" s="5">
        <f t="shared" si="4"/>
        <v>0.12623762376237624</v>
      </c>
      <c r="J54">
        <f t="shared" si="6"/>
        <v>0.10770733036606411</v>
      </c>
      <c r="K54" s="6">
        <f t="shared" si="7"/>
        <v>1.1716777182305389</v>
      </c>
      <c r="L54">
        <f t="shared" si="5"/>
        <v>5.8111545099464139E-3</v>
      </c>
    </row>
    <row r="55" spans="2:12" x14ac:dyDescent="0.25">
      <c r="B55">
        <v>0.26</v>
      </c>
      <c r="C55">
        <v>2</v>
      </c>
      <c r="D55">
        <f t="shared" si="1"/>
        <v>0.52</v>
      </c>
      <c r="E55" s="5">
        <f t="shared" si="2"/>
        <v>0.23853211009174313</v>
      </c>
      <c r="F55" s="4">
        <v>0.26</v>
      </c>
      <c r="G55">
        <v>2</v>
      </c>
      <c r="H55">
        <f t="shared" si="3"/>
        <v>0.52</v>
      </c>
      <c r="I55" s="5">
        <f t="shared" si="4"/>
        <v>0.25742574257425743</v>
      </c>
      <c r="J55">
        <f t="shared" si="6"/>
        <v>-1.88936324825143E-2</v>
      </c>
      <c r="K55" s="6">
        <f t="shared" si="7"/>
        <v>1.1527840857480247</v>
      </c>
      <c r="L55">
        <f t="shared" si="5"/>
        <v>5.3878077027886342E-3</v>
      </c>
    </row>
    <row r="56" spans="2:12" x14ac:dyDescent="0.25">
      <c r="B56">
        <v>0.26500000000000001</v>
      </c>
      <c r="C56">
        <v>2</v>
      </c>
      <c r="D56">
        <f t="shared" si="1"/>
        <v>0.53</v>
      </c>
      <c r="E56" s="5">
        <f t="shared" si="2"/>
        <v>0.24311926605504589</v>
      </c>
      <c r="F56" s="4">
        <v>0.26500000000000001</v>
      </c>
      <c r="G56">
        <v>3</v>
      </c>
      <c r="H56">
        <f t="shared" si="3"/>
        <v>0.79500000000000004</v>
      </c>
      <c r="I56" s="5">
        <f t="shared" si="4"/>
        <v>0.39356435643564358</v>
      </c>
      <c r="J56">
        <f t="shared" si="6"/>
        <v>-0.1504450903805977</v>
      </c>
      <c r="K56" s="6">
        <f t="shared" si="7"/>
        <v>1.0023389953674271</v>
      </c>
      <c r="L56">
        <f t="shared" si="5"/>
        <v>4.9626442001998424E-3</v>
      </c>
    </row>
    <row r="57" spans="2:12" x14ac:dyDescent="0.25">
      <c r="B57">
        <v>0.27</v>
      </c>
      <c r="C57">
        <v>2</v>
      </c>
      <c r="D57">
        <f t="shared" si="1"/>
        <v>0.54</v>
      </c>
      <c r="E57" s="5">
        <f t="shared" si="2"/>
        <v>0.24770642201834861</v>
      </c>
      <c r="F57" s="4">
        <v>0.27</v>
      </c>
      <c r="G57">
        <v>2</v>
      </c>
      <c r="H57">
        <f t="shared" si="3"/>
        <v>0.54</v>
      </c>
      <c r="I57" s="5">
        <f t="shared" si="4"/>
        <v>0.26732673267326734</v>
      </c>
      <c r="J57">
        <f t="shared" si="6"/>
        <v>-1.9620310654918732E-2</v>
      </c>
      <c r="K57" s="6">
        <f t="shared" si="7"/>
        <v>0.98271868471250834</v>
      </c>
      <c r="L57">
        <f t="shared" si="5"/>
        <v>4.1829412299028128E-3</v>
      </c>
    </row>
    <row r="58" spans="2:12" x14ac:dyDescent="0.25">
      <c r="B58">
        <v>0.27500000000000002</v>
      </c>
      <c r="C58">
        <v>2</v>
      </c>
      <c r="D58">
        <f t="shared" si="1"/>
        <v>0.55000000000000004</v>
      </c>
      <c r="E58" s="5">
        <f t="shared" si="2"/>
        <v>0.25229357798165142</v>
      </c>
      <c r="F58" s="4">
        <v>0.27500000000000002</v>
      </c>
      <c r="G58">
        <v>4</v>
      </c>
      <c r="H58">
        <f t="shared" si="3"/>
        <v>1.1000000000000001</v>
      </c>
      <c r="I58" s="5">
        <f t="shared" si="4"/>
        <v>0.54455445544554459</v>
      </c>
      <c r="J58">
        <f t="shared" si="6"/>
        <v>-0.29226087746389318</v>
      </c>
      <c r="K58" s="6">
        <f t="shared" si="7"/>
        <v>0.69045780724861516</v>
      </c>
      <c r="L58">
        <f t="shared" si="5"/>
        <v>3.0548869107094238E-3</v>
      </c>
    </row>
    <row r="59" spans="2:12" x14ac:dyDescent="0.25">
      <c r="B59">
        <v>0.28000000000000003</v>
      </c>
      <c r="C59">
        <v>2</v>
      </c>
      <c r="D59">
        <f t="shared" si="1"/>
        <v>0.56000000000000005</v>
      </c>
      <c r="E59" s="5">
        <f t="shared" si="2"/>
        <v>0.25688073394495414</v>
      </c>
      <c r="F59" s="4">
        <v>0.28000000000000003</v>
      </c>
      <c r="G59">
        <v>3</v>
      </c>
      <c r="H59">
        <f t="shared" si="3"/>
        <v>0.84000000000000008</v>
      </c>
      <c r="I59" s="5">
        <f t="shared" si="4"/>
        <v>0.41584158415841588</v>
      </c>
      <c r="J59">
        <f t="shared" si="6"/>
        <v>-0.15896085021346174</v>
      </c>
      <c r="K59" s="6">
        <f t="shared" si="7"/>
        <v>0.53149695703515343</v>
      </c>
      <c r="L59">
        <f t="shared" si="5"/>
        <v>2.9584317376691515E-3</v>
      </c>
    </row>
    <row r="60" spans="2:12" x14ac:dyDescent="0.25">
      <c r="B60">
        <v>0.28499999999999998</v>
      </c>
      <c r="C60">
        <v>2</v>
      </c>
      <c r="D60">
        <f t="shared" si="1"/>
        <v>0.56999999999999995</v>
      </c>
      <c r="E60" s="5">
        <f t="shared" si="2"/>
        <v>0.26146788990825687</v>
      </c>
      <c r="F60" s="4">
        <v>0.28499999999999998</v>
      </c>
      <c r="G60">
        <v>1</v>
      </c>
      <c r="H60">
        <f t="shared" si="3"/>
        <v>0.28499999999999998</v>
      </c>
      <c r="I60" s="5">
        <f t="shared" si="4"/>
        <v>0.14108910891089108</v>
      </c>
      <c r="J60">
        <f t="shared" si="6"/>
        <v>0.12037878099736579</v>
      </c>
      <c r="K60" s="6">
        <f t="shared" si="7"/>
        <v>0.65187573803251919</v>
      </c>
      <c r="L60">
        <f t="shared" si="5"/>
        <v>2.90046779907349E-3</v>
      </c>
    </row>
    <row r="61" spans="2:12" x14ac:dyDescent="0.25">
      <c r="B61">
        <v>0.28999999999999998</v>
      </c>
      <c r="C61">
        <v>0</v>
      </c>
      <c r="D61">
        <f t="shared" si="1"/>
        <v>0</v>
      </c>
      <c r="E61" s="5">
        <f t="shared" si="2"/>
        <v>0</v>
      </c>
      <c r="F61" s="4">
        <v>0.28999999999999998</v>
      </c>
      <c r="G61">
        <v>1</v>
      </c>
      <c r="H61">
        <f t="shared" si="3"/>
        <v>0.28999999999999998</v>
      </c>
      <c r="I61" s="5">
        <f t="shared" si="4"/>
        <v>0.14356435643564355</v>
      </c>
      <c r="J61">
        <f t="shared" si="6"/>
        <v>-0.14356435643564355</v>
      </c>
      <c r="K61" s="6">
        <f t="shared" si="7"/>
        <v>0.50831138159687561</v>
      </c>
      <c r="L61">
        <f t="shared" si="5"/>
        <v>3.4760763920428793E-3</v>
      </c>
    </row>
    <row r="62" spans="2:12" x14ac:dyDescent="0.25">
      <c r="B62">
        <v>0.29499999999999998</v>
      </c>
      <c r="C62">
        <v>6</v>
      </c>
      <c r="D62">
        <f t="shared" si="1"/>
        <v>1.77</v>
      </c>
      <c r="E62" s="5">
        <f t="shared" si="2"/>
        <v>0.81192660550458728</v>
      </c>
      <c r="F62" s="4">
        <v>0.29499999999999998</v>
      </c>
      <c r="G62">
        <v>3</v>
      </c>
      <c r="H62">
        <f t="shared" si="3"/>
        <v>0.88500000000000001</v>
      </c>
      <c r="I62" s="5">
        <f t="shared" si="4"/>
        <v>0.43811881188118817</v>
      </c>
      <c r="J62">
        <f t="shared" si="6"/>
        <v>0.37380779362339911</v>
      </c>
      <c r="K62" s="6">
        <f t="shared" si="7"/>
        <v>0.88211917522027472</v>
      </c>
      <c r="L62">
        <f t="shared" si="5"/>
        <v>5.0986692705967908E-3</v>
      </c>
    </row>
    <row r="63" spans="2:12" x14ac:dyDescent="0.25">
      <c r="B63">
        <v>0.3</v>
      </c>
      <c r="C63">
        <v>2</v>
      </c>
      <c r="D63">
        <f t="shared" si="1"/>
        <v>0.6</v>
      </c>
      <c r="E63" s="5">
        <f t="shared" si="2"/>
        <v>0.2752293577981651</v>
      </c>
      <c r="F63" s="4">
        <v>0.3</v>
      </c>
      <c r="G63">
        <v>0</v>
      </c>
      <c r="H63">
        <f t="shared" si="3"/>
        <v>0</v>
      </c>
      <c r="I63" s="5">
        <f t="shared" si="4"/>
        <v>0</v>
      </c>
      <c r="J63">
        <f t="shared" si="6"/>
        <v>0.2752293577981651</v>
      </c>
      <c r="K63" s="6">
        <f t="shared" si="7"/>
        <v>1.1573485330184399</v>
      </c>
      <c r="L63">
        <f t="shared" si="5"/>
        <v>5.3538582069216157E-3</v>
      </c>
    </row>
    <row r="64" spans="2:12" x14ac:dyDescent="0.25">
      <c r="B64">
        <v>0.30499999999999999</v>
      </c>
      <c r="C64">
        <v>2</v>
      </c>
      <c r="D64">
        <f t="shared" si="1"/>
        <v>0.61</v>
      </c>
      <c r="E64" s="5">
        <f t="shared" si="2"/>
        <v>0.27981651376146788</v>
      </c>
      <c r="F64" s="4">
        <v>0.30499999999999999</v>
      </c>
      <c r="G64">
        <v>3</v>
      </c>
      <c r="H64">
        <f t="shared" si="3"/>
        <v>0.91500000000000004</v>
      </c>
      <c r="I64" s="5">
        <f t="shared" si="4"/>
        <v>0.45297029702970304</v>
      </c>
      <c r="J64">
        <f t="shared" si="6"/>
        <v>-0.17315378326823516</v>
      </c>
      <c r="K64" s="6">
        <f t="shared" si="7"/>
        <v>0.98419474975020471</v>
      </c>
      <c r="L64">
        <f t="shared" si="5"/>
        <v>4.8083386320283469E-3</v>
      </c>
    </row>
    <row r="65" spans="2:12" x14ac:dyDescent="0.25">
      <c r="B65">
        <v>0.31</v>
      </c>
      <c r="C65">
        <v>4</v>
      </c>
      <c r="D65">
        <f t="shared" si="1"/>
        <v>1.24</v>
      </c>
      <c r="E65" s="5">
        <f t="shared" si="2"/>
        <v>0.56880733944954132</v>
      </c>
      <c r="F65" s="4">
        <v>0.31</v>
      </c>
      <c r="G65">
        <v>4</v>
      </c>
      <c r="H65">
        <f t="shared" si="3"/>
        <v>1.24</v>
      </c>
      <c r="I65" s="5">
        <f t="shared" si="4"/>
        <v>0.61386138613861385</v>
      </c>
      <c r="J65">
        <f t="shared" si="6"/>
        <v>-4.5054046689072536E-2</v>
      </c>
      <c r="K65" s="6">
        <f t="shared" si="7"/>
        <v>0.93914070306113218</v>
      </c>
      <c r="L65">
        <f t="shared" si="5"/>
        <v>3.9160005450086348E-3</v>
      </c>
    </row>
    <row r="66" spans="2:12" x14ac:dyDescent="0.25">
      <c r="B66">
        <v>0.315</v>
      </c>
      <c r="C66">
        <v>0</v>
      </c>
      <c r="D66">
        <f t="shared" si="1"/>
        <v>0</v>
      </c>
      <c r="E66" s="5">
        <f t="shared" si="2"/>
        <v>0</v>
      </c>
      <c r="F66" s="4">
        <v>0.315</v>
      </c>
      <c r="G66">
        <v>2</v>
      </c>
      <c r="H66">
        <f t="shared" si="3"/>
        <v>0.63</v>
      </c>
      <c r="I66" s="5">
        <f t="shared" si="4"/>
        <v>0.31188118811881188</v>
      </c>
      <c r="J66">
        <f t="shared" si="6"/>
        <v>-0.31188118811881188</v>
      </c>
      <c r="K66" s="6">
        <f t="shared" si="7"/>
        <v>0.62725951494232035</v>
      </c>
      <c r="L66">
        <f t="shared" si="5"/>
        <v>4.5169861022799594E-3</v>
      </c>
    </row>
    <row r="67" spans="2:12" x14ac:dyDescent="0.25">
      <c r="B67">
        <v>0.32</v>
      </c>
      <c r="C67">
        <v>7</v>
      </c>
      <c r="D67">
        <f t="shared" si="1"/>
        <v>2.2400000000000002</v>
      </c>
      <c r="E67" s="5">
        <f t="shared" si="2"/>
        <v>1.0275229357798166</v>
      </c>
      <c r="F67" s="4">
        <v>0.32</v>
      </c>
      <c r="G67">
        <v>3</v>
      </c>
      <c r="H67">
        <f t="shared" si="3"/>
        <v>0.96</v>
      </c>
      <c r="I67" s="5">
        <f t="shared" si="4"/>
        <v>0.47524752475247523</v>
      </c>
      <c r="J67">
        <f t="shared" si="6"/>
        <v>0.55227541102734135</v>
      </c>
      <c r="K67" s="6">
        <f t="shared" si="7"/>
        <v>1.1795349259696617</v>
      </c>
      <c r="L67">
        <f t="shared" si="5"/>
        <v>6.5840448723771539E-3</v>
      </c>
    </row>
    <row r="68" spans="2:12" x14ac:dyDescent="0.25">
      <c r="B68">
        <v>0.32500000000000001</v>
      </c>
      <c r="C68">
        <v>4</v>
      </c>
      <c r="D68">
        <f t="shared" ref="D68:D82" si="8">B68*C68</f>
        <v>1.3</v>
      </c>
      <c r="E68" s="5">
        <f t="shared" ref="E68:E82" si="9">(D68/A$4*100)</f>
        <v>0.59633027522935778</v>
      </c>
      <c r="F68" s="4">
        <v>0.32500000000000001</v>
      </c>
      <c r="G68">
        <v>2</v>
      </c>
      <c r="H68">
        <f t="shared" ref="H68:H82" si="10">F68*G68</f>
        <v>0.65</v>
      </c>
      <c r="I68" s="5">
        <f t="shared" ref="I68:I82" si="11">(H68/A$6*100)</f>
        <v>0.32178217821782179</v>
      </c>
      <c r="J68">
        <f t="shared" si="6"/>
        <v>0.27454809701153599</v>
      </c>
      <c r="K68" s="6">
        <f t="shared" si="7"/>
        <v>1.4540830229811976</v>
      </c>
      <c r="L68">
        <f t="shared" ref="L68:L82" si="12">(K69+K68)/2*(B69-B68)</f>
        <v>7.5589290580434275E-3</v>
      </c>
    </row>
    <row r="69" spans="2:12" x14ac:dyDescent="0.25">
      <c r="B69">
        <v>0.33</v>
      </c>
      <c r="C69">
        <v>4</v>
      </c>
      <c r="D69">
        <f t="shared" si="8"/>
        <v>1.32</v>
      </c>
      <c r="E69" s="5">
        <f t="shared" si="9"/>
        <v>0.60550458715596334</v>
      </c>
      <c r="F69" s="4">
        <v>0.33</v>
      </c>
      <c r="G69">
        <v>3</v>
      </c>
      <c r="H69">
        <f t="shared" si="10"/>
        <v>0.99</v>
      </c>
      <c r="I69" s="5">
        <f t="shared" si="11"/>
        <v>0.49009900990099009</v>
      </c>
      <c r="J69">
        <f t="shared" ref="J69:J82" si="13">E69-I69</f>
        <v>0.11540557725497325</v>
      </c>
      <c r="K69" s="6">
        <f t="shared" si="7"/>
        <v>1.5694886002361708</v>
      </c>
      <c r="L69">
        <f t="shared" si="12"/>
        <v>6.9573757834499126E-3</v>
      </c>
    </row>
    <row r="70" spans="2:12" x14ac:dyDescent="0.25">
      <c r="B70">
        <v>0.33500000000000002</v>
      </c>
      <c r="C70">
        <v>2</v>
      </c>
      <c r="D70">
        <f t="shared" si="8"/>
        <v>0.67</v>
      </c>
      <c r="E70" s="5">
        <f t="shared" si="9"/>
        <v>0.30733944954128439</v>
      </c>
      <c r="F70" s="4">
        <v>0.33500000000000002</v>
      </c>
      <c r="G70">
        <v>4</v>
      </c>
      <c r="H70">
        <f t="shared" si="10"/>
        <v>1.34</v>
      </c>
      <c r="I70" s="5">
        <f t="shared" si="11"/>
        <v>0.6633663366336634</v>
      </c>
      <c r="J70">
        <f t="shared" si="13"/>
        <v>-0.35602688709237901</v>
      </c>
      <c r="K70" s="6">
        <f t="shared" ref="K70:K82" si="14">K69+J70</f>
        <v>1.2134617131437917</v>
      </c>
      <c r="L70">
        <f t="shared" si="12"/>
        <v>6.3645653556181382E-3</v>
      </c>
    </row>
    <row r="71" spans="2:12" x14ac:dyDescent="0.25">
      <c r="B71">
        <v>0.34</v>
      </c>
      <c r="C71">
        <v>4</v>
      </c>
      <c r="D71">
        <f t="shared" si="8"/>
        <v>1.36</v>
      </c>
      <c r="E71" s="5">
        <f t="shared" si="9"/>
        <v>0.62385321100917435</v>
      </c>
      <c r="F71" s="4">
        <v>0.34</v>
      </c>
      <c r="G71">
        <v>3</v>
      </c>
      <c r="H71">
        <f t="shared" si="10"/>
        <v>1.02</v>
      </c>
      <c r="I71" s="5">
        <f t="shared" si="11"/>
        <v>0.50495049504950495</v>
      </c>
      <c r="J71">
        <f t="shared" si="13"/>
        <v>0.11890271595966939</v>
      </c>
      <c r="K71" s="6">
        <f t="shared" si="14"/>
        <v>1.3323644291034611</v>
      </c>
      <c r="L71">
        <f t="shared" si="12"/>
        <v>6.5991461531473587E-3</v>
      </c>
    </row>
    <row r="72" spans="2:12" x14ac:dyDescent="0.25">
      <c r="B72">
        <v>0.34499999999999997</v>
      </c>
      <c r="C72">
        <v>2</v>
      </c>
      <c r="D72">
        <f t="shared" si="8"/>
        <v>0.69</v>
      </c>
      <c r="E72" s="5">
        <f t="shared" si="9"/>
        <v>0.31651376146788984</v>
      </c>
      <c r="F72" s="4">
        <v>0.34499999999999997</v>
      </c>
      <c r="G72">
        <v>2</v>
      </c>
      <c r="H72">
        <f t="shared" si="10"/>
        <v>0.69</v>
      </c>
      <c r="I72" s="5">
        <f t="shared" si="11"/>
        <v>0.34158415841584155</v>
      </c>
      <c r="J72">
        <f t="shared" si="13"/>
        <v>-2.5070396947951712E-2</v>
      </c>
      <c r="K72" s="6">
        <f t="shared" si="14"/>
        <v>1.3072940321555093</v>
      </c>
      <c r="L72">
        <f t="shared" si="12"/>
        <v>6.9378463075665435E-3</v>
      </c>
    </row>
    <row r="73" spans="2:12" x14ac:dyDescent="0.25">
      <c r="B73">
        <v>0.35</v>
      </c>
      <c r="C73">
        <v>1</v>
      </c>
      <c r="D73">
        <f t="shared" si="8"/>
        <v>0.35</v>
      </c>
      <c r="E73" s="5">
        <f t="shared" si="9"/>
        <v>0.16055045871559631</v>
      </c>
      <c r="F73" s="4">
        <v>0.35</v>
      </c>
      <c r="G73">
        <v>0</v>
      </c>
      <c r="H73">
        <f t="shared" si="10"/>
        <v>0</v>
      </c>
      <c r="I73" s="5">
        <f t="shared" si="11"/>
        <v>0</v>
      </c>
      <c r="J73">
        <f t="shared" si="13"/>
        <v>0.16055045871559631</v>
      </c>
      <c r="K73" s="6">
        <f t="shared" si="14"/>
        <v>1.4678444908711057</v>
      </c>
      <c r="L73">
        <f t="shared" si="12"/>
        <v>6.4282632391679606E-3</v>
      </c>
    </row>
    <row r="74" spans="2:12" x14ac:dyDescent="0.25">
      <c r="B74">
        <v>0.35499999999999998</v>
      </c>
      <c r="C74">
        <v>1</v>
      </c>
      <c r="D74">
        <f t="shared" si="8"/>
        <v>0.35499999999999998</v>
      </c>
      <c r="E74" s="5">
        <f t="shared" si="9"/>
        <v>0.1628440366972477</v>
      </c>
      <c r="F74" s="4">
        <v>0.35499999999999998</v>
      </c>
      <c r="G74">
        <v>3</v>
      </c>
      <c r="H74">
        <f t="shared" si="10"/>
        <v>1.0649999999999999</v>
      </c>
      <c r="I74" s="5">
        <f t="shared" si="11"/>
        <v>0.52722772277227714</v>
      </c>
      <c r="J74">
        <f t="shared" si="13"/>
        <v>-0.36438368607502947</v>
      </c>
      <c r="K74" s="6">
        <f t="shared" si="14"/>
        <v>1.1034608047960761</v>
      </c>
      <c r="L74">
        <f t="shared" si="12"/>
        <v>5.5173040239803852E-3</v>
      </c>
    </row>
    <row r="75" spans="2:12" x14ac:dyDescent="0.25">
      <c r="B75">
        <v>0.36</v>
      </c>
      <c r="C75">
        <v>0</v>
      </c>
      <c r="D75">
        <f t="shared" si="8"/>
        <v>0</v>
      </c>
      <c r="E75" s="5">
        <f t="shared" si="9"/>
        <v>0</v>
      </c>
      <c r="F75" s="4">
        <v>0.36</v>
      </c>
      <c r="G75">
        <v>0</v>
      </c>
      <c r="H75">
        <f t="shared" si="10"/>
        <v>0</v>
      </c>
      <c r="I75" s="5">
        <f t="shared" si="11"/>
        <v>0</v>
      </c>
      <c r="J75">
        <f t="shared" si="13"/>
        <v>0</v>
      </c>
      <c r="K75" s="6">
        <f t="shared" si="14"/>
        <v>1.1034608047960761</v>
      </c>
      <c r="L75">
        <f t="shared" si="12"/>
        <v>5.4509946407484836E-3</v>
      </c>
    </row>
    <row r="76" spans="2:12" x14ac:dyDescent="0.25">
      <c r="B76">
        <v>0.36499999999999999</v>
      </c>
      <c r="C76">
        <v>2</v>
      </c>
      <c r="D76">
        <f t="shared" si="8"/>
        <v>0.73</v>
      </c>
      <c r="E76" s="5">
        <f t="shared" si="9"/>
        <v>0.33486238532110091</v>
      </c>
      <c r="F76" s="4">
        <v>0.36499999999999999</v>
      </c>
      <c r="G76">
        <v>2</v>
      </c>
      <c r="H76">
        <f t="shared" si="10"/>
        <v>0.73</v>
      </c>
      <c r="I76" s="5">
        <f t="shared" si="11"/>
        <v>0.36138613861386137</v>
      </c>
      <c r="J76">
        <f t="shared" si="13"/>
        <v>-2.6523753292760466E-2</v>
      </c>
      <c r="K76" s="6">
        <f t="shared" si="14"/>
        <v>1.0769370515033156</v>
      </c>
      <c r="L76">
        <f t="shared" si="12"/>
        <v>5.7417794531746807E-3</v>
      </c>
    </row>
    <row r="77" spans="2:12" x14ac:dyDescent="0.25">
      <c r="B77">
        <v>0.37</v>
      </c>
      <c r="C77">
        <v>3</v>
      </c>
      <c r="D77">
        <f t="shared" si="8"/>
        <v>1.1099999999999999</v>
      </c>
      <c r="E77" s="5">
        <f t="shared" si="9"/>
        <v>0.50917431192660545</v>
      </c>
      <c r="F77" s="4">
        <v>0.37</v>
      </c>
      <c r="G77">
        <v>2</v>
      </c>
      <c r="H77">
        <f t="shared" si="10"/>
        <v>0.74</v>
      </c>
      <c r="I77" s="5">
        <f t="shared" si="11"/>
        <v>0.36633663366336633</v>
      </c>
      <c r="J77">
        <f t="shared" si="13"/>
        <v>0.14283767826323912</v>
      </c>
      <c r="K77" s="6">
        <f t="shared" si="14"/>
        <v>1.2197747297665549</v>
      </c>
      <c r="L77">
        <f t="shared" si="12"/>
        <v>4.6043577981651432E-3</v>
      </c>
    </row>
    <row r="78" spans="2:12" x14ac:dyDescent="0.25">
      <c r="B78">
        <v>0.375</v>
      </c>
      <c r="C78">
        <v>3</v>
      </c>
      <c r="D78">
        <f t="shared" si="8"/>
        <v>1.125</v>
      </c>
      <c r="E78" s="5">
        <f t="shared" si="9"/>
        <v>0.5160550458715597</v>
      </c>
      <c r="F78" s="4">
        <v>0.375</v>
      </c>
      <c r="G78">
        <v>6</v>
      </c>
      <c r="H78">
        <f t="shared" si="10"/>
        <v>2.25</v>
      </c>
      <c r="I78" s="5">
        <f t="shared" si="11"/>
        <v>1.1138613861386137</v>
      </c>
      <c r="J78">
        <f t="shared" si="13"/>
        <v>-0.59780634026705404</v>
      </c>
      <c r="K78" s="6">
        <f t="shared" si="14"/>
        <v>0.62196838949950084</v>
      </c>
      <c r="L78">
        <f t="shared" si="12"/>
        <v>1.2286538286856242E-3</v>
      </c>
    </row>
    <row r="79" spans="2:12" x14ac:dyDescent="0.25">
      <c r="B79">
        <v>0.38</v>
      </c>
      <c r="C79">
        <v>0</v>
      </c>
      <c r="D79">
        <f t="shared" si="8"/>
        <v>0</v>
      </c>
      <c r="E79" s="5">
        <f t="shared" si="9"/>
        <v>0</v>
      </c>
      <c r="F79" s="4">
        <v>0.38</v>
      </c>
      <c r="G79">
        <v>4</v>
      </c>
      <c r="H79">
        <f t="shared" si="10"/>
        <v>1.52</v>
      </c>
      <c r="I79" s="5">
        <f t="shared" si="11"/>
        <v>0.75247524752475248</v>
      </c>
      <c r="J79">
        <f t="shared" si="13"/>
        <v>-0.75247524752475248</v>
      </c>
      <c r="K79" s="6">
        <f t="shared" si="14"/>
        <v>-0.13050685802525164</v>
      </c>
      <c r="L79">
        <f t="shared" si="12"/>
        <v>-2.1169611227177761E-3</v>
      </c>
    </row>
    <row r="80" spans="2:12" x14ac:dyDescent="0.25">
      <c r="B80">
        <v>0.38500000000000001</v>
      </c>
      <c r="C80">
        <v>1</v>
      </c>
      <c r="D80">
        <f t="shared" si="8"/>
        <v>0.38500000000000001</v>
      </c>
      <c r="E80" s="5">
        <f t="shared" si="9"/>
        <v>0.17660550458715596</v>
      </c>
      <c r="F80" s="4">
        <v>0.38500000000000001</v>
      </c>
      <c r="G80">
        <v>4</v>
      </c>
      <c r="H80">
        <f t="shared" si="10"/>
        <v>1.54</v>
      </c>
      <c r="I80" s="5">
        <f t="shared" si="11"/>
        <v>0.76237623762376239</v>
      </c>
      <c r="J80">
        <f t="shared" si="13"/>
        <v>-0.58577073303660643</v>
      </c>
      <c r="K80" s="6">
        <f t="shared" si="14"/>
        <v>-0.71627759106185807</v>
      </c>
      <c r="L80">
        <f t="shared" si="12"/>
        <v>-5.1002588790989211E-3</v>
      </c>
    </row>
    <row r="81" spans="2:12" x14ac:dyDescent="0.25">
      <c r="B81">
        <v>0.39</v>
      </c>
      <c r="C81">
        <v>2</v>
      </c>
      <c r="D81">
        <f t="shared" si="8"/>
        <v>0.78</v>
      </c>
      <c r="E81" s="5">
        <f t="shared" si="9"/>
        <v>0.3577981651376147</v>
      </c>
      <c r="F81" s="4">
        <v>0.39</v>
      </c>
      <c r="G81">
        <v>5</v>
      </c>
      <c r="H81">
        <f t="shared" si="10"/>
        <v>1.9500000000000002</v>
      </c>
      <c r="I81" s="5">
        <f t="shared" si="11"/>
        <v>0.96534653465346554</v>
      </c>
      <c r="J81">
        <f t="shared" si="13"/>
        <v>-0.60754836951585078</v>
      </c>
      <c r="K81" s="6">
        <f t="shared" si="14"/>
        <v>-1.3238259605777087</v>
      </c>
      <c r="L81">
        <f t="shared" si="12"/>
        <v>-7.1079911890271638E-3</v>
      </c>
    </row>
    <row r="82" spans="2:12" x14ac:dyDescent="0.25">
      <c r="B82">
        <v>0.39500000000000002</v>
      </c>
      <c r="C82">
        <v>0</v>
      </c>
      <c r="D82">
        <f t="shared" si="8"/>
        <v>0</v>
      </c>
      <c r="E82" s="5">
        <f t="shared" si="9"/>
        <v>0</v>
      </c>
      <c r="F82" s="4">
        <v>0.39500000000000002</v>
      </c>
      <c r="G82">
        <v>1</v>
      </c>
      <c r="H82">
        <f t="shared" si="10"/>
        <v>0.39500000000000002</v>
      </c>
      <c r="I82" s="5">
        <f t="shared" si="11"/>
        <v>0.19554455445544555</v>
      </c>
      <c r="J82">
        <f t="shared" si="13"/>
        <v>-0.19554455445544555</v>
      </c>
      <c r="K82" s="6">
        <f t="shared" si="14"/>
        <v>-1.5193705150331542</v>
      </c>
      <c r="L82">
        <f t="shared" si="12"/>
        <v>0.300075676719048</v>
      </c>
    </row>
  </sheetData>
  <mergeCells count="2">
    <mergeCell ref="B1:C1"/>
    <mergeCell ref="F1:G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</vt:lpstr>
      <vt:lpstr>Sit</vt:lpstr>
    </vt:vector>
  </TitlesOfParts>
  <Company>Wilfrid Laurier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kalmar</dc:creator>
  <cp:lastModifiedBy>Ryan Foley</cp:lastModifiedBy>
  <dcterms:created xsi:type="dcterms:W3CDTF">2010-06-23T14:02:01Z</dcterms:created>
  <dcterms:modified xsi:type="dcterms:W3CDTF">2017-07-28T12:44:23Z</dcterms:modified>
</cp:coreProperties>
</file>