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575352\Desktop\Neuroscience Methods Submission\Complete Data overhaul\S8 - GOYO\"/>
    </mc:Choice>
  </mc:AlternateContent>
  <bookViews>
    <workbookView xWindow="1170" yWindow="-120" windowWidth="26790" windowHeight="12900" activeTab="1"/>
  </bookViews>
  <sheets>
    <sheet name="Stand" sheetId="1" r:id="rId1"/>
    <sheet name="Sit" sheetId="2" r:id="rId2"/>
  </sheets>
  <calcPr calcId="162913"/>
</workbook>
</file>

<file path=xl/calcChain.xml><?xml version="1.0" encoding="utf-8"?>
<calcChain xmlns="http://schemas.openxmlformats.org/spreadsheetml/2006/main">
  <c r="Q4" i="2" l="1"/>
  <c r="Q2" i="2"/>
  <c r="Q4" i="1"/>
  <c r="Q2" i="1"/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3" i="1"/>
  <c r="L3" i="2"/>
  <c r="P4" i="2" l="1"/>
  <c r="P4" i="1"/>
  <c r="P2" i="2"/>
  <c r="P2" i="1"/>
  <c r="A6" i="1" l="1"/>
  <c r="A4" i="1"/>
  <c r="A6" i="2"/>
  <c r="A4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H81" i="1" l="1"/>
  <c r="H82" i="1"/>
  <c r="H81" i="2"/>
  <c r="H82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I54" i="1" s="1"/>
  <c r="H55" i="1"/>
  <c r="H56" i="1"/>
  <c r="H57" i="1"/>
  <c r="H58" i="1"/>
  <c r="I58" i="1" s="1"/>
  <c r="H59" i="1"/>
  <c r="H60" i="1"/>
  <c r="H61" i="1"/>
  <c r="H62" i="1"/>
  <c r="H63" i="1"/>
  <c r="H64" i="1"/>
  <c r="I64" i="1" s="1"/>
  <c r="H65" i="1"/>
  <c r="H66" i="1"/>
  <c r="H67" i="1"/>
  <c r="H68" i="1"/>
  <c r="I68" i="1" s="1"/>
  <c r="H69" i="1"/>
  <c r="H70" i="1"/>
  <c r="I70" i="1" s="1"/>
  <c r="H71" i="1"/>
  <c r="H72" i="1"/>
  <c r="H73" i="1"/>
  <c r="I73" i="1" s="1"/>
  <c r="H74" i="1"/>
  <c r="H75" i="1"/>
  <c r="H76" i="1"/>
  <c r="H77" i="1"/>
  <c r="I77" i="1" s="1"/>
  <c r="H78" i="1"/>
  <c r="H79" i="1"/>
  <c r="H80" i="1"/>
  <c r="H4" i="1"/>
  <c r="H5" i="1"/>
  <c r="I5" i="1" s="1"/>
  <c r="H6" i="1"/>
  <c r="H7" i="1"/>
  <c r="H8" i="1"/>
  <c r="H9" i="1"/>
  <c r="I9" i="1" s="1"/>
  <c r="H10" i="1"/>
  <c r="H11" i="1"/>
  <c r="H12" i="1"/>
  <c r="H13" i="1"/>
  <c r="I13" i="1" s="1"/>
  <c r="H14" i="1"/>
  <c r="H15" i="1"/>
  <c r="H16" i="1"/>
  <c r="H17" i="1"/>
  <c r="I17" i="1" s="1"/>
  <c r="H18" i="1"/>
  <c r="H19" i="1"/>
  <c r="H20" i="1"/>
  <c r="H21" i="1"/>
  <c r="I21" i="1" s="1"/>
  <c r="H22" i="1"/>
  <c r="H23" i="1"/>
  <c r="H24" i="1"/>
  <c r="H25" i="1"/>
  <c r="I25" i="1" s="1"/>
  <c r="H26" i="1"/>
  <c r="H27" i="1"/>
  <c r="H28" i="1"/>
  <c r="H29" i="1"/>
  <c r="I29" i="1" s="1"/>
  <c r="H30" i="1"/>
  <c r="H31" i="1"/>
  <c r="H3" i="1"/>
  <c r="I52" i="1" l="1"/>
  <c r="I48" i="1"/>
  <c r="I36" i="1"/>
  <c r="I31" i="1"/>
  <c r="I27" i="1"/>
  <c r="I23" i="1"/>
  <c r="I19" i="1"/>
  <c r="I15" i="1"/>
  <c r="I11" i="1"/>
  <c r="I7" i="1"/>
  <c r="I80" i="2"/>
  <c r="E82" i="2"/>
  <c r="J82" i="2" s="1"/>
  <c r="E81" i="2"/>
  <c r="E80" i="2"/>
  <c r="E79" i="2"/>
  <c r="E78" i="2"/>
  <c r="J78" i="2" s="1"/>
  <c r="E77" i="2"/>
  <c r="E76" i="2"/>
  <c r="E75" i="2"/>
  <c r="E74" i="2"/>
  <c r="J74" i="2" s="1"/>
  <c r="E73" i="2"/>
  <c r="E72" i="2"/>
  <c r="E71" i="2"/>
  <c r="E70" i="2"/>
  <c r="J70" i="2" s="1"/>
  <c r="E69" i="2"/>
  <c r="E68" i="2"/>
  <c r="E67" i="2"/>
  <c r="E66" i="2"/>
  <c r="J66" i="2" s="1"/>
  <c r="E65" i="2"/>
  <c r="E64" i="2"/>
  <c r="E63" i="2"/>
  <c r="E62" i="2"/>
  <c r="J62" i="2" s="1"/>
  <c r="E61" i="2"/>
  <c r="E60" i="2"/>
  <c r="E59" i="2"/>
  <c r="E58" i="2"/>
  <c r="J58" i="2" s="1"/>
  <c r="E57" i="2"/>
  <c r="E56" i="2"/>
  <c r="E55" i="2"/>
  <c r="E54" i="2"/>
  <c r="E53" i="2"/>
  <c r="E52" i="2"/>
  <c r="E51" i="2"/>
  <c r="E50" i="2"/>
  <c r="J50" i="2" s="1"/>
  <c r="E49" i="2"/>
  <c r="E48" i="2"/>
  <c r="E47" i="2"/>
  <c r="E46" i="2"/>
  <c r="J46" i="2" s="1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J22" i="2" s="1"/>
  <c r="E21" i="2"/>
  <c r="E20" i="2"/>
  <c r="E19" i="2"/>
  <c r="E18" i="2"/>
  <c r="E17" i="2"/>
  <c r="E16" i="2"/>
  <c r="E15" i="2"/>
  <c r="E14" i="2"/>
  <c r="J14" i="2" s="1"/>
  <c r="E13" i="2"/>
  <c r="E12" i="2"/>
  <c r="E11" i="2"/>
  <c r="E10" i="2"/>
  <c r="J10" i="2" s="1"/>
  <c r="E9" i="2"/>
  <c r="E8" i="2"/>
  <c r="E7" i="2"/>
  <c r="E6" i="2"/>
  <c r="E5" i="2"/>
  <c r="E4" i="2"/>
  <c r="E3" i="2"/>
  <c r="E6" i="1"/>
  <c r="J6" i="1" s="1"/>
  <c r="E10" i="1"/>
  <c r="E14" i="1"/>
  <c r="E18" i="1"/>
  <c r="E22" i="1"/>
  <c r="J22" i="1" s="1"/>
  <c r="E26" i="1"/>
  <c r="E30" i="1"/>
  <c r="E34" i="1"/>
  <c r="E38" i="1"/>
  <c r="J38" i="1" s="1"/>
  <c r="E42" i="1"/>
  <c r="E46" i="1"/>
  <c r="E50" i="1"/>
  <c r="E54" i="1"/>
  <c r="J54" i="1" s="1"/>
  <c r="E58" i="1"/>
  <c r="J58" i="1" s="1"/>
  <c r="E62" i="1"/>
  <c r="E66" i="1"/>
  <c r="E70" i="1"/>
  <c r="J70" i="1" s="1"/>
  <c r="E74" i="1"/>
  <c r="E78" i="1"/>
  <c r="E82" i="1"/>
  <c r="E5" i="1"/>
  <c r="J5" i="1" s="1"/>
  <c r="E9" i="1"/>
  <c r="J9" i="1" s="1"/>
  <c r="E13" i="1"/>
  <c r="J13" i="1" s="1"/>
  <c r="E17" i="1"/>
  <c r="J17" i="1" s="1"/>
  <c r="E21" i="1"/>
  <c r="J21" i="1" s="1"/>
  <c r="E25" i="1"/>
  <c r="J25" i="1" s="1"/>
  <c r="E29" i="1"/>
  <c r="J29" i="1" s="1"/>
  <c r="E33" i="1"/>
  <c r="E37" i="1"/>
  <c r="J37" i="1" s="1"/>
  <c r="E41" i="1"/>
  <c r="E45" i="1"/>
  <c r="E49" i="1"/>
  <c r="E53" i="1"/>
  <c r="J53" i="1" s="1"/>
  <c r="E57" i="1"/>
  <c r="E61" i="1"/>
  <c r="E65" i="1"/>
  <c r="E69" i="1"/>
  <c r="E73" i="1"/>
  <c r="J73" i="1" s="1"/>
  <c r="E77" i="1"/>
  <c r="J77" i="1" s="1"/>
  <c r="E81" i="1"/>
  <c r="E4" i="1"/>
  <c r="E8" i="1"/>
  <c r="E12" i="1"/>
  <c r="E16" i="1"/>
  <c r="E20" i="1"/>
  <c r="E24" i="1"/>
  <c r="E28" i="1"/>
  <c r="E32" i="1"/>
  <c r="E36" i="1"/>
  <c r="J36" i="1" s="1"/>
  <c r="E40" i="1"/>
  <c r="E44" i="1"/>
  <c r="E48" i="1"/>
  <c r="J48" i="1" s="1"/>
  <c r="E52" i="1"/>
  <c r="J52" i="1" s="1"/>
  <c r="E56" i="1"/>
  <c r="E60" i="1"/>
  <c r="E64" i="1"/>
  <c r="J64" i="1" s="1"/>
  <c r="E68" i="1"/>
  <c r="J68" i="1" s="1"/>
  <c r="E72" i="1"/>
  <c r="E76" i="1"/>
  <c r="E80" i="1"/>
  <c r="E3" i="1"/>
  <c r="J3" i="1" s="1"/>
  <c r="E7" i="1"/>
  <c r="J7" i="1" s="1"/>
  <c r="E11" i="1"/>
  <c r="J11" i="1" s="1"/>
  <c r="E15" i="1"/>
  <c r="E19" i="1"/>
  <c r="J19" i="1" s="1"/>
  <c r="E23" i="1"/>
  <c r="J23" i="1" s="1"/>
  <c r="E27" i="1"/>
  <c r="J27" i="1" s="1"/>
  <c r="E31" i="1"/>
  <c r="E35" i="1"/>
  <c r="J35" i="1" s="1"/>
  <c r="E39" i="1"/>
  <c r="E43" i="1"/>
  <c r="E47" i="1"/>
  <c r="E51" i="1"/>
  <c r="J51" i="1" s="1"/>
  <c r="E55" i="1"/>
  <c r="E59" i="1"/>
  <c r="E63" i="1"/>
  <c r="E67" i="1"/>
  <c r="J67" i="1" s="1"/>
  <c r="E71" i="1"/>
  <c r="E75" i="1"/>
  <c r="E79" i="1"/>
  <c r="I32" i="1"/>
  <c r="I3" i="1"/>
  <c r="I28" i="1"/>
  <c r="I24" i="1"/>
  <c r="I20" i="1"/>
  <c r="I16" i="1"/>
  <c r="I12" i="1"/>
  <c r="I8" i="1"/>
  <c r="I4" i="1"/>
  <c r="I80" i="1"/>
  <c r="I74" i="1"/>
  <c r="I71" i="1"/>
  <c r="I69" i="1"/>
  <c r="I67" i="1"/>
  <c r="I65" i="1"/>
  <c r="I61" i="1"/>
  <c r="I57" i="1"/>
  <c r="I55" i="1"/>
  <c r="I53" i="1"/>
  <c r="I51" i="1"/>
  <c r="I49" i="1"/>
  <c r="I45" i="1"/>
  <c r="I41" i="1"/>
  <c r="I39" i="1"/>
  <c r="I4" i="2"/>
  <c r="I37" i="1"/>
  <c r="I35" i="1"/>
  <c r="I33" i="1"/>
  <c r="I82" i="1"/>
  <c r="I81" i="1"/>
  <c r="I81" i="2"/>
  <c r="I82" i="2"/>
  <c r="I78" i="1"/>
  <c r="I75" i="1"/>
  <c r="I72" i="1"/>
  <c r="I62" i="1"/>
  <c r="I59" i="1"/>
  <c r="I56" i="1"/>
  <c r="I43" i="1"/>
  <c r="I40" i="1"/>
  <c r="I30" i="1"/>
  <c r="I26" i="1"/>
  <c r="I22" i="1"/>
  <c r="I18" i="1"/>
  <c r="I14" i="1"/>
  <c r="I10" i="1"/>
  <c r="I6" i="1"/>
  <c r="I79" i="1"/>
  <c r="I76" i="1"/>
  <c r="I66" i="1"/>
  <c r="I63" i="1"/>
  <c r="I60" i="1"/>
  <c r="I50" i="1"/>
  <c r="I47" i="1"/>
  <c r="I44" i="1"/>
  <c r="I42" i="1"/>
  <c r="I34" i="1"/>
  <c r="I46" i="1"/>
  <c r="I38" i="1"/>
  <c r="I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5" i="2"/>
  <c r="I9" i="2"/>
  <c r="I17" i="2"/>
  <c r="I25" i="2"/>
  <c r="I49" i="2"/>
  <c r="I57" i="2"/>
  <c r="I65" i="2"/>
  <c r="I73" i="2"/>
  <c r="I7" i="2"/>
  <c r="I15" i="2"/>
  <c r="I23" i="2"/>
  <c r="I47" i="2"/>
  <c r="I55" i="2"/>
  <c r="I63" i="2"/>
  <c r="I71" i="2"/>
  <c r="I79" i="2"/>
  <c r="I13" i="2"/>
  <c r="I21" i="2"/>
  <c r="I45" i="2"/>
  <c r="I53" i="2"/>
  <c r="I61" i="2"/>
  <c r="I69" i="2"/>
  <c r="I77" i="2"/>
  <c r="I11" i="2"/>
  <c r="I19" i="2"/>
  <c r="I43" i="2"/>
  <c r="I51" i="2"/>
  <c r="I59" i="2"/>
  <c r="I67" i="2"/>
  <c r="I75" i="2"/>
  <c r="I14" i="2"/>
  <c r="I16" i="2"/>
  <c r="I22" i="2"/>
  <c r="I24" i="2"/>
  <c r="I46" i="2"/>
  <c r="I48" i="2"/>
  <c r="I50" i="2"/>
  <c r="I56" i="2"/>
  <c r="I78" i="2"/>
  <c r="I6" i="2"/>
  <c r="I8" i="2"/>
  <c r="I10" i="2"/>
  <c r="I12" i="2"/>
  <c r="I18" i="2"/>
  <c r="I20" i="2"/>
  <c r="I44" i="2"/>
  <c r="I52" i="2"/>
  <c r="I54" i="2"/>
  <c r="I58" i="2"/>
  <c r="I60" i="2"/>
  <c r="I62" i="2"/>
  <c r="I64" i="2"/>
  <c r="I66" i="2"/>
  <c r="I68" i="2"/>
  <c r="I70" i="2"/>
  <c r="I72" i="2"/>
  <c r="I74" i="2"/>
  <c r="I76" i="2"/>
  <c r="J69" i="1" l="1"/>
  <c r="J79" i="1"/>
  <c r="J63" i="1"/>
  <c r="J47" i="1"/>
  <c r="J31" i="1"/>
  <c r="J15" i="1"/>
  <c r="J80" i="1"/>
  <c r="J32" i="1"/>
  <c r="J16" i="1"/>
  <c r="J81" i="1"/>
  <c r="J65" i="1"/>
  <c r="J49" i="1"/>
  <c r="J33" i="1"/>
  <c r="J82" i="1"/>
  <c r="J66" i="1"/>
  <c r="J50" i="1"/>
  <c r="J34" i="1"/>
  <c r="J18" i="1"/>
  <c r="J4" i="1"/>
  <c r="J75" i="1"/>
  <c r="J59" i="1"/>
  <c r="J43" i="1"/>
  <c r="J76" i="1"/>
  <c r="J60" i="1"/>
  <c r="J44" i="1"/>
  <c r="J28" i="1"/>
  <c r="J12" i="1"/>
  <c r="J61" i="1"/>
  <c r="J45" i="1"/>
  <c r="J78" i="1"/>
  <c r="J62" i="1"/>
  <c r="J46" i="1"/>
  <c r="J30" i="1"/>
  <c r="J14" i="1"/>
  <c r="J20" i="1"/>
  <c r="J71" i="1"/>
  <c r="J55" i="1"/>
  <c r="J39" i="1"/>
  <c r="J72" i="1"/>
  <c r="J56" i="1"/>
  <c r="J40" i="1"/>
  <c r="J24" i="1"/>
  <c r="J8" i="1"/>
  <c r="J57" i="1"/>
  <c r="J41" i="1"/>
  <c r="J74" i="1"/>
  <c r="J42" i="1"/>
  <c r="J26" i="1"/>
  <c r="J10" i="1"/>
  <c r="J26" i="2"/>
  <c r="J34" i="2"/>
  <c r="J42" i="2"/>
  <c r="J54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6" i="2"/>
  <c r="J18" i="2"/>
  <c r="J30" i="2"/>
  <c r="J38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3" i="2"/>
  <c r="K4" i="2" s="1"/>
  <c r="K4" i="1"/>
  <c r="K5" i="1" s="1"/>
  <c r="K6" i="1" s="1"/>
  <c r="K7" i="1" s="1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l="1"/>
  <c r="K40" i="2"/>
  <c r="K41" i="1" l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41" i="2"/>
  <c r="K42" i="2" l="1"/>
  <c r="K52" i="1"/>
  <c r="K43" i="2" l="1"/>
  <c r="K53" i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44" i="2" l="1"/>
  <c r="K45" i="2" l="1"/>
  <c r="K46" i="2" l="1"/>
  <c r="K47" i="2" l="1"/>
  <c r="K48" i="2" l="1"/>
  <c r="K49" i="2" l="1"/>
  <c r="K50" i="2" l="1"/>
  <c r="K51" i="2" l="1"/>
  <c r="K52" i="2" l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l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</calcChain>
</file>

<file path=xl/sharedStrings.xml><?xml version="1.0" encoding="utf-8"?>
<sst xmlns="http://schemas.openxmlformats.org/spreadsheetml/2006/main" count="32" uniqueCount="13">
  <si>
    <t>Control</t>
  </si>
  <si>
    <t>Normalized</t>
  </si>
  <si>
    <t># of Stim</t>
  </si>
  <si>
    <r>
      <t xml:space="preserve">Test = </t>
    </r>
    <r>
      <rPr>
        <sz val="11"/>
        <color theme="1"/>
        <rFont val="Symbol"/>
        <family val="1"/>
        <charset val="2"/>
      </rPr>
      <t>ß</t>
    </r>
  </si>
  <si>
    <r>
      <t xml:space="preserve">Control = </t>
    </r>
    <r>
      <rPr>
        <sz val="11"/>
        <color theme="1"/>
        <rFont val="Symbol"/>
        <family val="1"/>
        <charset val="2"/>
      </rPr>
      <t>ß</t>
    </r>
  </si>
  <si>
    <t>Diff S-C</t>
  </si>
  <si>
    <t>CumSum</t>
  </si>
  <si>
    <t>Stim</t>
  </si>
  <si>
    <t>Time</t>
  </si>
  <si>
    <t>1 StandRI</t>
  </si>
  <si>
    <t>1 SitRI</t>
  </si>
  <si>
    <t>Peak 0.18-0.305</t>
  </si>
  <si>
    <t>Peak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</si>
</sst>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57742782152827E-2"/>
          <c:y val="5.1400554097404488E-2"/>
          <c:w val="0.67591447944007299"/>
          <c:h val="0.89719889180519163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Stand!$B$3:$B$82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xVal>
          <c:yVal>
            <c:numRef>
              <c:f>Stand!$K$3:$K$82</c:f>
              <c:numCache>
                <c:formatCode>General</c:formatCode>
                <c:ptCount val="80"/>
                <c:pt idx="1">
                  <c:v>0</c:v>
                </c:pt>
                <c:pt idx="2">
                  <c:v>0</c:v>
                </c:pt>
                <c:pt idx="3">
                  <c:v>-9.8684210526315784E-3</c:v>
                </c:pt>
                <c:pt idx="4">
                  <c:v>2.8704324505531356E-3</c:v>
                </c:pt>
                <c:pt idx="5">
                  <c:v>-1.3576935970499495E-2</c:v>
                </c:pt>
                <c:pt idx="6">
                  <c:v>-1.3576935970499495E-2</c:v>
                </c:pt>
                <c:pt idx="7">
                  <c:v>8.7160576600737553E-3</c:v>
                </c:pt>
                <c:pt idx="8">
                  <c:v>8.7160576600737553E-3</c:v>
                </c:pt>
                <c:pt idx="9">
                  <c:v>9.3760476030841436E-2</c:v>
                </c:pt>
                <c:pt idx="10">
                  <c:v>0.18511146496815289</c:v>
                </c:pt>
                <c:pt idx="11">
                  <c:v>0.10467650016761657</c:v>
                </c:pt>
                <c:pt idx="12">
                  <c:v>0.25377137110291659</c:v>
                </c:pt>
                <c:pt idx="13">
                  <c:v>0.24287629902782437</c:v>
                </c:pt>
                <c:pt idx="14">
                  <c:v>0.19242373449547437</c:v>
                </c:pt>
                <c:pt idx="15">
                  <c:v>0.23390881662755617</c:v>
                </c:pt>
                <c:pt idx="16">
                  <c:v>6.5957090177673566E-2</c:v>
                </c:pt>
                <c:pt idx="17">
                  <c:v>5.5271538719410013E-2</c:v>
                </c:pt>
                <c:pt idx="18">
                  <c:v>0.10316795172644996</c:v>
                </c:pt>
                <c:pt idx="19">
                  <c:v>-2.5812939993295259E-2</c:v>
                </c:pt>
                <c:pt idx="20">
                  <c:v>-0.15948709353000332</c:v>
                </c:pt>
                <c:pt idx="21">
                  <c:v>-0.36892390211196779</c:v>
                </c:pt>
                <c:pt idx="22">
                  <c:v>-0.37583808246731476</c:v>
                </c:pt>
                <c:pt idx="23">
                  <c:v>-0.37583808246731476</c:v>
                </c:pt>
                <c:pt idx="24">
                  <c:v>-0.22297184042909821</c:v>
                </c:pt>
                <c:pt idx="25">
                  <c:v>-6.3736171639289269E-2</c:v>
                </c:pt>
                <c:pt idx="26">
                  <c:v>1.634260811263831E-2</c:v>
                </c:pt>
                <c:pt idx="27">
                  <c:v>1.634260811263831E-2</c:v>
                </c:pt>
                <c:pt idx="28">
                  <c:v>1.634260811263831E-2</c:v>
                </c:pt>
                <c:pt idx="29">
                  <c:v>1.634260811263831E-2</c:v>
                </c:pt>
                <c:pt idx="30">
                  <c:v>-0.27971002346630902</c:v>
                </c:pt>
                <c:pt idx="31">
                  <c:v>-0.27971002346630902</c:v>
                </c:pt>
                <c:pt idx="32">
                  <c:v>-0.17779919544083131</c:v>
                </c:pt>
                <c:pt idx="33">
                  <c:v>-7.2703654039557419E-2</c:v>
                </c:pt>
                <c:pt idx="34">
                  <c:v>-7.2703654039557419E-2</c:v>
                </c:pt>
                <c:pt idx="35">
                  <c:v>-7.2703654039557419E-2</c:v>
                </c:pt>
                <c:pt idx="36">
                  <c:v>-7.6475025142473937E-2</c:v>
                </c:pt>
                <c:pt idx="37">
                  <c:v>-0.19818555145826341</c:v>
                </c:pt>
                <c:pt idx="38">
                  <c:v>-0.19818555145826341</c:v>
                </c:pt>
                <c:pt idx="39">
                  <c:v>-0.19818555145826341</c:v>
                </c:pt>
                <c:pt idx="40">
                  <c:v>-0.19818555145826341</c:v>
                </c:pt>
                <c:pt idx="41">
                  <c:v>-0.60279081461615813</c:v>
                </c:pt>
                <c:pt idx="42">
                  <c:v>-0.46903285283271867</c:v>
                </c:pt>
                <c:pt idx="43">
                  <c:v>-0.61498491451558823</c:v>
                </c:pt>
                <c:pt idx="44">
                  <c:v>-0.484076433121019</c:v>
                </c:pt>
                <c:pt idx="45">
                  <c:v>-5.4140127388534909E-2</c:v>
                </c:pt>
                <c:pt idx="46">
                  <c:v>8.753771371102928E-2</c:v>
                </c:pt>
                <c:pt idx="47">
                  <c:v>0.83594535702313111</c:v>
                </c:pt>
                <c:pt idx="48">
                  <c:v>0.96366912504190405</c:v>
                </c:pt>
                <c:pt idx="49">
                  <c:v>0.94826935970499493</c:v>
                </c:pt>
                <c:pt idx="50">
                  <c:v>0.92731729802212548</c:v>
                </c:pt>
                <c:pt idx="51">
                  <c:v>1.0683665772712034</c:v>
                </c:pt>
                <c:pt idx="52">
                  <c:v>1.0629190412336573</c:v>
                </c:pt>
                <c:pt idx="53">
                  <c:v>1.1983950720750922</c:v>
                </c:pt>
                <c:pt idx="54">
                  <c:v>1.1814239021119679</c:v>
                </c:pt>
                <c:pt idx="55">
                  <c:v>1.1641384512236006</c:v>
                </c:pt>
                <c:pt idx="56">
                  <c:v>0.96819477036540413</c:v>
                </c:pt>
                <c:pt idx="57">
                  <c:v>1.1437520952061684</c:v>
                </c:pt>
                <c:pt idx="58">
                  <c:v>1.3163132752262823</c:v>
                </c:pt>
                <c:pt idx="59">
                  <c:v>0.92815538048944024</c:v>
                </c:pt>
                <c:pt idx="60">
                  <c:v>0.90301290646999677</c:v>
                </c:pt>
                <c:pt idx="61">
                  <c:v>1.078109285953738</c:v>
                </c:pt>
                <c:pt idx="62">
                  <c:v>1.0716141468320484</c:v>
                </c:pt>
                <c:pt idx="63">
                  <c:v>0.65714046262152204</c:v>
                </c:pt>
                <c:pt idx="64">
                  <c:v>0.22938317130405644</c:v>
                </c:pt>
                <c:pt idx="65">
                  <c:v>-4.8608783104256426E-3</c:v>
                </c:pt>
                <c:pt idx="66">
                  <c:v>-0.65617666778410988</c:v>
                </c:pt>
                <c:pt idx="67">
                  <c:v>-1.6049279249077952E-2</c:v>
                </c:pt>
                <c:pt idx="68">
                  <c:v>-2.3172980221253636E-2</c:v>
                </c:pt>
                <c:pt idx="69">
                  <c:v>-0.25014666443177996</c:v>
                </c:pt>
                <c:pt idx="70">
                  <c:v>-0.25014666443177996</c:v>
                </c:pt>
                <c:pt idx="71">
                  <c:v>-0.4911372779081461</c:v>
                </c:pt>
                <c:pt idx="72">
                  <c:v>-0.49868002011397916</c:v>
                </c:pt>
                <c:pt idx="73">
                  <c:v>-0.73881159906134752</c:v>
                </c:pt>
                <c:pt idx="74">
                  <c:v>-0.50314280925243038</c:v>
                </c:pt>
                <c:pt idx="75">
                  <c:v>-0.51885685551458249</c:v>
                </c:pt>
                <c:pt idx="76">
                  <c:v>-0.76885685551458249</c:v>
                </c:pt>
                <c:pt idx="77">
                  <c:v>-1.0302128729466977</c:v>
                </c:pt>
                <c:pt idx="78">
                  <c:v>-0.5333975863224939</c:v>
                </c:pt>
                <c:pt idx="79">
                  <c:v>-0.54167365068722739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8F1-A19C-7579F7F2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1200"/>
        <c:axId val="46372736"/>
      </c:scatterChart>
      <c:valAx>
        <c:axId val="463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2736"/>
        <c:crosses val="autoZero"/>
        <c:crossBetween val="midCat"/>
      </c:valAx>
      <c:valAx>
        <c:axId val="4637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37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Stand!$C$3:$C$82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7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0</c:v>
                </c:pt>
                <c:pt idx="60">
                  <c:v>4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D0B-BFE8-00DBEBE5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052224"/>
        <c:axId val="114924160"/>
      </c:barChart>
      <c:catAx>
        <c:axId val="6405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924160"/>
        <c:crosses val="autoZero"/>
        <c:auto val="1"/>
        <c:lblAlgn val="ctr"/>
        <c:lblOffset val="100"/>
        <c:noMultiLvlLbl val="0"/>
      </c:catAx>
      <c:valAx>
        <c:axId val="1149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52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Stand!$G$3:$G$82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9</c:v>
                </c:pt>
                <c:pt idx="12">
                  <c:v>3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5-4FA4-BFB6-7D2181E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084352"/>
        <c:axId val="118481280"/>
      </c:barChart>
      <c:catAx>
        <c:axId val="11808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81280"/>
        <c:crosses val="autoZero"/>
        <c:auto val="1"/>
        <c:lblAlgn val="ctr"/>
        <c:lblOffset val="100"/>
        <c:noMultiLvlLbl val="0"/>
      </c:catAx>
      <c:valAx>
        <c:axId val="11848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0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-7.6142131979695434E-3</c:v>
                </c:pt>
                <c:pt idx="4">
                  <c:v>-1.7766497461928932E-2</c:v>
                </c:pt>
                <c:pt idx="5">
                  <c:v>-4.3274749381424893E-2</c:v>
                </c:pt>
                <c:pt idx="6">
                  <c:v>-2.8658521031553717E-2</c:v>
                </c:pt>
                <c:pt idx="7">
                  <c:v>-8.2493686707649949E-2</c:v>
                </c:pt>
                <c:pt idx="8">
                  <c:v>-0.18544499145473564</c:v>
                </c:pt>
                <c:pt idx="9">
                  <c:v>-0.21035379945412344</c:v>
                </c:pt>
                <c:pt idx="10">
                  <c:v>-0.13752774022396244</c:v>
                </c:pt>
                <c:pt idx="11">
                  <c:v>0.10953243374231561</c:v>
                </c:pt>
                <c:pt idx="12">
                  <c:v>0.10769583960411191</c:v>
                </c:pt>
                <c:pt idx="13">
                  <c:v>0.20402775297808837</c:v>
                </c:pt>
                <c:pt idx="14">
                  <c:v>6.0824426702038054E-2</c:v>
                </c:pt>
                <c:pt idx="15">
                  <c:v>-5.4154018825089995E-2</c:v>
                </c:pt>
                <c:pt idx="16">
                  <c:v>6.604086421957496E-2</c:v>
                </c:pt>
                <c:pt idx="17">
                  <c:v>0.15146799989796694</c:v>
                </c:pt>
                <c:pt idx="18">
                  <c:v>0.19623498201668235</c:v>
                </c:pt>
                <c:pt idx="19">
                  <c:v>0.19623498201668235</c:v>
                </c:pt>
                <c:pt idx="20">
                  <c:v>0.19623498201668235</c:v>
                </c:pt>
                <c:pt idx="21">
                  <c:v>0.14293548963089556</c:v>
                </c:pt>
                <c:pt idx="22">
                  <c:v>0.19821187154044329</c:v>
                </c:pt>
                <c:pt idx="23">
                  <c:v>0.19821187154044329</c:v>
                </c:pt>
                <c:pt idx="24">
                  <c:v>0.19821187154044329</c:v>
                </c:pt>
                <c:pt idx="25">
                  <c:v>0.19821187154044329</c:v>
                </c:pt>
                <c:pt idx="26">
                  <c:v>0.19821187154044329</c:v>
                </c:pt>
                <c:pt idx="27">
                  <c:v>0.19821187154044329</c:v>
                </c:pt>
                <c:pt idx="28">
                  <c:v>0.19821187154044329</c:v>
                </c:pt>
                <c:pt idx="29">
                  <c:v>0.19821187154044329</c:v>
                </c:pt>
                <c:pt idx="30">
                  <c:v>0.19821187154044329</c:v>
                </c:pt>
                <c:pt idx="31">
                  <c:v>0.19821187154044329</c:v>
                </c:pt>
                <c:pt idx="32">
                  <c:v>3.5775323317093044E-2</c:v>
                </c:pt>
                <c:pt idx="33">
                  <c:v>-4.7981021860571932E-2</c:v>
                </c:pt>
                <c:pt idx="34">
                  <c:v>3.7446113817820037E-2</c:v>
                </c:pt>
                <c:pt idx="35">
                  <c:v>0.12449302349309999</c:v>
                </c:pt>
                <c:pt idx="36">
                  <c:v>3.2204168048363624E-2</c:v>
                </c:pt>
                <c:pt idx="37">
                  <c:v>-6.1704461393260746E-2</c:v>
                </c:pt>
                <c:pt idx="38">
                  <c:v>-0.25750580312731158</c:v>
                </c:pt>
                <c:pt idx="39">
                  <c:v>0.13445399586766332</c:v>
                </c:pt>
                <c:pt idx="40">
                  <c:v>0.43085988317220641</c:v>
                </c:pt>
                <c:pt idx="41">
                  <c:v>0.11449378874065785</c:v>
                </c:pt>
                <c:pt idx="42">
                  <c:v>0.21145065428666199</c:v>
                </c:pt>
                <c:pt idx="43">
                  <c:v>0.74945794964671097</c:v>
                </c:pt>
                <c:pt idx="44">
                  <c:v>1.0777491518506239</c:v>
                </c:pt>
                <c:pt idx="45">
                  <c:v>0.95779659719919419</c:v>
                </c:pt>
                <c:pt idx="46">
                  <c:v>1.6465704155294241</c:v>
                </c:pt>
                <c:pt idx="47">
                  <c:v>2.1153355610540014</c:v>
                </c:pt>
                <c:pt idx="48">
                  <c:v>1.9898349616100814</c:v>
                </c:pt>
                <c:pt idx="49">
                  <c:v>1.8617197663444129</c:v>
                </c:pt>
                <c:pt idx="50">
                  <c:v>1.4784582812539862</c:v>
                </c:pt>
                <c:pt idx="51">
                  <c:v>1.2182741116751274</c:v>
                </c:pt>
                <c:pt idx="52">
                  <c:v>0.95431472081218327</c:v>
                </c:pt>
                <c:pt idx="53">
                  <c:v>0.68527918781725938</c:v>
                </c:pt>
                <c:pt idx="54">
                  <c:v>0.68252429660995384</c:v>
                </c:pt>
                <c:pt idx="55">
                  <c:v>0.82071525138382317</c:v>
                </c:pt>
                <c:pt idx="56">
                  <c:v>0.53502282988546845</c:v>
                </c:pt>
                <c:pt idx="57">
                  <c:v>0.24568272836262584</c:v>
                </c:pt>
                <c:pt idx="58">
                  <c:v>9.847460653521467E-2</c:v>
                </c:pt>
                <c:pt idx="59">
                  <c:v>9.847460653521467E-2</c:v>
                </c:pt>
                <c:pt idx="60">
                  <c:v>-5.3809657424176177E-2</c:v>
                </c:pt>
                <c:pt idx="61">
                  <c:v>-0.20863199244955688</c:v>
                </c:pt>
                <c:pt idx="62">
                  <c:v>-0.20863199244955688</c:v>
                </c:pt>
                <c:pt idx="63">
                  <c:v>-0.20863199244955688</c:v>
                </c:pt>
                <c:pt idx="64">
                  <c:v>-0.37106854067290712</c:v>
                </c:pt>
                <c:pt idx="65">
                  <c:v>-0.37272657704767431</c:v>
                </c:pt>
                <c:pt idx="66">
                  <c:v>-0.54023926740300432</c:v>
                </c:pt>
                <c:pt idx="67">
                  <c:v>-0.20526490319618329</c:v>
                </c:pt>
                <c:pt idx="68">
                  <c:v>-3.4410631839399353E-2</c:v>
                </c:pt>
                <c:pt idx="69">
                  <c:v>-0.55979134249929774</c:v>
                </c:pt>
                <c:pt idx="70">
                  <c:v>-0.91512129173787637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0-4F49-B8DC-F4B82E1F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5776"/>
        <c:axId val="47917312"/>
      </c:scatterChart>
      <c:valAx>
        <c:axId val="4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917312"/>
        <c:crosses val="autoZero"/>
        <c:crossBetween val="midCat"/>
      </c:valAx>
      <c:valAx>
        <c:axId val="47917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1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NL</c:v>
          </c:tx>
          <c:marker>
            <c:symbol val="none"/>
          </c:marker>
          <c:xVal>
            <c:numRef>
              <c:f>Sit!$B$3:$B$73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Sit!$K$3:$K$73</c:f>
              <c:numCache>
                <c:formatCode>General</c:formatCode>
                <c:ptCount val="71"/>
                <c:pt idx="1">
                  <c:v>0</c:v>
                </c:pt>
                <c:pt idx="2">
                  <c:v>0</c:v>
                </c:pt>
                <c:pt idx="3">
                  <c:v>-7.6142131979695434E-3</c:v>
                </c:pt>
                <c:pt idx="4">
                  <c:v>-1.7766497461928932E-2</c:v>
                </c:pt>
                <c:pt idx="5">
                  <c:v>-4.3274749381424893E-2</c:v>
                </c:pt>
                <c:pt idx="6">
                  <c:v>-2.8658521031553717E-2</c:v>
                </c:pt>
                <c:pt idx="7">
                  <c:v>-8.2493686707649949E-2</c:v>
                </c:pt>
                <c:pt idx="8">
                  <c:v>-0.18544499145473564</c:v>
                </c:pt>
                <c:pt idx="9">
                  <c:v>-0.21035379945412344</c:v>
                </c:pt>
                <c:pt idx="10">
                  <c:v>-0.13752774022396244</c:v>
                </c:pt>
                <c:pt idx="11">
                  <c:v>0.10953243374231561</c:v>
                </c:pt>
                <c:pt idx="12">
                  <c:v>0.10769583960411191</c:v>
                </c:pt>
                <c:pt idx="13">
                  <c:v>0.20402775297808837</c:v>
                </c:pt>
                <c:pt idx="14">
                  <c:v>6.0824426702038054E-2</c:v>
                </c:pt>
                <c:pt idx="15">
                  <c:v>-5.4154018825089995E-2</c:v>
                </c:pt>
                <c:pt idx="16">
                  <c:v>6.604086421957496E-2</c:v>
                </c:pt>
                <c:pt idx="17">
                  <c:v>0.15146799989796694</c:v>
                </c:pt>
                <c:pt idx="18">
                  <c:v>0.19623498201668235</c:v>
                </c:pt>
                <c:pt idx="19">
                  <c:v>0.19623498201668235</c:v>
                </c:pt>
                <c:pt idx="20">
                  <c:v>0.19623498201668235</c:v>
                </c:pt>
                <c:pt idx="21">
                  <c:v>0.14293548963089556</c:v>
                </c:pt>
                <c:pt idx="22">
                  <c:v>0.19821187154044329</c:v>
                </c:pt>
                <c:pt idx="23">
                  <c:v>0.19821187154044329</c:v>
                </c:pt>
                <c:pt idx="24">
                  <c:v>0.19821187154044329</c:v>
                </c:pt>
                <c:pt idx="25">
                  <c:v>0.19821187154044329</c:v>
                </c:pt>
                <c:pt idx="26">
                  <c:v>0.19821187154044329</c:v>
                </c:pt>
                <c:pt idx="27">
                  <c:v>0.19821187154044329</c:v>
                </c:pt>
                <c:pt idx="28">
                  <c:v>0.19821187154044329</c:v>
                </c:pt>
                <c:pt idx="29">
                  <c:v>0.19821187154044329</c:v>
                </c:pt>
                <c:pt idx="30">
                  <c:v>0.19821187154044329</c:v>
                </c:pt>
                <c:pt idx="31">
                  <c:v>0.19821187154044329</c:v>
                </c:pt>
                <c:pt idx="32">
                  <c:v>3.5775323317093044E-2</c:v>
                </c:pt>
                <c:pt idx="33">
                  <c:v>-4.7981021860571932E-2</c:v>
                </c:pt>
                <c:pt idx="34">
                  <c:v>3.7446113817820037E-2</c:v>
                </c:pt>
                <c:pt idx="35">
                  <c:v>0.12449302349309999</c:v>
                </c:pt>
                <c:pt idx="36">
                  <c:v>3.2204168048363624E-2</c:v>
                </c:pt>
                <c:pt idx="37">
                  <c:v>-6.1704461393260746E-2</c:v>
                </c:pt>
                <c:pt idx="38">
                  <c:v>-0.25750580312731158</c:v>
                </c:pt>
                <c:pt idx="39">
                  <c:v>0.13445399586766332</c:v>
                </c:pt>
                <c:pt idx="40">
                  <c:v>0.43085988317220641</c:v>
                </c:pt>
                <c:pt idx="41">
                  <c:v>0.11449378874065785</c:v>
                </c:pt>
                <c:pt idx="42">
                  <c:v>0.21145065428666199</c:v>
                </c:pt>
                <c:pt idx="43">
                  <c:v>0.74945794964671097</c:v>
                </c:pt>
                <c:pt idx="44">
                  <c:v>1.0777491518506239</c:v>
                </c:pt>
                <c:pt idx="45">
                  <c:v>0.95779659719919419</c:v>
                </c:pt>
                <c:pt idx="46">
                  <c:v>1.6465704155294241</c:v>
                </c:pt>
                <c:pt idx="47">
                  <c:v>2.1153355610540014</c:v>
                </c:pt>
                <c:pt idx="48">
                  <c:v>1.9898349616100814</c:v>
                </c:pt>
                <c:pt idx="49">
                  <c:v>1.8617197663444129</c:v>
                </c:pt>
                <c:pt idx="50">
                  <c:v>1.4784582812539862</c:v>
                </c:pt>
                <c:pt idx="51">
                  <c:v>1.2182741116751274</c:v>
                </c:pt>
                <c:pt idx="52">
                  <c:v>0.95431472081218327</c:v>
                </c:pt>
                <c:pt idx="53">
                  <c:v>0.68527918781725938</c:v>
                </c:pt>
                <c:pt idx="54">
                  <c:v>0.68252429660995384</c:v>
                </c:pt>
                <c:pt idx="55">
                  <c:v>0.82071525138382317</c:v>
                </c:pt>
                <c:pt idx="56">
                  <c:v>0.53502282988546845</c:v>
                </c:pt>
                <c:pt idx="57">
                  <c:v>0.24568272836262584</c:v>
                </c:pt>
                <c:pt idx="58">
                  <c:v>9.847460653521467E-2</c:v>
                </c:pt>
                <c:pt idx="59">
                  <c:v>9.847460653521467E-2</c:v>
                </c:pt>
                <c:pt idx="60">
                  <c:v>-5.3809657424176177E-2</c:v>
                </c:pt>
                <c:pt idx="61">
                  <c:v>-0.20863199244955688</c:v>
                </c:pt>
                <c:pt idx="62">
                  <c:v>-0.20863199244955688</c:v>
                </c:pt>
                <c:pt idx="63">
                  <c:v>-0.20863199244955688</c:v>
                </c:pt>
                <c:pt idx="64">
                  <c:v>-0.37106854067290712</c:v>
                </c:pt>
                <c:pt idx="65">
                  <c:v>-0.37272657704767431</c:v>
                </c:pt>
                <c:pt idx="66">
                  <c:v>-0.54023926740300432</c:v>
                </c:pt>
                <c:pt idx="67">
                  <c:v>-0.20526490319618329</c:v>
                </c:pt>
                <c:pt idx="68">
                  <c:v>-3.4410631839399353E-2</c:v>
                </c:pt>
                <c:pt idx="69">
                  <c:v>-0.55979134249929774</c:v>
                </c:pt>
                <c:pt idx="70">
                  <c:v>-0.91512129173787637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B-4833-9354-470649FA27F5}"/>
            </c:ext>
          </c:extLst>
        </c:ser>
        <c:ser>
          <c:idx val="2"/>
          <c:order val="2"/>
          <c:tx>
            <c:v>PF</c:v>
          </c:tx>
          <c:marker>
            <c:symbol val="none"/>
          </c:marker>
          <c:xVal>
            <c:numRef>
              <c:f>Stand!$B$3:$B$73</c:f>
              <c:numCache>
                <c:formatCode>General</c:formatCode>
                <c:ptCount val="7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</c:numCache>
            </c:numRef>
          </c:xVal>
          <c:yVal>
            <c:numRef>
              <c:f>(Stand!$K$3:$K$74,Stand!$K$74)</c:f>
              <c:numCache>
                <c:formatCode>General</c:formatCode>
                <c:ptCount val="73"/>
                <c:pt idx="1">
                  <c:v>0</c:v>
                </c:pt>
                <c:pt idx="2">
                  <c:v>0</c:v>
                </c:pt>
                <c:pt idx="3">
                  <c:v>-9.8684210526315784E-3</c:v>
                </c:pt>
                <c:pt idx="4">
                  <c:v>2.8704324505531356E-3</c:v>
                </c:pt>
                <c:pt idx="5">
                  <c:v>-1.3576935970499495E-2</c:v>
                </c:pt>
                <c:pt idx="6">
                  <c:v>-1.3576935970499495E-2</c:v>
                </c:pt>
                <c:pt idx="7">
                  <c:v>8.7160576600737553E-3</c:v>
                </c:pt>
                <c:pt idx="8">
                  <c:v>8.7160576600737553E-3</c:v>
                </c:pt>
                <c:pt idx="9">
                  <c:v>9.3760476030841436E-2</c:v>
                </c:pt>
                <c:pt idx="10">
                  <c:v>0.18511146496815289</c:v>
                </c:pt>
                <c:pt idx="11">
                  <c:v>0.10467650016761657</c:v>
                </c:pt>
                <c:pt idx="12">
                  <c:v>0.25377137110291659</c:v>
                </c:pt>
                <c:pt idx="13">
                  <c:v>0.24287629902782437</c:v>
                </c:pt>
                <c:pt idx="14">
                  <c:v>0.19242373449547437</c:v>
                </c:pt>
                <c:pt idx="15">
                  <c:v>0.23390881662755617</c:v>
                </c:pt>
                <c:pt idx="16">
                  <c:v>6.5957090177673566E-2</c:v>
                </c:pt>
                <c:pt idx="17">
                  <c:v>5.5271538719410013E-2</c:v>
                </c:pt>
                <c:pt idx="18">
                  <c:v>0.10316795172644996</c:v>
                </c:pt>
                <c:pt idx="19">
                  <c:v>-2.5812939993295259E-2</c:v>
                </c:pt>
                <c:pt idx="20">
                  <c:v>-0.15948709353000332</c:v>
                </c:pt>
                <c:pt idx="21">
                  <c:v>-0.36892390211196779</c:v>
                </c:pt>
                <c:pt idx="22">
                  <c:v>-0.37583808246731476</c:v>
                </c:pt>
                <c:pt idx="23">
                  <c:v>-0.37583808246731476</c:v>
                </c:pt>
                <c:pt idx="24">
                  <c:v>-0.22297184042909821</c:v>
                </c:pt>
                <c:pt idx="25">
                  <c:v>-6.3736171639289269E-2</c:v>
                </c:pt>
                <c:pt idx="26">
                  <c:v>1.634260811263831E-2</c:v>
                </c:pt>
                <c:pt idx="27">
                  <c:v>1.634260811263831E-2</c:v>
                </c:pt>
                <c:pt idx="28">
                  <c:v>1.634260811263831E-2</c:v>
                </c:pt>
                <c:pt idx="29">
                  <c:v>1.634260811263831E-2</c:v>
                </c:pt>
                <c:pt idx="30">
                  <c:v>-0.27971002346630902</c:v>
                </c:pt>
                <c:pt idx="31">
                  <c:v>-0.27971002346630902</c:v>
                </c:pt>
                <c:pt idx="32">
                  <c:v>-0.17779919544083131</c:v>
                </c:pt>
                <c:pt idx="33">
                  <c:v>-7.2703654039557419E-2</c:v>
                </c:pt>
                <c:pt idx="34">
                  <c:v>-7.2703654039557419E-2</c:v>
                </c:pt>
                <c:pt idx="35">
                  <c:v>-7.2703654039557419E-2</c:v>
                </c:pt>
                <c:pt idx="36">
                  <c:v>-7.6475025142473937E-2</c:v>
                </c:pt>
                <c:pt idx="37">
                  <c:v>-0.19818555145826341</c:v>
                </c:pt>
                <c:pt idx="38">
                  <c:v>-0.19818555145826341</c:v>
                </c:pt>
                <c:pt idx="39">
                  <c:v>-0.19818555145826341</c:v>
                </c:pt>
                <c:pt idx="40">
                  <c:v>-0.19818555145826341</c:v>
                </c:pt>
                <c:pt idx="41">
                  <c:v>-0.60279081461615813</c:v>
                </c:pt>
                <c:pt idx="42">
                  <c:v>-0.46903285283271867</c:v>
                </c:pt>
                <c:pt idx="43">
                  <c:v>-0.61498491451558823</c:v>
                </c:pt>
                <c:pt idx="44">
                  <c:v>-0.484076433121019</c:v>
                </c:pt>
                <c:pt idx="45">
                  <c:v>-5.4140127388534909E-2</c:v>
                </c:pt>
                <c:pt idx="46">
                  <c:v>8.753771371102928E-2</c:v>
                </c:pt>
                <c:pt idx="47">
                  <c:v>0.83594535702313111</c:v>
                </c:pt>
                <c:pt idx="48">
                  <c:v>0.96366912504190405</c:v>
                </c:pt>
                <c:pt idx="49">
                  <c:v>0.94826935970499493</c:v>
                </c:pt>
                <c:pt idx="50">
                  <c:v>0.92731729802212548</c:v>
                </c:pt>
                <c:pt idx="51">
                  <c:v>1.0683665772712034</c:v>
                </c:pt>
                <c:pt idx="52">
                  <c:v>1.0629190412336573</c:v>
                </c:pt>
                <c:pt idx="53">
                  <c:v>1.1983950720750922</c:v>
                </c:pt>
                <c:pt idx="54">
                  <c:v>1.1814239021119679</c:v>
                </c:pt>
                <c:pt idx="55">
                  <c:v>1.1641384512236006</c:v>
                </c:pt>
                <c:pt idx="56">
                  <c:v>0.96819477036540413</c:v>
                </c:pt>
                <c:pt idx="57">
                  <c:v>1.1437520952061684</c:v>
                </c:pt>
                <c:pt idx="58">
                  <c:v>1.3163132752262823</c:v>
                </c:pt>
                <c:pt idx="59">
                  <c:v>0.92815538048944024</c:v>
                </c:pt>
                <c:pt idx="60">
                  <c:v>0.90301290646999677</c:v>
                </c:pt>
                <c:pt idx="61">
                  <c:v>1.078109285953738</c:v>
                </c:pt>
                <c:pt idx="62">
                  <c:v>1.0716141468320484</c:v>
                </c:pt>
                <c:pt idx="63">
                  <c:v>0.65714046262152204</c:v>
                </c:pt>
                <c:pt idx="64">
                  <c:v>0.22938317130405644</c:v>
                </c:pt>
                <c:pt idx="65">
                  <c:v>-4.8608783104256426E-3</c:v>
                </c:pt>
                <c:pt idx="66">
                  <c:v>-0.65617666778410988</c:v>
                </c:pt>
                <c:pt idx="67">
                  <c:v>-1.6049279249077952E-2</c:v>
                </c:pt>
                <c:pt idx="68">
                  <c:v>-2.3172980221253636E-2</c:v>
                </c:pt>
                <c:pt idx="69">
                  <c:v>-0.25014666443177996</c:v>
                </c:pt>
                <c:pt idx="70">
                  <c:v>-0.25014666443177996</c:v>
                </c:pt>
                <c:pt idx="71">
                  <c:v>-0.4911372779081461</c:v>
                </c:pt>
                <c:pt idx="72">
                  <c:v>-0.4911372779081461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B-4833-9354-470649FA27F5}"/>
            </c:ext>
          </c:extLst>
        </c:ser>
        <c:ser>
          <c:idx val="0"/>
          <c:order val="0"/>
          <c:tx>
            <c:v>DF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B-4833-9354-470649FA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6848"/>
        <c:axId val="47968640"/>
      </c:scatterChart>
      <c:valAx>
        <c:axId val="47966848"/>
        <c:scaling>
          <c:orientation val="minMax"/>
          <c:max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47968640"/>
        <c:crosses val="autoZero"/>
        <c:crossBetween val="midCat"/>
      </c:valAx>
      <c:valAx>
        <c:axId val="4796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966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Sit!$B$1</c:f>
              <c:strCache>
                <c:ptCount val="1"/>
                <c:pt idx="0">
                  <c:v>Stim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Sit!$C$3:$C$82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15</c:v>
                </c:pt>
                <c:pt idx="12">
                  <c:v>6</c:v>
                </c:pt>
                <c:pt idx="13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3</c:v>
                </c:pt>
                <c:pt idx="39">
                  <c:v>4</c:v>
                </c:pt>
                <c:pt idx="40">
                  <c:v>8</c:v>
                </c:pt>
                <c:pt idx="41">
                  <c:v>4</c:v>
                </c:pt>
                <c:pt idx="42">
                  <c:v>9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10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1</c:v>
                </c:pt>
                <c:pt idx="7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35-450E-A5B5-8D8D3E75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7984000"/>
        <c:axId val="48030848"/>
      </c:barChart>
      <c:catAx>
        <c:axId val="47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30848"/>
        <c:crosses val="autoZero"/>
        <c:auto val="1"/>
        <c:lblAlgn val="ctr"/>
        <c:lblOffset val="100"/>
        <c:noMultiLvlLbl val="0"/>
      </c:catAx>
      <c:valAx>
        <c:axId val="4803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Sit!$G$3:$G$82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0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1</c:v>
                </c:pt>
                <c:pt idx="74">
                  <c:v>7</c:v>
                </c:pt>
                <c:pt idx="75">
                  <c:v>4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4-4066-92DE-19EFE424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(Sit!$Q$2,Sit!$R$2)</c:f>
              <c:numCache>
                <c:formatCode>General</c:formatCode>
                <c:ptCount val="2"/>
                <c:pt idx="0">
                  <c:v>8.7185387597887964E-2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A-4B2B-9530-FA0CA400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48832"/>
        <c:axId val="62250368"/>
      </c:barChart>
      <c:catAx>
        <c:axId val="622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250368"/>
        <c:crosses val="autoZero"/>
        <c:auto val="1"/>
        <c:lblAlgn val="ctr"/>
        <c:lblOffset val="100"/>
        <c:noMultiLvlLbl val="0"/>
      </c:catAx>
      <c:valAx>
        <c:axId val="6225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2248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Sit!$F$1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numRef>
              <c:f>Sit!$B$3:$B$82</c:f>
              <c:numCache>
                <c:formatCode>General</c:formatCode>
                <c:ptCount val="8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</c:numCache>
            </c:numRef>
          </c:cat>
          <c:val>
            <c:numRef>
              <c:f>Sit!$J$3:$J$82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-7.6142131979695434E-3</c:v>
                </c:pt>
                <c:pt idx="4">
                  <c:v>-1.015228426395939E-2</c:v>
                </c:pt>
                <c:pt idx="5">
                  <c:v>-2.5508251919495961E-2</c:v>
                </c:pt>
                <c:pt idx="6">
                  <c:v>1.4616228349871176E-2</c:v>
                </c:pt>
                <c:pt idx="7">
                  <c:v>-5.3835165676096232E-2</c:v>
                </c:pt>
                <c:pt idx="8">
                  <c:v>-0.10295130474708569</c:v>
                </c:pt>
                <c:pt idx="9">
                  <c:v>-2.49088079993878E-2</c:v>
                </c:pt>
                <c:pt idx="10">
                  <c:v>7.2826059230161E-2</c:v>
                </c:pt>
                <c:pt idx="11">
                  <c:v>0.24706017396627805</c:v>
                </c:pt>
                <c:pt idx="12">
                  <c:v>-1.8365941382036954E-3</c:v>
                </c:pt>
                <c:pt idx="13">
                  <c:v>9.6331913373976452E-2</c:v>
                </c:pt>
                <c:pt idx="14">
                  <c:v>-0.14320332627605031</c:v>
                </c:pt>
                <c:pt idx="15">
                  <c:v>-0.11497844552712805</c:v>
                </c:pt>
                <c:pt idx="16">
                  <c:v>0.12019488304466495</c:v>
                </c:pt>
                <c:pt idx="17">
                  <c:v>8.5427135678391969E-2</c:v>
                </c:pt>
                <c:pt idx="18">
                  <c:v>4.4766982118715409E-2</c:v>
                </c:pt>
                <c:pt idx="19">
                  <c:v>0</c:v>
                </c:pt>
                <c:pt idx="20">
                  <c:v>0</c:v>
                </c:pt>
                <c:pt idx="21">
                  <c:v>-5.3299492385786795E-2</c:v>
                </c:pt>
                <c:pt idx="22">
                  <c:v>5.5276381909547735E-2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-0.16243654822335024</c:v>
                </c:pt>
                <c:pt idx="33">
                  <c:v>-8.3756345177664976E-2</c:v>
                </c:pt>
                <c:pt idx="34">
                  <c:v>8.5427135678391969E-2</c:v>
                </c:pt>
                <c:pt idx="35">
                  <c:v>8.7046909675279949E-2</c:v>
                </c:pt>
                <c:pt idx="36">
                  <c:v>-9.2288855444736362E-2</c:v>
                </c:pt>
                <c:pt idx="37">
                  <c:v>-9.3908629441624369E-2</c:v>
                </c:pt>
                <c:pt idx="38">
                  <c:v>-0.19580134173405084</c:v>
                </c:pt>
                <c:pt idx="39">
                  <c:v>0.39195979899497491</c:v>
                </c:pt>
                <c:pt idx="40">
                  <c:v>0.29640588730454309</c:v>
                </c:pt>
                <c:pt idx="41">
                  <c:v>-0.31636609443154856</c:v>
                </c:pt>
                <c:pt idx="42">
                  <c:v>9.6956865546004134E-2</c:v>
                </c:pt>
                <c:pt idx="43">
                  <c:v>0.53800729536004899</c:v>
                </c:pt>
                <c:pt idx="44">
                  <c:v>0.32829120220391295</c:v>
                </c:pt>
                <c:pt idx="45">
                  <c:v>-0.11995255465142973</c:v>
                </c:pt>
                <c:pt idx="46">
                  <c:v>0.68877381833022988</c:v>
                </c:pt>
                <c:pt idx="47">
                  <c:v>0.46876514552457726</c:v>
                </c:pt>
                <c:pt idx="48">
                  <c:v>-0.12550059944392011</c:v>
                </c:pt>
                <c:pt idx="49">
                  <c:v>-0.1281151952656685</c:v>
                </c:pt>
                <c:pt idx="50">
                  <c:v>-0.38326148509042679</c:v>
                </c:pt>
                <c:pt idx="51">
                  <c:v>-0.26018416957885876</c:v>
                </c:pt>
                <c:pt idx="52">
                  <c:v>-0.26395939086294418</c:v>
                </c:pt>
                <c:pt idx="53">
                  <c:v>-0.26903553299492389</c:v>
                </c:pt>
                <c:pt idx="54">
                  <c:v>-2.7548912073055987E-3</c:v>
                </c:pt>
                <c:pt idx="55">
                  <c:v>0.13819095477386936</c:v>
                </c:pt>
                <c:pt idx="56">
                  <c:v>-0.28569242149835478</c:v>
                </c:pt>
                <c:pt idx="57">
                  <c:v>-0.28934010152284262</c:v>
                </c:pt>
                <c:pt idx="58">
                  <c:v>-0.14720812182741116</c:v>
                </c:pt>
                <c:pt idx="59">
                  <c:v>0</c:v>
                </c:pt>
                <c:pt idx="60">
                  <c:v>-0.15228426395939085</c:v>
                </c:pt>
                <c:pt idx="61">
                  <c:v>-0.1548223350253807</c:v>
                </c:pt>
                <c:pt idx="62">
                  <c:v>0</c:v>
                </c:pt>
                <c:pt idx="63">
                  <c:v>0</c:v>
                </c:pt>
                <c:pt idx="64">
                  <c:v>-0.16243654822335024</c:v>
                </c:pt>
                <c:pt idx="65">
                  <c:v>-1.6580363747672189E-3</c:v>
                </c:pt>
                <c:pt idx="66">
                  <c:v>-0.16751269035532995</c:v>
                </c:pt>
                <c:pt idx="67">
                  <c:v>0.33497436420682103</c:v>
                </c:pt>
                <c:pt idx="68">
                  <c:v>0.17085427135678394</c:v>
                </c:pt>
                <c:pt idx="69">
                  <c:v>-0.52538071065989844</c:v>
                </c:pt>
                <c:pt idx="70">
                  <c:v>-0.35532994923857864</c:v>
                </c:pt>
                <c:pt idx="71">
                  <c:v>-0.18382521745784763</c:v>
                </c:pt>
                <c:pt idx="72">
                  <c:v>-0.55189653853021436</c:v>
                </c:pt>
                <c:pt idx="73">
                  <c:v>0.54838915389128373</c:v>
                </c:pt>
                <c:pt idx="74">
                  <c:v>-0.57100221921791683</c:v>
                </c:pt>
                <c:pt idx="75">
                  <c:v>-7.652475575848916E-3</c:v>
                </c:pt>
                <c:pt idx="76">
                  <c:v>0.95283524220085225</c:v>
                </c:pt>
                <c:pt idx="77">
                  <c:v>0.38300640257123175</c:v>
                </c:pt>
                <c:pt idx="78">
                  <c:v>-0.19995918679692881</c:v>
                </c:pt>
                <c:pt idx="79">
                  <c:v>0.3869091651149148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C00-B8A4-0B7602852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485120"/>
        <c:axId val="48486656"/>
      </c:barChart>
      <c:catAx>
        <c:axId val="48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486656"/>
        <c:crosses val="autoZero"/>
        <c:auto val="1"/>
        <c:lblAlgn val="ctr"/>
        <c:lblOffset val="100"/>
        <c:noMultiLvlLbl val="0"/>
      </c:catAx>
      <c:valAx>
        <c:axId val="48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8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39220</xdr:colOff>
      <xdr:row>6</xdr:row>
      <xdr:rowOff>162485</xdr:rowOff>
    </xdr:from>
    <xdr:to>
      <xdr:col>20</xdr:col>
      <xdr:colOff>105895</xdr:colOff>
      <xdr:row>21</xdr:row>
      <xdr:rowOff>48185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23</xdr:row>
      <xdr:rowOff>0</xdr:rowOff>
    </xdr:from>
    <xdr:to>
      <xdr:col>22</xdr:col>
      <xdr:colOff>76199</xdr:colOff>
      <xdr:row>37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9525</xdr:rowOff>
    </xdr:from>
    <xdr:to>
      <xdr:col>22</xdr:col>
      <xdr:colOff>47625</xdr:colOff>
      <xdr:row>52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417739</xdr:colOff>
      <xdr:row>18</xdr:row>
      <xdr:rowOff>42182</xdr:rowOff>
    </xdr:from>
    <xdr:to>
      <xdr:col>19</xdr:col>
      <xdr:colOff>110218</xdr:colOff>
      <xdr:row>32</xdr:row>
      <xdr:rowOff>118382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258535</xdr:colOff>
      <xdr:row>17</xdr:row>
      <xdr:rowOff>122464</xdr:rowOff>
    </xdr:from>
    <xdr:to>
      <xdr:col>27</xdr:col>
      <xdr:colOff>321128</xdr:colOff>
      <xdr:row>32</xdr:row>
      <xdr:rowOff>8164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419099</xdr:colOff>
      <xdr:row>32</xdr:row>
      <xdr:rowOff>152400</xdr:rowOff>
    </xdr:from>
    <xdr:to>
      <xdr:col>21</xdr:col>
      <xdr:colOff>95249</xdr:colOff>
      <xdr:row>47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390525</xdr:colOff>
      <xdr:row>47</xdr:row>
      <xdr:rowOff>161925</xdr:rowOff>
    </xdr:from>
    <xdr:to>
      <xdr:col>21</xdr:col>
      <xdr:colOff>66675</xdr:colOff>
      <xdr:row>62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557893</xdr:colOff>
      <xdr:row>4</xdr:row>
      <xdr:rowOff>27214</xdr:rowOff>
    </xdr:from>
    <xdr:to>
      <xdr:col>18</xdr:col>
      <xdr:colOff>476250</xdr:colOff>
      <xdr:row>18</xdr:row>
      <xdr:rowOff>108857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231321</xdr:colOff>
      <xdr:row>32</xdr:row>
      <xdr:rowOff>108857</xdr:rowOff>
    </xdr:from>
    <xdr:to>
      <xdr:col>31</xdr:col>
      <xdr:colOff>274864</xdr:colOff>
      <xdr:row>46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selection activeCell="Q4" sqref="Q4"/>
    </sheetView>
  </sheetViews>
  <sheetFormatPr defaultRowHeight="15" x14ac:dyDescent="0.25"/>
  <cols>
    <col min="1" max="1" width="14.5703125" customWidth="1"/>
    <col min="2" max="2" width="10.28515625" customWidth="1"/>
    <col min="3" max="3" width="10.42578125" customWidth="1"/>
    <col min="5" max="5" width="13.85546875" style="5" customWidth="1"/>
    <col min="6" max="6" width="11.140625" style="4" customWidth="1"/>
    <col min="7" max="7" width="10.2851562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</cols>
  <sheetData>
    <row r="1" spans="1:17" x14ac:dyDescent="0.25">
      <c r="B1" s="12" t="s">
        <v>7</v>
      </c>
      <c r="C1" s="12"/>
      <c r="D1" s="2"/>
      <c r="F1" s="12" t="s">
        <v>0</v>
      </c>
      <c r="G1" s="12"/>
      <c r="H1" s="2"/>
      <c r="P1" t="s">
        <v>11</v>
      </c>
    </row>
    <row r="2" spans="1:17" x14ac:dyDescent="0.25">
      <c r="A2" t="s">
        <v>2</v>
      </c>
      <c r="B2" t="s">
        <v>8</v>
      </c>
      <c r="C2" t="s">
        <v>9</v>
      </c>
      <c r="E2" s="5" t="s">
        <v>1</v>
      </c>
      <c r="F2" s="6" t="s">
        <v>8</v>
      </c>
      <c r="G2" t="s">
        <v>9</v>
      </c>
      <c r="I2" s="5" t="s">
        <v>1</v>
      </c>
      <c r="J2" t="s">
        <v>5</v>
      </c>
      <c r="K2" s="6" t="s">
        <v>6</v>
      </c>
      <c r="P2">
        <f>MIN(K39:K64)</f>
        <v>-0.61498491451558823</v>
      </c>
      <c r="Q2">
        <f>SUM(L39:L64)</f>
        <v>6.6276609118337243E-2</v>
      </c>
    </row>
    <row r="3" spans="1:17" x14ac:dyDescent="0.25">
      <c r="A3" t="s">
        <v>3</v>
      </c>
      <c r="B3">
        <v>0</v>
      </c>
      <c r="C3">
        <v>0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0</v>
      </c>
      <c r="P3" t="s">
        <v>12</v>
      </c>
      <c r="Q3" t="s">
        <v>12</v>
      </c>
    </row>
    <row r="4" spans="1:17" x14ac:dyDescent="0.25">
      <c r="A4" s="1">
        <f>SUM(C3:C82)</f>
        <v>157</v>
      </c>
      <c r="B4">
        <v>5.0000000000000001E-3</v>
      </c>
      <c r="C4">
        <v>0</v>
      </c>
      <c r="D4">
        <f t="shared" ref="D4:D67" si="1">B4*C4</f>
        <v>0</v>
      </c>
      <c r="E4" s="5">
        <f t="shared" ref="E4:E67" si="2">(D4/A$4*100)</f>
        <v>0</v>
      </c>
      <c r="F4" s="4">
        <v>5.0000000000000001E-3</v>
      </c>
      <c r="G4">
        <v>0</v>
      </c>
      <c r="H4">
        <f t="shared" ref="H4:H31" si="3">F4*G4</f>
        <v>0</v>
      </c>
      <c r="I4" s="5">
        <f t="shared" ref="I4:I31" si="4">(H4/A$6*100)</f>
        <v>0</v>
      </c>
      <c r="J4">
        <f>E4-I4</f>
        <v>0</v>
      </c>
      <c r="K4" s="6">
        <f>J4+J3</f>
        <v>0</v>
      </c>
      <c r="L4">
        <f t="shared" ref="L4:L67" si="5">(K5+K4)/2*(B5-B4)</f>
        <v>0</v>
      </c>
      <c r="P4">
        <f>MIN(K34:K59)</f>
        <v>-0.61498491451558823</v>
      </c>
      <c r="Q4">
        <f>SUM(L34:L59)</f>
        <v>3.6740225863224923E-2</v>
      </c>
    </row>
    <row r="5" spans="1:17" x14ac:dyDescent="0.25">
      <c r="A5" t="s">
        <v>4</v>
      </c>
      <c r="B5">
        <v>0.01</v>
      </c>
      <c r="C5">
        <v>0</v>
      </c>
      <c r="D5">
        <f t="shared" si="1"/>
        <v>0</v>
      </c>
      <c r="E5" s="5">
        <f t="shared" si="2"/>
        <v>0</v>
      </c>
      <c r="F5" s="4">
        <v>0.01</v>
      </c>
      <c r="G5">
        <v>0</v>
      </c>
      <c r="H5">
        <f t="shared" si="3"/>
        <v>0</v>
      </c>
      <c r="I5" s="5">
        <f t="shared" si="4"/>
        <v>0</v>
      </c>
      <c r="J5">
        <f t="shared" ref="J5:J68" si="6">E5-I5</f>
        <v>0</v>
      </c>
      <c r="K5" s="6">
        <f>K4+J5</f>
        <v>0</v>
      </c>
      <c r="L5">
        <f t="shared" si="5"/>
        <v>-2.4671052631578943E-5</v>
      </c>
    </row>
    <row r="6" spans="1:17" x14ac:dyDescent="0.25">
      <c r="A6" s="1">
        <f>SUM(G3:G82)</f>
        <v>152</v>
      </c>
      <c r="B6">
        <v>1.4999999999999999E-2</v>
      </c>
      <c r="C6">
        <v>0</v>
      </c>
      <c r="D6">
        <f t="shared" si="1"/>
        <v>0</v>
      </c>
      <c r="E6" s="5">
        <f t="shared" si="2"/>
        <v>0</v>
      </c>
      <c r="F6" s="4">
        <v>1.4999999999999999E-2</v>
      </c>
      <c r="G6">
        <v>1</v>
      </c>
      <c r="H6">
        <f t="shared" si="3"/>
        <v>1.4999999999999999E-2</v>
      </c>
      <c r="I6" s="5">
        <f t="shared" si="4"/>
        <v>9.8684210526315784E-3</v>
      </c>
      <c r="J6">
        <f t="shared" si="6"/>
        <v>-9.8684210526315784E-3</v>
      </c>
      <c r="K6" s="6">
        <f t="shared" ref="K6:K31" si="7">K5+J6</f>
        <v>-9.8684210526315784E-3</v>
      </c>
      <c r="L6">
        <f t="shared" si="5"/>
        <v>-1.749497150519611E-5</v>
      </c>
    </row>
    <row r="7" spans="1:17" x14ac:dyDescent="0.25">
      <c r="B7">
        <v>0.02</v>
      </c>
      <c r="C7">
        <v>1</v>
      </c>
      <c r="D7">
        <f t="shared" si="1"/>
        <v>0.02</v>
      </c>
      <c r="E7" s="5">
        <f t="shared" si="2"/>
        <v>1.2738853503184714E-2</v>
      </c>
      <c r="F7" s="4">
        <v>0.02</v>
      </c>
      <c r="G7">
        <v>0</v>
      </c>
      <c r="H7">
        <f t="shared" si="3"/>
        <v>0</v>
      </c>
      <c r="I7" s="5">
        <f t="shared" si="4"/>
        <v>0</v>
      </c>
      <c r="J7">
        <f t="shared" si="6"/>
        <v>1.2738853503184714E-2</v>
      </c>
      <c r="K7" s="6">
        <f t="shared" si="7"/>
        <v>2.8704324505531356E-3</v>
      </c>
      <c r="L7">
        <f t="shared" si="5"/>
        <v>-2.6766258799865904E-5</v>
      </c>
    </row>
    <row r="8" spans="1:17" x14ac:dyDescent="0.25">
      <c r="B8">
        <v>2.5000000000000001E-2</v>
      </c>
      <c r="C8">
        <v>0</v>
      </c>
      <c r="D8">
        <f t="shared" si="1"/>
        <v>0</v>
      </c>
      <c r="E8" s="5">
        <f t="shared" si="2"/>
        <v>0</v>
      </c>
      <c r="F8" s="4">
        <v>2.5000000000000001E-2</v>
      </c>
      <c r="G8">
        <v>1</v>
      </c>
      <c r="H8">
        <f t="shared" si="3"/>
        <v>2.5000000000000001E-2</v>
      </c>
      <c r="I8" s="5">
        <f t="shared" si="4"/>
        <v>1.6447368421052631E-2</v>
      </c>
      <c r="J8">
        <f t="shared" si="6"/>
        <v>-1.6447368421052631E-2</v>
      </c>
      <c r="K8" s="6">
        <f>K7+J8</f>
        <v>-1.3576935970499495E-2</v>
      </c>
      <c r="L8">
        <f t="shared" si="5"/>
        <v>-6.7884679852497435E-5</v>
      </c>
    </row>
    <row r="9" spans="1:17" x14ac:dyDescent="0.25">
      <c r="B9">
        <v>0.03</v>
      </c>
      <c r="C9">
        <v>0</v>
      </c>
      <c r="D9">
        <f t="shared" si="1"/>
        <v>0</v>
      </c>
      <c r="E9" s="5">
        <f t="shared" si="2"/>
        <v>0</v>
      </c>
      <c r="F9" s="4">
        <v>0.03</v>
      </c>
      <c r="G9">
        <v>0</v>
      </c>
      <c r="H9">
        <f t="shared" si="3"/>
        <v>0</v>
      </c>
      <c r="I9" s="5">
        <f t="shared" si="4"/>
        <v>0</v>
      </c>
      <c r="J9">
        <f t="shared" si="6"/>
        <v>0</v>
      </c>
      <c r="K9" s="6">
        <f t="shared" si="7"/>
        <v>-1.3576935970499495E-2</v>
      </c>
      <c r="L9">
        <f t="shared" si="5"/>
        <v>-1.2152195776064359E-5</v>
      </c>
    </row>
    <row r="10" spans="1:17" x14ac:dyDescent="0.25">
      <c r="B10">
        <v>3.5000000000000003E-2</v>
      </c>
      <c r="C10">
        <v>1</v>
      </c>
      <c r="D10">
        <f t="shared" si="1"/>
        <v>3.5000000000000003E-2</v>
      </c>
      <c r="E10" s="5">
        <f t="shared" si="2"/>
        <v>2.229299363057325E-2</v>
      </c>
      <c r="F10" s="4">
        <v>3.5000000000000003E-2</v>
      </c>
      <c r="G10">
        <v>0</v>
      </c>
      <c r="H10">
        <f t="shared" si="3"/>
        <v>0</v>
      </c>
      <c r="I10" s="5">
        <f t="shared" si="4"/>
        <v>0</v>
      </c>
      <c r="J10">
        <f t="shared" si="6"/>
        <v>2.229299363057325E-2</v>
      </c>
      <c r="K10" s="6">
        <f t="shared" si="7"/>
        <v>8.7160576600737553E-3</v>
      </c>
      <c r="L10">
        <f t="shared" si="5"/>
        <v>4.3580288300368753E-5</v>
      </c>
    </row>
    <row r="11" spans="1:17" x14ac:dyDescent="0.25">
      <c r="B11">
        <v>0.04</v>
      </c>
      <c r="C11">
        <v>0</v>
      </c>
      <c r="D11">
        <f t="shared" si="1"/>
        <v>0</v>
      </c>
      <c r="E11" s="5">
        <f t="shared" si="2"/>
        <v>0</v>
      </c>
      <c r="F11" s="4">
        <v>0.04</v>
      </c>
      <c r="G11">
        <v>0</v>
      </c>
      <c r="H11">
        <f t="shared" si="3"/>
        <v>0</v>
      </c>
      <c r="I11" s="5">
        <f t="shared" si="4"/>
        <v>0</v>
      </c>
      <c r="J11">
        <f t="shared" si="6"/>
        <v>0</v>
      </c>
      <c r="K11" s="6">
        <f t="shared" si="7"/>
        <v>8.7160576600737553E-3</v>
      </c>
      <c r="L11">
        <f t="shared" si="5"/>
        <v>2.5619133422728784E-4</v>
      </c>
    </row>
    <row r="12" spans="1:17" x14ac:dyDescent="0.25">
      <c r="B12">
        <v>4.4999999999999998E-2</v>
      </c>
      <c r="C12">
        <v>4</v>
      </c>
      <c r="D12">
        <f t="shared" si="1"/>
        <v>0.18</v>
      </c>
      <c r="E12" s="5">
        <f t="shared" si="2"/>
        <v>0.11464968152866241</v>
      </c>
      <c r="F12" s="4">
        <v>4.4999999999999998E-2</v>
      </c>
      <c r="G12">
        <v>1</v>
      </c>
      <c r="H12">
        <f t="shared" si="3"/>
        <v>4.4999999999999998E-2</v>
      </c>
      <c r="I12" s="5">
        <f t="shared" si="4"/>
        <v>2.9605263157894732E-2</v>
      </c>
      <c r="J12">
        <f t="shared" si="6"/>
        <v>8.5044418370767677E-2</v>
      </c>
      <c r="K12" s="6">
        <f t="shared" si="7"/>
        <v>9.3760476030841436E-2</v>
      </c>
      <c r="L12">
        <f t="shared" si="5"/>
        <v>6.9717985249748637E-4</v>
      </c>
    </row>
    <row r="13" spans="1:17" x14ac:dyDescent="0.25">
      <c r="B13">
        <v>0.05</v>
      </c>
      <c r="C13">
        <v>7</v>
      </c>
      <c r="D13">
        <f t="shared" si="1"/>
        <v>0.35000000000000003</v>
      </c>
      <c r="E13" s="5">
        <f t="shared" si="2"/>
        <v>0.22292993630573252</v>
      </c>
      <c r="F13" s="4">
        <v>0.05</v>
      </c>
      <c r="G13">
        <v>4</v>
      </c>
      <c r="H13">
        <f t="shared" si="3"/>
        <v>0.2</v>
      </c>
      <c r="I13" s="5">
        <f t="shared" si="4"/>
        <v>0.13157894736842105</v>
      </c>
      <c r="J13">
        <f t="shared" si="6"/>
        <v>9.1350988937311473E-2</v>
      </c>
      <c r="K13" s="6">
        <f t="shared" si="7"/>
        <v>0.18511146496815289</v>
      </c>
      <c r="L13">
        <f t="shared" si="5"/>
        <v>7.2446991283942324E-4</v>
      </c>
    </row>
    <row r="14" spans="1:17" x14ac:dyDescent="0.25">
      <c r="B14">
        <v>5.5E-2</v>
      </c>
      <c r="C14">
        <v>7</v>
      </c>
      <c r="D14">
        <f t="shared" si="1"/>
        <v>0.38500000000000001</v>
      </c>
      <c r="E14" s="5">
        <f t="shared" si="2"/>
        <v>0.24522292993630576</v>
      </c>
      <c r="F14" s="4">
        <v>5.5E-2</v>
      </c>
      <c r="G14">
        <v>9</v>
      </c>
      <c r="H14">
        <f t="shared" si="3"/>
        <v>0.495</v>
      </c>
      <c r="I14" s="5">
        <f t="shared" si="4"/>
        <v>0.32565789473684209</v>
      </c>
      <c r="J14">
        <f t="shared" si="6"/>
        <v>-8.0434964800536329E-2</v>
      </c>
      <c r="K14" s="6">
        <f t="shared" si="7"/>
        <v>0.10467650016761657</v>
      </c>
      <c r="L14">
        <f t="shared" si="5"/>
        <v>8.9611967817633238E-4</v>
      </c>
    </row>
    <row r="15" spans="1:17" x14ac:dyDescent="0.25">
      <c r="B15">
        <v>0.06</v>
      </c>
      <c r="C15">
        <v>7</v>
      </c>
      <c r="D15">
        <f t="shared" si="1"/>
        <v>0.42</v>
      </c>
      <c r="E15" s="5">
        <f t="shared" si="2"/>
        <v>0.26751592356687898</v>
      </c>
      <c r="F15" s="4">
        <v>0.06</v>
      </c>
      <c r="G15">
        <v>3</v>
      </c>
      <c r="H15">
        <f t="shared" si="3"/>
        <v>0.18</v>
      </c>
      <c r="I15" s="5">
        <f t="shared" si="4"/>
        <v>0.11842105263157893</v>
      </c>
      <c r="J15">
        <f t="shared" si="6"/>
        <v>0.14909487093530005</v>
      </c>
      <c r="K15" s="6">
        <f t="shared" si="7"/>
        <v>0.25377137110291659</v>
      </c>
      <c r="L15">
        <f t="shared" si="5"/>
        <v>1.2416191753268535E-3</v>
      </c>
    </row>
    <row r="16" spans="1:17" x14ac:dyDescent="0.25">
      <c r="B16">
        <v>6.5000000000000002E-2</v>
      </c>
      <c r="C16">
        <v>8</v>
      </c>
      <c r="D16">
        <f t="shared" si="1"/>
        <v>0.52</v>
      </c>
      <c r="E16" s="5">
        <f t="shared" si="2"/>
        <v>0.33121019108280253</v>
      </c>
      <c r="F16" s="4">
        <v>6.5000000000000002E-2</v>
      </c>
      <c r="G16">
        <v>8</v>
      </c>
      <c r="H16">
        <f t="shared" si="3"/>
        <v>0.52</v>
      </c>
      <c r="I16" s="5">
        <f t="shared" si="4"/>
        <v>0.34210526315789475</v>
      </c>
      <c r="J16">
        <f t="shared" si="6"/>
        <v>-1.0895072075092216E-2</v>
      </c>
      <c r="K16" s="6">
        <f t="shared" si="7"/>
        <v>0.24287629902782437</v>
      </c>
      <c r="L16">
        <f t="shared" si="5"/>
        <v>1.0882500838082477E-3</v>
      </c>
    </row>
    <row r="17" spans="2:12" x14ac:dyDescent="0.25">
      <c r="B17">
        <v>7.0000000000000007E-2</v>
      </c>
      <c r="C17">
        <v>3</v>
      </c>
      <c r="D17">
        <f t="shared" si="1"/>
        <v>0.21000000000000002</v>
      </c>
      <c r="E17" s="5">
        <f t="shared" si="2"/>
        <v>0.13375796178343949</v>
      </c>
      <c r="F17" s="4">
        <v>7.0000000000000007E-2</v>
      </c>
      <c r="G17">
        <v>4</v>
      </c>
      <c r="H17">
        <f t="shared" si="3"/>
        <v>0.28000000000000003</v>
      </c>
      <c r="I17" s="5">
        <f t="shared" si="4"/>
        <v>0.18421052631578949</v>
      </c>
      <c r="J17">
        <f t="shared" si="6"/>
        <v>-5.0452564532350003E-2</v>
      </c>
      <c r="K17" s="6">
        <f t="shared" si="7"/>
        <v>0.19242373449547437</v>
      </c>
      <c r="L17">
        <f t="shared" si="5"/>
        <v>1.0658313778075742E-3</v>
      </c>
    </row>
    <row r="18" spans="2:12" x14ac:dyDescent="0.25">
      <c r="B18">
        <v>7.4999999999999997E-2</v>
      </c>
      <c r="C18">
        <v>5</v>
      </c>
      <c r="D18">
        <f t="shared" si="1"/>
        <v>0.375</v>
      </c>
      <c r="E18" s="5">
        <f t="shared" si="2"/>
        <v>0.23885350318471338</v>
      </c>
      <c r="F18" s="4">
        <v>7.4999999999999997E-2</v>
      </c>
      <c r="G18">
        <v>4</v>
      </c>
      <c r="H18">
        <f t="shared" si="3"/>
        <v>0.3</v>
      </c>
      <c r="I18" s="5">
        <f t="shared" si="4"/>
        <v>0.19736842105263158</v>
      </c>
      <c r="J18">
        <f t="shared" si="6"/>
        <v>4.1485082132081796E-2</v>
      </c>
      <c r="K18" s="6">
        <f t="shared" si="7"/>
        <v>0.23390881662755617</v>
      </c>
      <c r="L18">
        <f t="shared" si="5"/>
        <v>7.4966476701307494E-4</v>
      </c>
    </row>
    <row r="19" spans="2:12" x14ac:dyDescent="0.25">
      <c r="B19">
        <v>0.08</v>
      </c>
      <c r="C19">
        <v>6</v>
      </c>
      <c r="D19">
        <f t="shared" si="1"/>
        <v>0.48</v>
      </c>
      <c r="E19" s="5">
        <f t="shared" si="2"/>
        <v>0.30573248407643311</v>
      </c>
      <c r="F19" s="4">
        <v>0.08</v>
      </c>
      <c r="G19">
        <v>9</v>
      </c>
      <c r="H19">
        <f t="shared" si="3"/>
        <v>0.72</v>
      </c>
      <c r="I19" s="5">
        <f t="shared" si="4"/>
        <v>0.47368421052631571</v>
      </c>
      <c r="J19">
        <f t="shared" si="6"/>
        <v>-0.1679517264498826</v>
      </c>
      <c r="K19" s="6">
        <f t="shared" si="7"/>
        <v>6.5957090177673566E-2</v>
      </c>
      <c r="L19">
        <f t="shared" si="5"/>
        <v>3.0307157224270919E-4</v>
      </c>
    </row>
    <row r="20" spans="2:12" x14ac:dyDescent="0.25">
      <c r="B20">
        <v>8.5000000000000006E-2</v>
      </c>
      <c r="C20">
        <v>6</v>
      </c>
      <c r="D20">
        <f t="shared" si="1"/>
        <v>0.51</v>
      </c>
      <c r="E20" s="5">
        <f t="shared" si="2"/>
        <v>0.32484076433121017</v>
      </c>
      <c r="F20" s="4">
        <v>8.5000000000000006E-2</v>
      </c>
      <c r="G20">
        <v>6</v>
      </c>
      <c r="H20">
        <f t="shared" si="3"/>
        <v>0.51</v>
      </c>
      <c r="I20" s="5">
        <f t="shared" si="4"/>
        <v>0.33552631578947373</v>
      </c>
      <c r="J20">
        <f t="shared" si="6"/>
        <v>-1.0685551458263554E-2</v>
      </c>
      <c r="K20" s="6">
        <f t="shared" si="7"/>
        <v>5.5271538719410013E-2</v>
      </c>
      <c r="L20">
        <f t="shared" si="5"/>
        <v>3.960987261146492E-4</v>
      </c>
    </row>
    <row r="21" spans="2:12" x14ac:dyDescent="0.25">
      <c r="B21">
        <v>0.09</v>
      </c>
      <c r="C21">
        <v>6</v>
      </c>
      <c r="D21">
        <f t="shared" si="1"/>
        <v>0.54</v>
      </c>
      <c r="E21" s="5">
        <f t="shared" si="2"/>
        <v>0.3439490445859873</v>
      </c>
      <c r="F21" s="4">
        <v>0.09</v>
      </c>
      <c r="G21">
        <v>5</v>
      </c>
      <c r="H21">
        <f t="shared" si="3"/>
        <v>0.44999999999999996</v>
      </c>
      <c r="I21" s="5">
        <f t="shared" si="4"/>
        <v>0.29605263157894735</v>
      </c>
      <c r="J21">
        <f t="shared" si="6"/>
        <v>4.7896413007039951E-2</v>
      </c>
      <c r="K21" s="6">
        <f t="shared" si="7"/>
        <v>0.10316795172644996</v>
      </c>
      <c r="L21">
        <f t="shared" si="5"/>
        <v>1.9338752933288693E-4</v>
      </c>
    </row>
    <row r="22" spans="2:12" x14ac:dyDescent="0.25">
      <c r="B22">
        <v>9.5000000000000001E-2</v>
      </c>
      <c r="C22">
        <v>2</v>
      </c>
      <c r="D22">
        <f t="shared" si="1"/>
        <v>0.19</v>
      </c>
      <c r="E22" s="5">
        <f t="shared" si="2"/>
        <v>0.12101910828025478</v>
      </c>
      <c r="F22" s="4">
        <v>9.5000000000000001E-2</v>
      </c>
      <c r="G22">
        <v>4</v>
      </c>
      <c r="H22">
        <f t="shared" si="3"/>
        <v>0.38</v>
      </c>
      <c r="I22" s="5">
        <f t="shared" si="4"/>
        <v>0.25</v>
      </c>
      <c r="J22">
        <f t="shared" si="6"/>
        <v>-0.12898089171974522</v>
      </c>
      <c r="K22" s="6">
        <f t="shared" si="7"/>
        <v>-2.5812939993295259E-2</v>
      </c>
      <c r="L22">
        <f t="shared" si="5"/>
        <v>-4.6325008380824687E-4</v>
      </c>
    </row>
    <row r="23" spans="2:12" x14ac:dyDescent="0.25">
      <c r="B23">
        <v>0.1</v>
      </c>
      <c r="C23">
        <v>1</v>
      </c>
      <c r="D23">
        <f t="shared" si="1"/>
        <v>0.1</v>
      </c>
      <c r="E23" s="5">
        <f t="shared" si="2"/>
        <v>6.369426751592358E-2</v>
      </c>
      <c r="F23" s="4">
        <v>0.1</v>
      </c>
      <c r="G23">
        <v>3</v>
      </c>
      <c r="H23">
        <f t="shared" si="3"/>
        <v>0.30000000000000004</v>
      </c>
      <c r="I23" s="5">
        <f t="shared" si="4"/>
        <v>0.19736842105263164</v>
      </c>
      <c r="J23">
        <f t="shared" si="6"/>
        <v>-0.13367415353670806</v>
      </c>
      <c r="K23" s="6">
        <f t="shared" si="7"/>
        <v>-0.15948709353000332</v>
      </c>
      <c r="L23">
        <f t="shared" si="5"/>
        <v>-1.3210274891049254E-3</v>
      </c>
    </row>
    <row r="24" spans="2:12" x14ac:dyDescent="0.25">
      <c r="B24">
        <v>0.105</v>
      </c>
      <c r="C24">
        <v>1</v>
      </c>
      <c r="D24">
        <f t="shared" si="1"/>
        <v>0.105</v>
      </c>
      <c r="E24" s="5">
        <f t="shared" si="2"/>
        <v>6.6878980891719744E-2</v>
      </c>
      <c r="F24" s="4">
        <v>0.105</v>
      </c>
      <c r="G24">
        <v>4</v>
      </c>
      <c r="H24">
        <f t="shared" si="3"/>
        <v>0.42</v>
      </c>
      <c r="I24" s="5">
        <f t="shared" si="4"/>
        <v>0.27631578947368418</v>
      </c>
      <c r="J24">
        <f t="shared" si="6"/>
        <v>-0.20943680858196445</v>
      </c>
      <c r="K24" s="6">
        <f t="shared" si="7"/>
        <v>-0.36892390211196779</v>
      </c>
      <c r="L24">
        <f t="shared" si="5"/>
        <v>-1.8619049614482081E-3</v>
      </c>
    </row>
    <row r="25" spans="2:12" x14ac:dyDescent="0.25">
      <c r="B25">
        <v>0.11</v>
      </c>
      <c r="C25">
        <v>3</v>
      </c>
      <c r="D25">
        <f t="shared" si="1"/>
        <v>0.33</v>
      </c>
      <c r="E25" s="5">
        <f t="shared" si="2"/>
        <v>0.21019108280254778</v>
      </c>
      <c r="F25" s="4">
        <v>0.11</v>
      </c>
      <c r="G25">
        <v>3</v>
      </c>
      <c r="H25">
        <f t="shared" si="3"/>
        <v>0.33</v>
      </c>
      <c r="I25" s="5">
        <f t="shared" si="4"/>
        <v>0.21710526315789472</v>
      </c>
      <c r="J25">
        <f t="shared" si="6"/>
        <v>-6.9141803553469383E-3</v>
      </c>
      <c r="K25" s="6">
        <f t="shared" si="7"/>
        <v>-0.37583808246731476</v>
      </c>
      <c r="L25">
        <f t="shared" si="5"/>
        <v>-1.8791904123365755E-3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0</v>
      </c>
      <c r="H26" s="7">
        <f t="shared" si="3"/>
        <v>0</v>
      </c>
      <c r="I26" s="8">
        <f t="shared" si="4"/>
        <v>0</v>
      </c>
      <c r="J26">
        <f t="shared" si="6"/>
        <v>0</v>
      </c>
      <c r="K26" s="10">
        <f t="shared" si="7"/>
        <v>-0.37583808246731476</v>
      </c>
      <c r="L26">
        <f t="shared" si="5"/>
        <v>-1.4970248072410297E-3</v>
      </c>
    </row>
    <row r="27" spans="2:12" x14ac:dyDescent="0.25">
      <c r="B27" s="7">
        <v>0.12</v>
      </c>
      <c r="C27" s="7">
        <v>2</v>
      </c>
      <c r="D27" s="7">
        <f t="shared" si="1"/>
        <v>0.24</v>
      </c>
      <c r="E27" s="8">
        <f t="shared" si="2"/>
        <v>0.15286624203821655</v>
      </c>
      <c r="F27" s="9">
        <v>0.12</v>
      </c>
      <c r="G27" s="7">
        <v>0</v>
      </c>
      <c r="H27" s="7">
        <f t="shared" si="3"/>
        <v>0</v>
      </c>
      <c r="I27" s="8">
        <f t="shared" si="4"/>
        <v>0</v>
      </c>
      <c r="J27">
        <f t="shared" si="6"/>
        <v>0.15286624203821655</v>
      </c>
      <c r="K27" s="10">
        <f t="shared" si="7"/>
        <v>-0.22297184042909821</v>
      </c>
      <c r="L27">
        <f t="shared" si="5"/>
        <v>-7.1677003017096928E-4</v>
      </c>
    </row>
    <row r="28" spans="2:12" x14ac:dyDescent="0.25">
      <c r="B28" s="7">
        <v>0.125</v>
      </c>
      <c r="C28" s="7">
        <v>2</v>
      </c>
      <c r="D28" s="7">
        <f t="shared" si="1"/>
        <v>0.25</v>
      </c>
      <c r="E28" s="8">
        <f t="shared" si="2"/>
        <v>0.15923566878980894</v>
      </c>
      <c r="F28" s="9">
        <v>0.125</v>
      </c>
      <c r="G28" s="7">
        <v>0</v>
      </c>
      <c r="H28" s="7">
        <f t="shared" si="3"/>
        <v>0</v>
      </c>
      <c r="I28" s="8">
        <f t="shared" si="4"/>
        <v>0</v>
      </c>
      <c r="J28">
        <f t="shared" si="6"/>
        <v>0.15923566878980894</v>
      </c>
      <c r="K28" s="10">
        <f t="shared" si="7"/>
        <v>-6.3736171639289269E-2</v>
      </c>
      <c r="L28">
        <f t="shared" si="5"/>
        <v>-1.184839088166275E-4</v>
      </c>
    </row>
    <row r="29" spans="2:12" x14ac:dyDescent="0.25">
      <c r="B29" s="7">
        <v>0.13</v>
      </c>
      <c r="C29" s="7">
        <v>2</v>
      </c>
      <c r="D29" s="7">
        <f t="shared" si="1"/>
        <v>0.26</v>
      </c>
      <c r="E29" s="8">
        <f t="shared" si="2"/>
        <v>0.16560509554140126</v>
      </c>
      <c r="F29" s="9">
        <v>0.13</v>
      </c>
      <c r="G29" s="7">
        <v>1</v>
      </c>
      <c r="H29" s="7">
        <f t="shared" si="3"/>
        <v>0.13</v>
      </c>
      <c r="I29" s="8">
        <f t="shared" si="4"/>
        <v>8.5526315789473686E-2</v>
      </c>
      <c r="J29">
        <f t="shared" si="6"/>
        <v>8.0078779751927578E-2</v>
      </c>
      <c r="K29" s="10">
        <f t="shared" si="7"/>
        <v>1.634260811263831E-2</v>
      </c>
      <c r="L29">
        <f t="shared" si="5"/>
        <v>8.1713040563191622E-5</v>
      </c>
    </row>
    <row r="30" spans="2:12" x14ac:dyDescent="0.25">
      <c r="B30" s="7">
        <v>0.13500000000000001</v>
      </c>
      <c r="C30" s="7">
        <v>0</v>
      </c>
      <c r="D30" s="7">
        <f t="shared" si="1"/>
        <v>0</v>
      </c>
      <c r="E30" s="8">
        <f t="shared" si="2"/>
        <v>0</v>
      </c>
      <c r="F30" s="9">
        <v>0.13500000000000001</v>
      </c>
      <c r="G30" s="7">
        <v>0</v>
      </c>
      <c r="H30" s="7">
        <f t="shared" si="3"/>
        <v>0</v>
      </c>
      <c r="I30" s="8">
        <f t="shared" si="4"/>
        <v>0</v>
      </c>
      <c r="J30">
        <f t="shared" si="6"/>
        <v>0</v>
      </c>
      <c r="K30" s="10">
        <f t="shared" si="7"/>
        <v>1.634260811263831E-2</v>
      </c>
      <c r="L30">
        <f t="shared" si="5"/>
        <v>8.1713040563191622E-5</v>
      </c>
    </row>
    <row r="31" spans="2:12" x14ac:dyDescent="0.25">
      <c r="B31" s="7">
        <v>0.14000000000000001</v>
      </c>
      <c r="C31" s="7">
        <v>0</v>
      </c>
      <c r="D31" s="7">
        <f t="shared" si="1"/>
        <v>0</v>
      </c>
      <c r="E31" s="8">
        <f t="shared" si="2"/>
        <v>0</v>
      </c>
      <c r="F31" s="9">
        <v>0.14000000000000001</v>
      </c>
      <c r="G31" s="7">
        <v>0</v>
      </c>
      <c r="H31" s="7">
        <f t="shared" si="3"/>
        <v>0</v>
      </c>
      <c r="I31" s="8">
        <f t="shared" si="4"/>
        <v>0</v>
      </c>
      <c r="J31">
        <f t="shared" si="6"/>
        <v>0</v>
      </c>
      <c r="K31" s="10">
        <f t="shared" si="7"/>
        <v>1.634260811263831E-2</v>
      </c>
      <c r="L31">
        <f t="shared" si="5"/>
        <v>8.1713040563191174E-5</v>
      </c>
    </row>
    <row r="32" spans="2:12" x14ac:dyDescent="0.25">
      <c r="B32" s="7">
        <v>0.14499999999999999</v>
      </c>
      <c r="C32" s="7">
        <v>0</v>
      </c>
      <c r="D32" s="7">
        <f t="shared" si="1"/>
        <v>0</v>
      </c>
      <c r="E32" s="8">
        <f t="shared" si="2"/>
        <v>0</v>
      </c>
      <c r="F32" s="9">
        <v>0.14499999999999999</v>
      </c>
      <c r="G32" s="7">
        <v>0</v>
      </c>
      <c r="H32" s="7">
        <f t="shared" ref="H32:H82" si="8">F32*G32</f>
        <v>0</v>
      </c>
      <c r="I32" s="8">
        <f t="shared" ref="I32:I82" si="9">(H32/A$6*100)</f>
        <v>0</v>
      </c>
      <c r="J32">
        <f t="shared" si="6"/>
        <v>0</v>
      </c>
      <c r="K32" s="10">
        <f t="shared" ref="K32:K82" si="10">K31+J32</f>
        <v>1.634260811263831E-2</v>
      </c>
      <c r="L32">
        <f t="shared" si="5"/>
        <v>-6.5841853838417732E-4</v>
      </c>
    </row>
    <row r="33" spans="2:12" x14ac:dyDescent="0.25">
      <c r="B33" s="7">
        <v>0.15</v>
      </c>
      <c r="C33" s="7">
        <v>0</v>
      </c>
      <c r="D33" s="7">
        <f t="shared" si="1"/>
        <v>0</v>
      </c>
      <c r="E33" s="8">
        <f t="shared" si="2"/>
        <v>0</v>
      </c>
      <c r="F33" s="9">
        <v>0.15</v>
      </c>
      <c r="G33" s="7">
        <v>3</v>
      </c>
      <c r="H33" s="7">
        <f t="shared" si="8"/>
        <v>0.44999999999999996</v>
      </c>
      <c r="I33" s="8">
        <f t="shared" si="9"/>
        <v>0.29605263157894735</v>
      </c>
      <c r="J33">
        <f t="shared" si="6"/>
        <v>-0.29605263157894735</v>
      </c>
      <c r="K33" s="10">
        <f t="shared" si="10"/>
        <v>-0.27971002346630902</v>
      </c>
      <c r="L33">
        <f t="shared" si="5"/>
        <v>-1.3985501173315463E-3</v>
      </c>
    </row>
    <row r="34" spans="2:12" x14ac:dyDescent="0.25">
      <c r="B34" s="7">
        <v>0.155</v>
      </c>
      <c r="C34" s="7">
        <v>0</v>
      </c>
      <c r="D34" s="7">
        <f t="shared" si="1"/>
        <v>0</v>
      </c>
      <c r="E34" s="8">
        <f t="shared" si="2"/>
        <v>0</v>
      </c>
      <c r="F34" s="9">
        <v>0.155</v>
      </c>
      <c r="G34" s="7">
        <v>0</v>
      </c>
      <c r="H34" s="7">
        <f t="shared" si="8"/>
        <v>0</v>
      </c>
      <c r="I34" s="8">
        <f t="shared" si="9"/>
        <v>0</v>
      </c>
      <c r="J34">
        <f t="shared" si="6"/>
        <v>0</v>
      </c>
      <c r="K34" s="10">
        <f t="shared" si="10"/>
        <v>-0.27971002346630902</v>
      </c>
      <c r="L34">
        <f t="shared" si="5"/>
        <v>-1.143773047267852E-3</v>
      </c>
    </row>
    <row r="35" spans="2:12" x14ac:dyDescent="0.25">
      <c r="B35" s="7">
        <v>0.16</v>
      </c>
      <c r="C35" s="7">
        <v>1</v>
      </c>
      <c r="D35" s="7">
        <f t="shared" si="1"/>
        <v>0.16</v>
      </c>
      <c r="E35" s="8">
        <f t="shared" si="2"/>
        <v>0.10191082802547771</v>
      </c>
      <c r="F35" s="9">
        <v>0.16</v>
      </c>
      <c r="G35" s="7">
        <v>0</v>
      </c>
      <c r="H35" s="7">
        <f t="shared" si="8"/>
        <v>0</v>
      </c>
      <c r="I35" s="8">
        <f t="shared" si="9"/>
        <v>0</v>
      </c>
      <c r="J35">
        <f t="shared" si="6"/>
        <v>0.10191082802547771</v>
      </c>
      <c r="K35" s="10">
        <f t="shared" si="10"/>
        <v>-0.17779919544083131</v>
      </c>
      <c r="L35">
        <f t="shared" si="5"/>
        <v>-6.2625712370097228E-4</v>
      </c>
    </row>
    <row r="36" spans="2:12" x14ac:dyDescent="0.25">
      <c r="B36" s="7">
        <v>0.16500000000000001</v>
      </c>
      <c r="C36" s="7">
        <v>1</v>
      </c>
      <c r="D36" s="7">
        <f t="shared" si="1"/>
        <v>0.16500000000000001</v>
      </c>
      <c r="E36" s="8">
        <f t="shared" si="2"/>
        <v>0.10509554140127389</v>
      </c>
      <c r="F36" s="9">
        <v>0.16500000000000001</v>
      </c>
      <c r="G36" s="7">
        <v>0</v>
      </c>
      <c r="H36" s="7">
        <f t="shared" si="8"/>
        <v>0</v>
      </c>
      <c r="I36" s="8">
        <f t="shared" si="9"/>
        <v>0</v>
      </c>
      <c r="J36">
        <f t="shared" si="6"/>
        <v>0.10509554140127389</v>
      </c>
      <c r="K36" s="10">
        <f t="shared" si="10"/>
        <v>-7.2703654039557419E-2</v>
      </c>
      <c r="L36">
        <f t="shared" si="5"/>
        <v>-3.6351827019778744E-4</v>
      </c>
    </row>
    <row r="37" spans="2:12" x14ac:dyDescent="0.25">
      <c r="B37" s="7">
        <v>0.17</v>
      </c>
      <c r="C37" s="7">
        <v>0</v>
      </c>
      <c r="D37" s="7">
        <f t="shared" si="1"/>
        <v>0</v>
      </c>
      <c r="E37" s="8">
        <f t="shared" si="2"/>
        <v>0</v>
      </c>
      <c r="F37" s="9">
        <v>0.17</v>
      </c>
      <c r="G37" s="7">
        <v>0</v>
      </c>
      <c r="H37" s="7">
        <f t="shared" si="8"/>
        <v>0</v>
      </c>
      <c r="I37" s="8">
        <f t="shared" si="9"/>
        <v>0</v>
      </c>
      <c r="J37">
        <f t="shared" si="6"/>
        <v>0</v>
      </c>
      <c r="K37" s="10">
        <f t="shared" si="10"/>
        <v>-7.2703654039557419E-2</v>
      </c>
      <c r="L37">
        <f t="shared" si="5"/>
        <v>-3.6351827019778538E-4</v>
      </c>
    </row>
    <row r="38" spans="2:12" x14ac:dyDescent="0.25">
      <c r="B38" s="7">
        <v>0.17499999999999999</v>
      </c>
      <c r="C38" s="7">
        <v>0</v>
      </c>
      <c r="D38" s="7">
        <f t="shared" si="1"/>
        <v>0</v>
      </c>
      <c r="E38" s="8">
        <f t="shared" si="2"/>
        <v>0</v>
      </c>
      <c r="F38" s="9">
        <v>0.17499999999999999</v>
      </c>
      <c r="G38" s="7">
        <v>0</v>
      </c>
      <c r="H38" s="7">
        <f t="shared" si="8"/>
        <v>0</v>
      </c>
      <c r="I38" s="8">
        <f t="shared" si="9"/>
        <v>0</v>
      </c>
      <c r="J38">
        <f t="shared" si="6"/>
        <v>0</v>
      </c>
      <c r="K38" s="10">
        <f t="shared" si="10"/>
        <v>-7.2703654039557419E-2</v>
      </c>
      <c r="L38">
        <f t="shared" si="5"/>
        <v>-3.7294669795507875E-4</v>
      </c>
    </row>
    <row r="39" spans="2:12" x14ac:dyDescent="0.25">
      <c r="B39" s="7">
        <v>0.18</v>
      </c>
      <c r="C39" s="7">
        <v>1</v>
      </c>
      <c r="D39" s="7">
        <f t="shared" si="1"/>
        <v>0.18</v>
      </c>
      <c r="E39" s="8">
        <f t="shared" si="2"/>
        <v>0.11464968152866241</v>
      </c>
      <c r="F39" s="9">
        <v>0.18</v>
      </c>
      <c r="G39" s="7">
        <v>1</v>
      </c>
      <c r="H39" s="7">
        <f t="shared" si="8"/>
        <v>0.18</v>
      </c>
      <c r="I39" s="8">
        <f t="shared" si="9"/>
        <v>0.11842105263157893</v>
      </c>
      <c r="J39">
        <f t="shared" si="6"/>
        <v>-3.7713711029165181E-3</v>
      </c>
      <c r="K39" s="10">
        <f t="shared" si="10"/>
        <v>-7.6475025142473937E-2</v>
      </c>
      <c r="L39">
        <f t="shared" si="5"/>
        <v>-6.8665144150184391E-4</v>
      </c>
    </row>
    <row r="40" spans="2:12" x14ac:dyDescent="0.25">
      <c r="B40" s="7">
        <v>0.185</v>
      </c>
      <c r="C40" s="7">
        <v>0</v>
      </c>
      <c r="D40" s="7">
        <f t="shared" si="1"/>
        <v>0</v>
      </c>
      <c r="E40" s="8">
        <f t="shared" si="2"/>
        <v>0</v>
      </c>
      <c r="F40" s="9">
        <v>0.185</v>
      </c>
      <c r="G40" s="7">
        <v>1</v>
      </c>
      <c r="H40" s="7">
        <f t="shared" si="8"/>
        <v>0.185</v>
      </c>
      <c r="I40" s="8">
        <f t="shared" si="9"/>
        <v>0.12171052631578948</v>
      </c>
      <c r="J40">
        <f t="shared" si="6"/>
        <v>-0.12171052631578948</v>
      </c>
      <c r="K40" s="10">
        <f t="shared" si="10"/>
        <v>-0.19818555145826341</v>
      </c>
      <c r="L40">
        <f t="shared" si="5"/>
        <v>-9.9092775729131793E-4</v>
      </c>
    </row>
    <row r="41" spans="2:12" x14ac:dyDescent="0.25">
      <c r="B41" s="7">
        <v>0.19</v>
      </c>
      <c r="C41" s="7">
        <v>0</v>
      </c>
      <c r="D41" s="7">
        <f t="shared" si="1"/>
        <v>0</v>
      </c>
      <c r="E41" s="8">
        <f t="shared" si="2"/>
        <v>0</v>
      </c>
      <c r="F41" s="9">
        <v>0.19</v>
      </c>
      <c r="G41" s="7">
        <v>0</v>
      </c>
      <c r="H41" s="7">
        <f t="shared" si="8"/>
        <v>0</v>
      </c>
      <c r="I41" s="8">
        <f t="shared" si="9"/>
        <v>0</v>
      </c>
      <c r="J41">
        <f t="shared" si="6"/>
        <v>0</v>
      </c>
      <c r="K41" s="10">
        <f t="shared" si="10"/>
        <v>-0.19818555145826341</v>
      </c>
      <c r="L41">
        <f t="shared" si="5"/>
        <v>-9.9092775729131793E-4</v>
      </c>
    </row>
    <row r="42" spans="2:12" x14ac:dyDescent="0.25">
      <c r="B42" s="7">
        <v>0.19500000000000001</v>
      </c>
      <c r="C42" s="7">
        <v>0</v>
      </c>
      <c r="D42" s="7">
        <f t="shared" si="1"/>
        <v>0</v>
      </c>
      <c r="E42" s="8">
        <f t="shared" si="2"/>
        <v>0</v>
      </c>
      <c r="F42" s="9">
        <v>0.19500000000000001</v>
      </c>
      <c r="G42" s="7">
        <v>0</v>
      </c>
      <c r="H42" s="7">
        <f t="shared" si="8"/>
        <v>0</v>
      </c>
      <c r="I42" s="8">
        <f t="shared" si="9"/>
        <v>0</v>
      </c>
      <c r="J42">
        <f t="shared" si="6"/>
        <v>0</v>
      </c>
      <c r="K42" s="10">
        <f t="shared" si="10"/>
        <v>-0.19818555145826341</v>
      </c>
      <c r="L42">
        <f t="shared" si="5"/>
        <v>-9.9092775729131793E-4</v>
      </c>
    </row>
    <row r="43" spans="2:12" x14ac:dyDescent="0.25">
      <c r="B43">
        <v>0.2</v>
      </c>
      <c r="C43">
        <v>0</v>
      </c>
      <c r="D43">
        <f t="shared" si="1"/>
        <v>0</v>
      </c>
      <c r="E43" s="5">
        <f t="shared" si="2"/>
        <v>0</v>
      </c>
      <c r="F43" s="4">
        <v>0.2</v>
      </c>
      <c r="G43">
        <v>0</v>
      </c>
      <c r="H43">
        <f t="shared" si="8"/>
        <v>0</v>
      </c>
      <c r="I43" s="5">
        <f t="shared" si="9"/>
        <v>0</v>
      </c>
      <c r="J43">
        <f t="shared" si="6"/>
        <v>0</v>
      </c>
      <c r="K43" s="6">
        <f t="shared" si="10"/>
        <v>-0.19818555145826341</v>
      </c>
      <c r="L43">
        <f t="shared" si="5"/>
        <v>-2.0024409151860444E-3</v>
      </c>
    </row>
    <row r="44" spans="2:12" x14ac:dyDescent="0.25">
      <c r="B44">
        <v>0.20499999999999999</v>
      </c>
      <c r="C44">
        <v>0</v>
      </c>
      <c r="D44">
        <f t="shared" si="1"/>
        <v>0</v>
      </c>
      <c r="E44" s="5">
        <f t="shared" si="2"/>
        <v>0</v>
      </c>
      <c r="F44" s="4">
        <v>0.20499999999999999</v>
      </c>
      <c r="G44">
        <v>3</v>
      </c>
      <c r="H44">
        <f t="shared" si="8"/>
        <v>0.61499999999999999</v>
      </c>
      <c r="I44" s="5">
        <f t="shared" si="9"/>
        <v>0.40460526315789475</v>
      </c>
      <c r="J44">
        <f t="shared" si="6"/>
        <v>-0.40460526315789475</v>
      </c>
      <c r="K44" s="6">
        <f t="shared" si="10"/>
        <v>-0.60279081461615813</v>
      </c>
      <c r="L44">
        <f t="shared" si="5"/>
        <v>-2.6795591686221945E-3</v>
      </c>
    </row>
    <row r="45" spans="2:12" x14ac:dyDescent="0.25">
      <c r="B45">
        <v>0.21</v>
      </c>
      <c r="C45">
        <v>1</v>
      </c>
      <c r="D45">
        <f t="shared" si="1"/>
        <v>0.21</v>
      </c>
      <c r="E45" s="5">
        <f t="shared" si="2"/>
        <v>0.13375796178343949</v>
      </c>
      <c r="F45" s="4">
        <v>0.21</v>
      </c>
      <c r="G45">
        <v>0</v>
      </c>
      <c r="H45">
        <f t="shared" si="8"/>
        <v>0</v>
      </c>
      <c r="I45" s="5">
        <f t="shared" si="9"/>
        <v>0</v>
      </c>
      <c r="J45">
        <f t="shared" si="6"/>
        <v>0.13375796178343949</v>
      </c>
      <c r="K45" s="6">
        <f t="shared" si="10"/>
        <v>-0.46903285283271867</v>
      </c>
      <c r="L45">
        <f t="shared" si="5"/>
        <v>-2.7100444183707699E-3</v>
      </c>
    </row>
    <row r="46" spans="2:12" x14ac:dyDescent="0.25">
      <c r="B46">
        <v>0.215</v>
      </c>
      <c r="C46">
        <v>1</v>
      </c>
      <c r="D46">
        <f t="shared" si="1"/>
        <v>0.215</v>
      </c>
      <c r="E46" s="5">
        <f t="shared" si="2"/>
        <v>0.13694267515923567</v>
      </c>
      <c r="F46" s="4">
        <v>0.215</v>
      </c>
      <c r="G46">
        <v>2</v>
      </c>
      <c r="H46">
        <f t="shared" si="8"/>
        <v>0.43</v>
      </c>
      <c r="I46" s="5">
        <f t="shared" si="9"/>
        <v>0.28289473684210525</v>
      </c>
      <c r="J46">
        <f t="shared" si="6"/>
        <v>-0.14595206168286959</v>
      </c>
      <c r="K46" s="6">
        <f t="shared" si="10"/>
        <v>-0.61498491451558823</v>
      </c>
      <c r="L46">
        <f t="shared" si="5"/>
        <v>-2.7476533690915209E-3</v>
      </c>
    </row>
    <row r="47" spans="2:12" x14ac:dyDescent="0.25">
      <c r="B47">
        <v>0.22</v>
      </c>
      <c r="C47">
        <v>3</v>
      </c>
      <c r="D47">
        <f t="shared" si="1"/>
        <v>0.66</v>
      </c>
      <c r="E47" s="5">
        <f t="shared" si="2"/>
        <v>0.42038216560509556</v>
      </c>
      <c r="F47" s="4">
        <v>0.22</v>
      </c>
      <c r="G47">
        <v>2</v>
      </c>
      <c r="H47">
        <f t="shared" si="8"/>
        <v>0.44</v>
      </c>
      <c r="I47" s="5">
        <f t="shared" si="9"/>
        <v>0.28947368421052633</v>
      </c>
      <c r="J47">
        <f t="shared" si="6"/>
        <v>0.13090848139456923</v>
      </c>
      <c r="K47" s="6">
        <f t="shared" si="10"/>
        <v>-0.484076433121019</v>
      </c>
      <c r="L47">
        <f t="shared" si="5"/>
        <v>-1.3455414012738859E-3</v>
      </c>
    </row>
    <row r="48" spans="2:12" x14ac:dyDescent="0.25">
      <c r="B48">
        <v>0.22500000000000001</v>
      </c>
      <c r="C48">
        <v>3</v>
      </c>
      <c r="D48">
        <f t="shared" si="1"/>
        <v>0.67500000000000004</v>
      </c>
      <c r="E48" s="5">
        <f t="shared" si="2"/>
        <v>0.42993630573248409</v>
      </c>
      <c r="F48" s="4">
        <v>0.22500000000000001</v>
      </c>
      <c r="G48">
        <v>0</v>
      </c>
      <c r="H48">
        <f t="shared" si="8"/>
        <v>0</v>
      </c>
      <c r="I48" s="5">
        <f t="shared" si="9"/>
        <v>0</v>
      </c>
      <c r="J48">
        <f t="shared" si="6"/>
        <v>0.42993630573248409</v>
      </c>
      <c r="K48" s="6">
        <f t="shared" si="10"/>
        <v>-5.4140127388534909E-2</v>
      </c>
      <c r="L48">
        <f t="shared" si="5"/>
        <v>8.3493965806236007E-5</v>
      </c>
    </row>
    <row r="49" spans="2:12" x14ac:dyDescent="0.25">
      <c r="B49">
        <v>0.23</v>
      </c>
      <c r="C49">
        <v>2</v>
      </c>
      <c r="D49">
        <f t="shared" si="1"/>
        <v>0.46</v>
      </c>
      <c r="E49" s="5">
        <f t="shared" si="2"/>
        <v>0.2929936305732484</v>
      </c>
      <c r="F49" s="4">
        <v>0.23</v>
      </c>
      <c r="G49">
        <v>1</v>
      </c>
      <c r="H49">
        <f t="shared" si="8"/>
        <v>0.23</v>
      </c>
      <c r="I49" s="5">
        <f t="shared" si="9"/>
        <v>0.15131578947368421</v>
      </c>
      <c r="J49">
        <f t="shared" si="6"/>
        <v>0.14167784109956419</v>
      </c>
      <c r="K49" s="6">
        <f t="shared" si="10"/>
        <v>8.753771371102928E-2</v>
      </c>
      <c r="L49">
        <f t="shared" si="5"/>
        <v>2.3087076768353899E-3</v>
      </c>
    </row>
    <row r="50" spans="2:12" x14ac:dyDescent="0.25">
      <c r="B50">
        <v>0.23499999999999999</v>
      </c>
      <c r="C50">
        <v>5</v>
      </c>
      <c r="D50">
        <f t="shared" si="1"/>
        <v>1.1749999999999998</v>
      </c>
      <c r="E50" s="5">
        <f t="shared" si="2"/>
        <v>0.74840764331210186</v>
      </c>
      <c r="F50" s="4">
        <v>0.23499999999999999</v>
      </c>
      <c r="G50">
        <v>0</v>
      </c>
      <c r="H50">
        <f t="shared" si="8"/>
        <v>0</v>
      </c>
      <c r="I50" s="5">
        <f t="shared" si="9"/>
        <v>0</v>
      </c>
      <c r="J50">
        <f t="shared" si="6"/>
        <v>0.74840764331210186</v>
      </c>
      <c r="K50" s="6">
        <f t="shared" si="10"/>
        <v>0.83594535702313111</v>
      </c>
      <c r="L50">
        <f t="shared" si="5"/>
        <v>4.4990362051625914E-3</v>
      </c>
    </row>
    <row r="51" spans="2:12" x14ac:dyDescent="0.25">
      <c r="B51">
        <v>0.24</v>
      </c>
      <c r="C51">
        <v>6</v>
      </c>
      <c r="D51">
        <f t="shared" si="1"/>
        <v>1.44</v>
      </c>
      <c r="E51" s="5">
        <f t="shared" si="2"/>
        <v>0.91719745222929927</v>
      </c>
      <c r="F51" s="4">
        <v>0.24</v>
      </c>
      <c r="G51">
        <v>5</v>
      </c>
      <c r="H51">
        <f t="shared" si="8"/>
        <v>1.2</v>
      </c>
      <c r="I51" s="5">
        <f t="shared" si="9"/>
        <v>0.78947368421052633</v>
      </c>
      <c r="J51">
        <f t="shared" si="6"/>
        <v>0.12772376801877294</v>
      </c>
      <c r="K51" s="6">
        <f t="shared" si="10"/>
        <v>0.96366912504190405</v>
      </c>
      <c r="L51">
        <f t="shared" si="5"/>
        <v>4.779846211867252E-3</v>
      </c>
    </row>
    <row r="52" spans="2:12" x14ac:dyDescent="0.25">
      <c r="B52">
        <v>0.245</v>
      </c>
      <c r="C52">
        <v>3</v>
      </c>
      <c r="D52">
        <f t="shared" si="1"/>
        <v>0.73499999999999999</v>
      </c>
      <c r="E52" s="5">
        <f t="shared" si="2"/>
        <v>0.46815286624203822</v>
      </c>
      <c r="F52" s="4">
        <v>0.245</v>
      </c>
      <c r="G52">
        <v>3</v>
      </c>
      <c r="H52">
        <f t="shared" si="8"/>
        <v>0.73499999999999999</v>
      </c>
      <c r="I52" s="5">
        <f t="shared" si="9"/>
        <v>0.48355263157894735</v>
      </c>
      <c r="J52">
        <f t="shared" si="6"/>
        <v>-1.5399765336909121E-2</v>
      </c>
      <c r="K52" s="6">
        <f t="shared" si="10"/>
        <v>0.94826935970499493</v>
      </c>
      <c r="L52">
        <f t="shared" si="5"/>
        <v>4.6889666443178058E-3</v>
      </c>
    </row>
    <row r="53" spans="2:12" x14ac:dyDescent="0.25">
      <c r="B53">
        <v>0.25</v>
      </c>
      <c r="C53">
        <v>4</v>
      </c>
      <c r="D53">
        <f t="shared" si="1"/>
        <v>1</v>
      </c>
      <c r="E53" s="5">
        <f t="shared" si="2"/>
        <v>0.63694267515923575</v>
      </c>
      <c r="F53" s="4">
        <v>0.25</v>
      </c>
      <c r="G53">
        <v>4</v>
      </c>
      <c r="H53">
        <f t="shared" si="8"/>
        <v>1</v>
      </c>
      <c r="I53" s="5">
        <f t="shared" si="9"/>
        <v>0.6578947368421052</v>
      </c>
      <c r="J53">
        <f t="shared" si="6"/>
        <v>-2.0952061682869449E-2</v>
      </c>
      <c r="K53" s="6">
        <f t="shared" si="10"/>
        <v>0.92731729802212548</v>
      </c>
      <c r="L53">
        <f t="shared" si="5"/>
        <v>4.9892096882333268E-3</v>
      </c>
    </row>
    <row r="54" spans="2:12" x14ac:dyDescent="0.25">
      <c r="B54">
        <v>0.255</v>
      </c>
      <c r="C54">
        <v>5</v>
      </c>
      <c r="D54">
        <f t="shared" si="1"/>
        <v>1.2749999999999999</v>
      </c>
      <c r="E54" s="5">
        <f t="shared" si="2"/>
        <v>0.81210191082802552</v>
      </c>
      <c r="F54" s="4">
        <v>0.255</v>
      </c>
      <c r="G54">
        <v>4</v>
      </c>
      <c r="H54">
        <f t="shared" si="8"/>
        <v>1.02</v>
      </c>
      <c r="I54" s="5">
        <f t="shared" si="9"/>
        <v>0.67105263157894746</v>
      </c>
      <c r="J54">
        <f t="shared" si="6"/>
        <v>0.14104927924907806</v>
      </c>
      <c r="K54" s="6">
        <f t="shared" si="10"/>
        <v>1.0683665772712034</v>
      </c>
      <c r="L54">
        <f t="shared" si="5"/>
        <v>5.3282140462621568E-3</v>
      </c>
    </row>
    <row r="55" spans="2:12" x14ac:dyDescent="0.25">
      <c r="B55">
        <v>0.26</v>
      </c>
      <c r="C55">
        <v>1</v>
      </c>
      <c r="D55">
        <f t="shared" si="1"/>
        <v>0.26</v>
      </c>
      <c r="E55" s="5">
        <f t="shared" si="2"/>
        <v>0.16560509554140126</v>
      </c>
      <c r="F55" s="4">
        <v>0.26</v>
      </c>
      <c r="G55">
        <v>1</v>
      </c>
      <c r="H55">
        <f t="shared" si="8"/>
        <v>0.26</v>
      </c>
      <c r="I55" s="5">
        <f t="shared" si="9"/>
        <v>0.17105263157894737</v>
      </c>
      <c r="J55">
        <f t="shared" si="6"/>
        <v>-5.4475360375461079E-3</v>
      </c>
      <c r="K55" s="6">
        <f t="shared" si="10"/>
        <v>1.0629190412336573</v>
      </c>
      <c r="L55">
        <f t="shared" si="5"/>
        <v>5.6532852832718791E-3</v>
      </c>
    </row>
    <row r="56" spans="2:12" x14ac:dyDescent="0.25">
      <c r="B56">
        <v>0.26500000000000001</v>
      </c>
      <c r="C56">
        <v>7</v>
      </c>
      <c r="D56">
        <f t="shared" si="1"/>
        <v>1.855</v>
      </c>
      <c r="E56" s="5">
        <f t="shared" si="2"/>
        <v>1.1815286624203822</v>
      </c>
      <c r="F56" s="4">
        <v>0.26500000000000001</v>
      </c>
      <c r="G56">
        <v>6</v>
      </c>
      <c r="H56">
        <f t="shared" si="8"/>
        <v>1.59</v>
      </c>
      <c r="I56" s="5">
        <f t="shared" si="9"/>
        <v>1.0460526315789473</v>
      </c>
      <c r="J56">
        <f t="shared" si="6"/>
        <v>0.13547603084143489</v>
      </c>
      <c r="K56" s="6">
        <f t="shared" si="10"/>
        <v>1.1983950720750922</v>
      </c>
      <c r="L56">
        <f t="shared" si="5"/>
        <v>5.9495474354676553E-3</v>
      </c>
    </row>
    <row r="57" spans="2:12" x14ac:dyDescent="0.25">
      <c r="B57">
        <v>0.27</v>
      </c>
      <c r="C57">
        <v>3</v>
      </c>
      <c r="D57">
        <f t="shared" si="1"/>
        <v>0.81</v>
      </c>
      <c r="E57" s="5">
        <f t="shared" si="2"/>
        <v>0.51592356687898089</v>
      </c>
      <c r="F57" s="4">
        <v>0.27</v>
      </c>
      <c r="G57">
        <v>3</v>
      </c>
      <c r="H57">
        <f t="shared" si="8"/>
        <v>0.81</v>
      </c>
      <c r="I57" s="5">
        <f t="shared" si="9"/>
        <v>0.53289473684210531</v>
      </c>
      <c r="J57">
        <f t="shared" si="6"/>
        <v>-1.6971169963124422E-2</v>
      </c>
      <c r="K57" s="6">
        <f t="shared" si="10"/>
        <v>1.1814239021119679</v>
      </c>
      <c r="L57">
        <f t="shared" si="5"/>
        <v>5.8639058833389263E-3</v>
      </c>
    </row>
    <row r="58" spans="2:12" x14ac:dyDescent="0.25">
      <c r="B58">
        <v>0.27500000000000002</v>
      </c>
      <c r="C58">
        <v>3</v>
      </c>
      <c r="D58">
        <f t="shared" si="1"/>
        <v>0.82500000000000007</v>
      </c>
      <c r="E58" s="5">
        <f t="shared" si="2"/>
        <v>0.52547770700636953</v>
      </c>
      <c r="F58" s="4">
        <v>0.27500000000000002</v>
      </c>
      <c r="G58">
        <v>3</v>
      </c>
      <c r="H58">
        <f t="shared" si="8"/>
        <v>0.82500000000000007</v>
      </c>
      <c r="I58" s="5">
        <f t="shared" si="9"/>
        <v>0.54276315789473684</v>
      </c>
      <c r="J58">
        <f t="shared" si="6"/>
        <v>-1.7285450888367304E-2</v>
      </c>
      <c r="K58" s="6">
        <f t="shared" si="10"/>
        <v>1.1641384512236006</v>
      </c>
      <c r="L58">
        <f t="shared" si="5"/>
        <v>5.3308330539725175E-3</v>
      </c>
    </row>
    <row r="59" spans="2:12" x14ac:dyDescent="0.25">
      <c r="B59">
        <v>0.28000000000000003</v>
      </c>
      <c r="C59">
        <v>2</v>
      </c>
      <c r="D59">
        <f t="shared" si="1"/>
        <v>0.56000000000000005</v>
      </c>
      <c r="E59" s="5">
        <f t="shared" si="2"/>
        <v>0.35668789808917201</v>
      </c>
      <c r="F59" s="4">
        <v>0.28000000000000003</v>
      </c>
      <c r="G59">
        <v>3</v>
      </c>
      <c r="H59">
        <f t="shared" si="8"/>
        <v>0.84000000000000008</v>
      </c>
      <c r="I59" s="5">
        <f t="shared" si="9"/>
        <v>0.55263157894736847</v>
      </c>
      <c r="J59">
        <f t="shared" si="6"/>
        <v>-0.19594368085819647</v>
      </c>
      <c r="K59" s="6">
        <f t="shared" si="10"/>
        <v>0.96819477036540413</v>
      </c>
      <c r="L59">
        <f t="shared" si="5"/>
        <v>5.2798671639288771E-3</v>
      </c>
    </row>
    <row r="60" spans="2:12" x14ac:dyDescent="0.25">
      <c r="B60">
        <v>0.28499999999999998</v>
      </c>
      <c r="C60">
        <v>2</v>
      </c>
      <c r="D60">
        <f t="shared" si="1"/>
        <v>0.56999999999999995</v>
      </c>
      <c r="E60" s="5">
        <f t="shared" si="2"/>
        <v>0.36305732484076431</v>
      </c>
      <c r="F60" s="4">
        <v>0.28499999999999998</v>
      </c>
      <c r="G60">
        <v>1</v>
      </c>
      <c r="H60">
        <f t="shared" si="8"/>
        <v>0.28499999999999998</v>
      </c>
      <c r="I60" s="5">
        <f t="shared" si="9"/>
        <v>0.1875</v>
      </c>
      <c r="J60">
        <f t="shared" si="6"/>
        <v>0.17555732484076431</v>
      </c>
      <c r="K60" s="6">
        <f t="shared" si="10"/>
        <v>1.1437520952061684</v>
      </c>
      <c r="L60">
        <f t="shared" si="5"/>
        <v>6.1501634260811323E-3</v>
      </c>
    </row>
    <row r="61" spans="2:12" x14ac:dyDescent="0.25">
      <c r="B61">
        <v>0.28999999999999998</v>
      </c>
      <c r="C61">
        <v>3</v>
      </c>
      <c r="D61">
        <f t="shared" si="1"/>
        <v>0.86999999999999988</v>
      </c>
      <c r="E61" s="5">
        <f t="shared" si="2"/>
        <v>0.55414012738853502</v>
      </c>
      <c r="F61" s="4">
        <v>0.28999999999999998</v>
      </c>
      <c r="G61">
        <v>2</v>
      </c>
      <c r="H61">
        <f t="shared" si="8"/>
        <v>0.57999999999999996</v>
      </c>
      <c r="I61" s="5">
        <f t="shared" si="9"/>
        <v>0.38157894736842102</v>
      </c>
      <c r="J61">
        <f t="shared" si="6"/>
        <v>0.172561180020114</v>
      </c>
      <c r="K61" s="6">
        <f t="shared" si="10"/>
        <v>1.3163132752262823</v>
      </c>
      <c r="L61">
        <f t="shared" si="5"/>
        <v>5.6111716392893115E-3</v>
      </c>
    </row>
    <row r="62" spans="2:12" x14ac:dyDescent="0.25">
      <c r="B62">
        <v>0.29499999999999998</v>
      </c>
      <c r="C62">
        <v>0</v>
      </c>
      <c r="D62">
        <f t="shared" si="1"/>
        <v>0</v>
      </c>
      <c r="E62" s="5">
        <f t="shared" si="2"/>
        <v>0</v>
      </c>
      <c r="F62" s="4">
        <v>0.29499999999999998</v>
      </c>
      <c r="G62">
        <v>2</v>
      </c>
      <c r="H62">
        <f t="shared" si="8"/>
        <v>0.59</v>
      </c>
      <c r="I62" s="5">
        <f t="shared" si="9"/>
        <v>0.38815789473684209</v>
      </c>
      <c r="J62">
        <f t="shared" si="6"/>
        <v>-0.38815789473684209</v>
      </c>
      <c r="K62" s="6">
        <f t="shared" si="10"/>
        <v>0.92815538048944024</v>
      </c>
      <c r="L62">
        <f t="shared" si="5"/>
        <v>4.5779207173985963E-3</v>
      </c>
    </row>
    <row r="63" spans="2:12" x14ac:dyDescent="0.25">
      <c r="B63">
        <v>0.3</v>
      </c>
      <c r="C63">
        <v>4</v>
      </c>
      <c r="D63">
        <f t="shared" si="1"/>
        <v>1.2</v>
      </c>
      <c r="E63" s="5">
        <f t="shared" si="2"/>
        <v>0.76433121019108285</v>
      </c>
      <c r="F63" s="4">
        <v>0.3</v>
      </c>
      <c r="G63">
        <v>4</v>
      </c>
      <c r="H63">
        <f t="shared" si="8"/>
        <v>1.2</v>
      </c>
      <c r="I63" s="5">
        <f t="shared" si="9"/>
        <v>0.78947368421052633</v>
      </c>
      <c r="J63">
        <f t="shared" si="6"/>
        <v>-2.5142474019443473E-2</v>
      </c>
      <c r="K63" s="6">
        <f t="shared" si="10"/>
        <v>0.90301290646999677</v>
      </c>
      <c r="L63">
        <f t="shared" si="5"/>
        <v>4.952805481059341E-3</v>
      </c>
    </row>
    <row r="64" spans="2:12" x14ac:dyDescent="0.25">
      <c r="B64">
        <v>0.30499999999999999</v>
      </c>
      <c r="C64">
        <v>4</v>
      </c>
      <c r="D64">
        <f t="shared" si="1"/>
        <v>1.22</v>
      </c>
      <c r="E64" s="5">
        <f t="shared" si="2"/>
        <v>0.77707006369426745</v>
      </c>
      <c r="F64" s="4">
        <v>0.30499999999999999</v>
      </c>
      <c r="G64">
        <v>3</v>
      </c>
      <c r="H64">
        <f t="shared" si="8"/>
        <v>0.91500000000000004</v>
      </c>
      <c r="I64" s="5">
        <f t="shared" si="9"/>
        <v>0.60197368421052633</v>
      </c>
      <c r="J64">
        <f t="shared" si="6"/>
        <v>0.17509637948374113</v>
      </c>
      <c r="K64" s="6">
        <f t="shared" si="10"/>
        <v>1.078109285953738</v>
      </c>
      <c r="L64">
        <f t="shared" si="5"/>
        <v>5.3743085819644709E-3</v>
      </c>
    </row>
    <row r="65" spans="2:12" x14ac:dyDescent="0.25">
      <c r="B65">
        <v>0.31</v>
      </c>
      <c r="C65">
        <v>1</v>
      </c>
      <c r="D65">
        <f t="shared" si="1"/>
        <v>0.31</v>
      </c>
      <c r="E65" s="5">
        <f t="shared" si="2"/>
        <v>0.19745222929936304</v>
      </c>
      <c r="F65" s="4">
        <v>0.31</v>
      </c>
      <c r="G65">
        <v>1</v>
      </c>
      <c r="H65">
        <f t="shared" si="8"/>
        <v>0.31</v>
      </c>
      <c r="I65" s="5">
        <f t="shared" si="9"/>
        <v>0.20394736842105263</v>
      </c>
      <c r="J65">
        <f t="shared" si="6"/>
        <v>-6.495139121689586E-3</v>
      </c>
      <c r="K65" s="6">
        <f t="shared" si="10"/>
        <v>1.0716141468320484</v>
      </c>
      <c r="L65">
        <f t="shared" si="5"/>
        <v>4.3218865236339301E-3</v>
      </c>
    </row>
    <row r="66" spans="2:12" x14ac:dyDescent="0.25">
      <c r="B66">
        <v>0.315</v>
      </c>
      <c r="C66">
        <v>0</v>
      </c>
      <c r="D66">
        <f t="shared" si="1"/>
        <v>0</v>
      </c>
      <c r="E66" s="5">
        <f t="shared" si="2"/>
        <v>0</v>
      </c>
      <c r="F66" s="4">
        <v>0.315</v>
      </c>
      <c r="G66">
        <v>2</v>
      </c>
      <c r="H66">
        <f t="shared" si="8"/>
        <v>0.63</v>
      </c>
      <c r="I66" s="5">
        <f t="shared" si="9"/>
        <v>0.41447368421052633</v>
      </c>
      <c r="J66">
        <f t="shared" si="6"/>
        <v>-0.41447368421052633</v>
      </c>
      <c r="K66" s="6">
        <f t="shared" si="10"/>
        <v>0.65714046262152204</v>
      </c>
      <c r="L66">
        <f t="shared" si="5"/>
        <v>2.216309084813948E-3</v>
      </c>
    </row>
    <row r="67" spans="2:12" x14ac:dyDescent="0.25">
      <c r="B67">
        <v>0.32</v>
      </c>
      <c r="C67">
        <v>1</v>
      </c>
      <c r="D67">
        <f t="shared" si="1"/>
        <v>0.32</v>
      </c>
      <c r="E67" s="5">
        <f t="shared" si="2"/>
        <v>0.20382165605095542</v>
      </c>
      <c r="F67" s="4">
        <v>0.32</v>
      </c>
      <c r="G67">
        <v>3</v>
      </c>
      <c r="H67">
        <f t="shared" si="8"/>
        <v>0.96</v>
      </c>
      <c r="I67" s="5">
        <f t="shared" si="9"/>
        <v>0.63157894736842102</v>
      </c>
      <c r="J67">
        <f t="shared" si="6"/>
        <v>-0.42775729131746559</v>
      </c>
      <c r="K67" s="6">
        <f t="shared" si="10"/>
        <v>0.22938317130405644</v>
      </c>
      <c r="L67">
        <f t="shared" si="5"/>
        <v>5.6130573248407752E-4</v>
      </c>
    </row>
    <row r="68" spans="2:12" x14ac:dyDescent="0.25">
      <c r="B68">
        <v>0.32500000000000001</v>
      </c>
      <c r="C68">
        <v>3</v>
      </c>
      <c r="D68">
        <f t="shared" ref="D68:D82" si="11">B68*C68</f>
        <v>0.97500000000000009</v>
      </c>
      <c r="E68" s="5">
        <f t="shared" ref="E68:E82" si="12">(D68/A$4*100)</f>
        <v>0.62101910828025486</v>
      </c>
      <c r="F68" s="4">
        <v>0.32500000000000001</v>
      </c>
      <c r="G68">
        <v>4</v>
      </c>
      <c r="H68">
        <f t="shared" si="8"/>
        <v>1.3</v>
      </c>
      <c r="I68" s="5">
        <f t="shared" si="9"/>
        <v>0.85526315789473695</v>
      </c>
      <c r="J68">
        <f t="shared" si="6"/>
        <v>-0.23424404961448209</v>
      </c>
      <c r="K68" s="6">
        <f t="shared" si="10"/>
        <v>-4.8608783104256426E-3</v>
      </c>
      <c r="L68">
        <f t="shared" ref="L68:L82" si="13">(K69+K68)/2*(B69-B68)</f>
        <v>-1.6525938652363402E-3</v>
      </c>
    </row>
    <row r="69" spans="2:12" x14ac:dyDescent="0.25">
      <c r="B69">
        <v>0.33</v>
      </c>
      <c r="C69">
        <v>0</v>
      </c>
      <c r="D69">
        <f t="shared" si="11"/>
        <v>0</v>
      </c>
      <c r="E69" s="5">
        <f t="shared" si="12"/>
        <v>0</v>
      </c>
      <c r="F69" s="4">
        <v>0.33</v>
      </c>
      <c r="G69">
        <v>3</v>
      </c>
      <c r="H69">
        <f t="shared" si="8"/>
        <v>0.99</v>
      </c>
      <c r="I69" s="5">
        <f t="shared" si="9"/>
        <v>0.65131578947368418</v>
      </c>
      <c r="J69">
        <f t="shared" ref="J69:J82" si="14">E69-I69</f>
        <v>-0.65131578947368418</v>
      </c>
      <c r="K69" s="6">
        <f t="shared" si="10"/>
        <v>-0.65617666778410988</v>
      </c>
      <c r="L69">
        <f t="shared" si="13"/>
        <v>-1.680564867582971E-3</v>
      </c>
    </row>
    <row r="70" spans="2:12" x14ac:dyDescent="0.25">
      <c r="B70">
        <v>0.33500000000000002</v>
      </c>
      <c r="C70">
        <v>3</v>
      </c>
      <c r="D70">
        <f t="shared" si="11"/>
        <v>1.0050000000000001</v>
      </c>
      <c r="E70" s="5">
        <f t="shared" si="12"/>
        <v>0.64012738853503193</v>
      </c>
      <c r="F70" s="4">
        <v>0.33500000000000002</v>
      </c>
      <c r="G70">
        <v>0</v>
      </c>
      <c r="H70">
        <f t="shared" si="8"/>
        <v>0</v>
      </c>
      <c r="I70" s="5">
        <f t="shared" si="9"/>
        <v>0</v>
      </c>
      <c r="J70">
        <f t="shared" si="14"/>
        <v>0.64012738853503193</v>
      </c>
      <c r="K70" s="6">
        <f t="shared" si="10"/>
        <v>-1.6049279249077952E-2</v>
      </c>
      <c r="L70">
        <f t="shared" si="13"/>
        <v>-9.8055648675829057E-5</v>
      </c>
    </row>
    <row r="71" spans="2:12" x14ac:dyDescent="0.25">
      <c r="B71">
        <v>0.34</v>
      </c>
      <c r="C71">
        <v>1</v>
      </c>
      <c r="D71">
        <f t="shared" si="11"/>
        <v>0.34</v>
      </c>
      <c r="E71" s="5">
        <f t="shared" si="12"/>
        <v>0.21656050955414013</v>
      </c>
      <c r="F71" s="4">
        <v>0.34</v>
      </c>
      <c r="G71">
        <v>1</v>
      </c>
      <c r="H71">
        <f t="shared" si="8"/>
        <v>0.34</v>
      </c>
      <c r="I71" s="5">
        <f t="shared" si="9"/>
        <v>0.22368421052631582</v>
      </c>
      <c r="J71">
        <f t="shared" si="14"/>
        <v>-7.1237009721756839E-3</v>
      </c>
      <c r="K71" s="6">
        <f t="shared" si="10"/>
        <v>-2.3172980221253636E-2</v>
      </c>
      <c r="L71">
        <f t="shared" si="13"/>
        <v>-6.8329911163257705E-4</v>
      </c>
    </row>
    <row r="72" spans="2:12" x14ac:dyDescent="0.25">
      <c r="B72">
        <v>0.34499999999999997</v>
      </c>
      <c r="C72">
        <v>0</v>
      </c>
      <c r="D72">
        <f t="shared" si="11"/>
        <v>0</v>
      </c>
      <c r="E72" s="5">
        <f t="shared" si="12"/>
        <v>0</v>
      </c>
      <c r="F72" s="4">
        <v>0.34499999999999997</v>
      </c>
      <c r="G72">
        <v>1</v>
      </c>
      <c r="H72">
        <f t="shared" si="8"/>
        <v>0.34499999999999997</v>
      </c>
      <c r="I72" s="5">
        <f t="shared" si="9"/>
        <v>0.22697368421052633</v>
      </c>
      <c r="J72">
        <f t="shared" si="14"/>
        <v>-0.22697368421052633</v>
      </c>
      <c r="K72" s="6">
        <f t="shared" si="10"/>
        <v>-0.25014666443177996</v>
      </c>
      <c r="L72">
        <f t="shared" si="13"/>
        <v>-1.2507333221589009E-3</v>
      </c>
    </row>
    <row r="73" spans="2:12" x14ac:dyDescent="0.25">
      <c r="B73">
        <v>0.35</v>
      </c>
      <c r="C73">
        <v>0</v>
      </c>
      <c r="D73">
        <f t="shared" si="11"/>
        <v>0</v>
      </c>
      <c r="E73" s="5">
        <f t="shared" si="12"/>
        <v>0</v>
      </c>
      <c r="F73" s="4">
        <v>0.35</v>
      </c>
      <c r="G73">
        <v>0</v>
      </c>
      <c r="H73">
        <f t="shared" si="8"/>
        <v>0</v>
      </c>
      <c r="I73" s="5">
        <f t="shared" si="9"/>
        <v>0</v>
      </c>
      <c r="J73">
        <f t="shared" si="14"/>
        <v>0</v>
      </c>
      <c r="K73" s="6">
        <f t="shared" si="10"/>
        <v>-0.25014666443177996</v>
      </c>
      <c r="L73">
        <f t="shared" si="13"/>
        <v>-1.8532098558498166E-3</v>
      </c>
    </row>
    <row r="74" spans="2:12" x14ac:dyDescent="0.25">
      <c r="B74">
        <v>0.35499999999999998</v>
      </c>
      <c r="C74">
        <v>1</v>
      </c>
      <c r="D74">
        <f t="shared" si="11"/>
        <v>0.35499999999999998</v>
      </c>
      <c r="E74" s="5">
        <f t="shared" si="12"/>
        <v>0.22611464968152864</v>
      </c>
      <c r="F74" s="4">
        <v>0.35499999999999998</v>
      </c>
      <c r="G74">
        <v>2</v>
      </c>
      <c r="H74">
        <f t="shared" si="8"/>
        <v>0.71</v>
      </c>
      <c r="I74" s="5">
        <f t="shared" si="9"/>
        <v>0.46710526315789475</v>
      </c>
      <c r="J74">
        <f t="shared" si="14"/>
        <v>-0.24099061347636611</v>
      </c>
      <c r="K74" s="6">
        <f t="shared" si="10"/>
        <v>-0.4911372779081461</v>
      </c>
      <c r="L74">
        <f t="shared" si="13"/>
        <v>-2.4745432450553155E-3</v>
      </c>
    </row>
    <row r="75" spans="2:12" x14ac:dyDescent="0.25">
      <c r="B75">
        <v>0.36</v>
      </c>
      <c r="C75">
        <v>1</v>
      </c>
      <c r="D75">
        <f t="shared" si="11"/>
        <v>0.36</v>
      </c>
      <c r="E75" s="5">
        <f t="shared" si="12"/>
        <v>0.22929936305732482</v>
      </c>
      <c r="F75" s="4">
        <v>0.36</v>
      </c>
      <c r="G75">
        <v>1</v>
      </c>
      <c r="H75">
        <f t="shared" si="8"/>
        <v>0.36</v>
      </c>
      <c r="I75" s="5">
        <f t="shared" si="9"/>
        <v>0.23684210526315785</v>
      </c>
      <c r="J75">
        <f t="shared" si="14"/>
        <v>-7.5427422058330362E-3</v>
      </c>
      <c r="K75" s="6">
        <f t="shared" si="10"/>
        <v>-0.49868002011397916</v>
      </c>
      <c r="L75">
        <f t="shared" si="13"/>
        <v>-3.0937290479383195E-3</v>
      </c>
    </row>
    <row r="76" spans="2:12" x14ac:dyDescent="0.25">
      <c r="B76">
        <v>0.36499999999999999</v>
      </c>
      <c r="C76">
        <v>0</v>
      </c>
      <c r="D76">
        <f t="shared" si="11"/>
        <v>0</v>
      </c>
      <c r="E76" s="5">
        <f t="shared" si="12"/>
        <v>0</v>
      </c>
      <c r="F76" s="4">
        <v>0.36499999999999999</v>
      </c>
      <c r="G76">
        <v>1</v>
      </c>
      <c r="H76">
        <f t="shared" si="8"/>
        <v>0.36499999999999999</v>
      </c>
      <c r="I76" s="5">
        <f t="shared" si="9"/>
        <v>0.24013157894736842</v>
      </c>
      <c r="J76">
        <f t="shared" si="14"/>
        <v>-0.24013157894736842</v>
      </c>
      <c r="K76" s="6">
        <f t="shared" si="10"/>
        <v>-0.73881159906134752</v>
      </c>
      <c r="L76">
        <f t="shared" si="13"/>
        <v>-3.1048860207844474E-3</v>
      </c>
    </row>
    <row r="77" spans="2:12" x14ac:dyDescent="0.25">
      <c r="B77">
        <v>0.37</v>
      </c>
      <c r="C77">
        <v>1</v>
      </c>
      <c r="D77">
        <f t="shared" si="11"/>
        <v>0.37</v>
      </c>
      <c r="E77" s="5">
        <f t="shared" si="12"/>
        <v>0.2356687898089172</v>
      </c>
      <c r="F77" s="4">
        <v>0.37</v>
      </c>
      <c r="G77">
        <v>0</v>
      </c>
      <c r="H77">
        <f t="shared" si="8"/>
        <v>0</v>
      </c>
      <c r="I77" s="5">
        <f t="shared" si="9"/>
        <v>0</v>
      </c>
      <c r="J77">
        <f t="shared" si="14"/>
        <v>0.2356687898089172</v>
      </c>
      <c r="K77" s="6">
        <f t="shared" si="10"/>
        <v>-0.50314280925243038</v>
      </c>
      <c r="L77">
        <f t="shared" si="13"/>
        <v>-2.5549991619175346E-3</v>
      </c>
    </row>
    <row r="78" spans="2:12" x14ac:dyDescent="0.25">
      <c r="B78">
        <v>0.375</v>
      </c>
      <c r="C78">
        <v>2</v>
      </c>
      <c r="D78">
        <f t="shared" si="11"/>
        <v>0.75</v>
      </c>
      <c r="E78" s="5">
        <f t="shared" si="12"/>
        <v>0.47770700636942676</v>
      </c>
      <c r="F78" s="4">
        <v>0.375</v>
      </c>
      <c r="G78">
        <v>2</v>
      </c>
      <c r="H78">
        <f t="shared" si="8"/>
        <v>0.75</v>
      </c>
      <c r="I78" s="5">
        <f t="shared" si="9"/>
        <v>0.49342105263157893</v>
      </c>
      <c r="J78">
        <f t="shared" si="14"/>
        <v>-1.571404626215217E-2</v>
      </c>
      <c r="K78" s="6">
        <f t="shared" si="10"/>
        <v>-0.51885685551458249</v>
      </c>
      <c r="L78">
        <f t="shared" si="13"/>
        <v>-3.2192842775729154E-3</v>
      </c>
    </row>
    <row r="79" spans="2:12" x14ac:dyDescent="0.25">
      <c r="B79">
        <v>0.38</v>
      </c>
      <c r="C79">
        <v>0</v>
      </c>
      <c r="D79">
        <f t="shared" si="11"/>
        <v>0</v>
      </c>
      <c r="E79" s="5">
        <f t="shared" si="12"/>
        <v>0</v>
      </c>
      <c r="F79" s="4">
        <v>0.38</v>
      </c>
      <c r="G79">
        <v>1</v>
      </c>
      <c r="H79">
        <f t="shared" si="8"/>
        <v>0.38</v>
      </c>
      <c r="I79" s="5">
        <f t="shared" si="9"/>
        <v>0.25</v>
      </c>
      <c r="J79">
        <f t="shared" si="14"/>
        <v>-0.25</v>
      </c>
      <c r="K79" s="6">
        <f t="shared" si="10"/>
        <v>-0.76885685551458249</v>
      </c>
      <c r="L79">
        <f t="shared" si="13"/>
        <v>-4.4976743211532048E-3</v>
      </c>
    </row>
    <row r="80" spans="2:12" x14ac:dyDescent="0.25">
      <c r="B80">
        <v>0.38500000000000001</v>
      </c>
      <c r="C80">
        <v>1</v>
      </c>
      <c r="D80">
        <f t="shared" si="11"/>
        <v>0.38500000000000001</v>
      </c>
      <c r="E80" s="5">
        <f t="shared" si="12"/>
        <v>0.24522292993630576</v>
      </c>
      <c r="F80" s="4">
        <v>0.38500000000000001</v>
      </c>
      <c r="G80">
        <v>2</v>
      </c>
      <c r="H80">
        <f t="shared" si="8"/>
        <v>0.77</v>
      </c>
      <c r="I80" s="5">
        <f t="shared" si="9"/>
        <v>0.50657894736842113</v>
      </c>
      <c r="J80">
        <f t="shared" si="14"/>
        <v>-0.26135601743211534</v>
      </c>
      <c r="K80" s="6">
        <f t="shared" si="10"/>
        <v>-1.0302128729466977</v>
      </c>
      <c r="L80">
        <f t="shared" si="13"/>
        <v>-3.9090261481729829E-3</v>
      </c>
    </row>
    <row r="81" spans="2:12" x14ac:dyDescent="0.25">
      <c r="B81">
        <v>0.39</v>
      </c>
      <c r="C81">
        <v>2</v>
      </c>
      <c r="D81">
        <f t="shared" si="11"/>
        <v>0.78</v>
      </c>
      <c r="E81" s="5">
        <f t="shared" si="12"/>
        <v>0.49681528662420382</v>
      </c>
      <c r="F81" s="4">
        <v>0.39</v>
      </c>
      <c r="G81">
        <v>0</v>
      </c>
      <c r="H81">
        <f t="shared" si="8"/>
        <v>0</v>
      </c>
      <c r="I81" s="5">
        <f t="shared" si="9"/>
        <v>0</v>
      </c>
      <c r="J81">
        <f t="shared" si="14"/>
        <v>0.49681528662420382</v>
      </c>
      <c r="K81" s="6">
        <f t="shared" si="10"/>
        <v>-0.5333975863224939</v>
      </c>
      <c r="L81">
        <f t="shared" si="13"/>
        <v>-2.6876780925243057E-3</v>
      </c>
    </row>
    <row r="82" spans="2:12" x14ac:dyDescent="0.25">
      <c r="B82">
        <v>0.39500000000000002</v>
      </c>
      <c r="C82">
        <v>1</v>
      </c>
      <c r="D82">
        <f t="shared" si="11"/>
        <v>0.39500000000000002</v>
      </c>
      <c r="E82" s="5">
        <f t="shared" si="12"/>
        <v>0.25159235668789809</v>
      </c>
      <c r="F82" s="4">
        <v>0.39500000000000002</v>
      </c>
      <c r="G82">
        <v>1</v>
      </c>
      <c r="H82">
        <f t="shared" si="8"/>
        <v>0.39500000000000002</v>
      </c>
      <c r="I82" s="5">
        <f t="shared" si="9"/>
        <v>0.25986842105263158</v>
      </c>
      <c r="J82">
        <f t="shared" si="14"/>
        <v>-8.2760643647334931E-3</v>
      </c>
      <c r="K82" s="6">
        <f t="shared" si="10"/>
        <v>-0.54167365068722739</v>
      </c>
      <c r="L82">
        <f t="shared" si="13"/>
        <v>0.10698054601072741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zoomScale="70" zoomScaleNormal="70" workbookViewId="0">
      <selection activeCell="Q4" sqref="Q4"/>
    </sheetView>
  </sheetViews>
  <sheetFormatPr defaultRowHeight="15" x14ac:dyDescent="0.25"/>
  <cols>
    <col min="1" max="1" width="14.5703125" customWidth="1"/>
    <col min="2" max="2" width="11.140625" customWidth="1"/>
    <col min="3" max="3" width="10.85546875" customWidth="1"/>
    <col min="5" max="5" width="13.85546875" style="5" customWidth="1"/>
    <col min="6" max="6" width="11.5703125" style="4" customWidth="1"/>
    <col min="7" max="7" width="11.85546875" customWidth="1"/>
    <col min="8" max="8" width="11.28515625" customWidth="1"/>
    <col min="9" max="9" width="13.140625" style="5" customWidth="1"/>
    <col min="10" max="10" width="14" customWidth="1"/>
    <col min="11" max="11" width="11.28515625" style="6" customWidth="1"/>
    <col min="13" max="13" width="14.7109375" bestFit="1" customWidth="1"/>
  </cols>
  <sheetData>
    <row r="1" spans="1:17" x14ac:dyDescent="0.25">
      <c r="B1" s="12" t="s">
        <v>7</v>
      </c>
      <c r="C1" s="12"/>
      <c r="D1" s="3"/>
      <c r="F1" s="12" t="s">
        <v>0</v>
      </c>
      <c r="G1" s="12"/>
      <c r="H1" s="3"/>
      <c r="P1" t="s">
        <v>11</v>
      </c>
    </row>
    <row r="2" spans="1:17" x14ac:dyDescent="0.25">
      <c r="A2" t="s">
        <v>2</v>
      </c>
      <c r="B2" t="s">
        <v>8</v>
      </c>
      <c r="C2" t="s">
        <v>10</v>
      </c>
      <c r="E2" s="5" t="s">
        <v>1</v>
      </c>
      <c r="F2" s="4" t="s">
        <v>8</v>
      </c>
      <c r="G2" t="s">
        <v>10</v>
      </c>
      <c r="I2" s="5" t="s">
        <v>1</v>
      </c>
      <c r="J2" t="s">
        <v>5</v>
      </c>
      <c r="K2" s="6" t="s">
        <v>6</v>
      </c>
      <c r="P2">
        <f>MIN(K39:K64)</f>
        <v>-0.25750580312731158</v>
      </c>
      <c r="Q2">
        <f>SUM(L39:L64)</f>
        <v>8.7185387597887964E-2</v>
      </c>
    </row>
    <row r="3" spans="1:17" x14ac:dyDescent="0.25">
      <c r="A3" t="s">
        <v>3</v>
      </c>
      <c r="B3">
        <v>0</v>
      </c>
      <c r="C3">
        <v>0</v>
      </c>
      <c r="D3">
        <f>B3*C3</f>
        <v>0</v>
      </c>
      <c r="E3" s="5">
        <f>(D3/A$4*100)</f>
        <v>0</v>
      </c>
      <c r="F3" s="4">
        <v>0</v>
      </c>
      <c r="G3">
        <v>0</v>
      </c>
      <c r="H3">
        <f>F3*G3</f>
        <v>0</v>
      </c>
      <c r="I3" s="5">
        <f>(H3/A$6*100)</f>
        <v>0</v>
      </c>
      <c r="J3">
        <f t="shared" ref="J3" si="0">E3-I3</f>
        <v>0</v>
      </c>
      <c r="L3">
        <f>(K4+K3)/2*(B4-B3)</f>
        <v>0</v>
      </c>
      <c r="P3" t="s">
        <v>12</v>
      </c>
      <c r="Q3" t="s">
        <v>12</v>
      </c>
    </row>
    <row r="4" spans="1:17" x14ac:dyDescent="0.25">
      <c r="A4" s="3">
        <f>SUM(C3:C82)</f>
        <v>199</v>
      </c>
      <c r="B4">
        <v>5.0000000000000001E-3</v>
      </c>
      <c r="C4">
        <v>0</v>
      </c>
      <c r="D4">
        <f t="shared" ref="D4:D67" si="1">B4*C4</f>
        <v>0</v>
      </c>
      <c r="E4" s="5">
        <f t="shared" ref="E4:E67" si="2">(D4/A$4*100)</f>
        <v>0</v>
      </c>
      <c r="F4" s="4">
        <v>5.0000000000000001E-3</v>
      </c>
      <c r="G4">
        <v>0</v>
      </c>
      <c r="H4">
        <f t="shared" ref="H4:H67" si="3">F4*G4</f>
        <v>0</v>
      </c>
      <c r="I4" s="5">
        <f t="shared" ref="I4:I67" si="4">(H4/A$6*100)</f>
        <v>0</v>
      </c>
      <c r="J4">
        <f>E4-I4</f>
        <v>0</v>
      </c>
      <c r="K4" s="6">
        <f>J4+J3</f>
        <v>0</v>
      </c>
      <c r="L4">
        <f t="shared" ref="L4:L67" si="5">(K5+K4)/2*(B5-B4)</f>
        <v>0</v>
      </c>
      <c r="P4">
        <f>MIN(K34:K59)</f>
        <v>-0.25750580312731158</v>
      </c>
      <c r="Q4">
        <f>SUM(L34:L59)</f>
        <v>8.8744930234931033E-2</v>
      </c>
    </row>
    <row r="5" spans="1:17" x14ac:dyDescent="0.25">
      <c r="A5" t="s">
        <v>4</v>
      </c>
      <c r="B5">
        <v>0.01</v>
      </c>
      <c r="C5">
        <v>0</v>
      </c>
      <c r="D5">
        <f t="shared" si="1"/>
        <v>0</v>
      </c>
      <c r="E5" s="5">
        <f t="shared" si="2"/>
        <v>0</v>
      </c>
      <c r="F5" s="4">
        <v>0.01</v>
      </c>
      <c r="G5">
        <v>0</v>
      </c>
      <c r="H5">
        <f t="shared" si="3"/>
        <v>0</v>
      </c>
      <c r="I5" s="5">
        <f t="shared" si="4"/>
        <v>0</v>
      </c>
      <c r="J5">
        <f t="shared" ref="J5:J68" si="6">E5-I5</f>
        <v>0</v>
      </c>
      <c r="K5" s="6">
        <f>K4+J5</f>
        <v>0</v>
      </c>
      <c r="L5">
        <f t="shared" si="5"/>
        <v>-1.9035532994923855E-5</v>
      </c>
    </row>
    <row r="6" spans="1:17" x14ac:dyDescent="0.25">
      <c r="A6" s="3">
        <f>SUM(G3:G82)</f>
        <v>197</v>
      </c>
      <c r="B6">
        <v>1.4999999999999999E-2</v>
      </c>
      <c r="C6">
        <v>0</v>
      </c>
      <c r="D6">
        <f t="shared" si="1"/>
        <v>0</v>
      </c>
      <c r="E6" s="5">
        <f t="shared" si="2"/>
        <v>0</v>
      </c>
      <c r="F6" s="4">
        <v>1.4999999999999999E-2</v>
      </c>
      <c r="G6">
        <v>1</v>
      </c>
      <c r="H6">
        <f t="shared" si="3"/>
        <v>1.4999999999999999E-2</v>
      </c>
      <c r="I6" s="5">
        <f t="shared" si="4"/>
        <v>7.6142131979695434E-3</v>
      </c>
      <c r="J6">
        <f t="shared" si="6"/>
        <v>-7.6142131979695434E-3</v>
      </c>
      <c r="K6" s="6">
        <f t="shared" ref="K6:K69" si="7">K5+J6</f>
        <v>-7.6142131979695434E-3</v>
      </c>
      <c r="L6">
        <f t="shared" si="5"/>
        <v>-6.345177664974621E-5</v>
      </c>
    </row>
    <row r="7" spans="1:17" x14ac:dyDescent="0.25">
      <c r="B7">
        <v>0.02</v>
      </c>
      <c r="C7">
        <v>0</v>
      </c>
      <c r="D7">
        <f t="shared" si="1"/>
        <v>0</v>
      </c>
      <c r="E7" s="5">
        <f t="shared" si="2"/>
        <v>0</v>
      </c>
      <c r="F7" s="4">
        <v>0.02</v>
      </c>
      <c r="G7">
        <v>1</v>
      </c>
      <c r="H7">
        <f t="shared" si="3"/>
        <v>0.02</v>
      </c>
      <c r="I7" s="5">
        <f t="shared" si="4"/>
        <v>1.015228426395939E-2</v>
      </c>
      <c r="J7">
        <f t="shared" si="6"/>
        <v>-1.015228426395939E-2</v>
      </c>
      <c r="K7" s="6">
        <f t="shared" si="7"/>
        <v>-1.7766497461928932E-2</v>
      </c>
      <c r="L7">
        <f t="shared" si="5"/>
        <v>-1.5260311710838458E-4</v>
      </c>
    </row>
    <row r="8" spans="1:17" x14ac:dyDescent="0.25">
      <c r="B8">
        <v>2.5000000000000001E-2</v>
      </c>
      <c r="C8">
        <v>1</v>
      </c>
      <c r="D8">
        <f t="shared" si="1"/>
        <v>2.5000000000000001E-2</v>
      </c>
      <c r="E8" s="5">
        <f t="shared" si="2"/>
        <v>1.2562814070351759E-2</v>
      </c>
      <c r="F8" s="4">
        <v>2.5000000000000001E-2</v>
      </c>
      <c r="G8">
        <v>3</v>
      </c>
      <c r="H8">
        <f t="shared" si="3"/>
        <v>7.5000000000000011E-2</v>
      </c>
      <c r="I8" s="5">
        <f t="shared" si="4"/>
        <v>3.8071065989847719E-2</v>
      </c>
      <c r="J8">
        <f t="shared" si="6"/>
        <v>-2.5508251919495961E-2</v>
      </c>
      <c r="K8" s="6">
        <f>K7+J8</f>
        <v>-4.3274749381424893E-2</v>
      </c>
      <c r="L8">
        <f t="shared" si="5"/>
        <v>-1.7983317603244644E-4</v>
      </c>
    </row>
    <row r="9" spans="1:17" x14ac:dyDescent="0.25">
      <c r="B9">
        <v>0.03</v>
      </c>
      <c r="C9">
        <v>4</v>
      </c>
      <c r="D9">
        <f t="shared" si="1"/>
        <v>0.12</v>
      </c>
      <c r="E9" s="5">
        <f t="shared" si="2"/>
        <v>6.0301507537688433E-2</v>
      </c>
      <c r="F9" s="4">
        <v>0.03</v>
      </c>
      <c r="G9">
        <v>3</v>
      </c>
      <c r="H9">
        <f t="shared" si="3"/>
        <v>0.09</v>
      </c>
      <c r="I9" s="5">
        <f t="shared" si="4"/>
        <v>4.5685279187817257E-2</v>
      </c>
      <c r="J9">
        <f t="shared" si="6"/>
        <v>1.4616228349871176E-2</v>
      </c>
      <c r="K9" s="6">
        <f t="shared" si="7"/>
        <v>-2.8658521031553717E-2</v>
      </c>
      <c r="L9">
        <f t="shared" si="5"/>
        <v>-2.7788051934800941E-4</v>
      </c>
    </row>
    <row r="10" spans="1:17" x14ac:dyDescent="0.25">
      <c r="B10">
        <v>3.5000000000000003E-2</v>
      </c>
      <c r="C10">
        <v>3</v>
      </c>
      <c r="D10">
        <f t="shared" si="1"/>
        <v>0.10500000000000001</v>
      </c>
      <c r="E10" s="5">
        <f t="shared" si="2"/>
        <v>5.2763819095477386E-2</v>
      </c>
      <c r="F10" s="4">
        <v>3.5000000000000003E-2</v>
      </c>
      <c r="G10">
        <v>6</v>
      </c>
      <c r="H10">
        <f t="shared" si="3"/>
        <v>0.21000000000000002</v>
      </c>
      <c r="I10" s="5">
        <f t="shared" si="4"/>
        <v>0.10659898477157362</v>
      </c>
      <c r="J10">
        <f t="shared" si="6"/>
        <v>-5.3835165676096232E-2</v>
      </c>
      <c r="K10" s="6">
        <f t="shared" si="7"/>
        <v>-8.2493686707649949E-2</v>
      </c>
      <c r="L10">
        <f t="shared" si="5"/>
        <v>-6.6984669540596359E-4</v>
      </c>
      <c r="M10" s="11"/>
    </row>
    <row r="11" spans="1:17" x14ac:dyDescent="0.25">
      <c r="B11">
        <v>0.04</v>
      </c>
      <c r="C11">
        <v>7</v>
      </c>
      <c r="D11">
        <f t="shared" si="1"/>
        <v>0.28000000000000003</v>
      </c>
      <c r="E11" s="5">
        <f t="shared" si="2"/>
        <v>0.1407035175879397</v>
      </c>
      <c r="F11" s="4">
        <v>0.04</v>
      </c>
      <c r="G11">
        <v>12</v>
      </c>
      <c r="H11">
        <f t="shared" si="3"/>
        <v>0.48</v>
      </c>
      <c r="I11" s="5">
        <f t="shared" si="4"/>
        <v>0.24365482233502539</v>
      </c>
      <c r="J11">
        <f t="shared" si="6"/>
        <v>-0.10295130474708569</v>
      </c>
      <c r="K11" s="6">
        <f t="shared" si="7"/>
        <v>-0.18544499145473564</v>
      </c>
      <c r="L11">
        <f t="shared" si="5"/>
        <v>-9.8949697727214719E-4</v>
      </c>
    </row>
    <row r="12" spans="1:17" x14ac:dyDescent="0.25">
      <c r="B12">
        <v>4.4999999999999998E-2</v>
      </c>
      <c r="C12">
        <v>9</v>
      </c>
      <c r="D12">
        <f t="shared" si="1"/>
        <v>0.40499999999999997</v>
      </c>
      <c r="E12" s="5">
        <f t="shared" si="2"/>
        <v>0.20351758793969846</v>
      </c>
      <c r="F12" s="4">
        <v>4.4999999999999998E-2</v>
      </c>
      <c r="G12">
        <v>10</v>
      </c>
      <c r="H12">
        <f t="shared" si="3"/>
        <v>0.44999999999999996</v>
      </c>
      <c r="I12" s="5">
        <f t="shared" si="4"/>
        <v>0.22842639593908626</v>
      </c>
      <c r="J12">
        <f t="shared" si="6"/>
        <v>-2.49088079993878E-2</v>
      </c>
      <c r="K12" s="6">
        <f t="shared" si="7"/>
        <v>-0.21035379945412344</v>
      </c>
      <c r="L12">
        <f t="shared" si="5"/>
        <v>-8.6970384919521544E-4</v>
      </c>
    </row>
    <row r="13" spans="1:17" x14ac:dyDescent="0.25">
      <c r="B13">
        <v>0.05</v>
      </c>
      <c r="C13">
        <v>13</v>
      </c>
      <c r="D13">
        <f t="shared" si="1"/>
        <v>0.65</v>
      </c>
      <c r="E13" s="5">
        <f t="shared" si="2"/>
        <v>0.32663316582914576</v>
      </c>
      <c r="F13" s="4">
        <v>0.05</v>
      </c>
      <c r="G13">
        <v>10</v>
      </c>
      <c r="H13">
        <f t="shared" si="3"/>
        <v>0.5</v>
      </c>
      <c r="I13" s="5">
        <f t="shared" si="4"/>
        <v>0.25380710659898476</v>
      </c>
      <c r="J13">
        <f t="shared" si="6"/>
        <v>7.2826059230161E-2</v>
      </c>
      <c r="K13" s="6">
        <f t="shared" si="7"/>
        <v>-0.13752774022396244</v>
      </c>
      <c r="L13">
        <f t="shared" si="5"/>
        <v>-6.998826620411704E-5</v>
      </c>
    </row>
    <row r="14" spans="1:17" x14ac:dyDescent="0.25">
      <c r="B14">
        <v>5.5E-2</v>
      </c>
      <c r="C14">
        <v>15</v>
      </c>
      <c r="D14">
        <f t="shared" si="1"/>
        <v>0.82499999999999996</v>
      </c>
      <c r="E14" s="5">
        <f t="shared" si="2"/>
        <v>0.414572864321608</v>
      </c>
      <c r="F14" s="4">
        <v>5.5E-2</v>
      </c>
      <c r="G14">
        <v>6</v>
      </c>
      <c r="H14">
        <f t="shared" si="3"/>
        <v>0.33</v>
      </c>
      <c r="I14" s="5">
        <f t="shared" si="4"/>
        <v>0.16751269035532995</v>
      </c>
      <c r="J14">
        <f t="shared" si="6"/>
        <v>0.24706017396627805</v>
      </c>
      <c r="K14" s="6">
        <f t="shared" si="7"/>
        <v>0.10953243374231561</v>
      </c>
      <c r="L14">
        <f t="shared" si="5"/>
        <v>5.4307068336606858E-4</v>
      </c>
    </row>
    <row r="15" spans="1:17" x14ac:dyDescent="0.25">
      <c r="B15">
        <v>0.06</v>
      </c>
      <c r="C15">
        <v>6</v>
      </c>
      <c r="D15">
        <f t="shared" si="1"/>
        <v>0.36</v>
      </c>
      <c r="E15" s="5">
        <f t="shared" si="2"/>
        <v>0.18090452261306533</v>
      </c>
      <c r="F15" s="4">
        <v>0.06</v>
      </c>
      <c r="G15">
        <v>6</v>
      </c>
      <c r="H15">
        <f t="shared" si="3"/>
        <v>0.36</v>
      </c>
      <c r="I15" s="5">
        <f t="shared" si="4"/>
        <v>0.18274111675126903</v>
      </c>
      <c r="J15">
        <f t="shared" si="6"/>
        <v>-1.8365941382036954E-3</v>
      </c>
      <c r="K15" s="6">
        <f t="shared" si="7"/>
        <v>0.10769583960411191</v>
      </c>
      <c r="L15">
        <f t="shared" si="5"/>
        <v>7.7930898145550144E-4</v>
      </c>
    </row>
    <row r="16" spans="1:17" x14ac:dyDescent="0.25">
      <c r="B16">
        <v>6.5000000000000002E-2</v>
      </c>
      <c r="C16">
        <v>8</v>
      </c>
      <c r="D16">
        <f t="shared" si="1"/>
        <v>0.52</v>
      </c>
      <c r="E16" s="5">
        <f t="shared" si="2"/>
        <v>0.26130653266331655</v>
      </c>
      <c r="F16" s="4">
        <v>6.5000000000000002E-2</v>
      </c>
      <c r="G16">
        <v>5</v>
      </c>
      <c r="H16">
        <f t="shared" si="3"/>
        <v>0.32500000000000001</v>
      </c>
      <c r="I16" s="5">
        <f t="shared" si="4"/>
        <v>0.1649746192893401</v>
      </c>
      <c r="J16">
        <f t="shared" si="6"/>
        <v>9.6331913373976452E-2</v>
      </c>
      <c r="K16" s="6">
        <f t="shared" si="7"/>
        <v>0.20402775297808837</v>
      </c>
      <c r="L16">
        <f t="shared" si="5"/>
        <v>6.6213044920031662E-4</v>
      </c>
    </row>
    <row r="17" spans="2:12" x14ac:dyDescent="0.25">
      <c r="B17">
        <v>7.0000000000000007E-2</v>
      </c>
      <c r="C17">
        <v>3</v>
      </c>
      <c r="D17">
        <f t="shared" si="1"/>
        <v>0.21000000000000002</v>
      </c>
      <c r="E17" s="5">
        <f t="shared" si="2"/>
        <v>0.10552763819095477</v>
      </c>
      <c r="F17" s="4">
        <v>7.0000000000000007E-2</v>
      </c>
      <c r="G17">
        <v>7</v>
      </c>
      <c r="H17">
        <f t="shared" si="3"/>
        <v>0.49000000000000005</v>
      </c>
      <c r="I17" s="5">
        <f t="shared" si="4"/>
        <v>0.2487309644670051</v>
      </c>
      <c r="J17">
        <f t="shared" si="6"/>
        <v>-0.14320332627605031</v>
      </c>
      <c r="K17" s="6">
        <f t="shared" si="7"/>
        <v>6.0824426702038054E-2</v>
      </c>
      <c r="L17">
        <f t="shared" si="5"/>
        <v>1.6676019692370118E-5</v>
      </c>
    </row>
    <row r="18" spans="2:12" x14ac:dyDescent="0.25">
      <c r="B18">
        <v>7.4999999999999997E-2</v>
      </c>
      <c r="C18">
        <v>2</v>
      </c>
      <c r="D18">
        <f t="shared" si="1"/>
        <v>0.15</v>
      </c>
      <c r="E18" s="5">
        <f t="shared" si="2"/>
        <v>7.5376884422110546E-2</v>
      </c>
      <c r="F18" s="4">
        <v>7.4999999999999997E-2</v>
      </c>
      <c r="G18">
        <v>5</v>
      </c>
      <c r="H18">
        <f t="shared" si="3"/>
        <v>0.375</v>
      </c>
      <c r="I18" s="5">
        <f t="shared" si="4"/>
        <v>0.19035532994923859</v>
      </c>
      <c r="J18">
        <f t="shared" si="6"/>
        <v>-0.11497844552712805</v>
      </c>
      <c r="K18" s="6">
        <f t="shared" si="7"/>
        <v>-5.4154018825089995E-2</v>
      </c>
      <c r="L18">
        <f t="shared" si="5"/>
        <v>2.9717113486212439E-5</v>
      </c>
    </row>
    <row r="19" spans="2:12" x14ac:dyDescent="0.25">
      <c r="B19">
        <v>0.08</v>
      </c>
      <c r="C19">
        <v>4</v>
      </c>
      <c r="D19">
        <f t="shared" si="1"/>
        <v>0.32</v>
      </c>
      <c r="E19" s="5">
        <f t="shared" si="2"/>
        <v>0.16080402010050251</v>
      </c>
      <c r="F19" s="4">
        <v>0.08</v>
      </c>
      <c r="G19">
        <v>1</v>
      </c>
      <c r="H19">
        <f t="shared" si="3"/>
        <v>0.08</v>
      </c>
      <c r="I19" s="5">
        <f t="shared" si="4"/>
        <v>4.060913705583756E-2</v>
      </c>
      <c r="J19">
        <f t="shared" si="6"/>
        <v>0.12019488304466495</v>
      </c>
      <c r="K19" s="6">
        <f t="shared" si="7"/>
        <v>6.604086421957496E-2</v>
      </c>
      <c r="L19">
        <f t="shared" si="5"/>
        <v>5.4377216029385521E-4</v>
      </c>
    </row>
    <row r="20" spans="2:12" x14ac:dyDescent="0.25">
      <c r="B20">
        <v>8.5000000000000006E-2</v>
      </c>
      <c r="C20">
        <v>2</v>
      </c>
      <c r="D20">
        <f t="shared" si="1"/>
        <v>0.17</v>
      </c>
      <c r="E20" s="5">
        <f t="shared" si="2"/>
        <v>8.5427135678391969E-2</v>
      </c>
      <c r="F20" s="4">
        <v>8.5000000000000006E-2</v>
      </c>
      <c r="G20">
        <v>0</v>
      </c>
      <c r="H20">
        <f t="shared" si="3"/>
        <v>0</v>
      </c>
      <c r="I20" s="5">
        <f t="shared" si="4"/>
        <v>0</v>
      </c>
      <c r="J20">
        <f t="shared" si="6"/>
        <v>8.5427135678391969E-2</v>
      </c>
      <c r="K20" s="6">
        <f t="shared" si="7"/>
        <v>0.15146799989796694</v>
      </c>
      <c r="L20">
        <f t="shared" si="5"/>
        <v>8.6925745478662168E-4</v>
      </c>
    </row>
    <row r="21" spans="2:12" x14ac:dyDescent="0.25">
      <c r="B21">
        <v>0.09</v>
      </c>
      <c r="C21">
        <v>2</v>
      </c>
      <c r="D21">
        <f t="shared" si="1"/>
        <v>0.18</v>
      </c>
      <c r="E21" s="5">
        <f t="shared" si="2"/>
        <v>9.0452261306532666E-2</v>
      </c>
      <c r="F21" s="4">
        <v>0.09</v>
      </c>
      <c r="G21">
        <v>1</v>
      </c>
      <c r="H21">
        <f t="shared" si="3"/>
        <v>0.09</v>
      </c>
      <c r="I21" s="5">
        <f t="shared" si="4"/>
        <v>4.5685279187817257E-2</v>
      </c>
      <c r="J21">
        <f t="shared" si="6"/>
        <v>4.4766982118715409E-2</v>
      </c>
      <c r="K21" s="6">
        <f t="shared" si="7"/>
        <v>0.19623498201668235</v>
      </c>
      <c r="L21">
        <f t="shared" si="5"/>
        <v>9.8117491008341273E-4</v>
      </c>
    </row>
    <row r="22" spans="2:12" x14ac:dyDescent="0.25">
      <c r="B22">
        <v>9.5000000000000001E-2</v>
      </c>
      <c r="C22">
        <v>0</v>
      </c>
      <c r="D22">
        <f t="shared" si="1"/>
        <v>0</v>
      </c>
      <c r="E22" s="5">
        <f t="shared" si="2"/>
        <v>0</v>
      </c>
      <c r="F22" s="4">
        <v>9.5000000000000001E-2</v>
      </c>
      <c r="G22">
        <v>0</v>
      </c>
      <c r="H22">
        <f t="shared" si="3"/>
        <v>0</v>
      </c>
      <c r="I22" s="5">
        <f t="shared" si="4"/>
        <v>0</v>
      </c>
      <c r="J22">
        <f t="shared" si="6"/>
        <v>0</v>
      </c>
      <c r="K22" s="6">
        <f t="shared" si="7"/>
        <v>0.19623498201668235</v>
      </c>
      <c r="L22">
        <f t="shared" si="5"/>
        <v>9.8117491008341273E-4</v>
      </c>
    </row>
    <row r="23" spans="2:12" x14ac:dyDescent="0.25">
      <c r="B23">
        <v>0.1</v>
      </c>
      <c r="C23">
        <v>0</v>
      </c>
      <c r="D23">
        <f t="shared" si="1"/>
        <v>0</v>
      </c>
      <c r="E23" s="5">
        <f t="shared" si="2"/>
        <v>0</v>
      </c>
      <c r="F23" s="4">
        <v>0.1</v>
      </c>
      <c r="G23">
        <v>0</v>
      </c>
      <c r="H23">
        <f t="shared" si="3"/>
        <v>0</v>
      </c>
      <c r="I23" s="5">
        <f t="shared" si="4"/>
        <v>0</v>
      </c>
      <c r="J23">
        <f t="shared" si="6"/>
        <v>0</v>
      </c>
      <c r="K23" s="6">
        <f t="shared" si="7"/>
        <v>0.19623498201668235</v>
      </c>
      <c r="L23">
        <f t="shared" si="5"/>
        <v>8.4792617911894313E-4</v>
      </c>
    </row>
    <row r="24" spans="2:12" x14ac:dyDescent="0.25">
      <c r="B24">
        <v>0.105</v>
      </c>
      <c r="C24">
        <v>0</v>
      </c>
      <c r="D24">
        <f t="shared" si="1"/>
        <v>0</v>
      </c>
      <c r="E24" s="5">
        <f t="shared" si="2"/>
        <v>0</v>
      </c>
      <c r="F24" s="4">
        <v>0.105</v>
      </c>
      <c r="G24">
        <v>1</v>
      </c>
      <c r="H24">
        <f t="shared" si="3"/>
        <v>0.105</v>
      </c>
      <c r="I24" s="5">
        <f t="shared" si="4"/>
        <v>5.3299492385786795E-2</v>
      </c>
      <c r="J24">
        <f t="shared" si="6"/>
        <v>-5.3299492385786795E-2</v>
      </c>
      <c r="K24" s="6">
        <f t="shared" si="7"/>
        <v>0.14293548963089556</v>
      </c>
      <c r="L24">
        <f t="shared" si="5"/>
        <v>8.5286840292834781E-4</v>
      </c>
    </row>
    <row r="25" spans="2:12" x14ac:dyDescent="0.25">
      <c r="B25">
        <v>0.11</v>
      </c>
      <c r="C25">
        <v>1</v>
      </c>
      <c r="D25">
        <f t="shared" si="1"/>
        <v>0.11</v>
      </c>
      <c r="E25" s="5">
        <f t="shared" si="2"/>
        <v>5.5276381909547735E-2</v>
      </c>
      <c r="F25" s="4">
        <v>0.11</v>
      </c>
      <c r="G25">
        <v>0</v>
      </c>
      <c r="H25">
        <f t="shared" si="3"/>
        <v>0</v>
      </c>
      <c r="I25" s="5">
        <f t="shared" si="4"/>
        <v>0</v>
      </c>
      <c r="J25">
        <f t="shared" si="6"/>
        <v>5.5276381909547735E-2</v>
      </c>
      <c r="K25" s="6">
        <f t="shared" si="7"/>
        <v>0.19821187154044329</v>
      </c>
      <c r="L25">
        <f t="shared" si="5"/>
        <v>9.9105935770221732E-4</v>
      </c>
    </row>
    <row r="26" spans="2:12" x14ac:dyDescent="0.25">
      <c r="B26" s="7">
        <v>0.115</v>
      </c>
      <c r="C26" s="7">
        <v>0</v>
      </c>
      <c r="D26" s="7">
        <f t="shared" si="1"/>
        <v>0</v>
      </c>
      <c r="E26" s="8">
        <f t="shared" si="2"/>
        <v>0</v>
      </c>
      <c r="F26" s="9">
        <v>0.115</v>
      </c>
      <c r="G26" s="7">
        <v>0</v>
      </c>
      <c r="H26" s="7">
        <f t="shared" si="3"/>
        <v>0</v>
      </c>
      <c r="I26" s="8">
        <f t="shared" si="4"/>
        <v>0</v>
      </c>
      <c r="J26">
        <f t="shared" si="6"/>
        <v>0</v>
      </c>
      <c r="K26" s="10">
        <f t="shared" si="7"/>
        <v>0.19821187154044329</v>
      </c>
      <c r="L26">
        <f t="shared" si="5"/>
        <v>9.910593577022145E-4</v>
      </c>
    </row>
    <row r="27" spans="2:12" x14ac:dyDescent="0.25">
      <c r="B27" s="7">
        <v>0.12</v>
      </c>
      <c r="C27" s="7">
        <v>0</v>
      </c>
      <c r="D27" s="7">
        <f t="shared" si="1"/>
        <v>0</v>
      </c>
      <c r="E27" s="8">
        <f t="shared" si="2"/>
        <v>0</v>
      </c>
      <c r="F27" s="9">
        <v>0.12</v>
      </c>
      <c r="G27" s="7">
        <v>0</v>
      </c>
      <c r="H27" s="7">
        <f t="shared" si="3"/>
        <v>0</v>
      </c>
      <c r="I27" s="8">
        <f t="shared" si="4"/>
        <v>0</v>
      </c>
      <c r="J27">
        <f t="shared" si="6"/>
        <v>0</v>
      </c>
      <c r="K27" s="10">
        <f t="shared" si="7"/>
        <v>0.19821187154044329</v>
      </c>
      <c r="L27">
        <f t="shared" si="5"/>
        <v>9.9105935770221732E-4</v>
      </c>
    </row>
    <row r="28" spans="2:12" x14ac:dyDescent="0.25">
      <c r="B28" s="7">
        <v>0.125</v>
      </c>
      <c r="C28" s="7">
        <v>0</v>
      </c>
      <c r="D28" s="7">
        <f t="shared" si="1"/>
        <v>0</v>
      </c>
      <c r="E28" s="8">
        <f t="shared" si="2"/>
        <v>0</v>
      </c>
      <c r="F28" s="9">
        <v>0.125</v>
      </c>
      <c r="G28" s="7">
        <v>0</v>
      </c>
      <c r="H28" s="7">
        <f t="shared" si="3"/>
        <v>0</v>
      </c>
      <c r="I28" s="8">
        <f t="shared" si="4"/>
        <v>0</v>
      </c>
      <c r="J28">
        <f t="shared" si="6"/>
        <v>0</v>
      </c>
      <c r="K28" s="10">
        <f t="shared" si="7"/>
        <v>0.19821187154044329</v>
      </c>
      <c r="L28">
        <f t="shared" si="5"/>
        <v>9.9105935770221732E-4</v>
      </c>
    </row>
    <row r="29" spans="2:12" x14ac:dyDescent="0.25">
      <c r="B29" s="7">
        <v>0.13</v>
      </c>
      <c r="C29" s="7">
        <v>0</v>
      </c>
      <c r="D29" s="7">
        <f t="shared" si="1"/>
        <v>0</v>
      </c>
      <c r="E29" s="8">
        <f t="shared" si="2"/>
        <v>0</v>
      </c>
      <c r="F29" s="9">
        <v>0.13</v>
      </c>
      <c r="G29" s="7">
        <v>0</v>
      </c>
      <c r="H29" s="7">
        <f t="shared" si="3"/>
        <v>0</v>
      </c>
      <c r="I29" s="8">
        <f t="shared" si="4"/>
        <v>0</v>
      </c>
      <c r="J29">
        <f t="shared" si="6"/>
        <v>0</v>
      </c>
      <c r="K29" s="10">
        <f t="shared" si="7"/>
        <v>0.19821187154044329</v>
      </c>
      <c r="L29">
        <f t="shared" si="5"/>
        <v>9.9105935770221732E-4</v>
      </c>
    </row>
    <row r="30" spans="2:12" x14ac:dyDescent="0.25">
      <c r="B30" s="7">
        <v>0.13500000000000001</v>
      </c>
      <c r="C30" s="7">
        <v>0</v>
      </c>
      <c r="D30" s="7">
        <f t="shared" si="1"/>
        <v>0</v>
      </c>
      <c r="E30" s="8">
        <f t="shared" si="2"/>
        <v>0</v>
      </c>
      <c r="F30" s="9">
        <v>0.13500000000000001</v>
      </c>
      <c r="G30" s="7">
        <v>0</v>
      </c>
      <c r="H30" s="7">
        <f t="shared" si="3"/>
        <v>0</v>
      </c>
      <c r="I30" s="8">
        <f t="shared" si="4"/>
        <v>0</v>
      </c>
      <c r="J30">
        <f t="shared" si="6"/>
        <v>0</v>
      </c>
      <c r="K30" s="10">
        <f t="shared" si="7"/>
        <v>0.19821187154044329</v>
      </c>
      <c r="L30">
        <f t="shared" si="5"/>
        <v>9.9105935770221732E-4</v>
      </c>
    </row>
    <row r="31" spans="2:12" x14ac:dyDescent="0.25">
      <c r="B31" s="7">
        <v>0.14000000000000001</v>
      </c>
      <c r="C31" s="7">
        <v>0</v>
      </c>
      <c r="D31" s="7">
        <f t="shared" si="1"/>
        <v>0</v>
      </c>
      <c r="E31" s="8">
        <f t="shared" si="2"/>
        <v>0</v>
      </c>
      <c r="F31" s="9">
        <v>0.14000000000000001</v>
      </c>
      <c r="G31" s="7">
        <v>0</v>
      </c>
      <c r="H31" s="7">
        <f t="shared" si="3"/>
        <v>0</v>
      </c>
      <c r="I31" s="8">
        <f t="shared" si="4"/>
        <v>0</v>
      </c>
      <c r="J31">
        <f t="shared" si="6"/>
        <v>0</v>
      </c>
      <c r="K31" s="10">
        <f t="shared" si="7"/>
        <v>0.19821187154044329</v>
      </c>
      <c r="L31">
        <f t="shared" si="5"/>
        <v>9.910593577022119E-4</v>
      </c>
    </row>
    <row r="32" spans="2:12" x14ac:dyDescent="0.25">
      <c r="B32" s="7">
        <v>0.14499999999999999</v>
      </c>
      <c r="C32" s="7">
        <v>0</v>
      </c>
      <c r="D32" s="7">
        <f t="shared" si="1"/>
        <v>0</v>
      </c>
      <c r="E32" s="8">
        <f t="shared" si="2"/>
        <v>0</v>
      </c>
      <c r="F32" s="9">
        <v>0.14499999999999999</v>
      </c>
      <c r="G32" s="7">
        <v>0</v>
      </c>
      <c r="H32" s="7">
        <f t="shared" si="3"/>
        <v>0</v>
      </c>
      <c r="I32" s="8">
        <f t="shared" si="4"/>
        <v>0</v>
      </c>
      <c r="J32">
        <f t="shared" si="6"/>
        <v>0</v>
      </c>
      <c r="K32" s="10">
        <f t="shared" si="7"/>
        <v>0.19821187154044329</v>
      </c>
      <c r="L32">
        <f t="shared" si="5"/>
        <v>9.9105935770221732E-4</v>
      </c>
    </row>
    <row r="33" spans="2:12" x14ac:dyDescent="0.25">
      <c r="B33" s="7">
        <v>0.15</v>
      </c>
      <c r="C33" s="7">
        <v>0</v>
      </c>
      <c r="D33" s="7">
        <f t="shared" si="1"/>
        <v>0</v>
      </c>
      <c r="E33" s="8">
        <f t="shared" si="2"/>
        <v>0</v>
      </c>
      <c r="F33" s="9">
        <v>0.15</v>
      </c>
      <c r="G33" s="7">
        <v>0</v>
      </c>
      <c r="H33" s="7">
        <f t="shared" si="3"/>
        <v>0</v>
      </c>
      <c r="I33" s="8">
        <f t="shared" si="4"/>
        <v>0</v>
      </c>
      <c r="J33">
        <f t="shared" si="6"/>
        <v>0</v>
      </c>
      <c r="K33" s="10">
        <f t="shared" si="7"/>
        <v>0.19821187154044329</v>
      </c>
      <c r="L33">
        <f t="shared" si="5"/>
        <v>9.9105935770221732E-4</v>
      </c>
    </row>
    <row r="34" spans="2:12" x14ac:dyDescent="0.25">
      <c r="B34" s="7">
        <v>0.155</v>
      </c>
      <c r="C34" s="7">
        <v>0</v>
      </c>
      <c r="D34" s="7">
        <f t="shared" si="1"/>
        <v>0</v>
      </c>
      <c r="E34" s="8">
        <f t="shared" si="2"/>
        <v>0</v>
      </c>
      <c r="F34" s="9">
        <v>0.155</v>
      </c>
      <c r="G34" s="7">
        <v>0</v>
      </c>
      <c r="H34" s="7">
        <f t="shared" si="3"/>
        <v>0</v>
      </c>
      <c r="I34" s="8">
        <f t="shared" si="4"/>
        <v>0</v>
      </c>
      <c r="J34">
        <f t="shared" si="6"/>
        <v>0</v>
      </c>
      <c r="K34" s="10">
        <f t="shared" si="7"/>
        <v>0.19821187154044329</v>
      </c>
      <c r="L34">
        <f t="shared" si="5"/>
        <v>5.8496798714384132E-4</v>
      </c>
    </row>
    <row r="35" spans="2:12" x14ac:dyDescent="0.25">
      <c r="B35" s="7">
        <v>0.16</v>
      </c>
      <c r="C35" s="7">
        <v>0</v>
      </c>
      <c r="D35" s="7">
        <f t="shared" si="1"/>
        <v>0</v>
      </c>
      <c r="E35" s="8">
        <f t="shared" si="2"/>
        <v>0</v>
      </c>
      <c r="F35" s="9">
        <v>0.16</v>
      </c>
      <c r="G35" s="7">
        <v>2</v>
      </c>
      <c r="H35" s="7">
        <f t="shared" si="3"/>
        <v>0.32</v>
      </c>
      <c r="I35" s="8">
        <f t="shared" si="4"/>
        <v>0.16243654822335024</v>
      </c>
      <c r="J35">
        <f t="shared" si="6"/>
        <v>-0.16243654822335024</v>
      </c>
      <c r="K35" s="10">
        <f t="shared" si="7"/>
        <v>3.5775323317093044E-2</v>
      </c>
      <c r="L35">
        <f t="shared" si="5"/>
        <v>-3.0514246358697246E-5</v>
      </c>
    </row>
    <row r="36" spans="2:12" x14ac:dyDescent="0.25">
      <c r="B36" s="7">
        <v>0.16500000000000001</v>
      </c>
      <c r="C36" s="7">
        <v>0</v>
      </c>
      <c r="D36" s="7">
        <f t="shared" si="1"/>
        <v>0</v>
      </c>
      <c r="E36" s="8">
        <f t="shared" si="2"/>
        <v>0</v>
      </c>
      <c r="F36" s="9">
        <v>0.16500000000000001</v>
      </c>
      <c r="G36" s="7">
        <v>1</v>
      </c>
      <c r="H36" s="7">
        <f t="shared" si="3"/>
        <v>0.16500000000000001</v>
      </c>
      <c r="I36" s="8">
        <f t="shared" si="4"/>
        <v>8.3756345177664976E-2</v>
      </c>
      <c r="J36">
        <f t="shared" si="6"/>
        <v>-8.3756345177664976E-2</v>
      </c>
      <c r="K36" s="10">
        <f t="shared" si="7"/>
        <v>-4.7981021860571932E-2</v>
      </c>
      <c r="L36">
        <f t="shared" si="5"/>
        <v>-2.633727010687976E-5</v>
      </c>
    </row>
    <row r="37" spans="2:12" x14ac:dyDescent="0.25">
      <c r="B37" s="7">
        <v>0.17</v>
      </c>
      <c r="C37" s="7">
        <v>1</v>
      </c>
      <c r="D37" s="7">
        <f t="shared" si="1"/>
        <v>0.17</v>
      </c>
      <c r="E37" s="8">
        <f t="shared" si="2"/>
        <v>8.5427135678391969E-2</v>
      </c>
      <c r="F37" s="9">
        <v>0.17</v>
      </c>
      <c r="G37" s="7">
        <v>0</v>
      </c>
      <c r="H37" s="7">
        <f t="shared" si="3"/>
        <v>0</v>
      </c>
      <c r="I37" s="8">
        <f t="shared" si="4"/>
        <v>0</v>
      </c>
      <c r="J37">
        <f t="shared" si="6"/>
        <v>8.5427135678391969E-2</v>
      </c>
      <c r="K37" s="10">
        <f t="shared" si="7"/>
        <v>3.7446113817820037E-2</v>
      </c>
      <c r="L37">
        <f t="shared" si="5"/>
        <v>4.0484784327729815E-4</v>
      </c>
    </row>
    <row r="38" spans="2:12" x14ac:dyDescent="0.25">
      <c r="B38" s="7">
        <v>0.17499999999999999</v>
      </c>
      <c r="C38" s="7">
        <v>2</v>
      </c>
      <c r="D38" s="7">
        <f t="shared" si="1"/>
        <v>0.35</v>
      </c>
      <c r="E38" s="8">
        <f t="shared" si="2"/>
        <v>0.17587939698492461</v>
      </c>
      <c r="F38" s="9">
        <v>0.17499999999999999</v>
      </c>
      <c r="G38" s="7">
        <v>1</v>
      </c>
      <c r="H38" s="7">
        <f t="shared" si="3"/>
        <v>0.17499999999999999</v>
      </c>
      <c r="I38" s="8">
        <f t="shared" si="4"/>
        <v>8.8832487309644659E-2</v>
      </c>
      <c r="J38">
        <f t="shared" si="6"/>
        <v>8.7046909675279949E-2</v>
      </c>
      <c r="K38" s="10">
        <f t="shared" si="7"/>
        <v>0.12449302349309999</v>
      </c>
      <c r="L38">
        <f t="shared" si="5"/>
        <v>3.9174297885365936E-4</v>
      </c>
    </row>
    <row r="39" spans="2:12" x14ac:dyDescent="0.25">
      <c r="B39" s="7">
        <v>0.18</v>
      </c>
      <c r="C39" s="7">
        <v>1</v>
      </c>
      <c r="D39" s="7">
        <f t="shared" si="1"/>
        <v>0.18</v>
      </c>
      <c r="E39" s="8">
        <f t="shared" si="2"/>
        <v>9.0452261306532666E-2</v>
      </c>
      <c r="F39" s="9">
        <v>0.18</v>
      </c>
      <c r="G39" s="7">
        <v>2</v>
      </c>
      <c r="H39" s="7">
        <f t="shared" si="3"/>
        <v>0.36</v>
      </c>
      <c r="I39" s="8">
        <f t="shared" si="4"/>
        <v>0.18274111675126903</v>
      </c>
      <c r="J39">
        <f t="shared" si="6"/>
        <v>-9.2288855444736362E-2</v>
      </c>
      <c r="K39" s="10">
        <f t="shared" si="7"/>
        <v>3.2204168048363624E-2</v>
      </c>
      <c r="L39">
        <f t="shared" si="5"/>
        <v>-7.3750733362242871E-5</v>
      </c>
    </row>
    <row r="40" spans="2:12" x14ac:dyDescent="0.25">
      <c r="B40" s="7">
        <v>0.185</v>
      </c>
      <c r="C40" s="7">
        <v>0</v>
      </c>
      <c r="D40" s="7">
        <f t="shared" si="1"/>
        <v>0</v>
      </c>
      <c r="E40" s="8">
        <f t="shared" si="2"/>
        <v>0</v>
      </c>
      <c r="F40" s="9">
        <v>0.185</v>
      </c>
      <c r="G40" s="7">
        <v>1</v>
      </c>
      <c r="H40" s="7">
        <f t="shared" si="3"/>
        <v>0.185</v>
      </c>
      <c r="I40" s="8">
        <f t="shared" si="4"/>
        <v>9.3908629441624369E-2</v>
      </c>
      <c r="J40">
        <f t="shared" si="6"/>
        <v>-9.3908629441624369E-2</v>
      </c>
      <c r="K40" s="10">
        <f t="shared" si="7"/>
        <v>-6.1704461393260746E-2</v>
      </c>
      <c r="L40">
        <f t="shared" si="5"/>
        <v>-7.9802566130143153E-4</v>
      </c>
    </row>
    <row r="41" spans="2:12" x14ac:dyDescent="0.25">
      <c r="B41" s="7">
        <v>0.19</v>
      </c>
      <c r="C41" s="7">
        <v>3</v>
      </c>
      <c r="D41" s="7">
        <f t="shared" si="1"/>
        <v>0.57000000000000006</v>
      </c>
      <c r="E41" s="8">
        <f t="shared" si="2"/>
        <v>0.28643216080402017</v>
      </c>
      <c r="F41" s="9">
        <v>0.19</v>
      </c>
      <c r="G41" s="7">
        <v>5</v>
      </c>
      <c r="H41" s="7">
        <f t="shared" si="3"/>
        <v>0.95</v>
      </c>
      <c r="I41" s="8">
        <f t="shared" si="4"/>
        <v>0.48223350253807101</v>
      </c>
      <c r="J41">
        <f t="shared" si="6"/>
        <v>-0.19580134173405084</v>
      </c>
      <c r="K41" s="10">
        <f t="shared" si="7"/>
        <v>-0.25750580312731158</v>
      </c>
      <c r="L41">
        <f t="shared" si="5"/>
        <v>-3.076295181491209E-4</v>
      </c>
    </row>
    <row r="42" spans="2:12" x14ac:dyDescent="0.25">
      <c r="B42" s="7">
        <v>0.19500000000000001</v>
      </c>
      <c r="C42" s="7">
        <v>4</v>
      </c>
      <c r="D42" s="7">
        <f t="shared" si="1"/>
        <v>0.78</v>
      </c>
      <c r="E42" s="8">
        <f t="shared" si="2"/>
        <v>0.39195979899497491</v>
      </c>
      <c r="F42" s="9">
        <v>0.19500000000000001</v>
      </c>
      <c r="G42" s="7">
        <v>0</v>
      </c>
      <c r="H42" s="7">
        <f t="shared" si="3"/>
        <v>0</v>
      </c>
      <c r="I42" s="8">
        <f t="shared" si="4"/>
        <v>0</v>
      </c>
      <c r="J42">
        <f t="shared" si="6"/>
        <v>0.39195979899497491</v>
      </c>
      <c r="K42" s="10">
        <f t="shared" si="7"/>
        <v>0.13445399586766332</v>
      </c>
      <c r="L42">
        <f t="shared" si="5"/>
        <v>1.4132846975996756E-3</v>
      </c>
    </row>
    <row r="43" spans="2:12" x14ac:dyDescent="0.25">
      <c r="B43">
        <v>0.2</v>
      </c>
      <c r="C43">
        <v>8</v>
      </c>
      <c r="D43">
        <f t="shared" si="1"/>
        <v>1.6</v>
      </c>
      <c r="E43" s="5">
        <f t="shared" si="2"/>
        <v>0.8040201005025126</v>
      </c>
      <c r="F43" s="4">
        <v>0.2</v>
      </c>
      <c r="G43">
        <v>5</v>
      </c>
      <c r="H43">
        <f t="shared" si="3"/>
        <v>1</v>
      </c>
      <c r="I43" s="5">
        <f t="shared" si="4"/>
        <v>0.50761421319796951</v>
      </c>
      <c r="J43">
        <f t="shared" si="6"/>
        <v>0.29640588730454309</v>
      </c>
      <c r="K43" s="6">
        <f t="shared" si="7"/>
        <v>0.43085988317220641</v>
      </c>
      <c r="L43">
        <f t="shared" si="5"/>
        <v>1.3633841797821543E-3</v>
      </c>
    </row>
    <row r="44" spans="2:12" x14ac:dyDescent="0.25">
      <c r="B44">
        <v>0.20499999999999999</v>
      </c>
      <c r="C44">
        <v>4</v>
      </c>
      <c r="D44">
        <f t="shared" si="1"/>
        <v>0.82</v>
      </c>
      <c r="E44" s="5">
        <f t="shared" si="2"/>
        <v>0.41206030150753764</v>
      </c>
      <c r="F44" s="4">
        <v>0.20499999999999999</v>
      </c>
      <c r="G44">
        <v>7</v>
      </c>
      <c r="H44">
        <f t="shared" si="3"/>
        <v>1.4349999999999998</v>
      </c>
      <c r="I44" s="5">
        <f t="shared" si="4"/>
        <v>0.7284263959390862</v>
      </c>
      <c r="J44">
        <f t="shared" si="6"/>
        <v>-0.31636609443154856</v>
      </c>
      <c r="K44" s="6">
        <f t="shared" si="7"/>
        <v>0.11449378874065785</v>
      </c>
      <c r="L44">
        <f t="shared" si="5"/>
        <v>8.1486110756830035E-4</v>
      </c>
    </row>
    <row r="45" spans="2:12" x14ac:dyDescent="0.25">
      <c r="B45">
        <v>0.21</v>
      </c>
      <c r="C45">
        <v>9</v>
      </c>
      <c r="D45">
        <f t="shared" si="1"/>
        <v>1.89</v>
      </c>
      <c r="E45" s="5">
        <f t="shared" si="2"/>
        <v>0.94974874371859286</v>
      </c>
      <c r="F45" s="4">
        <v>0.21</v>
      </c>
      <c r="G45">
        <v>8</v>
      </c>
      <c r="H45">
        <f t="shared" si="3"/>
        <v>1.68</v>
      </c>
      <c r="I45" s="5">
        <f t="shared" si="4"/>
        <v>0.85279187817258872</v>
      </c>
      <c r="J45">
        <f t="shared" si="6"/>
        <v>9.6956865546004134E-2</v>
      </c>
      <c r="K45" s="6">
        <f t="shared" si="7"/>
        <v>0.21145065428666199</v>
      </c>
      <c r="L45">
        <f t="shared" si="5"/>
        <v>2.4022715098334347E-3</v>
      </c>
    </row>
    <row r="46" spans="2:12" x14ac:dyDescent="0.25">
      <c r="B46">
        <v>0.215</v>
      </c>
      <c r="C46">
        <v>7</v>
      </c>
      <c r="D46">
        <f t="shared" si="1"/>
        <v>1.5049999999999999</v>
      </c>
      <c r="E46" s="5">
        <f t="shared" si="2"/>
        <v>0.75628140703517588</v>
      </c>
      <c r="F46" s="4">
        <v>0.215</v>
      </c>
      <c r="G46">
        <v>2</v>
      </c>
      <c r="H46">
        <f t="shared" si="3"/>
        <v>0.43</v>
      </c>
      <c r="I46" s="5">
        <f t="shared" si="4"/>
        <v>0.21827411167512689</v>
      </c>
      <c r="J46">
        <f t="shared" si="6"/>
        <v>0.53800729536004899</v>
      </c>
      <c r="K46" s="6">
        <f t="shared" si="7"/>
        <v>0.74945794964671097</v>
      </c>
      <c r="L46">
        <f t="shared" si="5"/>
        <v>4.5680177537433418E-3</v>
      </c>
    </row>
    <row r="47" spans="2:12" x14ac:dyDescent="0.25">
      <c r="B47">
        <v>0.22</v>
      </c>
      <c r="C47">
        <v>6</v>
      </c>
      <c r="D47">
        <f t="shared" si="1"/>
        <v>1.32</v>
      </c>
      <c r="E47" s="5">
        <f t="shared" si="2"/>
        <v>0.66331658291457285</v>
      </c>
      <c r="F47" s="4">
        <v>0.22</v>
      </c>
      <c r="G47">
        <v>3</v>
      </c>
      <c r="H47">
        <f t="shared" si="3"/>
        <v>0.66</v>
      </c>
      <c r="I47" s="5">
        <f t="shared" si="4"/>
        <v>0.3350253807106599</v>
      </c>
      <c r="J47">
        <f t="shared" si="6"/>
        <v>0.32829120220391295</v>
      </c>
      <c r="K47" s="6">
        <f t="shared" si="7"/>
        <v>1.0777491518506239</v>
      </c>
      <c r="L47">
        <f t="shared" si="5"/>
        <v>5.0888643726245495E-3</v>
      </c>
    </row>
    <row r="48" spans="2:12" x14ac:dyDescent="0.25">
      <c r="B48">
        <v>0.22500000000000001</v>
      </c>
      <c r="C48">
        <v>5</v>
      </c>
      <c r="D48">
        <f t="shared" si="1"/>
        <v>1.125</v>
      </c>
      <c r="E48" s="5">
        <f t="shared" si="2"/>
        <v>0.56532663316582921</v>
      </c>
      <c r="F48" s="4">
        <v>0.22500000000000001</v>
      </c>
      <c r="G48">
        <v>6</v>
      </c>
      <c r="H48">
        <f t="shared" si="3"/>
        <v>1.35</v>
      </c>
      <c r="I48" s="5">
        <f t="shared" si="4"/>
        <v>0.68527918781725894</v>
      </c>
      <c r="J48">
        <f t="shared" si="6"/>
        <v>-0.11995255465142973</v>
      </c>
      <c r="K48" s="6">
        <f t="shared" si="7"/>
        <v>0.95779659719919419</v>
      </c>
      <c r="L48">
        <f t="shared" si="5"/>
        <v>6.510917531821551E-3</v>
      </c>
    </row>
    <row r="49" spans="2:12" x14ac:dyDescent="0.25">
      <c r="B49">
        <v>0.23</v>
      </c>
      <c r="C49">
        <v>10</v>
      </c>
      <c r="D49">
        <f t="shared" si="1"/>
        <v>2.3000000000000003</v>
      </c>
      <c r="E49" s="5">
        <f t="shared" si="2"/>
        <v>1.1557788944723619</v>
      </c>
      <c r="F49" s="4">
        <v>0.23</v>
      </c>
      <c r="G49">
        <v>4</v>
      </c>
      <c r="H49">
        <f t="shared" si="3"/>
        <v>0.92</v>
      </c>
      <c r="I49" s="5">
        <f t="shared" si="4"/>
        <v>0.46700507614213205</v>
      </c>
      <c r="J49">
        <f t="shared" si="6"/>
        <v>0.68877381833022988</v>
      </c>
      <c r="K49" s="6">
        <f t="shared" si="7"/>
        <v>1.6465704155294241</v>
      </c>
      <c r="L49">
        <f t="shared" si="5"/>
        <v>9.40476494145852E-3</v>
      </c>
    </row>
    <row r="50" spans="2:12" x14ac:dyDescent="0.25">
      <c r="B50">
        <v>0.23499999999999999</v>
      </c>
      <c r="C50">
        <v>7</v>
      </c>
      <c r="D50">
        <f t="shared" si="1"/>
        <v>1.645</v>
      </c>
      <c r="E50" s="5">
        <f t="shared" si="2"/>
        <v>0.82663316582914581</v>
      </c>
      <c r="F50" s="4">
        <v>0.23499999999999999</v>
      </c>
      <c r="G50">
        <v>3</v>
      </c>
      <c r="H50">
        <f t="shared" si="3"/>
        <v>0.70499999999999996</v>
      </c>
      <c r="I50" s="5">
        <f t="shared" si="4"/>
        <v>0.35786802030456855</v>
      </c>
      <c r="J50">
        <f t="shared" si="6"/>
        <v>0.46876514552457726</v>
      </c>
      <c r="K50" s="6">
        <f t="shared" si="7"/>
        <v>2.1153355610540014</v>
      </c>
      <c r="L50">
        <f t="shared" si="5"/>
        <v>1.0262926306660217E-2</v>
      </c>
    </row>
    <row r="51" spans="2:12" x14ac:dyDescent="0.25">
      <c r="B51">
        <v>0.24</v>
      </c>
      <c r="C51">
        <v>3</v>
      </c>
      <c r="D51">
        <f t="shared" si="1"/>
        <v>0.72</v>
      </c>
      <c r="E51" s="5">
        <f t="shared" si="2"/>
        <v>0.36180904522613067</v>
      </c>
      <c r="F51" s="4">
        <v>0.24</v>
      </c>
      <c r="G51">
        <v>4</v>
      </c>
      <c r="H51">
        <f t="shared" si="3"/>
        <v>0.96</v>
      </c>
      <c r="I51" s="5">
        <f t="shared" si="4"/>
        <v>0.48730964467005078</v>
      </c>
      <c r="J51">
        <f t="shared" si="6"/>
        <v>-0.12550059944392011</v>
      </c>
      <c r="K51" s="6">
        <f t="shared" si="7"/>
        <v>1.9898349616100814</v>
      </c>
      <c r="L51">
        <f t="shared" si="5"/>
        <v>9.6288868198862437E-3</v>
      </c>
    </row>
    <row r="52" spans="2:12" x14ac:dyDescent="0.25">
      <c r="B52">
        <v>0.245</v>
      </c>
      <c r="C52">
        <v>3</v>
      </c>
      <c r="D52">
        <f t="shared" si="1"/>
        <v>0.73499999999999999</v>
      </c>
      <c r="E52" s="5">
        <f t="shared" si="2"/>
        <v>0.3693467336683417</v>
      </c>
      <c r="F52" s="4">
        <v>0.245</v>
      </c>
      <c r="G52">
        <v>4</v>
      </c>
      <c r="H52">
        <f t="shared" si="3"/>
        <v>0.98</v>
      </c>
      <c r="I52" s="5">
        <f t="shared" si="4"/>
        <v>0.4974619289340102</v>
      </c>
      <c r="J52">
        <f t="shared" si="6"/>
        <v>-0.1281151952656685</v>
      </c>
      <c r="K52" s="6">
        <f t="shared" si="7"/>
        <v>1.8617197663444129</v>
      </c>
      <c r="L52">
        <f t="shared" si="5"/>
        <v>8.3504451189960038E-3</v>
      </c>
    </row>
    <row r="53" spans="2:12" x14ac:dyDescent="0.25">
      <c r="B53">
        <v>0.25</v>
      </c>
      <c r="C53">
        <v>2</v>
      </c>
      <c r="D53">
        <f t="shared" si="1"/>
        <v>0.5</v>
      </c>
      <c r="E53" s="5">
        <f t="shared" si="2"/>
        <v>0.25125628140703515</v>
      </c>
      <c r="F53" s="4">
        <v>0.25</v>
      </c>
      <c r="G53">
        <v>5</v>
      </c>
      <c r="H53">
        <f t="shared" si="3"/>
        <v>1.25</v>
      </c>
      <c r="I53" s="5">
        <f t="shared" si="4"/>
        <v>0.63451776649746194</v>
      </c>
      <c r="J53">
        <f t="shared" si="6"/>
        <v>-0.38326148509042679</v>
      </c>
      <c r="K53" s="6">
        <f t="shared" si="7"/>
        <v>1.4784582812539862</v>
      </c>
      <c r="L53">
        <f t="shared" si="5"/>
        <v>6.7418309823227898E-3</v>
      </c>
    </row>
    <row r="54" spans="2:12" x14ac:dyDescent="0.25">
      <c r="B54">
        <v>0.255</v>
      </c>
      <c r="C54">
        <v>1</v>
      </c>
      <c r="D54">
        <f t="shared" si="1"/>
        <v>0.255</v>
      </c>
      <c r="E54" s="5">
        <f t="shared" si="2"/>
        <v>0.12814070351758794</v>
      </c>
      <c r="F54" s="4">
        <v>0.255</v>
      </c>
      <c r="G54">
        <v>3</v>
      </c>
      <c r="H54">
        <f t="shared" si="3"/>
        <v>0.76500000000000001</v>
      </c>
      <c r="I54" s="5">
        <f t="shared" si="4"/>
        <v>0.3883248730964467</v>
      </c>
      <c r="J54">
        <f t="shared" si="6"/>
        <v>-0.26018416957885876</v>
      </c>
      <c r="K54" s="6">
        <f t="shared" si="7"/>
        <v>1.2182741116751274</v>
      </c>
      <c r="L54">
        <f t="shared" si="5"/>
        <v>5.4314720812182818E-3</v>
      </c>
    </row>
    <row r="55" spans="2:12" x14ac:dyDescent="0.25">
      <c r="B55">
        <v>0.26</v>
      </c>
      <c r="C55">
        <v>0</v>
      </c>
      <c r="D55">
        <f t="shared" si="1"/>
        <v>0</v>
      </c>
      <c r="E55" s="5">
        <f t="shared" si="2"/>
        <v>0</v>
      </c>
      <c r="F55" s="4">
        <v>0.26</v>
      </c>
      <c r="G55">
        <v>2</v>
      </c>
      <c r="H55">
        <f t="shared" si="3"/>
        <v>0.52</v>
      </c>
      <c r="I55" s="5">
        <f t="shared" si="4"/>
        <v>0.26395939086294418</v>
      </c>
      <c r="J55">
        <f t="shared" si="6"/>
        <v>-0.26395939086294418</v>
      </c>
      <c r="K55" s="6">
        <f t="shared" si="7"/>
        <v>0.95431472081218327</v>
      </c>
      <c r="L55">
        <f t="shared" si="5"/>
        <v>4.0989847715736105E-3</v>
      </c>
    </row>
    <row r="56" spans="2:12" x14ac:dyDescent="0.25">
      <c r="B56">
        <v>0.26500000000000001</v>
      </c>
      <c r="C56">
        <v>0</v>
      </c>
      <c r="D56">
        <f t="shared" si="1"/>
        <v>0</v>
      </c>
      <c r="E56" s="5">
        <f t="shared" si="2"/>
        <v>0</v>
      </c>
      <c r="F56" s="4">
        <v>0.26500000000000001</v>
      </c>
      <c r="G56">
        <v>2</v>
      </c>
      <c r="H56">
        <f t="shared" si="3"/>
        <v>0.53</v>
      </c>
      <c r="I56" s="5">
        <f t="shared" si="4"/>
        <v>0.26903553299492389</v>
      </c>
      <c r="J56">
        <f t="shared" si="6"/>
        <v>-0.26903553299492389</v>
      </c>
      <c r="K56" s="6">
        <f t="shared" si="7"/>
        <v>0.68527918781725938</v>
      </c>
      <c r="L56">
        <f t="shared" si="5"/>
        <v>3.4195087110680364E-3</v>
      </c>
    </row>
    <row r="57" spans="2:12" x14ac:dyDescent="0.25">
      <c r="B57">
        <v>0.27</v>
      </c>
      <c r="C57">
        <v>2</v>
      </c>
      <c r="D57">
        <f t="shared" si="1"/>
        <v>0.54</v>
      </c>
      <c r="E57" s="5">
        <f t="shared" si="2"/>
        <v>0.271356783919598</v>
      </c>
      <c r="F57" s="4">
        <v>0.27</v>
      </c>
      <c r="G57">
        <v>2</v>
      </c>
      <c r="H57">
        <f t="shared" si="3"/>
        <v>0.54</v>
      </c>
      <c r="I57" s="5">
        <f t="shared" si="4"/>
        <v>0.2741116751269036</v>
      </c>
      <c r="J57">
        <f t="shared" si="6"/>
        <v>-2.7548912073055987E-3</v>
      </c>
      <c r="K57" s="6">
        <f t="shared" si="7"/>
        <v>0.68252429660995384</v>
      </c>
      <c r="L57">
        <f t="shared" si="5"/>
        <v>3.7580988699844457E-3</v>
      </c>
    </row>
    <row r="58" spans="2:12" x14ac:dyDescent="0.25">
      <c r="B58">
        <v>0.27500000000000002</v>
      </c>
      <c r="C58">
        <v>1</v>
      </c>
      <c r="D58">
        <f t="shared" si="1"/>
        <v>0.27500000000000002</v>
      </c>
      <c r="E58" s="5">
        <f t="shared" si="2"/>
        <v>0.13819095477386936</v>
      </c>
      <c r="F58" s="4">
        <v>0.27500000000000002</v>
      </c>
      <c r="G58">
        <v>0</v>
      </c>
      <c r="H58">
        <f t="shared" si="3"/>
        <v>0</v>
      </c>
      <c r="I58" s="5">
        <f t="shared" si="4"/>
        <v>0</v>
      </c>
      <c r="J58">
        <f t="shared" si="6"/>
        <v>0.13819095477386936</v>
      </c>
      <c r="K58" s="6">
        <f t="shared" si="7"/>
        <v>0.82071525138382317</v>
      </c>
      <c r="L58">
        <f t="shared" si="5"/>
        <v>3.3893452031732319E-3</v>
      </c>
    </row>
    <row r="59" spans="2:12" x14ac:dyDescent="0.25">
      <c r="B59">
        <v>0.28000000000000003</v>
      </c>
      <c r="C59">
        <v>1</v>
      </c>
      <c r="D59">
        <f t="shared" si="1"/>
        <v>0.28000000000000003</v>
      </c>
      <c r="E59" s="5">
        <f t="shared" si="2"/>
        <v>0.1407035175879397</v>
      </c>
      <c r="F59" s="4">
        <v>0.28000000000000003</v>
      </c>
      <c r="G59">
        <v>3</v>
      </c>
      <c r="H59">
        <f t="shared" si="3"/>
        <v>0.84000000000000008</v>
      </c>
      <c r="I59" s="5">
        <f t="shared" si="4"/>
        <v>0.42639593908629447</v>
      </c>
      <c r="J59">
        <f t="shared" si="6"/>
        <v>-0.28569242149835478</v>
      </c>
      <c r="K59" s="6">
        <f t="shared" si="7"/>
        <v>0.53502282988546845</v>
      </c>
      <c r="L59">
        <f t="shared" si="5"/>
        <v>1.9517638956202158E-3</v>
      </c>
    </row>
    <row r="60" spans="2:12" x14ac:dyDescent="0.25">
      <c r="B60">
        <v>0.28499999999999998</v>
      </c>
      <c r="C60">
        <v>0</v>
      </c>
      <c r="D60">
        <f t="shared" si="1"/>
        <v>0</v>
      </c>
      <c r="E60" s="5">
        <f t="shared" si="2"/>
        <v>0</v>
      </c>
      <c r="F60" s="4">
        <v>0.28499999999999998</v>
      </c>
      <c r="G60">
        <v>2</v>
      </c>
      <c r="H60">
        <f t="shared" si="3"/>
        <v>0.56999999999999995</v>
      </c>
      <c r="I60" s="5">
        <f t="shared" si="4"/>
        <v>0.28934010152284262</v>
      </c>
      <c r="J60">
        <f t="shared" si="6"/>
        <v>-0.28934010152284262</v>
      </c>
      <c r="K60" s="6">
        <f t="shared" si="7"/>
        <v>0.24568272836262584</v>
      </c>
      <c r="L60">
        <f t="shared" si="5"/>
        <v>8.6039333724460202E-4</v>
      </c>
    </row>
    <row r="61" spans="2:12" x14ac:dyDescent="0.25">
      <c r="B61">
        <v>0.28999999999999998</v>
      </c>
      <c r="C61">
        <v>0</v>
      </c>
      <c r="D61">
        <f t="shared" si="1"/>
        <v>0</v>
      </c>
      <c r="E61" s="5">
        <f t="shared" si="2"/>
        <v>0</v>
      </c>
      <c r="F61" s="4">
        <v>0.28999999999999998</v>
      </c>
      <c r="G61">
        <v>1</v>
      </c>
      <c r="H61">
        <f t="shared" si="3"/>
        <v>0.28999999999999998</v>
      </c>
      <c r="I61" s="5">
        <f t="shared" si="4"/>
        <v>0.14720812182741116</v>
      </c>
      <c r="J61">
        <f t="shared" si="6"/>
        <v>-0.14720812182741116</v>
      </c>
      <c r="K61" s="6">
        <f t="shared" si="7"/>
        <v>9.847460653521467E-2</v>
      </c>
      <c r="L61">
        <f t="shared" si="5"/>
        <v>4.9237303267607381E-4</v>
      </c>
    </row>
    <row r="62" spans="2:12" x14ac:dyDescent="0.25">
      <c r="B62">
        <v>0.29499999999999998</v>
      </c>
      <c r="C62">
        <v>0</v>
      </c>
      <c r="D62">
        <f t="shared" si="1"/>
        <v>0</v>
      </c>
      <c r="E62" s="5">
        <f t="shared" si="2"/>
        <v>0</v>
      </c>
      <c r="F62" s="4">
        <v>0.29499999999999998</v>
      </c>
      <c r="G62">
        <v>0</v>
      </c>
      <c r="H62">
        <f t="shared" si="3"/>
        <v>0</v>
      </c>
      <c r="I62" s="5">
        <f t="shared" si="4"/>
        <v>0</v>
      </c>
      <c r="J62">
        <f t="shared" si="6"/>
        <v>0</v>
      </c>
      <c r="K62" s="6">
        <f t="shared" si="7"/>
        <v>9.847460653521467E-2</v>
      </c>
      <c r="L62">
        <f t="shared" si="5"/>
        <v>1.1166237277759634E-4</v>
      </c>
    </row>
    <row r="63" spans="2:12" x14ac:dyDescent="0.25">
      <c r="B63">
        <v>0.3</v>
      </c>
      <c r="C63">
        <v>0</v>
      </c>
      <c r="D63">
        <f t="shared" si="1"/>
        <v>0</v>
      </c>
      <c r="E63" s="5">
        <f t="shared" si="2"/>
        <v>0</v>
      </c>
      <c r="F63" s="4">
        <v>0.3</v>
      </c>
      <c r="G63">
        <v>1</v>
      </c>
      <c r="H63">
        <f t="shared" si="3"/>
        <v>0.3</v>
      </c>
      <c r="I63" s="5">
        <f t="shared" si="4"/>
        <v>0.15228426395939085</v>
      </c>
      <c r="J63">
        <f t="shared" si="6"/>
        <v>-0.15228426395939085</v>
      </c>
      <c r="K63" s="6">
        <f t="shared" si="7"/>
        <v>-5.3809657424176177E-2</v>
      </c>
      <c r="L63">
        <f t="shared" si="5"/>
        <v>-6.561041246843333E-4</v>
      </c>
    </row>
    <row r="64" spans="2:12" x14ac:dyDescent="0.25">
      <c r="B64">
        <v>0.30499999999999999</v>
      </c>
      <c r="C64">
        <v>0</v>
      </c>
      <c r="D64">
        <f t="shared" si="1"/>
        <v>0</v>
      </c>
      <c r="E64" s="5">
        <f t="shared" si="2"/>
        <v>0</v>
      </c>
      <c r="F64" s="4">
        <v>0.30499999999999999</v>
      </c>
      <c r="G64">
        <v>1</v>
      </c>
      <c r="H64">
        <f t="shared" si="3"/>
        <v>0.30499999999999999</v>
      </c>
      <c r="I64" s="5">
        <f t="shared" si="4"/>
        <v>0.1548223350253807</v>
      </c>
      <c r="J64">
        <f t="shared" si="6"/>
        <v>-0.1548223350253807</v>
      </c>
      <c r="K64" s="6">
        <f t="shared" si="7"/>
        <v>-0.20863199244955688</v>
      </c>
      <c r="L64">
        <f t="shared" si="5"/>
        <v>-1.0431599622477852E-3</v>
      </c>
    </row>
    <row r="65" spans="2:12" x14ac:dyDescent="0.25">
      <c r="B65">
        <v>0.31</v>
      </c>
      <c r="C65">
        <v>0</v>
      </c>
      <c r="D65">
        <f t="shared" si="1"/>
        <v>0</v>
      </c>
      <c r="E65" s="5">
        <f t="shared" si="2"/>
        <v>0</v>
      </c>
      <c r="F65" s="4">
        <v>0.31</v>
      </c>
      <c r="G65">
        <v>0</v>
      </c>
      <c r="H65">
        <f t="shared" si="3"/>
        <v>0</v>
      </c>
      <c r="I65" s="5">
        <f t="shared" si="4"/>
        <v>0</v>
      </c>
      <c r="J65">
        <f t="shared" si="6"/>
        <v>0</v>
      </c>
      <c r="K65" s="6">
        <f t="shared" si="7"/>
        <v>-0.20863199244955688</v>
      </c>
      <c r="L65">
        <f t="shared" si="5"/>
        <v>-1.0431599622477852E-3</v>
      </c>
    </row>
    <row r="66" spans="2:12" x14ac:dyDescent="0.25">
      <c r="B66">
        <v>0.315</v>
      </c>
      <c r="C66">
        <v>0</v>
      </c>
      <c r="D66">
        <f t="shared" si="1"/>
        <v>0</v>
      </c>
      <c r="E66" s="5">
        <f t="shared" si="2"/>
        <v>0</v>
      </c>
      <c r="F66" s="4">
        <v>0.315</v>
      </c>
      <c r="G66">
        <v>0</v>
      </c>
      <c r="H66">
        <f t="shared" si="3"/>
        <v>0</v>
      </c>
      <c r="I66" s="5">
        <f t="shared" si="4"/>
        <v>0</v>
      </c>
      <c r="J66">
        <f t="shared" si="6"/>
        <v>0</v>
      </c>
      <c r="K66" s="6">
        <f t="shared" si="7"/>
        <v>-0.20863199244955688</v>
      </c>
      <c r="L66">
        <f t="shared" si="5"/>
        <v>-1.4492513328061615E-3</v>
      </c>
    </row>
    <row r="67" spans="2:12" x14ac:dyDescent="0.25">
      <c r="B67">
        <v>0.32</v>
      </c>
      <c r="C67">
        <v>0</v>
      </c>
      <c r="D67">
        <f t="shared" si="1"/>
        <v>0</v>
      </c>
      <c r="E67" s="5">
        <f t="shared" si="2"/>
        <v>0</v>
      </c>
      <c r="F67" s="4">
        <v>0.32</v>
      </c>
      <c r="G67">
        <v>1</v>
      </c>
      <c r="H67">
        <f t="shared" si="3"/>
        <v>0.32</v>
      </c>
      <c r="I67" s="5">
        <f t="shared" si="4"/>
        <v>0.16243654822335024</v>
      </c>
      <c r="J67">
        <f t="shared" si="6"/>
        <v>-0.16243654822335024</v>
      </c>
      <c r="K67" s="6">
        <f t="shared" si="7"/>
        <v>-0.37106854067290712</v>
      </c>
      <c r="L67">
        <f t="shared" si="5"/>
        <v>-1.8594877943014553E-3</v>
      </c>
    </row>
    <row r="68" spans="2:12" x14ac:dyDescent="0.25">
      <c r="B68">
        <v>0.32500000000000001</v>
      </c>
      <c r="C68">
        <v>1</v>
      </c>
      <c r="D68">
        <f t="shared" ref="D68:D82" si="8">B68*C68</f>
        <v>0.32500000000000001</v>
      </c>
      <c r="E68" s="5">
        <f t="shared" ref="E68:E82" si="9">(D68/A$4*100)</f>
        <v>0.16331658291457288</v>
      </c>
      <c r="F68" s="4">
        <v>0.32500000000000001</v>
      </c>
      <c r="G68">
        <v>1</v>
      </c>
      <c r="H68">
        <f t="shared" ref="H68:H82" si="10">F68*G68</f>
        <v>0.32500000000000001</v>
      </c>
      <c r="I68" s="5">
        <f t="shared" ref="I68:I82" si="11">(H68/A$6*100)</f>
        <v>0.1649746192893401</v>
      </c>
      <c r="J68">
        <f t="shared" si="6"/>
        <v>-1.6580363747672189E-3</v>
      </c>
      <c r="K68" s="6">
        <f t="shared" si="7"/>
        <v>-0.37272657704767431</v>
      </c>
      <c r="L68">
        <f t="shared" ref="L68:L82" si="12">(K69+K68)/2*(B69-B68)</f>
        <v>-2.2824146111266987E-3</v>
      </c>
    </row>
    <row r="69" spans="2:12" x14ac:dyDescent="0.25">
      <c r="B69">
        <v>0.33</v>
      </c>
      <c r="C69">
        <v>0</v>
      </c>
      <c r="D69">
        <f t="shared" si="8"/>
        <v>0</v>
      </c>
      <c r="E69" s="5">
        <f t="shared" si="9"/>
        <v>0</v>
      </c>
      <c r="F69" s="4">
        <v>0.33</v>
      </c>
      <c r="G69">
        <v>1</v>
      </c>
      <c r="H69">
        <f t="shared" si="10"/>
        <v>0.33</v>
      </c>
      <c r="I69" s="5">
        <f t="shared" si="11"/>
        <v>0.16751269035532995</v>
      </c>
      <c r="J69">
        <f t="shared" ref="J69:J82" si="13">E69-I69</f>
        <v>-0.16751269035532995</v>
      </c>
      <c r="K69" s="6">
        <f t="shared" si="7"/>
        <v>-0.54023926740300432</v>
      </c>
      <c r="L69">
        <f t="shared" si="12"/>
        <v>-1.8637604264979707E-3</v>
      </c>
    </row>
    <row r="70" spans="2:12" x14ac:dyDescent="0.25">
      <c r="B70">
        <v>0.33500000000000002</v>
      </c>
      <c r="C70">
        <v>3</v>
      </c>
      <c r="D70">
        <f t="shared" si="8"/>
        <v>1.0050000000000001</v>
      </c>
      <c r="E70" s="5">
        <f t="shared" si="9"/>
        <v>0.50502512562814084</v>
      </c>
      <c r="F70" s="4">
        <v>0.33500000000000002</v>
      </c>
      <c r="G70">
        <v>1</v>
      </c>
      <c r="H70">
        <f t="shared" si="10"/>
        <v>0.33500000000000002</v>
      </c>
      <c r="I70" s="5">
        <f t="shared" si="11"/>
        <v>0.17005076142131981</v>
      </c>
      <c r="J70">
        <f t="shared" si="13"/>
        <v>0.33497436420682103</v>
      </c>
      <c r="K70" s="6">
        <f t="shared" ref="K70:K82" si="14">K69+J70</f>
        <v>-0.20526490319618329</v>
      </c>
      <c r="L70">
        <f t="shared" si="12"/>
        <v>-5.9918883758895713E-4</v>
      </c>
    </row>
    <row r="71" spans="2:12" x14ac:dyDescent="0.25">
      <c r="B71">
        <v>0.34</v>
      </c>
      <c r="C71">
        <v>1</v>
      </c>
      <c r="D71">
        <f t="shared" si="8"/>
        <v>0.34</v>
      </c>
      <c r="E71" s="5">
        <f t="shared" si="9"/>
        <v>0.17085427135678394</v>
      </c>
      <c r="F71" s="4">
        <v>0.34</v>
      </c>
      <c r="G71">
        <v>0</v>
      </c>
      <c r="H71">
        <f t="shared" si="10"/>
        <v>0</v>
      </c>
      <c r="I71" s="5">
        <f t="shared" si="11"/>
        <v>0</v>
      </c>
      <c r="J71">
        <f t="shared" si="13"/>
        <v>0.17085427135678394</v>
      </c>
      <c r="K71" s="6">
        <f t="shared" si="14"/>
        <v>-3.4410631839399353E-2</v>
      </c>
      <c r="L71">
        <f t="shared" si="12"/>
        <v>-1.4855049358467275E-3</v>
      </c>
    </row>
    <row r="72" spans="2:12" x14ac:dyDescent="0.25">
      <c r="B72">
        <v>0.34499999999999997</v>
      </c>
      <c r="C72">
        <v>0</v>
      </c>
      <c r="D72">
        <f t="shared" si="8"/>
        <v>0</v>
      </c>
      <c r="E72" s="5">
        <f t="shared" si="9"/>
        <v>0</v>
      </c>
      <c r="F72" s="4">
        <v>0.34499999999999997</v>
      </c>
      <c r="G72">
        <v>3</v>
      </c>
      <c r="H72">
        <f t="shared" si="10"/>
        <v>1.0349999999999999</v>
      </c>
      <c r="I72" s="5">
        <f t="shared" si="11"/>
        <v>0.52538071065989844</v>
      </c>
      <c r="J72">
        <f t="shared" si="13"/>
        <v>-0.52538071065989844</v>
      </c>
      <c r="K72" s="6">
        <f t="shared" si="14"/>
        <v>-0.55979134249929774</v>
      </c>
      <c r="L72">
        <f t="shared" si="12"/>
        <v>-3.6872815855929384E-3</v>
      </c>
    </row>
    <row r="73" spans="2:12" x14ac:dyDescent="0.25">
      <c r="B73">
        <v>0.35</v>
      </c>
      <c r="C73">
        <v>0</v>
      </c>
      <c r="D73">
        <f t="shared" si="8"/>
        <v>0</v>
      </c>
      <c r="E73" s="5">
        <f t="shared" si="9"/>
        <v>0</v>
      </c>
      <c r="F73" s="4">
        <v>0.35</v>
      </c>
      <c r="G73">
        <v>2</v>
      </c>
      <c r="H73">
        <f t="shared" si="10"/>
        <v>0.7</v>
      </c>
      <c r="I73" s="5">
        <f t="shared" si="11"/>
        <v>0.35532994923857864</v>
      </c>
      <c r="J73">
        <f t="shared" si="13"/>
        <v>-0.35532994923857864</v>
      </c>
      <c r="K73" s="6">
        <f t="shared" si="14"/>
        <v>-0.91512129173787637</v>
      </c>
      <c r="L73">
        <f t="shared" si="12"/>
        <v>-5.0351695023340051E-3</v>
      </c>
    </row>
    <row r="74" spans="2:12" x14ac:dyDescent="0.25">
      <c r="B74">
        <v>0.35499999999999998</v>
      </c>
      <c r="C74">
        <v>2</v>
      </c>
      <c r="D74">
        <f t="shared" si="8"/>
        <v>0.71</v>
      </c>
      <c r="E74" s="5">
        <f t="shared" si="9"/>
        <v>0.35678391959798994</v>
      </c>
      <c r="F74" s="4">
        <v>0.35499999999999998</v>
      </c>
      <c r="G74">
        <v>3</v>
      </c>
      <c r="H74">
        <f t="shared" si="10"/>
        <v>1.0649999999999999</v>
      </c>
      <c r="I74" s="5">
        <f t="shared" si="11"/>
        <v>0.54060913705583757</v>
      </c>
      <c r="J74">
        <f t="shared" si="13"/>
        <v>-0.18382521745784763</v>
      </c>
      <c r="K74" s="6">
        <f t="shared" si="14"/>
        <v>-1.098946509195724</v>
      </c>
      <c r="L74">
        <f t="shared" si="12"/>
        <v>-6.8744738923041619E-3</v>
      </c>
    </row>
    <row r="75" spans="2:12" x14ac:dyDescent="0.25">
      <c r="B75">
        <v>0.36</v>
      </c>
      <c r="C75">
        <v>2</v>
      </c>
      <c r="D75">
        <f t="shared" si="8"/>
        <v>0.72</v>
      </c>
      <c r="E75" s="5">
        <f t="shared" si="9"/>
        <v>0.36180904522613067</v>
      </c>
      <c r="F75" s="4">
        <v>0.36</v>
      </c>
      <c r="G75">
        <v>5</v>
      </c>
      <c r="H75">
        <f t="shared" si="10"/>
        <v>1.7999999999999998</v>
      </c>
      <c r="I75" s="5">
        <f t="shared" si="11"/>
        <v>0.91370558375634503</v>
      </c>
      <c r="J75">
        <f t="shared" si="13"/>
        <v>-0.55189653853021436</v>
      </c>
      <c r="K75" s="6">
        <f t="shared" si="14"/>
        <v>-1.6508430477259384</v>
      </c>
      <c r="L75">
        <f t="shared" si="12"/>
        <v>-6.8832423539014883E-3</v>
      </c>
    </row>
    <row r="76" spans="2:12" x14ac:dyDescent="0.25">
      <c r="B76">
        <v>0.36499999999999999</v>
      </c>
      <c r="C76">
        <v>4</v>
      </c>
      <c r="D76">
        <f t="shared" si="8"/>
        <v>1.46</v>
      </c>
      <c r="E76" s="5">
        <f t="shared" si="9"/>
        <v>0.73366834170854267</v>
      </c>
      <c r="F76" s="4">
        <v>0.36499999999999999</v>
      </c>
      <c r="G76">
        <v>1</v>
      </c>
      <c r="H76">
        <f t="shared" si="10"/>
        <v>0.36499999999999999</v>
      </c>
      <c r="I76" s="5">
        <f t="shared" si="11"/>
        <v>0.18527918781725888</v>
      </c>
      <c r="J76">
        <f t="shared" si="13"/>
        <v>0.54838915389128373</v>
      </c>
      <c r="K76" s="6">
        <f t="shared" si="14"/>
        <v>-1.1024538938346546</v>
      </c>
      <c r="L76">
        <f t="shared" si="12"/>
        <v>-6.939775017218072E-3</v>
      </c>
    </row>
    <row r="77" spans="2:12" x14ac:dyDescent="0.25">
      <c r="B77">
        <v>0.37</v>
      </c>
      <c r="C77">
        <v>4</v>
      </c>
      <c r="D77">
        <f t="shared" si="8"/>
        <v>1.48</v>
      </c>
      <c r="E77" s="5">
        <f t="shared" si="9"/>
        <v>0.74371859296482412</v>
      </c>
      <c r="F77" s="4">
        <v>0.37</v>
      </c>
      <c r="G77">
        <v>7</v>
      </c>
      <c r="H77">
        <f t="shared" si="10"/>
        <v>2.59</v>
      </c>
      <c r="I77" s="5">
        <f t="shared" si="11"/>
        <v>1.3147208121827409</v>
      </c>
      <c r="J77">
        <f t="shared" si="13"/>
        <v>-0.57100221921791683</v>
      </c>
      <c r="K77" s="6">
        <f t="shared" si="14"/>
        <v>-1.6734561130525716</v>
      </c>
      <c r="L77">
        <f t="shared" si="12"/>
        <v>-8.3864117542024885E-3</v>
      </c>
    </row>
    <row r="78" spans="2:12" x14ac:dyDescent="0.25">
      <c r="B78">
        <v>0.375</v>
      </c>
      <c r="C78">
        <v>4</v>
      </c>
      <c r="D78">
        <f t="shared" si="8"/>
        <v>1.5</v>
      </c>
      <c r="E78" s="5">
        <f t="shared" si="9"/>
        <v>0.75376884422110546</v>
      </c>
      <c r="F78" s="4">
        <v>0.375</v>
      </c>
      <c r="G78">
        <v>4</v>
      </c>
      <c r="H78">
        <f t="shared" si="10"/>
        <v>1.5</v>
      </c>
      <c r="I78" s="5">
        <f t="shared" si="11"/>
        <v>0.76142131979695438</v>
      </c>
      <c r="J78">
        <f t="shared" si="13"/>
        <v>-7.652475575848916E-3</v>
      </c>
      <c r="K78" s="6">
        <f t="shared" si="14"/>
        <v>-1.6811085886284205</v>
      </c>
      <c r="L78">
        <f t="shared" si="12"/>
        <v>-6.0234548376399775E-3</v>
      </c>
    </row>
    <row r="79" spans="2:12" x14ac:dyDescent="0.25">
      <c r="B79">
        <v>0.38</v>
      </c>
      <c r="C79">
        <v>6</v>
      </c>
      <c r="D79">
        <f t="shared" si="8"/>
        <v>2.2800000000000002</v>
      </c>
      <c r="E79" s="5">
        <f t="shared" si="9"/>
        <v>1.1457286432160807</v>
      </c>
      <c r="F79" s="4">
        <v>0.38</v>
      </c>
      <c r="G79">
        <v>1</v>
      </c>
      <c r="H79">
        <f t="shared" si="10"/>
        <v>0.38</v>
      </c>
      <c r="I79" s="5">
        <f t="shared" si="11"/>
        <v>0.19289340101522845</v>
      </c>
      <c r="J79">
        <f t="shared" si="13"/>
        <v>0.95283524220085225</v>
      </c>
      <c r="K79" s="6">
        <f t="shared" si="14"/>
        <v>-0.72827334642756825</v>
      </c>
      <c r="L79">
        <f t="shared" si="12"/>
        <v>-2.6838507257097646E-3</v>
      </c>
    </row>
    <row r="80" spans="2:12" x14ac:dyDescent="0.25">
      <c r="B80">
        <v>0.38500000000000001</v>
      </c>
      <c r="C80">
        <v>4</v>
      </c>
      <c r="D80">
        <f t="shared" si="8"/>
        <v>1.54</v>
      </c>
      <c r="E80" s="5">
        <f t="shared" si="9"/>
        <v>0.77386934673366836</v>
      </c>
      <c r="F80" s="4">
        <v>0.38500000000000001</v>
      </c>
      <c r="G80">
        <v>2</v>
      </c>
      <c r="H80">
        <f t="shared" si="10"/>
        <v>0.77</v>
      </c>
      <c r="I80" s="5">
        <f t="shared" si="11"/>
        <v>0.39086294416243661</v>
      </c>
      <c r="J80">
        <f t="shared" si="13"/>
        <v>0.38300640257123175</v>
      </c>
      <c r="K80" s="6">
        <f t="shared" si="14"/>
        <v>-0.34526694385633649</v>
      </c>
      <c r="L80">
        <f t="shared" si="12"/>
        <v>-2.2262326862740067E-3</v>
      </c>
    </row>
    <row r="81" spans="2:12" x14ac:dyDescent="0.25">
      <c r="B81">
        <v>0.39</v>
      </c>
      <c r="C81">
        <v>1</v>
      </c>
      <c r="D81">
        <f t="shared" si="8"/>
        <v>0.39</v>
      </c>
      <c r="E81" s="5">
        <f t="shared" si="9"/>
        <v>0.19597989949748745</v>
      </c>
      <c r="F81" s="4">
        <v>0.39</v>
      </c>
      <c r="G81">
        <v>2</v>
      </c>
      <c r="H81">
        <f t="shared" si="10"/>
        <v>0.78</v>
      </c>
      <c r="I81" s="5">
        <f t="shared" si="11"/>
        <v>0.39593908629441626</v>
      </c>
      <c r="J81">
        <f t="shared" si="13"/>
        <v>-0.19995918679692881</v>
      </c>
      <c r="K81" s="6">
        <f t="shared" si="14"/>
        <v>-0.54522613065326531</v>
      </c>
      <c r="L81">
        <f t="shared" si="12"/>
        <v>-1.7588577404790411E-3</v>
      </c>
    </row>
    <row r="82" spans="2:12" x14ac:dyDescent="0.25">
      <c r="B82">
        <v>0.39500000000000002</v>
      </c>
      <c r="C82">
        <v>7</v>
      </c>
      <c r="D82">
        <f t="shared" si="8"/>
        <v>2.7650000000000001</v>
      </c>
      <c r="E82" s="5">
        <f t="shared" si="9"/>
        <v>1.3894472361809047</v>
      </c>
      <c r="F82" s="4">
        <v>0.39500000000000002</v>
      </c>
      <c r="G82">
        <v>5</v>
      </c>
      <c r="H82">
        <f t="shared" si="10"/>
        <v>1.9750000000000001</v>
      </c>
      <c r="I82" s="5">
        <f t="shared" si="11"/>
        <v>1.0025380710659899</v>
      </c>
      <c r="J82">
        <f t="shared" si="13"/>
        <v>0.3869091651149148</v>
      </c>
      <c r="K82" s="6">
        <f t="shared" si="14"/>
        <v>-0.15831696553835051</v>
      </c>
      <c r="L82">
        <f t="shared" si="12"/>
        <v>3.1267600693824227E-2</v>
      </c>
    </row>
  </sheetData>
  <mergeCells count="2">
    <mergeCell ref="B1:C1"/>
    <mergeCell ref="F1:G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</vt:lpstr>
      <vt:lpstr>Sit</vt:lpstr>
    </vt:vector>
  </TitlesOfParts>
  <Company>Wilfrid Laurier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kalmar</dc:creator>
  <cp:lastModifiedBy>Ryan Foley</cp:lastModifiedBy>
  <dcterms:created xsi:type="dcterms:W3CDTF">2010-06-23T14:02:01Z</dcterms:created>
  <dcterms:modified xsi:type="dcterms:W3CDTF">2017-07-28T12:49:45Z</dcterms:modified>
</cp:coreProperties>
</file>