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575352\Desktop\Neuroscience Methods Submission\Complete Data overhaul\S9 - ETLO\"/>
    </mc:Choice>
  </mc:AlternateContent>
  <bookViews>
    <workbookView xWindow="1170" yWindow="-120" windowWidth="26790" windowHeight="12900" activeTab="1"/>
  </bookViews>
  <sheets>
    <sheet name="Stand" sheetId="1" r:id="rId1"/>
    <sheet name="Sit" sheetId="2" r:id="rId2"/>
  </sheets>
  <calcPr calcId="162913"/>
</workbook>
</file>

<file path=xl/calcChain.xml><?xml version="1.0" encoding="utf-8"?>
<calcChain xmlns="http://schemas.openxmlformats.org/spreadsheetml/2006/main">
  <c r="Q4" i="2" l="1"/>
  <c r="Q2" i="2"/>
  <c r="Q4" i="1"/>
  <c r="Q2" i="1"/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3" i="2"/>
  <c r="L3" i="1"/>
  <c r="P4" i="2" l="1"/>
  <c r="P4" i="1"/>
  <c r="P2" i="2"/>
  <c r="P2" i="1"/>
  <c r="A6" i="1" l="1"/>
  <c r="A4" i="1"/>
  <c r="A6" i="2"/>
  <c r="A4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H81" i="1" l="1"/>
  <c r="H82" i="1"/>
  <c r="H81" i="2"/>
  <c r="H82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I54" i="1" s="1"/>
  <c r="H55" i="1"/>
  <c r="H56" i="1"/>
  <c r="H57" i="1"/>
  <c r="H58" i="1"/>
  <c r="I58" i="1" s="1"/>
  <c r="H59" i="1"/>
  <c r="H60" i="1"/>
  <c r="H61" i="1"/>
  <c r="H62" i="1"/>
  <c r="H63" i="1"/>
  <c r="H64" i="1"/>
  <c r="I64" i="1" s="1"/>
  <c r="H65" i="1"/>
  <c r="H66" i="1"/>
  <c r="H67" i="1"/>
  <c r="H68" i="1"/>
  <c r="I68" i="1" s="1"/>
  <c r="H69" i="1"/>
  <c r="H70" i="1"/>
  <c r="I70" i="1" s="1"/>
  <c r="H71" i="1"/>
  <c r="H72" i="1"/>
  <c r="H73" i="1"/>
  <c r="I73" i="1" s="1"/>
  <c r="H74" i="1"/>
  <c r="H75" i="1"/>
  <c r="H76" i="1"/>
  <c r="H77" i="1"/>
  <c r="I77" i="1" s="1"/>
  <c r="H78" i="1"/>
  <c r="H79" i="1"/>
  <c r="H80" i="1"/>
  <c r="H4" i="1"/>
  <c r="H5" i="1"/>
  <c r="I5" i="1" s="1"/>
  <c r="H6" i="1"/>
  <c r="H7" i="1"/>
  <c r="H8" i="1"/>
  <c r="H9" i="1"/>
  <c r="I9" i="1" s="1"/>
  <c r="H10" i="1"/>
  <c r="H11" i="1"/>
  <c r="H12" i="1"/>
  <c r="H13" i="1"/>
  <c r="I13" i="1" s="1"/>
  <c r="H14" i="1"/>
  <c r="H15" i="1"/>
  <c r="H16" i="1"/>
  <c r="H17" i="1"/>
  <c r="I17" i="1" s="1"/>
  <c r="H18" i="1"/>
  <c r="H19" i="1"/>
  <c r="H20" i="1"/>
  <c r="H21" i="1"/>
  <c r="I21" i="1" s="1"/>
  <c r="H22" i="1"/>
  <c r="H23" i="1"/>
  <c r="H24" i="1"/>
  <c r="H25" i="1"/>
  <c r="I25" i="1" s="1"/>
  <c r="H26" i="1"/>
  <c r="H27" i="1"/>
  <c r="H28" i="1"/>
  <c r="H29" i="1"/>
  <c r="I29" i="1" s="1"/>
  <c r="H30" i="1"/>
  <c r="H31" i="1"/>
  <c r="H3" i="1"/>
  <c r="I52" i="1" l="1"/>
  <c r="I48" i="1"/>
  <c r="I36" i="1"/>
  <c r="I31" i="1"/>
  <c r="I27" i="1"/>
  <c r="I23" i="1"/>
  <c r="I19" i="1"/>
  <c r="I15" i="1"/>
  <c r="I11" i="1"/>
  <c r="I7" i="1"/>
  <c r="I80" i="2"/>
  <c r="E82" i="2"/>
  <c r="J82" i="2" s="1"/>
  <c r="E81" i="2"/>
  <c r="E80" i="2"/>
  <c r="E79" i="2"/>
  <c r="E78" i="2"/>
  <c r="J78" i="2" s="1"/>
  <c r="E77" i="2"/>
  <c r="E76" i="2"/>
  <c r="E75" i="2"/>
  <c r="E74" i="2"/>
  <c r="J74" i="2" s="1"/>
  <c r="E73" i="2"/>
  <c r="E72" i="2"/>
  <c r="E71" i="2"/>
  <c r="E70" i="2"/>
  <c r="J70" i="2" s="1"/>
  <c r="E69" i="2"/>
  <c r="E68" i="2"/>
  <c r="E67" i="2"/>
  <c r="E66" i="2"/>
  <c r="J66" i="2" s="1"/>
  <c r="E65" i="2"/>
  <c r="E64" i="2"/>
  <c r="E63" i="2"/>
  <c r="E62" i="2"/>
  <c r="J62" i="2" s="1"/>
  <c r="E61" i="2"/>
  <c r="E60" i="2"/>
  <c r="E59" i="2"/>
  <c r="E58" i="2"/>
  <c r="J58" i="2" s="1"/>
  <c r="E57" i="2"/>
  <c r="E56" i="2"/>
  <c r="E55" i="2"/>
  <c r="E54" i="2"/>
  <c r="E53" i="2"/>
  <c r="E52" i="2"/>
  <c r="E51" i="2"/>
  <c r="E50" i="2"/>
  <c r="J50" i="2" s="1"/>
  <c r="E49" i="2"/>
  <c r="E48" i="2"/>
  <c r="E47" i="2"/>
  <c r="E46" i="2"/>
  <c r="J46" i="2" s="1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J22" i="2" s="1"/>
  <c r="E21" i="2"/>
  <c r="E20" i="2"/>
  <c r="E19" i="2"/>
  <c r="E18" i="2"/>
  <c r="E17" i="2"/>
  <c r="E16" i="2"/>
  <c r="E15" i="2"/>
  <c r="E14" i="2"/>
  <c r="J14" i="2" s="1"/>
  <c r="E13" i="2"/>
  <c r="E12" i="2"/>
  <c r="E11" i="2"/>
  <c r="E10" i="2"/>
  <c r="J10" i="2" s="1"/>
  <c r="E9" i="2"/>
  <c r="E8" i="2"/>
  <c r="E7" i="2"/>
  <c r="E6" i="2"/>
  <c r="E5" i="2"/>
  <c r="E4" i="2"/>
  <c r="E3" i="2"/>
  <c r="E6" i="1"/>
  <c r="J6" i="1" s="1"/>
  <c r="E10" i="1"/>
  <c r="E14" i="1"/>
  <c r="E18" i="1"/>
  <c r="E22" i="1"/>
  <c r="J22" i="1" s="1"/>
  <c r="E26" i="1"/>
  <c r="E30" i="1"/>
  <c r="E34" i="1"/>
  <c r="E38" i="1"/>
  <c r="J38" i="1" s="1"/>
  <c r="E42" i="1"/>
  <c r="E46" i="1"/>
  <c r="E50" i="1"/>
  <c r="E54" i="1"/>
  <c r="J54" i="1" s="1"/>
  <c r="E58" i="1"/>
  <c r="J58" i="1" s="1"/>
  <c r="E62" i="1"/>
  <c r="E66" i="1"/>
  <c r="E70" i="1"/>
  <c r="J70" i="1" s="1"/>
  <c r="E74" i="1"/>
  <c r="E78" i="1"/>
  <c r="E82" i="1"/>
  <c r="E5" i="1"/>
  <c r="J5" i="1" s="1"/>
  <c r="E9" i="1"/>
  <c r="J9" i="1" s="1"/>
  <c r="E13" i="1"/>
  <c r="J13" i="1" s="1"/>
  <c r="E17" i="1"/>
  <c r="J17" i="1" s="1"/>
  <c r="E21" i="1"/>
  <c r="J21" i="1" s="1"/>
  <c r="E25" i="1"/>
  <c r="J25" i="1" s="1"/>
  <c r="E29" i="1"/>
  <c r="J29" i="1" s="1"/>
  <c r="E33" i="1"/>
  <c r="E37" i="1"/>
  <c r="J37" i="1" s="1"/>
  <c r="E41" i="1"/>
  <c r="E45" i="1"/>
  <c r="E49" i="1"/>
  <c r="E53" i="1"/>
  <c r="J53" i="1" s="1"/>
  <c r="E57" i="1"/>
  <c r="E61" i="1"/>
  <c r="E65" i="1"/>
  <c r="E69" i="1"/>
  <c r="E73" i="1"/>
  <c r="J73" i="1" s="1"/>
  <c r="E77" i="1"/>
  <c r="J77" i="1" s="1"/>
  <c r="E81" i="1"/>
  <c r="E4" i="1"/>
  <c r="E8" i="1"/>
  <c r="E12" i="1"/>
  <c r="E16" i="1"/>
  <c r="E20" i="1"/>
  <c r="E24" i="1"/>
  <c r="E28" i="1"/>
  <c r="E32" i="1"/>
  <c r="E36" i="1"/>
  <c r="J36" i="1" s="1"/>
  <c r="E40" i="1"/>
  <c r="E44" i="1"/>
  <c r="E48" i="1"/>
  <c r="J48" i="1" s="1"/>
  <c r="E52" i="1"/>
  <c r="J52" i="1" s="1"/>
  <c r="E56" i="1"/>
  <c r="E60" i="1"/>
  <c r="E64" i="1"/>
  <c r="J64" i="1" s="1"/>
  <c r="E68" i="1"/>
  <c r="J68" i="1" s="1"/>
  <c r="E72" i="1"/>
  <c r="E76" i="1"/>
  <c r="E80" i="1"/>
  <c r="E3" i="1"/>
  <c r="J3" i="1" s="1"/>
  <c r="E7" i="1"/>
  <c r="J7" i="1" s="1"/>
  <c r="E11" i="1"/>
  <c r="J11" i="1" s="1"/>
  <c r="E15" i="1"/>
  <c r="E19" i="1"/>
  <c r="J19" i="1" s="1"/>
  <c r="E23" i="1"/>
  <c r="J23" i="1" s="1"/>
  <c r="E27" i="1"/>
  <c r="J27" i="1" s="1"/>
  <c r="E31" i="1"/>
  <c r="E35" i="1"/>
  <c r="J35" i="1" s="1"/>
  <c r="E39" i="1"/>
  <c r="E43" i="1"/>
  <c r="E47" i="1"/>
  <c r="E51" i="1"/>
  <c r="J51" i="1" s="1"/>
  <c r="E55" i="1"/>
  <c r="E59" i="1"/>
  <c r="E63" i="1"/>
  <c r="E67" i="1"/>
  <c r="J67" i="1" s="1"/>
  <c r="E71" i="1"/>
  <c r="E75" i="1"/>
  <c r="E79" i="1"/>
  <c r="I32" i="1"/>
  <c r="I3" i="1"/>
  <c r="I28" i="1"/>
  <c r="I24" i="1"/>
  <c r="I20" i="1"/>
  <c r="I16" i="1"/>
  <c r="I12" i="1"/>
  <c r="I8" i="1"/>
  <c r="I4" i="1"/>
  <c r="I80" i="1"/>
  <c r="I74" i="1"/>
  <c r="I71" i="1"/>
  <c r="I69" i="1"/>
  <c r="I67" i="1"/>
  <c r="I65" i="1"/>
  <c r="I61" i="1"/>
  <c r="I57" i="1"/>
  <c r="I55" i="1"/>
  <c r="I53" i="1"/>
  <c r="I51" i="1"/>
  <c r="I49" i="1"/>
  <c r="I45" i="1"/>
  <c r="I41" i="1"/>
  <c r="I39" i="1"/>
  <c r="I4" i="2"/>
  <c r="I37" i="1"/>
  <c r="I35" i="1"/>
  <c r="I33" i="1"/>
  <c r="I82" i="1"/>
  <c r="I81" i="1"/>
  <c r="I81" i="2"/>
  <c r="I82" i="2"/>
  <c r="I78" i="1"/>
  <c r="I75" i="1"/>
  <c r="I72" i="1"/>
  <c r="I62" i="1"/>
  <c r="I59" i="1"/>
  <c r="I56" i="1"/>
  <c r="I43" i="1"/>
  <c r="I40" i="1"/>
  <c r="I30" i="1"/>
  <c r="I26" i="1"/>
  <c r="I22" i="1"/>
  <c r="I18" i="1"/>
  <c r="I14" i="1"/>
  <c r="I10" i="1"/>
  <c r="I6" i="1"/>
  <c r="I79" i="1"/>
  <c r="I76" i="1"/>
  <c r="I66" i="1"/>
  <c r="I63" i="1"/>
  <c r="I60" i="1"/>
  <c r="I50" i="1"/>
  <c r="I47" i="1"/>
  <c r="I44" i="1"/>
  <c r="I42" i="1"/>
  <c r="I34" i="1"/>
  <c r="I46" i="1"/>
  <c r="I38" i="1"/>
  <c r="I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5" i="2"/>
  <c r="I9" i="2"/>
  <c r="I17" i="2"/>
  <c r="I25" i="2"/>
  <c r="I49" i="2"/>
  <c r="I57" i="2"/>
  <c r="I65" i="2"/>
  <c r="I73" i="2"/>
  <c r="I7" i="2"/>
  <c r="I15" i="2"/>
  <c r="I23" i="2"/>
  <c r="I47" i="2"/>
  <c r="I55" i="2"/>
  <c r="I63" i="2"/>
  <c r="I71" i="2"/>
  <c r="I79" i="2"/>
  <c r="I13" i="2"/>
  <c r="I21" i="2"/>
  <c r="I45" i="2"/>
  <c r="I53" i="2"/>
  <c r="I61" i="2"/>
  <c r="I69" i="2"/>
  <c r="I77" i="2"/>
  <c r="I11" i="2"/>
  <c r="I19" i="2"/>
  <c r="I43" i="2"/>
  <c r="I51" i="2"/>
  <c r="I59" i="2"/>
  <c r="I67" i="2"/>
  <c r="I75" i="2"/>
  <c r="I14" i="2"/>
  <c r="I16" i="2"/>
  <c r="I22" i="2"/>
  <c r="I24" i="2"/>
  <c r="I46" i="2"/>
  <c r="I48" i="2"/>
  <c r="I50" i="2"/>
  <c r="I56" i="2"/>
  <c r="I78" i="2"/>
  <c r="I6" i="2"/>
  <c r="I8" i="2"/>
  <c r="I10" i="2"/>
  <c r="I12" i="2"/>
  <c r="I18" i="2"/>
  <c r="I20" i="2"/>
  <c r="I44" i="2"/>
  <c r="I52" i="2"/>
  <c r="I54" i="2"/>
  <c r="I58" i="2"/>
  <c r="I60" i="2"/>
  <c r="I62" i="2"/>
  <c r="I64" i="2"/>
  <c r="I66" i="2"/>
  <c r="I68" i="2"/>
  <c r="I70" i="2"/>
  <c r="I72" i="2"/>
  <c r="I74" i="2"/>
  <c r="I76" i="2"/>
  <c r="J69" i="1" l="1"/>
  <c r="J79" i="1"/>
  <c r="J63" i="1"/>
  <c r="J47" i="1"/>
  <c r="J31" i="1"/>
  <c r="J15" i="1"/>
  <c r="J80" i="1"/>
  <c r="J32" i="1"/>
  <c r="J16" i="1"/>
  <c r="J81" i="1"/>
  <c r="J65" i="1"/>
  <c r="J49" i="1"/>
  <c r="J33" i="1"/>
  <c r="J82" i="1"/>
  <c r="J66" i="1"/>
  <c r="J50" i="1"/>
  <c r="J34" i="1"/>
  <c r="J18" i="1"/>
  <c r="J4" i="1"/>
  <c r="J75" i="1"/>
  <c r="J59" i="1"/>
  <c r="J43" i="1"/>
  <c r="J76" i="1"/>
  <c r="J60" i="1"/>
  <c r="J44" i="1"/>
  <c r="J28" i="1"/>
  <c r="J12" i="1"/>
  <c r="J61" i="1"/>
  <c r="J45" i="1"/>
  <c r="J78" i="1"/>
  <c r="J62" i="1"/>
  <c r="J46" i="1"/>
  <c r="J30" i="1"/>
  <c r="J14" i="1"/>
  <c r="J20" i="1"/>
  <c r="J71" i="1"/>
  <c r="J55" i="1"/>
  <c r="J39" i="1"/>
  <c r="J72" i="1"/>
  <c r="J56" i="1"/>
  <c r="J40" i="1"/>
  <c r="J24" i="1"/>
  <c r="J8" i="1"/>
  <c r="J57" i="1"/>
  <c r="J41" i="1"/>
  <c r="J74" i="1"/>
  <c r="J42" i="1"/>
  <c r="J26" i="1"/>
  <c r="J10" i="1"/>
  <c r="J26" i="2"/>
  <c r="J34" i="2"/>
  <c r="J42" i="2"/>
  <c r="J54" i="2"/>
  <c r="J7" i="2"/>
  <c r="J11" i="2"/>
  <c r="J15" i="2"/>
  <c r="J19" i="2"/>
  <c r="J23" i="2"/>
  <c r="J27" i="2"/>
  <c r="J31" i="2"/>
  <c r="J35" i="2"/>
  <c r="J39" i="2"/>
  <c r="J43" i="2"/>
  <c r="J47" i="2"/>
  <c r="J51" i="2"/>
  <c r="J55" i="2"/>
  <c r="J59" i="2"/>
  <c r="J63" i="2"/>
  <c r="J67" i="2"/>
  <c r="J71" i="2"/>
  <c r="J75" i="2"/>
  <c r="J79" i="2"/>
  <c r="J6" i="2"/>
  <c r="J18" i="2"/>
  <c r="J30" i="2"/>
  <c r="J38" i="2"/>
  <c r="J4" i="2"/>
  <c r="J8" i="2"/>
  <c r="J12" i="2"/>
  <c r="J16" i="2"/>
  <c r="J20" i="2"/>
  <c r="J24" i="2"/>
  <c r="J28" i="2"/>
  <c r="J32" i="2"/>
  <c r="J36" i="2"/>
  <c r="J40" i="2"/>
  <c r="J44" i="2"/>
  <c r="J48" i="2"/>
  <c r="J52" i="2"/>
  <c r="J56" i="2"/>
  <c r="J60" i="2"/>
  <c r="J64" i="2"/>
  <c r="J68" i="2"/>
  <c r="J72" i="2"/>
  <c r="J76" i="2"/>
  <c r="J80" i="2"/>
  <c r="J5" i="2"/>
  <c r="J9" i="2"/>
  <c r="J13" i="2"/>
  <c r="J17" i="2"/>
  <c r="J21" i="2"/>
  <c r="J25" i="2"/>
  <c r="J29" i="2"/>
  <c r="J33" i="2"/>
  <c r="J37" i="2"/>
  <c r="J41" i="2"/>
  <c r="J45" i="2"/>
  <c r="J49" i="2"/>
  <c r="J53" i="2"/>
  <c r="J57" i="2"/>
  <c r="J61" i="2"/>
  <c r="J65" i="2"/>
  <c r="J69" i="2"/>
  <c r="J73" i="2"/>
  <c r="J77" i="2"/>
  <c r="J81" i="2"/>
  <c r="J3" i="2"/>
  <c r="K4" i="2" s="1"/>
  <c r="K4" i="1"/>
  <c r="K5" i="1" s="1"/>
  <c r="K6" i="1" s="1"/>
  <c r="K7" i="1" s="1"/>
  <c r="K5" i="2" l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l="1"/>
  <c r="K40" i="2"/>
  <c r="K41" i="1" l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41" i="2"/>
  <c r="K42" i="2" l="1"/>
  <c r="K52" i="1"/>
  <c r="K43" i="2" l="1"/>
  <c r="K53" i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44" i="2" l="1"/>
  <c r="K45" i="2" l="1"/>
  <c r="K46" i="2" l="1"/>
  <c r="K47" i="2" l="1"/>
  <c r="K48" i="2" l="1"/>
  <c r="K49" i="2" l="1"/>
  <c r="K50" i="2" l="1"/>
  <c r="K51" i="2" l="1"/>
  <c r="K52" i="2" l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l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</calcChain>
</file>

<file path=xl/sharedStrings.xml><?xml version="1.0" encoding="utf-8"?>
<sst xmlns="http://schemas.openxmlformats.org/spreadsheetml/2006/main" count="32" uniqueCount="13">
  <si>
    <t>Control</t>
  </si>
  <si>
    <t>Normalized</t>
  </si>
  <si>
    <t># of Stim</t>
  </si>
  <si>
    <r>
      <t xml:space="preserve">Test = </t>
    </r>
    <r>
      <rPr>
        <sz val="11"/>
        <color theme="1"/>
        <rFont val="Symbol"/>
        <family val="1"/>
        <charset val="2"/>
      </rPr>
      <t>ß</t>
    </r>
  </si>
  <si>
    <r>
      <t xml:space="preserve">Control = </t>
    </r>
    <r>
      <rPr>
        <sz val="11"/>
        <color theme="1"/>
        <rFont val="Symbol"/>
        <family val="1"/>
        <charset val="2"/>
      </rPr>
      <t>ß</t>
    </r>
  </si>
  <si>
    <t>Diff S-C</t>
  </si>
  <si>
    <t>CumSum</t>
  </si>
  <si>
    <t>Stim</t>
  </si>
  <si>
    <t>Time</t>
  </si>
  <si>
    <t>1 StandRI</t>
  </si>
  <si>
    <t>1 SitRI</t>
  </si>
  <si>
    <t>Peak 0.18-0.305</t>
  </si>
  <si>
    <t>Peak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</si>
</sst>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2" fillId="0" borderId="0" xfId="0" applyFont="1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2" fillId="2" borderId="0" xfId="0" applyFont="1" applyFill="1" applyBorder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057742782152827E-2"/>
          <c:y val="5.1400554097404488E-2"/>
          <c:w val="0.67591447944007299"/>
          <c:h val="0.89719889180519163"/>
        </c:manualLayout>
      </c:layout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Stand!$B$3:$B$82</c:f>
              <c:numCache>
                <c:formatCode>General</c:formatCode>
                <c:ptCount val="80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</c:numCache>
            </c:numRef>
          </c:xVal>
          <c:yVal>
            <c:numRef>
              <c:f>Stand!$K$3:$K$82</c:f>
              <c:numCache>
                <c:formatCode>General</c:formatCode>
                <c:ptCount val="80"/>
                <c:pt idx="1">
                  <c:v>0</c:v>
                </c:pt>
                <c:pt idx="2">
                  <c:v>-4.5662100456621002E-3</c:v>
                </c:pt>
                <c:pt idx="3">
                  <c:v>-4.5662100456621002E-3</c:v>
                </c:pt>
                <c:pt idx="4">
                  <c:v>-1.3698630136986301E-2</c:v>
                </c:pt>
                <c:pt idx="5">
                  <c:v>-2.602739726027397E-2</c:v>
                </c:pt>
                <c:pt idx="6">
                  <c:v>6.6575342465753445E-2</c:v>
                </c:pt>
                <c:pt idx="7">
                  <c:v>6.2313546423135469E-2</c:v>
                </c:pt>
                <c:pt idx="8">
                  <c:v>0.1275799086757991</c:v>
                </c:pt>
                <c:pt idx="9">
                  <c:v>1.8812785388127889E-2</c:v>
                </c:pt>
                <c:pt idx="10">
                  <c:v>-3.1111111111111089E-2</c:v>
                </c:pt>
                <c:pt idx="11">
                  <c:v>-8.2678843226788423E-2</c:v>
                </c:pt>
                <c:pt idx="12">
                  <c:v>-8.4870624048706239E-2</c:v>
                </c:pt>
                <c:pt idx="13">
                  <c:v>-0.11455098934550989</c:v>
                </c:pt>
                <c:pt idx="14">
                  <c:v>-8.3439878234398773E-2</c:v>
                </c:pt>
                <c:pt idx="15">
                  <c:v>-8.3439878234398773E-2</c:v>
                </c:pt>
                <c:pt idx="16">
                  <c:v>2.32267884322679E-2</c:v>
                </c:pt>
                <c:pt idx="17">
                  <c:v>6.1004566210045685E-2</c:v>
                </c:pt>
                <c:pt idx="18">
                  <c:v>1.9908675799086784E-2</c:v>
                </c:pt>
                <c:pt idx="19">
                  <c:v>1.9908675799086784E-2</c:v>
                </c:pt>
                <c:pt idx="20">
                  <c:v>1.9908675799086784E-2</c:v>
                </c:pt>
                <c:pt idx="21">
                  <c:v>1.9908675799086784E-2</c:v>
                </c:pt>
                <c:pt idx="22">
                  <c:v>-3.0319634703196326E-2</c:v>
                </c:pt>
                <c:pt idx="23">
                  <c:v>-3.1719939117199371E-2</c:v>
                </c:pt>
                <c:pt idx="24">
                  <c:v>-8.6514459665144566E-2</c:v>
                </c:pt>
                <c:pt idx="25">
                  <c:v>-0.25774733637747332</c:v>
                </c:pt>
                <c:pt idx="26">
                  <c:v>-0.31869101978691017</c:v>
                </c:pt>
                <c:pt idx="27">
                  <c:v>-0.19869101978691017</c:v>
                </c:pt>
                <c:pt idx="28">
                  <c:v>-0.13987823439878233</c:v>
                </c:pt>
                <c:pt idx="29">
                  <c:v>-0.14517503805175036</c:v>
                </c:pt>
                <c:pt idx="30">
                  <c:v>0.38267884322678836</c:v>
                </c:pt>
                <c:pt idx="31">
                  <c:v>0.72146118721461172</c:v>
                </c:pt>
                <c:pt idx="32">
                  <c:v>0.63281582952815818</c:v>
                </c:pt>
                <c:pt idx="33">
                  <c:v>0.32140030441400291</c:v>
                </c:pt>
                <c:pt idx="34">
                  <c:v>-7.5007610350076193E-2</c:v>
                </c:pt>
                <c:pt idx="35">
                  <c:v>-1.4277016742770154E-2</c:v>
                </c:pt>
                <c:pt idx="36">
                  <c:v>-0.2674277016742771</c:v>
                </c:pt>
                <c:pt idx="37">
                  <c:v>-0.27193302891933036</c:v>
                </c:pt>
                <c:pt idx="38">
                  <c:v>-0.18980213089802137</c:v>
                </c:pt>
                <c:pt idx="39">
                  <c:v>-0.19217656012176565</c:v>
                </c:pt>
                <c:pt idx="40">
                  <c:v>-0.10328767123287676</c:v>
                </c:pt>
                <c:pt idx="41">
                  <c:v>-0.10328767123287676</c:v>
                </c:pt>
                <c:pt idx="42">
                  <c:v>-0.10328767123287676</c:v>
                </c:pt>
                <c:pt idx="43">
                  <c:v>-0.10328767123287676</c:v>
                </c:pt>
                <c:pt idx="44">
                  <c:v>-0.20374429223744298</c:v>
                </c:pt>
                <c:pt idx="45">
                  <c:v>-0.20374429223744298</c:v>
                </c:pt>
                <c:pt idx="46">
                  <c:v>-0.10712328767123291</c:v>
                </c:pt>
                <c:pt idx="47">
                  <c:v>-0.10712328767123291</c:v>
                </c:pt>
                <c:pt idx="48">
                  <c:v>-0.32922374429223744</c:v>
                </c:pt>
                <c:pt idx="49">
                  <c:v>-0.33220700152207</c:v>
                </c:pt>
                <c:pt idx="50">
                  <c:v>-0.3352511415525114</c:v>
                </c:pt>
                <c:pt idx="51">
                  <c:v>-0.34456621004566207</c:v>
                </c:pt>
                <c:pt idx="52">
                  <c:v>-0.47278538812785381</c:v>
                </c:pt>
                <c:pt idx="53">
                  <c:v>-0.12267884322678829</c:v>
                </c:pt>
                <c:pt idx="54">
                  <c:v>0.59074581430745843</c:v>
                </c:pt>
                <c:pt idx="55">
                  <c:v>0.32621004566210082</c:v>
                </c:pt>
                <c:pt idx="56">
                  <c:v>0.30575342465753458</c:v>
                </c:pt>
                <c:pt idx="57">
                  <c:v>0.54867579908675823</c:v>
                </c:pt>
                <c:pt idx="58">
                  <c:v>0.53101978691019813</c:v>
                </c:pt>
                <c:pt idx="59">
                  <c:v>0.37476407914764098</c:v>
                </c:pt>
                <c:pt idx="60">
                  <c:v>-5.8112633181126139E-2</c:v>
                </c:pt>
                <c:pt idx="61">
                  <c:v>-0.34779299847792966</c:v>
                </c:pt>
                <c:pt idx="62">
                  <c:v>-0.35156773211567699</c:v>
                </c:pt>
                <c:pt idx="63">
                  <c:v>-0.35540334855403316</c:v>
                </c:pt>
                <c:pt idx="64">
                  <c:v>-0.94377473363774711</c:v>
                </c:pt>
                <c:pt idx="65">
                  <c:v>-0.65488584474885814</c:v>
                </c:pt>
                <c:pt idx="66">
                  <c:v>-0.50821917808219141</c:v>
                </c:pt>
                <c:pt idx="67">
                  <c:v>-0.6611872146118718</c:v>
                </c:pt>
                <c:pt idx="68">
                  <c:v>-0.81643835616438321</c:v>
                </c:pt>
                <c:pt idx="69">
                  <c:v>-0.67150684931506821</c:v>
                </c:pt>
                <c:pt idx="70">
                  <c:v>-0.67150684931506821</c:v>
                </c:pt>
                <c:pt idx="71">
                  <c:v>-0.84225266362252627</c:v>
                </c:pt>
                <c:pt idx="72">
                  <c:v>-0.84663622526636195</c:v>
                </c:pt>
                <c:pt idx="73">
                  <c:v>-0.85108066971080643</c:v>
                </c:pt>
                <c:pt idx="74">
                  <c:v>-0.53120243531202405</c:v>
                </c:pt>
                <c:pt idx="75">
                  <c:v>-0.37366818873668156</c:v>
                </c:pt>
                <c:pt idx="76">
                  <c:v>-0.38292237442922339</c:v>
                </c:pt>
                <c:pt idx="77">
                  <c:v>-0.57278538812785362</c:v>
                </c:pt>
                <c:pt idx="78">
                  <c:v>-6.7031963470319256E-2</c:v>
                </c:pt>
                <c:pt idx="79">
                  <c:v>0.26964992389649967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06-48F1-A19C-7579F7F21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1200"/>
        <c:axId val="46372736"/>
      </c:scatterChart>
      <c:valAx>
        <c:axId val="4637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372736"/>
        <c:crosses val="autoZero"/>
        <c:crossBetween val="midCat"/>
      </c:valAx>
      <c:valAx>
        <c:axId val="463727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6371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Sit!$B$1</c:f>
              <c:strCache>
                <c:ptCount val="1"/>
                <c:pt idx="0">
                  <c:v>Stim</c:v>
                </c:pt>
              </c:strCache>
            </c:strRef>
          </c:tx>
          <c:invertIfNegative val="0"/>
          <c:cat>
            <c:numRef>
              <c:f>Sit!$B$3:$B$82</c:f>
              <c:numCache>
                <c:formatCode>General</c:formatCode>
                <c:ptCount val="80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</c:numCache>
            </c:numRef>
          </c:cat>
          <c:val>
            <c:numRef>
              <c:f>Stand!$C$3:$C$82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9</c:v>
                </c:pt>
                <c:pt idx="7">
                  <c:v>10</c:v>
                </c:pt>
                <c:pt idx="8">
                  <c:v>16</c:v>
                </c:pt>
                <c:pt idx="9">
                  <c:v>11</c:v>
                </c:pt>
                <c:pt idx="10">
                  <c:v>7</c:v>
                </c:pt>
                <c:pt idx="11">
                  <c:v>2</c:v>
                </c:pt>
                <c:pt idx="12">
                  <c:v>3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3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11</c:v>
                </c:pt>
                <c:pt idx="31">
                  <c:v>8</c:v>
                </c:pt>
                <c:pt idx="32">
                  <c:v>8</c:v>
                </c:pt>
                <c:pt idx="33">
                  <c:v>5</c:v>
                </c:pt>
                <c:pt idx="34">
                  <c:v>4</c:v>
                </c:pt>
                <c:pt idx="35">
                  <c:v>9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3</c:v>
                </c:pt>
                <c:pt idx="52">
                  <c:v>3</c:v>
                </c:pt>
                <c:pt idx="53">
                  <c:v>4</c:v>
                </c:pt>
                <c:pt idx="54">
                  <c:v>8</c:v>
                </c:pt>
                <c:pt idx="55">
                  <c:v>4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6</c:v>
                </c:pt>
                <c:pt idx="61">
                  <c:v>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3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4</c:v>
                </c:pt>
                <c:pt idx="75">
                  <c:v>3</c:v>
                </c:pt>
                <c:pt idx="76">
                  <c:v>2</c:v>
                </c:pt>
                <c:pt idx="77">
                  <c:v>3</c:v>
                </c:pt>
                <c:pt idx="78">
                  <c:v>6</c:v>
                </c:pt>
                <c:pt idx="7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7E-4D0B-BFE8-00DBEBE50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4052224"/>
        <c:axId val="114924160"/>
      </c:barChart>
      <c:catAx>
        <c:axId val="64052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924160"/>
        <c:crosses val="autoZero"/>
        <c:auto val="1"/>
        <c:lblAlgn val="ctr"/>
        <c:lblOffset val="100"/>
        <c:noMultiLvlLbl val="0"/>
      </c:catAx>
      <c:valAx>
        <c:axId val="114924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052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Sit!$F$1</c:f>
              <c:strCache>
                <c:ptCount val="1"/>
                <c:pt idx="0">
                  <c:v>Control</c:v>
                </c:pt>
              </c:strCache>
            </c:strRef>
          </c:tx>
          <c:invertIfNegative val="0"/>
          <c:cat>
            <c:numRef>
              <c:f>Sit!$B$3:$B$82</c:f>
              <c:numCache>
                <c:formatCode>General</c:formatCode>
                <c:ptCount val="80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</c:numCache>
            </c:numRef>
          </c:cat>
          <c:val>
            <c:numRef>
              <c:f>Stand!$G$3:$G$82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2</c:v>
                </c:pt>
                <c:pt idx="7">
                  <c:v>10</c:v>
                </c:pt>
                <c:pt idx="8">
                  <c:v>12</c:v>
                </c:pt>
                <c:pt idx="9">
                  <c:v>16</c:v>
                </c:pt>
                <c:pt idx="10">
                  <c:v>9</c:v>
                </c:pt>
                <c:pt idx="11">
                  <c:v>4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3</c:v>
                </c:pt>
                <c:pt idx="26">
                  <c:v>2</c:v>
                </c:pt>
                <c:pt idx="27">
                  <c:v>0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8</c:v>
                </c:pt>
                <c:pt idx="36">
                  <c:v>6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3</c:v>
                </c:pt>
                <c:pt idx="49">
                  <c:v>1</c:v>
                </c:pt>
                <c:pt idx="50">
                  <c:v>1</c:v>
                </c:pt>
                <c:pt idx="51">
                  <c:v>3</c:v>
                </c:pt>
                <c:pt idx="52">
                  <c:v>4</c:v>
                </c:pt>
                <c:pt idx="53">
                  <c:v>1</c:v>
                </c:pt>
                <c:pt idx="54">
                  <c:v>2</c:v>
                </c:pt>
                <c:pt idx="55">
                  <c:v>6</c:v>
                </c:pt>
                <c:pt idx="56">
                  <c:v>6</c:v>
                </c:pt>
                <c:pt idx="57">
                  <c:v>3</c:v>
                </c:pt>
                <c:pt idx="58">
                  <c:v>5</c:v>
                </c:pt>
                <c:pt idx="59">
                  <c:v>7</c:v>
                </c:pt>
                <c:pt idx="60">
                  <c:v>9</c:v>
                </c:pt>
                <c:pt idx="61">
                  <c:v>5</c:v>
                </c:pt>
                <c:pt idx="62">
                  <c:v>1</c:v>
                </c:pt>
                <c:pt idx="63">
                  <c:v>1</c:v>
                </c:pt>
                <c:pt idx="64">
                  <c:v>5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0</c:v>
                </c:pt>
                <c:pt idx="71">
                  <c:v>3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4</c:v>
                </c:pt>
                <c:pt idx="78">
                  <c:v>3</c:v>
                </c:pt>
                <c:pt idx="7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05-4FA4-BFB6-7D2181E03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8084352"/>
        <c:axId val="118481280"/>
      </c:barChart>
      <c:catAx>
        <c:axId val="118084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8481280"/>
        <c:crosses val="autoZero"/>
        <c:auto val="1"/>
        <c:lblAlgn val="ctr"/>
        <c:lblOffset val="100"/>
        <c:noMultiLvlLbl val="0"/>
      </c:catAx>
      <c:valAx>
        <c:axId val="118481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084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marker>
            <c:symbol val="none"/>
          </c:marker>
          <c:xVal>
            <c:numRef>
              <c:f>Sit!$B$3:$B$73</c:f>
              <c:numCache>
                <c:formatCode>General</c:formatCode>
                <c:ptCount val="7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</c:numCache>
            </c:numRef>
          </c:xVal>
          <c:yVal>
            <c:numRef>
              <c:f>Sit!$K$3:$K$73</c:f>
              <c:numCache>
                <c:formatCode>General</c:formatCode>
                <c:ptCount val="71"/>
                <c:pt idx="1">
                  <c:v>-1.0212418300653593E-2</c:v>
                </c:pt>
                <c:pt idx="2">
                  <c:v>-3.0228758169934637E-2</c:v>
                </c:pt>
                <c:pt idx="3">
                  <c:v>2.5531045751633993E-2</c:v>
                </c:pt>
                <c:pt idx="4">
                  <c:v>1.1642156862745105E-2</c:v>
                </c:pt>
                <c:pt idx="5">
                  <c:v>3.2066993464052305E-2</c:v>
                </c:pt>
                <c:pt idx="6">
                  <c:v>1.3684640522875831E-2</c:v>
                </c:pt>
                <c:pt idx="7">
                  <c:v>-6.3316993464052132E-3</c:v>
                </c:pt>
                <c:pt idx="8">
                  <c:v>2.0424836601310586E-4</c:v>
                </c:pt>
                <c:pt idx="9">
                  <c:v>-5.6781045751633945E-2</c:v>
                </c:pt>
                <c:pt idx="10">
                  <c:v>-9.8039215686273537E-3</c:v>
                </c:pt>
                <c:pt idx="11">
                  <c:v>0.12050653594771249</c:v>
                </c:pt>
                <c:pt idx="12">
                  <c:v>5.3104575163399614E-3</c:v>
                </c:pt>
                <c:pt idx="13">
                  <c:v>-8.4967320261437829E-2</c:v>
                </c:pt>
                <c:pt idx="14">
                  <c:v>-0.13071895424836594</c:v>
                </c:pt>
                <c:pt idx="15">
                  <c:v>-0.12152777777777773</c:v>
                </c:pt>
                <c:pt idx="16">
                  <c:v>-5.6168300653594738E-2</c:v>
                </c:pt>
                <c:pt idx="17">
                  <c:v>-5.6168300653594738E-2</c:v>
                </c:pt>
                <c:pt idx="18">
                  <c:v>1.736111111111116E-2</c:v>
                </c:pt>
                <c:pt idx="19">
                  <c:v>2.5122549019607893E-2</c:v>
                </c:pt>
                <c:pt idx="20">
                  <c:v>2.5122549019607893E-2</c:v>
                </c:pt>
                <c:pt idx="21">
                  <c:v>0.10232843137254906</c:v>
                </c:pt>
                <c:pt idx="22">
                  <c:v>0.26858660130718959</c:v>
                </c:pt>
                <c:pt idx="23">
                  <c:v>0.26858660130718959</c:v>
                </c:pt>
                <c:pt idx="24">
                  <c:v>0.18525326797385627</c:v>
                </c:pt>
                <c:pt idx="25">
                  <c:v>0.28227124183006541</c:v>
                </c:pt>
                <c:pt idx="26">
                  <c:v>0.19730392156862747</c:v>
                </c:pt>
                <c:pt idx="27">
                  <c:v>0.19730392156862747</c:v>
                </c:pt>
                <c:pt idx="28">
                  <c:v>8.5784313725490446E-3</c:v>
                </c:pt>
                <c:pt idx="29">
                  <c:v>8.5784313725490446E-3</c:v>
                </c:pt>
                <c:pt idx="30">
                  <c:v>8.5784313725490446E-3</c:v>
                </c:pt>
                <c:pt idx="31">
                  <c:v>-9.906045751633985E-2</c:v>
                </c:pt>
                <c:pt idx="32">
                  <c:v>0.136233660130719</c:v>
                </c:pt>
                <c:pt idx="33">
                  <c:v>0.25755718954248374</c:v>
                </c:pt>
                <c:pt idx="34">
                  <c:v>0.26450163398692816</c:v>
                </c:pt>
                <c:pt idx="35">
                  <c:v>0.27879901960784315</c:v>
                </c:pt>
                <c:pt idx="36">
                  <c:v>0.27879901960784315</c:v>
                </c:pt>
                <c:pt idx="37">
                  <c:v>0.30147058823529416</c:v>
                </c:pt>
                <c:pt idx="38">
                  <c:v>0.17728758169934644</c:v>
                </c:pt>
                <c:pt idx="39">
                  <c:v>4.9836601307189532E-2</c:v>
                </c:pt>
                <c:pt idx="40">
                  <c:v>0.1968954248366013</c:v>
                </c:pt>
                <c:pt idx="41">
                  <c:v>-8.7826797385620908E-2</c:v>
                </c:pt>
                <c:pt idx="42">
                  <c:v>-7.9248366013071891E-2</c:v>
                </c:pt>
                <c:pt idx="43">
                  <c:v>0.41258169934640521</c:v>
                </c:pt>
                <c:pt idx="44">
                  <c:v>0.58333333333333326</c:v>
                </c:pt>
                <c:pt idx="45">
                  <c:v>0.43627450980392146</c:v>
                </c:pt>
                <c:pt idx="46">
                  <c:v>0.60539215686274495</c:v>
                </c:pt>
                <c:pt idx="47">
                  <c:v>0.80698529411764697</c:v>
                </c:pt>
                <c:pt idx="48">
                  <c:v>1.1697303921568627</c:v>
                </c:pt>
                <c:pt idx="49">
                  <c:v>1.1997549019607843</c:v>
                </c:pt>
                <c:pt idx="50">
                  <c:v>0.88316993464052285</c:v>
                </c:pt>
                <c:pt idx="51">
                  <c:v>0.53941993464052285</c:v>
                </c:pt>
                <c:pt idx="52">
                  <c:v>0.74121732026143783</c:v>
                </c:pt>
                <c:pt idx="53">
                  <c:v>0.94689542483660127</c:v>
                </c:pt>
                <c:pt idx="54">
                  <c:v>0.96895424836601296</c:v>
                </c:pt>
                <c:pt idx="55">
                  <c:v>0.80044934640522869</c:v>
                </c:pt>
                <c:pt idx="56">
                  <c:v>0.81188725490196068</c:v>
                </c:pt>
                <c:pt idx="57">
                  <c:v>0.81188725490196068</c:v>
                </c:pt>
                <c:pt idx="58">
                  <c:v>1.250204248366013</c:v>
                </c:pt>
                <c:pt idx="59">
                  <c:v>0.86458333333333337</c:v>
                </c:pt>
                <c:pt idx="60">
                  <c:v>1.5386029411764706</c:v>
                </c:pt>
                <c:pt idx="61">
                  <c:v>1.3392565359477124</c:v>
                </c:pt>
                <c:pt idx="62">
                  <c:v>1.1366421568627452</c:v>
                </c:pt>
                <c:pt idx="63">
                  <c:v>0.71200980392156854</c:v>
                </c:pt>
                <c:pt idx="64">
                  <c:v>0.502859477124183</c:v>
                </c:pt>
                <c:pt idx="65">
                  <c:v>0.2904411764705882</c:v>
                </c:pt>
                <c:pt idx="66">
                  <c:v>-0.15441176470588236</c:v>
                </c:pt>
                <c:pt idx="67">
                  <c:v>-0.37336601307189549</c:v>
                </c:pt>
                <c:pt idx="68">
                  <c:v>-0.35947712418300659</c:v>
                </c:pt>
                <c:pt idx="69">
                  <c:v>-0.10580065359477131</c:v>
                </c:pt>
                <c:pt idx="70">
                  <c:v>0.40890522875816981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10-4F49-B8DC-F4B82E1F7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15776"/>
        <c:axId val="47917312"/>
      </c:scatterChart>
      <c:valAx>
        <c:axId val="47915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917312"/>
        <c:crosses val="autoZero"/>
        <c:crossBetween val="midCat"/>
      </c:valAx>
      <c:valAx>
        <c:axId val="479173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79157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NL</c:v>
          </c:tx>
          <c:marker>
            <c:symbol val="none"/>
          </c:marker>
          <c:xVal>
            <c:numRef>
              <c:f>Sit!$B$3:$B$73</c:f>
              <c:numCache>
                <c:formatCode>General</c:formatCode>
                <c:ptCount val="7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</c:numCache>
            </c:numRef>
          </c:xVal>
          <c:yVal>
            <c:numRef>
              <c:f>Sit!$K$3:$K$73</c:f>
              <c:numCache>
                <c:formatCode>General</c:formatCode>
                <c:ptCount val="71"/>
                <c:pt idx="1">
                  <c:v>-1.0212418300653593E-2</c:v>
                </c:pt>
                <c:pt idx="2">
                  <c:v>-3.0228758169934637E-2</c:v>
                </c:pt>
                <c:pt idx="3">
                  <c:v>2.5531045751633993E-2</c:v>
                </c:pt>
                <c:pt idx="4">
                  <c:v>1.1642156862745105E-2</c:v>
                </c:pt>
                <c:pt idx="5">
                  <c:v>3.2066993464052305E-2</c:v>
                </c:pt>
                <c:pt idx="6">
                  <c:v>1.3684640522875831E-2</c:v>
                </c:pt>
                <c:pt idx="7">
                  <c:v>-6.3316993464052132E-3</c:v>
                </c:pt>
                <c:pt idx="8">
                  <c:v>2.0424836601310586E-4</c:v>
                </c:pt>
                <c:pt idx="9">
                  <c:v>-5.6781045751633945E-2</c:v>
                </c:pt>
                <c:pt idx="10">
                  <c:v>-9.8039215686273537E-3</c:v>
                </c:pt>
                <c:pt idx="11">
                  <c:v>0.12050653594771249</c:v>
                </c:pt>
                <c:pt idx="12">
                  <c:v>5.3104575163399614E-3</c:v>
                </c:pt>
                <c:pt idx="13">
                  <c:v>-8.4967320261437829E-2</c:v>
                </c:pt>
                <c:pt idx="14">
                  <c:v>-0.13071895424836594</c:v>
                </c:pt>
                <c:pt idx="15">
                  <c:v>-0.12152777777777773</c:v>
                </c:pt>
                <c:pt idx="16">
                  <c:v>-5.6168300653594738E-2</c:v>
                </c:pt>
                <c:pt idx="17">
                  <c:v>-5.6168300653594738E-2</c:v>
                </c:pt>
                <c:pt idx="18">
                  <c:v>1.736111111111116E-2</c:v>
                </c:pt>
                <c:pt idx="19">
                  <c:v>2.5122549019607893E-2</c:v>
                </c:pt>
                <c:pt idx="20">
                  <c:v>2.5122549019607893E-2</c:v>
                </c:pt>
                <c:pt idx="21">
                  <c:v>0.10232843137254906</c:v>
                </c:pt>
                <c:pt idx="22">
                  <c:v>0.26858660130718959</c:v>
                </c:pt>
                <c:pt idx="23">
                  <c:v>0.26858660130718959</c:v>
                </c:pt>
                <c:pt idx="24">
                  <c:v>0.18525326797385627</c:v>
                </c:pt>
                <c:pt idx="25">
                  <c:v>0.28227124183006541</c:v>
                </c:pt>
                <c:pt idx="26">
                  <c:v>0.19730392156862747</c:v>
                </c:pt>
                <c:pt idx="27">
                  <c:v>0.19730392156862747</c:v>
                </c:pt>
                <c:pt idx="28">
                  <c:v>8.5784313725490446E-3</c:v>
                </c:pt>
                <c:pt idx="29">
                  <c:v>8.5784313725490446E-3</c:v>
                </c:pt>
                <c:pt idx="30">
                  <c:v>8.5784313725490446E-3</c:v>
                </c:pt>
                <c:pt idx="31">
                  <c:v>-9.906045751633985E-2</c:v>
                </c:pt>
                <c:pt idx="32">
                  <c:v>0.136233660130719</c:v>
                </c:pt>
                <c:pt idx="33">
                  <c:v>0.25755718954248374</c:v>
                </c:pt>
                <c:pt idx="34">
                  <c:v>0.26450163398692816</c:v>
                </c:pt>
                <c:pt idx="35">
                  <c:v>0.27879901960784315</c:v>
                </c:pt>
                <c:pt idx="36">
                  <c:v>0.27879901960784315</c:v>
                </c:pt>
                <c:pt idx="37">
                  <c:v>0.30147058823529416</c:v>
                </c:pt>
                <c:pt idx="38">
                  <c:v>0.17728758169934644</c:v>
                </c:pt>
                <c:pt idx="39">
                  <c:v>4.9836601307189532E-2</c:v>
                </c:pt>
                <c:pt idx="40">
                  <c:v>0.1968954248366013</c:v>
                </c:pt>
                <c:pt idx="41">
                  <c:v>-8.7826797385620908E-2</c:v>
                </c:pt>
                <c:pt idx="42">
                  <c:v>-7.9248366013071891E-2</c:v>
                </c:pt>
                <c:pt idx="43">
                  <c:v>0.41258169934640521</c:v>
                </c:pt>
                <c:pt idx="44">
                  <c:v>0.58333333333333326</c:v>
                </c:pt>
                <c:pt idx="45">
                  <c:v>0.43627450980392146</c:v>
                </c:pt>
                <c:pt idx="46">
                  <c:v>0.60539215686274495</c:v>
                </c:pt>
                <c:pt idx="47">
                  <c:v>0.80698529411764697</c:v>
                </c:pt>
                <c:pt idx="48">
                  <c:v>1.1697303921568627</c:v>
                </c:pt>
                <c:pt idx="49">
                  <c:v>1.1997549019607843</c:v>
                </c:pt>
                <c:pt idx="50">
                  <c:v>0.88316993464052285</c:v>
                </c:pt>
                <c:pt idx="51">
                  <c:v>0.53941993464052285</c:v>
                </c:pt>
                <c:pt idx="52">
                  <c:v>0.74121732026143783</c:v>
                </c:pt>
                <c:pt idx="53">
                  <c:v>0.94689542483660127</c:v>
                </c:pt>
                <c:pt idx="54">
                  <c:v>0.96895424836601296</c:v>
                </c:pt>
                <c:pt idx="55">
                  <c:v>0.80044934640522869</c:v>
                </c:pt>
                <c:pt idx="56">
                  <c:v>0.81188725490196068</c:v>
                </c:pt>
                <c:pt idx="57">
                  <c:v>0.81188725490196068</c:v>
                </c:pt>
                <c:pt idx="58">
                  <c:v>1.250204248366013</c:v>
                </c:pt>
                <c:pt idx="59">
                  <c:v>0.86458333333333337</c:v>
                </c:pt>
                <c:pt idx="60">
                  <c:v>1.5386029411764706</c:v>
                </c:pt>
                <c:pt idx="61">
                  <c:v>1.3392565359477124</c:v>
                </c:pt>
                <c:pt idx="62">
                  <c:v>1.1366421568627452</c:v>
                </c:pt>
                <c:pt idx="63">
                  <c:v>0.71200980392156854</c:v>
                </c:pt>
                <c:pt idx="64">
                  <c:v>0.502859477124183</c:v>
                </c:pt>
                <c:pt idx="65">
                  <c:v>0.2904411764705882</c:v>
                </c:pt>
                <c:pt idx="66">
                  <c:v>-0.15441176470588236</c:v>
                </c:pt>
                <c:pt idx="67">
                  <c:v>-0.37336601307189549</c:v>
                </c:pt>
                <c:pt idx="68">
                  <c:v>-0.35947712418300659</c:v>
                </c:pt>
                <c:pt idx="69">
                  <c:v>-0.10580065359477131</c:v>
                </c:pt>
                <c:pt idx="70">
                  <c:v>0.40890522875816981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1B-4833-9354-470649FA27F5}"/>
            </c:ext>
          </c:extLst>
        </c:ser>
        <c:ser>
          <c:idx val="2"/>
          <c:order val="2"/>
          <c:tx>
            <c:v>PF</c:v>
          </c:tx>
          <c:marker>
            <c:symbol val="none"/>
          </c:marker>
          <c:xVal>
            <c:numRef>
              <c:f>Stand!$B$3:$B$73</c:f>
              <c:numCache>
                <c:formatCode>General</c:formatCode>
                <c:ptCount val="7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</c:numCache>
            </c:numRef>
          </c:xVal>
          <c:yVal>
            <c:numRef>
              <c:f>(Stand!$K$3:$K$74,Stand!$K$74)</c:f>
              <c:numCache>
                <c:formatCode>General</c:formatCode>
                <c:ptCount val="73"/>
                <c:pt idx="1">
                  <c:v>0</c:v>
                </c:pt>
                <c:pt idx="2">
                  <c:v>-4.5662100456621002E-3</c:v>
                </c:pt>
                <c:pt idx="3">
                  <c:v>-4.5662100456621002E-3</c:v>
                </c:pt>
                <c:pt idx="4">
                  <c:v>-1.3698630136986301E-2</c:v>
                </c:pt>
                <c:pt idx="5">
                  <c:v>-2.602739726027397E-2</c:v>
                </c:pt>
                <c:pt idx="6">
                  <c:v>6.6575342465753445E-2</c:v>
                </c:pt>
                <c:pt idx="7">
                  <c:v>6.2313546423135469E-2</c:v>
                </c:pt>
                <c:pt idx="8">
                  <c:v>0.1275799086757991</c:v>
                </c:pt>
                <c:pt idx="9">
                  <c:v>1.8812785388127889E-2</c:v>
                </c:pt>
                <c:pt idx="10">
                  <c:v>-3.1111111111111089E-2</c:v>
                </c:pt>
                <c:pt idx="11">
                  <c:v>-8.2678843226788423E-2</c:v>
                </c:pt>
                <c:pt idx="12">
                  <c:v>-8.4870624048706239E-2</c:v>
                </c:pt>
                <c:pt idx="13">
                  <c:v>-0.11455098934550989</c:v>
                </c:pt>
                <c:pt idx="14">
                  <c:v>-8.3439878234398773E-2</c:v>
                </c:pt>
                <c:pt idx="15">
                  <c:v>-8.3439878234398773E-2</c:v>
                </c:pt>
                <c:pt idx="16">
                  <c:v>2.32267884322679E-2</c:v>
                </c:pt>
                <c:pt idx="17">
                  <c:v>6.1004566210045685E-2</c:v>
                </c:pt>
                <c:pt idx="18">
                  <c:v>1.9908675799086784E-2</c:v>
                </c:pt>
                <c:pt idx="19">
                  <c:v>1.9908675799086784E-2</c:v>
                </c:pt>
                <c:pt idx="20">
                  <c:v>1.9908675799086784E-2</c:v>
                </c:pt>
                <c:pt idx="21">
                  <c:v>1.9908675799086784E-2</c:v>
                </c:pt>
                <c:pt idx="22">
                  <c:v>-3.0319634703196326E-2</c:v>
                </c:pt>
                <c:pt idx="23">
                  <c:v>-3.1719939117199371E-2</c:v>
                </c:pt>
                <c:pt idx="24">
                  <c:v>-8.6514459665144566E-2</c:v>
                </c:pt>
                <c:pt idx="25">
                  <c:v>-0.25774733637747332</c:v>
                </c:pt>
                <c:pt idx="26">
                  <c:v>-0.31869101978691017</c:v>
                </c:pt>
                <c:pt idx="27">
                  <c:v>-0.19869101978691017</c:v>
                </c:pt>
                <c:pt idx="28">
                  <c:v>-0.13987823439878233</c:v>
                </c:pt>
                <c:pt idx="29">
                  <c:v>-0.14517503805175036</c:v>
                </c:pt>
                <c:pt idx="30">
                  <c:v>0.38267884322678836</c:v>
                </c:pt>
                <c:pt idx="31">
                  <c:v>0.72146118721461172</c:v>
                </c:pt>
                <c:pt idx="32">
                  <c:v>0.63281582952815818</c:v>
                </c:pt>
                <c:pt idx="33">
                  <c:v>0.32140030441400291</c:v>
                </c:pt>
                <c:pt idx="34">
                  <c:v>-7.5007610350076193E-2</c:v>
                </c:pt>
                <c:pt idx="35">
                  <c:v>-1.4277016742770154E-2</c:v>
                </c:pt>
                <c:pt idx="36">
                  <c:v>-0.2674277016742771</c:v>
                </c:pt>
                <c:pt idx="37">
                  <c:v>-0.27193302891933036</c:v>
                </c:pt>
                <c:pt idx="38">
                  <c:v>-0.18980213089802137</c:v>
                </c:pt>
                <c:pt idx="39">
                  <c:v>-0.19217656012176565</c:v>
                </c:pt>
                <c:pt idx="40">
                  <c:v>-0.10328767123287676</c:v>
                </c:pt>
                <c:pt idx="41">
                  <c:v>-0.10328767123287676</c:v>
                </c:pt>
                <c:pt idx="42">
                  <c:v>-0.10328767123287676</c:v>
                </c:pt>
                <c:pt idx="43">
                  <c:v>-0.10328767123287676</c:v>
                </c:pt>
                <c:pt idx="44">
                  <c:v>-0.20374429223744298</c:v>
                </c:pt>
                <c:pt idx="45">
                  <c:v>-0.20374429223744298</c:v>
                </c:pt>
                <c:pt idx="46">
                  <c:v>-0.10712328767123291</c:v>
                </c:pt>
                <c:pt idx="47">
                  <c:v>-0.10712328767123291</c:v>
                </c:pt>
                <c:pt idx="48">
                  <c:v>-0.32922374429223744</c:v>
                </c:pt>
                <c:pt idx="49">
                  <c:v>-0.33220700152207</c:v>
                </c:pt>
                <c:pt idx="50">
                  <c:v>-0.3352511415525114</c:v>
                </c:pt>
                <c:pt idx="51">
                  <c:v>-0.34456621004566207</c:v>
                </c:pt>
                <c:pt idx="52">
                  <c:v>-0.47278538812785381</c:v>
                </c:pt>
                <c:pt idx="53">
                  <c:v>-0.12267884322678829</c:v>
                </c:pt>
                <c:pt idx="54">
                  <c:v>0.59074581430745843</c:v>
                </c:pt>
                <c:pt idx="55">
                  <c:v>0.32621004566210082</c:v>
                </c:pt>
                <c:pt idx="56">
                  <c:v>0.30575342465753458</c:v>
                </c:pt>
                <c:pt idx="57">
                  <c:v>0.54867579908675823</c:v>
                </c:pt>
                <c:pt idx="58">
                  <c:v>0.53101978691019813</c:v>
                </c:pt>
                <c:pt idx="59">
                  <c:v>0.37476407914764098</c:v>
                </c:pt>
                <c:pt idx="60">
                  <c:v>-5.8112633181126139E-2</c:v>
                </c:pt>
                <c:pt idx="61">
                  <c:v>-0.34779299847792966</c:v>
                </c:pt>
                <c:pt idx="62">
                  <c:v>-0.35156773211567699</c:v>
                </c:pt>
                <c:pt idx="63">
                  <c:v>-0.35540334855403316</c:v>
                </c:pt>
                <c:pt idx="64">
                  <c:v>-0.94377473363774711</c:v>
                </c:pt>
                <c:pt idx="65">
                  <c:v>-0.65488584474885814</c:v>
                </c:pt>
                <c:pt idx="66">
                  <c:v>-0.50821917808219141</c:v>
                </c:pt>
                <c:pt idx="67">
                  <c:v>-0.6611872146118718</c:v>
                </c:pt>
                <c:pt idx="68">
                  <c:v>-0.81643835616438321</c:v>
                </c:pt>
                <c:pt idx="69">
                  <c:v>-0.67150684931506821</c:v>
                </c:pt>
                <c:pt idx="70">
                  <c:v>-0.67150684931506821</c:v>
                </c:pt>
                <c:pt idx="71">
                  <c:v>-0.84225266362252627</c:v>
                </c:pt>
                <c:pt idx="72">
                  <c:v>-0.84225266362252627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1B-4833-9354-470649FA27F5}"/>
            </c:ext>
          </c:extLst>
        </c:ser>
        <c:ser>
          <c:idx val="0"/>
          <c:order val="0"/>
          <c:tx>
            <c:v>DF</c:v>
          </c:tx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E1B-4833-9354-470649FA2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66848"/>
        <c:axId val="47968640"/>
      </c:scatterChart>
      <c:valAx>
        <c:axId val="47966848"/>
        <c:scaling>
          <c:orientation val="minMax"/>
          <c:max val="0.4"/>
        </c:scaling>
        <c:delete val="0"/>
        <c:axPos val="b"/>
        <c:numFmt formatCode="General" sourceLinked="1"/>
        <c:majorTickMark val="out"/>
        <c:minorTickMark val="none"/>
        <c:tickLblPos val="nextTo"/>
        <c:crossAx val="47968640"/>
        <c:crosses val="autoZero"/>
        <c:crossBetween val="midCat"/>
      </c:valAx>
      <c:valAx>
        <c:axId val="479686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7966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Sit!$B$1</c:f>
              <c:strCache>
                <c:ptCount val="1"/>
                <c:pt idx="0">
                  <c:v>Stim</c:v>
                </c:pt>
              </c:strCache>
            </c:strRef>
          </c:tx>
          <c:invertIfNegative val="0"/>
          <c:cat>
            <c:numRef>
              <c:f>Sit!$B$3:$B$82</c:f>
              <c:numCache>
                <c:formatCode>General</c:formatCode>
                <c:ptCount val="80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</c:numCache>
            </c:numRef>
          </c:cat>
          <c:val>
            <c:numRef>
              <c:f>Sit!$C$3:$C$82</c:f>
              <c:numCache>
                <c:formatCode>General</c:formatCode>
                <c:ptCount val="8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6</c:v>
                </c:pt>
                <c:pt idx="11">
                  <c:v>7</c:v>
                </c:pt>
                <c:pt idx="12">
                  <c:v>4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3</c:v>
                </c:pt>
                <c:pt idx="17">
                  <c:v>0</c:v>
                </c:pt>
                <c:pt idx="18">
                  <c:v>3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0</c:v>
                </c:pt>
                <c:pt idx="37">
                  <c:v>3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5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4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1</c:v>
                </c:pt>
                <c:pt idx="57">
                  <c:v>0</c:v>
                </c:pt>
                <c:pt idx="58">
                  <c:v>3</c:v>
                </c:pt>
                <c:pt idx="59">
                  <c:v>2</c:v>
                </c:pt>
                <c:pt idx="60">
                  <c:v>4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0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0</c:v>
                </c:pt>
                <c:pt idx="7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35-450E-A5B5-8D8D3E75D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7984000"/>
        <c:axId val="48030848"/>
      </c:barChart>
      <c:catAx>
        <c:axId val="47984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030848"/>
        <c:crosses val="autoZero"/>
        <c:auto val="1"/>
        <c:lblAlgn val="ctr"/>
        <c:lblOffset val="100"/>
        <c:noMultiLvlLbl val="0"/>
      </c:catAx>
      <c:valAx>
        <c:axId val="48030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984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Sit!$F$1</c:f>
              <c:strCache>
                <c:ptCount val="1"/>
                <c:pt idx="0">
                  <c:v>Control</c:v>
                </c:pt>
              </c:strCache>
            </c:strRef>
          </c:tx>
          <c:invertIfNegative val="0"/>
          <c:cat>
            <c:numRef>
              <c:f>Sit!$B$3:$B$82</c:f>
              <c:numCache>
                <c:formatCode>General</c:formatCode>
                <c:ptCount val="80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</c:numCache>
            </c:numRef>
          </c:cat>
          <c:val>
            <c:numRef>
              <c:f>Sit!$G$3:$G$82</c:f>
              <c:numCache>
                <c:formatCode>General</c:formatCode>
                <c:ptCount val="80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4</c:v>
                </c:pt>
                <c:pt idx="12">
                  <c:v>7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0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0</c:v>
                </c:pt>
                <c:pt idx="37">
                  <c:v>3</c:v>
                </c:pt>
                <c:pt idx="38">
                  <c:v>2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3</c:v>
                </c:pt>
                <c:pt idx="48">
                  <c:v>1</c:v>
                </c:pt>
                <c:pt idx="49">
                  <c:v>3</c:v>
                </c:pt>
                <c:pt idx="50">
                  <c:v>5</c:v>
                </c:pt>
                <c:pt idx="51">
                  <c:v>3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4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3</c:v>
                </c:pt>
                <c:pt idx="64">
                  <c:v>2</c:v>
                </c:pt>
                <c:pt idx="65">
                  <c:v>2</c:v>
                </c:pt>
                <c:pt idx="66">
                  <c:v>3</c:v>
                </c:pt>
                <c:pt idx="67">
                  <c:v>2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2</c:v>
                </c:pt>
                <c:pt idx="74">
                  <c:v>3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74-4066-92DE-19EFE4249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8485120"/>
        <c:axId val="48486656"/>
      </c:barChart>
      <c:catAx>
        <c:axId val="4848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486656"/>
        <c:crosses val="autoZero"/>
        <c:auto val="1"/>
        <c:lblAlgn val="ctr"/>
        <c:lblOffset val="100"/>
        <c:noMultiLvlLbl val="0"/>
      </c:catAx>
      <c:valAx>
        <c:axId val="48486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485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(Sit!$Q$2,Sit!$R$2)</c:f>
              <c:numCache>
                <c:formatCode>General</c:formatCode>
                <c:ptCount val="2"/>
                <c:pt idx="0">
                  <c:v>8.9883578431372541E-2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A-4B2B-9530-FA0CA400E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248832"/>
        <c:axId val="62250368"/>
      </c:barChart>
      <c:catAx>
        <c:axId val="62248832"/>
        <c:scaling>
          <c:orientation val="minMax"/>
        </c:scaling>
        <c:delete val="0"/>
        <c:axPos val="b"/>
        <c:majorTickMark val="out"/>
        <c:minorTickMark val="none"/>
        <c:tickLblPos val="nextTo"/>
        <c:crossAx val="62250368"/>
        <c:crosses val="autoZero"/>
        <c:auto val="1"/>
        <c:lblAlgn val="ctr"/>
        <c:lblOffset val="100"/>
        <c:noMultiLvlLbl val="0"/>
      </c:catAx>
      <c:valAx>
        <c:axId val="622503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62248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Difference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Sit!$F$1</c:f>
              <c:strCache>
                <c:ptCount val="1"/>
                <c:pt idx="0">
                  <c:v>Control</c:v>
                </c:pt>
              </c:strCache>
            </c:strRef>
          </c:tx>
          <c:invertIfNegative val="0"/>
          <c:cat>
            <c:numRef>
              <c:f>Sit!$B$3:$B$82</c:f>
              <c:numCache>
                <c:formatCode>General</c:formatCode>
                <c:ptCount val="80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</c:numCache>
            </c:numRef>
          </c:cat>
          <c:val>
            <c:numRef>
              <c:f>Sit!$J$3:$J$82</c:f>
              <c:numCache>
                <c:formatCode>General</c:formatCode>
                <c:ptCount val="80"/>
                <c:pt idx="0">
                  <c:v>0</c:v>
                </c:pt>
                <c:pt idx="1">
                  <c:v>-1.0212418300653593E-2</c:v>
                </c:pt>
                <c:pt idx="2">
                  <c:v>-2.0016339869281044E-2</c:v>
                </c:pt>
                <c:pt idx="3">
                  <c:v>5.5759803921568631E-2</c:v>
                </c:pt>
                <c:pt idx="4">
                  <c:v>-1.3888888888888888E-2</c:v>
                </c:pt>
                <c:pt idx="5">
                  <c:v>2.04248366013072E-2</c:v>
                </c:pt>
                <c:pt idx="6">
                  <c:v>-1.8382352941176475E-2</c:v>
                </c:pt>
                <c:pt idx="7">
                  <c:v>-2.0016339869281044E-2</c:v>
                </c:pt>
                <c:pt idx="8">
                  <c:v>6.5359477124183191E-3</c:v>
                </c:pt>
                <c:pt idx="9">
                  <c:v>-5.6985294117647051E-2</c:v>
                </c:pt>
                <c:pt idx="10">
                  <c:v>4.6977124183006591E-2</c:v>
                </c:pt>
                <c:pt idx="11">
                  <c:v>0.13031045751633985</c:v>
                </c:pt>
                <c:pt idx="12">
                  <c:v>-0.11519607843137253</c:v>
                </c:pt>
                <c:pt idx="13">
                  <c:v>-9.027777777777779E-2</c:v>
                </c:pt>
                <c:pt idx="14">
                  <c:v>-4.5751633986928102E-2</c:v>
                </c:pt>
                <c:pt idx="15">
                  <c:v>9.1911764705882026E-3</c:v>
                </c:pt>
                <c:pt idx="16">
                  <c:v>6.5359477124182996E-2</c:v>
                </c:pt>
                <c:pt idx="17">
                  <c:v>0</c:v>
                </c:pt>
                <c:pt idx="18">
                  <c:v>7.3529411764705899E-2</c:v>
                </c:pt>
                <c:pt idx="19">
                  <c:v>7.7614379084967322E-3</c:v>
                </c:pt>
                <c:pt idx="20">
                  <c:v>0</c:v>
                </c:pt>
                <c:pt idx="21">
                  <c:v>7.7205882352941166E-2</c:v>
                </c:pt>
                <c:pt idx="22">
                  <c:v>0.16625816993464054</c:v>
                </c:pt>
                <c:pt idx="23">
                  <c:v>0</c:v>
                </c:pt>
                <c:pt idx="24">
                  <c:v>-8.3333333333333329E-2</c:v>
                </c:pt>
                <c:pt idx="25">
                  <c:v>9.7017973856209139E-2</c:v>
                </c:pt>
                <c:pt idx="26">
                  <c:v>-8.4967320261437926E-2</c:v>
                </c:pt>
                <c:pt idx="27">
                  <c:v>0</c:v>
                </c:pt>
                <c:pt idx="28">
                  <c:v>-0.18872549019607843</c:v>
                </c:pt>
                <c:pt idx="29">
                  <c:v>0</c:v>
                </c:pt>
                <c:pt idx="30">
                  <c:v>0</c:v>
                </c:pt>
                <c:pt idx="31">
                  <c:v>-0.1076388888888889</c:v>
                </c:pt>
                <c:pt idx="32">
                  <c:v>0.23529411764705885</c:v>
                </c:pt>
                <c:pt idx="33">
                  <c:v>0.12132352941176472</c:v>
                </c:pt>
                <c:pt idx="34">
                  <c:v>6.9444444444444475E-3</c:v>
                </c:pt>
                <c:pt idx="35">
                  <c:v>1.429738562091501E-2</c:v>
                </c:pt>
                <c:pt idx="36">
                  <c:v>0</c:v>
                </c:pt>
                <c:pt idx="37">
                  <c:v>2.2671568627451011E-2</c:v>
                </c:pt>
                <c:pt idx="38">
                  <c:v>-0.12418300653594772</c:v>
                </c:pt>
                <c:pt idx="39">
                  <c:v>-0.12745098039215691</c:v>
                </c:pt>
                <c:pt idx="40">
                  <c:v>0.14705882352941177</c:v>
                </c:pt>
                <c:pt idx="41">
                  <c:v>-0.28472222222222221</c:v>
                </c:pt>
                <c:pt idx="42">
                  <c:v>8.5784313725490169E-3</c:v>
                </c:pt>
                <c:pt idx="43">
                  <c:v>0.4918300653594771</c:v>
                </c:pt>
                <c:pt idx="44">
                  <c:v>0.17075163398692811</c:v>
                </c:pt>
                <c:pt idx="45">
                  <c:v>-0.14705882352941177</c:v>
                </c:pt>
                <c:pt idx="46">
                  <c:v>0.16911764705882354</c:v>
                </c:pt>
                <c:pt idx="47">
                  <c:v>0.20159313725490202</c:v>
                </c:pt>
                <c:pt idx="48">
                  <c:v>0.36274509803921573</c:v>
                </c:pt>
                <c:pt idx="49">
                  <c:v>3.0024509803921573E-2</c:v>
                </c:pt>
                <c:pt idx="50">
                  <c:v>-0.31658496732026142</c:v>
                </c:pt>
                <c:pt idx="51">
                  <c:v>-0.34375</c:v>
                </c:pt>
                <c:pt idx="52">
                  <c:v>0.20179738562091504</c:v>
                </c:pt>
                <c:pt idx="53">
                  <c:v>0.20567810457516339</c:v>
                </c:pt>
                <c:pt idx="54">
                  <c:v>2.2058823529411742E-2</c:v>
                </c:pt>
                <c:pt idx="55">
                  <c:v>-0.16850490196078433</c:v>
                </c:pt>
                <c:pt idx="56">
                  <c:v>1.1437908496732041E-2</c:v>
                </c:pt>
                <c:pt idx="57">
                  <c:v>0</c:v>
                </c:pt>
                <c:pt idx="58">
                  <c:v>0.43831699346405223</c:v>
                </c:pt>
                <c:pt idx="59">
                  <c:v>-0.38562091503267959</c:v>
                </c:pt>
                <c:pt idx="60">
                  <c:v>0.67401960784313719</c:v>
                </c:pt>
                <c:pt idx="61">
                  <c:v>-0.19934640522875813</c:v>
                </c:pt>
                <c:pt idx="62">
                  <c:v>-0.20261437908496735</c:v>
                </c:pt>
                <c:pt idx="63">
                  <c:v>-0.42463235294117663</c:v>
                </c:pt>
                <c:pt idx="64">
                  <c:v>-0.20915032679738557</c:v>
                </c:pt>
                <c:pt idx="65">
                  <c:v>-0.21241830065359482</c:v>
                </c:pt>
                <c:pt idx="66">
                  <c:v>-0.44485294117647056</c:v>
                </c:pt>
                <c:pt idx="67">
                  <c:v>-0.21895424836601313</c:v>
                </c:pt>
                <c:pt idx="68">
                  <c:v>1.3888888888888895E-2</c:v>
                </c:pt>
                <c:pt idx="69">
                  <c:v>0.25367647058823528</c:v>
                </c:pt>
                <c:pt idx="70">
                  <c:v>0.51470588235294112</c:v>
                </c:pt>
                <c:pt idx="71">
                  <c:v>0.290032679738562</c:v>
                </c:pt>
                <c:pt idx="72">
                  <c:v>0</c:v>
                </c:pt>
                <c:pt idx="73">
                  <c:v>2.9820261437908502E-2</c:v>
                </c:pt>
                <c:pt idx="74">
                  <c:v>-0.77083333333333326</c:v>
                </c:pt>
                <c:pt idx="75">
                  <c:v>-0.52083333333333326</c:v>
                </c:pt>
                <c:pt idx="76">
                  <c:v>1.5522875816993464E-2</c:v>
                </c:pt>
                <c:pt idx="77">
                  <c:v>0.29881535947712418</c:v>
                </c:pt>
                <c:pt idx="78">
                  <c:v>0</c:v>
                </c:pt>
                <c:pt idx="79">
                  <c:v>0.29044117647058826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12-4C00-B8A4-0B7602852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8485120"/>
        <c:axId val="48486656"/>
      </c:barChart>
      <c:catAx>
        <c:axId val="4848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486656"/>
        <c:crosses val="autoZero"/>
        <c:auto val="1"/>
        <c:lblAlgn val="ctr"/>
        <c:lblOffset val="100"/>
        <c:noMultiLvlLbl val="0"/>
      </c:catAx>
      <c:valAx>
        <c:axId val="48486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485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39220</xdr:colOff>
      <xdr:row>6</xdr:row>
      <xdr:rowOff>162485</xdr:rowOff>
    </xdr:from>
    <xdr:to>
      <xdr:col>20</xdr:col>
      <xdr:colOff>105895</xdr:colOff>
      <xdr:row>21</xdr:row>
      <xdr:rowOff>48185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28574</xdr:colOff>
      <xdr:row>23</xdr:row>
      <xdr:rowOff>0</xdr:rowOff>
    </xdr:from>
    <xdr:to>
      <xdr:col>22</xdr:col>
      <xdr:colOff>76199</xdr:colOff>
      <xdr:row>37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38</xdr:row>
      <xdr:rowOff>9525</xdr:rowOff>
    </xdr:from>
    <xdr:to>
      <xdr:col>22</xdr:col>
      <xdr:colOff>47625</xdr:colOff>
      <xdr:row>52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417739</xdr:colOff>
      <xdr:row>18</xdr:row>
      <xdr:rowOff>42182</xdr:rowOff>
    </xdr:from>
    <xdr:to>
      <xdr:col>19</xdr:col>
      <xdr:colOff>110218</xdr:colOff>
      <xdr:row>32</xdr:row>
      <xdr:rowOff>118382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258535</xdr:colOff>
      <xdr:row>17</xdr:row>
      <xdr:rowOff>122464</xdr:rowOff>
    </xdr:from>
    <xdr:to>
      <xdr:col>27</xdr:col>
      <xdr:colOff>321128</xdr:colOff>
      <xdr:row>32</xdr:row>
      <xdr:rowOff>8164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419099</xdr:colOff>
      <xdr:row>32</xdr:row>
      <xdr:rowOff>152400</xdr:rowOff>
    </xdr:from>
    <xdr:to>
      <xdr:col>21</xdr:col>
      <xdr:colOff>95249</xdr:colOff>
      <xdr:row>47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390525</xdr:colOff>
      <xdr:row>47</xdr:row>
      <xdr:rowOff>161925</xdr:rowOff>
    </xdr:from>
    <xdr:to>
      <xdr:col>21</xdr:col>
      <xdr:colOff>66675</xdr:colOff>
      <xdr:row>62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557893</xdr:colOff>
      <xdr:row>4</xdr:row>
      <xdr:rowOff>27214</xdr:rowOff>
    </xdr:from>
    <xdr:to>
      <xdr:col>18</xdr:col>
      <xdr:colOff>476250</xdr:colOff>
      <xdr:row>18</xdr:row>
      <xdr:rowOff>108857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231321</xdr:colOff>
      <xdr:row>32</xdr:row>
      <xdr:rowOff>108857</xdr:rowOff>
    </xdr:from>
    <xdr:to>
      <xdr:col>31</xdr:col>
      <xdr:colOff>274864</xdr:colOff>
      <xdr:row>46</xdr:row>
      <xdr:rowOff>185057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zoomScale="85" zoomScaleNormal="85" workbookViewId="0">
      <selection activeCell="Q4" sqref="Q4"/>
    </sheetView>
  </sheetViews>
  <sheetFormatPr defaultRowHeight="15" x14ac:dyDescent="0.25"/>
  <cols>
    <col min="1" max="1" width="14.5703125" customWidth="1"/>
    <col min="2" max="2" width="10.28515625" customWidth="1"/>
    <col min="3" max="3" width="10.42578125" customWidth="1"/>
    <col min="5" max="5" width="13.85546875" style="5" customWidth="1"/>
    <col min="6" max="6" width="11.140625" style="4" customWidth="1"/>
    <col min="7" max="7" width="10.28515625" customWidth="1"/>
    <col min="8" max="8" width="11.28515625" customWidth="1"/>
    <col min="9" max="9" width="13.140625" style="5" customWidth="1"/>
    <col min="10" max="10" width="14" customWidth="1"/>
    <col min="11" max="11" width="11.28515625" style="6" customWidth="1"/>
  </cols>
  <sheetData>
    <row r="1" spans="1:17" x14ac:dyDescent="0.25">
      <c r="B1" s="12" t="s">
        <v>7</v>
      </c>
      <c r="C1" s="12"/>
      <c r="D1" s="2"/>
      <c r="F1" s="12" t="s">
        <v>0</v>
      </c>
      <c r="G1" s="12"/>
      <c r="H1" s="2"/>
      <c r="P1" t="s">
        <v>11</v>
      </c>
    </row>
    <row r="2" spans="1:17" x14ac:dyDescent="0.25">
      <c r="A2" t="s">
        <v>2</v>
      </c>
      <c r="B2" t="s">
        <v>8</v>
      </c>
      <c r="C2" t="s">
        <v>9</v>
      </c>
      <c r="E2" s="5" t="s">
        <v>1</v>
      </c>
      <c r="F2" s="6" t="s">
        <v>8</v>
      </c>
      <c r="G2" t="s">
        <v>9</v>
      </c>
      <c r="I2" s="5" t="s">
        <v>1</v>
      </c>
      <c r="J2" t="s">
        <v>5</v>
      </c>
      <c r="K2" s="6" t="s">
        <v>6</v>
      </c>
      <c r="P2">
        <f>MIN(K39:K64)</f>
        <v>-0.47278538812785381</v>
      </c>
      <c r="Q2">
        <f>SUM(L39:L64)</f>
        <v>-8.3187214611872284E-3</v>
      </c>
    </row>
    <row r="3" spans="1:17" x14ac:dyDescent="0.25">
      <c r="A3" t="s">
        <v>3</v>
      </c>
      <c r="B3">
        <v>0</v>
      </c>
      <c r="C3">
        <v>0</v>
      </c>
      <c r="D3">
        <f>B3*C3</f>
        <v>0</v>
      </c>
      <c r="E3" s="5">
        <f>(D3/A$4*100)</f>
        <v>0</v>
      </c>
      <c r="F3" s="4">
        <v>0</v>
      </c>
      <c r="G3">
        <v>0</v>
      </c>
      <c r="H3">
        <f>F3*G3</f>
        <v>0</v>
      </c>
      <c r="I3" s="5">
        <f>(H3/A$6*100)</f>
        <v>0</v>
      </c>
      <c r="J3">
        <f t="shared" ref="J3" si="0">E3-I3</f>
        <v>0</v>
      </c>
      <c r="L3">
        <f>(K4+K3)/2*(B4-B3)</f>
        <v>0</v>
      </c>
      <c r="P3" t="s">
        <v>12</v>
      </c>
      <c r="Q3" t="s">
        <v>12</v>
      </c>
    </row>
    <row r="4" spans="1:17" x14ac:dyDescent="0.25">
      <c r="A4" s="1">
        <f>SUM(C3:C82)</f>
        <v>225</v>
      </c>
      <c r="B4">
        <v>5.0000000000000001E-3</v>
      </c>
      <c r="C4">
        <v>0</v>
      </c>
      <c r="D4">
        <f t="shared" ref="D4:D67" si="1">B4*C4</f>
        <v>0</v>
      </c>
      <c r="E4" s="5">
        <f t="shared" ref="E4:E67" si="2">(D4/A$4*100)</f>
        <v>0</v>
      </c>
      <c r="F4" s="4">
        <v>5.0000000000000001E-3</v>
      </c>
      <c r="G4">
        <v>0</v>
      </c>
      <c r="H4">
        <f t="shared" ref="H4:H31" si="3">F4*G4</f>
        <v>0</v>
      </c>
      <c r="I4" s="5">
        <f t="shared" ref="I4:I31" si="4">(H4/A$6*100)</f>
        <v>0</v>
      </c>
      <c r="J4">
        <f>E4-I4</f>
        <v>0</v>
      </c>
      <c r="K4" s="6">
        <f>J4+J3</f>
        <v>0</v>
      </c>
      <c r="L4">
        <f t="shared" ref="L4:L67" si="5">(K5+K4)/2*(B5-B4)</f>
        <v>-1.1415525114155251E-5</v>
      </c>
      <c r="P4">
        <f>MIN(K24:K49)</f>
        <v>-0.31869101978691017</v>
      </c>
      <c r="Q4">
        <f>SUM(L24:L49)</f>
        <v>-5.6618721461187188E-3</v>
      </c>
    </row>
    <row r="5" spans="1:17" x14ac:dyDescent="0.25">
      <c r="A5" t="s">
        <v>4</v>
      </c>
      <c r="B5">
        <v>0.01</v>
      </c>
      <c r="C5">
        <v>0</v>
      </c>
      <c r="D5">
        <f t="shared" si="1"/>
        <v>0</v>
      </c>
      <c r="E5" s="5">
        <f t="shared" si="2"/>
        <v>0</v>
      </c>
      <c r="F5" s="4">
        <v>0.01</v>
      </c>
      <c r="G5">
        <v>1</v>
      </c>
      <c r="H5">
        <f t="shared" si="3"/>
        <v>0.01</v>
      </c>
      <c r="I5" s="5">
        <f t="shared" si="4"/>
        <v>4.5662100456621002E-3</v>
      </c>
      <c r="J5">
        <f t="shared" ref="J5:J68" si="6">E5-I5</f>
        <v>-4.5662100456621002E-3</v>
      </c>
      <c r="K5" s="6">
        <f>K4+J5</f>
        <v>-4.5662100456621002E-3</v>
      </c>
      <c r="L5">
        <f t="shared" si="5"/>
        <v>-2.2831050228310496E-5</v>
      </c>
    </row>
    <row r="6" spans="1:17" x14ac:dyDescent="0.25">
      <c r="A6" s="1">
        <f>SUM(G3:G82)</f>
        <v>219</v>
      </c>
      <c r="B6">
        <v>1.4999999999999999E-2</v>
      </c>
      <c r="C6">
        <v>0</v>
      </c>
      <c r="D6">
        <f t="shared" si="1"/>
        <v>0</v>
      </c>
      <c r="E6" s="5">
        <f t="shared" si="2"/>
        <v>0</v>
      </c>
      <c r="F6" s="4">
        <v>1.4999999999999999E-2</v>
      </c>
      <c r="G6">
        <v>0</v>
      </c>
      <c r="H6">
        <f t="shared" si="3"/>
        <v>0</v>
      </c>
      <c r="I6" s="5">
        <f t="shared" si="4"/>
        <v>0</v>
      </c>
      <c r="J6">
        <f t="shared" si="6"/>
        <v>0</v>
      </c>
      <c r="K6" s="6">
        <f t="shared" ref="K6:K31" si="7">K5+J6</f>
        <v>-4.5662100456621002E-3</v>
      </c>
      <c r="L6">
        <f t="shared" si="5"/>
        <v>-4.5662100456621013E-5</v>
      </c>
    </row>
    <row r="7" spans="1:17" x14ac:dyDescent="0.25">
      <c r="B7">
        <v>0.02</v>
      </c>
      <c r="C7">
        <v>0</v>
      </c>
      <c r="D7">
        <f t="shared" si="1"/>
        <v>0</v>
      </c>
      <c r="E7" s="5">
        <f t="shared" si="2"/>
        <v>0</v>
      </c>
      <c r="F7" s="4">
        <v>0.02</v>
      </c>
      <c r="G7">
        <v>1</v>
      </c>
      <c r="H7">
        <f t="shared" si="3"/>
        <v>0.02</v>
      </c>
      <c r="I7" s="5">
        <f t="shared" si="4"/>
        <v>9.1324200913242004E-3</v>
      </c>
      <c r="J7">
        <f t="shared" si="6"/>
        <v>-9.1324200913242004E-3</v>
      </c>
      <c r="K7" s="6">
        <f t="shared" si="7"/>
        <v>-1.3698630136986301E-2</v>
      </c>
      <c r="L7">
        <f t="shared" si="5"/>
        <v>-9.9315068493150693E-5</v>
      </c>
    </row>
    <row r="8" spans="1:17" x14ac:dyDescent="0.25">
      <c r="B8">
        <v>2.5000000000000001E-2</v>
      </c>
      <c r="C8">
        <v>3</v>
      </c>
      <c r="D8">
        <f t="shared" si="1"/>
        <v>7.5000000000000011E-2</v>
      </c>
      <c r="E8" s="5">
        <f t="shared" si="2"/>
        <v>3.333333333333334E-2</v>
      </c>
      <c r="F8" s="4">
        <v>2.5000000000000001E-2</v>
      </c>
      <c r="G8">
        <v>4</v>
      </c>
      <c r="H8">
        <f t="shared" si="3"/>
        <v>0.1</v>
      </c>
      <c r="I8" s="5">
        <f t="shared" si="4"/>
        <v>4.5662100456621009E-2</v>
      </c>
      <c r="J8">
        <f t="shared" si="6"/>
        <v>-1.2328767123287669E-2</v>
      </c>
      <c r="K8" s="6">
        <f>K7+J8</f>
        <v>-2.602739726027397E-2</v>
      </c>
      <c r="L8">
        <f t="shared" si="5"/>
        <v>1.0136986301369864E-4</v>
      </c>
    </row>
    <row r="9" spans="1:17" x14ac:dyDescent="0.25">
      <c r="B9">
        <v>0.03</v>
      </c>
      <c r="C9">
        <v>9</v>
      </c>
      <c r="D9">
        <f t="shared" si="1"/>
        <v>0.27</v>
      </c>
      <c r="E9" s="5">
        <f t="shared" si="2"/>
        <v>0.12000000000000001</v>
      </c>
      <c r="F9" s="4">
        <v>0.03</v>
      </c>
      <c r="G9">
        <v>2</v>
      </c>
      <c r="H9">
        <f t="shared" si="3"/>
        <v>0.06</v>
      </c>
      <c r="I9" s="5">
        <f t="shared" si="4"/>
        <v>2.7397260273972601E-2</v>
      </c>
      <c r="J9">
        <f t="shared" si="6"/>
        <v>9.2602739726027408E-2</v>
      </c>
      <c r="K9" s="6">
        <f t="shared" si="7"/>
        <v>6.6575342465753445E-2</v>
      </c>
      <c r="L9">
        <f t="shared" si="5"/>
        <v>3.2222222222222255E-4</v>
      </c>
    </row>
    <row r="10" spans="1:17" x14ac:dyDescent="0.25">
      <c r="B10">
        <v>3.5000000000000003E-2</v>
      </c>
      <c r="C10">
        <v>10</v>
      </c>
      <c r="D10">
        <f t="shared" si="1"/>
        <v>0.35000000000000003</v>
      </c>
      <c r="E10" s="5">
        <f t="shared" si="2"/>
        <v>0.15555555555555556</v>
      </c>
      <c r="F10" s="4">
        <v>3.5000000000000003E-2</v>
      </c>
      <c r="G10">
        <v>10</v>
      </c>
      <c r="H10">
        <f t="shared" si="3"/>
        <v>0.35000000000000003</v>
      </c>
      <c r="I10" s="5">
        <f t="shared" si="4"/>
        <v>0.15981735159817353</v>
      </c>
      <c r="J10">
        <f t="shared" si="6"/>
        <v>-4.2617960426179768E-3</v>
      </c>
      <c r="K10" s="6">
        <f t="shared" si="7"/>
        <v>6.2313546423135469E-2</v>
      </c>
      <c r="L10">
        <f t="shared" si="5"/>
        <v>4.7473363774733619E-4</v>
      </c>
    </row>
    <row r="11" spans="1:17" x14ac:dyDescent="0.25">
      <c r="B11">
        <v>0.04</v>
      </c>
      <c r="C11">
        <v>16</v>
      </c>
      <c r="D11">
        <f t="shared" si="1"/>
        <v>0.64</v>
      </c>
      <c r="E11" s="5">
        <f t="shared" si="2"/>
        <v>0.28444444444444444</v>
      </c>
      <c r="F11" s="4">
        <v>0.04</v>
      </c>
      <c r="G11">
        <v>12</v>
      </c>
      <c r="H11">
        <f t="shared" si="3"/>
        <v>0.48</v>
      </c>
      <c r="I11" s="5">
        <f t="shared" si="4"/>
        <v>0.21917808219178081</v>
      </c>
      <c r="J11">
        <f t="shared" si="6"/>
        <v>6.5266362252663634E-2</v>
      </c>
      <c r="K11" s="6">
        <f t="shared" si="7"/>
        <v>0.1275799086757991</v>
      </c>
      <c r="L11">
        <f t="shared" si="5"/>
        <v>3.6598173515981728E-4</v>
      </c>
    </row>
    <row r="12" spans="1:17" x14ac:dyDescent="0.25">
      <c r="B12">
        <v>4.4999999999999998E-2</v>
      </c>
      <c r="C12">
        <v>11</v>
      </c>
      <c r="D12">
        <f t="shared" si="1"/>
        <v>0.495</v>
      </c>
      <c r="E12" s="5">
        <f t="shared" si="2"/>
        <v>0.22</v>
      </c>
      <c r="F12" s="4">
        <v>4.4999999999999998E-2</v>
      </c>
      <c r="G12">
        <v>16</v>
      </c>
      <c r="H12">
        <f t="shared" si="3"/>
        <v>0.72</v>
      </c>
      <c r="I12" s="5">
        <f t="shared" si="4"/>
        <v>0.32876712328767121</v>
      </c>
      <c r="J12">
        <f t="shared" si="6"/>
        <v>-0.10876712328767121</v>
      </c>
      <c r="K12" s="6">
        <f t="shared" si="7"/>
        <v>1.8812785388127889E-2</v>
      </c>
      <c r="L12">
        <f t="shared" si="5"/>
        <v>-3.074581430745803E-5</v>
      </c>
    </row>
    <row r="13" spans="1:17" x14ac:dyDescent="0.25">
      <c r="B13">
        <v>0.05</v>
      </c>
      <c r="C13">
        <v>7</v>
      </c>
      <c r="D13">
        <f t="shared" si="1"/>
        <v>0.35000000000000003</v>
      </c>
      <c r="E13" s="5">
        <f t="shared" si="2"/>
        <v>0.15555555555555556</v>
      </c>
      <c r="F13" s="4">
        <v>0.05</v>
      </c>
      <c r="G13">
        <v>9</v>
      </c>
      <c r="H13">
        <f t="shared" si="3"/>
        <v>0.45</v>
      </c>
      <c r="I13" s="5">
        <f t="shared" si="4"/>
        <v>0.20547945205479454</v>
      </c>
      <c r="J13">
        <f t="shared" si="6"/>
        <v>-4.9923896499238979E-2</v>
      </c>
      <c r="K13" s="6">
        <f t="shared" si="7"/>
        <v>-3.1111111111111089E-2</v>
      </c>
      <c r="L13">
        <f t="shared" si="5"/>
        <v>-2.8447488584474863E-4</v>
      </c>
    </row>
    <row r="14" spans="1:17" x14ac:dyDescent="0.25">
      <c r="B14">
        <v>5.5E-2</v>
      </c>
      <c r="C14">
        <v>2</v>
      </c>
      <c r="D14">
        <f t="shared" si="1"/>
        <v>0.11</v>
      </c>
      <c r="E14" s="5">
        <f t="shared" si="2"/>
        <v>4.8888888888888885E-2</v>
      </c>
      <c r="F14" s="4">
        <v>5.5E-2</v>
      </c>
      <c r="G14">
        <v>4</v>
      </c>
      <c r="H14">
        <f t="shared" si="3"/>
        <v>0.22</v>
      </c>
      <c r="I14" s="5">
        <f t="shared" si="4"/>
        <v>0.10045662100456622</v>
      </c>
      <c r="J14">
        <f t="shared" si="6"/>
        <v>-5.1567732115677334E-2</v>
      </c>
      <c r="K14" s="6">
        <f t="shared" si="7"/>
        <v>-8.2678843226788423E-2</v>
      </c>
      <c r="L14">
        <f t="shared" si="5"/>
        <v>-4.1887366818873644E-4</v>
      </c>
    </row>
    <row r="15" spans="1:17" x14ac:dyDescent="0.25">
      <c r="B15">
        <v>0.06</v>
      </c>
      <c r="C15">
        <v>3</v>
      </c>
      <c r="D15">
        <f t="shared" si="1"/>
        <v>0.18</v>
      </c>
      <c r="E15" s="5">
        <f t="shared" si="2"/>
        <v>7.9999999999999988E-2</v>
      </c>
      <c r="F15" s="4">
        <v>0.06</v>
      </c>
      <c r="G15">
        <v>3</v>
      </c>
      <c r="H15">
        <f t="shared" si="3"/>
        <v>0.18</v>
      </c>
      <c r="I15" s="5">
        <f t="shared" si="4"/>
        <v>8.2191780821917804E-2</v>
      </c>
      <c r="J15">
        <f t="shared" si="6"/>
        <v>-2.1917808219178159E-3</v>
      </c>
      <c r="K15" s="6">
        <f t="shared" si="7"/>
        <v>-8.4870624048706239E-2</v>
      </c>
      <c r="L15">
        <f t="shared" si="5"/>
        <v>-4.9855403348554074E-4</v>
      </c>
    </row>
    <row r="16" spans="1:17" x14ac:dyDescent="0.25">
      <c r="B16">
        <v>6.5000000000000002E-2</v>
      </c>
      <c r="C16">
        <v>0</v>
      </c>
      <c r="D16">
        <f t="shared" si="1"/>
        <v>0</v>
      </c>
      <c r="E16" s="5">
        <f t="shared" si="2"/>
        <v>0</v>
      </c>
      <c r="F16" s="4">
        <v>6.5000000000000002E-2</v>
      </c>
      <c r="G16">
        <v>1</v>
      </c>
      <c r="H16">
        <f t="shared" si="3"/>
        <v>6.5000000000000002E-2</v>
      </c>
      <c r="I16" s="5">
        <f t="shared" si="4"/>
        <v>2.9680365296803651E-2</v>
      </c>
      <c r="J16">
        <f t="shared" si="6"/>
        <v>-2.9680365296803651E-2</v>
      </c>
      <c r="K16" s="6">
        <f t="shared" si="7"/>
        <v>-0.11455098934550989</v>
      </c>
      <c r="L16">
        <f t="shared" si="5"/>
        <v>-4.949771689497721E-4</v>
      </c>
    </row>
    <row r="17" spans="2:12" x14ac:dyDescent="0.25">
      <c r="B17">
        <v>7.0000000000000007E-2</v>
      </c>
      <c r="C17">
        <v>1</v>
      </c>
      <c r="D17">
        <f t="shared" si="1"/>
        <v>7.0000000000000007E-2</v>
      </c>
      <c r="E17" s="5">
        <f t="shared" si="2"/>
        <v>3.1111111111111114E-2</v>
      </c>
      <c r="F17" s="4">
        <v>7.0000000000000007E-2</v>
      </c>
      <c r="G17">
        <v>0</v>
      </c>
      <c r="H17">
        <f t="shared" si="3"/>
        <v>0</v>
      </c>
      <c r="I17" s="5">
        <f t="shared" si="4"/>
        <v>0</v>
      </c>
      <c r="J17">
        <f t="shared" si="6"/>
        <v>3.1111111111111114E-2</v>
      </c>
      <c r="K17" s="6">
        <f t="shared" si="7"/>
        <v>-8.3439878234398773E-2</v>
      </c>
      <c r="L17">
        <f t="shared" si="5"/>
        <v>-4.1719939117199306E-4</v>
      </c>
    </row>
    <row r="18" spans="2:12" x14ac:dyDescent="0.25">
      <c r="B18">
        <v>7.4999999999999997E-2</v>
      </c>
      <c r="C18">
        <v>0</v>
      </c>
      <c r="D18">
        <f t="shared" si="1"/>
        <v>0</v>
      </c>
      <c r="E18" s="5">
        <f t="shared" si="2"/>
        <v>0</v>
      </c>
      <c r="F18" s="4">
        <v>7.4999999999999997E-2</v>
      </c>
      <c r="G18">
        <v>0</v>
      </c>
      <c r="H18">
        <f t="shared" si="3"/>
        <v>0</v>
      </c>
      <c r="I18" s="5">
        <f t="shared" si="4"/>
        <v>0</v>
      </c>
      <c r="J18">
        <f t="shared" si="6"/>
        <v>0</v>
      </c>
      <c r="K18" s="6">
        <f t="shared" si="7"/>
        <v>-8.3439878234398773E-2</v>
      </c>
      <c r="L18">
        <f t="shared" si="5"/>
        <v>-1.5053272450532733E-4</v>
      </c>
    </row>
    <row r="19" spans="2:12" x14ac:dyDescent="0.25">
      <c r="B19">
        <v>0.08</v>
      </c>
      <c r="C19">
        <v>3</v>
      </c>
      <c r="D19">
        <f t="shared" si="1"/>
        <v>0.24</v>
      </c>
      <c r="E19" s="5">
        <f t="shared" si="2"/>
        <v>0.10666666666666667</v>
      </c>
      <c r="F19" s="4">
        <v>0.08</v>
      </c>
      <c r="G19">
        <v>0</v>
      </c>
      <c r="H19">
        <f t="shared" si="3"/>
        <v>0</v>
      </c>
      <c r="I19" s="5">
        <f t="shared" si="4"/>
        <v>0</v>
      </c>
      <c r="J19">
        <f t="shared" si="6"/>
        <v>0.10666666666666667</v>
      </c>
      <c r="K19" s="6">
        <f t="shared" si="7"/>
        <v>2.32267884322679E-2</v>
      </c>
      <c r="L19">
        <f t="shared" si="5"/>
        <v>2.1057838660578415E-4</v>
      </c>
    </row>
    <row r="20" spans="2:12" x14ac:dyDescent="0.25">
      <c r="B20">
        <v>8.5000000000000006E-2</v>
      </c>
      <c r="C20">
        <v>1</v>
      </c>
      <c r="D20">
        <f t="shared" si="1"/>
        <v>8.5000000000000006E-2</v>
      </c>
      <c r="E20" s="5">
        <f t="shared" si="2"/>
        <v>3.7777777777777785E-2</v>
      </c>
      <c r="F20" s="4">
        <v>8.5000000000000006E-2</v>
      </c>
      <c r="G20">
        <v>0</v>
      </c>
      <c r="H20">
        <f t="shared" si="3"/>
        <v>0</v>
      </c>
      <c r="I20" s="5">
        <f t="shared" si="4"/>
        <v>0</v>
      </c>
      <c r="J20">
        <f t="shared" si="6"/>
        <v>3.7777777777777785E-2</v>
      </c>
      <c r="K20" s="6">
        <f t="shared" si="7"/>
        <v>6.1004566210045685E-2</v>
      </c>
      <c r="L20">
        <f t="shared" si="5"/>
        <v>2.0228310502283078E-4</v>
      </c>
    </row>
    <row r="21" spans="2:12" x14ac:dyDescent="0.25">
      <c r="B21">
        <v>0.09</v>
      </c>
      <c r="C21">
        <v>0</v>
      </c>
      <c r="D21">
        <f t="shared" si="1"/>
        <v>0</v>
      </c>
      <c r="E21" s="5">
        <f t="shared" si="2"/>
        <v>0</v>
      </c>
      <c r="F21" s="4">
        <v>0.09</v>
      </c>
      <c r="G21">
        <v>1</v>
      </c>
      <c r="H21">
        <f t="shared" si="3"/>
        <v>0.09</v>
      </c>
      <c r="I21" s="5">
        <f t="shared" si="4"/>
        <v>4.1095890410958902E-2</v>
      </c>
      <c r="J21">
        <f t="shared" si="6"/>
        <v>-4.1095890410958902E-2</v>
      </c>
      <c r="K21" s="6">
        <f t="shared" si="7"/>
        <v>1.9908675799086784E-2</v>
      </c>
      <c r="L21">
        <f t="shared" si="5"/>
        <v>9.9543378995434E-5</v>
      </c>
    </row>
    <row r="22" spans="2:12" x14ac:dyDescent="0.25">
      <c r="B22">
        <v>9.5000000000000001E-2</v>
      </c>
      <c r="C22">
        <v>0</v>
      </c>
      <c r="D22">
        <f t="shared" si="1"/>
        <v>0</v>
      </c>
      <c r="E22" s="5">
        <f t="shared" si="2"/>
        <v>0</v>
      </c>
      <c r="F22" s="4">
        <v>9.5000000000000001E-2</v>
      </c>
      <c r="G22">
        <v>0</v>
      </c>
      <c r="H22">
        <f t="shared" si="3"/>
        <v>0</v>
      </c>
      <c r="I22" s="5">
        <f t="shared" si="4"/>
        <v>0</v>
      </c>
      <c r="J22">
        <f t="shared" si="6"/>
        <v>0</v>
      </c>
      <c r="K22" s="6">
        <f t="shared" si="7"/>
        <v>1.9908675799086784E-2</v>
      </c>
      <c r="L22">
        <f t="shared" si="5"/>
        <v>9.9543378995434E-5</v>
      </c>
    </row>
    <row r="23" spans="2:12" x14ac:dyDescent="0.25">
      <c r="B23">
        <v>0.1</v>
      </c>
      <c r="C23">
        <v>0</v>
      </c>
      <c r="D23">
        <f t="shared" si="1"/>
        <v>0</v>
      </c>
      <c r="E23" s="5">
        <f t="shared" si="2"/>
        <v>0</v>
      </c>
      <c r="F23" s="4">
        <v>0.1</v>
      </c>
      <c r="G23">
        <v>0</v>
      </c>
      <c r="H23">
        <f t="shared" si="3"/>
        <v>0</v>
      </c>
      <c r="I23" s="5">
        <f t="shared" si="4"/>
        <v>0</v>
      </c>
      <c r="J23">
        <f t="shared" si="6"/>
        <v>0</v>
      </c>
      <c r="K23" s="6">
        <f t="shared" si="7"/>
        <v>1.9908675799086784E-2</v>
      </c>
      <c r="L23">
        <f t="shared" si="5"/>
        <v>9.9543378995433729E-5</v>
      </c>
    </row>
    <row r="24" spans="2:12" x14ac:dyDescent="0.25">
      <c r="B24">
        <v>0.105</v>
      </c>
      <c r="C24">
        <v>0</v>
      </c>
      <c r="D24">
        <f t="shared" si="1"/>
        <v>0</v>
      </c>
      <c r="E24" s="5">
        <f t="shared" si="2"/>
        <v>0</v>
      </c>
      <c r="F24" s="4">
        <v>0.105</v>
      </c>
      <c r="G24">
        <v>0</v>
      </c>
      <c r="H24">
        <f t="shared" si="3"/>
        <v>0</v>
      </c>
      <c r="I24" s="5">
        <f t="shared" si="4"/>
        <v>0</v>
      </c>
      <c r="J24">
        <f t="shared" si="6"/>
        <v>0</v>
      </c>
      <c r="K24" s="6">
        <f t="shared" si="7"/>
        <v>1.9908675799086784E-2</v>
      </c>
      <c r="L24">
        <f t="shared" si="5"/>
        <v>-2.6027397260273878E-5</v>
      </c>
    </row>
    <row r="25" spans="2:12" x14ac:dyDescent="0.25">
      <c r="B25">
        <v>0.11</v>
      </c>
      <c r="C25">
        <v>0</v>
      </c>
      <c r="D25">
        <f t="shared" si="1"/>
        <v>0</v>
      </c>
      <c r="E25" s="5">
        <f t="shared" si="2"/>
        <v>0</v>
      </c>
      <c r="F25" s="4">
        <v>0.11</v>
      </c>
      <c r="G25">
        <v>1</v>
      </c>
      <c r="H25">
        <f t="shared" si="3"/>
        <v>0.11</v>
      </c>
      <c r="I25" s="5">
        <f t="shared" si="4"/>
        <v>5.0228310502283109E-2</v>
      </c>
      <c r="J25">
        <f t="shared" si="6"/>
        <v>-5.0228310502283109E-2</v>
      </c>
      <c r="K25" s="6">
        <f t="shared" si="7"/>
        <v>-3.0319634703196326E-2</v>
      </c>
      <c r="L25">
        <f t="shared" si="5"/>
        <v>-1.5509893455098938E-4</v>
      </c>
    </row>
    <row r="26" spans="2:12" x14ac:dyDescent="0.25">
      <c r="B26" s="7">
        <v>0.115</v>
      </c>
      <c r="C26" s="7">
        <v>1</v>
      </c>
      <c r="D26" s="7">
        <f t="shared" si="1"/>
        <v>0.115</v>
      </c>
      <c r="E26" s="8">
        <f t="shared" si="2"/>
        <v>5.1111111111111114E-2</v>
      </c>
      <c r="F26" s="9">
        <v>0.115</v>
      </c>
      <c r="G26" s="7">
        <v>1</v>
      </c>
      <c r="H26" s="7">
        <f t="shared" si="3"/>
        <v>0.115</v>
      </c>
      <c r="I26" s="8">
        <f t="shared" si="4"/>
        <v>5.2511415525114159E-2</v>
      </c>
      <c r="J26">
        <f t="shared" si="6"/>
        <v>-1.4003044140030452E-3</v>
      </c>
      <c r="K26" s="10">
        <f t="shared" si="7"/>
        <v>-3.1719939117199371E-2</v>
      </c>
      <c r="L26">
        <f t="shared" si="5"/>
        <v>-2.9558599695585929E-4</v>
      </c>
    </row>
    <row r="27" spans="2:12" x14ac:dyDescent="0.25">
      <c r="B27" s="7">
        <v>0.12</v>
      </c>
      <c r="C27" s="7">
        <v>0</v>
      </c>
      <c r="D27" s="7">
        <f t="shared" si="1"/>
        <v>0</v>
      </c>
      <c r="E27" s="8">
        <f t="shared" si="2"/>
        <v>0</v>
      </c>
      <c r="F27" s="9">
        <v>0.12</v>
      </c>
      <c r="G27" s="7">
        <v>1</v>
      </c>
      <c r="H27" s="7">
        <f t="shared" si="3"/>
        <v>0.12</v>
      </c>
      <c r="I27" s="8">
        <f t="shared" si="4"/>
        <v>5.4794520547945202E-2</v>
      </c>
      <c r="J27">
        <f t="shared" si="6"/>
        <v>-5.4794520547945202E-2</v>
      </c>
      <c r="K27" s="10">
        <f t="shared" si="7"/>
        <v>-8.6514459665144566E-2</v>
      </c>
      <c r="L27">
        <f t="shared" si="5"/>
        <v>-8.6065449010654538E-4</v>
      </c>
    </row>
    <row r="28" spans="2:12" x14ac:dyDescent="0.25">
      <c r="B28" s="7">
        <v>0.125</v>
      </c>
      <c r="C28" s="7">
        <v>0</v>
      </c>
      <c r="D28" s="7">
        <f t="shared" si="1"/>
        <v>0</v>
      </c>
      <c r="E28" s="8">
        <f t="shared" si="2"/>
        <v>0</v>
      </c>
      <c r="F28" s="9">
        <v>0.125</v>
      </c>
      <c r="G28" s="7">
        <v>3</v>
      </c>
      <c r="H28" s="7">
        <f t="shared" si="3"/>
        <v>0.375</v>
      </c>
      <c r="I28" s="8">
        <f t="shared" si="4"/>
        <v>0.17123287671232876</v>
      </c>
      <c r="J28">
        <f t="shared" si="6"/>
        <v>-0.17123287671232876</v>
      </c>
      <c r="K28" s="10">
        <f t="shared" si="7"/>
        <v>-0.25774733637747332</v>
      </c>
      <c r="L28">
        <f t="shared" si="5"/>
        <v>-1.4410958904109601E-3</v>
      </c>
    </row>
    <row r="29" spans="2:12" x14ac:dyDescent="0.25">
      <c r="B29" s="7">
        <v>0.13</v>
      </c>
      <c r="C29" s="7">
        <v>1</v>
      </c>
      <c r="D29" s="7">
        <f t="shared" si="1"/>
        <v>0.13</v>
      </c>
      <c r="E29" s="8">
        <f t="shared" si="2"/>
        <v>5.7777777777777775E-2</v>
      </c>
      <c r="F29" s="9">
        <v>0.13</v>
      </c>
      <c r="G29" s="7">
        <v>2</v>
      </c>
      <c r="H29" s="7">
        <f t="shared" si="3"/>
        <v>0.26</v>
      </c>
      <c r="I29" s="8">
        <f t="shared" si="4"/>
        <v>0.11872146118721461</v>
      </c>
      <c r="J29">
        <f t="shared" si="6"/>
        <v>-6.094368340943683E-2</v>
      </c>
      <c r="K29" s="10">
        <f t="shared" si="7"/>
        <v>-0.31869101978691017</v>
      </c>
      <c r="L29">
        <f t="shared" si="5"/>
        <v>-1.293455098934552E-3</v>
      </c>
    </row>
    <row r="30" spans="2:12" x14ac:dyDescent="0.25">
      <c r="B30" s="7">
        <v>0.13500000000000001</v>
      </c>
      <c r="C30" s="7">
        <v>2</v>
      </c>
      <c r="D30" s="7">
        <f t="shared" si="1"/>
        <v>0.27</v>
      </c>
      <c r="E30" s="8">
        <f t="shared" si="2"/>
        <v>0.12000000000000001</v>
      </c>
      <c r="F30" s="9">
        <v>0.13500000000000001</v>
      </c>
      <c r="G30" s="7">
        <v>0</v>
      </c>
      <c r="H30" s="7">
        <f t="shared" si="3"/>
        <v>0</v>
      </c>
      <c r="I30" s="8">
        <f t="shared" si="4"/>
        <v>0</v>
      </c>
      <c r="J30">
        <f t="shared" si="6"/>
        <v>0.12000000000000001</v>
      </c>
      <c r="K30" s="10">
        <f t="shared" si="7"/>
        <v>-0.19869101978691017</v>
      </c>
      <c r="L30">
        <f t="shared" si="5"/>
        <v>-8.4642313546423196E-4</v>
      </c>
    </row>
    <row r="31" spans="2:12" x14ac:dyDescent="0.25">
      <c r="B31" s="7">
        <v>0.14000000000000001</v>
      </c>
      <c r="C31" s="7">
        <v>3</v>
      </c>
      <c r="D31" s="7">
        <f t="shared" si="1"/>
        <v>0.42000000000000004</v>
      </c>
      <c r="E31" s="8">
        <f t="shared" si="2"/>
        <v>0.18666666666666668</v>
      </c>
      <c r="F31" s="9">
        <v>0.14000000000000001</v>
      </c>
      <c r="G31" s="7">
        <v>2</v>
      </c>
      <c r="H31" s="7">
        <f t="shared" si="3"/>
        <v>0.28000000000000003</v>
      </c>
      <c r="I31" s="8">
        <f t="shared" si="4"/>
        <v>0.12785388127853883</v>
      </c>
      <c r="J31">
        <f t="shared" si="6"/>
        <v>5.8812785388127842E-2</v>
      </c>
      <c r="K31" s="10">
        <f t="shared" si="7"/>
        <v>-0.13987823439878233</v>
      </c>
      <c r="L31">
        <f t="shared" si="5"/>
        <v>-7.1263318112632841E-4</v>
      </c>
    </row>
    <row r="32" spans="2:12" x14ac:dyDescent="0.25">
      <c r="B32" s="7">
        <v>0.14499999999999999</v>
      </c>
      <c r="C32" s="7">
        <v>3</v>
      </c>
      <c r="D32" s="7">
        <f t="shared" si="1"/>
        <v>0.43499999999999994</v>
      </c>
      <c r="E32" s="8">
        <f t="shared" si="2"/>
        <v>0.1933333333333333</v>
      </c>
      <c r="F32" s="9">
        <v>0.14499999999999999</v>
      </c>
      <c r="G32" s="7">
        <v>3</v>
      </c>
      <c r="H32" s="7">
        <f t="shared" ref="H32:H82" si="8">F32*G32</f>
        <v>0.43499999999999994</v>
      </c>
      <c r="I32" s="8">
        <f t="shared" ref="I32:I82" si="9">(H32/A$6*100)</f>
        <v>0.19863013698630133</v>
      </c>
      <c r="J32">
        <f t="shared" si="6"/>
        <v>-5.2968036529680296E-3</v>
      </c>
      <c r="K32" s="10">
        <f t="shared" ref="K32:K82" si="10">K31+J32</f>
        <v>-0.14517503805175036</v>
      </c>
      <c r="L32">
        <f t="shared" si="5"/>
        <v>5.9375951293759552E-4</v>
      </c>
    </row>
    <row r="33" spans="2:12" x14ac:dyDescent="0.25">
      <c r="B33" s="7">
        <v>0.15</v>
      </c>
      <c r="C33" s="7">
        <v>11</v>
      </c>
      <c r="D33" s="7">
        <f t="shared" si="1"/>
        <v>1.65</v>
      </c>
      <c r="E33" s="8">
        <f t="shared" si="2"/>
        <v>0.73333333333333328</v>
      </c>
      <c r="F33" s="9">
        <v>0.15</v>
      </c>
      <c r="G33" s="7">
        <v>3</v>
      </c>
      <c r="H33" s="7">
        <f t="shared" si="8"/>
        <v>0.44999999999999996</v>
      </c>
      <c r="I33" s="8">
        <f t="shared" si="9"/>
        <v>0.20547945205479451</v>
      </c>
      <c r="J33">
        <f t="shared" si="6"/>
        <v>0.52785388127853872</v>
      </c>
      <c r="K33" s="10">
        <f t="shared" si="10"/>
        <v>0.38267884322678836</v>
      </c>
      <c r="L33">
        <f t="shared" si="5"/>
        <v>2.7603500761035028E-3</v>
      </c>
    </row>
    <row r="34" spans="2:12" x14ac:dyDescent="0.25">
      <c r="B34" s="7">
        <v>0.155</v>
      </c>
      <c r="C34" s="7">
        <v>8</v>
      </c>
      <c r="D34" s="7">
        <f t="shared" si="1"/>
        <v>1.24</v>
      </c>
      <c r="E34" s="8">
        <f t="shared" si="2"/>
        <v>0.55111111111111111</v>
      </c>
      <c r="F34" s="9">
        <v>0.155</v>
      </c>
      <c r="G34" s="7">
        <v>3</v>
      </c>
      <c r="H34" s="7">
        <f t="shared" si="8"/>
        <v>0.46499999999999997</v>
      </c>
      <c r="I34" s="8">
        <f t="shared" si="9"/>
        <v>0.21232876712328769</v>
      </c>
      <c r="J34">
        <f t="shared" si="6"/>
        <v>0.33878234398782342</v>
      </c>
      <c r="K34" s="10">
        <f t="shared" si="10"/>
        <v>0.72146118721461172</v>
      </c>
      <c r="L34">
        <f t="shared" si="5"/>
        <v>3.3856925418569279E-3</v>
      </c>
    </row>
    <row r="35" spans="2:12" x14ac:dyDescent="0.25">
      <c r="B35" s="7">
        <v>0.16</v>
      </c>
      <c r="C35" s="7">
        <v>8</v>
      </c>
      <c r="D35" s="7">
        <f t="shared" si="1"/>
        <v>1.28</v>
      </c>
      <c r="E35" s="8">
        <f t="shared" si="2"/>
        <v>0.56888888888888889</v>
      </c>
      <c r="F35" s="9">
        <v>0.16</v>
      </c>
      <c r="G35" s="7">
        <v>9</v>
      </c>
      <c r="H35" s="7">
        <f t="shared" si="8"/>
        <v>1.44</v>
      </c>
      <c r="I35" s="8">
        <f t="shared" si="9"/>
        <v>0.65753424657534243</v>
      </c>
      <c r="J35">
        <f t="shared" si="6"/>
        <v>-8.8645357686453541E-2</v>
      </c>
      <c r="K35" s="10">
        <f t="shared" si="10"/>
        <v>0.63281582952815818</v>
      </c>
      <c r="L35">
        <f t="shared" si="5"/>
        <v>2.3855403348554049E-3</v>
      </c>
    </row>
    <row r="36" spans="2:12" x14ac:dyDescent="0.25">
      <c r="B36" s="7">
        <v>0.16500000000000001</v>
      </c>
      <c r="C36" s="7">
        <v>5</v>
      </c>
      <c r="D36" s="7">
        <f t="shared" si="1"/>
        <v>0.82500000000000007</v>
      </c>
      <c r="E36" s="8">
        <f t="shared" si="2"/>
        <v>0.3666666666666667</v>
      </c>
      <c r="F36" s="9">
        <v>0.16500000000000001</v>
      </c>
      <c r="G36" s="7">
        <v>9</v>
      </c>
      <c r="H36" s="7">
        <f t="shared" si="8"/>
        <v>1.4850000000000001</v>
      </c>
      <c r="I36" s="8">
        <f t="shared" si="9"/>
        <v>0.67808219178082196</v>
      </c>
      <c r="J36">
        <f t="shared" si="6"/>
        <v>-0.31141552511415527</v>
      </c>
      <c r="K36" s="10">
        <f t="shared" si="10"/>
        <v>0.32140030441400291</v>
      </c>
      <c r="L36">
        <f t="shared" si="5"/>
        <v>6.1598173515981739E-4</v>
      </c>
    </row>
    <row r="37" spans="2:12" x14ac:dyDescent="0.25">
      <c r="B37" s="7">
        <v>0.17</v>
      </c>
      <c r="C37" s="7">
        <v>4</v>
      </c>
      <c r="D37" s="7">
        <f t="shared" si="1"/>
        <v>0.68</v>
      </c>
      <c r="E37" s="8">
        <f t="shared" si="2"/>
        <v>0.30222222222222228</v>
      </c>
      <c r="F37" s="9">
        <v>0.17</v>
      </c>
      <c r="G37" s="7">
        <v>9</v>
      </c>
      <c r="H37" s="7">
        <f t="shared" si="8"/>
        <v>1.53</v>
      </c>
      <c r="I37" s="8">
        <f t="shared" si="9"/>
        <v>0.69863013698630139</v>
      </c>
      <c r="J37">
        <f t="shared" si="6"/>
        <v>-0.39640791476407911</v>
      </c>
      <c r="K37" s="10">
        <f t="shared" si="10"/>
        <v>-7.5007610350076193E-2</v>
      </c>
      <c r="L37">
        <f t="shared" si="5"/>
        <v>-2.2321156773211483E-4</v>
      </c>
    </row>
    <row r="38" spans="2:12" x14ac:dyDescent="0.25">
      <c r="B38" s="7">
        <v>0.17499999999999999</v>
      </c>
      <c r="C38" s="7">
        <v>9</v>
      </c>
      <c r="D38" s="7">
        <f t="shared" si="1"/>
        <v>1.575</v>
      </c>
      <c r="E38" s="8">
        <f t="shared" si="2"/>
        <v>0.70000000000000007</v>
      </c>
      <c r="F38" s="9">
        <v>0.17499999999999999</v>
      </c>
      <c r="G38" s="7">
        <v>8</v>
      </c>
      <c r="H38" s="7">
        <f t="shared" si="8"/>
        <v>1.4</v>
      </c>
      <c r="I38" s="8">
        <f t="shared" si="9"/>
        <v>0.63926940639269403</v>
      </c>
      <c r="J38">
        <f t="shared" si="6"/>
        <v>6.0730593607306038E-2</v>
      </c>
      <c r="K38" s="10">
        <f t="shared" si="10"/>
        <v>-1.4277016742770154E-2</v>
      </c>
      <c r="L38">
        <f t="shared" si="5"/>
        <v>-7.0426179604261873E-4</v>
      </c>
    </row>
    <row r="39" spans="2:12" x14ac:dyDescent="0.25">
      <c r="B39" s="7">
        <v>0.18</v>
      </c>
      <c r="C39" s="7">
        <v>3</v>
      </c>
      <c r="D39" s="7">
        <f t="shared" si="1"/>
        <v>0.54</v>
      </c>
      <c r="E39" s="8">
        <f t="shared" si="2"/>
        <v>0.24000000000000002</v>
      </c>
      <c r="F39" s="9">
        <v>0.18</v>
      </c>
      <c r="G39" s="7">
        <v>6</v>
      </c>
      <c r="H39" s="7">
        <f t="shared" si="8"/>
        <v>1.08</v>
      </c>
      <c r="I39" s="8">
        <f t="shared" si="9"/>
        <v>0.49315068493150693</v>
      </c>
      <c r="J39">
        <f t="shared" si="6"/>
        <v>-0.25315068493150694</v>
      </c>
      <c r="K39" s="10">
        <f t="shared" si="10"/>
        <v>-0.2674277016742771</v>
      </c>
      <c r="L39">
        <f t="shared" si="5"/>
        <v>-1.3484018264840198E-3</v>
      </c>
    </row>
    <row r="40" spans="2:12" x14ac:dyDescent="0.25">
      <c r="B40" s="7">
        <v>0.185</v>
      </c>
      <c r="C40" s="7">
        <v>2</v>
      </c>
      <c r="D40" s="7">
        <f t="shared" si="1"/>
        <v>0.37</v>
      </c>
      <c r="E40" s="8">
        <f t="shared" si="2"/>
        <v>0.16444444444444445</v>
      </c>
      <c r="F40" s="9">
        <v>0.185</v>
      </c>
      <c r="G40" s="7">
        <v>2</v>
      </c>
      <c r="H40" s="7">
        <f t="shared" si="8"/>
        <v>0.37</v>
      </c>
      <c r="I40" s="8">
        <f t="shared" si="9"/>
        <v>0.16894977168949771</v>
      </c>
      <c r="J40">
        <f t="shared" si="6"/>
        <v>-4.5053272450532589E-3</v>
      </c>
      <c r="K40" s="10">
        <f t="shared" si="10"/>
        <v>-0.27193302891933036</v>
      </c>
      <c r="L40">
        <f t="shared" si="5"/>
        <v>-1.1543378995433802E-3</v>
      </c>
    </row>
    <row r="41" spans="2:12" x14ac:dyDescent="0.25">
      <c r="B41" s="7">
        <v>0.19</v>
      </c>
      <c r="C41" s="7">
        <v>2</v>
      </c>
      <c r="D41" s="7">
        <f t="shared" si="1"/>
        <v>0.38</v>
      </c>
      <c r="E41" s="8">
        <f t="shared" si="2"/>
        <v>0.16888888888888889</v>
      </c>
      <c r="F41" s="9">
        <v>0.19</v>
      </c>
      <c r="G41" s="7">
        <v>1</v>
      </c>
      <c r="H41" s="7">
        <f t="shared" si="8"/>
        <v>0.19</v>
      </c>
      <c r="I41" s="8">
        <f t="shared" si="9"/>
        <v>8.6757990867579904E-2</v>
      </c>
      <c r="J41">
        <f t="shared" si="6"/>
        <v>8.213089802130899E-2</v>
      </c>
      <c r="K41" s="10">
        <f t="shared" si="10"/>
        <v>-0.18980213089802137</v>
      </c>
      <c r="L41">
        <f t="shared" si="5"/>
        <v>-9.5494672754946829E-4</v>
      </c>
    </row>
    <row r="42" spans="2:12" x14ac:dyDescent="0.25">
      <c r="B42" s="7">
        <v>0.19500000000000001</v>
      </c>
      <c r="C42" s="7">
        <v>1</v>
      </c>
      <c r="D42" s="7">
        <f t="shared" si="1"/>
        <v>0.19500000000000001</v>
      </c>
      <c r="E42" s="8">
        <f t="shared" si="2"/>
        <v>8.666666666666667E-2</v>
      </c>
      <c r="F42" s="9">
        <v>0.19500000000000001</v>
      </c>
      <c r="G42" s="7">
        <v>1</v>
      </c>
      <c r="H42" s="7">
        <f t="shared" si="8"/>
        <v>0.19500000000000001</v>
      </c>
      <c r="I42" s="8">
        <f t="shared" si="9"/>
        <v>8.9041095890410968E-2</v>
      </c>
      <c r="J42">
        <f t="shared" si="6"/>
        <v>-2.3744292237442982E-3</v>
      </c>
      <c r="K42" s="10">
        <f t="shared" si="10"/>
        <v>-0.19217656012176565</v>
      </c>
      <c r="L42">
        <f t="shared" si="5"/>
        <v>-7.3866057838660665E-4</v>
      </c>
    </row>
    <row r="43" spans="2:12" x14ac:dyDescent="0.25">
      <c r="B43">
        <v>0.2</v>
      </c>
      <c r="C43">
        <v>1</v>
      </c>
      <c r="D43">
        <f t="shared" si="1"/>
        <v>0.2</v>
      </c>
      <c r="E43" s="5">
        <f t="shared" si="2"/>
        <v>8.8888888888888892E-2</v>
      </c>
      <c r="F43" s="4">
        <v>0.2</v>
      </c>
      <c r="G43">
        <v>0</v>
      </c>
      <c r="H43">
        <f t="shared" si="8"/>
        <v>0</v>
      </c>
      <c r="I43" s="5">
        <f t="shared" si="9"/>
        <v>0</v>
      </c>
      <c r="J43">
        <f t="shared" si="6"/>
        <v>8.8888888888888892E-2</v>
      </c>
      <c r="K43" s="6">
        <f t="shared" si="10"/>
        <v>-0.10328767123287676</v>
      </c>
      <c r="L43">
        <f t="shared" si="5"/>
        <v>-5.1643835616438133E-4</v>
      </c>
    </row>
    <row r="44" spans="2:12" x14ac:dyDescent="0.25">
      <c r="B44">
        <v>0.20499999999999999</v>
      </c>
      <c r="C44">
        <v>0</v>
      </c>
      <c r="D44">
        <f t="shared" si="1"/>
        <v>0</v>
      </c>
      <c r="E44" s="5">
        <f t="shared" si="2"/>
        <v>0</v>
      </c>
      <c r="F44" s="4">
        <v>0.20499999999999999</v>
      </c>
      <c r="G44">
        <v>0</v>
      </c>
      <c r="H44">
        <f t="shared" si="8"/>
        <v>0</v>
      </c>
      <c r="I44" s="5">
        <f t="shared" si="9"/>
        <v>0</v>
      </c>
      <c r="J44">
        <f t="shared" si="6"/>
        <v>0</v>
      </c>
      <c r="K44" s="6">
        <f t="shared" si="10"/>
        <v>-0.10328767123287676</v>
      </c>
      <c r="L44">
        <f t="shared" si="5"/>
        <v>-5.1643835616438426E-4</v>
      </c>
    </row>
    <row r="45" spans="2:12" x14ac:dyDescent="0.25">
      <c r="B45">
        <v>0.21</v>
      </c>
      <c r="C45">
        <v>0</v>
      </c>
      <c r="D45">
        <f t="shared" si="1"/>
        <v>0</v>
      </c>
      <c r="E45" s="5">
        <f t="shared" si="2"/>
        <v>0</v>
      </c>
      <c r="F45" s="4">
        <v>0.21</v>
      </c>
      <c r="G45">
        <v>0</v>
      </c>
      <c r="H45">
        <f t="shared" si="8"/>
        <v>0</v>
      </c>
      <c r="I45" s="5">
        <f t="shared" si="9"/>
        <v>0</v>
      </c>
      <c r="J45">
        <f t="shared" si="6"/>
        <v>0</v>
      </c>
      <c r="K45" s="6">
        <f t="shared" si="10"/>
        <v>-0.10328767123287676</v>
      </c>
      <c r="L45">
        <f t="shared" si="5"/>
        <v>-5.1643835616438426E-4</v>
      </c>
    </row>
    <row r="46" spans="2:12" x14ac:dyDescent="0.25">
      <c r="B46">
        <v>0.215</v>
      </c>
      <c r="C46">
        <v>0</v>
      </c>
      <c r="D46">
        <f t="shared" si="1"/>
        <v>0</v>
      </c>
      <c r="E46" s="5">
        <f t="shared" si="2"/>
        <v>0</v>
      </c>
      <c r="F46" s="4">
        <v>0.215</v>
      </c>
      <c r="G46">
        <v>0</v>
      </c>
      <c r="H46">
        <f t="shared" si="8"/>
        <v>0</v>
      </c>
      <c r="I46" s="5">
        <f t="shared" si="9"/>
        <v>0</v>
      </c>
      <c r="J46">
        <f t="shared" si="6"/>
        <v>0</v>
      </c>
      <c r="K46" s="6">
        <f t="shared" si="10"/>
        <v>-0.10328767123287676</v>
      </c>
      <c r="L46">
        <f t="shared" si="5"/>
        <v>-7.6757990867580008E-4</v>
      </c>
    </row>
    <row r="47" spans="2:12" x14ac:dyDescent="0.25">
      <c r="B47">
        <v>0.22</v>
      </c>
      <c r="C47">
        <v>0</v>
      </c>
      <c r="D47">
        <f t="shared" si="1"/>
        <v>0</v>
      </c>
      <c r="E47" s="5">
        <f t="shared" si="2"/>
        <v>0</v>
      </c>
      <c r="F47" s="4">
        <v>0.22</v>
      </c>
      <c r="G47">
        <v>1</v>
      </c>
      <c r="H47">
        <f t="shared" si="8"/>
        <v>0.22</v>
      </c>
      <c r="I47" s="5">
        <f t="shared" si="9"/>
        <v>0.10045662100456622</v>
      </c>
      <c r="J47">
        <f t="shared" si="6"/>
        <v>-0.10045662100456622</v>
      </c>
      <c r="K47" s="6">
        <f t="shared" si="10"/>
        <v>-0.20374429223744298</v>
      </c>
      <c r="L47">
        <f t="shared" si="5"/>
        <v>-1.0187214611872158E-3</v>
      </c>
    </row>
    <row r="48" spans="2:12" x14ac:dyDescent="0.25">
      <c r="B48">
        <v>0.22500000000000001</v>
      </c>
      <c r="C48">
        <v>0</v>
      </c>
      <c r="D48">
        <f t="shared" si="1"/>
        <v>0</v>
      </c>
      <c r="E48" s="5">
        <f t="shared" si="2"/>
        <v>0</v>
      </c>
      <c r="F48" s="4">
        <v>0.22500000000000001</v>
      </c>
      <c r="G48">
        <v>0</v>
      </c>
      <c r="H48">
        <f t="shared" si="8"/>
        <v>0</v>
      </c>
      <c r="I48" s="5">
        <f t="shared" si="9"/>
        <v>0</v>
      </c>
      <c r="J48">
        <f t="shared" si="6"/>
        <v>0</v>
      </c>
      <c r="K48" s="6">
        <f t="shared" si="10"/>
        <v>-0.20374429223744298</v>
      </c>
      <c r="L48">
        <f t="shared" si="5"/>
        <v>-7.771689497716904E-4</v>
      </c>
    </row>
    <row r="49" spans="2:12" x14ac:dyDescent="0.25">
      <c r="B49">
        <v>0.23</v>
      </c>
      <c r="C49">
        <v>3</v>
      </c>
      <c r="D49">
        <f t="shared" si="1"/>
        <v>0.69000000000000006</v>
      </c>
      <c r="E49" s="5">
        <f t="shared" si="2"/>
        <v>0.3066666666666667</v>
      </c>
      <c r="F49" s="4">
        <v>0.23</v>
      </c>
      <c r="G49">
        <v>2</v>
      </c>
      <c r="H49">
        <f t="shared" si="8"/>
        <v>0.46</v>
      </c>
      <c r="I49" s="5">
        <f t="shared" si="9"/>
        <v>0.21004566210045664</v>
      </c>
      <c r="J49">
        <f t="shared" si="6"/>
        <v>9.6621004566210061E-2</v>
      </c>
      <c r="K49" s="6">
        <f t="shared" si="10"/>
        <v>-0.10712328767123291</v>
      </c>
      <c r="L49">
        <f t="shared" si="5"/>
        <v>-5.3561643835616207E-4</v>
      </c>
    </row>
    <row r="50" spans="2:12" x14ac:dyDescent="0.25">
      <c r="B50">
        <v>0.23499999999999999</v>
      </c>
      <c r="C50">
        <v>0</v>
      </c>
      <c r="D50">
        <f t="shared" si="1"/>
        <v>0</v>
      </c>
      <c r="E50" s="5">
        <f t="shared" si="2"/>
        <v>0</v>
      </c>
      <c r="F50" s="4">
        <v>0.23499999999999999</v>
      </c>
      <c r="G50">
        <v>0</v>
      </c>
      <c r="H50">
        <f t="shared" si="8"/>
        <v>0</v>
      </c>
      <c r="I50" s="5">
        <f t="shared" si="9"/>
        <v>0</v>
      </c>
      <c r="J50">
        <f t="shared" si="6"/>
        <v>0</v>
      </c>
      <c r="K50" s="6">
        <f t="shared" si="10"/>
        <v>-0.10712328767123291</v>
      </c>
      <c r="L50">
        <f t="shared" si="5"/>
        <v>-1.0908675799086768E-3</v>
      </c>
    </row>
    <row r="51" spans="2:12" x14ac:dyDescent="0.25">
      <c r="B51">
        <v>0.24</v>
      </c>
      <c r="C51">
        <v>1</v>
      </c>
      <c r="D51">
        <f t="shared" si="1"/>
        <v>0.24</v>
      </c>
      <c r="E51" s="5">
        <f t="shared" si="2"/>
        <v>0.10666666666666667</v>
      </c>
      <c r="F51" s="4">
        <v>0.24</v>
      </c>
      <c r="G51">
        <v>3</v>
      </c>
      <c r="H51">
        <f t="shared" si="8"/>
        <v>0.72</v>
      </c>
      <c r="I51" s="5">
        <f t="shared" si="9"/>
        <v>0.32876712328767121</v>
      </c>
      <c r="J51">
        <f t="shared" si="6"/>
        <v>-0.22210045662100453</v>
      </c>
      <c r="K51" s="6">
        <f t="shared" si="10"/>
        <v>-0.32922374429223744</v>
      </c>
      <c r="L51">
        <f t="shared" si="5"/>
        <v>-1.6535768645357699E-3</v>
      </c>
    </row>
    <row r="52" spans="2:12" x14ac:dyDescent="0.25">
      <c r="B52">
        <v>0.245</v>
      </c>
      <c r="C52">
        <v>1</v>
      </c>
      <c r="D52">
        <f t="shared" si="1"/>
        <v>0.245</v>
      </c>
      <c r="E52" s="5">
        <f t="shared" si="2"/>
        <v>0.10888888888888888</v>
      </c>
      <c r="F52" s="4">
        <v>0.245</v>
      </c>
      <c r="G52">
        <v>1</v>
      </c>
      <c r="H52">
        <f t="shared" si="8"/>
        <v>0.245</v>
      </c>
      <c r="I52" s="5">
        <f t="shared" si="9"/>
        <v>0.11187214611872145</v>
      </c>
      <c r="J52">
        <f t="shared" si="6"/>
        <v>-2.9832572298325727E-3</v>
      </c>
      <c r="K52" s="6">
        <f t="shared" si="10"/>
        <v>-0.33220700152207</v>
      </c>
      <c r="L52">
        <f t="shared" si="5"/>
        <v>-1.668645357686455E-3</v>
      </c>
    </row>
    <row r="53" spans="2:12" x14ac:dyDescent="0.25">
      <c r="B53">
        <v>0.25</v>
      </c>
      <c r="C53">
        <v>1</v>
      </c>
      <c r="D53">
        <f t="shared" si="1"/>
        <v>0.25</v>
      </c>
      <c r="E53" s="5">
        <f t="shared" si="2"/>
        <v>0.1111111111111111</v>
      </c>
      <c r="F53" s="4">
        <v>0.25</v>
      </c>
      <c r="G53">
        <v>1</v>
      </c>
      <c r="H53">
        <f t="shared" si="8"/>
        <v>0.25</v>
      </c>
      <c r="I53" s="5">
        <f t="shared" si="9"/>
        <v>0.11415525114155251</v>
      </c>
      <c r="J53">
        <f t="shared" si="6"/>
        <v>-3.0441400304414001E-3</v>
      </c>
      <c r="K53" s="6">
        <f t="shared" si="10"/>
        <v>-0.3352511415525114</v>
      </c>
      <c r="L53">
        <f t="shared" si="5"/>
        <v>-1.6995433789954353E-3</v>
      </c>
    </row>
    <row r="54" spans="2:12" x14ac:dyDescent="0.25">
      <c r="B54">
        <v>0.255</v>
      </c>
      <c r="C54">
        <v>3</v>
      </c>
      <c r="D54">
        <f t="shared" si="1"/>
        <v>0.76500000000000001</v>
      </c>
      <c r="E54" s="5">
        <f t="shared" si="2"/>
        <v>0.34</v>
      </c>
      <c r="F54" s="4">
        <v>0.255</v>
      </c>
      <c r="G54">
        <v>3</v>
      </c>
      <c r="H54">
        <f t="shared" si="8"/>
        <v>0.76500000000000001</v>
      </c>
      <c r="I54" s="5">
        <f t="shared" si="9"/>
        <v>0.34931506849315069</v>
      </c>
      <c r="J54">
        <f t="shared" si="6"/>
        <v>-9.3150684931506689E-3</v>
      </c>
      <c r="K54" s="6">
        <f t="shared" si="10"/>
        <v>-0.34456621004566207</v>
      </c>
      <c r="L54">
        <f t="shared" si="5"/>
        <v>-2.0433789954337916E-3</v>
      </c>
    </row>
    <row r="55" spans="2:12" x14ac:dyDescent="0.25">
      <c r="B55">
        <v>0.26</v>
      </c>
      <c r="C55">
        <v>3</v>
      </c>
      <c r="D55">
        <f t="shared" si="1"/>
        <v>0.78</v>
      </c>
      <c r="E55" s="5">
        <f t="shared" si="2"/>
        <v>0.34666666666666668</v>
      </c>
      <c r="F55" s="4">
        <v>0.26</v>
      </c>
      <c r="G55">
        <v>4</v>
      </c>
      <c r="H55">
        <f t="shared" si="8"/>
        <v>1.04</v>
      </c>
      <c r="I55" s="5">
        <f t="shared" si="9"/>
        <v>0.47488584474885842</v>
      </c>
      <c r="J55">
        <f t="shared" si="6"/>
        <v>-0.12821917808219174</v>
      </c>
      <c r="K55" s="6">
        <f t="shared" si="10"/>
        <v>-0.47278538812785381</v>
      </c>
      <c r="L55">
        <f t="shared" si="5"/>
        <v>-1.4886605783866066E-3</v>
      </c>
    </row>
    <row r="56" spans="2:12" x14ac:dyDescent="0.25">
      <c r="B56">
        <v>0.26500000000000001</v>
      </c>
      <c r="C56">
        <v>4</v>
      </c>
      <c r="D56">
        <f t="shared" si="1"/>
        <v>1.06</v>
      </c>
      <c r="E56" s="5">
        <f t="shared" si="2"/>
        <v>0.47111111111111115</v>
      </c>
      <c r="F56" s="4">
        <v>0.26500000000000001</v>
      </c>
      <c r="G56">
        <v>1</v>
      </c>
      <c r="H56">
        <f t="shared" si="8"/>
        <v>0.26500000000000001</v>
      </c>
      <c r="I56" s="5">
        <f t="shared" si="9"/>
        <v>0.12100456621004566</v>
      </c>
      <c r="J56">
        <f t="shared" si="6"/>
        <v>0.35010654490106552</v>
      </c>
      <c r="K56" s="6">
        <f t="shared" si="10"/>
        <v>-0.12267884322678829</v>
      </c>
      <c r="L56">
        <f t="shared" si="5"/>
        <v>1.1701674277016763E-3</v>
      </c>
    </row>
    <row r="57" spans="2:12" x14ac:dyDescent="0.25">
      <c r="B57">
        <v>0.27</v>
      </c>
      <c r="C57">
        <v>8</v>
      </c>
      <c r="D57">
        <f t="shared" si="1"/>
        <v>2.16</v>
      </c>
      <c r="E57" s="5">
        <f t="shared" si="2"/>
        <v>0.96000000000000008</v>
      </c>
      <c r="F57" s="4">
        <v>0.27</v>
      </c>
      <c r="G57">
        <v>2</v>
      </c>
      <c r="H57">
        <f t="shared" si="8"/>
        <v>0.54</v>
      </c>
      <c r="I57" s="5">
        <f t="shared" si="9"/>
        <v>0.24657534246575347</v>
      </c>
      <c r="J57">
        <f t="shared" si="6"/>
        <v>0.71342465753424666</v>
      </c>
      <c r="K57" s="6">
        <f t="shared" si="10"/>
        <v>0.59074581430745843</v>
      </c>
      <c r="L57">
        <f t="shared" si="5"/>
        <v>2.2923896499239004E-3</v>
      </c>
    </row>
    <row r="58" spans="2:12" x14ac:dyDescent="0.25">
      <c r="B58">
        <v>0.27500000000000002</v>
      </c>
      <c r="C58">
        <v>4</v>
      </c>
      <c r="D58">
        <f t="shared" si="1"/>
        <v>1.1000000000000001</v>
      </c>
      <c r="E58" s="5">
        <f t="shared" si="2"/>
        <v>0.48888888888888898</v>
      </c>
      <c r="F58" s="4">
        <v>0.27500000000000002</v>
      </c>
      <c r="G58">
        <v>6</v>
      </c>
      <c r="H58">
        <f t="shared" si="8"/>
        <v>1.6500000000000001</v>
      </c>
      <c r="I58" s="5">
        <f t="shared" si="9"/>
        <v>0.75342465753424659</v>
      </c>
      <c r="J58">
        <f t="shared" si="6"/>
        <v>-0.26453576864535761</v>
      </c>
      <c r="K58" s="6">
        <f t="shared" si="10"/>
        <v>0.32621004566210082</v>
      </c>
      <c r="L58">
        <f t="shared" si="5"/>
        <v>1.57990867579909E-3</v>
      </c>
    </row>
    <row r="59" spans="2:12" x14ac:dyDescent="0.25">
      <c r="B59">
        <v>0.28000000000000003</v>
      </c>
      <c r="C59">
        <v>6</v>
      </c>
      <c r="D59">
        <f t="shared" si="1"/>
        <v>1.6800000000000002</v>
      </c>
      <c r="E59" s="5">
        <f t="shared" si="2"/>
        <v>0.7466666666666667</v>
      </c>
      <c r="F59" s="4">
        <v>0.28000000000000003</v>
      </c>
      <c r="G59">
        <v>6</v>
      </c>
      <c r="H59">
        <f t="shared" si="8"/>
        <v>1.6800000000000002</v>
      </c>
      <c r="I59" s="5">
        <f t="shared" si="9"/>
        <v>0.76712328767123295</v>
      </c>
      <c r="J59">
        <f t="shared" si="6"/>
        <v>-2.0456621004566244E-2</v>
      </c>
      <c r="K59" s="6">
        <f t="shared" si="10"/>
        <v>0.30575342465753458</v>
      </c>
      <c r="L59">
        <f t="shared" si="5"/>
        <v>2.13607305936071E-3</v>
      </c>
    </row>
    <row r="60" spans="2:12" x14ac:dyDescent="0.25">
      <c r="B60">
        <v>0.28499999999999998</v>
      </c>
      <c r="C60">
        <v>5</v>
      </c>
      <c r="D60">
        <f t="shared" si="1"/>
        <v>1.4249999999999998</v>
      </c>
      <c r="E60" s="5">
        <f t="shared" si="2"/>
        <v>0.63333333333333319</v>
      </c>
      <c r="F60" s="4">
        <v>0.28499999999999998</v>
      </c>
      <c r="G60">
        <v>3</v>
      </c>
      <c r="H60">
        <f t="shared" si="8"/>
        <v>0.85499999999999998</v>
      </c>
      <c r="I60" s="5">
        <f t="shared" si="9"/>
        <v>0.39041095890410954</v>
      </c>
      <c r="J60">
        <f t="shared" si="6"/>
        <v>0.24292237442922365</v>
      </c>
      <c r="K60" s="6">
        <f t="shared" si="10"/>
        <v>0.54867579908675823</v>
      </c>
      <c r="L60">
        <f t="shared" si="5"/>
        <v>2.6992389649923934E-3</v>
      </c>
    </row>
    <row r="61" spans="2:12" x14ac:dyDescent="0.25">
      <c r="B61">
        <v>0.28999999999999998</v>
      </c>
      <c r="C61">
        <v>5</v>
      </c>
      <c r="D61">
        <f t="shared" si="1"/>
        <v>1.45</v>
      </c>
      <c r="E61" s="5">
        <f t="shared" si="2"/>
        <v>0.64444444444444449</v>
      </c>
      <c r="F61" s="4">
        <v>0.28999999999999998</v>
      </c>
      <c r="G61">
        <v>5</v>
      </c>
      <c r="H61">
        <f t="shared" si="8"/>
        <v>1.45</v>
      </c>
      <c r="I61" s="5">
        <f t="shared" si="9"/>
        <v>0.66210045662100458</v>
      </c>
      <c r="J61">
        <f t="shared" si="6"/>
        <v>-1.7656012176560099E-2</v>
      </c>
      <c r="K61" s="6">
        <f t="shared" si="10"/>
        <v>0.53101978691019813</v>
      </c>
      <c r="L61">
        <f t="shared" si="5"/>
        <v>2.2644596651445999E-3</v>
      </c>
    </row>
    <row r="62" spans="2:12" x14ac:dyDescent="0.25">
      <c r="B62">
        <v>0.29499999999999998</v>
      </c>
      <c r="C62">
        <v>6</v>
      </c>
      <c r="D62">
        <f t="shared" si="1"/>
        <v>1.77</v>
      </c>
      <c r="E62" s="5">
        <f t="shared" si="2"/>
        <v>0.78666666666666663</v>
      </c>
      <c r="F62" s="4">
        <v>0.29499999999999998</v>
      </c>
      <c r="G62">
        <v>7</v>
      </c>
      <c r="H62">
        <f t="shared" si="8"/>
        <v>2.0649999999999999</v>
      </c>
      <c r="I62" s="5">
        <f t="shared" si="9"/>
        <v>0.94292237442922378</v>
      </c>
      <c r="J62">
        <f t="shared" si="6"/>
        <v>-0.15625570776255715</v>
      </c>
      <c r="K62" s="6">
        <f t="shared" si="10"/>
        <v>0.37476407914764098</v>
      </c>
      <c r="L62">
        <f t="shared" si="5"/>
        <v>7.9162861491628776E-4</v>
      </c>
    </row>
    <row r="63" spans="2:12" x14ac:dyDescent="0.25">
      <c r="B63">
        <v>0.3</v>
      </c>
      <c r="C63">
        <v>6</v>
      </c>
      <c r="D63">
        <f t="shared" si="1"/>
        <v>1.7999999999999998</v>
      </c>
      <c r="E63" s="5">
        <f t="shared" si="2"/>
        <v>0.79999999999999982</v>
      </c>
      <c r="F63" s="4">
        <v>0.3</v>
      </c>
      <c r="G63">
        <v>9</v>
      </c>
      <c r="H63">
        <f t="shared" si="8"/>
        <v>2.6999999999999997</v>
      </c>
      <c r="I63" s="5">
        <f t="shared" si="9"/>
        <v>1.2328767123287669</v>
      </c>
      <c r="J63">
        <f t="shared" si="6"/>
        <v>-0.43287671232876712</v>
      </c>
      <c r="K63" s="6">
        <f t="shared" si="10"/>
        <v>-5.8112633181126139E-2</v>
      </c>
      <c r="L63">
        <f t="shared" si="5"/>
        <v>-1.0147640791476403E-3</v>
      </c>
    </row>
    <row r="64" spans="2:12" x14ac:dyDescent="0.25">
      <c r="B64">
        <v>0.30499999999999999</v>
      </c>
      <c r="C64">
        <v>3</v>
      </c>
      <c r="D64">
        <f t="shared" si="1"/>
        <v>0.91500000000000004</v>
      </c>
      <c r="E64" s="5">
        <f t="shared" si="2"/>
        <v>0.40666666666666673</v>
      </c>
      <c r="F64" s="4">
        <v>0.30499999999999999</v>
      </c>
      <c r="G64">
        <v>5</v>
      </c>
      <c r="H64">
        <f t="shared" si="8"/>
        <v>1.5249999999999999</v>
      </c>
      <c r="I64" s="5">
        <f t="shared" si="9"/>
        <v>0.69634703196347025</v>
      </c>
      <c r="J64">
        <f t="shared" si="6"/>
        <v>-0.28968036529680352</v>
      </c>
      <c r="K64" s="6">
        <f t="shared" si="10"/>
        <v>-0.34779299847792966</v>
      </c>
      <c r="L64">
        <f t="shared" si="5"/>
        <v>-1.7484018264840183E-3</v>
      </c>
    </row>
    <row r="65" spans="2:12" x14ac:dyDescent="0.25">
      <c r="B65">
        <v>0.31</v>
      </c>
      <c r="C65">
        <v>1</v>
      </c>
      <c r="D65">
        <f t="shared" si="1"/>
        <v>0.31</v>
      </c>
      <c r="E65" s="5">
        <f t="shared" si="2"/>
        <v>0.13777777777777778</v>
      </c>
      <c r="F65" s="4">
        <v>0.31</v>
      </c>
      <c r="G65">
        <v>1</v>
      </c>
      <c r="H65">
        <f t="shared" si="8"/>
        <v>0.31</v>
      </c>
      <c r="I65" s="5">
        <f t="shared" si="9"/>
        <v>0.14155251141552511</v>
      </c>
      <c r="J65">
        <f t="shared" si="6"/>
        <v>-3.7747336377473295E-3</v>
      </c>
      <c r="K65" s="6">
        <f t="shared" si="10"/>
        <v>-0.35156773211567699</v>
      </c>
      <c r="L65">
        <f t="shared" si="5"/>
        <v>-1.7674277016742769E-3</v>
      </c>
    </row>
    <row r="66" spans="2:12" x14ac:dyDescent="0.25">
      <c r="B66">
        <v>0.315</v>
      </c>
      <c r="C66">
        <v>1</v>
      </c>
      <c r="D66">
        <f t="shared" si="1"/>
        <v>0.315</v>
      </c>
      <c r="E66" s="5">
        <f t="shared" si="2"/>
        <v>0.13999999999999999</v>
      </c>
      <c r="F66" s="4">
        <v>0.315</v>
      </c>
      <c r="G66">
        <v>1</v>
      </c>
      <c r="H66">
        <f t="shared" si="8"/>
        <v>0.315</v>
      </c>
      <c r="I66" s="5">
        <f t="shared" si="9"/>
        <v>0.14383561643835616</v>
      </c>
      <c r="J66">
        <f t="shared" si="6"/>
        <v>-3.8356164383561708E-3</v>
      </c>
      <c r="K66" s="6">
        <f t="shared" si="10"/>
        <v>-0.35540334855403316</v>
      </c>
      <c r="L66">
        <f t="shared" si="5"/>
        <v>-3.2479452054794532E-3</v>
      </c>
    </row>
    <row r="67" spans="2:12" x14ac:dyDescent="0.25">
      <c r="B67">
        <v>0.32</v>
      </c>
      <c r="C67">
        <v>1</v>
      </c>
      <c r="D67">
        <f t="shared" si="1"/>
        <v>0.32</v>
      </c>
      <c r="E67" s="5">
        <f t="shared" si="2"/>
        <v>0.14222222222222222</v>
      </c>
      <c r="F67" s="4">
        <v>0.32</v>
      </c>
      <c r="G67">
        <v>5</v>
      </c>
      <c r="H67">
        <f t="shared" si="8"/>
        <v>1.6</v>
      </c>
      <c r="I67" s="5">
        <f t="shared" si="9"/>
        <v>0.73059360730593614</v>
      </c>
      <c r="J67">
        <f t="shared" si="6"/>
        <v>-0.58837138508371389</v>
      </c>
      <c r="K67" s="6">
        <f t="shared" si="10"/>
        <v>-0.94377473363774711</v>
      </c>
      <c r="L67">
        <f t="shared" si="5"/>
        <v>-3.9966514459665167E-3</v>
      </c>
    </row>
    <row r="68" spans="2:12" x14ac:dyDescent="0.25">
      <c r="B68">
        <v>0.32500000000000001</v>
      </c>
      <c r="C68">
        <v>2</v>
      </c>
      <c r="D68">
        <f t="shared" ref="D68:D82" si="11">B68*C68</f>
        <v>0.65</v>
      </c>
      <c r="E68" s="5">
        <f t="shared" ref="E68:E82" si="12">(D68/A$4*100)</f>
        <v>0.28888888888888892</v>
      </c>
      <c r="F68" s="4">
        <v>0.32500000000000001</v>
      </c>
      <c r="G68">
        <v>0</v>
      </c>
      <c r="H68">
        <f t="shared" si="8"/>
        <v>0</v>
      </c>
      <c r="I68" s="5">
        <f t="shared" si="9"/>
        <v>0</v>
      </c>
      <c r="J68">
        <f t="shared" si="6"/>
        <v>0.28888888888888892</v>
      </c>
      <c r="K68" s="6">
        <f t="shared" si="10"/>
        <v>-0.65488584474885814</v>
      </c>
      <c r="L68">
        <f t="shared" ref="L68:L82" si="13">(K69+K68)/2*(B69-B68)</f>
        <v>-2.9077625570776266E-3</v>
      </c>
    </row>
    <row r="69" spans="2:12" x14ac:dyDescent="0.25">
      <c r="B69">
        <v>0.33</v>
      </c>
      <c r="C69">
        <v>1</v>
      </c>
      <c r="D69">
        <f t="shared" si="11"/>
        <v>0.33</v>
      </c>
      <c r="E69" s="5">
        <f t="shared" si="12"/>
        <v>0.14666666666666667</v>
      </c>
      <c r="F69" s="4">
        <v>0.33</v>
      </c>
      <c r="G69">
        <v>0</v>
      </c>
      <c r="H69">
        <f t="shared" si="8"/>
        <v>0</v>
      </c>
      <c r="I69" s="5">
        <f t="shared" si="9"/>
        <v>0</v>
      </c>
      <c r="J69">
        <f t="shared" ref="J69:J82" si="14">E69-I69</f>
        <v>0.14666666666666667</v>
      </c>
      <c r="K69" s="6">
        <f t="shared" si="10"/>
        <v>-0.50821917808219141</v>
      </c>
      <c r="L69">
        <f t="shared" si="13"/>
        <v>-2.9235159817351608E-3</v>
      </c>
    </row>
    <row r="70" spans="2:12" x14ac:dyDescent="0.25">
      <c r="B70">
        <v>0.33500000000000002</v>
      </c>
      <c r="C70">
        <v>0</v>
      </c>
      <c r="D70">
        <f t="shared" si="11"/>
        <v>0</v>
      </c>
      <c r="E70" s="5">
        <f t="shared" si="12"/>
        <v>0</v>
      </c>
      <c r="F70" s="4">
        <v>0.33500000000000002</v>
      </c>
      <c r="G70">
        <v>1</v>
      </c>
      <c r="H70">
        <f t="shared" si="8"/>
        <v>0.33500000000000002</v>
      </c>
      <c r="I70" s="5">
        <f t="shared" si="9"/>
        <v>0.15296803652968038</v>
      </c>
      <c r="J70">
        <f t="shared" si="14"/>
        <v>-0.15296803652968038</v>
      </c>
      <c r="K70" s="6">
        <f t="shared" si="10"/>
        <v>-0.6611872146118718</v>
      </c>
      <c r="L70">
        <f t="shared" si="13"/>
        <v>-3.6940639269406406E-3</v>
      </c>
    </row>
    <row r="71" spans="2:12" x14ac:dyDescent="0.25">
      <c r="B71">
        <v>0.34</v>
      </c>
      <c r="C71">
        <v>0</v>
      </c>
      <c r="D71">
        <f t="shared" si="11"/>
        <v>0</v>
      </c>
      <c r="E71" s="5">
        <f t="shared" si="12"/>
        <v>0</v>
      </c>
      <c r="F71" s="4">
        <v>0.34</v>
      </c>
      <c r="G71">
        <v>1</v>
      </c>
      <c r="H71">
        <f t="shared" si="8"/>
        <v>0.34</v>
      </c>
      <c r="I71" s="5">
        <f t="shared" si="9"/>
        <v>0.15525114155251143</v>
      </c>
      <c r="J71">
        <f t="shared" si="14"/>
        <v>-0.15525114155251143</v>
      </c>
      <c r="K71" s="6">
        <f t="shared" si="10"/>
        <v>-0.81643835616438321</v>
      </c>
      <c r="L71">
        <f t="shared" si="13"/>
        <v>-3.7198630136985908E-3</v>
      </c>
    </row>
    <row r="72" spans="2:12" x14ac:dyDescent="0.25">
      <c r="B72">
        <v>0.34499999999999997</v>
      </c>
      <c r="C72">
        <v>3</v>
      </c>
      <c r="D72">
        <f t="shared" si="11"/>
        <v>1.0349999999999999</v>
      </c>
      <c r="E72" s="5">
        <f t="shared" si="12"/>
        <v>0.45999999999999996</v>
      </c>
      <c r="F72" s="4">
        <v>0.34499999999999997</v>
      </c>
      <c r="G72">
        <v>2</v>
      </c>
      <c r="H72">
        <f t="shared" si="8"/>
        <v>0.69</v>
      </c>
      <c r="I72" s="5">
        <f t="shared" si="9"/>
        <v>0.31506849315068491</v>
      </c>
      <c r="J72">
        <f t="shared" si="14"/>
        <v>0.14493150684931505</v>
      </c>
      <c r="K72" s="6">
        <f t="shared" si="10"/>
        <v>-0.67150684931506821</v>
      </c>
      <c r="L72">
        <f t="shared" si="13"/>
        <v>-3.357534246575344E-3</v>
      </c>
    </row>
    <row r="73" spans="2:12" x14ac:dyDescent="0.25">
      <c r="B73">
        <v>0.35</v>
      </c>
      <c r="C73">
        <v>0</v>
      </c>
      <c r="D73">
        <f t="shared" si="11"/>
        <v>0</v>
      </c>
      <c r="E73" s="5">
        <f t="shared" si="12"/>
        <v>0</v>
      </c>
      <c r="F73" s="4">
        <v>0.35</v>
      </c>
      <c r="G73">
        <v>0</v>
      </c>
      <c r="H73">
        <f t="shared" si="8"/>
        <v>0</v>
      </c>
      <c r="I73" s="5">
        <f t="shared" si="9"/>
        <v>0</v>
      </c>
      <c r="J73">
        <f t="shared" si="14"/>
        <v>0</v>
      </c>
      <c r="K73" s="6">
        <f t="shared" si="10"/>
        <v>-0.67150684931506821</v>
      </c>
      <c r="L73">
        <f t="shared" si="13"/>
        <v>-3.7843987823439895E-3</v>
      </c>
    </row>
    <row r="74" spans="2:12" x14ac:dyDescent="0.25">
      <c r="B74">
        <v>0.35499999999999998</v>
      </c>
      <c r="C74">
        <v>2</v>
      </c>
      <c r="D74">
        <f t="shared" si="11"/>
        <v>0.71</v>
      </c>
      <c r="E74" s="5">
        <f t="shared" si="12"/>
        <v>0.31555555555555553</v>
      </c>
      <c r="F74" s="4">
        <v>0.35499999999999998</v>
      </c>
      <c r="G74">
        <v>3</v>
      </c>
      <c r="H74">
        <f t="shared" si="8"/>
        <v>1.0649999999999999</v>
      </c>
      <c r="I74" s="5">
        <f t="shared" si="9"/>
        <v>0.48630136986301364</v>
      </c>
      <c r="J74">
        <f t="shared" si="14"/>
        <v>-0.17074581430745811</v>
      </c>
      <c r="K74" s="6">
        <f t="shared" si="10"/>
        <v>-0.84225266362252627</v>
      </c>
      <c r="L74">
        <f t="shared" si="13"/>
        <v>-4.2222222222222244E-3</v>
      </c>
    </row>
    <row r="75" spans="2:12" x14ac:dyDescent="0.25">
      <c r="B75">
        <v>0.36</v>
      </c>
      <c r="C75">
        <v>1</v>
      </c>
      <c r="D75">
        <f t="shared" si="11"/>
        <v>0.36</v>
      </c>
      <c r="E75" s="5">
        <f t="shared" si="12"/>
        <v>0.15999999999999998</v>
      </c>
      <c r="F75" s="4">
        <v>0.36</v>
      </c>
      <c r="G75">
        <v>1</v>
      </c>
      <c r="H75">
        <f t="shared" si="8"/>
        <v>0.36</v>
      </c>
      <c r="I75" s="5">
        <f t="shared" si="9"/>
        <v>0.16438356164383561</v>
      </c>
      <c r="J75">
        <f t="shared" si="14"/>
        <v>-4.3835616438356317E-3</v>
      </c>
      <c r="K75" s="6">
        <f t="shared" si="10"/>
        <v>-0.84663622526636195</v>
      </c>
      <c r="L75">
        <f t="shared" si="13"/>
        <v>-4.2442922374429249E-3</v>
      </c>
    </row>
    <row r="76" spans="2:12" x14ac:dyDescent="0.25">
      <c r="B76">
        <v>0.36499999999999999</v>
      </c>
      <c r="C76">
        <v>1</v>
      </c>
      <c r="D76">
        <f t="shared" si="11"/>
        <v>0.36499999999999999</v>
      </c>
      <c r="E76" s="5">
        <f t="shared" si="12"/>
        <v>0.16222222222222221</v>
      </c>
      <c r="F76" s="4">
        <v>0.36499999999999999</v>
      </c>
      <c r="G76">
        <v>1</v>
      </c>
      <c r="H76">
        <f t="shared" si="8"/>
        <v>0.36499999999999999</v>
      </c>
      <c r="I76" s="5">
        <f t="shared" si="9"/>
        <v>0.16666666666666666</v>
      </c>
      <c r="J76">
        <f t="shared" si="14"/>
        <v>-4.4444444444444453E-3</v>
      </c>
      <c r="K76" s="6">
        <f t="shared" si="10"/>
        <v>-0.85108066971080643</v>
      </c>
      <c r="L76">
        <f t="shared" si="13"/>
        <v>-3.4557077625570797E-3</v>
      </c>
    </row>
    <row r="77" spans="2:12" x14ac:dyDescent="0.25">
      <c r="B77">
        <v>0.37</v>
      </c>
      <c r="C77">
        <v>4</v>
      </c>
      <c r="D77">
        <f t="shared" si="11"/>
        <v>1.48</v>
      </c>
      <c r="E77" s="5">
        <f t="shared" si="12"/>
        <v>0.65777777777777779</v>
      </c>
      <c r="F77" s="4">
        <v>0.37</v>
      </c>
      <c r="G77">
        <v>2</v>
      </c>
      <c r="H77">
        <f t="shared" si="8"/>
        <v>0.74</v>
      </c>
      <c r="I77" s="5">
        <f t="shared" si="9"/>
        <v>0.33789954337899542</v>
      </c>
      <c r="J77">
        <f t="shared" si="14"/>
        <v>0.31987823439878238</v>
      </c>
      <c r="K77" s="6">
        <f t="shared" si="10"/>
        <v>-0.53120243531202405</v>
      </c>
      <c r="L77">
        <f t="shared" si="13"/>
        <v>-2.2621765601217661E-3</v>
      </c>
    </row>
    <row r="78" spans="2:12" x14ac:dyDescent="0.25">
      <c r="B78">
        <v>0.375</v>
      </c>
      <c r="C78">
        <v>3</v>
      </c>
      <c r="D78">
        <f t="shared" si="11"/>
        <v>1.125</v>
      </c>
      <c r="E78" s="5">
        <f t="shared" si="12"/>
        <v>0.5</v>
      </c>
      <c r="F78" s="4">
        <v>0.375</v>
      </c>
      <c r="G78">
        <v>2</v>
      </c>
      <c r="H78">
        <f t="shared" si="8"/>
        <v>0.75</v>
      </c>
      <c r="I78" s="5">
        <f t="shared" si="9"/>
        <v>0.34246575342465752</v>
      </c>
      <c r="J78">
        <f t="shared" si="14"/>
        <v>0.15753424657534248</v>
      </c>
      <c r="K78" s="6">
        <f t="shared" si="10"/>
        <v>-0.37366818873668156</v>
      </c>
      <c r="L78">
        <f t="shared" si="13"/>
        <v>-1.8914764079147638E-3</v>
      </c>
    </row>
    <row r="79" spans="2:12" x14ac:dyDescent="0.25">
      <c r="B79">
        <v>0.38</v>
      </c>
      <c r="C79">
        <v>2</v>
      </c>
      <c r="D79">
        <f t="shared" si="11"/>
        <v>0.76</v>
      </c>
      <c r="E79" s="5">
        <f t="shared" si="12"/>
        <v>0.33777777777777779</v>
      </c>
      <c r="F79" s="4">
        <v>0.38</v>
      </c>
      <c r="G79">
        <v>2</v>
      </c>
      <c r="H79">
        <f t="shared" si="8"/>
        <v>0.76</v>
      </c>
      <c r="I79" s="5">
        <f t="shared" si="9"/>
        <v>0.34703196347031962</v>
      </c>
      <c r="J79">
        <f t="shared" si="14"/>
        <v>-9.2541856925418275E-3</v>
      </c>
      <c r="K79" s="6">
        <f t="shared" si="10"/>
        <v>-0.38292237442922339</v>
      </c>
      <c r="L79">
        <f t="shared" si="13"/>
        <v>-2.3892694063926945E-3</v>
      </c>
    </row>
    <row r="80" spans="2:12" x14ac:dyDescent="0.25">
      <c r="B80">
        <v>0.38500000000000001</v>
      </c>
      <c r="C80">
        <v>3</v>
      </c>
      <c r="D80">
        <f t="shared" si="11"/>
        <v>1.155</v>
      </c>
      <c r="E80" s="5">
        <f t="shared" si="12"/>
        <v>0.51333333333333331</v>
      </c>
      <c r="F80" s="4">
        <v>0.38500000000000001</v>
      </c>
      <c r="G80">
        <v>4</v>
      </c>
      <c r="H80">
        <f t="shared" si="8"/>
        <v>1.54</v>
      </c>
      <c r="I80" s="5">
        <f t="shared" si="9"/>
        <v>0.70319634703196354</v>
      </c>
      <c r="J80">
        <f t="shared" si="14"/>
        <v>-0.18986301369863023</v>
      </c>
      <c r="K80" s="6">
        <f t="shared" si="10"/>
        <v>-0.57278538812785362</v>
      </c>
      <c r="L80">
        <f t="shared" si="13"/>
        <v>-1.5995433789954337E-3</v>
      </c>
    </row>
    <row r="81" spans="2:12" x14ac:dyDescent="0.25">
      <c r="B81">
        <v>0.39</v>
      </c>
      <c r="C81">
        <v>6</v>
      </c>
      <c r="D81">
        <f t="shared" si="11"/>
        <v>2.34</v>
      </c>
      <c r="E81" s="5">
        <f t="shared" si="12"/>
        <v>1.04</v>
      </c>
      <c r="F81" s="4">
        <v>0.39</v>
      </c>
      <c r="G81">
        <v>3</v>
      </c>
      <c r="H81">
        <f t="shared" si="8"/>
        <v>1.17</v>
      </c>
      <c r="I81" s="5">
        <f t="shared" si="9"/>
        <v>0.53424657534246567</v>
      </c>
      <c r="J81">
        <f t="shared" si="14"/>
        <v>0.50575342465753437</v>
      </c>
      <c r="K81" s="6">
        <f t="shared" si="10"/>
        <v>-6.7031963470319256E-2</v>
      </c>
      <c r="L81">
        <f t="shared" si="13"/>
        <v>5.0654490106545147E-4</v>
      </c>
    </row>
    <row r="82" spans="2:12" x14ac:dyDescent="0.25">
      <c r="B82">
        <v>0.39500000000000002</v>
      </c>
      <c r="C82">
        <v>5</v>
      </c>
      <c r="D82">
        <f t="shared" si="11"/>
        <v>1.9750000000000001</v>
      </c>
      <c r="E82" s="5">
        <f t="shared" si="12"/>
        <v>0.87777777777777788</v>
      </c>
      <c r="F82" s="4">
        <v>0.39500000000000002</v>
      </c>
      <c r="G82">
        <v>3</v>
      </c>
      <c r="H82">
        <f t="shared" si="8"/>
        <v>1.1850000000000001</v>
      </c>
      <c r="I82" s="5">
        <f t="shared" si="9"/>
        <v>0.54109589041095896</v>
      </c>
      <c r="J82">
        <f t="shared" si="14"/>
        <v>0.33668188736681892</v>
      </c>
      <c r="K82" s="6">
        <f t="shared" si="10"/>
        <v>0.26964992389649967</v>
      </c>
      <c r="L82">
        <f t="shared" si="13"/>
        <v>-5.3255859969558686E-2</v>
      </c>
    </row>
  </sheetData>
  <mergeCells count="2">
    <mergeCell ref="B1:C1"/>
    <mergeCell ref="F1:G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abSelected="1" zoomScale="70" zoomScaleNormal="70" workbookViewId="0">
      <selection activeCell="Q4" sqref="Q4"/>
    </sheetView>
  </sheetViews>
  <sheetFormatPr defaultRowHeight="15" x14ac:dyDescent="0.25"/>
  <cols>
    <col min="1" max="1" width="14.5703125" customWidth="1"/>
    <col min="2" max="2" width="11.140625" customWidth="1"/>
    <col min="3" max="3" width="10.85546875" customWidth="1"/>
    <col min="5" max="5" width="13.85546875" style="5" customWidth="1"/>
    <col min="6" max="6" width="11.5703125" style="4" customWidth="1"/>
    <col min="7" max="7" width="11.85546875" customWidth="1"/>
    <col min="8" max="8" width="11.28515625" customWidth="1"/>
    <col min="9" max="9" width="13.140625" style="5" customWidth="1"/>
    <col min="10" max="10" width="14" customWidth="1"/>
    <col min="11" max="11" width="11.28515625" style="6" customWidth="1"/>
    <col min="13" max="13" width="14.7109375" bestFit="1" customWidth="1"/>
  </cols>
  <sheetData>
    <row r="1" spans="1:17" x14ac:dyDescent="0.25">
      <c r="B1" s="12" t="s">
        <v>7</v>
      </c>
      <c r="C1" s="12"/>
      <c r="D1" s="3"/>
      <c r="F1" s="12" t="s">
        <v>0</v>
      </c>
      <c r="G1" s="12"/>
      <c r="H1" s="3"/>
      <c r="P1" t="s">
        <v>11</v>
      </c>
    </row>
    <row r="2" spans="1:17" x14ac:dyDescent="0.25">
      <c r="A2" t="s">
        <v>2</v>
      </c>
      <c r="B2" t="s">
        <v>8</v>
      </c>
      <c r="C2" t="s">
        <v>10</v>
      </c>
      <c r="E2" s="5" t="s">
        <v>1</v>
      </c>
      <c r="F2" s="4" t="s">
        <v>8</v>
      </c>
      <c r="G2" t="s">
        <v>10</v>
      </c>
      <c r="I2" s="5" t="s">
        <v>1</v>
      </c>
      <c r="J2" t="s">
        <v>5</v>
      </c>
      <c r="K2" s="6" t="s">
        <v>6</v>
      </c>
      <c r="P2">
        <f>MIN(K39:K64)</f>
        <v>-8.7826797385620908E-2</v>
      </c>
      <c r="Q2">
        <f>SUM(L39:L64)</f>
        <v>8.9883578431372541E-2</v>
      </c>
    </row>
    <row r="3" spans="1:17" x14ac:dyDescent="0.25">
      <c r="A3" t="s">
        <v>3</v>
      </c>
      <c r="B3">
        <v>0</v>
      </c>
      <c r="C3">
        <v>1</v>
      </c>
      <c r="D3">
        <f>B3*C3</f>
        <v>0</v>
      </c>
      <c r="E3" s="5">
        <f>(D3/A$4*100)</f>
        <v>0</v>
      </c>
      <c r="F3" s="4">
        <v>0</v>
      </c>
      <c r="G3">
        <v>2</v>
      </c>
      <c r="H3">
        <f>F3*G3</f>
        <v>0</v>
      </c>
      <c r="I3" s="5">
        <f>(H3/A$6*100)</f>
        <v>0</v>
      </c>
      <c r="J3">
        <f t="shared" ref="J3" si="0">E3-I3</f>
        <v>0</v>
      </c>
      <c r="L3">
        <f>(K4+K3)/2*(B4-B3)</f>
        <v>-2.5531045751633984E-5</v>
      </c>
      <c r="P3" t="s">
        <v>12</v>
      </c>
      <c r="Q3" t="s">
        <v>12</v>
      </c>
    </row>
    <row r="4" spans="1:17" x14ac:dyDescent="0.25">
      <c r="A4" s="3">
        <f>SUM(C3:C82)</f>
        <v>136</v>
      </c>
      <c r="B4">
        <v>5.0000000000000001E-3</v>
      </c>
      <c r="C4">
        <v>1</v>
      </c>
      <c r="D4">
        <f t="shared" ref="D4:D67" si="1">B4*C4</f>
        <v>5.0000000000000001E-3</v>
      </c>
      <c r="E4" s="5">
        <f t="shared" ref="E4:E67" si="2">(D4/A$4*100)</f>
        <v>3.6764705882352945E-3</v>
      </c>
      <c r="F4" s="4">
        <v>5.0000000000000001E-3</v>
      </c>
      <c r="G4">
        <v>4</v>
      </c>
      <c r="H4">
        <f t="shared" ref="H4:H67" si="3">F4*G4</f>
        <v>0.02</v>
      </c>
      <c r="I4" s="5">
        <f t="shared" ref="I4:I67" si="4">(H4/A$6*100)</f>
        <v>1.3888888888888888E-2</v>
      </c>
      <c r="J4">
        <f>E4-I4</f>
        <v>-1.0212418300653593E-2</v>
      </c>
      <c r="K4" s="6">
        <f>J4+J3</f>
        <v>-1.0212418300653593E-2</v>
      </c>
      <c r="L4">
        <f t="shared" ref="L4:L67" si="5">(K5+K4)/2*(B5-B4)</f>
        <v>-1.0110294117647058E-4</v>
      </c>
      <c r="P4">
        <f>MIN(K24:K49)</f>
        <v>-9.906045751633985E-2</v>
      </c>
      <c r="Q4">
        <f>SUM(L24:L49)</f>
        <v>2.7962622549019604E-2</v>
      </c>
    </row>
    <row r="5" spans="1:17" x14ac:dyDescent="0.25">
      <c r="A5" t="s">
        <v>4</v>
      </c>
      <c r="B5">
        <v>0.01</v>
      </c>
      <c r="C5">
        <v>2</v>
      </c>
      <c r="D5">
        <f t="shared" si="1"/>
        <v>0.02</v>
      </c>
      <c r="E5" s="5">
        <f t="shared" si="2"/>
        <v>1.4705882352941178E-2</v>
      </c>
      <c r="F5" s="4">
        <v>0.01</v>
      </c>
      <c r="G5">
        <v>5</v>
      </c>
      <c r="H5">
        <f t="shared" si="3"/>
        <v>0.05</v>
      </c>
      <c r="I5" s="5">
        <f t="shared" si="4"/>
        <v>3.4722222222222224E-2</v>
      </c>
      <c r="J5">
        <f t="shared" ref="J5:J68" si="6">E5-I5</f>
        <v>-2.0016339869281044E-2</v>
      </c>
      <c r="K5" s="6">
        <f>K4+J5</f>
        <v>-3.0228758169934637E-2</v>
      </c>
      <c r="L5">
        <f t="shared" si="5"/>
        <v>-1.1744281045751607E-5</v>
      </c>
    </row>
    <row r="6" spans="1:17" x14ac:dyDescent="0.25">
      <c r="A6" s="3">
        <f>SUM(G3:G82)</f>
        <v>144</v>
      </c>
      <c r="B6">
        <v>1.4999999999999999E-2</v>
      </c>
      <c r="C6">
        <v>6</v>
      </c>
      <c r="D6">
        <f t="shared" si="1"/>
        <v>0.09</v>
      </c>
      <c r="E6" s="5">
        <f t="shared" si="2"/>
        <v>6.6176470588235295E-2</v>
      </c>
      <c r="F6" s="4">
        <v>1.4999999999999999E-2</v>
      </c>
      <c r="G6">
        <v>1</v>
      </c>
      <c r="H6">
        <f t="shared" si="3"/>
        <v>1.4999999999999999E-2</v>
      </c>
      <c r="I6" s="5">
        <f t="shared" si="4"/>
        <v>1.0416666666666666E-2</v>
      </c>
      <c r="J6">
        <f t="shared" si="6"/>
        <v>5.5759803921568631E-2</v>
      </c>
      <c r="K6" s="6">
        <f t="shared" ref="K6:K69" si="7">K5+J6</f>
        <v>2.5531045751633993E-2</v>
      </c>
      <c r="L6">
        <f t="shared" si="5"/>
        <v>9.2933006535947767E-5</v>
      </c>
    </row>
    <row r="7" spans="1:17" x14ac:dyDescent="0.25">
      <c r="B7">
        <v>0.02</v>
      </c>
      <c r="C7">
        <v>0</v>
      </c>
      <c r="D7">
        <f t="shared" si="1"/>
        <v>0</v>
      </c>
      <c r="E7" s="5">
        <f t="shared" si="2"/>
        <v>0</v>
      </c>
      <c r="F7" s="4">
        <v>0.02</v>
      </c>
      <c r="G7">
        <v>1</v>
      </c>
      <c r="H7">
        <f t="shared" si="3"/>
        <v>0.02</v>
      </c>
      <c r="I7" s="5">
        <f t="shared" si="4"/>
        <v>1.3888888888888888E-2</v>
      </c>
      <c r="J7">
        <f t="shared" si="6"/>
        <v>-1.3888888888888888E-2</v>
      </c>
      <c r="K7" s="6">
        <f t="shared" si="7"/>
        <v>1.1642156862745105E-2</v>
      </c>
      <c r="L7">
        <f t="shared" si="5"/>
        <v>1.0927287581699355E-4</v>
      </c>
    </row>
    <row r="8" spans="1:17" x14ac:dyDescent="0.25">
      <c r="B8">
        <v>2.5000000000000001E-2</v>
      </c>
      <c r="C8">
        <v>3</v>
      </c>
      <c r="D8">
        <f t="shared" si="1"/>
        <v>7.5000000000000011E-2</v>
      </c>
      <c r="E8" s="5">
        <f t="shared" si="2"/>
        <v>5.5147058823529424E-2</v>
      </c>
      <c r="F8" s="4">
        <v>2.5000000000000001E-2</v>
      </c>
      <c r="G8">
        <v>2</v>
      </c>
      <c r="H8">
        <f t="shared" si="3"/>
        <v>0.05</v>
      </c>
      <c r="I8" s="5">
        <f t="shared" si="4"/>
        <v>3.4722222222222224E-2</v>
      </c>
      <c r="J8">
        <f t="shared" si="6"/>
        <v>2.04248366013072E-2</v>
      </c>
      <c r="K8" s="6">
        <f>K7+J8</f>
        <v>3.2066993464052305E-2</v>
      </c>
      <c r="L8">
        <f t="shared" si="5"/>
        <v>1.1437908496732029E-4</v>
      </c>
    </row>
    <row r="9" spans="1:17" x14ac:dyDescent="0.25">
      <c r="B9">
        <v>0.03</v>
      </c>
      <c r="C9">
        <v>2</v>
      </c>
      <c r="D9">
        <f t="shared" si="1"/>
        <v>0.06</v>
      </c>
      <c r="E9" s="5">
        <f t="shared" si="2"/>
        <v>4.4117647058823525E-2</v>
      </c>
      <c r="F9" s="4">
        <v>0.03</v>
      </c>
      <c r="G9">
        <v>3</v>
      </c>
      <c r="H9">
        <f t="shared" si="3"/>
        <v>0.09</v>
      </c>
      <c r="I9" s="5">
        <f t="shared" si="4"/>
        <v>6.25E-2</v>
      </c>
      <c r="J9">
        <f t="shared" si="6"/>
        <v>-1.8382352941176475E-2</v>
      </c>
      <c r="K9" s="6">
        <f t="shared" si="7"/>
        <v>1.3684640522875831E-2</v>
      </c>
      <c r="L9">
        <f t="shared" si="5"/>
        <v>1.838235294117656E-5</v>
      </c>
    </row>
    <row r="10" spans="1:17" x14ac:dyDescent="0.25">
      <c r="B10">
        <v>3.5000000000000003E-2</v>
      </c>
      <c r="C10">
        <v>3</v>
      </c>
      <c r="D10">
        <f t="shared" si="1"/>
        <v>0.10500000000000001</v>
      </c>
      <c r="E10" s="5">
        <f t="shared" si="2"/>
        <v>7.720588235294118E-2</v>
      </c>
      <c r="F10" s="4">
        <v>3.5000000000000003E-2</v>
      </c>
      <c r="G10">
        <v>4</v>
      </c>
      <c r="H10">
        <f t="shared" si="3"/>
        <v>0.14000000000000001</v>
      </c>
      <c r="I10" s="5">
        <f t="shared" si="4"/>
        <v>9.7222222222222224E-2</v>
      </c>
      <c r="J10">
        <f t="shared" si="6"/>
        <v>-2.0016339869281044E-2</v>
      </c>
      <c r="K10" s="6">
        <f t="shared" si="7"/>
        <v>-6.3316993464052132E-3</v>
      </c>
      <c r="L10">
        <f t="shared" si="5"/>
        <v>-1.531862745098026E-5</v>
      </c>
      <c r="M10" s="11"/>
    </row>
    <row r="11" spans="1:17" x14ac:dyDescent="0.25">
      <c r="B11">
        <v>0.04</v>
      </c>
      <c r="C11">
        <v>4</v>
      </c>
      <c r="D11">
        <f t="shared" si="1"/>
        <v>0.16</v>
      </c>
      <c r="E11" s="5">
        <f t="shared" si="2"/>
        <v>0.11764705882352942</v>
      </c>
      <c r="F11" s="4">
        <v>0.04</v>
      </c>
      <c r="G11">
        <v>4</v>
      </c>
      <c r="H11">
        <f t="shared" si="3"/>
        <v>0.16</v>
      </c>
      <c r="I11" s="5">
        <f t="shared" si="4"/>
        <v>0.1111111111111111</v>
      </c>
      <c r="J11">
        <f t="shared" si="6"/>
        <v>6.5359477124183191E-3</v>
      </c>
      <c r="K11" s="6">
        <f t="shared" si="7"/>
        <v>2.0424836601310586E-4</v>
      </c>
      <c r="L11">
        <f t="shared" si="5"/>
        <v>-1.4144199346405203E-4</v>
      </c>
    </row>
    <row r="12" spans="1:17" x14ac:dyDescent="0.25">
      <c r="B12">
        <v>4.4999999999999998E-2</v>
      </c>
      <c r="C12">
        <v>3</v>
      </c>
      <c r="D12">
        <f t="shared" si="1"/>
        <v>0.13500000000000001</v>
      </c>
      <c r="E12" s="5">
        <f t="shared" si="2"/>
        <v>9.9264705882352949E-2</v>
      </c>
      <c r="F12" s="4">
        <v>4.4999999999999998E-2</v>
      </c>
      <c r="G12">
        <v>5</v>
      </c>
      <c r="H12">
        <f t="shared" si="3"/>
        <v>0.22499999999999998</v>
      </c>
      <c r="I12" s="5">
        <f t="shared" si="4"/>
        <v>0.15625</v>
      </c>
      <c r="J12">
        <f t="shared" si="6"/>
        <v>-5.6985294117647051E-2</v>
      </c>
      <c r="K12" s="6">
        <f t="shared" si="7"/>
        <v>-5.6781045751633945E-2</v>
      </c>
      <c r="L12">
        <f t="shared" si="5"/>
        <v>-1.664624183006534E-4</v>
      </c>
    </row>
    <row r="13" spans="1:17" x14ac:dyDescent="0.25">
      <c r="B13">
        <v>0.05</v>
      </c>
      <c r="C13">
        <v>6</v>
      </c>
      <c r="D13">
        <f t="shared" si="1"/>
        <v>0.30000000000000004</v>
      </c>
      <c r="E13" s="5">
        <f t="shared" si="2"/>
        <v>0.2205882352941177</v>
      </c>
      <c r="F13" s="4">
        <v>0.05</v>
      </c>
      <c r="G13">
        <v>5</v>
      </c>
      <c r="H13">
        <f t="shared" si="3"/>
        <v>0.25</v>
      </c>
      <c r="I13" s="5">
        <f t="shared" si="4"/>
        <v>0.1736111111111111</v>
      </c>
      <c r="J13">
        <f t="shared" si="6"/>
        <v>4.6977124183006591E-2</v>
      </c>
      <c r="K13" s="6">
        <f t="shared" si="7"/>
        <v>-9.8039215686273537E-3</v>
      </c>
      <c r="L13">
        <f t="shared" si="5"/>
        <v>2.7675653594771266E-4</v>
      </c>
    </row>
    <row r="14" spans="1:17" x14ac:dyDescent="0.25">
      <c r="B14">
        <v>5.5E-2</v>
      </c>
      <c r="C14">
        <v>7</v>
      </c>
      <c r="D14">
        <f t="shared" si="1"/>
        <v>0.38500000000000001</v>
      </c>
      <c r="E14" s="5">
        <f t="shared" si="2"/>
        <v>0.28308823529411764</v>
      </c>
      <c r="F14" s="4">
        <v>5.5E-2</v>
      </c>
      <c r="G14">
        <v>4</v>
      </c>
      <c r="H14">
        <f t="shared" si="3"/>
        <v>0.22</v>
      </c>
      <c r="I14" s="5">
        <f t="shared" si="4"/>
        <v>0.15277777777777779</v>
      </c>
      <c r="J14">
        <f t="shared" si="6"/>
        <v>0.13031045751633985</v>
      </c>
      <c r="K14" s="6">
        <f t="shared" si="7"/>
        <v>0.12050653594771249</v>
      </c>
      <c r="L14">
        <f t="shared" si="5"/>
        <v>3.1454248366013095E-4</v>
      </c>
    </row>
    <row r="15" spans="1:17" x14ac:dyDescent="0.25">
      <c r="B15">
        <v>0.06</v>
      </c>
      <c r="C15">
        <v>4</v>
      </c>
      <c r="D15">
        <f t="shared" si="1"/>
        <v>0.24</v>
      </c>
      <c r="E15" s="5">
        <f t="shared" si="2"/>
        <v>0.1764705882352941</v>
      </c>
      <c r="F15" s="4">
        <v>0.06</v>
      </c>
      <c r="G15">
        <v>7</v>
      </c>
      <c r="H15">
        <f t="shared" si="3"/>
        <v>0.42</v>
      </c>
      <c r="I15" s="5">
        <f t="shared" si="4"/>
        <v>0.29166666666666663</v>
      </c>
      <c r="J15">
        <f t="shared" si="6"/>
        <v>-0.11519607843137253</v>
      </c>
      <c r="K15" s="6">
        <f t="shared" si="7"/>
        <v>5.3104575163399614E-3</v>
      </c>
      <c r="L15">
        <f t="shared" si="5"/>
        <v>-1.9914215686274485E-4</v>
      </c>
    </row>
    <row r="16" spans="1:17" x14ac:dyDescent="0.25">
      <c r="B16">
        <v>6.5000000000000002E-2</v>
      </c>
      <c r="C16">
        <v>0</v>
      </c>
      <c r="D16">
        <f t="shared" si="1"/>
        <v>0</v>
      </c>
      <c r="E16" s="5">
        <f t="shared" si="2"/>
        <v>0</v>
      </c>
      <c r="F16" s="4">
        <v>6.5000000000000002E-2</v>
      </c>
      <c r="G16">
        <v>2</v>
      </c>
      <c r="H16">
        <f t="shared" si="3"/>
        <v>0.13</v>
      </c>
      <c r="I16" s="5">
        <f t="shared" si="4"/>
        <v>9.027777777777779E-2</v>
      </c>
      <c r="J16">
        <f t="shared" si="6"/>
        <v>-9.027777777777779E-2</v>
      </c>
      <c r="K16" s="6">
        <f t="shared" si="7"/>
        <v>-8.4967320261437829E-2</v>
      </c>
      <c r="L16">
        <f t="shared" si="5"/>
        <v>-5.3921568627450988E-4</v>
      </c>
    </row>
    <row r="17" spans="2:12" x14ac:dyDescent="0.25">
      <c r="B17">
        <v>7.0000000000000007E-2</v>
      </c>
      <c r="C17">
        <v>1</v>
      </c>
      <c r="D17">
        <f t="shared" si="1"/>
        <v>7.0000000000000007E-2</v>
      </c>
      <c r="E17" s="5">
        <f t="shared" si="2"/>
        <v>5.1470588235294122E-2</v>
      </c>
      <c r="F17" s="4">
        <v>7.0000000000000007E-2</v>
      </c>
      <c r="G17">
        <v>2</v>
      </c>
      <c r="H17">
        <f t="shared" si="3"/>
        <v>0.14000000000000001</v>
      </c>
      <c r="I17" s="5">
        <f t="shared" si="4"/>
        <v>9.7222222222222224E-2</v>
      </c>
      <c r="J17">
        <f t="shared" si="6"/>
        <v>-4.5751633986928102E-2</v>
      </c>
      <c r="K17" s="6">
        <f t="shared" si="7"/>
        <v>-0.13071895424836594</v>
      </c>
      <c r="L17">
        <f t="shared" si="5"/>
        <v>-6.30616830065358E-4</v>
      </c>
    </row>
    <row r="18" spans="2:12" x14ac:dyDescent="0.25">
      <c r="B18">
        <v>7.4999999999999997E-2</v>
      </c>
      <c r="C18">
        <v>3</v>
      </c>
      <c r="D18">
        <f t="shared" si="1"/>
        <v>0.22499999999999998</v>
      </c>
      <c r="E18" s="5">
        <f t="shared" si="2"/>
        <v>0.1654411764705882</v>
      </c>
      <c r="F18" s="4">
        <v>7.4999999999999997E-2</v>
      </c>
      <c r="G18">
        <v>3</v>
      </c>
      <c r="H18">
        <f t="shared" si="3"/>
        <v>0.22499999999999998</v>
      </c>
      <c r="I18" s="5">
        <f t="shared" si="4"/>
        <v>0.15625</v>
      </c>
      <c r="J18">
        <f t="shared" si="6"/>
        <v>9.1911764705882026E-3</v>
      </c>
      <c r="K18" s="6">
        <f t="shared" si="7"/>
        <v>-0.12152777777777773</v>
      </c>
      <c r="L18">
        <f t="shared" si="5"/>
        <v>-4.4424019607843158E-4</v>
      </c>
    </row>
    <row r="19" spans="2:12" x14ac:dyDescent="0.25">
      <c r="B19">
        <v>0.08</v>
      </c>
      <c r="C19">
        <v>3</v>
      </c>
      <c r="D19">
        <f t="shared" si="1"/>
        <v>0.24</v>
      </c>
      <c r="E19" s="5">
        <f t="shared" si="2"/>
        <v>0.1764705882352941</v>
      </c>
      <c r="F19" s="4">
        <v>0.08</v>
      </c>
      <c r="G19">
        <v>2</v>
      </c>
      <c r="H19">
        <f t="shared" si="3"/>
        <v>0.16</v>
      </c>
      <c r="I19" s="5">
        <f t="shared" si="4"/>
        <v>0.1111111111111111</v>
      </c>
      <c r="J19">
        <f t="shared" si="6"/>
        <v>6.5359477124182996E-2</v>
      </c>
      <c r="K19" s="6">
        <f t="shared" si="7"/>
        <v>-5.6168300653594738E-2</v>
      </c>
      <c r="L19">
        <f t="shared" si="5"/>
        <v>-2.8084150326797394E-4</v>
      </c>
    </row>
    <row r="20" spans="2:12" x14ac:dyDescent="0.25">
      <c r="B20">
        <v>8.5000000000000006E-2</v>
      </c>
      <c r="C20">
        <v>0</v>
      </c>
      <c r="D20">
        <f t="shared" si="1"/>
        <v>0</v>
      </c>
      <c r="E20" s="5">
        <f t="shared" si="2"/>
        <v>0</v>
      </c>
      <c r="F20" s="4">
        <v>8.5000000000000006E-2</v>
      </c>
      <c r="G20">
        <v>0</v>
      </c>
      <c r="H20">
        <f t="shared" si="3"/>
        <v>0</v>
      </c>
      <c r="I20" s="5">
        <f t="shared" si="4"/>
        <v>0</v>
      </c>
      <c r="J20">
        <f t="shared" si="6"/>
        <v>0</v>
      </c>
      <c r="K20" s="6">
        <f t="shared" si="7"/>
        <v>-5.6168300653594738E-2</v>
      </c>
      <c r="L20">
        <f t="shared" si="5"/>
        <v>-9.7017973856208765E-5</v>
      </c>
    </row>
    <row r="21" spans="2:12" x14ac:dyDescent="0.25">
      <c r="B21">
        <v>0.09</v>
      </c>
      <c r="C21">
        <v>3</v>
      </c>
      <c r="D21">
        <f t="shared" si="1"/>
        <v>0.27</v>
      </c>
      <c r="E21" s="5">
        <f t="shared" si="2"/>
        <v>0.1985294117647059</v>
      </c>
      <c r="F21" s="4">
        <v>0.09</v>
      </c>
      <c r="G21">
        <v>2</v>
      </c>
      <c r="H21">
        <f t="shared" si="3"/>
        <v>0.18</v>
      </c>
      <c r="I21" s="5">
        <f t="shared" si="4"/>
        <v>0.125</v>
      </c>
      <c r="J21">
        <f t="shared" si="6"/>
        <v>7.3529411764705899E-2</v>
      </c>
      <c r="K21" s="6">
        <f t="shared" si="7"/>
        <v>1.736111111111116E-2</v>
      </c>
      <c r="L21">
        <f t="shared" si="5"/>
        <v>1.0620915032679772E-4</v>
      </c>
    </row>
    <row r="22" spans="2:12" x14ac:dyDescent="0.25">
      <c r="B22">
        <v>9.5000000000000001E-2</v>
      </c>
      <c r="C22">
        <v>2</v>
      </c>
      <c r="D22">
        <f t="shared" si="1"/>
        <v>0.19</v>
      </c>
      <c r="E22" s="5">
        <f t="shared" si="2"/>
        <v>0.13970588235294118</v>
      </c>
      <c r="F22" s="4">
        <v>9.5000000000000001E-2</v>
      </c>
      <c r="G22">
        <v>2</v>
      </c>
      <c r="H22">
        <f t="shared" si="3"/>
        <v>0.19</v>
      </c>
      <c r="I22" s="5">
        <f t="shared" si="4"/>
        <v>0.13194444444444445</v>
      </c>
      <c r="J22">
        <f t="shared" si="6"/>
        <v>7.7614379084967322E-3</v>
      </c>
      <c r="K22" s="6">
        <f t="shared" si="7"/>
        <v>2.5122549019607893E-2</v>
      </c>
      <c r="L22">
        <f t="shared" si="5"/>
        <v>1.2561274509803957E-4</v>
      </c>
    </row>
    <row r="23" spans="2:12" x14ac:dyDescent="0.25">
      <c r="B23">
        <v>0.1</v>
      </c>
      <c r="C23">
        <v>0</v>
      </c>
      <c r="D23">
        <f t="shared" si="1"/>
        <v>0</v>
      </c>
      <c r="E23" s="5">
        <f t="shared" si="2"/>
        <v>0</v>
      </c>
      <c r="F23" s="4">
        <v>0.1</v>
      </c>
      <c r="G23">
        <v>0</v>
      </c>
      <c r="H23">
        <f t="shared" si="3"/>
        <v>0</v>
      </c>
      <c r="I23" s="5">
        <f t="shared" si="4"/>
        <v>0</v>
      </c>
      <c r="J23">
        <f t="shared" si="6"/>
        <v>0</v>
      </c>
      <c r="K23" s="6">
        <f t="shared" si="7"/>
        <v>2.5122549019607893E-2</v>
      </c>
      <c r="L23">
        <f t="shared" si="5"/>
        <v>3.1862745098039179E-4</v>
      </c>
    </row>
    <row r="24" spans="2:12" x14ac:dyDescent="0.25">
      <c r="B24">
        <v>0.105</v>
      </c>
      <c r="C24">
        <v>1</v>
      </c>
      <c r="D24">
        <f t="shared" si="1"/>
        <v>0.105</v>
      </c>
      <c r="E24" s="5">
        <f t="shared" si="2"/>
        <v>7.7205882352941166E-2</v>
      </c>
      <c r="F24" s="4">
        <v>0.105</v>
      </c>
      <c r="G24">
        <v>0</v>
      </c>
      <c r="H24">
        <f t="shared" si="3"/>
        <v>0</v>
      </c>
      <c r="I24" s="5">
        <f t="shared" si="4"/>
        <v>0</v>
      </c>
      <c r="J24">
        <f t="shared" si="6"/>
        <v>7.7205882352941166E-2</v>
      </c>
      <c r="K24" s="6">
        <f t="shared" si="7"/>
        <v>0.10232843137254906</v>
      </c>
      <c r="L24">
        <f t="shared" si="5"/>
        <v>9.2728758169934738E-4</v>
      </c>
    </row>
    <row r="25" spans="2:12" x14ac:dyDescent="0.25">
      <c r="B25">
        <v>0.11</v>
      </c>
      <c r="C25">
        <v>3</v>
      </c>
      <c r="D25">
        <f t="shared" si="1"/>
        <v>0.33</v>
      </c>
      <c r="E25" s="5">
        <f t="shared" si="2"/>
        <v>0.24264705882352944</v>
      </c>
      <c r="F25" s="4">
        <v>0.11</v>
      </c>
      <c r="G25">
        <v>1</v>
      </c>
      <c r="H25">
        <f t="shared" si="3"/>
        <v>0.11</v>
      </c>
      <c r="I25" s="5">
        <f t="shared" si="4"/>
        <v>7.6388888888888895E-2</v>
      </c>
      <c r="J25">
        <f t="shared" si="6"/>
        <v>0.16625816993464054</v>
      </c>
      <c r="K25" s="6">
        <f t="shared" si="7"/>
        <v>0.26858660130718959</v>
      </c>
      <c r="L25">
        <f t="shared" si="5"/>
        <v>1.3429330065359492E-3</v>
      </c>
    </row>
    <row r="26" spans="2:12" x14ac:dyDescent="0.25">
      <c r="B26" s="7">
        <v>0.115</v>
      </c>
      <c r="C26" s="7">
        <v>0</v>
      </c>
      <c r="D26" s="7">
        <f t="shared" si="1"/>
        <v>0</v>
      </c>
      <c r="E26" s="8">
        <f t="shared" si="2"/>
        <v>0</v>
      </c>
      <c r="F26" s="9">
        <v>0.115</v>
      </c>
      <c r="G26" s="7">
        <v>0</v>
      </c>
      <c r="H26" s="7">
        <f t="shared" si="3"/>
        <v>0</v>
      </c>
      <c r="I26" s="8">
        <f t="shared" si="4"/>
        <v>0</v>
      </c>
      <c r="J26">
        <f t="shared" si="6"/>
        <v>0</v>
      </c>
      <c r="K26" s="10">
        <f t="shared" si="7"/>
        <v>0.26858660130718959</v>
      </c>
      <c r="L26">
        <f t="shared" si="5"/>
        <v>1.1345996732026126E-3</v>
      </c>
    </row>
    <row r="27" spans="2:12" x14ac:dyDescent="0.25">
      <c r="B27" s="7">
        <v>0.12</v>
      </c>
      <c r="C27" s="7">
        <v>0</v>
      </c>
      <c r="D27" s="7">
        <f t="shared" si="1"/>
        <v>0</v>
      </c>
      <c r="E27" s="8">
        <f t="shared" si="2"/>
        <v>0</v>
      </c>
      <c r="F27" s="9">
        <v>0.12</v>
      </c>
      <c r="G27" s="7">
        <v>1</v>
      </c>
      <c r="H27" s="7">
        <f t="shared" si="3"/>
        <v>0.12</v>
      </c>
      <c r="I27" s="8">
        <f t="shared" si="4"/>
        <v>8.3333333333333329E-2</v>
      </c>
      <c r="J27">
        <f t="shared" si="6"/>
        <v>-8.3333333333333329E-2</v>
      </c>
      <c r="K27" s="10">
        <f t="shared" si="7"/>
        <v>0.18525326797385627</v>
      </c>
      <c r="L27">
        <f t="shared" si="5"/>
        <v>1.1688112745098051E-3</v>
      </c>
    </row>
    <row r="28" spans="2:12" x14ac:dyDescent="0.25">
      <c r="B28" s="7">
        <v>0.125</v>
      </c>
      <c r="C28" s="7">
        <v>2</v>
      </c>
      <c r="D28" s="7">
        <f t="shared" si="1"/>
        <v>0.25</v>
      </c>
      <c r="E28" s="8">
        <f t="shared" si="2"/>
        <v>0.18382352941176469</v>
      </c>
      <c r="F28" s="9">
        <v>0.125</v>
      </c>
      <c r="G28" s="7">
        <v>1</v>
      </c>
      <c r="H28" s="7">
        <f t="shared" si="3"/>
        <v>0.125</v>
      </c>
      <c r="I28" s="8">
        <f t="shared" si="4"/>
        <v>8.6805555555555552E-2</v>
      </c>
      <c r="J28">
        <f t="shared" si="6"/>
        <v>9.7017973856209139E-2</v>
      </c>
      <c r="K28" s="10">
        <f t="shared" si="7"/>
        <v>0.28227124183006541</v>
      </c>
      <c r="L28">
        <f t="shared" si="5"/>
        <v>1.1989379084967333E-3</v>
      </c>
    </row>
    <row r="29" spans="2:12" x14ac:dyDescent="0.25">
      <c r="B29" s="7">
        <v>0.13</v>
      </c>
      <c r="C29" s="7">
        <v>1</v>
      </c>
      <c r="D29" s="7">
        <f t="shared" si="1"/>
        <v>0.13</v>
      </c>
      <c r="E29" s="8">
        <f t="shared" si="2"/>
        <v>9.5588235294117654E-2</v>
      </c>
      <c r="F29" s="9">
        <v>0.13</v>
      </c>
      <c r="G29" s="7">
        <v>2</v>
      </c>
      <c r="H29" s="7">
        <f t="shared" si="3"/>
        <v>0.26</v>
      </c>
      <c r="I29" s="8">
        <f t="shared" si="4"/>
        <v>0.18055555555555558</v>
      </c>
      <c r="J29">
        <f t="shared" si="6"/>
        <v>-8.4967320261437926E-2</v>
      </c>
      <c r="K29" s="10">
        <f t="shared" si="7"/>
        <v>0.19730392156862747</v>
      </c>
      <c r="L29">
        <f t="shared" si="5"/>
        <v>9.8651960784313817E-4</v>
      </c>
    </row>
    <row r="30" spans="2:12" x14ac:dyDescent="0.25">
      <c r="B30" s="7">
        <v>0.13500000000000001</v>
      </c>
      <c r="C30" s="7">
        <v>0</v>
      </c>
      <c r="D30" s="7">
        <f t="shared" si="1"/>
        <v>0</v>
      </c>
      <c r="E30" s="8">
        <f t="shared" si="2"/>
        <v>0</v>
      </c>
      <c r="F30" s="9">
        <v>0.13500000000000001</v>
      </c>
      <c r="G30" s="7">
        <v>0</v>
      </c>
      <c r="H30" s="7">
        <f t="shared" si="3"/>
        <v>0</v>
      </c>
      <c r="I30" s="8">
        <f t="shared" si="4"/>
        <v>0</v>
      </c>
      <c r="J30">
        <f t="shared" si="6"/>
        <v>0</v>
      </c>
      <c r="K30" s="10">
        <f t="shared" si="7"/>
        <v>0.19730392156862747</v>
      </c>
      <c r="L30">
        <f t="shared" si="5"/>
        <v>5.1470588235294175E-4</v>
      </c>
    </row>
    <row r="31" spans="2:12" x14ac:dyDescent="0.25">
      <c r="B31" s="7">
        <v>0.14000000000000001</v>
      </c>
      <c r="C31" s="7">
        <v>1</v>
      </c>
      <c r="D31" s="7">
        <f t="shared" si="1"/>
        <v>0.14000000000000001</v>
      </c>
      <c r="E31" s="8">
        <f t="shared" si="2"/>
        <v>0.10294117647058824</v>
      </c>
      <c r="F31" s="9">
        <v>0.14000000000000001</v>
      </c>
      <c r="G31" s="7">
        <v>3</v>
      </c>
      <c r="H31" s="7">
        <f t="shared" si="3"/>
        <v>0.42000000000000004</v>
      </c>
      <c r="I31" s="8">
        <f t="shared" si="4"/>
        <v>0.29166666666666669</v>
      </c>
      <c r="J31">
        <f t="shared" si="6"/>
        <v>-0.18872549019607843</v>
      </c>
      <c r="K31" s="10">
        <f t="shared" si="7"/>
        <v>8.5784313725490446E-3</v>
      </c>
      <c r="L31">
        <f t="shared" si="5"/>
        <v>4.2892156862745024E-5</v>
      </c>
    </row>
    <row r="32" spans="2:12" x14ac:dyDescent="0.25">
      <c r="B32" s="7">
        <v>0.14499999999999999</v>
      </c>
      <c r="C32" s="7">
        <v>0</v>
      </c>
      <c r="D32" s="7">
        <f t="shared" si="1"/>
        <v>0</v>
      </c>
      <c r="E32" s="8">
        <f t="shared" si="2"/>
        <v>0</v>
      </c>
      <c r="F32" s="9">
        <v>0.14499999999999999</v>
      </c>
      <c r="G32" s="7">
        <v>0</v>
      </c>
      <c r="H32" s="7">
        <f t="shared" si="3"/>
        <v>0</v>
      </c>
      <c r="I32" s="8">
        <f t="shared" si="4"/>
        <v>0</v>
      </c>
      <c r="J32">
        <f t="shared" si="6"/>
        <v>0</v>
      </c>
      <c r="K32" s="10">
        <f t="shared" si="7"/>
        <v>8.5784313725490446E-3</v>
      </c>
      <c r="L32">
        <f t="shared" si="5"/>
        <v>4.2892156862745261E-5</v>
      </c>
    </row>
    <row r="33" spans="2:12" x14ac:dyDescent="0.25">
      <c r="B33" s="7">
        <v>0.15</v>
      </c>
      <c r="C33" s="7">
        <v>0</v>
      </c>
      <c r="D33" s="7">
        <f t="shared" si="1"/>
        <v>0</v>
      </c>
      <c r="E33" s="8">
        <f t="shared" si="2"/>
        <v>0</v>
      </c>
      <c r="F33" s="9">
        <v>0.15</v>
      </c>
      <c r="G33" s="7">
        <v>0</v>
      </c>
      <c r="H33" s="7">
        <f t="shared" si="3"/>
        <v>0</v>
      </c>
      <c r="I33" s="8">
        <f t="shared" si="4"/>
        <v>0</v>
      </c>
      <c r="J33">
        <f t="shared" si="6"/>
        <v>0</v>
      </c>
      <c r="K33" s="10">
        <f t="shared" si="7"/>
        <v>8.5784313725490446E-3</v>
      </c>
      <c r="L33">
        <f t="shared" si="5"/>
        <v>-2.2620506535947721E-4</v>
      </c>
    </row>
    <row r="34" spans="2:12" x14ac:dyDescent="0.25">
      <c r="B34" s="7">
        <v>0.155</v>
      </c>
      <c r="C34" s="7">
        <v>0</v>
      </c>
      <c r="D34" s="7">
        <f t="shared" si="1"/>
        <v>0</v>
      </c>
      <c r="E34" s="8">
        <f t="shared" si="2"/>
        <v>0</v>
      </c>
      <c r="F34" s="9">
        <v>0.155</v>
      </c>
      <c r="G34" s="7">
        <v>1</v>
      </c>
      <c r="H34" s="7">
        <f t="shared" si="3"/>
        <v>0.155</v>
      </c>
      <c r="I34" s="8">
        <f t="shared" si="4"/>
        <v>0.1076388888888889</v>
      </c>
      <c r="J34">
        <f t="shared" si="6"/>
        <v>-0.1076388888888889</v>
      </c>
      <c r="K34" s="10">
        <f t="shared" si="7"/>
        <v>-9.906045751633985E-2</v>
      </c>
      <c r="L34">
        <f t="shared" si="5"/>
        <v>9.2933006535947957E-5</v>
      </c>
    </row>
    <row r="35" spans="2:12" x14ac:dyDescent="0.25">
      <c r="B35" s="7">
        <v>0.16</v>
      </c>
      <c r="C35" s="7">
        <v>2</v>
      </c>
      <c r="D35" s="7">
        <f t="shared" si="1"/>
        <v>0.32</v>
      </c>
      <c r="E35" s="8">
        <f t="shared" si="2"/>
        <v>0.23529411764705885</v>
      </c>
      <c r="F35" s="9">
        <v>0.16</v>
      </c>
      <c r="G35" s="7">
        <v>0</v>
      </c>
      <c r="H35" s="7">
        <f t="shared" si="3"/>
        <v>0</v>
      </c>
      <c r="I35" s="8">
        <f t="shared" si="4"/>
        <v>0</v>
      </c>
      <c r="J35">
        <f t="shared" si="6"/>
        <v>0.23529411764705885</v>
      </c>
      <c r="K35" s="10">
        <f t="shared" si="7"/>
        <v>0.136233660130719</v>
      </c>
      <c r="L35">
        <f t="shared" si="5"/>
        <v>9.8447712418300772E-4</v>
      </c>
    </row>
    <row r="36" spans="2:12" x14ac:dyDescent="0.25">
      <c r="B36" s="7">
        <v>0.16500000000000001</v>
      </c>
      <c r="C36" s="7">
        <v>1</v>
      </c>
      <c r="D36" s="7">
        <f t="shared" si="1"/>
        <v>0.16500000000000001</v>
      </c>
      <c r="E36" s="8">
        <f t="shared" si="2"/>
        <v>0.12132352941176472</v>
      </c>
      <c r="F36" s="9">
        <v>0.16500000000000001</v>
      </c>
      <c r="G36" s="7">
        <v>0</v>
      </c>
      <c r="H36" s="7">
        <f t="shared" si="3"/>
        <v>0</v>
      </c>
      <c r="I36" s="8">
        <f t="shared" si="4"/>
        <v>0</v>
      </c>
      <c r="J36">
        <f t="shared" si="6"/>
        <v>0.12132352941176472</v>
      </c>
      <c r="K36" s="10">
        <f t="shared" si="7"/>
        <v>0.25755718954248374</v>
      </c>
      <c r="L36">
        <f t="shared" si="5"/>
        <v>1.3051470588235309E-3</v>
      </c>
    </row>
    <row r="37" spans="2:12" x14ac:dyDescent="0.25">
      <c r="B37" s="7">
        <v>0.17</v>
      </c>
      <c r="C37" s="7">
        <v>1</v>
      </c>
      <c r="D37" s="7">
        <f t="shared" si="1"/>
        <v>0.17</v>
      </c>
      <c r="E37" s="8">
        <f t="shared" si="2"/>
        <v>0.125</v>
      </c>
      <c r="F37" s="9">
        <v>0.17</v>
      </c>
      <c r="G37" s="7">
        <v>1</v>
      </c>
      <c r="H37" s="7">
        <f t="shared" si="3"/>
        <v>0.17</v>
      </c>
      <c r="I37" s="8">
        <f t="shared" si="4"/>
        <v>0.11805555555555555</v>
      </c>
      <c r="J37">
        <f t="shared" si="6"/>
        <v>6.9444444444444475E-3</v>
      </c>
      <c r="K37" s="10">
        <f t="shared" si="7"/>
        <v>0.26450163398692816</v>
      </c>
      <c r="L37">
        <f t="shared" si="5"/>
        <v>1.358251633986922E-3</v>
      </c>
    </row>
    <row r="38" spans="2:12" x14ac:dyDescent="0.25">
      <c r="B38" s="7">
        <v>0.17499999999999999</v>
      </c>
      <c r="C38" s="7">
        <v>2</v>
      </c>
      <c r="D38" s="7">
        <f t="shared" si="1"/>
        <v>0.35</v>
      </c>
      <c r="E38" s="8">
        <f t="shared" si="2"/>
        <v>0.25735294117647056</v>
      </c>
      <c r="F38" s="9">
        <v>0.17499999999999999</v>
      </c>
      <c r="G38" s="7">
        <v>2</v>
      </c>
      <c r="H38" s="7">
        <f t="shared" si="3"/>
        <v>0.35</v>
      </c>
      <c r="I38" s="8">
        <f t="shared" si="4"/>
        <v>0.24305555555555555</v>
      </c>
      <c r="J38">
        <f t="shared" si="6"/>
        <v>1.429738562091501E-2</v>
      </c>
      <c r="K38" s="10">
        <f t="shared" si="7"/>
        <v>0.27879901960784315</v>
      </c>
      <c r="L38">
        <f t="shared" si="5"/>
        <v>1.393995098039217E-3</v>
      </c>
    </row>
    <row r="39" spans="2:12" x14ac:dyDescent="0.25">
      <c r="B39" s="7">
        <v>0.18</v>
      </c>
      <c r="C39" s="7">
        <v>0</v>
      </c>
      <c r="D39" s="7">
        <f t="shared" si="1"/>
        <v>0</v>
      </c>
      <c r="E39" s="8">
        <f t="shared" si="2"/>
        <v>0</v>
      </c>
      <c r="F39" s="9">
        <v>0.18</v>
      </c>
      <c r="G39" s="7">
        <v>0</v>
      </c>
      <c r="H39" s="7">
        <f t="shared" si="3"/>
        <v>0</v>
      </c>
      <c r="I39" s="8">
        <f t="shared" si="4"/>
        <v>0</v>
      </c>
      <c r="J39">
        <f t="shared" si="6"/>
        <v>0</v>
      </c>
      <c r="K39" s="10">
        <f t="shared" si="7"/>
        <v>0.27879901960784315</v>
      </c>
      <c r="L39">
        <f t="shared" si="5"/>
        <v>1.4506740196078445E-3</v>
      </c>
    </row>
    <row r="40" spans="2:12" x14ac:dyDescent="0.25">
      <c r="B40" s="7">
        <v>0.185</v>
      </c>
      <c r="C40" s="7">
        <v>3</v>
      </c>
      <c r="D40" s="7">
        <f t="shared" si="1"/>
        <v>0.55499999999999994</v>
      </c>
      <c r="E40" s="8">
        <f t="shared" si="2"/>
        <v>0.40808823529411764</v>
      </c>
      <c r="F40" s="9">
        <v>0.185</v>
      </c>
      <c r="G40" s="7">
        <v>3</v>
      </c>
      <c r="H40" s="7">
        <f t="shared" si="3"/>
        <v>0.55499999999999994</v>
      </c>
      <c r="I40" s="8">
        <f t="shared" si="4"/>
        <v>0.38541666666666663</v>
      </c>
      <c r="J40">
        <f t="shared" si="6"/>
        <v>2.2671568627451011E-2</v>
      </c>
      <c r="K40" s="10">
        <f t="shared" si="7"/>
        <v>0.30147058823529416</v>
      </c>
      <c r="L40">
        <f t="shared" si="5"/>
        <v>1.1968954248366026E-3</v>
      </c>
    </row>
    <row r="41" spans="2:12" x14ac:dyDescent="0.25">
      <c r="B41" s="7">
        <v>0.19</v>
      </c>
      <c r="C41" s="7">
        <v>1</v>
      </c>
      <c r="D41" s="7">
        <f t="shared" si="1"/>
        <v>0.19</v>
      </c>
      <c r="E41" s="8">
        <f t="shared" si="2"/>
        <v>0.13970588235294118</v>
      </c>
      <c r="F41" s="9">
        <v>0.19</v>
      </c>
      <c r="G41" s="7">
        <v>2</v>
      </c>
      <c r="H41" s="7">
        <f t="shared" si="3"/>
        <v>0.38</v>
      </c>
      <c r="I41" s="8">
        <f t="shared" si="4"/>
        <v>0.2638888888888889</v>
      </c>
      <c r="J41">
        <f t="shared" si="6"/>
        <v>-0.12418300653594772</v>
      </c>
      <c r="K41" s="10">
        <f t="shared" si="7"/>
        <v>0.17728758169934644</v>
      </c>
      <c r="L41">
        <f t="shared" si="5"/>
        <v>5.6781045751634043E-4</v>
      </c>
    </row>
    <row r="42" spans="2:12" x14ac:dyDescent="0.25">
      <c r="B42" s="7">
        <v>0.19500000000000001</v>
      </c>
      <c r="C42" s="7">
        <v>1</v>
      </c>
      <c r="D42" s="7">
        <f t="shared" si="1"/>
        <v>0.19500000000000001</v>
      </c>
      <c r="E42" s="8">
        <f t="shared" si="2"/>
        <v>0.14338235294117646</v>
      </c>
      <c r="F42" s="9">
        <v>0.19500000000000001</v>
      </c>
      <c r="G42" s="7">
        <v>2</v>
      </c>
      <c r="H42" s="7">
        <f t="shared" si="3"/>
        <v>0.39</v>
      </c>
      <c r="I42" s="8">
        <f t="shared" si="4"/>
        <v>0.27083333333333337</v>
      </c>
      <c r="J42">
        <f t="shared" si="6"/>
        <v>-0.12745098039215691</v>
      </c>
      <c r="K42" s="10">
        <f t="shared" si="7"/>
        <v>4.9836601307189532E-2</v>
      </c>
      <c r="L42">
        <f t="shared" si="5"/>
        <v>6.1683006535947766E-4</v>
      </c>
    </row>
    <row r="43" spans="2:12" x14ac:dyDescent="0.25">
      <c r="B43">
        <v>0.2</v>
      </c>
      <c r="C43">
        <v>1</v>
      </c>
      <c r="D43">
        <f t="shared" si="1"/>
        <v>0.2</v>
      </c>
      <c r="E43" s="5">
        <f t="shared" si="2"/>
        <v>0.14705882352941177</v>
      </c>
      <c r="F43" s="4">
        <v>0.2</v>
      </c>
      <c r="G43">
        <v>0</v>
      </c>
      <c r="H43">
        <f t="shared" si="3"/>
        <v>0</v>
      </c>
      <c r="I43" s="5">
        <f t="shared" si="4"/>
        <v>0</v>
      </c>
      <c r="J43">
        <f t="shared" si="6"/>
        <v>0.14705882352941177</v>
      </c>
      <c r="K43" s="6">
        <f t="shared" si="7"/>
        <v>0.1968954248366013</v>
      </c>
      <c r="L43">
        <f t="shared" si="5"/>
        <v>2.726715686274497E-4</v>
      </c>
    </row>
    <row r="44" spans="2:12" x14ac:dyDescent="0.25">
      <c r="B44">
        <v>0.20499999999999999</v>
      </c>
      <c r="C44">
        <v>0</v>
      </c>
      <c r="D44">
        <f t="shared" si="1"/>
        <v>0</v>
      </c>
      <c r="E44" s="5">
        <f t="shared" si="2"/>
        <v>0</v>
      </c>
      <c r="F44" s="4">
        <v>0.20499999999999999</v>
      </c>
      <c r="G44">
        <v>2</v>
      </c>
      <c r="H44">
        <f t="shared" si="3"/>
        <v>0.41</v>
      </c>
      <c r="I44" s="5">
        <f t="shared" si="4"/>
        <v>0.28472222222222221</v>
      </c>
      <c r="J44">
        <f t="shared" si="6"/>
        <v>-0.28472222222222221</v>
      </c>
      <c r="K44" s="6">
        <f t="shared" si="7"/>
        <v>-8.7826797385620908E-2</v>
      </c>
      <c r="L44">
        <f t="shared" si="5"/>
        <v>-4.1768790849673235E-4</v>
      </c>
    </row>
    <row r="45" spans="2:12" x14ac:dyDescent="0.25">
      <c r="B45">
        <v>0.21</v>
      </c>
      <c r="C45">
        <v>1</v>
      </c>
      <c r="D45">
        <f t="shared" si="1"/>
        <v>0.21</v>
      </c>
      <c r="E45" s="5">
        <f t="shared" si="2"/>
        <v>0.15441176470588233</v>
      </c>
      <c r="F45" s="4">
        <v>0.21</v>
      </c>
      <c r="G45">
        <v>1</v>
      </c>
      <c r="H45">
        <f t="shared" si="3"/>
        <v>0.21</v>
      </c>
      <c r="I45" s="5">
        <f t="shared" si="4"/>
        <v>0.14583333333333331</v>
      </c>
      <c r="J45">
        <f t="shared" si="6"/>
        <v>8.5784313725490169E-3</v>
      </c>
      <c r="K45" s="6">
        <f t="shared" si="7"/>
        <v>-7.9248366013071891E-2</v>
      </c>
      <c r="L45">
        <f t="shared" si="5"/>
        <v>8.3333333333333404E-4</v>
      </c>
    </row>
    <row r="46" spans="2:12" x14ac:dyDescent="0.25">
      <c r="B46">
        <v>0.215</v>
      </c>
      <c r="C46">
        <v>5</v>
      </c>
      <c r="D46">
        <f t="shared" si="1"/>
        <v>1.075</v>
      </c>
      <c r="E46" s="5">
        <f t="shared" si="2"/>
        <v>0.7904411764705882</v>
      </c>
      <c r="F46" s="4">
        <v>0.215</v>
      </c>
      <c r="G46">
        <v>2</v>
      </c>
      <c r="H46">
        <f t="shared" si="3"/>
        <v>0.43</v>
      </c>
      <c r="I46" s="5">
        <f t="shared" si="4"/>
        <v>0.2986111111111111</v>
      </c>
      <c r="J46">
        <f t="shared" si="6"/>
        <v>0.4918300653594771</v>
      </c>
      <c r="K46" s="6">
        <f t="shared" si="7"/>
        <v>0.41258169934640521</v>
      </c>
      <c r="L46">
        <f t="shared" si="5"/>
        <v>2.4897875816993482E-3</v>
      </c>
    </row>
    <row r="47" spans="2:12" x14ac:dyDescent="0.25">
      <c r="B47">
        <v>0.22</v>
      </c>
      <c r="C47">
        <v>2</v>
      </c>
      <c r="D47">
        <f t="shared" si="1"/>
        <v>0.44</v>
      </c>
      <c r="E47" s="5">
        <f t="shared" si="2"/>
        <v>0.3235294117647059</v>
      </c>
      <c r="F47" s="4">
        <v>0.22</v>
      </c>
      <c r="G47">
        <v>1</v>
      </c>
      <c r="H47">
        <f t="shared" si="3"/>
        <v>0.22</v>
      </c>
      <c r="I47" s="5">
        <f t="shared" si="4"/>
        <v>0.15277777777777779</v>
      </c>
      <c r="J47">
        <f t="shared" si="6"/>
        <v>0.17075163398692811</v>
      </c>
      <c r="K47" s="6">
        <f t="shared" si="7"/>
        <v>0.58333333333333326</v>
      </c>
      <c r="L47">
        <f t="shared" si="5"/>
        <v>2.5490196078431396E-3</v>
      </c>
    </row>
    <row r="48" spans="2:12" x14ac:dyDescent="0.25">
      <c r="B48">
        <v>0.22500000000000001</v>
      </c>
      <c r="C48">
        <v>1</v>
      </c>
      <c r="D48">
        <f t="shared" si="1"/>
        <v>0.22500000000000001</v>
      </c>
      <c r="E48" s="5">
        <f t="shared" si="2"/>
        <v>0.16544117647058823</v>
      </c>
      <c r="F48" s="4">
        <v>0.22500000000000001</v>
      </c>
      <c r="G48">
        <v>2</v>
      </c>
      <c r="H48">
        <f t="shared" si="3"/>
        <v>0.45</v>
      </c>
      <c r="I48" s="5">
        <f t="shared" si="4"/>
        <v>0.3125</v>
      </c>
      <c r="J48">
        <f t="shared" si="6"/>
        <v>-0.14705882352941177</v>
      </c>
      <c r="K48" s="6">
        <f t="shared" si="7"/>
        <v>0.43627450980392146</v>
      </c>
      <c r="L48">
        <f t="shared" si="5"/>
        <v>2.6041666666666687E-3</v>
      </c>
    </row>
    <row r="49" spans="2:12" x14ac:dyDescent="0.25">
      <c r="B49">
        <v>0.23</v>
      </c>
      <c r="C49">
        <v>1</v>
      </c>
      <c r="D49">
        <f t="shared" si="1"/>
        <v>0.23</v>
      </c>
      <c r="E49" s="5">
        <f t="shared" si="2"/>
        <v>0.16911764705882354</v>
      </c>
      <c r="F49" s="4">
        <v>0.23</v>
      </c>
      <c r="G49">
        <v>0</v>
      </c>
      <c r="H49">
        <f t="shared" si="3"/>
        <v>0</v>
      </c>
      <c r="I49" s="5">
        <f t="shared" si="4"/>
        <v>0</v>
      </c>
      <c r="J49">
        <f t="shared" si="6"/>
        <v>0.16911764705882354</v>
      </c>
      <c r="K49" s="6">
        <f t="shared" si="7"/>
        <v>0.60539215686274495</v>
      </c>
      <c r="L49">
        <f t="shared" si="5"/>
        <v>3.5309436274509635E-3</v>
      </c>
    </row>
    <row r="50" spans="2:12" x14ac:dyDescent="0.25">
      <c r="B50">
        <v>0.23499999999999999</v>
      </c>
      <c r="C50">
        <v>4</v>
      </c>
      <c r="D50">
        <f t="shared" si="1"/>
        <v>0.94</v>
      </c>
      <c r="E50" s="5">
        <f t="shared" si="2"/>
        <v>0.69117647058823528</v>
      </c>
      <c r="F50" s="4">
        <v>0.23499999999999999</v>
      </c>
      <c r="G50">
        <v>3</v>
      </c>
      <c r="H50">
        <f t="shared" si="3"/>
        <v>0.70499999999999996</v>
      </c>
      <c r="I50" s="5">
        <f t="shared" si="4"/>
        <v>0.48958333333333326</v>
      </c>
      <c r="J50">
        <f t="shared" si="6"/>
        <v>0.20159313725490202</v>
      </c>
      <c r="K50" s="6">
        <f t="shared" si="7"/>
        <v>0.80698529411764697</v>
      </c>
      <c r="L50">
        <f t="shared" si="5"/>
        <v>4.941789215686279E-3</v>
      </c>
    </row>
    <row r="51" spans="2:12" x14ac:dyDescent="0.25">
      <c r="B51">
        <v>0.24</v>
      </c>
      <c r="C51">
        <v>3</v>
      </c>
      <c r="D51">
        <f t="shared" si="1"/>
        <v>0.72</v>
      </c>
      <c r="E51" s="5">
        <f t="shared" si="2"/>
        <v>0.52941176470588236</v>
      </c>
      <c r="F51" s="4">
        <v>0.24</v>
      </c>
      <c r="G51">
        <v>1</v>
      </c>
      <c r="H51">
        <f t="shared" si="3"/>
        <v>0.24</v>
      </c>
      <c r="I51" s="5">
        <f t="shared" si="4"/>
        <v>0.16666666666666666</v>
      </c>
      <c r="J51">
        <f t="shared" si="6"/>
        <v>0.36274509803921573</v>
      </c>
      <c r="K51" s="6">
        <f t="shared" si="7"/>
        <v>1.1697303921568627</v>
      </c>
      <c r="L51">
        <f t="shared" si="5"/>
        <v>5.9237132352941224E-3</v>
      </c>
    </row>
    <row r="52" spans="2:12" x14ac:dyDescent="0.25">
      <c r="B52">
        <v>0.245</v>
      </c>
      <c r="C52">
        <v>3</v>
      </c>
      <c r="D52">
        <f t="shared" si="1"/>
        <v>0.73499999999999999</v>
      </c>
      <c r="E52" s="5">
        <f t="shared" si="2"/>
        <v>0.5404411764705882</v>
      </c>
      <c r="F52" s="4">
        <v>0.245</v>
      </c>
      <c r="G52">
        <v>3</v>
      </c>
      <c r="H52">
        <f t="shared" si="3"/>
        <v>0.73499999999999999</v>
      </c>
      <c r="I52" s="5">
        <f t="shared" si="4"/>
        <v>0.51041666666666663</v>
      </c>
      <c r="J52">
        <f t="shared" si="6"/>
        <v>3.0024509803921573E-2</v>
      </c>
      <c r="K52" s="6">
        <f t="shared" si="7"/>
        <v>1.1997549019607843</v>
      </c>
      <c r="L52">
        <f t="shared" si="5"/>
        <v>5.2073120915032724E-3</v>
      </c>
    </row>
    <row r="53" spans="2:12" x14ac:dyDescent="0.25">
      <c r="B53">
        <v>0.25</v>
      </c>
      <c r="C53">
        <v>3</v>
      </c>
      <c r="D53">
        <f t="shared" si="1"/>
        <v>0.75</v>
      </c>
      <c r="E53" s="5">
        <f t="shared" si="2"/>
        <v>0.55147058823529416</v>
      </c>
      <c r="F53" s="4">
        <v>0.25</v>
      </c>
      <c r="G53">
        <v>5</v>
      </c>
      <c r="H53">
        <f t="shared" si="3"/>
        <v>1.25</v>
      </c>
      <c r="I53" s="5">
        <f t="shared" si="4"/>
        <v>0.86805555555555558</v>
      </c>
      <c r="J53">
        <f t="shared" si="6"/>
        <v>-0.31658496732026142</v>
      </c>
      <c r="K53" s="6">
        <f t="shared" si="7"/>
        <v>0.88316993464052285</v>
      </c>
      <c r="L53">
        <f t="shared" si="5"/>
        <v>3.5564746732026174E-3</v>
      </c>
    </row>
    <row r="54" spans="2:12" x14ac:dyDescent="0.25">
      <c r="B54">
        <v>0.255</v>
      </c>
      <c r="C54">
        <v>1</v>
      </c>
      <c r="D54">
        <f t="shared" si="1"/>
        <v>0.255</v>
      </c>
      <c r="E54" s="5">
        <f t="shared" si="2"/>
        <v>0.1875</v>
      </c>
      <c r="F54" s="4">
        <v>0.255</v>
      </c>
      <c r="G54">
        <v>3</v>
      </c>
      <c r="H54">
        <f t="shared" si="3"/>
        <v>0.76500000000000001</v>
      </c>
      <c r="I54" s="5">
        <f t="shared" si="4"/>
        <v>0.53125</v>
      </c>
      <c r="J54">
        <f t="shared" si="6"/>
        <v>-0.34375</v>
      </c>
      <c r="K54" s="6">
        <f t="shared" si="7"/>
        <v>0.53941993464052285</v>
      </c>
      <c r="L54">
        <f t="shared" si="5"/>
        <v>3.2015931372549045E-3</v>
      </c>
    </row>
    <row r="55" spans="2:12" x14ac:dyDescent="0.25">
      <c r="B55">
        <v>0.26</v>
      </c>
      <c r="C55">
        <v>2</v>
      </c>
      <c r="D55">
        <f t="shared" si="1"/>
        <v>0.52</v>
      </c>
      <c r="E55" s="5">
        <f t="shared" si="2"/>
        <v>0.38235294117647062</v>
      </c>
      <c r="F55" s="4">
        <v>0.26</v>
      </c>
      <c r="G55">
        <v>1</v>
      </c>
      <c r="H55">
        <f t="shared" si="3"/>
        <v>0.26</v>
      </c>
      <c r="I55" s="5">
        <f t="shared" si="4"/>
        <v>0.18055555555555558</v>
      </c>
      <c r="J55">
        <f t="shared" si="6"/>
        <v>0.20179738562091504</v>
      </c>
      <c r="K55" s="6">
        <f t="shared" si="7"/>
        <v>0.74121732026143783</v>
      </c>
      <c r="L55">
        <f t="shared" si="5"/>
        <v>4.2202818627451013E-3</v>
      </c>
    </row>
    <row r="56" spans="2:12" x14ac:dyDescent="0.25">
      <c r="B56">
        <v>0.26500000000000001</v>
      </c>
      <c r="C56">
        <v>2</v>
      </c>
      <c r="D56">
        <f t="shared" si="1"/>
        <v>0.53</v>
      </c>
      <c r="E56" s="5">
        <f t="shared" si="2"/>
        <v>0.38970588235294118</v>
      </c>
      <c r="F56" s="4">
        <v>0.26500000000000001</v>
      </c>
      <c r="G56">
        <v>1</v>
      </c>
      <c r="H56">
        <f t="shared" si="3"/>
        <v>0.26500000000000001</v>
      </c>
      <c r="I56" s="5">
        <f t="shared" si="4"/>
        <v>0.18402777777777779</v>
      </c>
      <c r="J56">
        <f t="shared" si="6"/>
        <v>0.20567810457516339</v>
      </c>
      <c r="K56" s="6">
        <f t="shared" si="7"/>
        <v>0.94689542483660127</v>
      </c>
      <c r="L56">
        <f t="shared" si="5"/>
        <v>4.7896241830065397E-3</v>
      </c>
    </row>
    <row r="57" spans="2:12" x14ac:dyDescent="0.25">
      <c r="B57">
        <v>0.27</v>
      </c>
      <c r="C57">
        <v>2</v>
      </c>
      <c r="D57">
        <f t="shared" si="1"/>
        <v>0.54</v>
      </c>
      <c r="E57" s="5">
        <f t="shared" si="2"/>
        <v>0.3970588235294118</v>
      </c>
      <c r="F57" s="4">
        <v>0.27</v>
      </c>
      <c r="G57">
        <v>2</v>
      </c>
      <c r="H57">
        <f t="shared" si="3"/>
        <v>0.54</v>
      </c>
      <c r="I57" s="5">
        <f t="shared" si="4"/>
        <v>0.37500000000000006</v>
      </c>
      <c r="J57">
        <f t="shared" si="6"/>
        <v>2.2058823529411742E-2</v>
      </c>
      <c r="K57" s="6">
        <f t="shared" si="7"/>
        <v>0.96895424836601296</v>
      </c>
      <c r="L57">
        <f t="shared" si="5"/>
        <v>4.4235089869281083E-3</v>
      </c>
    </row>
    <row r="58" spans="2:12" x14ac:dyDescent="0.25">
      <c r="B58">
        <v>0.27500000000000002</v>
      </c>
      <c r="C58">
        <v>2</v>
      </c>
      <c r="D58">
        <f t="shared" si="1"/>
        <v>0.55000000000000004</v>
      </c>
      <c r="E58" s="5">
        <f t="shared" si="2"/>
        <v>0.40441176470588241</v>
      </c>
      <c r="F58" s="4">
        <v>0.27500000000000002</v>
      </c>
      <c r="G58">
        <v>3</v>
      </c>
      <c r="H58">
        <f t="shared" si="3"/>
        <v>0.82500000000000007</v>
      </c>
      <c r="I58" s="5">
        <f t="shared" si="4"/>
        <v>0.57291666666666674</v>
      </c>
      <c r="J58">
        <f t="shared" si="6"/>
        <v>-0.16850490196078433</v>
      </c>
      <c r="K58" s="6">
        <f t="shared" si="7"/>
        <v>0.80044934640522869</v>
      </c>
      <c r="L58">
        <f t="shared" si="5"/>
        <v>4.0308415032679771E-3</v>
      </c>
    </row>
    <row r="59" spans="2:12" x14ac:dyDescent="0.25">
      <c r="B59">
        <v>0.28000000000000003</v>
      </c>
      <c r="C59">
        <v>1</v>
      </c>
      <c r="D59">
        <f t="shared" si="1"/>
        <v>0.28000000000000003</v>
      </c>
      <c r="E59" s="5">
        <f t="shared" si="2"/>
        <v>0.20588235294117649</v>
      </c>
      <c r="F59" s="4">
        <v>0.28000000000000003</v>
      </c>
      <c r="G59">
        <v>1</v>
      </c>
      <c r="H59">
        <f t="shared" si="3"/>
        <v>0.28000000000000003</v>
      </c>
      <c r="I59" s="5">
        <f t="shared" si="4"/>
        <v>0.19444444444444445</v>
      </c>
      <c r="J59">
        <f t="shared" si="6"/>
        <v>1.1437908496732041E-2</v>
      </c>
      <c r="K59" s="6">
        <f t="shared" si="7"/>
        <v>0.81188725490196068</v>
      </c>
      <c r="L59">
        <f t="shared" si="5"/>
        <v>4.0594362745097617E-3</v>
      </c>
    </row>
    <row r="60" spans="2:12" x14ac:dyDescent="0.25">
      <c r="B60">
        <v>0.28499999999999998</v>
      </c>
      <c r="C60">
        <v>0</v>
      </c>
      <c r="D60">
        <f t="shared" si="1"/>
        <v>0</v>
      </c>
      <c r="E60" s="5">
        <f t="shared" si="2"/>
        <v>0</v>
      </c>
      <c r="F60" s="4">
        <v>0.28499999999999998</v>
      </c>
      <c r="G60">
        <v>0</v>
      </c>
      <c r="H60">
        <f t="shared" si="3"/>
        <v>0</v>
      </c>
      <c r="I60" s="5">
        <f t="shared" si="4"/>
        <v>0</v>
      </c>
      <c r="J60">
        <f t="shared" si="6"/>
        <v>0</v>
      </c>
      <c r="K60" s="6">
        <f t="shared" si="7"/>
        <v>0.81188725490196068</v>
      </c>
      <c r="L60">
        <f t="shared" si="5"/>
        <v>5.1552287581699387E-3</v>
      </c>
    </row>
    <row r="61" spans="2:12" x14ac:dyDescent="0.25">
      <c r="B61">
        <v>0.28999999999999998</v>
      </c>
      <c r="C61">
        <v>3</v>
      </c>
      <c r="D61">
        <f t="shared" si="1"/>
        <v>0.86999999999999988</v>
      </c>
      <c r="E61" s="5">
        <f t="shared" si="2"/>
        <v>0.63970588235294112</v>
      </c>
      <c r="F61" s="4">
        <v>0.28999999999999998</v>
      </c>
      <c r="G61">
        <v>1</v>
      </c>
      <c r="H61">
        <f t="shared" si="3"/>
        <v>0.28999999999999998</v>
      </c>
      <c r="I61" s="5">
        <f t="shared" si="4"/>
        <v>0.2013888888888889</v>
      </c>
      <c r="J61">
        <f t="shared" si="6"/>
        <v>0.43831699346405223</v>
      </c>
      <c r="K61" s="6">
        <f t="shared" si="7"/>
        <v>1.250204248366013</v>
      </c>
      <c r="L61">
        <f t="shared" si="5"/>
        <v>5.28696895424837E-3</v>
      </c>
    </row>
    <row r="62" spans="2:12" x14ac:dyDescent="0.25">
      <c r="B62">
        <v>0.29499999999999998</v>
      </c>
      <c r="C62">
        <v>2</v>
      </c>
      <c r="D62">
        <f t="shared" si="1"/>
        <v>0.59</v>
      </c>
      <c r="E62" s="5">
        <f t="shared" si="2"/>
        <v>0.43382352941176472</v>
      </c>
      <c r="F62" s="4">
        <v>0.29499999999999998</v>
      </c>
      <c r="G62">
        <v>4</v>
      </c>
      <c r="H62">
        <f t="shared" si="3"/>
        <v>1.18</v>
      </c>
      <c r="I62" s="5">
        <f t="shared" si="4"/>
        <v>0.81944444444444431</v>
      </c>
      <c r="J62">
        <f t="shared" si="6"/>
        <v>-0.38562091503267959</v>
      </c>
      <c r="K62" s="6">
        <f t="shared" si="7"/>
        <v>0.86458333333333337</v>
      </c>
      <c r="L62">
        <f t="shared" si="5"/>
        <v>6.0079656862745152E-3</v>
      </c>
    </row>
    <row r="63" spans="2:12" x14ac:dyDescent="0.25">
      <c r="B63">
        <v>0.3</v>
      </c>
      <c r="C63">
        <v>4</v>
      </c>
      <c r="D63">
        <f t="shared" si="1"/>
        <v>1.2</v>
      </c>
      <c r="E63" s="5">
        <f t="shared" si="2"/>
        <v>0.88235294117647056</v>
      </c>
      <c r="F63" s="4">
        <v>0.3</v>
      </c>
      <c r="G63">
        <v>1</v>
      </c>
      <c r="H63">
        <f t="shared" si="3"/>
        <v>0.3</v>
      </c>
      <c r="I63" s="5">
        <f t="shared" si="4"/>
        <v>0.20833333333333334</v>
      </c>
      <c r="J63">
        <f t="shared" si="6"/>
        <v>0.67401960784313719</v>
      </c>
      <c r="K63" s="6">
        <f t="shared" si="7"/>
        <v>1.5386029411764706</v>
      </c>
      <c r="L63">
        <f t="shared" si="5"/>
        <v>7.1946486928104632E-3</v>
      </c>
    </row>
    <row r="64" spans="2:12" x14ac:dyDescent="0.25">
      <c r="B64">
        <v>0.30499999999999999</v>
      </c>
      <c r="C64">
        <v>1</v>
      </c>
      <c r="D64">
        <f t="shared" si="1"/>
        <v>0.30499999999999999</v>
      </c>
      <c r="E64" s="5">
        <f t="shared" si="2"/>
        <v>0.22426470588235292</v>
      </c>
      <c r="F64" s="4">
        <v>0.30499999999999999</v>
      </c>
      <c r="G64">
        <v>2</v>
      </c>
      <c r="H64">
        <f t="shared" si="3"/>
        <v>0.61</v>
      </c>
      <c r="I64" s="5">
        <f t="shared" si="4"/>
        <v>0.42361111111111105</v>
      </c>
      <c r="J64">
        <f t="shared" si="6"/>
        <v>-0.19934640522875813</v>
      </c>
      <c r="K64" s="6">
        <f t="shared" si="7"/>
        <v>1.3392565359477124</v>
      </c>
      <c r="L64">
        <f t="shared" si="5"/>
        <v>6.1897467320261501E-3</v>
      </c>
    </row>
    <row r="65" spans="2:12" x14ac:dyDescent="0.25">
      <c r="B65">
        <v>0.31</v>
      </c>
      <c r="C65">
        <v>1</v>
      </c>
      <c r="D65">
        <f t="shared" si="1"/>
        <v>0.31</v>
      </c>
      <c r="E65" s="5">
        <f t="shared" si="2"/>
        <v>0.22794117647058823</v>
      </c>
      <c r="F65" s="4">
        <v>0.31</v>
      </c>
      <c r="G65">
        <v>2</v>
      </c>
      <c r="H65">
        <f t="shared" si="3"/>
        <v>0.62</v>
      </c>
      <c r="I65" s="5">
        <f t="shared" si="4"/>
        <v>0.43055555555555558</v>
      </c>
      <c r="J65">
        <f t="shared" si="6"/>
        <v>-0.20261437908496735</v>
      </c>
      <c r="K65" s="6">
        <f t="shared" si="7"/>
        <v>1.1366421568627452</v>
      </c>
      <c r="L65">
        <f t="shared" si="5"/>
        <v>4.6216299019607885E-3</v>
      </c>
    </row>
    <row r="66" spans="2:12" x14ac:dyDescent="0.25">
      <c r="B66">
        <v>0.315</v>
      </c>
      <c r="C66">
        <v>1</v>
      </c>
      <c r="D66">
        <f t="shared" si="1"/>
        <v>0.315</v>
      </c>
      <c r="E66" s="5">
        <f t="shared" si="2"/>
        <v>0.23161764705882351</v>
      </c>
      <c r="F66" s="4">
        <v>0.315</v>
      </c>
      <c r="G66">
        <v>3</v>
      </c>
      <c r="H66">
        <f t="shared" si="3"/>
        <v>0.94500000000000006</v>
      </c>
      <c r="I66" s="5">
        <f t="shared" si="4"/>
        <v>0.65625000000000011</v>
      </c>
      <c r="J66">
        <f t="shared" si="6"/>
        <v>-0.42463235294117663</v>
      </c>
      <c r="K66" s="6">
        <f t="shared" si="7"/>
        <v>0.71200980392156854</v>
      </c>
      <c r="L66">
        <f t="shared" si="5"/>
        <v>3.0371732026143817E-3</v>
      </c>
    </row>
    <row r="67" spans="2:12" x14ac:dyDescent="0.25">
      <c r="B67">
        <v>0.32</v>
      </c>
      <c r="C67">
        <v>1</v>
      </c>
      <c r="D67">
        <f t="shared" si="1"/>
        <v>0.32</v>
      </c>
      <c r="E67" s="5">
        <f t="shared" si="2"/>
        <v>0.23529411764705885</v>
      </c>
      <c r="F67" s="4">
        <v>0.32</v>
      </c>
      <c r="G67">
        <v>2</v>
      </c>
      <c r="H67">
        <f t="shared" si="3"/>
        <v>0.64</v>
      </c>
      <c r="I67" s="5">
        <f t="shared" si="4"/>
        <v>0.44444444444444442</v>
      </c>
      <c r="J67">
        <f t="shared" si="6"/>
        <v>-0.20915032679738557</v>
      </c>
      <c r="K67" s="6">
        <f t="shared" si="7"/>
        <v>0.502859477124183</v>
      </c>
      <c r="L67">
        <f t="shared" si="5"/>
        <v>1.9832516339869299E-3</v>
      </c>
    </row>
    <row r="68" spans="2:12" x14ac:dyDescent="0.25">
      <c r="B68">
        <v>0.32500000000000001</v>
      </c>
      <c r="C68">
        <v>1</v>
      </c>
      <c r="D68">
        <f t="shared" ref="D68:D82" si="8">B68*C68</f>
        <v>0.32500000000000001</v>
      </c>
      <c r="E68" s="5">
        <f t="shared" ref="E68:E82" si="9">(D68/A$4*100)</f>
        <v>0.23897058823529413</v>
      </c>
      <c r="F68" s="4">
        <v>0.32500000000000001</v>
      </c>
      <c r="G68">
        <v>2</v>
      </c>
      <c r="H68">
        <f t="shared" ref="H68:H82" si="10">F68*G68</f>
        <v>0.65</v>
      </c>
      <c r="I68" s="5">
        <f t="shared" ref="I68:I82" si="11">(H68/A$6*100)</f>
        <v>0.45138888888888895</v>
      </c>
      <c r="J68">
        <f t="shared" si="6"/>
        <v>-0.21241830065359482</v>
      </c>
      <c r="K68" s="6">
        <f t="shared" si="7"/>
        <v>0.2904411764705882</v>
      </c>
      <c r="L68">
        <f t="shared" ref="L68:L82" si="12">(K69+K68)/2*(B69-B68)</f>
        <v>3.400735294117649E-4</v>
      </c>
    </row>
    <row r="69" spans="2:12" x14ac:dyDescent="0.25">
      <c r="B69">
        <v>0.33</v>
      </c>
      <c r="C69">
        <v>1</v>
      </c>
      <c r="D69">
        <f t="shared" si="8"/>
        <v>0.33</v>
      </c>
      <c r="E69" s="5">
        <f t="shared" si="9"/>
        <v>0.24264705882352944</v>
      </c>
      <c r="F69" s="4">
        <v>0.33</v>
      </c>
      <c r="G69">
        <v>3</v>
      </c>
      <c r="H69">
        <f t="shared" si="10"/>
        <v>0.99</v>
      </c>
      <c r="I69" s="5">
        <f t="shared" si="11"/>
        <v>0.6875</v>
      </c>
      <c r="J69">
        <f t="shared" ref="J69:J82" si="13">E69-I69</f>
        <v>-0.44485294117647056</v>
      </c>
      <c r="K69" s="6">
        <f t="shared" si="7"/>
        <v>-0.15441176470588236</v>
      </c>
      <c r="L69">
        <f t="shared" si="12"/>
        <v>-1.319444444444446E-3</v>
      </c>
    </row>
    <row r="70" spans="2:12" x14ac:dyDescent="0.25">
      <c r="B70">
        <v>0.33500000000000002</v>
      </c>
      <c r="C70">
        <v>1</v>
      </c>
      <c r="D70">
        <f t="shared" si="8"/>
        <v>0.33500000000000002</v>
      </c>
      <c r="E70" s="5">
        <f t="shared" si="9"/>
        <v>0.24632352941176472</v>
      </c>
      <c r="F70" s="4">
        <v>0.33500000000000002</v>
      </c>
      <c r="G70">
        <v>2</v>
      </c>
      <c r="H70">
        <f t="shared" si="10"/>
        <v>0.67</v>
      </c>
      <c r="I70" s="5">
        <f t="shared" si="11"/>
        <v>0.46527777777777785</v>
      </c>
      <c r="J70">
        <f t="shared" si="13"/>
        <v>-0.21895424836601313</v>
      </c>
      <c r="K70" s="6">
        <f t="shared" ref="K70:K82" si="14">K69+J70</f>
        <v>-0.37336601307189549</v>
      </c>
      <c r="L70">
        <f t="shared" si="12"/>
        <v>-1.8321078431372568E-3</v>
      </c>
    </row>
    <row r="71" spans="2:12" x14ac:dyDescent="0.25">
      <c r="B71">
        <v>0.34</v>
      </c>
      <c r="C71">
        <v>1</v>
      </c>
      <c r="D71">
        <f t="shared" si="8"/>
        <v>0.34</v>
      </c>
      <c r="E71" s="5">
        <f t="shared" si="9"/>
        <v>0.25</v>
      </c>
      <c r="F71" s="4">
        <v>0.34</v>
      </c>
      <c r="G71">
        <v>1</v>
      </c>
      <c r="H71">
        <f t="shared" si="10"/>
        <v>0.34</v>
      </c>
      <c r="I71" s="5">
        <f t="shared" si="11"/>
        <v>0.2361111111111111</v>
      </c>
      <c r="J71">
        <f t="shared" si="13"/>
        <v>1.3888888888888895E-2</v>
      </c>
      <c r="K71" s="6">
        <f t="shared" si="14"/>
        <v>-0.35947712418300659</v>
      </c>
      <c r="L71">
        <f t="shared" si="12"/>
        <v>-1.1631944444444329E-3</v>
      </c>
    </row>
    <row r="72" spans="2:12" x14ac:dyDescent="0.25">
      <c r="B72">
        <v>0.34499999999999997</v>
      </c>
      <c r="C72">
        <v>1</v>
      </c>
      <c r="D72">
        <f t="shared" si="8"/>
        <v>0.34499999999999997</v>
      </c>
      <c r="E72" s="5">
        <f t="shared" si="9"/>
        <v>0.25367647058823528</v>
      </c>
      <c r="F72" s="4">
        <v>0.34499999999999997</v>
      </c>
      <c r="G72">
        <v>0</v>
      </c>
      <c r="H72">
        <f t="shared" si="10"/>
        <v>0</v>
      </c>
      <c r="I72" s="5">
        <f t="shared" si="11"/>
        <v>0</v>
      </c>
      <c r="J72">
        <f t="shared" si="13"/>
        <v>0.25367647058823528</v>
      </c>
      <c r="K72" s="6">
        <f t="shared" si="14"/>
        <v>-0.10580065359477131</v>
      </c>
      <c r="L72">
        <f t="shared" si="12"/>
        <v>7.5776143790849692E-4</v>
      </c>
    </row>
    <row r="73" spans="2:12" x14ac:dyDescent="0.25">
      <c r="B73">
        <v>0.35</v>
      </c>
      <c r="C73">
        <v>2</v>
      </c>
      <c r="D73">
        <f t="shared" si="8"/>
        <v>0.7</v>
      </c>
      <c r="E73" s="5">
        <f t="shared" si="9"/>
        <v>0.51470588235294112</v>
      </c>
      <c r="F73" s="4">
        <v>0.35</v>
      </c>
      <c r="G73">
        <v>0</v>
      </c>
      <c r="H73">
        <f t="shared" si="10"/>
        <v>0</v>
      </c>
      <c r="I73" s="5">
        <f t="shared" si="11"/>
        <v>0</v>
      </c>
      <c r="J73">
        <f t="shared" si="13"/>
        <v>0.51470588235294112</v>
      </c>
      <c r="K73" s="6">
        <f t="shared" si="14"/>
        <v>0.40890522875816981</v>
      </c>
      <c r="L73">
        <f t="shared" si="12"/>
        <v>2.7696078431372565E-3</v>
      </c>
    </row>
    <row r="74" spans="2:12" x14ac:dyDescent="0.25">
      <c r="B74">
        <v>0.35499999999999998</v>
      </c>
      <c r="C74">
        <v>3</v>
      </c>
      <c r="D74">
        <f t="shared" si="8"/>
        <v>1.0649999999999999</v>
      </c>
      <c r="E74" s="5">
        <f t="shared" si="9"/>
        <v>0.78308823529411753</v>
      </c>
      <c r="F74" s="4">
        <v>0.35499999999999998</v>
      </c>
      <c r="G74">
        <v>2</v>
      </c>
      <c r="H74">
        <f t="shared" si="10"/>
        <v>0.71</v>
      </c>
      <c r="I74" s="5">
        <f t="shared" si="11"/>
        <v>0.49305555555555552</v>
      </c>
      <c r="J74">
        <f t="shared" si="13"/>
        <v>0.290032679738562</v>
      </c>
      <c r="K74" s="6">
        <f t="shared" si="14"/>
        <v>0.69893790849673176</v>
      </c>
      <c r="L74">
        <f t="shared" si="12"/>
        <v>3.4946895424836618E-3</v>
      </c>
    </row>
    <row r="75" spans="2:12" x14ac:dyDescent="0.25">
      <c r="B75">
        <v>0.36</v>
      </c>
      <c r="C75">
        <v>0</v>
      </c>
      <c r="D75">
        <f t="shared" si="8"/>
        <v>0</v>
      </c>
      <c r="E75" s="5">
        <f t="shared" si="9"/>
        <v>0</v>
      </c>
      <c r="F75" s="4">
        <v>0.36</v>
      </c>
      <c r="G75">
        <v>0</v>
      </c>
      <c r="H75">
        <f t="shared" si="10"/>
        <v>0</v>
      </c>
      <c r="I75" s="5">
        <f t="shared" si="11"/>
        <v>0</v>
      </c>
      <c r="J75">
        <f t="shared" si="13"/>
        <v>0</v>
      </c>
      <c r="K75" s="6">
        <f t="shared" si="14"/>
        <v>0.69893790849673176</v>
      </c>
      <c r="L75">
        <f t="shared" si="12"/>
        <v>3.5692401960784334E-3</v>
      </c>
    </row>
    <row r="76" spans="2:12" x14ac:dyDescent="0.25">
      <c r="B76">
        <v>0.36499999999999999</v>
      </c>
      <c r="C76">
        <v>2</v>
      </c>
      <c r="D76">
        <f t="shared" si="8"/>
        <v>0.73</v>
      </c>
      <c r="E76" s="5">
        <f t="shared" si="9"/>
        <v>0.53676470588235292</v>
      </c>
      <c r="F76" s="4">
        <v>0.36499999999999999</v>
      </c>
      <c r="G76">
        <v>2</v>
      </c>
      <c r="H76">
        <f t="shared" si="10"/>
        <v>0.73</v>
      </c>
      <c r="I76" s="5">
        <f t="shared" si="11"/>
        <v>0.50694444444444442</v>
      </c>
      <c r="J76">
        <f t="shared" si="13"/>
        <v>2.9820261437908502E-2</v>
      </c>
      <c r="K76" s="6">
        <f t="shared" si="14"/>
        <v>0.72875816993464027</v>
      </c>
      <c r="L76">
        <f t="shared" si="12"/>
        <v>1.7167075163398698E-3</v>
      </c>
    </row>
    <row r="77" spans="2:12" x14ac:dyDescent="0.25">
      <c r="B77">
        <v>0.37</v>
      </c>
      <c r="C77">
        <v>0</v>
      </c>
      <c r="D77">
        <f t="shared" si="8"/>
        <v>0</v>
      </c>
      <c r="E77" s="5">
        <f t="shared" si="9"/>
        <v>0</v>
      </c>
      <c r="F77" s="4">
        <v>0.37</v>
      </c>
      <c r="G77">
        <v>3</v>
      </c>
      <c r="H77">
        <f t="shared" si="10"/>
        <v>1.1099999999999999</v>
      </c>
      <c r="I77" s="5">
        <f t="shared" si="11"/>
        <v>0.77083333333333326</v>
      </c>
      <c r="J77">
        <f t="shared" si="13"/>
        <v>-0.77083333333333326</v>
      </c>
      <c r="K77" s="6">
        <f t="shared" si="14"/>
        <v>-4.2075163398692994E-2</v>
      </c>
      <c r="L77">
        <f t="shared" si="12"/>
        <v>-1.5124591503267995E-3</v>
      </c>
    </row>
    <row r="78" spans="2:12" x14ac:dyDescent="0.25">
      <c r="B78">
        <v>0.375</v>
      </c>
      <c r="C78">
        <v>0</v>
      </c>
      <c r="D78">
        <f t="shared" si="8"/>
        <v>0</v>
      </c>
      <c r="E78" s="5">
        <f t="shared" si="9"/>
        <v>0</v>
      </c>
      <c r="F78" s="4">
        <v>0.375</v>
      </c>
      <c r="G78">
        <v>2</v>
      </c>
      <c r="H78">
        <f t="shared" si="10"/>
        <v>0.75</v>
      </c>
      <c r="I78" s="5">
        <f t="shared" si="11"/>
        <v>0.52083333333333326</v>
      </c>
      <c r="J78">
        <f t="shared" si="13"/>
        <v>-0.52083333333333326</v>
      </c>
      <c r="K78" s="6">
        <f t="shared" si="14"/>
        <v>-0.56290849673202625</v>
      </c>
      <c r="L78">
        <f t="shared" si="12"/>
        <v>-2.7757352941176496E-3</v>
      </c>
    </row>
    <row r="79" spans="2:12" x14ac:dyDescent="0.25">
      <c r="B79">
        <v>0.38</v>
      </c>
      <c r="C79">
        <v>1</v>
      </c>
      <c r="D79">
        <f t="shared" si="8"/>
        <v>0.38</v>
      </c>
      <c r="E79" s="5">
        <f t="shared" si="9"/>
        <v>0.27941176470588236</v>
      </c>
      <c r="F79" s="4">
        <v>0.38</v>
      </c>
      <c r="G79">
        <v>1</v>
      </c>
      <c r="H79">
        <f t="shared" si="10"/>
        <v>0.38</v>
      </c>
      <c r="I79" s="5">
        <f t="shared" si="11"/>
        <v>0.2638888888888889</v>
      </c>
      <c r="J79">
        <f t="shared" si="13"/>
        <v>1.5522875816993464E-2</v>
      </c>
      <c r="K79" s="6">
        <f t="shared" si="14"/>
        <v>-0.54738562091503273</v>
      </c>
      <c r="L79">
        <f t="shared" si="12"/>
        <v>-1.9898897058823551E-3</v>
      </c>
    </row>
    <row r="80" spans="2:12" x14ac:dyDescent="0.25">
      <c r="B80">
        <v>0.38500000000000001</v>
      </c>
      <c r="C80">
        <v>2</v>
      </c>
      <c r="D80">
        <f t="shared" si="8"/>
        <v>0.77</v>
      </c>
      <c r="E80" s="5">
        <f t="shared" si="9"/>
        <v>0.56617647058823528</v>
      </c>
      <c r="F80" s="4">
        <v>0.38500000000000001</v>
      </c>
      <c r="G80">
        <v>1</v>
      </c>
      <c r="H80">
        <f t="shared" si="10"/>
        <v>0.38500000000000001</v>
      </c>
      <c r="I80" s="5">
        <f t="shared" si="11"/>
        <v>0.2673611111111111</v>
      </c>
      <c r="J80">
        <f t="shared" si="13"/>
        <v>0.29881535947712418</v>
      </c>
      <c r="K80" s="6">
        <f t="shared" si="14"/>
        <v>-0.24857026143790856</v>
      </c>
      <c r="L80">
        <f t="shared" si="12"/>
        <v>-1.2428513071895439E-3</v>
      </c>
    </row>
    <row r="81" spans="2:12" x14ac:dyDescent="0.25">
      <c r="B81">
        <v>0.39</v>
      </c>
      <c r="C81">
        <v>0</v>
      </c>
      <c r="D81">
        <f t="shared" si="8"/>
        <v>0</v>
      </c>
      <c r="E81" s="5">
        <f t="shared" si="9"/>
        <v>0</v>
      </c>
      <c r="F81" s="4">
        <v>0.39</v>
      </c>
      <c r="G81">
        <v>0</v>
      </c>
      <c r="H81">
        <f t="shared" si="10"/>
        <v>0</v>
      </c>
      <c r="I81" s="5">
        <f t="shared" si="11"/>
        <v>0</v>
      </c>
      <c r="J81">
        <f t="shared" si="13"/>
        <v>0</v>
      </c>
      <c r="K81" s="6">
        <f t="shared" si="14"/>
        <v>-0.24857026143790856</v>
      </c>
      <c r="L81">
        <f t="shared" si="12"/>
        <v>-5.1674836601307264E-4</v>
      </c>
    </row>
    <row r="82" spans="2:12" x14ac:dyDescent="0.25">
      <c r="B82">
        <v>0.39500000000000002</v>
      </c>
      <c r="C82">
        <v>1</v>
      </c>
      <c r="D82">
        <f t="shared" si="8"/>
        <v>0.39500000000000002</v>
      </c>
      <c r="E82" s="5">
        <f t="shared" si="9"/>
        <v>0.29044117647058826</v>
      </c>
      <c r="F82" s="4">
        <v>0.39500000000000002</v>
      </c>
      <c r="G82">
        <v>0</v>
      </c>
      <c r="H82">
        <f t="shared" si="10"/>
        <v>0</v>
      </c>
      <c r="I82" s="5">
        <f t="shared" si="11"/>
        <v>0</v>
      </c>
      <c r="J82">
        <f t="shared" si="13"/>
        <v>0.29044117647058826</v>
      </c>
      <c r="K82" s="6">
        <f t="shared" si="14"/>
        <v>4.1870915032679701E-2</v>
      </c>
      <c r="L82">
        <f t="shared" si="12"/>
        <v>-8.2695057189542415E-3</v>
      </c>
    </row>
  </sheetData>
  <mergeCells count="2">
    <mergeCell ref="B1:C1"/>
    <mergeCell ref="F1:G1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</vt:lpstr>
      <vt:lpstr>Sit</vt:lpstr>
    </vt:vector>
  </TitlesOfParts>
  <Company>Wilfrid Laurier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kalmar</dc:creator>
  <cp:lastModifiedBy>Ryan Foley</cp:lastModifiedBy>
  <dcterms:created xsi:type="dcterms:W3CDTF">2010-06-23T14:02:01Z</dcterms:created>
  <dcterms:modified xsi:type="dcterms:W3CDTF">2017-07-28T12:50:36Z</dcterms:modified>
</cp:coreProperties>
</file>