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0575352\Desktop\Neuroscience Methods Submission\Complete Data overhaul\S2 - STRA\"/>
    </mc:Choice>
  </mc:AlternateContent>
  <bookViews>
    <workbookView xWindow="1170" yWindow="-120" windowWidth="26790" windowHeight="12900" activeTab="1"/>
  </bookViews>
  <sheets>
    <sheet name="Stand" sheetId="1" r:id="rId1"/>
    <sheet name="Sit" sheetId="2" r:id="rId2"/>
  </sheets>
  <calcPr calcId="162913"/>
</workbook>
</file>

<file path=xl/calcChain.xml><?xml version="1.0" encoding="utf-8"?>
<calcChain xmlns="http://schemas.openxmlformats.org/spreadsheetml/2006/main">
  <c r="Q4" i="2" l="1"/>
  <c r="Q2" i="2"/>
  <c r="Q4" i="1"/>
  <c r="Q2" i="1"/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3" i="1"/>
  <c r="L3" i="2"/>
  <c r="P4" i="2" l="1"/>
  <c r="P4" i="1"/>
  <c r="P2" i="2"/>
  <c r="P2" i="1"/>
  <c r="A6" i="1" l="1"/>
  <c r="A4" i="1"/>
  <c r="A6" i="2"/>
  <c r="A4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H81" i="1" l="1"/>
  <c r="H82" i="1"/>
  <c r="H81" i="2"/>
  <c r="H82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I54" i="1" s="1"/>
  <c r="H55" i="1"/>
  <c r="H56" i="1"/>
  <c r="H57" i="1"/>
  <c r="H58" i="1"/>
  <c r="I58" i="1" s="1"/>
  <c r="H59" i="1"/>
  <c r="H60" i="1"/>
  <c r="H61" i="1"/>
  <c r="H62" i="1"/>
  <c r="H63" i="1"/>
  <c r="H64" i="1"/>
  <c r="I64" i="1" s="1"/>
  <c r="H65" i="1"/>
  <c r="H66" i="1"/>
  <c r="H67" i="1"/>
  <c r="H68" i="1"/>
  <c r="I68" i="1" s="1"/>
  <c r="H69" i="1"/>
  <c r="H70" i="1"/>
  <c r="I70" i="1" s="1"/>
  <c r="H71" i="1"/>
  <c r="H72" i="1"/>
  <c r="H73" i="1"/>
  <c r="I73" i="1" s="1"/>
  <c r="H74" i="1"/>
  <c r="H75" i="1"/>
  <c r="H76" i="1"/>
  <c r="H77" i="1"/>
  <c r="I77" i="1" s="1"/>
  <c r="H78" i="1"/>
  <c r="H79" i="1"/>
  <c r="H80" i="1"/>
  <c r="H4" i="1"/>
  <c r="H5" i="1"/>
  <c r="I5" i="1" s="1"/>
  <c r="H6" i="1"/>
  <c r="H7" i="1"/>
  <c r="H8" i="1"/>
  <c r="H9" i="1"/>
  <c r="I9" i="1" s="1"/>
  <c r="H10" i="1"/>
  <c r="H11" i="1"/>
  <c r="H12" i="1"/>
  <c r="H13" i="1"/>
  <c r="I13" i="1" s="1"/>
  <c r="H14" i="1"/>
  <c r="H15" i="1"/>
  <c r="H16" i="1"/>
  <c r="H17" i="1"/>
  <c r="I17" i="1" s="1"/>
  <c r="H18" i="1"/>
  <c r="H19" i="1"/>
  <c r="H20" i="1"/>
  <c r="H21" i="1"/>
  <c r="I21" i="1" s="1"/>
  <c r="H22" i="1"/>
  <c r="H23" i="1"/>
  <c r="H24" i="1"/>
  <c r="H25" i="1"/>
  <c r="I25" i="1" s="1"/>
  <c r="H26" i="1"/>
  <c r="H27" i="1"/>
  <c r="H28" i="1"/>
  <c r="H29" i="1"/>
  <c r="I29" i="1" s="1"/>
  <c r="H30" i="1"/>
  <c r="H31" i="1"/>
  <c r="H3" i="1"/>
  <c r="I52" i="1" l="1"/>
  <c r="I48" i="1"/>
  <c r="I36" i="1"/>
  <c r="I31" i="1"/>
  <c r="I27" i="1"/>
  <c r="I23" i="1"/>
  <c r="I19" i="1"/>
  <c r="I15" i="1"/>
  <c r="I11" i="1"/>
  <c r="I7" i="1"/>
  <c r="I80" i="2"/>
  <c r="E82" i="2"/>
  <c r="J82" i="2" s="1"/>
  <c r="E81" i="2"/>
  <c r="E80" i="2"/>
  <c r="E79" i="2"/>
  <c r="E78" i="2"/>
  <c r="J78" i="2" s="1"/>
  <c r="E77" i="2"/>
  <c r="E76" i="2"/>
  <c r="E75" i="2"/>
  <c r="E74" i="2"/>
  <c r="J74" i="2" s="1"/>
  <c r="E73" i="2"/>
  <c r="E72" i="2"/>
  <c r="E71" i="2"/>
  <c r="E70" i="2"/>
  <c r="J70" i="2" s="1"/>
  <c r="E69" i="2"/>
  <c r="E68" i="2"/>
  <c r="E67" i="2"/>
  <c r="E66" i="2"/>
  <c r="J66" i="2" s="1"/>
  <c r="E65" i="2"/>
  <c r="E64" i="2"/>
  <c r="E63" i="2"/>
  <c r="E62" i="2"/>
  <c r="J62" i="2" s="1"/>
  <c r="E61" i="2"/>
  <c r="E60" i="2"/>
  <c r="E59" i="2"/>
  <c r="E58" i="2"/>
  <c r="J58" i="2" s="1"/>
  <c r="E57" i="2"/>
  <c r="E56" i="2"/>
  <c r="E55" i="2"/>
  <c r="E54" i="2"/>
  <c r="E53" i="2"/>
  <c r="E52" i="2"/>
  <c r="E51" i="2"/>
  <c r="E50" i="2"/>
  <c r="J50" i="2" s="1"/>
  <c r="E49" i="2"/>
  <c r="E48" i="2"/>
  <c r="E47" i="2"/>
  <c r="E46" i="2"/>
  <c r="J46" i="2" s="1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J22" i="2" s="1"/>
  <c r="E21" i="2"/>
  <c r="E20" i="2"/>
  <c r="E19" i="2"/>
  <c r="E18" i="2"/>
  <c r="E17" i="2"/>
  <c r="E16" i="2"/>
  <c r="E15" i="2"/>
  <c r="E14" i="2"/>
  <c r="J14" i="2" s="1"/>
  <c r="E13" i="2"/>
  <c r="E12" i="2"/>
  <c r="E11" i="2"/>
  <c r="E10" i="2"/>
  <c r="J10" i="2" s="1"/>
  <c r="E9" i="2"/>
  <c r="E8" i="2"/>
  <c r="E7" i="2"/>
  <c r="E6" i="2"/>
  <c r="E5" i="2"/>
  <c r="E4" i="2"/>
  <c r="E3" i="2"/>
  <c r="E6" i="1"/>
  <c r="J6" i="1" s="1"/>
  <c r="E10" i="1"/>
  <c r="E14" i="1"/>
  <c r="E18" i="1"/>
  <c r="E22" i="1"/>
  <c r="J22" i="1" s="1"/>
  <c r="E26" i="1"/>
  <c r="E30" i="1"/>
  <c r="E34" i="1"/>
  <c r="E38" i="1"/>
  <c r="J38" i="1" s="1"/>
  <c r="E42" i="1"/>
  <c r="E46" i="1"/>
  <c r="E50" i="1"/>
  <c r="E54" i="1"/>
  <c r="J54" i="1" s="1"/>
  <c r="E58" i="1"/>
  <c r="J58" i="1" s="1"/>
  <c r="E62" i="1"/>
  <c r="E66" i="1"/>
  <c r="E70" i="1"/>
  <c r="J70" i="1" s="1"/>
  <c r="E74" i="1"/>
  <c r="E78" i="1"/>
  <c r="E82" i="1"/>
  <c r="E5" i="1"/>
  <c r="J5" i="1" s="1"/>
  <c r="E9" i="1"/>
  <c r="J9" i="1" s="1"/>
  <c r="E13" i="1"/>
  <c r="J13" i="1" s="1"/>
  <c r="E17" i="1"/>
  <c r="J17" i="1" s="1"/>
  <c r="E21" i="1"/>
  <c r="J21" i="1" s="1"/>
  <c r="E25" i="1"/>
  <c r="J25" i="1" s="1"/>
  <c r="E29" i="1"/>
  <c r="J29" i="1" s="1"/>
  <c r="E33" i="1"/>
  <c r="E37" i="1"/>
  <c r="J37" i="1" s="1"/>
  <c r="E41" i="1"/>
  <c r="E45" i="1"/>
  <c r="E49" i="1"/>
  <c r="E53" i="1"/>
  <c r="J53" i="1" s="1"/>
  <c r="E57" i="1"/>
  <c r="E61" i="1"/>
  <c r="E65" i="1"/>
  <c r="E69" i="1"/>
  <c r="E73" i="1"/>
  <c r="J73" i="1" s="1"/>
  <c r="E77" i="1"/>
  <c r="J77" i="1" s="1"/>
  <c r="E81" i="1"/>
  <c r="E4" i="1"/>
  <c r="E8" i="1"/>
  <c r="E12" i="1"/>
  <c r="E16" i="1"/>
  <c r="E20" i="1"/>
  <c r="E24" i="1"/>
  <c r="E28" i="1"/>
  <c r="E32" i="1"/>
  <c r="E36" i="1"/>
  <c r="J36" i="1" s="1"/>
  <c r="E40" i="1"/>
  <c r="E44" i="1"/>
  <c r="E48" i="1"/>
  <c r="J48" i="1" s="1"/>
  <c r="E52" i="1"/>
  <c r="J52" i="1" s="1"/>
  <c r="E56" i="1"/>
  <c r="E60" i="1"/>
  <c r="E64" i="1"/>
  <c r="J64" i="1" s="1"/>
  <c r="E68" i="1"/>
  <c r="J68" i="1" s="1"/>
  <c r="E72" i="1"/>
  <c r="E76" i="1"/>
  <c r="E80" i="1"/>
  <c r="E3" i="1"/>
  <c r="J3" i="1" s="1"/>
  <c r="E7" i="1"/>
  <c r="J7" i="1" s="1"/>
  <c r="E11" i="1"/>
  <c r="J11" i="1" s="1"/>
  <c r="E15" i="1"/>
  <c r="E19" i="1"/>
  <c r="J19" i="1" s="1"/>
  <c r="E23" i="1"/>
  <c r="J23" i="1" s="1"/>
  <c r="E27" i="1"/>
  <c r="J27" i="1" s="1"/>
  <c r="E31" i="1"/>
  <c r="E35" i="1"/>
  <c r="J35" i="1" s="1"/>
  <c r="E39" i="1"/>
  <c r="E43" i="1"/>
  <c r="E47" i="1"/>
  <c r="E51" i="1"/>
  <c r="J51" i="1" s="1"/>
  <c r="E55" i="1"/>
  <c r="E59" i="1"/>
  <c r="E63" i="1"/>
  <c r="E67" i="1"/>
  <c r="J67" i="1" s="1"/>
  <c r="E71" i="1"/>
  <c r="E75" i="1"/>
  <c r="E79" i="1"/>
  <c r="I32" i="1"/>
  <c r="I3" i="1"/>
  <c r="I28" i="1"/>
  <c r="I24" i="1"/>
  <c r="I20" i="1"/>
  <c r="I16" i="1"/>
  <c r="I12" i="1"/>
  <c r="I8" i="1"/>
  <c r="I4" i="1"/>
  <c r="I80" i="1"/>
  <c r="I74" i="1"/>
  <c r="I71" i="1"/>
  <c r="I69" i="1"/>
  <c r="I67" i="1"/>
  <c r="I65" i="1"/>
  <c r="I61" i="1"/>
  <c r="I57" i="1"/>
  <c r="I55" i="1"/>
  <c r="I53" i="1"/>
  <c r="I51" i="1"/>
  <c r="I49" i="1"/>
  <c r="I45" i="1"/>
  <c r="I41" i="1"/>
  <c r="I39" i="1"/>
  <c r="I4" i="2"/>
  <c r="I37" i="1"/>
  <c r="I35" i="1"/>
  <c r="I33" i="1"/>
  <c r="I82" i="1"/>
  <c r="I81" i="1"/>
  <c r="I81" i="2"/>
  <c r="I82" i="2"/>
  <c r="I78" i="1"/>
  <c r="I75" i="1"/>
  <c r="I72" i="1"/>
  <c r="I62" i="1"/>
  <c r="I59" i="1"/>
  <c r="I56" i="1"/>
  <c r="I43" i="1"/>
  <c r="I40" i="1"/>
  <c r="I30" i="1"/>
  <c r="I26" i="1"/>
  <c r="I22" i="1"/>
  <c r="I18" i="1"/>
  <c r="I14" i="1"/>
  <c r="I10" i="1"/>
  <c r="I6" i="1"/>
  <c r="I79" i="1"/>
  <c r="I76" i="1"/>
  <c r="I66" i="1"/>
  <c r="I63" i="1"/>
  <c r="I60" i="1"/>
  <c r="I50" i="1"/>
  <c r="I47" i="1"/>
  <c r="I44" i="1"/>
  <c r="I42" i="1"/>
  <c r="I34" i="1"/>
  <c r="I46" i="1"/>
  <c r="I38" i="1"/>
  <c r="I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5" i="2"/>
  <c r="I9" i="2"/>
  <c r="I17" i="2"/>
  <c r="I25" i="2"/>
  <c r="I49" i="2"/>
  <c r="I57" i="2"/>
  <c r="I65" i="2"/>
  <c r="I73" i="2"/>
  <c r="I7" i="2"/>
  <c r="I15" i="2"/>
  <c r="I23" i="2"/>
  <c r="I47" i="2"/>
  <c r="I55" i="2"/>
  <c r="I63" i="2"/>
  <c r="I71" i="2"/>
  <c r="I79" i="2"/>
  <c r="I13" i="2"/>
  <c r="I21" i="2"/>
  <c r="I45" i="2"/>
  <c r="I53" i="2"/>
  <c r="I61" i="2"/>
  <c r="I69" i="2"/>
  <c r="I77" i="2"/>
  <c r="I11" i="2"/>
  <c r="I19" i="2"/>
  <c r="I43" i="2"/>
  <c r="I51" i="2"/>
  <c r="I59" i="2"/>
  <c r="I67" i="2"/>
  <c r="I75" i="2"/>
  <c r="I14" i="2"/>
  <c r="I16" i="2"/>
  <c r="I22" i="2"/>
  <c r="I24" i="2"/>
  <c r="I46" i="2"/>
  <c r="I48" i="2"/>
  <c r="I50" i="2"/>
  <c r="I56" i="2"/>
  <c r="I78" i="2"/>
  <c r="I6" i="2"/>
  <c r="I8" i="2"/>
  <c r="I10" i="2"/>
  <c r="I12" i="2"/>
  <c r="I18" i="2"/>
  <c r="I20" i="2"/>
  <c r="I44" i="2"/>
  <c r="I52" i="2"/>
  <c r="I54" i="2"/>
  <c r="I58" i="2"/>
  <c r="I60" i="2"/>
  <c r="I62" i="2"/>
  <c r="I64" i="2"/>
  <c r="I66" i="2"/>
  <c r="I68" i="2"/>
  <c r="I70" i="2"/>
  <c r="I72" i="2"/>
  <c r="I74" i="2"/>
  <c r="I76" i="2"/>
  <c r="J69" i="1" l="1"/>
  <c r="J79" i="1"/>
  <c r="J63" i="1"/>
  <c r="J47" i="1"/>
  <c r="J31" i="1"/>
  <c r="J15" i="1"/>
  <c r="J80" i="1"/>
  <c r="J32" i="1"/>
  <c r="J16" i="1"/>
  <c r="J81" i="1"/>
  <c r="J65" i="1"/>
  <c r="J49" i="1"/>
  <c r="J33" i="1"/>
  <c r="J82" i="1"/>
  <c r="J66" i="1"/>
  <c r="J50" i="1"/>
  <c r="J34" i="1"/>
  <c r="J18" i="1"/>
  <c r="J4" i="1"/>
  <c r="K4" i="1" s="1"/>
  <c r="K5" i="1" s="1"/>
  <c r="K6" i="1" s="1"/>
  <c r="K7" i="1" s="1"/>
  <c r="J75" i="1"/>
  <c r="J59" i="1"/>
  <c r="J43" i="1"/>
  <c r="J76" i="1"/>
  <c r="J60" i="1"/>
  <c r="J44" i="1"/>
  <c r="J28" i="1"/>
  <c r="J12" i="1"/>
  <c r="J61" i="1"/>
  <c r="J45" i="1"/>
  <c r="J78" i="1"/>
  <c r="J62" i="1"/>
  <c r="J46" i="1"/>
  <c r="J30" i="1"/>
  <c r="J14" i="1"/>
  <c r="J20" i="1"/>
  <c r="J71" i="1"/>
  <c r="J55" i="1"/>
  <c r="J39" i="1"/>
  <c r="J72" i="1"/>
  <c r="J56" i="1"/>
  <c r="J40" i="1"/>
  <c r="J24" i="1"/>
  <c r="J8" i="1"/>
  <c r="J57" i="1"/>
  <c r="J41" i="1"/>
  <c r="J74" i="1"/>
  <c r="J42" i="1"/>
  <c r="J26" i="1"/>
  <c r="J10" i="1"/>
  <c r="J26" i="2"/>
  <c r="J34" i="2"/>
  <c r="J42" i="2"/>
  <c r="J54" i="2"/>
  <c r="J7" i="2"/>
  <c r="J11" i="2"/>
  <c r="J15" i="2"/>
  <c r="J19" i="2"/>
  <c r="J23" i="2"/>
  <c r="J27" i="2"/>
  <c r="J31" i="2"/>
  <c r="J35" i="2"/>
  <c r="J39" i="2"/>
  <c r="J43" i="2"/>
  <c r="J47" i="2"/>
  <c r="J51" i="2"/>
  <c r="J55" i="2"/>
  <c r="J59" i="2"/>
  <c r="J63" i="2"/>
  <c r="J67" i="2"/>
  <c r="J71" i="2"/>
  <c r="J75" i="2"/>
  <c r="J79" i="2"/>
  <c r="J6" i="2"/>
  <c r="J18" i="2"/>
  <c r="J30" i="2"/>
  <c r="J38" i="2"/>
  <c r="J4" i="2"/>
  <c r="J8" i="2"/>
  <c r="J12" i="2"/>
  <c r="J16" i="2"/>
  <c r="J20" i="2"/>
  <c r="J24" i="2"/>
  <c r="J28" i="2"/>
  <c r="J32" i="2"/>
  <c r="J36" i="2"/>
  <c r="J40" i="2"/>
  <c r="J44" i="2"/>
  <c r="J48" i="2"/>
  <c r="J52" i="2"/>
  <c r="J56" i="2"/>
  <c r="J60" i="2"/>
  <c r="J64" i="2"/>
  <c r="J68" i="2"/>
  <c r="J72" i="2"/>
  <c r="J76" i="2"/>
  <c r="J80" i="2"/>
  <c r="J5" i="2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J3" i="2"/>
  <c r="K4" i="2" s="1"/>
  <c r="K5" i="2" l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8" i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l="1"/>
  <c r="K40" i="2"/>
  <c r="K41" i="1" l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41" i="2"/>
  <c r="K42" i="2" l="1"/>
  <c r="K52" i="1"/>
  <c r="K43" i="2" l="1"/>
  <c r="K53" i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44" i="2" l="1"/>
  <c r="K45" i="2" l="1"/>
  <c r="K46" i="2" l="1"/>
  <c r="K47" i="2" l="1"/>
  <c r="K48" i="2" l="1"/>
  <c r="K49" i="2" l="1"/>
  <c r="K50" i="2" l="1"/>
  <c r="K51" i="2" l="1"/>
  <c r="K52" i="2" l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l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</calcChain>
</file>

<file path=xl/sharedStrings.xml><?xml version="1.0" encoding="utf-8"?>
<sst xmlns="http://schemas.openxmlformats.org/spreadsheetml/2006/main" count="32" uniqueCount="13">
  <si>
    <t>Control</t>
  </si>
  <si>
    <t>Normalized</t>
  </si>
  <si>
    <t># of Stim</t>
  </si>
  <si>
    <r>
      <t xml:space="preserve">Test = </t>
    </r>
    <r>
      <rPr>
        <sz val="11"/>
        <color theme="1"/>
        <rFont val="Symbol"/>
        <family val="1"/>
        <charset val="2"/>
      </rPr>
      <t>ß</t>
    </r>
  </si>
  <si>
    <r>
      <t xml:space="preserve">Control = </t>
    </r>
    <r>
      <rPr>
        <sz val="11"/>
        <color theme="1"/>
        <rFont val="Symbol"/>
        <family val="1"/>
        <charset val="2"/>
      </rPr>
      <t>ß</t>
    </r>
  </si>
  <si>
    <t>Diff S-C</t>
  </si>
  <si>
    <t>CumSum</t>
  </si>
  <si>
    <t>Stim</t>
  </si>
  <si>
    <t>Time</t>
  </si>
  <si>
    <t>1 RISit</t>
  </si>
  <si>
    <t>1 RISTAND</t>
  </si>
  <si>
    <t>Peak 0.18-0.305</t>
  </si>
  <si>
    <t>Peak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</si>
</sst>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2" fillId="0" borderId="0" xfId="0" applyFont="1" applyBorder="1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2" fillId="2" borderId="0" xfId="0" applyFont="1" applyFill="1" applyBorder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57742782152827E-2"/>
          <c:y val="5.1400554097404488E-2"/>
          <c:w val="0.67591447944007299"/>
          <c:h val="0.89719889180519163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Stand!$B$3:$B$82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</c:numCache>
            </c:numRef>
          </c:xVal>
          <c:yVal>
            <c:numRef>
              <c:f>Stand!$K$3:$K$82</c:f>
              <c:numCache>
                <c:formatCode>General</c:formatCode>
                <c:ptCount val="80"/>
                <c:pt idx="1">
                  <c:v>2.4630541871921183E-3</c:v>
                </c:pt>
                <c:pt idx="2">
                  <c:v>2.4630541871921183E-3</c:v>
                </c:pt>
                <c:pt idx="3">
                  <c:v>2.4630541871921183E-3</c:v>
                </c:pt>
                <c:pt idx="4">
                  <c:v>2.4630541871921183E-3</c:v>
                </c:pt>
                <c:pt idx="5">
                  <c:v>2.4630541871921183E-3</c:v>
                </c:pt>
                <c:pt idx="6">
                  <c:v>2.4630541871921183E-3</c:v>
                </c:pt>
                <c:pt idx="7">
                  <c:v>3.694581280788177E-2</c:v>
                </c:pt>
                <c:pt idx="8">
                  <c:v>3.694581280788177E-2</c:v>
                </c:pt>
                <c:pt idx="9">
                  <c:v>5.8617937639320675E-3</c:v>
                </c:pt>
                <c:pt idx="10">
                  <c:v>-8.4541926961499286E-2</c:v>
                </c:pt>
                <c:pt idx="11">
                  <c:v>-5.2150700388034238E-2</c:v>
                </c:pt>
                <c:pt idx="12">
                  <c:v>0.23945289924869959</c:v>
                </c:pt>
                <c:pt idx="13">
                  <c:v>-3.6202768527946821E-2</c:v>
                </c:pt>
                <c:pt idx="14">
                  <c:v>-0.11691939345570637</c:v>
                </c:pt>
                <c:pt idx="15">
                  <c:v>-3.5803726229463179E-2</c:v>
                </c:pt>
                <c:pt idx="16">
                  <c:v>-0.31981176211574991</c:v>
                </c:pt>
                <c:pt idx="17">
                  <c:v>-0.16355230206126004</c:v>
                </c:pt>
                <c:pt idx="18">
                  <c:v>-0.18732971901918175</c:v>
                </c:pt>
                <c:pt idx="19">
                  <c:v>-0.15935547788755286</c:v>
                </c:pt>
                <c:pt idx="20">
                  <c:v>-0.12330407023144473</c:v>
                </c:pt>
                <c:pt idx="21">
                  <c:v>-7.8515012246470728E-2</c:v>
                </c:pt>
                <c:pt idx="22">
                  <c:v>-0.15449816990945886</c:v>
                </c:pt>
                <c:pt idx="23">
                  <c:v>-0.2187439799653248</c:v>
                </c:pt>
                <c:pt idx="24">
                  <c:v>-0.2187439799653248</c:v>
                </c:pt>
                <c:pt idx="25">
                  <c:v>-0.15716762528552183</c:v>
                </c:pt>
                <c:pt idx="26">
                  <c:v>-0.31100531139059384</c:v>
                </c:pt>
                <c:pt idx="27">
                  <c:v>-0.31100531139059384</c:v>
                </c:pt>
                <c:pt idx="28">
                  <c:v>-0.31100531139059384</c:v>
                </c:pt>
                <c:pt idx="29">
                  <c:v>-0.31100531139059384</c:v>
                </c:pt>
                <c:pt idx="30">
                  <c:v>-0.39480419407215805</c:v>
                </c:pt>
                <c:pt idx="31">
                  <c:v>-0.31844951426920237</c:v>
                </c:pt>
                <c:pt idx="32">
                  <c:v>-0.31844951426920237</c:v>
                </c:pt>
                <c:pt idx="33">
                  <c:v>-0.23716872609186246</c:v>
                </c:pt>
                <c:pt idx="34">
                  <c:v>-0.33214079313096861</c:v>
                </c:pt>
                <c:pt idx="35">
                  <c:v>-0.33214079313096861</c:v>
                </c:pt>
                <c:pt idx="36">
                  <c:v>-0.33214079313096861</c:v>
                </c:pt>
                <c:pt idx="37">
                  <c:v>-0.55106365412664793</c:v>
                </c:pt>
                <c:pt idx="38">
                  <c:v>-0.48256597958004255</c:v>
                </c:pt>
                <c:pt idx="39">
                  <c:v>-0.20726807386410567</c:v>
                </c:pt>
                <c:pt idx="40">
                  <c:v>-3.6643091064204686E-2</c:v>
                </c:pt>
                <c:pt idx="41">
                  <c:v>0.31313812367559213</c:v>
                </c:pt>
                <c:pt idx="42">
                  <c:v>0.80263918320169503</c:v>
                </c:pt>
                <c:pt idx="43">
                  <c:v>0.39970278228802569</c:v>
                </c:pt>
                <c:pt idx="44">
                  <c:v>0.78960838814431544</c:v>
                </c:pt>
                <c:pt idx="45">
                  <c:v>0.84100228417315659</c:v>
                </c:pt>
                <c:pt idx="46">
                  <c:v>0.76504664666868449</c:v>
                </c:pt>
                <c:pt idx="47">
                  <c:v>0.81872471585436291</c:v>
                </c:pt>
                <c:pt idx="48">
                  <c:v>0.66879489225857902</c:v>
                </c:pt>
                <c:pt idx="49">
                  <c:v>0.60406747942868111</c:v>
                </c:pt>
                <c:pt idx="50">
                  <c:v>1.1868068360073749</c:v>
                </c:pt>
                <c:pt idx="51">
                  <c:v>1.0275063984368544</c:v>
                </c:pt>
                <c:pt idx="52">
                  <c:v>0.42932823293062117</c:v>
                </c:pt>
                <c:pt idx="53">
                  <c:v>0.41182541211437329</c:v>
                </c:pt>
                <c:pt idx="54">
                  <c:v>0.52699727550430642</c:v>
                </c:pt>
                <c:pt idx="55">
                  <c:v>0.21973470567190417</c:v>
                </c:pt>
                <c:pt idx="56">
                  <c:v>-0.44295071139609826</c:v>
                </c:pt>
                <c:pt idx="57">
                  <c:v>-0.76138646558604239</c:v>
                </c:pt>
                <c:pt idx="58">
                  <c:v>-1.0854088119547574</c:v>
                </c:pt>
                <c:pt idx="59">
                  <c:v>-1.2502132812285003</c:v>
                </c:pt>
                <c:pt idx="60">
                  <c:v>-1.1024300299969731</c:v>
                </c:pt>
                <c:pt idx="61">
                  <c:v>-1.2728210914494871</c:v>
                </c:pt>
                <c:pt idx="62">
                  <c:v>-1.527905440735339</c:v>
                </c:pt>
                <c:pt idx="63">
                  <c:v>-1.3727330269422355</c:v>
                </c:pt>
                <c:pt idx="64">
                  <c:v>-1.7302749263835764</c:v>
                </c:pt>
                <c:pt idx="65">
                  <c:v>-1.4100778820486011</c:v>
                </c:pt>
                <c:pt idx="66">
                  <c:v>-1.616231389492804</c:v>
                </c:pt>
                <c:pt idx="67">
                  <c:v>-1.8255084349285857</c:v>
                </c:pt>
                <c:pt idx="68">
                  <c:v>-1.6804771995486698</c:v>
                </c:pt>
                <c:pt idx="69">
                  <c:v>-1.363362412967499</c:v>
                </c:pt>
                <c:pt idx="70">
                  <c:v>-0.35199658750034457</c:v>
                </c:pt>
                <c:pt idx="71">
                  <c:v>-7.2584418086248714E-2</c:v>
                </c:pt>
                <c:pt idx="72">
                  <c:v>0.38810303547348379</c:v>
                </c:pt>
                <c:pt idx="73">
                  <c:v>1.0590995404133521</c:v>
                </c:pt>
                <c:pt idx="74">
                  <c:v>0.7546440267495933</c:v>
                </c:pt>
                <c:pt idx="75">
                  <c:v>0.52037867738118093</c:v>
                </c:pt>
                <c:pt idx="76">
                  <c:v>0.44508352368109549</c:v>
                </c:pt>
                <c:pt idx="77">
                  <c:v>0.17914247186063703</c:v>
                </c:pt>
                <c:pt idx="78">
                  <c:v>-6.4493491482511878E-2</c:v>
                </c:pt>
                <c:pt idx="79">
                  <c:v>0.46707213033546996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06-48F1-A19C-7579F7F21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1200"/>
        <c:axId val="46372736"/>
      </c:scatterChart>
      <c:valAx>
        <c:axId val="4637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372736"/>
        <c:crosses val="autoZero"/>
        <c:crossBetween val="midCat"/>
      </c:valAx>
      <c:valAx>
        <c:axId val="46372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6371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Sit!$B$1</c:f>
              <c:strCache>
                <c:ptCount val="1"/>
                <c:pt idx="0">
                  <c:v>Stim</c:v>
                </c:pt>
              </c:strCache>
            </c:strRef>
          </c:tx>
          <c:invertIfNegative val="0"/>
          <c:cat>
            <c:numRef>
              <c:f>Sit!$B$3:$B$82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</c:numCache>
            </c:numRef>
          </c:cat>
          <c:val>
            <c:numRef>
              <c:f>Stand!$C$3:$C$82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8</c:v>
                </c:pt>
                <c:pt idx="12">
                  <c:v>11</c:v>
                </c:pt>
                <c:pt idx="13">
                  <c:v>5</c:v>
                </c:pt>
                <c:pt idx="14">
                  <c:v>9</c:v>
                </c:pt>
                <c:pt idx="15">
                  <c:v>9</c:v>
                </c:pt>
                <c:pt idx="16">
                  <c:v>3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8</c:v>
                </c:pt>
                <c:pt idx="42">
                  <c:v>7</c:v>
                </c:pt>
                <c:pt idx="43">
                  <c:v>3</c:v>
                </c:pt>
                <c:pt idx="44">
                  <c:v>7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1</c:v>
                </c:pt>
                <c:pt idx="49">
                  <c:v>4</c:v>
                </c:pt>
                <c:pt idx="50">
                  <c:v>7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4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7</c:v>
                </c:pt>
                <c:pt idx="71">
                  <c:v>5</c:v>
                </c:pt>
                <c:pt idx="72">
                  <c:v>6</c:v>
                </c:pt>
                <c:pt idx="73">
                  <c:v>6</c:v>
                </c:pt>
                <c:pt idx="74">
                  <c:v>4</c:v>
                </c:pt>
                <c:pt idx="75">
                  <c:v>1</c:v>
                </c:pt>
                <c:pt idx="76">
                  <c:v>3</c:v>
                </c:pt>
                <c:pt idx="77">
                  <c:v>2</c:v>
                </c:pt>
                <c:pt idx="78">
                  <c:v>1</c:v>
                </c:pt>
                <c:pt idx="7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E-4D0B-BFE8-00DBEBE50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052224"/>
        <c:axId val="114924160"/>
      </c:barChart>
      <c:catAx>
        <c:axId val="6405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924160"/>
        <c:crosses val="autoZero"/>
        <c:auto val="1"/>
        <c:lblAlgn val="ctr"/>
        <c:lblOffset val="100"/>
        <c:noMultiLvlLbl val="0"/>
      </c:catAx>
      <c:valAx>
        <c:axId val="11492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05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Sit!$F$1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numRef>
              <c:f>Sit!$B$3:$B$82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</c:numCache>
            </c:numRef>
          </c:cat>
          <c:val>
            <c:numRef>
              <c:f>Stand!$G$3:$G$82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1</c:v>
                </c:pt>
                <c:pt idx="13">
                  <c:v>12</c:v>
                </c:pt>
                <c:pt idx="14">
                  <c:v>10</c:v>
                </c:pt>
                <c:pt idx="15">
                  <c:v>6</c:v>
                </c:pt>
                <c:pt idx="16">
                  <c:v>9</c:v>
                </c:pt>
                <c:pt idx="17">
                  <c:v>2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4</c:v>
                </c:pt>
                <c:pt idx="42">
                  <c:v>2</c:v>
                </c:pt>
                <c:pt idx="43">
                  <c:v>6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2</c:v>
                </c:pt>
                <c:pt idx="49">
                  <c:v>4</c:v>
                </c:pt>
                <c:pt idx="50">
                  <c:v>2</c:v>
                </c:pt>
                <c:pt idx="51">
                  <c:v>2</c:v>
                </c:pt>
                <c:pt idx="52">
                  <c:v>5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6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5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5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5-4FA4-BFB6-7D2181E03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8084352"/>
        <c:axId val="118481280"/>
      </c:barChart>
      <c:catAx>
        <c:axId val="11808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481280"/>
        <c:crosses val="autoZero"/>
        <c:auto val="1"/>
        <c:lblAlgn val="ctr"/>
        <c:lblOffset val="100"/>
        <c:noMultiLvlLbl val="0"/>
      </c:catAx>
      <c:valAx>
        <c:axId val="11848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084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Sit!$B$3:$B$73</c:f>
              <c:numCache>
                <c:formatCode>General</c:formatCode>
                <c:ptCount val="7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</c:numCache>
            </c:numRef>
          </c:xVal>
          <c:yVal>
            <c:numRef>
              <c:f>Sit!$K$3:$K$73</c:f>
              <c:numCache>
                <c:formatCode>General</c:formatCode>
                <c:ptCount val="71"/>
                <c:pt idx="1">
                  <c:v>0</c:v>
                </c:pt>
                <c:pt idx="2">
                  <c:v>0</c:v>
                </c:pt>
                <c:pt idx="3">
                  <c:v>-1.2668507389962648E-2</c:v>
                </c:pt>
                <c:pt idx="4">
                  <c:v>1.5158897731579191E-3</c:v>
                </c:pt>
                <c:pt idx="5">
                  <c:v>6.3207189648638307E-3</c:v>
                </c:pt>
                <c:pt idx="6">
                  <c:v>-5.9864111309620507E-2</c:v>
                </c:pt>
                <c:pt idx="7">
                  <c:v>2.9004926641762754E-2</c:v>
                </c:pt>
                <c:pt idx="8">
                  <c:v>-5.166206485842674E-2</c:v>
                </c:pt>
                <c:pt idx="9">
                  <c:v>-0.14606680742785991</c:v>
                </c:pt>
                <c:pt idx="10">
                  <c:v>-0.10234962914839482</c:v>
                </c:pt>
                <c:pt idx="11">
                  <c:v>8.7163661956580485E-3</c:v>
                </c:pt>
                <c:pt idx="12">
                  <c:v>2.219695739266947E-3</c:v>
                </c:pt>
                <c:pt idx="13">
                  <c:v>-3.0588490065508178E-3</c:v>
                </c:pt>
                <c:pt idx="14">
                  <c:v>1.986898381246277E-2</c:v>
                </c:pt>
                <c:pt idx="15">
                  <c:v>4.4434518975691617E-2</c:v>
                </c:pt>
                <c:pt idx="16">
                  <c:v>4.2268962156894581E-2</c:v>
                </c:pt>
                <c:pt idx="17">
                  <c:v>9.8262140652915289E-3</c:v>
                </c:pt>
                <c:pt idx="18">
                  <c:v>9.8262140652915289E-3</c:v>
                </c:pt>
                <c:pt idx="19">
                  <c:v>-2.6433327919441293E-2</c:v>
                </c:pt>
                <c:pt idx="20">
                  <c:v>-2.6433327919441293E-2</c:v>
                </c:pt>
                <c:pt idx="21">
                  <c:v>-6.6509663797303886E-2</c:v>
                </c:pt>
                <c:pt idx="22">
                  <c:v>-6.6509663797303886E-2</c:v>
                </c:pt>
                <c:pt idx="23">
                  <c:v>-6.6509663797303886E-2</c:v>
                </c:pt>
                <c:pt idx="24">
                  <c:v>-6.9757999025499437E-2</c:v>
                </c:pt>
                <c:pt idx="25">
                  <c:v>-7.3141681554869803E-2</c:v>
                </c:pt>
                <c:pt idx="26">
                  <c:v>-0.12627903199610202</c:v>
                </c:pt>
                <c:pt idx="27">
                  <c:v>-3.7843105408478184E-2</c:v>
                </c:pt>
                <c:pt idx="28">
                  <c:v>-0.20572789778571823</c:v>
                </c:pt>
                <c:pt idx="29">
                  <c:v>-0.17000974500568469</c:v>
                </c:pt>
                <c:pt idx="30">
                  <c:v>-0.24350332954360898</c:v>
                </c:pt>
                <c:pt idx="31">
                  <c:v>-0.16714038222077865</c:v>
                </c:pt>
                <c:pt idx="32">
                  <c:v>4.6816631476368248E-2</c:v>
                </c:pt>
                <c:pt idx="33">
                  <c:v>0.19554978073737209</c:v>
                </c:pt>
                <c:pt idx="34">
                  <c:v>3.8167938931297746E-2</c:v>
                </c:pt>
                <c:pt idx="35">
                  <c:v>9.7450056845866662E-3</c:v>
                </c:pt>
                <c:pt idx="36">
                  <c:v>-0.34351145038167941</c:v>
                </c:pt>
                <c:pt idx="37">
                  <c:v>-0.24235287748362294</c:v>
                </c:pt>
                <c:pt idx="38">
                  <c:v>1.6864273726382051E-2</c:v>
                </c:pt>
                <c:pt idx="39">
                  <c:v>0.21375399274538484</c:v>
                </c:pt>
                <c:pt idx="40">
                  <c:v>5.0254452926208837E-2</c:v>
                </c:pt>
                <c:pt idx="41">
                  <c:v>3.9155974229874019E-2</c:v>
                </c:pt>
                <c:pt idx="42">
                  <c:v>3.3471387580531808E-2</c:v>
                </c:pt>
                <c:pt idx="43">
                  <c:v>0.26219479183585093</c:v>
                </c:pt>
                <c:pt idx="44">
                  <c:v>-7.3683070759568925E-2</c:v>
                </c:pt>
                <c:pt idx="45">
                  <c:v>-0.24543879595040863</c:v>
                </c:pt>
                <c:pt idx="46">
                  <c:v>-0.16387851226246536</c:v>
                </c:pt>
                <c:pt idx="47">
                  <c:v>-0.16387851226246536</c:v>
                </c:pt>
                <c:pt idx="48">
                  <c:v>-0.26197823615397098</c:v>
                </c:pt>
                <c:pt idx="49">
                  <c:v>-0.27524227166910287</c:v>
                </c:pt>
                <c:pt idx="50">
                  <c:v>-9.7937307130095769E-2</c:v>
                </c:pt>
                <c:pt idx="51">
                  <c:v>0.34728764008445678</c:v>
                </c:pt>
                <c:pt idx="52">
                  <c:v>3.5501597098153925E-2</c:v>
                </c:pt>
                <c:pt idx="53">
                  <c:v>-7.5388446754369731E-3</c:v>
                </c:pt>
                <c:pt idx="54">
                  <c:v>0.2650776893508745</c:v>
                </c:pt>
                <c:pt idx="55">
                  <c:v>0.52041037301716231</c:v>
                </c:pt>
                <c:pt idx="56">
                  <c:v>0.39838124627794946</c:v>
                </c:pt>
                <c:pt idx="57">
                  <c:v>0.46087109523036152</c:v>
                </c:pt>
                <c:pt idx="58">
                  <c:v>0.96720534892534282</c:v>
                </c:pt>
                <c:pt idx="59">
                  <c:v>0.70208705538411609</c:v>
                </c:pt>
                <c:pt idx="60">
                  <c:v>-0.11568133831411342</c:v>
                </c:pt>
                <c:pt idx="61">
                  <c:v>8.4118347680147809E-2</c:v>
                </c:pt>
                <c:pt idx="62">
                  <c:v>-0.16930593903957503</c:v>
                </c:pt>
                <c:pt idx="63">
                  <c:v>-7.4657571328027195E-2</c:v>
                </c:pt>
                <c:pt idx="64">
                  <c:v>-0.58053164419901415</c:v>
                </c:pt>
                <c:pt idx="65">
                  <c:v>-0.24358453792431323</c:v>
                </c:pt>
                <c:pt idx="66">
                  <c:v>0.33258892317687239</c:v>
                </c:pt>
                <c:pt idx="67">
                  <c:v>0.44231498023929461</c:v>
                </c:pt>
                <c:pt idx="68">
                  <c:v>0.53527150668615731</c:v>
                </c:pt>
                <c:pt idx="69">
                  <c:v>0.53527150668615731</c:v>
                </c:pt>
                <c:pt idx="70">
                  <c:v>0.25862162308483638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10-4F49-B8DC-F4B82E1F7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15776"/>
        <c:axId val="47917312"/>
      </c:scatterChart>
      <c:valAx>
        <c:axId val="4791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917312"/>
        <c:crosses val="autoZero"/>
        <c:crossBetween val="midCat"/>
      </c:valAx>
      <c:valAx>
        <c:axId val="47917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7915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NL</c:v>
          </c:tx>
          <c:marker>
            <c:symbol val="none"/>
          </c:marker>
          <c:xVal>
            <c:numRef>
              <c:f>Sit!$B$3:$B$73</c:f>
              <c:numCache>
                <c:formatCode>General</c:formatCode>
                <c:ptCount val="7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</c:numCache>
            </c:numRef>
          </c:xVal>
          <c:yVal>
            <c:numRef>
              <c:f>Sit!$K$3:$K$73</c:f>
              <c:numCache>
                <c:formatCode>General</c:formatCode>
                <c:ptCount val="71"/>
                <c:pt idx="1">
                  <c:v>0</c:v>
                </c:pt>
                <c:pt idx="2">
                  <c:v>0</c:v>
                </c:pt>
                <c:pt idx="3">
                  <c:v>-1.2668507389962648E-2</c:v>
                </c:pt>
                <c:pt idx="4">
                  <c:v>1.5158897731579191E-3</c:v>
                </c:pt>
                <c:pt idx="5">
                  <c:v>6.3207189648638307E-3</c:v>
                </c:pt>
                <c:pt idx="6">
                  <c:v>-5.9864111309620507E-2</c:v>
                </c:pt>
                <c:pt idx="7">
                  <c:v>2.9004926641762754E-2</c:v>
                </c:pt>
                <c:pt idx="8">
                  <c:v>-5.166206485842674E-2</c:v>
                </c:pt>
                <c:pt idx="9">
                  <c:v>-0.14606680742785991</c:v>
                </c:pt>
                <c:pt idx="10">
                  <c:v>-0.10234962914839482</c:v>
                </c:pt>
                <c:pt idx="11">
                  <c:v>8.7163661956580485E-3</c:v>
                </c:pt>
                <c:pt idx="12">
                  <c:v>2.219695739266947E-3</c:v>
                </c:pt>
                <c:pt idx="13">
                  <c:v>-3.0588490065508178E-3</c:v>
                </c:pt>
                <c:pt idx="14">
                  <c:v>1.986898381246277E-2</c:v>
                </c:pt>
                <c:pt idx="15">
                  <c:v>4.4434518975691617E-2</c:v>
                </c:pt>
                <c:pt idx="16">
                  <c:v>4.2268962156894581E-2</c:v>
                </c:pt>
                <c:pt idx="17">
                  <c:v>9.8262140652915289E-3</c:v>
                </c:pt>
                <c:pt idx="18">
                  <c:v>9.8262140652915289E-3</c:v>
                </c:pt>
                <c:pt idx="19">
                  <c:v>-2.6433327919441293E-2</c:v>
                </c:pt>
                <c:pt idx="20">
                  <c:v>-2.6433327919441293E-2</c:v>
                </c:pt>
                <c:pt idx="21">
                  <c:v>-6.6509663797303886E-2</c:v>
                </c:pt>
                <c:pt idx="22">
                  <c:v>-6.6509663797303886E-2</c:v>
                </c:pt>
                <c:pt idx="23">
                  <c:v>-6.6509663797303886E-2</c:v>
                </c:pt>
                <c:pt idx="24">
                  <c:v>-6.9757999025499437E-2</c:v>
                </c:pt>
                <c:pt idx="25">
                  <c:v>-7.3141681554869803E-2</c:v>
                </c:pt>
                <c:pt idx="26">
                  <c:v>-0.12627903199610202</c:v>
                </c:pt>
                <c:pt idx="27">
                  <c:v>-3.7843105408478184E-2</c:v>
                </c:pt>
                <c:pt idx="28">
                  <c:v>-0.20572789778571823</c:v>
                </c:pt>
                <c:pt idx="29">
                  <c:v>-0.17000974500568469</c:v>
                </c:pt>
                <c:pt idx="30">
                  <c:v>-0.24350332954360898</c:v>
                </c:pt>
                <c:pt idx="31">
                  <c:v>-0.16714038222077865</c:v>
                </c:pt>
                <c:pt idx="32">
                  <c:v>4.6816631476368248E-2</c:v>
                </c:pt>
                <c:pt idx="33">
                  <c:v>0.19554978073737209</c:v>
                </c:pt>
                <c:pt idx="34">
                  <c:v>3.8167938931297746E-2</c:v>
                </c:pt>
                <c:pt idx="35">
                  <c:v>9.7450056845866662E-3</c:v>
                </c:pt>
                <c:pt idx="36">
                  <c:v>-0.34351145038167941</c:v>
                </c:pt>
                <c:pt idx="37">
                  <c:v>-0.24235287748362294</c:v>
                </c:pt>
                <c:pt idx="38">
                  <c:v>1.6864273726382051E-2</c:v>
                </c:pt>
                <c:pt idx="39">
                  <c:v>0.21375399274538484</c:v>
                </c:pt>
                <c:pt idx="40">
                  <c:v>5.0254452926208837E-2</c:v>
                </c:pt>
                <c:pt idx="41">
                  <c:v>3.9155974229874019E-2</c:v>
                </c:pt>
                <c:pt idx="42">
                  <c:v>3.3471387580531808E-2</c:v>
                </c:pt>
                <c:pt idx="43">
                  <c:v>0.26219479183585093</c:v>
                </c:pt>
                <c:pt idx="44">
                  <c:v>-7.3683070759568925E-2</c:v>
                </c:pt>
                <c:pt idx="45">
                  <c:v>-0.24543879595040863</c:v>
                </c:pt>
                <c:pt idx="46">
                  <c:v>-0.16387851226246536</c:v>
                </c:pt>
                <c:pt idx="47">
                  <c:v>-0.16387851226246536</c:v>
                </c:pt>
                <c:pt idx="48">
                  <c:v>-0.26197823615397098</c:v>
                </c:pt>
                <c:pt idx="49">
                  <c:v>-0.27524227166910287</c:v>
                </c:pt>
                <c:pt idx="50">
                  <c:v>-9.7937307130095769E-2</c:v>
                </c:pt>
                <c:pt idx="51">
                  <c:v>0.34728764008445678</c:v>
                </c:pt>
                <c:pt idx="52">
                  <c:v>3.5501597098153925E-2</c:v>
                </c:pt>
                <c:pt idx="53">
                  <c:v>-7.5388446754369731E-3</c:v>
                </c:pt>
                <c:pt idx="54">
                  <c:v>0.2650776893508745</c:v>
                </c:pt>
                <c:pt idx="55">
                  <c:v>0.52041037301716231</c:v>
                </c:pt>
                <c:pt idx="56">
                  <c:v>0.39838124627794946</c:v>
                </c:pt>
                <c:pt idx="57">
                  <c:v>0.46087109523036152</c:v>
                </c:pt>
                <c:pt idx="58">
                  <c:v>0.96720534892534282</c:v>
                </c:pt>
                <c:pt idx="59">
                  <c:v>0.70208705538411609</c:v>
                </c:pt>
                <c:pt idx="60">
                  <c:v>-0.11568133831411342</c:v>
                </c:pt>
                <c:pt idx="61">
                  <c:v>8.4118347680147809E-2</c:v>
                </c:pt>
                <c:pt idx="62">
                  <c:v>-0.16930593903957503</c:v>
                </c:pt>
                <c:pt idx="63">
                  <c:v>-7.4657571328027195E-2</c:v>
                </c:pt>
                <c:pt idx="64">
                  <c:v>-0.58053164419901415</c:v>
                </c:pt>
                <c:pt idx="65">
                  <c:v>-0.24358453792431323</c:v>
                </c:pt>
                <c:pt idx="66">
                  <c:v>0.33258892317687239</c:v>
                </c:pt>
                <c:pt idx="67">
                  <c:v>0.44231498023929461</c:v>
                </c:pt>
                <c:pt idx="68">
                  <c:v>0.53527150668615731</c:v>
                </c:pt>
                <c:pt idx="69">
                  <c:v>0.53527150668615731</c:v>
                </c:pt>
                <c:pt idx="70">
                  <c:v>0.25862162308483638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1B-4833-9354-470649FA27F5}"/>
            </c:ext>
          </c:extLst>
        </c:ser>
        <c:ser>
          <c:idx val="2"/>
          <c:order val="2"/>
          <c:tx>
            <c:v>PF</c:v>
          </c:tx>
          <c:marker>
            <c:symbol val="none"/>
          </c:marker>
          <c:xVal>
            <c:numRef>
              <c:f>Stand!$B$3:$B$73</c:f>
              <c:numCache>
                <c:formatCode>General</c:formatCode>
                <c:ptCount val="7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</c:numCache>
            </c:numRef>
          </c:xVal>
          <c:yVal>
            <c:numRef>
              <c:f>(Stand!$K$3:$K$74,Stand!$K$74)</c:f>
              <c:numCache>
                <c:formatCode>General</c:formatCode>
                <c:ptCount val="73"/>
                <c:pt idx="1">
                  <c:v>2.4630541871921183E-3</c:v>
                </c:pt>
                <c:pt idx="2">
                  <c:v>2.4630541871921183E-3</c:v>
                </c:pt>
                <c:pt idx="3">
                  <c:v>2.4630541871921183E-3</c:v>
                </c:pt>
                <c:pt idx="4">
                  <c:v>2.4630541871921183E-3</c:v>
                </c:pt>
                <c:pt idx="5">
                  <c:v>2.4630541871921183E-3</c:v>
                </c:pt>
                <c:pt idx="6">
                  <c:v>2.4630541871921183E-3</c:v>
                </c:pt>
                <c:pt idx="7">
                  <c:v>3.694581280788177E-2</c:v>
                </c:pt>
                <c:pt idx="8">
                  <c:v>3.694581280788177E-2</c:v>
                </c:pt>
                <c:pt idx="9">
                  <c:v>5.8617937639320675E-3</c:v>
                </c:pt>
                <c:pt idx="10">
                  <c:v>-8.4541926961499286E-2</c:v>
                </c:pt>
                <c:pt idx="11">
                  <c:v>-5.2150700388034238E-2</c:v>
                </c:pt>
                <c:pt idx="12">
                  <c:v>0.23945289924869959</c:v>
                </c:pt>
                <c:pt idx="13">
                  <c:v>-3.6202768527946821E-2</c:v>
                </c:pt>
                <c:pt idx="14">
                  <c:v>-0.11691939345570637</c:v>
                </c:pt>
                <c:pt idx="15">
                  <c:v>-3.5803726229463179E-2</c:v>
                </c:pt>
                <c:pt idx="16">
                  <c:v>-0.31981176211574991</c:v>
                </c:pt>
                <c:pt idx="17">
                  <c:v>-0.16355230206126004</c:v>
                </c:pt>
                <c:pt idx="18">
                  <c:v>-0.18732971901918175</c:v>
                </c:pt>
                <c:pt idx="19">
                  <c:v>-0.15935547788755286</c:v>
                </c:pt>
                <c:pt idx="20">
                  <c:v>-0.12330407023144473</c:v>
                </c:pt>
                <c:pt idx="21">
                  <c:v>-7.8515012246470728E-2</c:v>
                </c:pt>
                <c:pt idx="22">
                  <c:v>-0.15449816990945886</c:v>
                </c:pt>
                <c:pt idx="23">
                  <c:v>-0.2187439799653248</c:v>
                </c:pt>
                <c:pt idx="24">
                  <c:v>-0.2187439799653248</c:v>
                </c:pt>
                <c:pt idx="25">
                  <c:v>-0.15716762528552183</c:v>
                </c:pt>
                <c:pt idx="26">
                  <c:v>-0.31100531139059384</c:v>
                </c:pt>
                <c:pt idx="27">
                  <c:v>-0.31100531139059384</c:v>
                </c:pt>
                <c:pt idx="28">
                  <c:v>-0.31100531139059384</c:v>
                </c:pt>
                <c:pt idx="29">
                  <c:v>-0.31100531139059384</c:v>
                </c:pt>
                <c:pt idx="30">
                  <c:v>-0.39480419407215805</c:v>
                </c:pt>
                <c:pt idx="31">
                  <c:v>-0.31844951426920237</c:v>
                </c:pt>
                <c:pt idx="32">
                  <c:v>-0.31844951426920237</c:v>
                </c:pt>
                <c:pt idx="33">
                  <c:v>-0.23716872609186246</c:v>
                </c:pt>
                <c:pt idx="34">
                  <c:v>-0.33214079313096861</c:v>
                </c:pt>
                <c:pt idx="35">
                  <c:v>-0.33214079313096861</c:v>
                </c:pt>
                <c:pt idx="36">
                  <c:v>-0.33214079313096861</c:v>
                </c:pt>
                <c:pt idx="37">
                  <c:v>-0.55106365412664793</c:v>
                </c:pt>
                <c:pt idx="38">
                  <c:v>-0.48256597958004255</c:v>
                </c:pt>
                <c:pt idx="39">
                  <c:v>-0.20726807386410567</c:v>
                </c:pt>
                <c:pt idx="40">
                  <c:v>-3.6643091064204686E-2</c:v>
                </c:pt>
                <c:pt idx="41">
                  <c:v>0.31313812367559213</c:v>
                </c:pt>
                <c:pt idx="42">
                  <c:v>0.80263918320169503</c:v>
                </c:pt>
                <c:pt idx="43">
                  <c:v>0.39970278228802569</c:v>
                </c:pt>
                <c:pt idx="44">
                  <c:v>0.78960838814431544</c:v>
                </c:pt>
                <c:pt idx="45">
                  <c:v>0.84100228417315659</c:v>
                </c:pt>
                <c:pt idx="46">
                  <c:v>0.76504664666868449</c:v>
                </c:pt>
                <c:pt idx="47">
                  <c:v>0.81872471585436291</c:v>
                </c:pt>
                <c:pt idx="48">
                  <c:v>0.66879489225857902</c:v>
                </c:pt>
                <c:pt idx="49">
                  <c:v>0.60406747942868111</c:v>
                </c:pt>
                <c:pt idx="50">
                  <c:v>1.1868068360073749</c:v>
                </c:pt>
                <c:pt idx="51">
                  <c:v>1.0275063984368544</c:v>
                </c:pt>
                <c:pt idx="52">
                  <c:v>0.42932823293062117</c:v>
                </c:pt>
                <c:pt idx="53">
                  <c:v>0.41182541211437329</c:v>
                </c:pt>
                <c:pt idx="54">
                  <c:v>0.52699727550430642</c:v>
                </c:pt>
                <c:pt idx="55">
                  <c:v>0.21973470567190417</c:v>
                </c:pt>
                <c:pt idx="56">
                  <c:v>-0.44295071139609826</c:v>
                </c:pt>
                <c:pt idx="57">
                  <c:v>-0.76138646558604239</c:v>
                </c:pt>
                <c:pt idx="58">
                  <c:v>-1.0854088119547574</c:v>
                </c:pt>
                <c:pt idx="59">
                  <c:v>-1.2502132812285003</c:v>
                </c:pt>
                <c:pt idx="60">
                  <c:v>-1.1024300299969731</c:v>
                </c:pt>
                <c:pt idx="61">
                  <c:v>-1.2728210914494871</c:v>
                </c:pt>
                <c:pt idx="62">
                  <c:v>-1.527905440735339</c:v>
                </c:pt>
                <c:pt idx="63">
                  <c:v>-1.3727330269422355</c:v>
                </c:pt>
                <c:pt idx="64">
                  <c:v>-1.7302749263835764</c:v>
                </c:pt>
                <c:pt idx="65">
                  <c:v>-1.4100778820486011</c:v>
                </c:pt>
                <c:pt idx="66">
                  <c:v>-1.616231389492804</c:v>
                </c:pt>
                <c:pt idx="67">
                  <c:v>-1.8255084349285857</c:v>
                </c:pt>
                <c:pt idx="68">
                  <c:v>-1.6804771995486698</c:v>
                </c:pt>
                <c:pt idx="69">
                  <c:v>-1.363362412967499</c:v>
                </c:pt>
                <c:pt idx="70">
                  <c:v>-0.35199658750034457</c:v>
                </c:pt>
                <c:pt idx="71">
                  <c:v>-7.2584418086248714E-2</c:v>
                </c:pt>
                <c:pt idx="72">
                  <c:v>-7.2584418086248714E-2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1B-4833-9354-470649FA27F5}"/>
            </c:ext>
          </c:extLst>
        </c:ser>
        <c:ser>
          <c:idx val="0"/>
          <c:order val="0"/>
          <c:tx>
            <c:v>DF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1B-4833-9354-470649FA2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66848"/>
        <c:axId val="47968640"/>
      </c:scatterChart>
      <c:valAx>
        <c:axId val="47966848"/>
        <c:scaling>
          <c:orientation val="minMax"/>
          <c:max val="0.4"/>
        </c:scaling>
        <c:delete val="0"/>
        <c:axPos val="b"/>
        <c:numFmt formatCode="General" sourceLinked="1"/>
        <c:majorTickMark val="out"/>
        <c:minorTickMark val="none"/>
        <c:tickLblPos val="nextTo"/>
        <c:crossAx val="47968640"/>
        <c:crosses val="autoZero"/>
        <c:crossBetween val="midCat"/>
      </c:valAx>
      <c:valAx>
        <c:axId val="47968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7966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Sit!$B$1</c:f>
              <c:strCache>
                <c:ptCount val="1"/>
                <c:pt idx="0">
                  <c:v>Stim</c:v>
                </c:pt>
              </c:strCache>
            </c:strRef>
          </c:tx>
          <c:invertIfNegative val="0"/>
          <c:cat>
            <c:numRef>
              <c:f>Sit!$B$3:$B$82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</c:numCache>
            </c:numRef>
          </c:cat>
          <c:val>
            <c:numRef>
              <c:f>Sit!$C$3:$C$82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7</c:v>
                </c:pt>
                <c:pt idx="6">
                  <c:v>11</c:v>
                </c:pt>
                <c:pt idx="7">
                  <c:v>19</c:v>
                </c:pt>
                <c:pt idx="8">
                  <c:v>4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2</c:v>
                </c:pt>
                <c:pt idx="29">
                  <c:v>5</c:v>
                </c:pt>
                <c:pt idx="30">
                  <c:v>4</c:v>
                </c:pt>
                <c:pt idx="31">
                  <c:v>10</c:v>
                </c:pt>
                <c:pt idx="32">
                  <c:v>7</c:v>
                </c:pt>
                <c:pt idx="33">
                  <c:v>9</c:v>
                </c:pt>
                <c:pt idx="34">
                  <c:v>6</c:v>
                </c:pt>
                <c:pt idx="35">
                  <c:v>6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5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6</c:v>
                </c:pt>
                <c:pt idx="52">
                  <c:v>2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2</c:v>
                </c:pt>
                <c:pt idx="57">
                  <c:v>6</c:v>
                </c:pt>
                <c:pt idx="58">
                  <c:v>6</c:v>
                </c:pt>
                <c:pt idx="59">
                  <c:v>5</c:v>
                </c:pt>
                <c:pt idx="60">
                  <c:v>2</c:v>
                </c:pt>
                <c:pt idx="61">
                  <c:v>4</c:v>
                </c:pt>
                <c:pt idx="62">
                  <c:v>2</c:v>
                </c:pt>
                <c:pt idx="63">
                  <c:v>3</c:v>
                </c:pt>
                <c:pt idx="64">
                  <c:v>2</c:v>
                </c:pt>
                <c:pt idx="65">
                  <c:v>4</c:v>
                </c:pt>
                <c:pt idx="66">
                  <c:v>6</c:v>
                </c:pt>
                <c:pt idx="67">
                  <c:v>2</c:v>
                </c:pt>
                <c:pt idx="68">
                  <c:v>4</c:v>
                </c:pt>
                <c:pt idx="69">
                  <c:v>0</c:v>
                </c:pt>
                <c:pt idx="70">
                  <c:v>1</c:v>
                </c:pt>
                <c:pt idx="71">
                  <c:v>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6</c:v>
                </c:pt>
                <c:pt idx="76">
                  <c:v>3</c:v>
                </c:pt>
                <c:pt idx="77">
                  <c:v>3</c:v>
                </c:pt>
                <c:pt idx="78">
                  <c:v>5</c:v>
                </c:pt>
                <c:pt idx="7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5-450E-A5B5-8D8D3E75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7984000"/>
        <c:axId val="48030848"/>
      </c:barChart>
      <c:catAx>
        <c:axId val="4798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030848"/>
        <c:crosses val="autoZero"/>
        <c:auto val="1"/>
        <c:lblAlgn val="ctr"/>
        <c:lblOffset val="100"/>
        <c:noMultiLvlLbl val="0"/>
      </c:catAx>
      <c:valAx>
        <c:axId val="4803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98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Sit!$F$1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numRef>
              <c:f>Sit!$B$3:$B$82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</c:numCache>
            </c:numRef>
          </c:cat>
          <c:val>
            <c:numRef>
              <c:f>Sit!$G$3:$G$82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6</c:v>
                </c:pt>
                <c:pt idx="6">
                  <c:v>16</c:v>
                </c:pt>
                <c:pt idx="7">
                  <c:v>11</c:v>
                </c:pt>
                <c:pt idx="8">
                  <c:v>9</c:v>
                </c:pt>
                <c:pt idx="9">
                  <c:v>12</c:v>
                </c:pt>
                <c:pt idx="10">
                  <c:v>7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5</c:v>
                </c:pt>
                <c:pt idx="29">
                  <c:v>4</c:v>
                </c:pt>
                <c:pt idx="30">
                  <c:v>5</c:v>
                </c:pt>
                <c:pt idx="31">
                  <c:v>8</c:v>
                </c:pt>
                <c:pt idx="32">
                  <c:v>3</c:v>
                </c:pt>
                <c:pt idx="33">
                  <c:v>6</c:v>
                </c:pt>
                <c:pt idx="34">
                  <c:v>8</c:v>
                </c:pt>
                <c:pt idx="35">
                  <c:v>6</c:v>
                </c:pt>
                <c:pt idx="36">
                  <c:v>7</c:v>
                </c:pt>
                <c:pt idx="37">
                  <c:v>6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4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5</c:v>
                </c:pt>
                <c:pt idx="53">
                  <c:v>6</c:v>
                </c:pt>
                <c:pt idx="54">
                  <c:v>2</c:v>
                </c:pt>
                <c:pt idx="55">
                  <c:v>5</c:v>
                </c:pt>
                <c:pt idx="56">
                  <c:v>3</c:v>
                </c:pt>
                <c:pt idx="57">
                  <c:v>5</c:v>
                </c:pt>
                <c:pt idx="58">
                  <c:v>1</c:v>
                </c:pt>
                <c:pt idx="59">
                  <c:v>7</c:v>
                </c:pt>
                <c:pt idx="60">
                  <c:v>9</c:v>
                </c:pt>
                <c:pt idx="61">
                  <c:v>2</c:v>
                </c:pt>
                <c:pt idx="62">
                  <c:v>4</c:v>
                </c:pt>
                <c:pt idx="63">
                  <c:v>2</c:v>
                </c:pt>
                <c:pt idx="64">
                  <c:v>6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0</c:v>
                </c:pt>
                <c:pt idx="70">
                  <c:v>3</c:v>
                </c:pt>
                <c:pt idx="71">
                  <c:v>2</c:v>
                </c:pt>
                <c:pt idx="72">
                  <c:v>4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3</c:v>
                </c:pt>
                <c:pt idx="78">
                  <c:v>4</c:v>
                </c:pt>
                <c:pt idx="7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4-4066-92DE-19EFE4249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8485120"/>
        <c:axId val="48486656"/>
      </c:barChart>
      <c:catAx>
        <c:axId val="4848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486656"/>
        <c:crosses val="autoZero"/>
        <c:auto val="1"/>
        <c:lblAlgn val="ctr"/>
        <c:lblOffset val="100"/>
        <c:noMultiLvlLbl val="0"/>
      </c:catAx>
      <c:valAx>
        <c:axId val="484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48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(Sit!$Q$2,Sit!$R$2)</c:f>
              <c:numCache>
                <c:formatCode>General</c:formatCode>
                <c:ptCount val="2"/>
                <c:pt idx="0">
                  <c:v>1.2463084023604586E-2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A-4B2B-9530-FA0CA400E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248832"/>
        <c:axId val="62250368"/>
      </c:barChart>
      <c:catAx>
        <c:axId val="6224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62250368"/>
        <c:crosses val="autoZero"/>
        <c:auto val="1"/>
        <c:lblAlgn val="ctr"/>
        <c:lblOffset val="100"/>
        <c:noMultiLvlLbl val="0"/>
      </c:catAx>
      <c:valAx>
        <c:axId val="62250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2248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Sit!$F$1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numRef>
              <c:f>Sit!$B$3:$B$82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</c:numCache>
            </c:numRef>
          </c:cat>
          <c:val>
            <c:numRef>
              <c:f>Sit!$J$3:$J$82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-1.2668507389962648E-2</c:v>
                </c:pt>
                <c:pt idx="4">
                  <c:v>1.4184397163120567E-2</c:v>
                </c:pt>
                <c:pt idx="5">
                  <c:v>4.8048291917059116E-3</c:v>
                </c:pt>
                <c:pt idx="6">
                  <c:v>-6.6184830274484338E-2</c:v>
                </c:pt>
                <c:pt idx="7">
                  <c:v>8.8869037951383262E-2</c:v>
                </c:pt>
                <c:pt idx="8">
                  <c:v>-8.0666991500189494E-2</c:v>
                </c:pt>
                <c:pt idx="9">
                  <c:v>-9.4404742569433167E-2</c:v>
                </c:pt>
                <c:pt idx="10">
                  <c:v>4.3717178279465085E-2</c:v>
                </c:pt>
                <c:pt idx="11">
                  <c:v>0.11106599534405287</c:v>
                </c:pt>
                <c:pt idx="12">
                  <c:v>-6.4966704563911015E-3</c:v>
                </c:pt>
                <c:pt idx="13">
                  <c:v>-5.2785447458177648E-3</c:v>
                </c:pt>
                <c:pt idx="14">
                  <c:v>2.2927832819013588E-2</c:v>
                </c:pt>
                <c:pt idx="15">
                  <c:v>2.4565535163228843E-2</c:v>
                </c:pt>
                <c:pt idx="16">
                  <c:v>-2.1655568187970362E-3</c:v>
                </c:pt>
                <c:pt idx="17">
                  <c:v>-3.2442748091603052E-2</c:v>
                </c:pt>
                <c:pt idx="18">
                  <c:v>0</c:v>
                </c:pt>
                <c:pt idx="19">
                  <c:v>-3.6259541984732822E-2</c:v>
                </c:pt>
                <c:pt idx="20">
                  <c:v>0</c:v>
                </c:pt>
                <c:pt idx="21">
                  <c:v>-4.0076335877862593E-2</c:v>
                </c:pt>
                <c:pt idx="22">
                  <c:v>0</c:v>
                </c:pt>
                <c:pt idx="23">
                  <c:v>0</c:v>
                </c:pt>
                <c:pt idx="24">
                  <c:v>-3.2483352281955508E-3</c:v>
                </c:pt>
                <c:pt idx="25">
                  <c:v>-3.383682529370359E-3</c:v>
                </c:pt>
                <c:pt idx="26">
                  <c:v>-5.313735044123221E-2</c:v>
                </c:pt>
                <c:pt idx="27">
                  <c:v>8.8435926587623837E-2</c:v>
                </c:pt>
                <c:pt idx="28">
                  <c:v>-0.16788479237724005</c:v>
                </c:pt>
                <c:pt idx="29">
                  <c:v>3.5718152780033541E-2</c:v>
                </c:pt>
                <c:pt idx="30">
                  <c:v>-7.3493584537924289E-2</c:v>
                </c:pt>
                <c:pt idx="31">
                  <c:v>7.6362947322830332E-2</c:v>
                </c:pt>
                <c:pt idx="32">
                  <c:v>0.2139570136971469</c:v>
                </c:pt>
                <c:pt idx="33">
                  <c:v>0.14873314926100384</c:v>
                </c:pt>
                <c:pt idx="34">
                  <c:v>-0.15738184180607434</c:v>
                </c:pt>
                <c:pt idx="35">
                  <c:v>-2.842293324671108E-2</c:v>
                </c:pt>
                <c:pt idx="36">
                  <c:v>-0.3532564560662661</c:v>
                </c:pt>
                <c:pt idx="37">
                  <c:v>0.10115857289805646</c:v>
                </c:pt>
                <c:pt idx="38">
                  <c:v>0.25921715121000499</c:v>
                </c:pt>
                <c:pt idx="39">
                  <c:v>0.19688971901900279</c:v>
                </c:pt>
                <c:pt idx="40">
                  <c:v>-0.163499539819176</c:v>
                </c:pt>
                <c:pt idx="41">
                  <c:v>-1.1098478696334818E-2</c:v>
                </c:pt>
                <c:pt idx="42">
                  <c:v>-5.6845866493422104E-3</c:v>
                </c:pt>
                <c:pt idx="43">
                  <c:v>0.22872340425531915</c:v>
                </c:pt>
                <c:pt idx="44">
                  <c:v>-0.33587786259541985</c:v>
                </c:pt>
                <c:pt idx="45">
                  <c:v>-0.1717557251908397</c:v>
                </c:pt>
                <c:pt idx="46">
                  <c:v>8.1560283687943269E-2</c:v>
                </c:pt>
                <c:pt idx="47">
                  <c:v>0</c:v>
                </c:pt>
                <c:pt idx="48">
                  <c:v>-9.8099723891505605E-2</c:v>
                </c:pt>
                <c:pt idx="49">
                  <c:v>-1.3264035515131861E-2</c:v>
                </c:pt>
                <c:pt idx="50">
                  <c:v>0.1773049645390071</c:v>
                </c:pt>
                <c:pt idx="51">
                  <c:v>0.44522494721455258</c:v>
                </c:pt>
                <c:pt idx="52">
                  <c:v>-0.31178604298630286</c:v>
                </c:pt>
                <c:pt idx="53">
                  <c:v>-4.3040441773590898E-2</c:v>
                </c:pt>
                <c:pt idx="54">
                  <c:v>0.27261653402631147</c:v>
                </c:pt>
                <c:pt idx="55">
                  <c:v>0.25533268366628781</c:v>
                </c:pt>
                <c:pt idx="56">
                  <c:v>-0.12202912673921285</c:v>
                </c:pt>
                <c:pt idx="57">
                  <c:v>6.2489848952412053E-2</c:v>
                </c:pt>
                <c:pt idx="58">
                  <c:v>0.50633425369498131</c:v>
                </c:pt>
                <c:pt idx="59">
                  <c:v>-0.26511829354122673</c:v>
                </c:pt>
                <c:pt idx="60">
                  <c:v>-0.81776839369822951</c:v>
                </c:pt>
                <c:pt idx="61">
                  <c:v>0.19979968599426123</c:v>
                </c:pt>
                <c:pt idx="62">
                  <c:v>-0.25342428671972284</c:v>
                </c:pt>
                <c:pt idx="63">
                  <c:v>9.4648367711547832E-2</c:v>
                </c:pt>
                <c:pt idx="64">
                  <c:v>-0.50587407287098696</c:v>
                </c:pt>
                <c:pt idx="65">
                  <c:v>0.33694710627470092</c:v>
                </c:pt>
                <c:pt idx="66">
                  <c:v>0.57617346110118561</c:v>
                </c:pt>
                <c:pt idx="67">
                  <c:v>0.10972605706242219</c:v>
                </c:pt>
                <c:pt idx="68">
                  <c:v>9.2956526446862697E-2</c:v>
                </c:pt>
                <c:pt idx="69">
                  <c:v>0</c:v>
                </c:pt>
                <c:pt idx="70">
                  <c:v>-0.27664988360132092</c:v>
                </c:pt>
                <c:pt idx="71">
                  <c:v>0.23255373287856634</c:v>
                </c:pt>
                <c:pt idx="72">
                  <c:v>-0.42195874614260198</c:v>
                </c:pt>
                <c:pt idx="73">
                  <c:v>0.11955227112771369</c:v>
                </c:pt>
                <c:pt idx="74">
                  <c:v>0.11117427318499262</c:v>
                </c:pt>
                <c:pt idx="75">
                  <c:v>0.5116127984407991</c:v>
                </c:pt>
                <c:pt idx="76">
                  <c:v>-0.1758973526067889</c:v>
                </c:pt>
                <c:pt idx="77">
                  <c:v>-3.1265226571382199E-2</c:v>
                </c:pt>
                <c:pt idx="78">
                  <c:v>9.6069514373883447E-2</c:v>
                </c:pt>
                <c:pt idx="79">
                  <c:v>-0.33360402793568306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2-4C00-B8A4-0B7602852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8485120"/>
        <c:axId val="48486656"/>
      </c:barChart>
      <c:catAx>
        <c:axId val="4848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486656"/>
        <c:crosses val="autoZero"/>
        <c:auto val="1"/>
        <c:lblAlgn val="ctr"/>
        <c:lblOffset val="100"/>
        <c:noMultiLvlLbl val="0"/>
      </c:catAx>
      <c:valAx>
        <c:axId val="484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48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39220</xdr:colOff>
      <xdr:row>6</xdr:row>
      <xdr:rowOff>162485</xdr:rowOff>
    </xdr:from>
    <xdr:to>
      <xdr:col>20</xdr:col>
      <xdr:colOff>105895</xdr:colOff>
      <xdr:row>21</xdr:row>
      <xdr:rowOff>48185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28574</xdr:colOff>
      <xdr:row>23</xdr:row>
      <xdr:rowOff>0</xdr:rowOff>
    </xdr:from>
    <xdr:to>
      <xdr:col>22</xdr:col>
      <xdr:colOff>76199</xdr:colOff>
      <xdr:row>37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38</xdr:row>
      <xdr:rowOff>9525</xdr:rowOff>
    </xdr:from>
    <xdr:to>
      <xdr:col>22</xdr:col>
      <xdr:colOff>47625</xdr:colOff>
      <xdr:row>52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417739</xdr:colOff>
      <xdr:row>18</xdr:row>
      <xdr:rowOff>42182</xdr:rowOff>
    </xdr:from>
    <xdr:to>
      <xdr:col>19</xdr:col>
      <xdr:colOff>110218</xdr:colOff>
      <xdr:row>32</xdr:row>
      <xdr:rowOff>118382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258535</xdr:colOff>
      <xdr:row>17</xdr:row>
      <xdr:rowOff>122464</xdr:rowOff>
    </xdr:from>
    <xdr:to>
      <xdr:col>27</xdr:col>
      <xdr:colOff>321128</xdr:colOff>
      <xdr:row>32</xdr:row>
      <xdr:rowOff>8164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419099</xdr:colOff>
      <xdr:row>32</xdr:row>
      <xdr:rowOff>152400</xdr:rowOff>
    </xdr:from>
    <xdr:to>
      <xdr:col>21</xdr:col>
      <xdr:colOff>95249</xdr:colOff>
      <xdr:row>47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390525</xdr:colOff>
      <xdr:row>47</xdr:row>
      <xdr:rowOff>161925</xdr:rowOff>
    </xdr:from>
    <xdr:to>
      <xdr:col>21</xdr:col>
      <xdr:colOff>66675</xdr:colOff>
      <xdr:row>62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557893</xdr:colOff>
      <xdr:row>4</xdr:row>
      <xdr:rowOff>27214</xdr:rowOff>
    </xdr:from>
    <xdr:to>
      <xdr:col>18</xdr:col>
      <xdr:colOff>476250</xdr:colOff>
      <xdr:row>18</xdr:row>
      <xdr:rowOff>108857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231321</xdr:colOff>
      <xdr:row>32</xdr:row>
      <xdr:rowOff>108857</xdr:rowOff>
    </xdr:from>
    <xdr:to>
      <xdr:col>31</xdr:col>
      <xdr:colOff>274864</xdr:colOff>
      <xdr:row>46</xdr:row>
      <xdr:rowOff>185057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zoomScale="85" zoomScaleNormal="85" workbookViewId="0">
      <selection activeCell="Q4" sqref="Q4"/>
    </sheetView>
  </sheetViews>
  <sheetFormatPr defaultRowHeight="15" x14ac:dyDescent="0.25"/>
  <cols>
    <col min="1" max="1" width="14.5703125" customWidth="1"/>
    <col min="2" max="2" width="10.28515625" customWidth="1"/>
    <col min="3" max="3" width="10.42578125" customWidth="1"/>
    <col min="5" max="5" width="13.85546875" style="5" customWidth="1"/>
    <col min="6" max="6" width="11.140625" style="4" customWidth="1"/>
    <col min="7" max="7" width="10.28515625" customWidth="1"/>
    <col min="8" max="8" width="11.28515625" customWidth="1"/>
    <col min="9" max="9" width="13.140625" style="5" customWidth="1"/>
    <col min="10" max="10" width="14" customWidth="1"/>
    <col min="11" max="11" width="11.28515625" style="6" customWidth="1"/>
  </cols>
  <sheetData>
    <row r="1" spans="1:17" x14ac:dyDescent="0.25">
      <c r="B1" s="12" t="s">
        <v>7</v>
      </c>
      <c r="C1" s="12"/>
      <c r="D1" s="2"/>
      <c r="F1" s="12" t="s">
        <v>0</v>
      </c>
      <c r="G1" s="12"/>
      <c r="H1" s="2"/>
      <c r="P1" t="s">
        <v>11</v>
      </c>
    </row>
    <row r="2" spans="1:17" x14ac:dyDescent="0.25">
      <c r="A2" t="s">
        <v>2</v>
      </c>
      <c r="B2" t="s">
        <v>8</v>
      </c>
      <c r="C2" t="s">
        <v>9</v>
      </c>
      <c r="E2" s="5" t="s">
        <v>1</v>
      </c>
      <c r="F2" s="6" t="s">
        <v>8</v>
      </c>
      <c r="G2" t="s">
        <v>9</v>
      </c>
      <c r="I2" s="5" t="s">
        <v>1</v>
      </c>
      <c r="J2" t="s">
        <v>5</v>
      </c>
      <c r="K2" s="6" t="s">
        <v>6</v>
      </c>
      <c r="P2">
        <f>MIN(K39:K64)</f>
        <v>-1.2728210914494871</v>
      </c>
      <c r="Q2">
        <f>SUM(L39:L64)</f>
        <v>8.4107452458925779E-3</v>
      </c>
    </row>
    <row r="3" spans="1:17" x14ac:dyDescent="0.25">
      <c r="A3" t="s">
        <v>3</v>
      </c>
      <c r="B3">
        <v>0</v>
      </c>
      <c r="C3">
        <v>0</v>
      </c>
      <c r="D3">
        <f>B3*C3</f>
        <v>0</v>
      </c>
      <c r="E3" s="5">
        <f>(D3/A$4*100)</f>
        <v>0</v>
      </c>
      <c r="F3" s="4">
        <v>0</v>
      </c>
      <c r="G3">
        <v>0</v>
      </c>
      <c r="H3">
        <f>F3*G3</f>
        <v>0</v>
      </c>
      <c r="I3" s="5">
        <f>(H3/A$6*100)</f>
        <v>0</v>
      </c>
      <c r="J3">
        <f t="shared" ref="J3" si="0">E3-I3</f>
        <v>0</v>
      </c>
      <c r="L3">
        <f>(K4+K3)/2*(B4-B3)</f>
        <v>6.1576354679802959E-6</v>
      </c>
      <c r="P3" t="s">
        <v>12</v>
      </c>
      <c r="Q3" t="s">
        <v>12</v>
      </c>
    </row>
    <row r="4" spans="1:17" x14ac:dyDescent="0.25">
      <c r="A4" s="1">
        <f>SUM(C3:C82)</f>
        <v>203</v>
      </c>
      <c r="B4">
        <v>5.0000000000000001E-3</v>
      </c>
      <c r="C4">
        <v>1</v>
      </c>
      <c r="D4">
        <f t="shared" ref="D4:D67" si="1">B4*C4</f>
        <v>5.0000000000000001E-3</v>
      </c>
      <c r="E4" s="5">
        <f t="shared" ref="E4:E67" si="2">(D4/A$4*100)</f>
        <v>2.4630541871921183E-3</v>
      </c>
      <c r="F4" s="4">
        <v>5.0000000000000001E-3</v>
      </c>
      <c r="G4">
        <v>0</v>
      </c>
      <c r="H4">
        <f t="shared" ref="H4:H31" si="3">F4*G4</f>
        <v>0</v>
      </c>
      <c r="I4" s="5">
        <f t="shared" ref="I4:I31" si="4">(H4/A$6*100)</f>
        <v>0</v>
      </c>
      <c r="J4">
        <f>E4-I4</f>
        <v>2.4630541871921183E-3</v>
      </c>
      <c r="K4" s="6">
        <f>J4+J3</f>
        <v>2.4630541871921183E-3</v>
      </c>
      <c r="L4">
        <f t="shared" ref="L4:L67" si="5">(K5+K4)/2*(B5-B4)</f>
        <v>1.2315270935960592E-5</v>
      </c>
      <c r="P4">
        <f>MIN(K39:K64)</f>
        <v>-1.2728210914494871</v>
      </c>
      <c r="Q4">
        <f>SUM(L39:L64)</f>
        <v>8.4107452458925779E-3</v>
      </c>
    </row>
    <row r="5" spans="1:17" x14ac:dyDescent="0.25">
      <c r="A5" t="s">
        <v>4</v>
      </c>
      <c r="B5">
        <v>0.01</v>
      </c>
      <c r="C5">
        <v>0</v>
      </c>
      <c r="D5">
        <f t="shared" si="1"/>
        <v>0</v>
      </c>
      <c r="E5" s="5">
        <f t="shared" si="2"/>
        <v>0</v>
      </c>
      <c r="F5" s="4">
        <v>0.01</v>
      </c>
      <c r="G5">
        <v>0</v>
      </c>
      <c r="H5">
        <f t="shared" si="3"/>
        <v>0</v>
      </c>
      <c r="I5" s="5">
        <f t="shared" si="4"/>
        <v>0</v>
      </c>
      <c r="J5">
        <f t="shared" ref="J5:J68" si="6">E5-I5</f>
        <v>0</v>
      </c>
      <c r="K5" s="6">
        <f>K4+J5</f>
        <v>2.4630541871921183E-3</v>
      </c>
      <c r="L5">
        <f t="shared" si="5"/>
        <v>1.231527093596059E-5</v>
      </c>
    </row>
    <row r="6" spans="1:17" x14ac:dyDescent="0.25">
      <c r="A6" s="1">
        <f>SUM(G3:G82)</f>
        <v>179</v>
      </c>
      <c r="B6">
        <v>1.4999999999999999E-2</v>
      </c>
      <c r="C6">
        <v>0</v>
      </c>
      <c r="D6">
        <f t="shared" si="1"/>
        <v>0</v>
      </c>
      <c r="E6" s="5">
        <f t="shared" si="2"/>
        <v>0</v>
      </c>
      <c r="F6" s="4">
        <v>1.4999999999999999E-2</v>
      </c>
      <c r="G6">
        <v>0</v>
      </c>
      <c r="H6">
        <f t="shared" si="3"/>
        <v>0</v>
      </c>
      <c r="I6" s="5">
        <f t="shared" si="4"/>
        <v>0</v>
      </c>
      <c r="J6">
        <f t="shared" si="6"/>
        <v>0</v>
      </c>
      <c r="K6" s="6">
        <f t="shared" ref="K6:K31" si="7">K5+J6</f>
        <v>2.4630541871921183E-3</v>
      </c>
      <c r="L6">
        <f t="shared" si="5"/>
        <v>1.2315270935960594E-5</v>
      </c>
    </row>
    <row r="7" spans="1:17" x14ac:dyDescent="0.25">
      <c r="B7">
        <v>0.02</v>
      </c>
      <c r="C7">
        <v>0</v>
      </c>
      <c r="D7">
        <f t="shared" si="1"/>
        <v>0</v>
      </c>
      <c r="E7" s="5">
        <f t="shared" si="2"/>
        <v>0</v>
      </c>
      <c r="F7" s="4">
        <v>0.02</v>
      </c>
      <c r="G7">
        <v>0</v>
      </c>
      <c r="H7">
        <f t="shared" si="3"/>
        <v>0</v>
      </c>
      <c r="I7" s="5">
        <f t="shared" si="4"/>
        <v>0</v>
      </c>
      <c r="J7">
        <f t="shared" si="6"/>
        <v>0</v>
      </c>
      <c r="K7" s="6">
        <f t="shared" si="7"/>
        <v>2.4630541871921183E-3</v>
      </c>
      <c r="L7">
        <f t="shared" si="5"/>
        <v>1.2315270935960594E-5</v>
      </c>
    </row>
    <row r="8" spans="1:17" x14ac:dyDescent="0.25">
      <c r="B8">
        <v>2.5000000000000001E-2</v>
      </c>
      <c r="C8">
        <v>0</v>
      </c>
      <c r="D8">
        <f t="shared" si="1"/>
        <v>0</v>
      </c>
      <c r="E8" s="5">
        <f t="shared" si="2"/>
        <v>0</v>
      </c>
      <c r="F8" s="4">
        <v>2.5000000000000001E-2</v>
      </c>
      <c r="G8">
        <v>0</v>
      </c>
      <c r="H8">
        <f t="shared" si="3"/>
        <v>0</v>
      </c>
      <c r="I8" s="5">
        <f t="shared" si="4"/>
        <v>0</v>
      </c>
      <c r="J8">
        <f t="shared" si="6"/>
        <v>0</v>
      </c>
      <c r="K8" s="6">
        <f>K7+J8</f>
        <v>2.4630541871921183E-3</v>
      </c>
      <c r="L8">
        <f t="shared" si="5"/>
        <v>1.2315270935960585E-5</v>
      </c>
    </row>
    <row r="9" spans="1:17" x14ac:dyDescent="0.25">
      <c r="B9">
        <v>0.03</v>
      </c>
      <c r="C9">
        <v>0</v>
      </c>
      <c r="D9">
        <f t="shared" si="1"/>
        <v>0</v>
      </c>
      <c r="E9" s="5">
        <f t="shared" si="2"/>
        <v>0</v>
      </c>
      <c r="F9" s="4">
        <v>0.03</v>
      </c>
      <c r="G9">
        <v>0</v>
      </c>
      <c r="H9">
        <f t="shared" si="3"/>
        <v>0</v>
      </c>
      <c r="I9" s="5">
        <f t="shared" si="4"/>
        <v>0</v>
      </c>
      <c r="J9">
        <f t="shared" si="6"/>
        <v>0</v>
      </c>
      <c r="K9" s="6">
        <f t="shared" si="7"/>
        <v>2.4630541871921183E-3</v>
      </c>
      <c r="L9">
        <f t="shared" si="5"/>
        <v>9.8522167487684803E-5</v>
      </c>
    </row>
    <row r="10" spans="1:17" x14ac:dyDescent="0.25">
      <c r="B10">
        <v>3.5000000000000003E-2</v>
      </c>
      <c r="C10">
        <v>2</v>
      </c>
      <c r="D10">
        <f t="shared" si="1"/>
        <v>7.0000000000000007E-2</v>
      </c>
      <c r="E10" s="5">
        <f t="shared" si="2"/>
        <v>3.4482758620689655E-2</v>
      </c>
      <c r="F10" s="4">
        <v>3.5000000000000003E-2</v>
      </c>
      <c r="G10">
        <v>0</v>
      </c>
      <c r="H10">
        <f t="shared" si="3"/>
        <v>0</v>
      </c>
      <c r="I10" s="5">
        <f t="shared" si="4"/>
        <v>0</v>
      </c>
      <c r="J10">
        <f t="shared" si="6"/>
        <v>3.4482758620689655E-2</v>
      </c>
      <c r="K10" s="6">
        <f t="shared" si="7"/>
        <v>3.694581280788177E-2</v>
      </c>
      <c r="L10">
        <f t="shared" si="5"/>
        <v>1.8472906403940874E-4</v>
      </c>
    </row>
    <row r="11" spans="1:17" x14ac:dyDescent="0.25">
      <c r="B11">
        <v>0.04</v>
      </c>
      <c r="C11">
        <v>0</v>
      </c>
      <c r="D11">
        <f t="shared" si="1"/>
        <v>0</v>
      </c>
      <c r="E11" s="5">
        <f t="shared" si="2"/>
        <v>0</v>
      </c>
      <c r="F11" s="4">
        <v>0.04</v>
      </c>
      <c r="G11">
        <v>0</v>
      </c>
      <c r="H11">
        <f t="shared" si="3"/>
        <v>0</v>
      </c>
      <c r="I11" s="5">
        <f t="shared" si="4"/>
        <v>0</v>
      </c>
      <c r="J11">
        <f t="shared" si="6"/>
        <v>0</v>
      </c>
      <c r="K11" s="6">
        <f t="shared" si="7"/>
        <v>3.694581280788177E-2</v>
      </c>
      <c r="L11">
        <f t="shared" si="5"/>
        <v>1.0701901642953454E-4</v>
      </c>
    </row>
    <row r="12" spans="1:17" x14ac:dyDescent="0.25">
      <c r="B12">
        <v>4.4999999999999998E-2</v>
      </c>
      <c r="C12">
        <v>2</v>
      </c>
      <c r="D12">
        <f t="shared" si="1"/>
        <v>0.09</v>
      </c>
      <c r="E12" s="5">
        <f t="shared" si="2"/>
        <v>4.4334975369458123E-2</v>
      </c>
      <c r="F12" s="4">
        <v>4.4999999999999998E-2</v>
      </c>
      <c r="G12">
        <v>3</v>
      </c>
      <c r="H12">
        <f t="shared" si="3"/>
        <v>0.13500000000000001</v>
      </c>
      <c r="I12" s="5">
        <f t="shared" si="4"/>
        <v>7.5418994413407825E-2</v>
      </c>
      <c r="J12">
        <f t="shared" si="6"/>
        <v>-3.1084019043949702E-2</v>
      </c>
      <c r="K12" s="6">
        <f t="shared" si="7"/>
        <v>5.8617937639320675E-3</v>
      </c>
      <c r="L12">
        <f t="shared" si="5"/>
        <v>-1.9670033299391823E-4</v>
      </c>
    </row>
    <row r="13" spans="1:17" x14ac:dyDescent="0.25">
      <c r="B13">
        <v>0.05</v>
      </c>
      <c r="C13">
        <v>2</v>
      </c>
      <c r="D13">
        <f t="shared" si="1"/>
        <v>0.1</v>
      </c>
      <c r="E13" s="5">
        <f t="shared" si="2"/>
        <v>4.9261083743842374E-2</v>
      </c>
      <c r="F13" s="4">
        <v>0.05</v>
      </c>
      <c r="G13">
        <v>5</v>
      </c>
      <c r="H13">
        <f t="shared" si="3"/>
        <v>0.25</v>
      </c>
      <c r="I13" s="5">
        <f t="shared" si="4"/>
        <v>0.13966480446927373</v>
      </c>
      <c r="J13">
        <f t="shared" si="6"/>
        <v>-9.0403720725431361E-2</v>
      </c>
      <c r="K13" s="6">
        <f t="shared" si="7"/>
        <v>-8.4541926961499286E-2</v>
      </c>
      <c r="L13">
        <f t="shared" si="5"/>
        <v>-3.4173156837383363E-4</v>
      </c>
    </row>
    <row r="14" spans="1:17" x14ac:dyDescent="0.25">
      <c r="B14">
        <v>5.5E-2</v>
      </c>
      <c r="C14">
        <v>8</v>
      </c>
      <c r="D14">
        <f t="shared" si="1"/>
        <v>0.44</v>
      </c>
      <c r="E14" s="5">
        <f t="shared" si="2"/>
        <v>0.21674876847290639</v>
      </c>
      <c r="F14" s="4">
        <v>5.5E-2</v>
      </c>
      <c r="G14">
        <v>6</v>
      </c>
      <c r="H14">
        <f t="shared" si="3"/>
        <v>0.33</v>
      </c>
      <c r="I14" s="5">
        <f t="shared" si="4"/>
        <v>0.18435754189944134</v>
      </c>
      <c r="J14">
        <f t="shared" si="6"/>
        <v>3.2391226573465048E-2</v>
      </c>
      <c r="K14" s="6">
        <f t="shared" si="7"/>
        <v>-5.2150700388034238E-2</v>
      </c>
      <c r="L14">
        <f t="shared" si="5"/>
        <v>4.6825549715166315E-4</v>
      </c>
    </row>
    <row r="15" spans="1:17" x14ac:dyDescent="0.25">
      <c r="B15">
        <v>0.06</v>
      </c>
      <c r="C15">
        <v>11</v>
      </c>
      <c r="D15">
        <f t="shared" si="1"/>
        <v>0.65999999999999992</v>
      </c>
      <c r="E15" s="5">
        <f t="shared" si="2"/>
        <v>0.32512315270935954</v>
      </c>
      <c r="F15" s="4">
        <v>0.06</v>
      </c>
      <c r="G15">
        <v>1</v>
      </c>
      <c r="H15">
        <f t="shared" si="3"/>
        <v>0.06</v>
      </c>
      <c r="I15" s="5">
        <f t="shared" si="4"/>
        <v>3.3519553072625698E-2</v>
      </c>
      <c r="J15">
        <f t="shared" si="6"/>
        <v>0.29160359963673382</v>
      </c>
      <c r="K15" s="6">
        <f t="shared" si="7"/>
        <v>0.23945289924869959</v>
      </c>
      <c r="L15">
        <f t="shared" si="5"/>
        <v>5.0812532680188233E-4</v>
      </c>
    </row>
    <row r="16" spans="1:17" x14ac:dyDescent="0.25">
      <c r="B16">
        <v>6.5000000000000002E-2</v>
      </c>
      <c r="C16">
        <v>5</v>
      </c>
      <c r="D16">
        <f t="shared" si="1"/>
        <v>0.32500000000000001</v>
      </c>
      <c r="E16" s="5">
        <f t="shared" si="2"/>
        <v>0.16009852216748768</v>
      </c>
      <c r="F16" s="4">
        <v>6.5000000000000002E-2</v>
      </c>
      <c r="G16">
        <v>12</v>
      </c>
      <c r="H16">
        <f t="shared" si="3"/>
        <v>0.78</v>
      </c>
      <c r="I16" s="5">
        <f t="shared" si="4"/>
        <v>0.43575418994413412</v>
      </c>
      <c r="J16">
        <f t="shared" si="6"/>
        <v>-0.27565566777664641</v>
      </c>
      <c r="K16" s="6">
        <f t="shared" si="7"/>
        <v>-3.6202768527946821E-2</v>
      </c>
      <c r="L16">
        <f t="shared" si="5"/>
        <v>-3.8280540495913334E-4</v>
      </c>
    </row>
    <row r="17" spans="2:12" x14ac:dyDescent="0.25">
      <c r="B17">
        <v>7.0000000000000007E-2</v>
      </c>
      <c r="C17">
        <v>9</v>
      </c>
      <c r="D17">
        <f t="shared" si="1"/>
        <v>0.63000000000000012</v>
      </c>
      <c r="E17" s="5">
        <f t="shared" si="2"/>
        <v>0.31034482758620696</v>
      </c>
      <c r="F17" s="4">
        <v>7.0000000000000007E-2</v>
      </c>
      <c r="G17">
        <v>10</v>
      </c>
      <c r="H17">
        <f t="shared" si="3"/>
        <v>0.70000000000000007</v>
      </c>
      <c r="I17" s="5">
        <f t="shared" si="4"/>
        <v>0.39106145251396651</v>
      </c>
      <c r="J17">
        <f t="shared" si="6"/>
        <v>-8.071662492775955E-2</v>
      </c>
      <c r="K17" s="6">
        <f t="shared" si="7"/>
        <v>-0.11691939345570637</v>
      </c>
      <c r="L17">
        <f t="shared" si="5"/>
        <v>-3.8180779921292318E-4</v>
      </c>
    </row>
    <row r="18" spans="2:12" x14ac:dyDescent="0.25">
      <c r="B18">
        <v>7.4999999999999997E-2</v>
      </c>
      <c r="C18">
        <v>9</v>
      </c>
      <c r="D18">
        <f t="shared" si="1"/>
        <v>0.67499999999999993</v>
      </c>
      <c r="E18" s="5">
        <f t="shared" si="2"/>
        <v>0.33251231527093594</v>
      </c>
      <c r="F18" s="4">
        <v>7.4999999999999997E-2</v>
      </c>
      <c r="G18">
        <v>6</v>
      </c>
      <c r="H18">
        <f t="shared" si="3"/>
        <v>0.44999999999999996</v>
      </c>
      <c r="I18" s="5">
        <f t="shared" si="4"/>
        <v>0.25139664804469275</v>
      </c>
      <c r="J18">
        <f t="shared" si="6"/>
        <v>8.1115667226243193E-2</v>
      </c>
      <c r="K18" s="6">
        <f t="shared" si="7"/>
        <v>-3.5803726229463179E-2</v>
      </c>
      <c r="L18">
        <f t="shared" si="5"/>
        <v>-8.8903872086303342E-4</v>
      </c>
    </row>
    <row r="19" spans="2:12" x14ac:dyDescent="0.25">
      <c r="B19">
        <v>0.08</v>
      </c>
      <c r="C19">
        <v>3</v>
      </c>
      <c r="D19">
        <f t="shared" si="1"/>
        <v>0.24</v>
      </c>
      <c r="E19" s="5">
        <f t="shared" si="2"/>
        <v>0.11822660098522167</v>
      </c>
      <c r="F19" s="4">
        <v>0.08</v>
      </c>
      <c r="G19">
        <v>9</v>
      </c>
      <c r="H19">
        <f t="shared" si="3"/>
        <v>0.72</v>
      </c>
      <c r="I19" s="5">
        <f t="shared" si="4"/>
        <v>0.4022346368715084</v>
      </c>
      <c r="J19">
        <f t="shared" si="6"/>
        <v>-0.28400803588628676</v>
      </c>
      <c r="K19" s="6">
        <f t="shared" si="7"/>
        <v>-0.31981176211574991</v>
      </c>
      <c r="L19">
        <f t="shared" si="5"/>
        <v>-1.2084101604425258E-3</v>
      </c>
    </row>
    <row r="20" spans="2:12" x14ac:dyDescent="0.25">
      <c r="B20">
        <v>8.5000000000000006E-2</v>
      </c>
      <c r="C20">
        <v>6</v>
      </c>
      <c r="D20">
        <f t="shared" si="1"/>
        <v>0.51</v>
      </c>
      <c r="E20" s="5">
        <f t="shared" si="2"/>
        <v>0.25123152709359603</v>
      </c>
      <c r="F20" s="4">
        <v>8.5000000000000006E-2</v>
      </c>
      <c r="G20">
        <v>2</v>
      </c>
      <c r="H20">
        <f t="shared" si="3"/>
        <v>0.17</v>
      </c>
      <c r="I20" s="5">
        <f t="shared" si="4"/>
        <v>9.4972067039106156E-2</v>
      </c>
      <c r="J20">
        <f t="shared" si="6"/>
        <v>0.15625946005448987</v>
      </c>
      <c r="K20" s="6">
        <f t="shared" si="7"/>
        <v>-0.16355230206126004</v>
      </c>
      <c r="L20">
        <f t="shared" si="5"/>
        <v>-8.7720505270110275E-4</v>
      </c>
    </row>
    <row r="21" spans="2:12" x14ac:dyDescent="0.25">
      <c r="B21">
        <v>0.09</v>
      </c>
      <c r="C21">
        <v>4</v>
      </c>
      <c r="D21">
        <f t="shared" si="1"/>
        <v>0.36</v>
      </c>
      <c r="E21" s="5">
        <f t="shared" si="2"/>
        <v>0.17733990147783249</v>
      </c>
      <c r="F21" s="4">
        <v>0.09</v>
      </c>
      <c r="G21">
        <v>4</v>
      </c>
      <c r="H21">
        <f t="shared" si="3"/>
        <v>0.36</v>
      </c>
      <c r="I21" s="5">
        <f t="shared" si="4"/>
        <v>0.2011173184357542</v>
      </c>
      <c r="J21">
        <f t="shared" si="6"/>
        <v>-2.377741695792171E-2</v>
      </c>
      <c r="K21" s="6">
        <f t="shared" si="7"/>
        <v>-0.18732971901918175</v>
      </c>
      <c r="L21">
        <f t="shared" si="5"/>
        <v>-8.6671299226683733E-4</v>
      </c>
    </row>
    <row r="22" spans="2:12" x14ac:dyDescent="0.25">
      <c r="B22">
        <v>9.5000000000000001E-2</v>
      </c>
      <c r="C22">
        <v>4</v>
      </c>
      <c r="D22">
        <f t="shared" si="1"/>
        <v>0.38</v>
      </c>
      <c r="E22" s="5">
        <f t="shared" si="2"/>
        <v>0.18719211822660098</v>
      </c>
      <c r="F22" s="4">
        <v>9.5000000000000001E-2</v>
      </c>
      <c r="G22">
        <v>3</v>
      </c>
      <c r="H22">
        <f t="shared" si="3"/>
        <v>0.28500000000000003</v>
      </c>
      <c r="I22" s="5">
        <f t="shared" si="4"/>
        <v>0.15921787709497209</v>
      </c>
      <c r="J22">
        <f t="shared" si="6"/>
        <v>2.7974241131628885E-2</v>
      </c>
      <c r="K22" s="6">
        <f t="shared" si="7"/>
        <v>-0.15935547788755286</v>
      </c>
      <c r="L22">
        <f t="shared" si="5"/>
        <v>-7.0664887029749459E-4</v>
      </c>
    </row>
    <row r="23" spans="2:12" x14ac:dyDescent="0.25">
      <c r="B23">
        <v>0.1</v>
      </c>
      <c r="C23">
        <v>3</v>
      </c>
      <c r="D23">
        <f t="shared" si="1"/>
        <v>0.30000000000000004</v>
      </c>
      <c r="E23" s="5">
        <f t="shared" si="2"/>
        <v>0.14778325123152714</v>
      </c>
      <c r="F23" s="4">
        <v>0.1</v>
      </c>
      <c r="G23">
        <v>2</v>
      </c>
      <c r="H23">
        <f t="shared" si="3"/>
        <v>0.2</v>
      </c>
      <c r="I23" s="5">
        <f t="shared" si="4"/>
        <v>0.111731843575419</v>
      </c>
      <c r="J23">
        <f t="shared" si="6"/>
        <v>3.6051407656108134E-2</v>
      </c>
      <c r="K23" s="6">
        <f t="shared" si="7"/>
        <v>-0.12330407023144473</v>
      </c>
      <c r="L23">
        <f t="shared" si="5"/>
        <v>-5.045477061947877E-4</v>
      </c>
    </row>
    <row r="24" spans="2:12" x14ac:dyDescent="0.25">
      <c r="B24">
        <v>0.105</v>
      </c>
      <c r="C24">
        <v>2</v>
      </c>
      <c r="D24">
        <f t="shared" si="1"/>
        <v>0.21</v>
      </c>
      <c r="E24" s="5">
        <f t="shared" si="2"/>
        <v>0.10344827586206896</v>
      </c>
      <c r="F24" s="4">
        <v>0.105</v>
      </c>
      <c r="G24">
        <v>1</v>
      </c>
      <c r="H24">
        <f t="shared" si="3"/>
        <v>0.105</v>
      </c>
      <c r="I24" s="5">
        <f t="shared" si="4"/>
        <v>5.8659217877094966E-2</v>
      </c>
      <c r="J24">
        <f t="shared" si="6"/>
        <v>4.4789057984973998E-2</v>
      </c>
      <c r="K24" s="6">
        <f t="shared" si="7"/>
        <v>-7.8515012246470728E-2</v>
      </c>
      <c r="L24">
        <f t="shared" si="5"/>
        <v>-5.8253295538982452E-4</v>
      </c>
    </row>
    <row r="25" spans="2:12" x14ac:dyDescent="0.25">
      <c r="B25">
        <v>0.11</v>
      </c>
      <c r="C25">
        <v>2</v>
      </c>
      <c r="D25">
        <f t="shared" si="1"/>
        <v>0.22</v>
      </c>
      <c r="E25" s="5">
        <f t="shared" si="2"/>
        <v>0.10837438423645319</v>
      </c>
      <c r="F25" s="4">
        <v>0.11</v>
      </c>
      <c r="G25">
        <v>3</v>
      </c>
      <c r="H25">
        <f t="shared" si="3"/>
        <v>0.33</v>
      </c>
      <c r="I25" s="5">
        <f t="shared" si="4"/>
        <v>0.18435754189944134</v>
      </c>
      <c r="J25">
        <f t="shared" si="6"/>
        <v>-7.5983157662988146E-2</v>
      </c>
      <c r="K25" s="6">
        <f t="shared" si="7"/>
        <v>-0.15449816990945886</v>
      </c>
      <c r="L25">
        <f t="shared" si="5"/>
        <v>-9.3310537468696E-4</v>
      </c>
    </row>
    <row r="26" spans="2:12" x14ac:dyDescent="0.25">
      <c r="B26" s="7">
        <v>0.115</v>
      </c>
      <c r="C26" s="7">
        <v>0</v>
      </c>
      <c r="D26" s="7">
        <f t="shared" si="1"/>
        <v>0</v>
      </c>
      <c r="E26" s="8">
        <f t="shared" si="2"/>
        <v>0</v>
      </c>
      <c r="F26" s="9">
        <v>0.115</v>
      </c>
      <c r="G26" s="7">
        <v>1</v>
      </c>
      <c r="H26" s="7">
        <f t="shared" si="3"/>
        <v>0.115</v>
      </c>
      <c r="I26" s="8">
        <f t="shared" si="4"/>
        <v>6.4245810055865923E-2</v>
      </c>
      <c r="J26">
        <f t="shared" si="6"/>
        <v>-6.4245810055865923E-2</v>
      </c>
      <c r="K26" s="10">
        <f t="shared" si="7"/>
        <v>-0.2187439799653248</v>
      </c>
      <c r="L26">
        <f t="shared" si="5"/>
        <v>-1.093719899826622E-3</v>
      </c>
    </row>
    <row r="27" spans="2:12" x14ac:dyDescent="0.25">
      <c r="B27" s="7">
        <v>0.12</v>
      </c>
      <c r="C27" s="7">
        <v>0</v>
      </c>
      <c r="D27" s="7">
        <f t="shared" si="1"/>
        <v>0</v>
      </c>
      <c r="E27" s="8">
        <f t="shared" si="2"/>
        <v>0</v>
      </c>
      <c r="F27" s="9">
        <v>0.12</v>
      </c>
      <c r="G27" s="7">
        <v>0</v>
      </c>
      <c r="H27" s="7">
        <f t="shared" si="3"/>
        <v>0</v>
      </c>
      <c r="I27" s="8">
        <f t="shared" si="4"/>
        <v>0</v>
      </c>
      <c r="J27">
        <f t="shared" si="6"/>
        <v>0</v>
      </c>
      <c r="K27" s="10">
        <f t="shared" si="7"/>
        <v>-0.2187439799653248</v>
      </c>
      <c r="L27">
        <f t="shared" si="5"/>
        <v>-9.3977901312711752E-4</v>
      </c>
    </row>
    <row r="28" spans="2:12" x14ac:dyDescent="0.25">
      <c r="B28" s="7">
        <v>0.125</v>
      </c>
      <c r="C28" s="7">
        <v>1</v>
      </c>
      <c r="D28" s="7">
        <f t="shared" si="1"/>
        <v>0.125</v>
      </c>
      <c r="E28" s="8">
        <f t="shared" si="2"/>
        <v>6.1576354679802957E-2</v>
      </c>
      <c r="F28" s="9">
        <v>0.125</v>
      </c>
      <c r="G28" s="7">
        <v>0</v>
      </c>
      <c r="H28" s="7">
        <f t="shared" si="3"/>
        <v>0</v>
      </c>
      <c r="I28" s="8">
        <f t="shared" si="4"/>
        <v>0</v>
      </c>
      <c r="J28">
        <f t="shared" si="6"/>
        <v>6.1576354679802957E-2</v>
      </c>
      <c r="K28" s="10">
        <f t="shared" si="7"/>
        <v>-0.15716762528552183</v>
      </c>
      <c r="L28">
        <f t="shared" si="5"/>
        <v>-1.1704323416902903E-3</v>
      </c>
    </row>
    <row r="29" spans="2:12" x14ac:dyDescent="0.25">
      <c r="B29" s="7">
        <v>0.13</v>
      </c>
      <c r="C29" s="7">
        <v>1</v>
      </c>
      <c r="D29" s="7">
        <f t="shared" si="1"/>
        <v>0.13</v>
      </c>
      <c r="E29" s="8">
        <f t="shared" si="2"/>
        <v>6.4039408866995079E-2</v>
      </c>
      <c r="F29" s="9">
        <v>0.13</v>
      </c>
      <c r="G29" s="7">
        <v>3</v>
      </c>
      <c r="H29" s="7">
        <f t="shared" si="3"/>
        <v>0.39</v>
      </c>
      <c r="I29" s="8">
        <f t="shared" si="4"/>
        <v>0.21787709497206706</v>
      </c>
      <c r="J29">
        <f t="shared" si="6"/>
        <v>-0.15383768610507198</v>
      </c>
      <c r="K29" s="10">
        <f t="shared" si="7"/>
        <v>-0.31100531139059384</v>
      </c>
      <c r="L29">
        <f t="shared" si="5"/>
        <v>-1.5550265569529707E-3</v>
      </c>
    </row>
    <row r="30" spans="2:12" x14ac:dyDescent="0.25">
      <c r="B30" s="7">
        <v>0.13500000000000001</v>
      </c>
      <c r="C30" s="7">
        <v>0</v>
      </c>
      <c r="D30" s="7">
        <f t="shared" si="1"/>
        <v>0</v>
      </c>
      <c r="E30" s="8">
        <f t="shared" si="2"/>
        <v>0</v>
      </c>
      <c r="F30" s="9">
        <v>0.13500000000000001</v>
      </c>
      <c r="G30" s="7">
        <v>0</v>
      </c>
      <c r="H30" s="7">
        <f t="shared" si="3"/>
        <v>0</v>
      </c>
      <c r="I30" s="8">
        <f t="shared" si="4"/>
        <v>0</v>
      </c>
      <c r="J30">
        <f t="shared" si="6"/>
        <v>0</v>
      </c>
      <c r="K30" s="10">
        <f t="shared" si="7"/>
        <v>-0.31100531139059384</v>
      </c>
      <c r="L30">
        <f t="shared" si="5"/>
        <v>-1.5550265569529707E-3</v>
      </c>
    </row>
    <row r="31" spans="2:12" x14ac:dyDescent="0.25">
      <c r="B31" s="7">
        <v>0.14000000000000001</v>
      </c>
      <c r="C31" s="7">
        <v>0</v>
      </c>
      <c r="D31" s="7">
        <f t="shared" si="1"/>
        <v>0</v>
      </c>
      <c r="E31" s="8">
        <f t="shared" si="2"/>
        <v>0</v>
      </c>
      <c r="F31" s="9">
        <v>0.14000000000000001</v>
      </c>
      <c r="G31" s="7">
        <v>0</v>
      </c>
      <c r="H31" s="7">
        <f t="shared" si="3"/>
        <v>0</v>
      </c>
      <c r="I31" s="8">
        <f t="shared" si="4"/>
        <v>0</v>
      </c>
      <c r="J31">
        <f t="shared" si="6"/>
        <v>0</v>
      </c>
      <c r="K31" s="10">
        <f t="shared" si="7"/>
        <v>-0.31100531139059384</v>
      </c>
      <c r="L31">
        <f t="shared" si="5"/>
        <v>-1.555026556952962E-3</v>
      </c>
    </row>
    <row r="32" spans="2:12" x14ac:dyDescent="0.25">
      <c r="B32" s="7">
        <v>0.14499999999999999</v>
      </c>
      <c r="C32" s="7">
        <v>0</v>
      </c>
      <c r="D32" s="7">
        <f t="shared" si="1"/>
        <v>0</v>
      </c>
      <c r="E32" s="8">
        <f t="shared" si="2"/>
        <v>0</v>
      </c>
      <c r="F32" s="9">
        <v>0.14499999999999999</v>
      </c>
      <c r="G32" s="7">
        <v>0</v>
      </c>
      <c r="H32" s="7">
        <f t="shared" ref="H32:H82" si="8">F32*G32</f>
        <v>0</v>
      </c>
      <c r="I32" s="8">
        <f t="shared" ref="I32:I82" si="9">(H32/A$6*100)</f>
        <v>0</v>
      </c>
      <c r="J32">
        <f t="shared" si="6"/>
        <v>0</v>
      </c>
      <c r="K32" s="10">
        <f t="shared" ref="K32:K82" si="10">K31+J32</f>
        <v>-0.31100531139059384</v>
      </c>
      <c r="L32">
        <f t="shared" si="5"/>
        <v>-1.7645237636568813E-3</v>
      </c>
    </row>
    <row r="33" spans="2:12" x14ac:dyDescent="0.25">
      <c r="B33" s="7">
        <v>0.15</v>
      </c>
      <c r="C33" s="7">
        <v>0</v>
      </c>
      <c r="D33" s="7">
        <f t="shared" si="1"/>
        <v>0</v>
      </c>
      <c r="E33" s="8">
        <f t="shared" si="2"/>
        <v>0</v>
      </c>
      <c r="F33" s="9">
        <v>0.15</v>
      </c>
      <c r="G33" s="7">
        <v>1</v>
      </c>
      <c r="H33" s="7">
        <f t="shared" si="8"/>
        <v>0.15</v>
      </c>
      <c r="I33" s="8">
        <f t="shared" si="9"/>
        <v>8.3798882681564241E-2</v>
      </c>
      <c r="J33">
        <f t="shared" si="6"/>
        <v>-8.3798882681564241E-2</v>
      </c>
      <c r="K33" s="10">
        <f t="shared" si="10"/>
        <v>-0.39480419407215805</v>
      </c>
      <c r="L33">
        <f t="shared" si="5"/>
        <v>-1.7831342708534024E-3</v>
      </c>
    </row>
    <row r="34" spans="2:12" x14ac:dyDescent="0.25">
      <c r="B34" s="7">
        <v>0.155</v>
      </c>
      <c r="C34" s="7">
        <v>1</v>
      </c>
      <c r="D34" s="7">
        <f t="shared" si="1"/>
        <v>0.155</v>
      </c>
      <c r="E34" s="8">
        <f t="shared" si="2"/>
        <v>7.6354679802955669E-2</v>
      </c>
      <c r="F34" s="9">
        <v>0.155</v>
      </c>
      <c r="G34" s="7">
        <v>0</v>
      </c>
      <c r="H34" s="7">
        <f t="shared" si="8"/>
        <v>0</v>
      </c>
      <c r="I34" s="8">
        <f t="shared" si="9"/>
        <v>0</v>
      </c>
      <c r="J34">
        <f t="shared" si="6"/>
        <v>7.6354679802955669E-2</v>
      </c>
      <c r="K34" s="10">
        <f t="shared" si="10"/>
        <v>-0.31844951426920237</v>
      </c>
      <c r="L34">
        <f t="shared" si="5"/>
        <v>-1.5922475713460132E-3</v>
      </c>
    </row>
    <row r="35" spans="2:12" x14ac:dyDescent="0.25">
      <c r="B35" s="7">
        <v>0.16</v>
      </c>
      <c r="C35" s="7">
        <v>0</v>
      </c>
      <c r="D35" s="7">
        <f t="shared" si="1"/>
        <v>0</v>
      </c>
      <c r="E35" s="8">
        <f t="shared" si="2"/>
        <v>0</v>
      </c>
      <c r="F35" s="9">
        <v>0.16</v>
      </c>
      <c r="G35" s="7">
        <v>0</v>
      </c>
      <c r="H35" s="7">
        <f t="shared" si="8"/>
        <v>0</v>
      </c>
      <c r="I35" s="8">
        <f t="shared" si="9"/>
        <v>0</v>
      </c>
      <c r="J35">
        <f t="shared" si="6"/>
        <v>0</v>
      </c>
      <c r="K35" s="10">
        <f t="shared" si="10"/>
        <v>-0.31844951426920237</v>
      </c>
      <c r="L35">
        <f t="shared" si="5"/>
        <v>-1.3890456009026631E-3</v>
      </c>
    </row>
    <row r="36" spans="2:12" x14ac:dyDescent="0.25">
      <c r="B36" s="7">
        <v>0.16500000000000001</v>
      </c>
      <c r="C36" s="7">
        <v>1</v>
      </c>
      <c r="D36" s="7">
        <f t="shared" si="1"/>
        <v>0.16500000000000001</v>
      </c>
      <c r="E36" s="8">
        <f t="shared" si="2"/>
        <v>8.1280788177339899E-2</v>
      </c>
      <c r="F36" s="9">
        <v>0.16500000000000001</v>
      </c>
      <c r="G36" s="7">
        <v>0</v>
      </c>
      <c r="H36" s="7">
        <f t="shared" si="8"/>
        <v>0</v>
      </c>
      <c r="I36" s="8">
        <f t="shared" si="9"/>
        <v>0</v>
      </c>
      <c r="J36">
        <f t="shared" si="6"/>
        <v>8.1280788177339899E-2</v>
      </c>
      <c r="K36" s="10">
        <f t="shared" si="10"/>
        <v>-0.23716872609186246</v>
      </c>
      <c r="L36">
        <f t="shared" si="5"/>
        <v>-1.4232737980570788E-3</v>
      </c>
    </row>
    <row r="37" spans="2:12" x14ac:dyDescent="0.25">
      <c r="B37" s="7">
        <v>0.17</v>
      </c>
      <c r="C37" s="7">
        <v>0</v>
      </c>
      <c r="D37" s="7">
        <f t="shared" si="1"/>
        <v>0</v>
      </c>
      <c r="E37" s="8">
        <f t="shared" si="2"/>
        <v>0</v>
      </c>
      <c r="F37" s="9">
        <v>0.17</v>
      </c>
      <c r="G37" s="7">
        <v>1</v>
      </c>
      <c r="H37" s="7">
        <f t="shared" si="8"/>
        <v>0.17</v>
      </c>
      <c r="I37" s="8">
        <f t="shared" si="9"/>
        <v>9.4972067039106156E-2</v>
      </c>
      <c r="J37">
        <f t="shared" si="6"/>
        <v>-9.4972067039106156E-2</v>
      </c>
      <c r="K37" s="10">
        <f t="shared" si="10"/>
        <v>-0.33214079313096861</v>
      </c>
      <c r="L37">
        <f t="shared" si="5"/>
        <v>-1.6607039656548353E-3</v>
      </c>
    </row>
    <row r="38" spans="2:12" x14ac:dyDescent="0.25">
      <c r="B38" s="7">
        <v>0.17499999999999999</v>
      </c>
      <c r="C38" s="7">
        <v>0</v>
      </c>
      <c r="D38" s="7">
        <f t="shared" si="1"/>
        <v>0</v>
      </c>
      <c r="E38" s="8">
        <f t="shared" si="2"/>
        <v>0</v>
      </c>
      <c r="F38" s="9">
        <v>0.17499999999999999</v>
      </c>
      <c r="G38" s="7">
        <v>0</v>
      </c>
      <c r="H38" s="7">
        <f t="shared" si="8"/>
        <v>0</v>
      </c>
      <c r="I38" s="8">
        <f t="shared" si="9"/>
        <v>0</v>
      </c>
      <c r="J38">
        <f t="shared" si="6"/>
        <v>0</v>
      </c>
      <c r="K38" s="10">
        <f t="shared" si="10"/>
        <v>-0.33214079313096861</v>
      </c>
      <c r="L38">
        <f t="shared" si="5"/>
        <v>-1.6607039656548446E-3</v>
      </c>
    </row>
    <row r="39" spans="2:12" x14ac:dyDescent="0.25">
      <c r="B39" s="7">
        <v>0.18</v>
      </c>
      <c r="C39" s="7">
        <v>0</v>
      </c>
      <c r="D39" s="7">
        <f t="shared" si="1"/>
        <v>0</v>
      </c>
      <c r="E39" s="8">
        <f t="shared" si="2"/>
        <v>0</v>
      </c>
      <c r="F39" s="9">
        <v>0.18</v>
      </c>
      <c r="G39" s="7">
        <v>0</v>
      </c>
      <c r="H39" s="7">
        <f t="shared" si="8"/>
        <v>0</v>
      </c>
      <c r="I39" s="8">
        <f t="shared" si="9"/>
        <v>0</v>
      </c>
      <c r="J39">
        <f t="shared" si="6"/>
        <v>0</v>
      </c>
      <c r="K39" s="10">
        <f t="shared" si="10"/>
        <v>-0.33214079313096861</v>
      </c>
      <c r="L39">
        <f t="shared" si="5"/>
        <v>-2.2080111181440433E-3</v>
      </c>
    </row>
    <row r="40" spans="2:12" x14ac:dyDescent="0.25">
      <c r="B40" s="7">
        <v>0.185</v>
      </c>
      <c r="C40" s="7">
        <v>1</v>
      </c>
      <c r="D40" s="7">
        <f t="shared" si="1"/>
        <v>0.185</v>
      </c>
      <c r="E40" s="8">
        <f t="shared" si="2"/>
        <v>9.1133004926108374E-2</v>
      </c>
      <c r="F40" s="9">
        <v>0.185</v>
      </c>
      <c r="G40" s="7">
        <v>3</v>
      </c>
      <c r="H40" s="7">
        <f t="shared" si="8"/>
        <v>0.55499999999999994</v>
      </c>
      <c r="I40" s="8">
        <f t="shared" si="9"/>
        <v>0.31005586592178769</v>
      </c>
      <c r="J40">
        <f t="shared" si="6"/>
        <v>-0.21892286099567931</v>
      </c>
      <c r="K40" s="10">
        <f t="shared" si="10"/>
        <v>-0.55106365412664793</v>
      </c>
      <c r="L40">
        <f t="shared" si="5"/>
        <v>-2.5840740842667286E-3</v>
      </c>
    </row>
    <row r="41" spans="2:12" x14ac:dyDescent="0.25">
      <c r="B41" s="7">
        <v>0.19</v>
      </c>
      <c r="C41" s="7">
        <v>3</v>
      </c>
      <c r="D41" s="7">
        <f t="shared" si="1"/>
        <v>0.57000000000000006</v>
      </c>
      <c r="E41" s="8">
        <f t="shared" si="2"/>
        <v>0.28078817733990147</v>
      </c>
      <c r="F41" s="9">
        <v>0.19</v>
      </c>
      <c r="G41" s="7">
        <v>2</v>
      </c>
      <c r="H41" s="7">
        <f t="shared" si="8"/>
        <v>0.38</v>
      </c>
      <c r="I41" s="8">
        <f t="shared" si="9"/>
        <v>0.21229050279329612</v>
      </c>
      <c r="J41">
        <f t="shared" si="6"/>
        <v>6.8497674546605353E-2</v>
      </c>
      <c r="K41" s="10">
        <f t="shared" si="10"/>
        <v>-0.48256597958004255</v>
      </c>
      <c r="L41">
        <f t="shared" si="5"/>
        <v>-1.7245851336103722E-3</v>
      </c>
    </row>
    <row r="42" spans="2:12" x14ac:dyDescent="0.25">
      <c r="B42" s="7">
        <v>0.19500000000000001</v>
      </c>
      <c r="C42" s="7">
        <v>4</v>
      </c>
      <c r="D42" s="7">
        <f t="shared" si="1"/>
        <v>0.78</v>
      </c>
      <c r="E42" s="8">
        <f t="shared" si="2"/>
        <v>0.38423645320197042</v>
      </c>
      <c r="F42" s="9">
        <v>0.19500000000000001</v>
      </c>
      <c r="G42" s="7">
        <v>1</v>
      </c>
      <c r="H42" s="7">
        <f t="shared" si="8"/>
        <v>0.19500000000000001</v>
      </c>
      <c r="I42" s="8">
        <f t="shared" si="9"/>
        <v>0.10893854748603353</v>
      </c>
      <c r="J42">
        <f t="shared" si="6"/>
        <v>0.27529790571593687</v>
      </c>
      <c r="K42" s="10">
        <f t="shared" si="10"/>
        <v>-0.20726807386410567</v>
      </c>
      <c r="L42">
        <f t="shared" si="5"/>
        <v>-6.0977791232077647E-4</v>
      </c>
    </row>
    <row r="43" spans="2:12" x14ac:dyDescent="0.25">
      <c r="B43">
        <v>0.2</v>
      </c>
      <c r="C43">
        <v>4</v>
      </c>
      <c r="D43">
        <f t="shared" si="1"/>
        <v>0.8</v>
      </c>
      <c r="E43" s="5">
        <f t="shared" si="2"/>
        <v>0.39408866995073899</v>
      </c>
      <c r="F43" s="4">
        <v>0.2</v>
      </c>
      <c r="G43">
        <v>2</v>
      </c>
      <c r="H43">
        <f t="shared" si="8"/>
        <v>0.4</v>
      </c>
      <c r="I43" s="5">
        <f t="shared" si="9"/>
        <v>0.223463687150838</v>
      </c>
      <c r="J43">
        <f t="shared" si="6"/>
        <v>0.17062498279990099</v>
      </c>
      <c r="K43" s="6">
        <f t="shared" si="10"/>
        <v>-3.6643091064204686E-2</v>
      </c>
      <c r="L43">
        <f t="shared" si="5"/>
        <v>6.9123758152846528E-4</v>
      </c>
    </row>
    <row r="44" spans="2:12" x14ac:dyDescent="0.25">
      <c r="B44">
        <v>0.20499999999999999</v>
      </c>
      <c r="C44">
        <v>8</v>
      </c>
      <c r="D44">
        <f t="shared" si="1"/>
        <v>1.64</v>
      </c>
      <c r="E44" s="5">
        <f t="shared" si="2"/>
        <v>0.80788177339901468</v>
      </c>
      <c r="F44" s="4">
        <v>0.20499999999999999</v>
      </c>
      <c r="G44">
        <v>4</v>
      </c>
      <c r="H44">
        <f t="shared" si="8"/>
        <v>0.82</v>
      </c>
      <c r="I44" s="5">
        <f t="shared" si="9"/>
        <v>0.45810055865921784</v>
      </c>
      <c r="J44">
        <f t="shared" si="6"/>
        <v>0.34978121473979684</v>
      </c>
      <c r="K44" s="6">
        <f t="shared" si="10"/>
        <v>0.31313812367559213</v>
      </c>
      <c r="L44">
        <f t="shared" si="5"/>
        <v>2.7894432671932202E-3</v>
      </c>
    </row>
    <row r="45" spans="2:12" x14ac:dyDescent="0.25">
      <c r="B45">
        <v>0.21</v>
      </c>
      <c r="C45">
        <v>7</v>
      </c>
      <c r="D45">
        <f t="shared" si="1"/>
        <v>1.47</v>
      </c>
      <c r="E45" s="5">
        <f t="shared" si="2"/>
        <v>0.72413793103448276</v>
      </c>
      <c r="F45" s="4">
        <v>0.21</v>
      </c>
      <c r="G45">
        <v>2</v>
      </c>
      <c r="H45">
        <f t="shared" si="8"/>
        <v>0.42</v>
      </c>
      <c r="I45" s="5">
        <f t="shared" si="9"/>
        <v>0.23463687150837986</v>
      </c>
      <c r="J45">
        <f t="shared" si="6"/>
        <v>0.4895010595261029</v>
      </c>
      <c r="K45" s="6">
        <f t="shared" si="10"/>
        <v>0.80263918320169503</v>
      </c>
      <c r="L45">
        <f t="shared" si="5"/>
        <v>3.0058549137243046E-3</v>
      </c>
    </row>
    <row r="46" spans="2:12" x14ac:dyDescent="0.25">
      <c r="B46">
        <v>0.215</v>
      </c>
      <c r="C46">
        <v>3</v>
      </c>
      <c r="D46">
        <f t="shared" si="1"/>
        <v>0.64500000000000002</v>
      </c>
      <c r="E46" s="5">
        <f t="shared" si="2"/>
        <v>0.31773399014778325</v>
      </c>
      <c r="F46" s="4">
        <v>0.215</v>
      </c>
      <c r="G46">
        <v>6</v>
      </c>
      <c r="H46">
        <f t="shared" si="8"/>
        <v>1.29</v>
      </c>
      <c r="I46" s="5">
        <f t="shared" si="9"/>
        <v>0.72067039106145259</v>
      </c>
      <c r="J46">
        <f t="shared" si="6"/>
        <v>-0.40293640091366933</v>
      </c>
      <c r="K46" s="6">
        <f t="shared" si="10"/>
        <v>0.39970278228802569</v>
      </c>
      <c r="L46">
        <f t="shared" si="5"/>
        <v>2.9732779260808555E-3</v>
      </c>
    </row>
    <row r="47" spans="2:12" x14ac:dyDescent="0.25">
      <c r="B47">
        <v>0.22</v>
      </c>
      <c r="C47">
        <v>7</v>
      </c>
      <c r="D47">
        <f t="shared" si="1"/>
        <v>1.54</v>
      </c>
      <c r="E47" s="5">
        <f t="shared" si="2"/>
        <v>0.75862068965517238</v>
      </c>
      <c r="F47" s="4">
        <v>0.22</v>
      </c>
      <c r="G47">
        <v>3</v>
      </c>
      <c r="H47">
        <f t="shared" si="8"/>
        <v>0.66</v>
      </c>
      <c r="I47" s="5">
        <f t="shared" si="9"/>
        <v>0.36871508379888268</v>
      </c>
      <c r="J47">
        <f t="shared" si="6"/>
        <v>0.38990560585628969</v>
      </c>
      <c r="K47" s="6">
        <f t="shared" si="10"/>
        <v>0.78960838814431544</v>
      </c>
      <c r="L47">
        <f t="shared" si="5"/>
        <v>4.076526680793684E-3</v>
      </c>
    </row>
    <row r="48" spans="2:12" x14ac:dyDescent="0.25">
      <c r="B48">
        <v>0.22500000000000001</v>
      </c>
      <c r="C48">
        <v>5</v>
      </c>
      <c r="D48">
        <f t="shared" si="1"/>
        <v>1.125</v>
      </c>
      <c r="E48" s="5">
        <f t="shared" si="2"/>
        <v>0.55418719211822665</v>
      </c>
      <c r="F48" s="4">
        <v>0.22500000000000001</v>
      </c>
      <c r="G48">
        <v>4</v>
      </c>
      <c r="H48">
        <f t="shared" si="8"/>
        <v>0.9</v>
      </c>
      <c r="I48" s="5">
        <f t="shared" si="9"/>
        <v>0.5027932960893855</v>
      </c>
      <c r="J48">
        <f t="shared" si="6"/>
        <v>5.1393896028841146E-2</v>
      </c>
      <c r="K48" s="6">
        <f t="shared" si="10"/>
        <v>0.84100228417315659</v>
      </c>
      <c r="L48">
        <f t="shared" si="5"/>
        <v>4.0151223271046059E-3</v>
      </c>
    </row>
    <row r="49" spans="2:12" x14ac:dyDescent="0.25">
      <c r="B49">
        <v>0.23</v>
      </c>
      <c r="C49">
        <v>5</v>
      </c>
      <c r="D49">
        <f t="shared" si="1"/>
        <v>1.1500000000000001</v>
      </c>
      <c r="E49" s="5">
        <f t="shared" si="2"/>
        <v>0.56650246305418728</v>
      </c>
      <c r="F49" s="4">
        <v>0.23</v>
      </c>
      <c r="G49">
        <v>5</v>
      </c>
      <c r="H49">
        <f t="shared" si="8"/>
        <v>1.1500000000000001</v>
      </c>
      <c r="I49" s="5">
        <f t="shared" si="9"/>
        <v>0.64245810055865937</v>
      </c>
      <c r="J49">
        <f t="shared" si="6"/>
        <v>-7.5955637504472096E-2</v>
      </c>
      <c r="K49" s="6">
        <f t="shared" si="10"/>
        <v>0.76504664666868449</v>
      </c>
      <c r="L49">
        <f t="shared" si="5"/>
        <v>3.9594284063075996E-3</v>
      </c>
    </row>
    <row r="50" spans="2:12" x14ac:dyDescent="0.25">
      <c r="B50">
        <v>0.23499999999999999</v>
      </c>
      <c r="C50">
        <v>5</v>
      </c>
      <c r="D50">
        <f t="shared" si="1"/>
        <v>1.1749999999999998</v>
      </c>
      <c r="E50" s="5">
        <f t="shared" si="2"/>
        <v>0.57881773399014769</v>
      </c>
      <c r="F50" s="4">
        <v>0.23499999999999999</v>
      </c>
      <c r="G50">
        <v>4</v>
      </c>
      <c r="H50">
        <f t="shared" si="8"/>
        <v>0.94</v>
      </c>
      <c r="I50" s="5">
        <f t="shared" si="9"/>
        <v>0.52513966480446927</v>
      </c>
      <c r="J50">
        <f t="shared" si="6"/>
        <v>5.3678069185678412E-2</v>
      </c>
      <c r="K50" s="6">
        <f t="shared" si="10"/>
        <v>0.81872471585436291</v>
      </c>
      <c r="L50">
        <f t="shared" si="5"/>
        <v>3.7187990202823583E-3</v>
      </c>
    </row>
    <row r="51" spans="2:12" x14ac:dyDescent="0.25">
      <c r="B51">
        <v>0.24</v>
      </c>
      <c r="C51">
        <v>1</v>
      </c>
      <c r="D51">
        <f t="shared" si="1"/>
        <v>0.24</v>
      </c>
      <c r="E51" s="5">
        <f t="shared" si="2"/>
        <v>0.11822660098522167</v>
      </c>
      <c r="F51" s="4">
        <v>0.24</v>
      </c>
      <c r="G51">
        <v>2</v>
      </c>
      <c r="H51">
        <f t="shared" si="8"/>
        <v>0.48</v>
      </c>
      <c r="I51" s="5">
        <f t="shared" si="9"/>
        <v>0.26815642458100558</v>
      </c>
      <c r="J51">
        <f t="shared" si="6"/>
        <v>-0.14992982359578391</v>
      </c>
      <c r="K51" s="6">
        <f t="shared" si="10"/>
        <v>0.66879489225857902</v>
      </c>
      <c r="L51">
        <f t="shared" si="5"/>
        <v>3.1821559292181528E-3</v>
      </c>
    </row>
    <row r="52" spans="2:12" x14ac:dyDescent="0.25">
      <c r="B52">
        <v>0.245</v>
      </c>
      <c r="C52">
        <v>4</v>
      </c>
      <c r="D52">
        <f t="shared" si="1"/>
        <v>0.98</v>
      </c>
      <c r="E52" s="5">
        <f t="shared" si="2"/>
        <v>0.48275862068965519</v>
      </c>
      <c r="F52" s="4">
        <v>0.245</v>
      </c>
      <c r="G52">
        <v>4</v>
      </c>
      <c r="H52">
        <f t="shared" si="8"/>
        <v>0.98</v>
      </c>
      <c r="I52" s="5">
        <f t="shared" si="9"/>
        <v>0.54748603351955305</v>
      </c>
      <c r="J52">
        <f t="shared" si="6"/>
        <v>-6.4727412829897857E-2</v>
      </c>
      <c r="K52" s="6">
        <f t="shared" si="10"/>
        <v>0.60406747942868111</v>
      </c>
      <c r="L52">
        <f t="shared" si="5"/>
        <v>4.4771857885901444E-3</v>
      </c>
    </row>
    <row r="53" spans="2:12" x14ac:dyDescent="0.25">
      <c r="B53">
        <v>0.25</v>
      </c>
      <c r="C53">
        <v>7</v>
      </c>
      <c r="D53">
        <f t="shared" si="1"/>
        <v>1.75</v>
      </c>
      <c r="E53" s="5">
        <f t="shared" si="2"/>
        <v>0.86206896551724133</v>
      </c>
      <c r="F53" s="4">
        <v>0.25</v>
      </c>
      <c r="G53">
        <v>2</v>
      </c>
      <c r="H53">
        <f t="shared" si="8"/>
        <v>0.5</v>
      </c>
      <c r="I53" s="5">
        <f t="shared" si="9"/>
        <v>0.27932960893854747</v>
      </c>
      <c r="J53">
        <f t="shared" si="6"/>
        <v>0.5827393565786938</v>
      </c>
      <c r="K53" s="6">
        <f t="shared" si="10"/>
        <v>1.1868068360073749</v>
      </c>
      <c r="L53">
        <f t="shared" si="5"/>
        <v>5.5357830861105777E-3</v>
      </c>
    </row>
    <row r="54" spans="2:12" x14ac:dyDescent="0.25">
      <c r="B54">
        <v>0.255</v>
      </c>
      <c r="C54">
        <v>1</v>
      </c>
      <c r="D54">
        <f t="shared" si="1"/>
        <v>0.255</v>
      </c>
      <c r="E54" s="5">
        <f t="shared" si="2"/>
        <v>0.12561576354679801</v>
      </c>
      <c r="F54" s="4">
        <v>0.255</v>
      </c>
      <c r="G54">
        <v>2</v>
      </c>
      <c r="H54">
        <f t="shared" si="8"/>
        <v>0.51</v>
      </c>
      <c r="I54" s="5">
        <f t="shared" si="9"/>
        <v>0.28491620111731847</v>
      </c>
      <c r="J54">
        <f t="shared" si="6"/>
        <v>-0.15930043757052045</v>
      </c>
      <c r="K54" s="6">
        <f t="shared" si="10"/>
        <v>1.0275063984368544</v>
      </c>
      <c r="L54">
        <f t="shared" si="5"/>
        <v>3.6420865784186924E-3</v>
      </c>
    </row>
    <row r="55" spans="2:12" x14ac:dyDescent="0.25">
      <c r="B55">
        <v>0.26</v>
      </c>
      <c r="C55">
        <v>1</v>
      </c>
      <c r="D55">
        <f t="shared" si="1"/>
        <v>0.26</v>
      </c>
      <c r="E55" s="5">
        <f t="shared" si="2"/>
        <v>0.12807881773399016</v>
      </c>
      <c r="F55" s="4">
        <v>0.26</v>
      </c>
      <c r="G55">
        <v>5</v>
      </c>
      <c r="H55">
        <f t="shared" si="8"/>
        <v>1.3</v>
      </c>
      <c r="I55" s="5">
        <f t="shared" si="9"/>
        <v>0.72625698324022347</v>
      </c>
      <c r="J55">
        <f t="shared" si="6"/>
        <v>-0.59817816550623326</v>
      </c>
      <c r="K55" s="6">
        <f t="shared" si="10"/>
        <v>0.42932823293062117</v>
      </c>
      <c r="L55">
        <f t="shared" si="5"/>
        <v>2.1028841126124881E-3</v>
      </c>
    </row>
    <row r="56" spans="2:12" x14ac:dyDescent="0.25">
      <c r="B56">
        <v>0.26500000000000001</v>
      </c>
      <c r="C56">
        <v>1</v>
      </c>
      <c r="D56">
        <f t="shared" si="1"/>
        <v>0.26500000000000001</v>
      </c>
      <c r="E56" s="5">
        <f t="shared" si="2"/>
        <v>0.13054187192118227</v>
      </c>
      <c r="F56" s="4">
        <v>0.26500000000000001</v>
      </c>
      <c r="G56">
        <v>1</v>
      </c>
      <c r="H56">
        <f t="shared" si="8"/>
        <v>0.26500000000000001</v>
      </c>
      <c r="I56" s="5">
        <f t="shared" si="9"/>
        <v>0.14804469273743018</v>
      </c>
      <c r="J56">
        <f t="shared" si="6"/>
        <v>-1.7502820816247905E-2</v>
      </c>
      <c r="K56" s="6">
        <f t="shared" si="10"/>
        <v>0.41182541211437329</v>
      </c>
      <c r="L56">
        <f t="shared" si="5"/>
        <v>2.3470567190467012E-3</v>
      </c>
    </row>
    <row r="57" spans="2:12" x14ac:dyDescent="0.25">
      <c r="B57">
        <v>0.27</v>
      </c>
      <c r="C57">
        <v>2</v>
      </c>
      <c r="D57">
        <f t="shared" si="1"/>
        <v>0.54</v>
      </c>
      <c r="E57" s="5">
        <f t="shared" si="2"/>
        <v>0.26600985221674878</v>
      </c>
      <c r="F57" s="4">
        <v>0.27</v>
      </c>
      <c r="G57">
        <v>1</v>
      </c>
      <c r="H57">
        <f t="shared" si="8"/>
        <v>0.27</v>
      </c>
      <c r="I57" s="5">
        <f t="shared" si="9"/>
        <v>0.15083798882681565</v>
      </c>
      <c r="J57">
        <f t="shared" si="6"/>
        <v>0.11517186338993313</v>
      </c>
      <c r="K57" s="6">
        <f t="shared" si="10"/>
        <v>0.52699727550430642</v>
      </c>
      <c r="L57">
        <f t="shared" si="5"/>
        <v>1.8668299529405279E-3</v>
      </c>
    </row>
    <row r="58" spans="2:12" x14ac:dyDescent="0.25">
      <c r="B58">
        <v>0.27500000000000002</v>
      </c>
      <c r="C58">
        <v>0</v>
      </c>
      <c r="D58">
        <f t="shared" si="1"/>
        <v>0</v>
      </c>
      <c r="E58" s="5">
        <f t="shared" si="2"/>
        <v>0</v>
      </c>
      <c r="F58" s="4">
        <v>0.27500000000000002</v>
      </c>
      <c r="G58">
        <v>2</v>
      </c>
      <c r="H58">
        <f t="shared" si="8"/>
        <v>0.55000000000000004</v>
      </c>
      <c r="I58" s="5">
        <f t="shared" si="9"/>
        <v>0.30726256983240224</v>
      </c>
      <c r="J58">
        <f t="shared" si="6"/>
        <v>-0.30726256983240224</v>
      </c>
      <c r="K58" s="6">
        <f t="shared" si="10"/>
        <v>0.21973470567190417</v>
      </c>
      <c r="L58">
        <f t="shared" si="5"/>
        <v>-5.5804001431048573E-4</v>
      </c>
    </row>
    <row r="59" spans="2:12" x14ac:dyDescent="0.25">
      <c r="B59">
        <v>0.28000000000000003</v>
      </c>
      <c r="C59">
        <v>2</v>
      </c>
      <c r="D59">
        <f t="shared" si="1"/>
        <v>0.56000000000000005</v>
      </c>
      <c r="E59" s="5">
        <f t="shared" si="2"/>
        <v>0.27586206896551724</v>
      </c>
      <c r="F59" s="4">
        <v>0.28000000000000003</v>
      </c>
      <c r="G59">
        <v>6</v>
      </c>
      <c r="H59">
        <f t="shared" si="8"/>
        <v>1.6800000000000002</v>
      </c>
      <c r="I59" s="5">
        <f t="shared" si="9"/>
        <v>0.93854748603351967</v>
      </c>
      <c r="J59">
        <f t="shared" si="6"/>
        <v>-0.66268541706800244</v>
      </c>
      <c r="K59" s="6">
        <f t="shared" si="10"/>
        <v>-0.44295071139609826</v>
      </c>
      <c r="L59">
        <f t="shared" si="5"/>
        <v>-3.0108429424553209E-3</v>
      </c>
    </row>
    <row r="60" spans="2:12" x14ac:dyDescent="0.25">
      <c r="B60">
        <v>0.28499999999999998</v>
      </c>
      <c r="C60">
        <v>0</v>
      </c>
      <c r="D60">
        <f t="shared" si="1"/>
        <v>0</v>
      </c>
      <c r="E60" s="5">
        <f t="shared" si="2"/>
        <v>0</v>
      </c>
      <c r="F60" s="4">
        <v>0.28499999999999998</v>
      </c>
      <c r="G60">
        <v>2</v>
      </c>
      <c r="H60">
        <f t="shared" si="8"/>
        <v>0.56999999999999995</v>
      </c>
      <c r="I60" s="5">
        <f t="shared" si="9"/>
        <v>0.31843575418994413</v>
      </c>
      <c r="J60">
        <f t="shared" si="6"/>
        <v>-0.31843575418994413</v>
      </c>
      <c r="K60" s="6">
        <f t="shared" si="10"/>
        <v>-0.76138646558604239</v>
      </c>
      <c r="L60">
        <f t="shared" si="5"/>
        <v>-4.6169881938520037E-3</v>
      </c>
    </row>
    <row r="61" spans="2:12" x14ac:dyDescent="0.25">
      <c r="B61">
        <v>0.28999999999999998</v>
      </c>
      <c r="C61">
        <v>0</v>
      </c>
      <c r="D61">
        <f t="shared" si="1"/>
        <v>0</v>
      </c>
      <c r="E61" s="5">
        <f t="shared" si="2"/>
        <v>0</v>
      </c>
      <c r="F61" s="4">
        <v>0.28999999999999998</v>
      </c>
      <c r="G61">
        <v>2</v>
      </c>
      <c r="H61">
        <f t="shared" si="8"/>
        <v>0.57999999999999996</v>
      </c>
      <c r="I61" s="5">
        <f t="shared" si="9"/>
        <v>0.32402234636871508</v>
      </c>
      <c r="J61">
        <f t="shared" si="6"/>
        <v>-0.32402234636871508</v>
      </c>
      <c r="K61" s="6">
        <f t="shared" si="10"/>
        <v>-1.0854088119547574</v>
      </c>
      <c r="L61">
        <f t="shared" si="5"/>
        <v>-5.8390552329581485E-3</v>
      </c>
    </row>
    <row r="62" spans="2:12" x14ac:dyDescent="0.25">
      <c r="B62">
        <v>0.29499999999999998</v>
      </c>
      <c r="C62">
        <v>0</v>
      </c>
      <c r="D62">
        <f t="shared" si="1"/>
        <v>0</v>
      </c>
      <c r="E62" s="5">
        <f t="shared" si="2"/>
        <v>0</v>
      </c>
      <c r="F62" s="4">
        <v>0.29499999999999998</v>
      </c>
      <c r="G62">
        <v>1</v>
      </c>
      <c r="H62">
        <f t="shared" si="8"/>
        <v>0.29499999999999998</v>
      </c>
      <c r="I62" s="5">
        <f t="shared" si="9"/>
        <v>0.16480446927374301</v>
      </c>
      <c r="J62">
        <f t="shared" si="6"/>
        <v>-0.16480446927374301</v>
      </c>
      <c r="K62" s="6">
        <f t="shared" si="10"/>
        <v>-1.2502132812285003</v>
      </c>
      <c r="L62">
        <f t="shared" si="5"/>
        <v>-5.8816082780636892E-3</v>
      </c>
    </row>
    <row r="63" spans="2:12" x14ac:dyDescent="0.25">
      <c r="B63">
        <v>0.3</v>
      </c>
      <c r="C63">
        <v>1</v>
      </c>
      <c r="D63">
        <f t="shared" si="1"/>
        <v>0.3</v>
      </c>
      <c r="E63" s="5">
        <f t="shared" si="2"/>
        <v>0.14778325123152708</v>
      </c>
      <c r="F63" s="4">
        <v>0.3</v>
      </c>
      <c r="G63">
        <v>0</v>
      </c>
      <c r="H63">
        <f t="shared" si="8"/>
        <v>0</v>
      </c>
      <c r="I63" s="5">
        <f t="shared" si="9"/>
        <v>0</v>
      </c>
      <c r="J63">
        <f t="shared" si="6"/>
        <v>0.14778325123152708</v>
      </c>
      <c r="K63" s="6">
        <f t="shared" si="10"/>
        <v>-1.1024300299969731</v>
      </c>
      <c r="L63">
        <f t="shared" si="5"/>
        <v>-5.9381278036161568E-3</v>
      </c>
    </row>
    <row r="64" spans="2:12" x14ac:dyDescent="0.25">
      <c r="B64">
        <v>0.30499999999999999</v>
      </c>
      <c r="C64">
        <v>0</v>
      </c>
      <c r="D64">
        <f t="shared" si="1"/>
        <v>0</v>
      </c>
      <c r="E64" s="5">
        <f t="shared" si="2"/>
        <v>0</v>
      </c>
      <c r="F64" s="4">
        <v>0.30499999999999999</v>
      </c>
      <c r="G64">
        <v>1</v>
      </c>
      <c r="H64">
        <f t="shared" si="8"/>
        <v>0.30499999999999999</v>
      </c>
      <c r="I64" s="5">
        <f t="shared" si="9"/>
        <v>0.17039106145251395</v>
      </c>
      <c r="J64">
        <f t="shared" si="6"/>
        <v>-0.17039106145251395</v>
      </c>
      <c r="K64" s="6">
        <f t="shared" si="10"/>
        <v>-1.2728210914494871</v>
      </c>
      <c r="L64">
        <f t="shared" si="5"/>
        <v>-7.001816330462071E-3</v>
      </c>
    </row>
    <row r="65" spans="2:12" x14ac:dyDescent="0.25">
      <c r="B65">
        <v>0.31</v>
      </c>
      <c r="C65">
        <v>4</v>
      </c>
      <c r="D65">
        <f t="shared" si="1"/>
        <v>1.24</v>
      </c>
      <c r="E65" s="5">
        <f t="shared" si="2"/>
        <v>0.61083743842364535</v>
      </c>
      <c r="F65" s="4">
        <v>0.31</v>
      </c>
      <c r="G65">
        <v>5</v>
      </c>
      <c r="H65">
        <f t="shared" si="8"/>
        <v>1.55</v>
      </c>
      <c r="I65" s="5">
        <f t="shared" si="9"/>
        <v>0.86592178770949713</v>
      </c>
      <c r="J65">
        <f t="shared" si="6"/>
        <v>-0.25508434928585177</v>
      </c>
      <c r="K65" s="6">
        <f t="shared" si="10"/>
        <v>-1.527905440735339</v>
      </c>
      <c r="L65">
        <f t="shared" si="5"/>
        <v>-7.2515961691939435E-3</v>
      </c>
    </row>
    <row r="66" spans="2:12" x14ac:dyDescent="0.25">
      <c r="B66">
        <v>0.315</v>
      </c>
      <c r="C66">
        <v>1</v>
      </c>
      <c r="D66">
        <f t="shared" si="1"/>
        <v>0.315</v>
      </c>
      <c r="E66" s="5">
        <f t="shared" si="2"/>
        <v>0.15517241379310345</v>
      </c>
      <c r="F66" s="4">
        <v>0.315</v>
      </c>
      <c r="G66">
        <v>0</v>
      </c>
      <c r="H66">
        <f t="shared" si="8"/>
        <v>0</v>
      </c>
      <c r="I66" s="5">
        <f t="shared" si="9"/>
        <v>0</v>
      </c>
      <c r="J66">
        <f t="shared" si="6"/>
        <v>0.15517241379310345</v>
      </c>
      <c r="K66" s="6">
        <f t="shared" si="10"/>
        <v>-1.3727330269422355</v>
      </c>
      <c r="L66">
        <f t="shared" si="5"/>
        <v>-7.757519883314537E-3</v>
      </c>
    </row>
    <row r="67" spans="2:12" x14ac:dyDescent="0.25">
      <c r="B67">
        <v>0.32</v>
      </c>
      <c r="C67">
        <v>0</v>
      </c>
      <c r="D67">
        <f t="shared" si="1"/>
        <v>0</v>
      </c>
      <c r="E67" s="5">
        <f t="shared" si="2"/>
        <v>0</v>
      </c>
      <c r="F67" s="4">
        <v>0.32</v>
      </c>
      <c r="G67">
        <v>2</v>
      </c>
      <c r="H67">
        <f t="shared" si="8"/>
        <v>0.64</v>
      </c>
      <c r="I67" s="5">
        <f t="shared" si="9"/>
        <v>0.35754189944134079</v>
      </c>
      <c r="J67">
        <f t="shared" si="6"/>
        <v>-0.35754189944134079</v>
      </c>
      <c r="K67" s="6">
        <f t="shared" si="10"/>
        <v>-1.7302749263835764</v>
      </c>
      <c r="L67">
        <f t="shared" si="5"/>
        <v>-7.8508820210804499E-3</v>
      </c>
    </row>
    <row r="68" spans="2:12" x14ac:dyDescent="0.25">
      <c r="B68">
        <v>0.32500000000000001</v>
      </c>
      <c r="C68">
        <v>2</v>
      </c>
      <c r="D68">
        <f t="shared" ref="D68:D82" si="11">B68*C68</f>
        <v>0.65</v>
      </c>
      <c r="E68" s="5">
        <f t="shared" ref="E68:E82" si="12">(D68/A$4*100)</f>
        <v>0.32019704433497537</v>
      </c>
      <c r="F68" s="4">
        <v>0.32500000000000001</v>
      </c>
      <c r="G68">
        <v>0</v>
      </c>
      <c r="H68">
        <f t="shared" si="8"/>
        <v>0</v>
      </c>
      <c r="I68" s="5">
        <f t="shared" si="9"/>
        <v>0</v>
      </c>
      <c r="J68">
        <f t="shared" si="6"/>
        <v>0.32019704433497537</v>
      </c>
      <c r="K68" s="6">
        <f t="shared" si="10"/>
        <v>-1.4100778820486011</v>
      </c>
      <c r="L68">
        <f t="shared" ref="L68:L82" si="13">(K69+K68)/2*(B69-B68)</f>
        <v>-7.5657731788535184E-3</v>
      </c>
    </row>
    <row r="69" spans="2:12" x14ac:dyDescent="0.25">
      <c r="B69">
        <v>0.33</v>
      </c>
      <c r="C69">
        <v>1</v>
      </c>
      <c r="D69">
        <f t="shared" si="11"/>
        <v>0.33</v>
      </c>
      <c r="E69" s="5">
        <f t="shared" si="12"/>
        <v>0.1625615763546798</v>
      </c>
      <c r="F69" s="4">
        <v>0.33</v>
      </c>
      <c r="G69">
        <v>2</v>
      </c>
      <c r="H69">
        <f t="shared" si="8"/>
        <v>0.66</v>
      </c>
      <c r="I69" s="5">
        <f t="shared" si="9"/>
        <v>0.36871508379888268</v>
      </c>
      <c r="J69">
        <f t="shared" ref="J69:J82" si="14">E69-I69</f>
        <v>-0.20615350744420288</v>
      </c>
      <c r="K69" s="6">
        <f t="shared" si="10"/>
        <v>-1.616231389492804</v>
      </c>
      <c r="L69">
        <f t="shared" si="13"/>
        <v>-8.6043495610534822E-3</v>
      </c>
    </row>
    <row r="70" spans="2:12" x14ac:dyDescent="0.25">
      <c r="B70">
        <v>0.33500000000000002</v>
      </c>
      <c r="C70">
        <v>1</v>
      </c>
      <c r="D70">
        <f t="shared" si="11"/>
        <v>0.33500000000000002</v>
      </c>
      <c r="E70" s="5">
        <f t="shared" si="12"/>
        <v>0.16502463054187194</v>
      </c>
      <c r="F70" s="4">
        <v>0.33500000000000002</v>
      </c>
      <c r="G70">
        <v>2</v>
      </c>
      <c r="H70">
        <f t="shared" si="8"/>
        <v>0.67</v>
      </c>
      <c r="I70" s="5">
        <f t="shared" si="9"/>
        <v>0.37430167597765363</v>
      </c>
      <c r="J70">
        <f t="shared" si="14"/>
        <v>-0.20927704543578168</v>
      </c>
      <c r="K70" s="6">
        <f t="shared" si="10"/>
        <v>-1.8255084349285857</v>
      </c>
      <c r="L70">
        <f t="shared" si="13"/>
        <v>-8.7649640861931465E-3</v>
      </c>
    </row>
    <row r="71" spans="2:12" x14ac:dyDescent="0.25">
      <c r="B71">
        <v>0.34</v>
      </c>
      <c r="C71">
        <v>2</v>
      </c>
      <c r="D71">
        <f t="shared" si="11"/>
        <v>0.68</v>
      </c>
      <c r="E71" s="5">
        <f t="shared" si="12"/>
        <v>0.33497536945812811</v>
      </c>
      <c r="F71" s="4">
        <v>0.34</v>
      </c>
      <c r="G71">
        <v>1</v>
      </c>
      <c r="H71">
        <f t="shared" si="8"/>
        <v>0.34</v>
      </c>
      <c r="I71" s="5">
        <f t="shared" si="9"/>
        <v>0.18994413407821231</v>
      </c>
      <c r="J71">
        <f t="shared" si="14"/>
        <v>0.1450312353799158</v>
      </c>
      <c r="K71" s="6">
        <f t="shared" si="10"/>
        <v>-1.6804771995486698</v>
      </c>
      <c r="L71">
        <f t="shared" si="13"/>
        <v>-7.6095990312903435E-3</v>
      </c>
    </row>
    <row r="72" spans="2:12" x14ac:dyDescent="0.25">
      <c r="B72">
        <v>0.34499999999999997</v>
      </c>
      <c r="C72">
        <v>3</v>
      </c>
      <c r="D72">
        <f t="shared" si="11"/>
        <v>1.0349999999999999</v>
      </c>
      <c r="E72" s="5">
        <f t="shared" si="12"/>
        <v>0.50985221674876846</v>
      </c>
      <c r="F72" s="4">
        <v>0.34499999999999997</v>
      </c>
      <c r="G72">
        <v>1</v>
      </c>
      <c r="H72">
        <f t="shared" si="8"/>
        <v>0.34499999999999997</v>
      </c>
      <c r="I72" s="5">
        <f t="shared" si="9"/>
        <v>0.19273743016759776</v>
      </c>
      <c r="J72">
        <f t="shared" si="14"/>
        <v>0.3171147865811707</v>
      </c>
      <c r="K72" s="6">
        <f t="shared" si="10"/>
        <v>-1.363362412967499</v>
      </c>
      <c r="L72">
        <f t="shared" si="13"/>
        <v>-4.288397501169613E-3</v>
      </c>
    </row>
    <row r="73" spans="2:12" x14ac:dyDescent="0.25">
      <c r="B73">
        <v>0.35</v>
      </c>
      <c r="C73">
        <v>7</v>
      </c>
      <c r="D73">
        <f t="shared" si="11"/>
        <v>2.4499999999999997</v>
      </c>
      <c r="E73" s="5">
        <f t="shared" si="12"/>
        <v>1.2068965517241377</v>
      </c>
      <c r="F73" s="4">
        <v>0.35</v>
      </c>
      <c r="G73">
        <v>1</v>
      </c>
      <c r="H73">
        <f t="shared" si="8"/>
        <v>0.35</v>
      </c>
      <c r="I73" s="5">
        <f t="shared" si="9"/>
        <v>0.1955307262569832</v>
      </c>
      <c r="J73">
        <f t="shared" si="14"/>
        <v>1.0113658254671545</v>
      </c>
      <c r="K73" s="6">
        <f t="shared" si="10"/>
        <v>-0.35199658750034457</v>
      </c>
      <c r="L73">
        <f t="shared" si="13"/>
        <v>-1.0614525139664842E-3</v>
      </c>
    </row>
    <row r="74" spans="2:12" x14ac:dyDescent="0.25">
      <c r="B74">
        <v>0.35499999999999998</v>
      </c>
      <c r="C74">
        <v>5</v>
      </c>
      <c r="D74">
        <f t="shared" si="11"/>
        <v>1.7749999999999999</v>
      </c>
      <c r="E74" s="5">
        <f t="shared" si="12"/>
        <v>0.87438423645320196</v>
      </c>
      <c r="F74" s="4">
        <v>0.35499999999999998</v>
      </c>
      <c r="G74">
        <v>3</v>
      </c>
      <c r="H74">
        <f t="shared" si="8"/>
        <v>1.0649999999999999</v>
      </c>
      <c r="I74" s="5">
        <f t="shared" si="9"/>
        <v>0.5949720670391061</v>
      </c>
      <c r="J74">
        <f t="shared" si="14"/>
        <v>0.27941216941409586</v>
      </c>
      <c r="K74" s="6">
        <f t="shared" si="10"/>
        <v>-7.2584418086248714E-2</v>
      </c>
      <c r="L74">
        <f t="shared" si="13"/>
        <v>7.8879654346808838E-4</v>
      </c>
    </row>
    <row r="75" spans="2:12" x14ac:dyDescent="0.25">
      <c r="B75">
        <v>0.36</v>
      </c>
      <c r="C75">
        <v>6</v>
      </c>
      <c r="D75">
        <f t="shared" si="11"/>
        <v>2.16</v>
      </c>
      <c r="E75" s="5">
        <f t="shared" si="12"/>
        <v>1.0640394088669951</v>
      </c>
      <c r="F75" s="4">
        <v>0.36</v>
      </c>
      <c r="G75">
        <v>3</v>
      </c>
      <c r="H75">
        <f t="shared" si="8"/>
        <v>1.08</v>
      </c>
      <c r="I75" s="5">
        <f t="shared" si="9"/>
        <v>0.6033519553072626</v>
      </c>
      <c r="J75">
        <f t="shared" si="14"/>
        <v>0.46068745355973251</v>
      </c>
      <c r="K75" s="6">
        <f t="shared" si="10"/>
        <v>0.38810303547348379</v>
      </c>
      <c r="L75">
        <f t="shared" si="13"/>
        <v>3.618006439717093E-3</v>
      </c>
    </row>
    <row r="76" spans="2:12" x14ac:dyDescent="0.25">
      <c r="B76">
        <v>0.36499999999999999</v>
      </c>
      <c r="C76">
        <v>6</v>
      </c>
      <c r="D76">
        <f t="shared" si="11"/>
        <v>2.19</v>
      </c>
      <c r="E76" s="5">
        <f t="shared" si="12"/>
        <v>1.0788177339901477</v>
      </c>
      <c r="F76" s="4">
        <v>0.36499999999999999</v>
      </c>
      <c r="G76">
        <v>2</v>
      </c>
      <c r="H76">
        <f t="shared" si="8"/>
        <v>0.73</v>
      </c>
      <c r="I76" s="5">
        <f t="shared" si="9"/>
        <v>0.40782122905027929</v>
      </c>
      <c r="J76">
        <f t="shared" si="14"/>
        <v>0.6709965049398684</v>
      </c>
      <c r="K76" s="6">
        <f t="shared" si="10"/>
        <v>1.0590995404133521</v>
      </c>
      <c r="L76">
        <f t="shared" si="13"/>
        <v>4.5343589179073678E-3</v>
      </c>
    </row>
    <row r="77" spans="2:12" x14ac:dyDescent="0.25">
      <c r="B77">
        <v>0.37</v>
      </c>
      <c r="C77">
        <v>4</v>
      </c>
      <c r="D77">
        <f t="shared" si="11"/>
        <v>1.48</v>
      </c>
      <c r="E77" s="5">
        <f t="shared" si="12"/>
        <v>0.72906403940886699</v>
      </c>
      <c r="F77" s="4">
        <v>0.37</v>
      </c>
      <c r="G77">
        <v>5</v>
      </c>
      <c r="H77">
        <f t="shared" si="8"/>
        <v>1.85</v>
      </c>
      <c r="I77" s="5">
        <f t="shared" si="9"/>
        <v>1.0335195530726258</v>
      </c>
      <c r="J77">
        <f t="shared" si="14"/>
        <v>-0.30445551366375878</v>
      </c>
      <c r="K77" s="6">
        <f t="shared" si="10"/>
        <v>0.7546440267495933</v>
      </c>
      <c r="L77">
        <f t="shared" si="13"/>
        <v>3.1875567603269384E-3</v>
      </c>
    </row>
    <row r="78" spans="2:12" x14ac:dyDescent="0.25">
      <c r="B78">
        <v>0.375</v>
      </c>
      <c r="C78">
        <v>1</v>
      </c>
      <c r="D78">
        <f t="shared" si="11"/>
        <v>0.375</v>
      </c>
      <c r="E78" s="5">
        <f t="shared" si="12"/>
        <v>0.18472906403940886</v>
      </c>
      <c r="F78" s="4">
        <v>0.375</v>
      </c>
      <c r="G78">
        <v>2</v>
      </c>
      <c r="H78">
        <f t="shared" si="8"/>
        <v>0.75</v>
      </c>
      <c r="I78" s="5">
        <f t="shared" si="9"/>
        <v>0.41899441340782123</v>
      </c>
      <c r="J78">
        <f t="shared" si="14"/>
        <v>-0.23426534936841237</v>
      </c>
      <c r="K78" s="6">
        <f t="shared" si="10"/>
        <v>0.52037867738118093</v>
      </c>
      <c r="L78">
        <f t="shared" si="13"/>
        <v>2.4136555026556933E-3</v>
      </c>
    </row>
    <row r="79" spans="2:12" x14ac:dyDescent="0.25">
      <c r="B79">
        <v>0.38</v>
      </c>
      <c r="C79">
        <v>3</v>
      </c>
      <c r="D79">
        <f t="shared" si="11"/>
        <v>1.1400000000000001</v>
      </c>
      <c r="E79" s="5">
        <f t="shared" si="12"/>
        <v>0.56157635467980294</v>
      </c>
      <c r="F79" s="4">
        <v>0.38</v>
      </c>
      <c r="G79">
        <v>3</v>
      </c>
      <c r="H79">
        <f t="shared" si="8"/>
        <v>1.1400000000000001</v>
      </c>
      <c r="I79" s="5">
        <f t="shared" si="9"/>
        <v>0.63687150837988837</v>
      </c>
      <c r="J79">
        <f t="shared" si="14"/>
        <v>-7.5295153700085438E-2</v>
      </c>
      <c r="K79" s="6">
        <f t="shared" si="10"/>
        <v>0.44508352368109549</v>
      </c>
      <c r="L79">
        <f t="shared" si="13"/>
        <v>1.5605649888543328E-3</v>
      </c>
    </row>
    <row r="80" spans="2:12" x14ac:dyDescent="0.25">
      <c r="B80">
        <v>0.38500000000000001</v>
      </c>
      <c r="C80">
        <v>2</v>
      </c>
      <c r="D80">
        <f t="shared" si="11"/>
        <v>0.77</v>
      </c>
      <c r="E80" s="5">
        <f t="shared" si="12"/>
        <v>0.37931034482758619</v>
      </c>
      <c r="F80" s="4">
        <v>0.38500000000000001</v>
      </c>
      <c r="G80">
        <v>3</v>
      </c>
      <c r="H80">
        <f t="shared" si="8"/>
        <v>1.155</v>
      </c>
      <c r="I80" s="5">
        <f t="shared" si="9"/>
        <v>0.64525139664804465</v>
      </c>
      <c r="J80">
        <f t="shared" si="14"/>
        <v>-0.26594105182045846</v>
      </c>
      <c r="K80" s="6">
        <f t="shared" si="10"/>
        <v>0.17914247186063703</v>
      </c>
      <c r="L80">
        <f t="shared" si="13"/>
        <v>2.8662245094531315E-4</v>
      </c>
    </row>
    <row r="81" spans="2:12" x14ac:dyDescent="0.25">
      <c r="B81">
        <v>0.39</v>
      </c>
      <c r="C81">
        <v>1</v>
      </c>
      <c r="D81">
        <f t="shared" si="11"/>
        <v>0.39</v>
      </c>
      <c r="E81" s="5">
        <f t="shared" si="12"/>
        <v>0.19211822660098521</v>
      </c>
      <c r="F81" s="4">
        <v>0.39</v>
      </c>
      <c r="G81">
        <v>2</v>
      </c>
      <c r="H81">
        <f t="shared" si="8"/>
        <v>0.78</v>
      </c>
      <c r="I81" s="5">
        <f t="shared" si="9"/>
        <v>0.43575418994413412</v>
      </c>
      <c r="J81">
        <f t="shared" si="14"/>
        <v>-0.24363596334314891</v>
      </c>
      <c r="K81" s="6">
        <f t="shared" si="10"/>
        <v>-6.4493491482511878E-2</v>
      </c>
      <c r="L81">
        <f t="shared" si="13"/>
        <v>1.0064465971323961E-3</v>
      </c>
    </row>
    <row r="82" spans="2:12" x14ac:dyDescent="0.25">
      <c r="B82">
        <v>0.39500000000000002</v>
      </c>
      <c r="C82">
        <v>5</v>
      </c>
      <c r="D82">
        <f t="shared" si="11"/>
        <v>1.9750000000000001</v>
      </c>
      <c r="E82" s="5">
        <f t="shared" si="12"/>
        <v>0.97290640394088679</v>
      </c>
      <c r="F82" s="4">
        <v>0.39500000000000002</v>
      </c>
      <c r="G82">
        <v>2</v>
      </c>
      <c r="H82">
        <f t="shared" si="8"/>
        <v>0.79</v>
      </c>
      <c r="I82" s="5">
        <f t="shared" si="9"/>
        <v>0.44134078212290501</v>
      </c>
      <c r="J82">
        <f t="shared" si="14"/>
        <v>0.53156562181798184</v>
      </c>
      <c r="K82" s="6">
        <f t="shared" si="10"/>
        <v>0.46707213033546996</v>
      </c>
      <c r="L82">
        <f t="shared" si="13"/>
        <v>-9.2246745741255326E-2</v>
      </c>
    </row>
  </sheetData>
  <mergeCells count="2">
    <mergeCell ref="B1:C1"/>
    <mergeCell ref="F1:G1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tabSelected="1" zoomScale="70" zoomScaleNormal="70" workbookViewId="0">
      <selection activeCell="Q4" sqref="Q4"/>
    </sheetView>
  </sheetViews>
  <sheetFormatPr defaultRowHeight="15" x14ac:dyDescent="0.25"/>
  <cols>
    <col min="1" max="1" width="14.5703125" customWidth="1"/>
    <col min="2" max="2" width="11.140625" customWidth="1"/>
    <col min="3" max="3" width="10.85546875" customWidth="1"/>
    <col min="5" max="5" width="13.85546875" style="5" customWidth="1"/>
    <col min="6" max="6" width="11.5703125" style="4" customWidth="1"/>
    <col min="7" max="7" width="11.85546875" customWidth="1"/>
    <col min="8" max="8" width="11.28515625" customWidth="1"/>
    <col min="9" max="9" width="13.140625" style="5" customWidth="1"/>
    <col min="10" max="10" width="14" customWidth="1"/>
    <col min="11" max="11" width="11.28515625" style="6" customWidth="1"/>
    <col min="13" max="13" width="14.7109375" bestFit="1" customWidth="1"/>
  </cols>
  <sheetData>
    <row r="1" spans="1:17" x14ac:dyDescent="0.25">
      <c r="B1" s="12" t="s">
        <v>7</v>
      </c>
      <c r="C1" s="12"/>
      <c r="D1" s="3"/>
      <c r="F1" s="12" t="s">
        <v>0</v>
      </c>
      <c r="G1" s="12"/>
      <c r="H1" s="3"/>
      <c r="P1" t="s">
        <v>11</v>
      </c>
    </row>
    <row r="2" spans="1:17" x14ac:dyDescent="0.25">
      <c r="A2" t="s">
        <v>2</v>
      </c>
      <c r="B2" t="s">
        <v>8</v>
      </c>
      <c r="C2" t="s">
        <v>10</v>
      </c>
      <c r="E2" s="5" t="s">
        <v>1</v>
      </c>
      <c r="F2" s="4" t="s">
        <v>8</v>
      </c>
      <c r="G2" t="s">
        <v>10</v>
      </c>
      <c r="I2" s="5" t="s">
        <v>1</v>
      </c>
      <c r="J2" t="s">
        <v>5</v>
      </c>
      <c r="K2" s="6" t="s">
        <v>6</v>
      </c>
      <c r="P2">
        <f>MIN(K39:K64)</f>
        <v>-0.34351145038167941</v>
      </c>
      <c r="Q2">
        <f>SUM(L39:L64)</f>
        <v>1.2463084023604586E-2</v>
      </c>
    </row>
    <row r="3" spans="1:17" x14ac:dyDescent="0.25">
      <c r="A3" t="s">
        <v>3</v>
      </c>
      <c r="B3">
        <v>0</v>
      </c>
      <c r="C3">
        <v>0</v>
      </c>
      <c r="D3">
        <f>B3*C3</f>
        <v>0</v>
      </c>
      <c r="E3" s="5">
        <f>(D3/A$4*100)</f>
        <v>0</v>
      </c>
      <c r="F3" s="4">
        <v>0</v>
      </c>
      <c r="G3">
        <v>0</v>
      </c>
      <c r="H3">
        <f>F3*G3</f>
        <v>0</v>
      </c>
      <c r="I3" s="5">
        <f>(H3/A$6*100)</f>
        <v>0</v>
      </c>
      <c r="J3">
        <f t="shared" ref="J3" si="0">E3-I3</f>
        <v>0</v>
      </c>
      <c r="L3">
        <f>(K4+K3)/2*(B4-B3)</f>
        <v>0</v>
      </c>
      <c r="P3" t="s">
        <v>12</v>
      </c>
      <c r="Q3" t="s">
        <v>12</v>
      </c>
    </row>
    <row r="4" spans="1:17" x14ac:dyDescent="0.25">
      <c r="A4" s="3">
        <f>SUM(C3:C82)</f>
        <v>282</v>
      </c>
      <c r="B4">
        <v>5.0000000000000001E-3</v>
      </c>
      <c r="C4">
        <v>0</v>
      </c>
      <c r="D4">
        <f t="shared" ref="D4:D67" si="1">B4*C4</f>
        <v>0</v>
      </c>
      <c r="E4" s="5">
        <f t="shared" ref="E4:E67" si="2">(D4/A$4*100)</f>
        <v>0</v>
      </c>
      <c r="F4" s="4">
        <v>5.0000000000000001E-3</v>
      </c>
      <c r="G4">
        <v>0</v>
      </c>
      <c r="H4">
        <f t="shared" ref="H4:H67" si="3">F4*G4</f>
        <v>0</v>
      </c>
      <c r="I4" s="5">
        <f t="shared" ref="I4:I67" si="4">(H4/A$6*100)</f>
        <v>0</v>
      </c>
      <c r="J4">
        <f>E4-I4</f>
        <v>0</v>
      </c>
      <c r="K4" s="6">
        <f>J4+J3</f>
        <v>0</v>
      </c>
      <c r="L4">
        <f t="shared" ref="L4:L67" si="5">(K5+K4)/2*(B5-B4)</f>
        <v>0</v>
      </c>
      <c r="P4">
        <f>MIN(K39:K64)</f>
        <v>-0.34351145038167941</v>
      </c>
      <c r="Q4">
        <f>SUM(L39:L64)</f>
        <v>1.2463084023604586E-2</v>
      </c>
    </row>
    <row r="5" spans="1:17" x14ac:dyDescent="0.25">
      <c r="A5" t="s">
        <v>4</v>
      </c>
      <c r="B5">
        <v>0.01</v>
      </c>
      <c r="C5">
        <v>0</v>
      </c>
      <c r="D5">
        <f t="shared" si="1"/>
        <v>0</v>
      </c>
      <c r="E5" s="5">
        <f t="shared" si="2"/>
        <v>0</v>
      </c>
      <c r="F5" s="4">
        <v>0.01</v>
      </c>
      <c r="G5">
        <v>0</v>
      </c>
      <c r="H5">
        <f t="shared" si="3"/>
        <v>0</v>
      </c>
      <c r="I5" s="5">
        <f t="shared" si="4"/>
        <v>0</v>
      </c>
      <c r="J5">
        <f t="shared" ref="J5:J68" si="6">E5-I5</f>
        <v>0</v>
      </c>
      <c r="K5" s="6">
        <f>K4+J5</f>
        <v>0</v>
      </c>
      <c r="L5">
        <f t="shared" si="5"/>
        <v>-3.1671268474906615E-5</v>
      </c>
    </row>
    <row r="6" spans="1:17" x14ac:dyDescent="0.25">
      <c r="A6" s="3">
        <f>SUM(G3:G82)</f>
        <v>262</v>
      </c>
      <c r="B6">
        <v>1.4999999999999999E-2</v>
      </c>
      <c r="C6">
        <v>3</v>
      </c>
      <c r="D6">
        <f t="shared" si="1"/>
        <v>4.4999999999999998E-2</v>
      </c>
      <c r="E6" s="5">
        <f t="shared" si="2"/>
        <v>1.5957446808510637E-2</v>
      </c>
      <c r="F6" s="4">
        <v>1.4999999999999999E-2</v>
      </c>
      <c r="G6">
        <v>5</v>
      </c>
      <c r="H6">
        <f t="shared" si="3"/>
        <v>7.4999999999999997E-2</v>
      </c>
      <c r="I6" s="5">
        <f t="shared" si="4"/>
        <v>2.8625954198473285E-2</v>
      </c>
      <c r="J6">
        <f t="shared" si="6"/>
        <v>-1.2668507389962648E-2</v>
      </c>
      <c r="K6" s="6">
        <f t="shared" ref="K6:K69" si="7">K5+J6</f>
        <v>-1.2668507389962648E-2</v>
      </c>
      <c r="L6">
        <f t="shared" si="5"/>
        <v>-2.7881544042011829E-5</v>
      </c>
    </row>
    <row r="7" spans="1:17" x14ac:dyDescent="0.25">
      <c r="B7">
        <v>0.02</v>
      </c>
      <c r="C7">
        <v>2</v>
      </c>
      <c r="D7">
        <f t="shared" si="1"/>
        <v>0.04</v>
      </c>
      <c r="E7" s="5">
        <f t="shared" si="2"/>
        <v>1.4184397163120567E-2</v>
      </c>
      <c r="F7" s="4">
        <v>0.02</v>
      </c>
      <c r="G7">
        <v>0</v>
      </c>
      <c r="H7">
        <f t="shared" si="3"/>
        <v>0</v>
      </c>
      <c r="I7" s="5">
        <f t="shared" si="4"/>
        <v>0</v>
      </c>
      <c r="J7">
        <f t="shared" si="6"/>
        <v>1.4184397163120567E-2</v>
      </c>
      <c r="K7" s="6">
        <f t="shared" si="7"/>
        <v>1.5158897731579191E-3</v>
      </c>
      <c r="L7">
        <f t="shared" si="5"/>
        <v>1.9591521845054378E-5</v>
      </c>
    </row>
    <row r="8" spans="1:17" x14ac:dyDescent="0.25">
      <c r="B8">
        <v>2.5000000000000001E-2</v>
      </c>
      <c r="C8">
        <v>7</v>
      </c>
      <c r="D8">
        <f t="shared" si="1"/>
        <v>0.17500000000000002</v>
      </c>
      <c r="E8" s="5">
        <f t="shared" si="2"/>
        <v>6.2056737588652489E-2</v>
      </c>
      <c r="F8" s="4">
        <v>2.5000000000000001E-2</v>
      </c>
      <c r="G8">
        <v>6</v>
      </c>
      <c r="H8">
        <f t="shared" si="3"/>
        <v>0.15000000000000002</v>
      </c>
      <c r="I8" s="5">
        <f t="shared" si="4"/>
        <v>5.7251908396946577E-2</v>
      </c>
      <c r="J8">
        <f t="shared" si="6"/>
        <v>4.8048291917059116E-3</v>
      </c>
      <c r="K8" s="6">
        <f>K7+J8</f>
        <v>6.3207189648638307E-3</v>
      </c>
      <c r="L8">
        <f t="shared" si="5"/>
        <v>-1.3385848086189164E-4</v>
      </c>
    </row>
    <row r="9" spans="1:17" x14ac:dyDescent="0.25">
      <c r="B9">
        <v>0.03</v>
      </c>
      <c r="C9">
        <v>11</v>
      </c>
      <c r="D9">
        <f t="shared" si="1"/>
        <v>0.32999999999999996</v>
      </c>
      <c r="E9" s="5">
        <f t="shared" si="2"/>
        <v>0.11702127659574467</v>
      </c>
      <c r="F9" s="4">
        <v>0.03</v>
      </c>
      <c r="G9">
        <v>16</v>
      </c>
      <c r="H9">
        <f t="shared" si="3"/>
        <v>0.48</v>
      </c>
      <c r="I9" s="5">
        <f t="shared" si="4"/>
        <v>0.18320610687022901</v>
      </c>
      <c r="J9">
        <f t="shared" si="6"/>
        <v>-6.6184830274484338E-2</v>
      </c>
      <c r="K9" s="6">
        <f t="shared" si="7"/>
        <v>-5.9864111309620507E-2</v>
      </c>
      <c r="L9">
        <f t="shared" si="5"/>
        <v>-7.7147961669644455E-5</v>
      </c>
    </row>
    <row r="10" spans="1:17" x14ac:dyDescent="0.25">
      <c r="B10">
        <v>3.5000000000000003E-2</v>
      </c>
      <c r="C10">
        <v>19</v>
      </c>
      <c r="D10">
        <f t="shared" si="1"/>
        <v>0.66500000000000004</v>
      </c>
      <c r="E10" s="5">
        <f t="shared" si="2"/>
        <v>0.23581560283687944</v>
      </c>
      <c r="F10" s="4">
        <v>3.5000000000000003E-2</v>
      </c>
      <c r="G10">
        <v>11</v>
      </c>
      <c r="H10">
        <f t="shared" si="3"/>
        <v>0.38500000000000001</v>
      </c>
      <c r="I10" s="5">
        <f t="shared" si="4"/>
        <v>0.14694656488549618</v>
      </c>
      <c r="J10">
        <f t="shared" si="6"/>
        <v>8.8869037951383262E-2</v>
      </c>
      <c r="K10" s="6">
        <f t="shared" si="7"/>
        <v>2.9004926641762754E-2</v>
      </c>
      <c r="L10">
        <f t="shared" si="5"/>
        <v>-5.6642845541659933E-5</v>
      </c>
      <c r="M10" s="11"/>
    </row>
    <row r="11" spans="1:17" x14ac:dyDescent="0.25">
      <c r="B11">
        <v>0.04</v>
      </c>
      <c r="C11">
        <v>4</v>
      </c>
      <c r="D11">
        <f t="shared" si="1"/>
        <v>0.16</v>
      </c>
      <c r="E11" s="5">
        <f t="shared" si="2"/>
        <v>5.6737588652482268E-2</v>
      </c>
      <c r="F11" s="4">
        <v>0.04</v>
      </c>
      <c r="G11">
        <v>9</v>
      </c>
      <c r="H11">
        <f t="shared" si="3"/>
        <v>0.36</v>
      </c>
      <c r="I11" s="5">
        <f t="shared" si="4"/>
        <v>0.13740458015267176</v>
      </c>
      <c r="J11">
        <f t="shared" si="6"/>
        <v>-8.0666991500189494E-2</v>
      </c>
      <c r="K11" s="6">
        <f t="shared" si="7"/>
        <v>-5.166206485842674E-2</v>
      </c>
      <c r="L11">
        <f t="shared" si="5"/>
        <v>-4.9432218071571643E-4</v>
      </c>
    </row>
    <row r="12" spans="1:17" x14ac:dyDescent="0.25">
      <c r="B12">
        <v>4.4999999999999998E-2</v>
      </c>
      <c r="C12">
        <v>7</v>
      </c>
      <c r="D12">
        <f t="shared" si="1"/>
        <v>0.315</v>
      </c>
      <c r="E12" s="5">
        <f t="shared" si="2"/>
        <v>0.11170212765957448</v>
      </c>
      <c r="F12" s="4">
        <v>4.4999999999999998E-2</v>
      </c>
      <c r="G12">
        <v>12</v>
      </c>
      <c r="H12">
        <f t="shared" si="3"/>
        <v>0.54</v>
      </c>
      <c r="I12" s="5">
        <f t="shared" si="4"/>
        <v>0.20610687022900764</v>
      </c>
      <c r="J12">
        <f t="shared" si="6"/>
        <v>-9.4404742569433167E-2</v>
      </c>
      <c r="K12" s="6">
        <f t="shared" si="7"/>
        <v>-0.14606680742785991</v>
      </c>
      <c r="L12">
        <f t="shared" si="5"/>
        <v>-6.2104109144063742E-4</v>
      </c>
    </row>
    <row r="13" spans="1:17" x14ac:dyDescent="0.25">
      <c r="B13">
        <v>0.05</v>
      </c>
      <c r="C13">
        <v>10</v>
      </c>
      <c r="D13">
        <f t="shared" si="1"/>
        <v>0.5</v>
      </c>
      <c r="E13" s="5">
        <f t="shared" si="2"/>
        <v>0.1773049645390071</v>
      </c>
      <c r="F13" s="4">
        <v>0.05</v>
      </c>
      <c r="G13">
        <v>7</v>
      </c>
      <c r="H13">
        <f t="shared" si="3"/>
        <v>0.35000000000000003</v>
      </c>
      <c r="I13" s="5">
        <f t="shared" si="4"/>
        <v>0.13358778625954201</v>
      </c>
      <c r="J13">
        <f t="shared" si="6"/>
        <v>4.3717178279465085E-2</v>
      </c>
      <c r="K13" s="6">
        <f t="shared" si="7"/>
        <v>-0.10234962914839482</v>
      </c>
      <c r="L13">
        <f t="shared" si="5"/>
        <v>-2.3408315738184183E-4</v>
      </c>
    </row>
    <row r="14" spans="1:17" x14ac:dyDescent="0.25">
      <c r="B14">
        <v>5.5E-2</v>
      </c>
      <c r="C14">
        <v>10</v>
      </c>
      <c r="D14">
        <f t="shared" si="1"/>
        <v>0.55000000000000004</v>
      </c>
      <c r="E14" s="5">
        <f t="shared" si="2"/>
        <v>0.19503546099290783</v>
      </c>
      <c r="F14" s="4">
        <v>5.5E-2</v>
      </c>
      <c r="G14">
        <v>4</v>
      </c>
      <c r="H14">
        <f t="shared" si="3"/>
        <v>0.22</v>
      </c>
      <c r="I14" s="5">
        <f t="shared" si="4"/>
        <v>8.3969465648854963E-2</v>
      </c>
      <c r="J14">
        <f t="shared" si="6"/>
        <v>0.11106599534405287</v>
      </c>
      <c r="K14" s="6">
        <f t="shared" si="7"/>
        <v>8.7163661956580485E-3</v>
      </c>
      <c r="L14">
        <f t="shared" si="5"/>
        <v>2.7340154837312475E-5</v>
      </c>
    </row>
    <row r="15" spans="1:17" x14ac:dyDescent="0.25">
      <c r="B15">
        <v>0.06</v>
      </c>
      <c r="C15">
        <v>4</v>
      </c>
      <c r="D15">
        <f t="shared" si="1"/>
        <v>0.24</v>
      </c>
      <c r="E15" s="5">
        <f t="shared" si="2"/>
        <v>8.5106382978723402E-2</v>
      </c>
      <c r="F15" s="4">
        <v>0.06</v>
      </c>
      <c r="G15">
        <v>4</v>
      </c>
      <c r="H15">
        <f t="shared" si="3"/>
        <v>0.24</v>
      </c>
      <c r="I15" s="5">
        <f t="shared" si="4"/>
        <v>9.1603053435114504E-2</v>
      </c>
      <c r="J15">
        <f t="shared" si="6"/>
        <v>-6.4966704563911015E-3</v>
      </c>
      <c r="K15" s="6">
        <f t="shared" si="7"/>
        <v>2.219695739266947E-3</v>
      </c>
      <c r="L15">
        <f t="shared" si="5"/>
        <v>-2.097883168209679E-6</v>
      </c>
    </row>
    <row r="16" spans="1:17" x14ac:dyDescent="0.25">
      <c r="B16">
        <v>6.5000000000000002E-2</v>
      </c>
      <c r="C16">
        <v>3</v>
      </c>
      <c r="D16">
        <f t="shared" si="1"/>
        <v>0.19500000000000001</v>
      </c>
      <c r="E16" s="5">
        <f t="shared" si="2"/>
        <v>6.9148936170212769E-2</v>
      </c>
      <c r="F16" s="4">
        <v>6.5000000000000002E-2</v>
      </c>
      <c r="G16">
        <v>3</v>
      </c>
      <c r="H16">
        <f t="shared" si="3"/>
        <v>0.19500000000000001</v>
      </c>
      <c r="I16" s="5">
        <f t="shared" si="4"/>
        <v>7.4427480916030533E-2</v>
      </c>
      <c r="J16">
        <f t="shared" si="6"/>
        <v>-5.2785447458177648E-3</v>
      </c>
      <c r="K16" s="6">
        <f t="shared" si="7"/>
        <v>-3.0588490065508178E-3</v>
      </c>
      <c r="L16">
        <f t="shared" si="5"/>
        <v>4.2025337014779919E-5</v>
      </c>
    </row>
    <row r="17" spans="2:12" x14ac:dyDescent="0.25">
      <c r="B17">
        <v>7.0000000000000007E-2</v>
      </c>
      <c r="C17">
        <v>2</v>
      </c>
      <c r="D17">
        <f t="shared" si="1"/>
        <v>0.14000000000000001</v>
      </c>
      <c r="E17" s="5">
        <f t="shared" si="2"/>
        <v>4.9645390070921988E-2</v>
      </c>
      <c r="F17" s="4">
        <v>7.0000000000000007E-2</v>
      </c>
      <c r="G17">
        <v>1</v>
      </c>
      <c r="H17">
        <f t="shared" si="3"/>
        <v>7.0000000000000007E-2</v>
      </c>
      <c r="I17" s="5">
        <f t="shared" si="4"/>
        <v>2.67175572519084E-2</v>
      </c>
      <c r="J17">
        <f t="shared" si="6"/>
        <v>2.2927832819013588E-2</v>
      </c>
      <c r="K17" s="6">
        <f t="shared" si="7"/>
        <v>1.986898381246277E-2</v>
      </c>
      <c r="L17">
        <f t="shared" si="5"/>
        <v>1.6075875697038567E-4</v>
      </c>
    </row>
    <row r="18" spans="2:12" x14ac:dyDescent="0.25">
      <c r="B18">
        <v>7.4999999999999997E-2</v>
      </c>
      <c r="C18">
        <v>2</v>
      </c>
      <c r="D18">
        <f t="shared" si="1"/>
        <v>0.15</v>
      </c>
      <c r="E18" s="5">
        <f t="shared" si="2"/>
        <v>5.3191489361702128E-2</v>
      </c>
      <c r="F18" s="4">
        <v>7.4999999999999997E-2</v>
      </c>
      <c r="G18">
        <v>1</v>
      </c>
      <c r="H18">
        <f t="shared" si="3"/>
        <v>7.4999999999999997E-2</v>
      </c>
      <c r="I18" s="5">
        <f t="shared" si="4"/>
        <v>2.8625954198473285E-2</v>
      </c>
      <c r="J18">
        <f t="shared" si="6"/>
        <v>2.4565535163228843E-2</v>
      </c>
      <c r="K18" s="6">
        <f t="shared" si="7"/>
        <v>4.4434518975691617E-2</v>
      </c>
      <c r="L18">
        <f t="shared" si="5"/>
        <v>2.1675870283146566E-4</v>
      </c>
    </row>
    <row r="19" spans="2:12" x14ac:dyDescent="0.25">
      <c r="B19">
        <v>0.08</v>
      </c>
      <c r="C19">
        <v>1</v>
      </c>
      <c r="D19">
        <f t="shared" si="1"/>
        <v>0.08</v>
      </c>
      <c r="E19" s="5">
        <f t="shared" si="2"/>
        <v>2.8368794326241134E-2</v>
      </c>
      <c r="F19" s="4">
        <v>0.08</v>
      </c>
      <c r="G19">
        <v>1</v>
      </c>
      <c r="H19">
        <f t="shared" si="3"/>
        <v>0.08</v>
      </c>
      <c r="I19" s="5">
        <f t="shared" si="4"/>
        <v>3.053435114503817E-2</v>
      </c>
      <c r="J19">
        <f t="shared" si="6"/>
        <v>-2.1655568187970362E-3</v>
      </c>
      <c r="K19" s="6">
        <f t="shared" si="7"/>
        <v>4.2268962156894581E-2</v>
      </c>
      <c r="L19">
        <f t="shared" si="5"/>
        <v>1.3023794055546539E-4</v>
      </c>
    </row>
    <row r="20" spans="2:12" x14ac:dyDescent="0.25">
      <c r="B20">
        <v>8.5000000000000006E-2</v>
      </c>
      <c r="C20">
        <v>0</v>
      </c>
      <c r="D20">
        <f t="shared" si="1"/>
        <v>0</v>
      </c>
      <c r="E20" s="5">
        <f t="shared" si="2"/>
        <v>0</v>
      </c>
      <c r="F20" s="4">
        <v>8.5000000000000006E-2</v>
      </c>
      <c r="G20">
        <v>1</v>
      </c>
      <c r="H20">
        <f t="shared" si="3"/>
        <v>8.5000000000000006E-2</v>
      </c>
      <c r="I20" s="5">
        <f t="shared" si="4"/>
        <v>3.2442748091603052E-2</v>
      </c>
      <c r="J20">
        <f t="shared" si="6"/>
        <v>-3.2442748091603052E-2</v>
      </c>
      <c r="K20" s="6">
        <f t="shared" si="7"/>
        <v>9.8262140652915289E-3</v>
      </c>
      <c r="L20">
        <f t="shared" si="5"/>
        <v>4.9131070326457549E-5</v>
      </c>
    </row>
    <row r="21" spans="2:12" x14ac:dyDescent="0.25">
      <c r="B21">
        <v>0.09</v>
      </c>
      <c r="C21">
        <v>0</v>
      </c>
      <c r="D21">
        <f t="shared" si="1"/>
        <v>0</v>
      </c>
      <c r="E21" s="5">
        <f t="shared" si="2"/>
        <v>0</v>
      </c>
      <c r="F21" s="4">
        <v>0.09</v>
      </c>
      <c r="G21">
        <v>0</v>
      </c>
      <c r="H21">
        <f t="shared" si="3"/>
        <v>0</v>
      </c>
      <c r="I21" s="5">
        <f t="shared" si="4"/>
        <v>0</v>
      </c>
      <c r="J21">
        <f t="shared" si="6"/>
        <v>0</v>
      </c>
      <c r="K21" s="6">
        <f t="shared" si="7"/>
        <v>9.8262140652915289E-3</v>
      </c>
      <c r="L21">
        <f t="shared" si="5"/>
        <v>-4.1517784635374451E-5</v>
      </c>
    </row>
    <row r="22" spans="2:12" x14ac:dyDescent="0.25">
      <c r="B22">
        <v>9.5000000000000001E-2</v>
      </c>
      <c r="C22">
        <v>0</v>
      </c>
      <c r="D22">
        <f t="shared" si="1"/>
        <v>0</v>
      </c>
      <c r="E22" s="5">
        <f t="shared" si="2"/>
        <v>0</v>
      </c>
      <c r="F22" s="4">
        <v>9.5000000000000001E-2</v>
      </c>
      <c r="G22">
        <v>1</v>
      </c>
      <c r="H22">
        <f t="shared" si="3"/>
        <v>9.5000000000000001E-2</v>
      </c>
      <c r="I22" s="5">
        <f t="shared" si="4"/>
        <v>3.6259541984732822E-2</v>
      </c>
      <c r="J22">
        <f t="shared" si="6"/>
        <v>-3.6259541984732822E-2</v>
      </c>
      <c r="K22" s="6">
        <f t="shared" si="7"/>
        <v>-2.6433327919441293E-2</v>
      </c>
      <c r="L22">
        <f t="shared" si="5"/>
        <v>-1.3216663959720657E-4</v>
      </c>
    </row>
    <row r="23" spans="2:12" x14ac:dyDescent="0.25">
      <c r="B23">
        <v>0.1</v>
      </c>
      <c r="C23">
        <v>0</v>
      </c>
      <c r="D23">
        <f t="shared" si="1"/>
        <v>0</v>
      </c>
      <c r="E23" s="5">
        <f t="shared" si="2"/>
        <v>0</v>
      </c>
      <c r="F23" s="4">
        <v>0.1</v>
      </c>
      <c r="G23">
        <v>0</v>
      </c>
      <c r="H23">
        <f t="shared" si="3"/>
        <v>0</v>
      </c>
      <c r="I23" s="5">
        <f t="shared" si="4"/>
        <v>0</v>
      </c>
      <c r="J23">
        <f t="shared" si="6"/>
        <v>0</v>
      </c>
      <c r="K23" s="6">
        <f t="shared" si="7"/>
        <v>-2.6433327919441293E-2</v>
      </c>
      <c r="L23">
        <f t="shared" si="5"/>
        <v>-2.323574792918625E-4</v>
      </c>
    </row>
    <row r="24" spans="2:12" x14ac:dyDescent="0.25">
      <c r="B24">
        <v>0.105</v>
      </c>
      <c r="C24">
        <v>0</v>
      </c>
      <c r="D24">
        <f t="shared" si="1"/>
        <v>0</v>
      </c>
      <c r="E24" s="5">
        <f t="shared" si="2"/>
        <v>0</v>
      </c>
      <c r="F24" s="4">
        <v>0.105</v>
      </c>
      <c r="G24">
        <v>1</v>
      </c>
      <c r="H24">
        <f t="shared" si="3"/>
        <v>0.105</v>
      </c>
      <c r="I24" s="5">
        <f t="shared" si="4"/>
        <v>4.0076335877862593E-2</v>
      </c>
      <c r="J24">
        <f t="shared" si="6"/>
        <v>-4.0076335877862593E-2</v>
      </c>
      <c r="K24" s="6">
        <f t="shared" si="7"/>
        <v>-6.6509663797303886E-2</v>
      </c>
      <c r="L24">
        <f t="shared" si="5"/>
        <v>-3.3254831898651971E-4</v>
      </c>
    </row>
    <row r="25" spans="2:12" x14ac:dyDescent="0.25">
      <c r="B25">
        <v>0.11</v>
      </c>
      <c r="C25">
        <v>0</v>
      </c>
      <c r="D25">
        <f t="shared" si="1"/>
        <v>0</v>
      </c>
      <c r="E25" s="5">
        <f t="shared" si="2"/>
        <v>0</v>
      </c>
      <c r="F25" s="4">
        <v>0.11</v>
      </c>
      <c r="G25">
        <v>0</v>
      </c>
      <c r="H25">
        <f t="shared" si="3"/>
        <v>0</v>
      </c>
      <c r="I25" s="5">
        <f t="shared" si="4"/>
        <v>0</v>
      </c>
      <c r="J25">
        <f t="shared" si="6"/>
        <v>0</v>
      </c>
      <c r="K25" s="6">
        <f t="shared" si="7"/>
        <v>-6.6509663797303886E-2</v>
      </c>
      <c r="L25">
        <f t="shared" si="5"/>
        <v>-3.3254831898651971E-4</v>
      </c>
    </row>
    <row r="26" spans="2:12" x14ac:dyDescent="0.25">
      <c r="B26" s="7">
        <v>0.115</v>
      </c>
      <c r="C26" s="7">
        <v>0</v>
      </c>
      <c r="D26" s="7">
        <f t="shared" si="1"/>
        <v>0</v>
      </c>
      <c r="E26" s="8">
        <f t="shared" si="2"/>
        <v>0</v>
      </c>
      <c r="F26" s="9">
        <v>0.115</v>
      </c>
      <c r="G26" s="7">
        <v>0</v>
      </c>
      <c r="H26" s="7">
        <f t="shared" si="3"/>
        <v>0</v>
      </c>
      <c r="I26" s="8">
        <f t="shared" si="4"/>
        <v>0</v>
      </c>
      <c r="J26">
        <f t="shared" si="6"/>
        <v>0</v>
      </c>
      <c r="K26" s="10">
        <f t="shared" si="7"/>
        <v>-6.6509663797303886E-2</v>
      </c>
      <c r="L26">
        <f t="shared" si="5"/>
        <v>-3.4066915705700769E-4</v>
      </c>
    </row>
    <row r="27" spans="2:12" x14ac:dyDescent="0.25">
      <c r="B27" s="7">
        <v>0.12</v>
      </c>
      <c r="C27" s="7">
        <v>1</v>
      </c>
      <c r="D27" s="7">
        <f t="shared" si="1"/>
        <v>0.12</v>
      </c>
      <c r="E27" s="8">
        <f t="shared" si="2"/>
        <v>4.2553191489361701E-2</v>
      </c>
      <c r="F27" s="9">
        <v>0.12</v>
      </c>
      <c r="G27" s="7">
        <v>1</v>
      </c>
      <c r="H27" s="7">
        <f t="shared" si="3"/>
        <v>0.12</v>
      </c>
      <c r="I27" s="8">
        <f t="shared" si="4"/>
        <v>4.5801526717557252E-2</v>
      </c>
      <c r="J27">
        <f t="shared" si="6"/>
        <v>-3.2483352281955508E-3</v>
      </c>
      <c r="K27" s="10">
        <f t="shared" si="7"/>
        <v>-6.9757999025499437E-2</v>
      </c>
      <c r="L27">
        <f t="shared" si="5"/>
        <v>-3.572492014509234E-4</v>
      </c>
    </row>
    <row r="28" spans="2:12" x14ac:dyDescent="0.25">
      <c r="B28" s="7">
        <v>0.125</v>
      </c>
      <c r="C28" s="7">
        <v>1</v>
      </c>
      <c r="D28" s="7">
        <f t="shared" si="1"/>
        <v>0.125</v>
      </c>
      <c r="E28" s="8">
        <f t="shared" si="2"/>
        <v>4.4326241134751775E-2</v>
      </c>
      <c r="F28" s="9">
        <v>0.125</v>
      </c>
      <c r="G28" s="7">
        <v>1</v>
      </c>
      <c r="H28" s="7">
        <f t="shared" si="3"/>
        <v>0.125</v>
      </c>
      <c r="I28" s="8">
        <f t="shared" si="4"/>
        <v>4.7709923664122134E-2</v>
      </c>
      <c r="J28">
        <f t="shared" si="6"/>
        <v>-3.383682529370359E-3</v>
      </c>
      <c r="K28" s="10">
        <f t="shared" si="7"/>
        <v>-7.3141681554869803E-2</v>
      </c>
      <c r="L28">
        <f t="shared" si="5"/>
        <v>-4.9855178387743005E-4</v>
      </c>
    </row>
    <row r="29" spans="2:12" x14ac:dyDescent="0.25">
      <c r="B29" s="7">
        <v>0.13</v>
      </c>
      <c r="C29" s="7">
        <v>1</v>
      </c>
      <c r="D29" s="7">
        <f t="shared" si="1"/>
        <v>0.13</v>
      </c>
      <c r="E29" s="8">
        <f t="shared" si="2"/>
        <v>4.6099290780141848E-2</v>
      </c>
      <c r="F29" s="9">
        <v>0.13</v>
      </c>
      <c r="G29" s="7">
        <v>2</v>
      </c>
      <c r="H29" s="7">
        <f t="shared" si="3"/>
        <v>0.26</v>
      </c>
      <c r="I29" s="8">
        <f t="shared" si="4"/>
        <v>9.9236641221374058E-2</v>
      </c>
      <c r="J29">
        <f t="shared" si="6"/>
        <v>-5.313735044123221E-2</v>
      </c>
      <c r="K29" s="10">
        <f t="shared" si="7"/>
        <v>-0.12627903199610202</v>
      </c>
      <c r="L29">
        <f t="shared" si="5"/>
        <v>-4.1030534351145086E-4</v>
      </c>
    </row>
    <row r="30" spans="2:12" x14ac:dyDescent="0.25">
      <c r="B30" s="7">
        <v>0.13500000000000001</v>
      </c>
      <c r="C30" s="7">
        <v>4</v>
      </c>
      <c r="D30" s="7">
        <f t="shared" si="1"/>
        <v>0.54</v>
      </c>
      <c r="E30" s="8">
        <f t="shared" si="2"/>
        <v>0.19148936170212766</v>
      </c>
      <c r="F30" s="9">
        <v>0.13500000000000001</v>
      </c>
      <c r="G30" s="7">
        <v>2</v>
      </c>
      <c r="H30" s="7">
        <f t="shared" si="3"/>
        <v>0.27</v>
      </c>
      <c r="I30" s="8">
        <f t="shared" si="4"/>
        <v>0.10305343511450382</v>
      </c>
      <c r="J30">
        <f t="shared" si="6"/>
        <v>8.8435926587623837E-2</v>
      </c>
      <c r="K30" s="10">
        <f t="shared" si="7"/>
        <v>-3.7843105408478184E-2</v>
      </c>
      <c r="L30">
        <f t="shared" si="5"/>
        <v>-6.0892750798549155E-4</v>
      </c>
    </row>
    <row r="31" spans="2:12" x14ac:dyDescent="0.25">
      <c r="B31" s="7">
        <v>0.14000000000000001</v>
      </c>
      <c r="C31" s="7">
        <v>2</v>
      </c>
      <c r="D31" s="7">
        <f t="shared" si="1"/>
        <v>0.28000000000000003</v>
      </c>
      <c r="E31" s="8">
        <f t="shared" si="2"/>
        <v>9.9290780141843976E-2</v>
      </c>
      <c r="F31" s="9">
        <v>0.14000000000000001</v>
      </c>
      <c r="G31" s="7">
        <v>5</v>
      </c>
      <c r="H31" s="7">
        <f t="shared" si="3"/>
        <v>0.70000000000000007</v>
      </c>
      <c r="I31" s="8">
        <f t="shared" si="4"/>
        <v>0.26717557251908403</v>
      </c>
      <c r="J31">
        <f t="shared" si="6"/>
        <v>-0.16788479237724005</v>
      </c>
      <c r="K31" s="10">
        <f t="shared" si="7"/>
        <v>-0.20572789778571823</v>
      </c>
      <c r="L31">
        <f t="shared" si="5"/>
        <v>-9.3934410697850293E-4</v>
      </c>
    </row>
    <row r="32" spans="2:12" x14ac:dyDescent="0.25">
      <c r="B32" s="7">
        <v>0.14499999999999999</v>
      </c>
      <c r="C32" s="7">
        <v>5</v>
      </c>
      <c r="D32" s="7">
        <f t="shared" si="1"/>
        <v>0.72499999999999998</v>
      </c>
      <c r="E32" s="8">
        <f t="shared" si="2"/>
        <v>0.25709219858156024</v>
      </c>
      <c r="F32" s="9">
        <v>0.14499999999999999</v>
      </c>
      <c r="G32" s="7">
        <v>4</v>
      </c>
      <c r="H32" s="7">
        <f t="shared" si="3"/>
        <v>0.57999999999999996</v>
      </c>
      <c r="I32" s="8">
        <f t="shared" si="4"/>
        <v>0.2213740458015267</v>
      </c>
      <c r="J32">
        <f t="shared" si="6"/>
        <v>3.5718152780033541E-2</v>
      </c>
      <c r="K32" s="10">
        <f t="shared" si="7"/>
        <v>-0.17000974500568469</v>
      </c>
      <c r="L32">
        <f t="shared" si="5"/>
        <v>-1.033782686373235E-3</v>
      </c>
    </row>
    <row r="33" spans="2:12" x14ac:dyDescent="0.25">
      <c r="B33" s="7">
        <v>0.15</v>
      </c>
      <c r="C33" s="7">
        <v>4</v>
      </c>
      <c r="D33" s="7">
        <f t="shared" si="1"/>
        <v>0.6</v>
      </c>
      <c r="E33" s="8">
        <f t="shared" si="2"/>
        <v>0.21276595744680851</v>
      </c>
      <c r="F33" s="9">
        <v>0.15</v>
      </c>
      <c r="G33" s="7">
        <v>5</v>
      </c>
      <c r="H33" s="7">
        <f t="shared" si="3"/>
        <v>0.75</v>
      </c>
      <c r="I33" s="8">
        <f t="shared" si="4"/>
        <v>0.2862595419847328</v>
      </c>
      <c r="J33">
        <f t="shared" si="6"/>
        <v>-7.3493584537924289E-2</v>
      </c>
      <c r="K33" s="10">
        <f t="shared" si="7"/>
        <v>-0.24350332954360898</v>
      </c>
      <c r="L33">
        <f t="shared" si="5"/>
        <v>-1.02660927941097E-3</v>
      </c>
    </row>
    <row r="34" spans="2:12" x14ac:dyDescent="0.25">
      <c r="B34" s="7">
        <v>0.155</v>
      </c>
      <c r="C34" s="7">
        <v>10</v>
      </c>
      <c r="D34" s="7">
        <f t="shared" si="1"/>
        <v>1.55</v>
      </c>
      <c r="E34" s="8">
        <f t="shared" si="2"/>
        <v>0.54964539007092195</v>
      </c>
      <c r="F34" s="9">
        <v>0.155</v>
      </c>
      <c r="G34" s="7">
        <v>8</v>
      </c>
      <c r="H34" s="7">
        <f t="shared" si="3"/>
        <v>1.24</v>
      </c>
      <c r="I34" s="8">
        <f t="shared" si="4"/>
        <v>0.47328244274809161</v>
      </c>
      <c r="J34">
        <f t="shared" si="6"/>
        <v>7.6362947322830332E-2</v>
      </c>
      <c r="K34" s="10">
        <f t="shared" si="7"/>
        <v>-0.16714038222077865</v>
      </c>
      <c r="L34">
        <f t="shared" si="5"/>
        <v>-3.0080937686102624E-4</v>
      </c>
    </row>
    <row r="35" spans="2:12" x14ac:dyDescent="0.25">
      <c r="B35" s="7">
        <v>0.16</v>
      </c>
      <c r="C35" s="7">
        <v>7</v>
      </c>
      <c r="D35" s="7">
        <f t="shared" si="1"/>
        <v>1.1200000000000001</v>
      </c>
      <c r="E35" s="8">
        <f t="shared" si="2"/>
        <v>0.3971631205673759</v>
      </c>
      <c r="F35" s="9">
        <v>0.16</v>
      </c>
      <c r="G35" s="7">
        <v>3</v>
      </c>
      <c r="H35" s="7">
        <f t="shared" si="3"/>
        <v>0.48</v>
      </c>
      <c r="I35" s="8">
        <f t="shared" si="4"/>
        <v>0.18320610687022901</v>
      </c>
      <c r="J35">
        <f t="shared" si="6"/>
        <v>0.2139570136971469</v>
      </c>
      <c r="K35" s="10">
        <f t="shared" si="7"/>
        <v>4.6816631476368248E-2</v>
      </c>
      <c r="L35">
        <f t="shared" si="5"/>
        <v>6.0591603053435138E-4</v>
      </c>
    </row>
    <row r="36" spans="2:12" x14ac:dyDescent="0.25">
      <c r="B36" s="7">
        <v>0.16500000000000001</v>
      </c>
      <c r="C36" s="7">
        <v>9</v>
      </c>
      <c r="D36" s="7">
        <f t="shared" si="1"/>
        <v>1.4850000000000001</v>
      </c>
      <c r="E36" s="8">
        <f t="shared" si="2"/>
        <v>0.52659574468085113</v>
      </c>
      <c r="F36" s="9">
        <v>0.16500000000000001</v>
      </c>
      <c r="G36" s="7">
        <v>6</v>
      </c>
      <c r="H36" s="7">
        <f t="shared" si="3"/>
        <v>0.99</v>
      </c>
      <c r="I36" s="8">
        <f t="shared" si="4"/>
        <v>0.37786259541984729</v>
      </c>
      <c r="J36">
        <f t="shared" si="6"/>
        <v>0.14873314926100384</v>
      </c>
      <c r="K36" s="10">
        <f t="shared" si="7"/>
        <v>0.19554978073737209</v>
      </c>
      <c r="L36">
        <f t="shared" si="5"/>
        <v>5.8429429917167513E-4</v>
      </c>
    </row>
    <row r="37" spans="2:12" x14ac:dyDescent="0.25">
      <c r="B37" s="7">
        <v>0.17</v>
      </c>
      <c r="C37" s="7">
        <v>6</v>
      </c>
      <c r="D37" s="7">
        <f t="shared" si="1"/>
        <v>1.02</v>
      </c>
      <c r="E37" s="8">
        <f t="shared" si="2"/>
        <v>0.36170212765957449</v>
      </c>
      <c r="F37" s="9">
        <v>0.17</v>
      </c>
      <c r="G37" s="7">
        <v>8</v>
      </c>
      <c r="H37" s="7">
        <f t="shared" si="3"/>
        <v>1.36</v>
      </c>
      <c r="I37" s="8">
        <f t="shared" si="4"/>
        <v>0.51908396946564883</v>
      </c>
      <c r="J37">
        <f t="shared" si="6"/>
        <v>-0.15738184180607434</v>
      </c>
      <c r="K37" s="10">
        <f t="shared" si="7"/>
        <v>3.8167938931297746E-2</v>
      </c>
      <c r="L37">
        <f t="shared" si="5"/>
        <v>1.1978236153971047E-4</v>
      </c>
    </row>
    <row r="38" spans="2:12" x14ac:dyDescent="0.25">
      <c r="B38" s="7">
        <v>0.17499999999999999</v>
      </c>
      <c r="C38" s="7">
        <v>6</v>
      </c>
      <c r="D38" s="7">
        <f t="shared" si="1"/>
        <v>1.0499999999999998</v>
      </c>
      <c r="E38" s="8">
        <f t="shared" si="2"/>
        <v>0.37234042553191482</v>
      </c>
      <c r="F38" s="9">
        <v>0.17499999999999999</v>
      </c>
      <c r="G38" s="7">
        <v>6</v>
      </c>
      <c r="H38" s="7">
        <f t="shared" si="3"/>
        <v>1.0499999999999998</v>
      </c>
      <c r="I38" s="8">
        <f t="shared" si="4"/>
        <v>0.4007633587786259</v>
      </c>
      <c r="J38">
        <f t="shared" si="6"/>
        <v>-2.842293324671108E-2</v>
      </c>
      <c r="K38" s="10">
        <f t="shared" si="7"/>
        <v>9.7450056845866662E-3</v>
      </c>
      <c r="L38">
        <f t="shared" si="5"/>
        <v>-8.3441611174273251E-4</v>
      </c>
    </row>
    <row r="39" spans="2:12" x14ac:dyDescent="0.25">
      <c r="B39" s="7">
        <v>0.18</v>
      </c>
      <c r="C39" s="7">
        <v>2</v>
      </c>
      <c r="D39" s="7">
        <f t="shared" si="1"/>
        <v>0.36</v>
      </c>
      <c r="E39" s="8">
        <f t="shared" si="2"/>
        <v>0.1276595744680851</v>
      </c>
      <c r="F39" s="9">
        <v>0.18</v>
      </c>
      <c r="G39" s="7">
        <v>7</v>
      </c>
      <c r="H39" s="7">
        <f t="shared" si="3"/>
        <v>1.26</v>
      </c>
      <c r="I39" s="8">
        <f t="shared" si="4"/>
        <v>0.48091603053435117</v>
      </c>
      <c r="J39">
        <f t="shared" si="6"/>
        <v>-0.3532564560662661</v>
      </c>
      <c r="K39" s="10">
        <f t="shared" si="7"/>
        <v>-0.34351145038167941</v>
      </c>
      <c r="L39">
        <f t="shared" si="5"/>
        <v>-1.4646608196632574E-3</v>
      </c>
    </row>
    <row r="40" spans="2:12" x14ac:dyDescent="0.25">
      <c r="B40" s="7">
        <v>0.185</v>
      </c>
      <c r="C40" s="7">
        <v>8</v>
      </c>
      <c r="D40" s="7">
        <f t="shared" si="1"/>
        <v>1.48</v>
      </c>
      <c r="E40" s="8">
        <f t="shared" si="2"/>
        <v>0.52482269503546097</v>
      </c>
      <c r="F40" s="9">
        <v>0.185</v>
      </c>
      <c r="G40" s="7">
        <v>6</v>
      </c>
      <c r="H40" s="7">
        <f t="shared" si="3"/>
        <v>1.1099999999999999</v>
      </c>
      <c r="I40" s="8">
        <f t="shared" si="4"/>
        <v>0.42366412213740451</v>
      </c>
      <c r="J40">
        <f t="shared" si="6"/>
        <v>0.10115857289805646</v>
      </c>
      <c r="K40" s="10">
        <f t="shared" si="7"/>
        <v>-0.24235287748362294</v>
      </c>
      <c r="L40">
        <f t="shared" si="5"/>
        <v>-5.6372150939310278E-4</v>
      </c>
    </row>
    <row r="41" spans="2:12" x14ac:dyDescent="0.25">
      <c r="B41" s="7">
        <v>0.19</v>
      </c>
      <c r="C41" s="7">
        <v>6</v>
      </c>
      <c r="D41" s="7">
        <f t="shared" si="1"/>
        <v>1.1400000000000001</v>
      </c>
      <c r="E41" s="8">
        <f t="shared" si="2"/>
        <v>0.40425531914893625</v>
      </c>
      <c r="F41" s="9">
        <v>0.19</v>
      </c>
      <c r="G41" s="7">
        <v>2</v>
      </c>
      <c r="H41" s="7">
        <f t="shared" si="3"/>
        <v>0.38</v>
      </c>
      <c r="I41" s="8">
        <f t="shared" si="4"/>
        <v>0.14503816793893129</v>
      </c>
      <c r="J41">
        <f t="shared" si="6"/>
        <v>0.25921715121000499</v>
      </c>
      <c r="K41" s="10">
        <f t="shared" si="7"/>
        <v>1.6864273726382051E-2</v>
      </c>
      <c r="L41">
        <f t="shared" si="5"/>
        <v>5.7654566617941776E-4</v>
      </c>
    </row>
    <row r="42" spans="2:12" x14ac:dyDescent="0.25">
      <c r="B42" s="7">
        <v>0.19500000000000001</v>
      </c>
      <c r="C42" s="7">
        <v>5</v>
      </c>
      <c r="D42" s="7">
        <f t="shared" si="1"/>
        <v>0.97500000000000009</v>
      </c>
      <c r="E42" s="8">
        <f t="shared" si="2"/>
        <v>0.34574468085106386</v>
      </c>
      <c r="F42" s="9">
        <v>0.19500000000000001</v>
      </c>
      <c r="G42" s="7">
        <v>2</v>
      </c>
      <c r="H42" s="7">
        <f t="shared" si="3"/>
        <v>0.39</v>
      </c>
      <c r="I42" s="8">
        <f t="shared" si="4"/>
        <v>0.14885496183206107</v>
      </c>
      <c r="J42">
        <f t="shared" si="6"/>
        <v>0.19688971901900279</v>
      </c>
      <c r="K42" s="10">
        <f t="shared" si="7"/>
        <v>0.21375399274538484</v>
      </c>
      <c r="L42">
        <f t="shared" si="5"/>
        <v>6.6002111417898474E-4</v>
      </c>
    </row>
    <row r="43" spans="2:12" x14ac:dyDescent="0.25">
      <c r="B43">
        <v>0.2</v>
      </c>
      <c r="C43">
        <v>2</v>
      </c>
      <c r="D43">
        <f t="shared" si="1"/>
        <v>0.4</v>
      </c>
      <c r="E43" s="5">
        <f t="shared" si="2"/>
        <v>0.14184397163120568</v>
      </c>
      <c r="F43" s="4">
        <v>0.2</v>
      </c>
      <c r="G43">
        <v>4</v>
      </c>
      <c r="H43">
        <f t="shared" si="3"/>
        <v>0.8</v>
      </c>
      <c r="I43" s="5">
        <f t="shared" si="4"/>
        <v>0.30534351145038169</v>
      </c>
      <c r="J43">
        <f t="shared" si="6"/>
        <v>-0.163499539819176</v>
      </c>
      <c r="K43" s="6">
        <f t="shared" si="7"/>
        <v>5.0254452926208837E-2</v>
      </c>
      <c r="L43">
        <f t="shared" si="5"/>
        <v>2.2352606789020609E-4</v>
      </c>
    </row>
    <row r="44" spans="2:12" x14ac:dyDescent="0.25">
      <c r="B44">
        <v>0.20499999999999999</v>
      </c>
      <c r="C44">
        <v>2</v>
      </c>
      <c r="D44">
        <f t="shared" si="1"/>
        <v>0.41</v>
      </c>
      <c r="E44" s="5">
        <f t="shared" si="2"/>
        <v>0.1453900709219858</v>
      </c>
      <c r="F44" s="4">
        <v>0.20499999999999999</v>
      </c>
      <c r="G44">
        <v>2</v>
      </c>
      <c r="H44">
        <f t="shared" si="3"/>
        <v>0.41</v>
      </c>
      <c r="I44" s="5">
        <f t="shared" si="4"/>
        <v>0.15648854961832062</v>
      </c>
      <c r="J44">
        <f t="shared" si="6"/>
        <v>-1.1098478696334818E-2</v>
      </c>
      <c r="K44" s="6">
        <f t="shared" si="7"/>
        <v>3.9155974229874019E-2</v>
      </c>
      <c r="L44">
        <f t="shared" si="5"/>
        <v>1.8156840452601472E-4</v>
      </c>
    </row>
    <row r="45" spans="2:12" x14ac:dyDescent="0.25">
      <c r="B45">
        <v>0.21</v>
      </c>
      <c r="C45">
        <v>1</v>
      </c>
      <c r="D45">
        <f t="shared" si="1"/>
        <v>0.21</v>
      </c>
      <c r="E45" s="5">
        <f t="shared" si="2"/>
        <v>7.4468085106382975E-2</v>
      </c>
      <c r="F45" s="4">
        <v>0.21</v>
      </c>
      <c r="G45">
        <v>1</v>
      </c>
      <c r="H45">
        <f t="shared" si="3"/>
        <v>0.21</v>
      </c>
      <c r="I45" s="5">
        <f t="shared" si="4"/>
        <v>8.0152671755725186E-2</v>
      </c>
      <c r="J45">
        <f t="shared" si="6"/>
        <v>-5.6845866493422104E-3</v>
      </c>
      <c r="K45" s="6">
        <f t="shared" si="7"/>
        <v>3.3471387580531808E-2</v>
      </c>
      <c r="L45">
        <f t="shared" si="5"/>
        <v>7.3916544854095748E-4</v>
      </c>
    </row>
    <row r="46" spans="2:12" x14ac:dyDescent="0.25">
      <c r="B46">
        <v>0.215</v>
      </c>
      <c r="C46">
        <v>3</v>
      </c>
      <c r="D46">
        <f t="shared" si="1"/>
        <v>0.64500000000000002</v>
      </c>
      <c r="E46" s="5">
        <f t="shared" si="2"/>
        <v>0.22872340425531915</v>
      </c>
      <c r="F46" s="4">
        <v>0.215</v>
      </c>
      <c r="G46">
        <v>0</v>
      </c>
      <c r="H46">
        <f t="shared" si="3"/>
        <v>0</v>
      </c>
      <c r="I46" s="5">
        <f t="shared" si="4"/>
        <v>0</v>
      </c>
      <c r="J46">
        <f t="shared" si="6"/>
        <v>0.22872340425531915</v>
      </c>
      <c r="K46" s="6">
        <f t="shared" si="7"/>
        <v>0.26219479183585093</v>
      </c>
      <c r="L46">
        <f t="shared" si="5"/>
        <v>4.7127930269070541E-4</v>
      </c>
    </row>
    <row r="47" spans="2:12" x14ac:dyDescent="0.25">
      <c r="B47">
        <v>0.22</v>
      </c>
      <c r="C47">
        <v>0</v>
      </c>
      <c r="D47">
        <f t="shared" si="1"/>
        <v>0</v>
      </c>
      <c r="E47" s="5">
        <f t="shared" si="2"/>
        <v>0</v>
      </c>
      <c r="F47" s="4">
        <v>0.22</v>
      </c>
      <c r="G47">
        <v>4</v>
      </c>
      <c r="H47">
        <f t="shared" si="3"/>
        <v>0.88</v>
      </c>
      <c r="I47" s="5">
        <f t="shared" si="4"/>
        <v>0.33587786259541985</v>
      </c>
      <c r="J47">
        <f t="shared" si="6"/>
        <v>-0.33587786259541985</v>
      </c>
      <c r="K47" s="6">
        <f t="shared" si="7"/>
        <v>-7.3683070759568925E-2</v>
      </c>
      <c r="L47">
        <f t="shared" si="5"/>
        <v>-7.9780466677494455E-4</v>
      </c>
    </row>
    <row r="48" spans="2:12" x14ac:dyDescent="0.25">
      <c r="B48">
        <v>0.22500000000000001</v>
      </c>
      <c r="C48">
        <v>0</v>
      </c>
      <c r="D48">
        <f t="shared" si="1"/>
        <v>0</v>
      </c>
      <c r="E48" s="5">
        <f t="shared" si="2"/>
        <v>0</v>
      </c>
      <c r="F48" s="4">
        <v>0.22500000000000001</v>
      </c>
      <c r="G48">
        <v>2</v>
      </c>
      <c r="H48">
        <f t="shared" si="3"/>
        <v>0.45</v>
      </c>
      <c r="I48" s="5">
        <f t="shared" si="4"/>
        <v>0.1717557251908397</v>
      </c>
      <c r="J48">
        <f t="shared" si="6"/>
        <v>-0.1717557251908397</v>
      </c>
      <c r="K48" s="6">
        <f t="shared" si="7"/>
        <v>-0.24543879595040863</v>
      </c>
      <c r="L48">
        <f t="shared" si="5"/>
        <v>-1.0232932705321858E-3</v>
      </c>
    </row>
    <row r="49" spans="2:12" x14ac:dyDescent="0.25">
      <c r="B49">
        <v>0.23</v>
      </c>
      <c r="C49">
        <v>1</v>
      </c>
      <c r="D49">
        <f t="shared" si="1"/>
        <v>0.23</v>
      </c>
      <c r="E49" s="5">
        <f t="shared" si="2"/>
        <v>8.1560283687943269E-2</v>
      </c>
      <c r="F49" s="4">
        <v>0.23</v>
      </c>
      <c r="G49">
        <v>0</v>
      </c>
      <c r="H49">
        <f t="shared" si="3"/>
        <v>0</v>
      </c>
      <c r="I49" s="5">
        <f t="shared" si="4"/>
        <v>0</v>
      </c>
      <c r="J49">
        <f t="shared" si="6"/>
        <v>8.1560283687943269E-2</v>
      </c>
      <c r="K49" s="6">
        <f t="shared" si="7"/>
        <v>-0.16387851226246536</v>
      </c>
      <c r="L49">
        <f t="shared" si="5"/>
        <v>-8.1939256131232296E-4</v>
      </c>
    </row>
    <row r="50" spans="2:12" x14ac:dyDescent="0.25">
      <c r="B50">
        <v>0.23499999999999999</v>
      </c>
      <c r="C50">
        <v>0</v>
      </c>
      <c r="D50">
        <f t="shared" si="1"/>
        <v>0</v>
      </c>
      <c r="E50" s="5">
        <f t="shared" si="2"/>
        <v>0</v>
      </c>
      <c r="F50" s="4">
        <v>0.23499999999999999</v>
      </c>
      <c r="G50">
        <v>0</v>
      </c>
      <c r="H50">
        <f t="shared" si="3"/>
        <v>0</v>
      </c>
      <c r="I50" s="5">
        <f t="shared" si="4"/>
        <v>0</v>
      </c>
      <c r="J50">
        <f t="shared" si="6"/>
        <v>0</v>
      </c>
      <c r="K50" s="6">
        <f t="shared" si="7"/>
        <v>-0.16387851226246536</v>
      </c>
      <c r="L50">
        <f t="shared" si="5"/>
        <v>-1.0646418710410918E-3</v>
      </c>
    </row>
    <row r="51" spans="2:12" x14ac:dyDescent="0.25">
      <c r="B51">
        <v>0.24</v>
      </c>
      <c r="C51">
        <v>1</v>
      </c>
      <c r="D51">
        <f t="shared" si="1"/>
        <v>0.24</v>
      </c>
      <c r="E51" s="5">
        <f t="shared" si="2"/>
        <v>8.5106382978723402E-2</v>
      </c>
      <c r="F51" s="4">
        <v>0.24</v>
      </c>
      <c r="G51">
        <v>2</v>
      </c>
      <c r="H51">
        <f t="shared" si="3"/>
        <v>0.48</v>
      </c>
      <c r="I51" s="5">
        <f t="shared" si="4"/>
        <v>0.18320610687022901</v>
      </c>
      <c r="J51">
        <f t="shared" si="6"/>
        <v>-9.8099723891505605E-2</v>
      </c>
      <c r="K51" s="6">
        <f t="shared" si="7"/>
        <v>-0.26197823615397098</v>
      </c>
      <c r="L51">
        <f t="shared" si="5"/>
        <v>-1.3430512695576859E-3</v>
      </c>
    </row>
    <row r="52" spans="2:12" x14ac:dyDescent="0.25">
      <c r="B52">
        <v>0.245</v>
      </c>
      <c r="C52">
        <v>2</v>
      </c>
      <c r="D52">
        <f t="shared" si="1"/>
        <v>0.49</v>
      </c>
      <c r="E52" s="5">
        <f t="shared" si="2"/>
        <v>0.17375886524822692</v>
      </c>
      <c r="F52" s="4">
        <v>0.245</v>
      </c>
      <c r="G52">
        <v>2</v>
      </c>
      <c r="H52">
        <f t="shared" si="3"/>
        <v>0.49</v>
      </c>
      <c r="I52" s="5">
        <f t="shared" si="4"/>
        <v>0.18702290076335878</v>
      </c>
      <c r="J52">
        <f t="shared" si="6"/>
        <v>-1.3264035515131861E-2</v>
      </c>
      <c r="K52" s="6">
        <f t="shared" si="7"/>
        <v>-0.27524227166910287</v>
      </c>
      <c r="L52">
        <f t="shared" si="5"/>
        <v>-9.3294894699799734E-4</v>
      </c>
    </row>
    <row r="53" spans="2:12" x14ac:dyDescent="0.25">
      <c r="B53">
        <v>0.25</v>
      </c>
      <c r="C53">
        <v>2</v>
      </c>
      <c r="D53">
        <f t="shared" si="1"/>
        <v>0.5</v>
      </c>
      <c r="E53" s="5">
        <f t="shared" si="2"/>
        <v>0.1773049645390071</v>
      </c>
      <c r="F53" s="4">
        <v>0.25</v>
      </c>
      <c r="G53">
        <v>0</v>
      </c>
      <c r="H53">
        <f t="shared" si="3"/>
        <v>0</v>
      </c>
      <c r="I53" s="5">
        <f t="shared" si="4"/>
        <v>0</v>
      </c>
      <c r="J53">
        <f t="shared" si="6"/>
        <v>0.1773049645390071</v>
      </c>
      <c r="K53" s="6">
        <f t="shared" si="7"/>
        <v>-9.7937307130095769E-2</v>
      </c>
      <c r="L53">
        <f t="shared" si="5"/>
        <v>6.2337583238590306E-4</v>
      </c>
    </row>
    <row r="54" spans="2:12" x14ac:dyDescent="0.25">
      <c r="B54">
        <v>0.255</v>
      </c>
      <c r="C54">
        <v>6</v>
      </c>
      <c r="D54">
        <f t="shared" si="1"/>
        <v>1.53</v>
      </c>
      <c r="E54" s="5">
        <f t="shared" si="2"/>
        <v>0.54255319148936176</v>
      </c>
      <c r="F54" s="4">
        <v>0.255</v>
      </c>
      <c r="G54">
        <v>1</v>
      </c>
      <c r="H54">
        <f t="shared" si="3"/>
        <v>0.255</v>
      </c>
      <c r="I54" s="5">
        <f t="shared" si="4"/>
        <v>9.732824427480917E-2</v>
      </c>
      <c r="J54">
        <f t="shared" si="6"/>
        <v>0.44522494721455258</v>
      </c>
      <c r="K54" s="6">
        <f t="shared" si="7"/>
        <v>0.34728764008445678</v>
      </c>
      <c r="L54">
        <f t="shared" si="5"/>
        <v>9.5697309295652763E-4</v>
      </c>
    </row>
    <row r="55" spans="2:12" x14ac:dyDescent="0.25">
      <c r="B55">
        <v>0.26</v>
      </c>
      <c r="C55">
        <v>2</v>
      </c>
      <c r="D55">
        <f t="shared" si="1"/>
        <v>0.52</v>
      </c>
      <c r="E55" s="5">
        <f t="shared" si="2"/>
        <v>0.18439716312056739</v>
      </c>
      <c r="F55" s="4">
        <v>0.26</v>
      </c>
      <c r="G55">
        <v>5</v>
      </c>
      <c r="H55">
        <f t="shared" si="3"/>
        <v>1.3</v>
      </c>
      <c r="I55" s="5">
        <f t="shared" si="4"/>
        <v>0.49618320610687022</v>
      </c>
      <c r="J55">
        <f t="shared" si="6"/>
        <v>-0.31178604298630286</v>
      </c>
      <c r="K55" s="6">
        <f t="shared" si="7"/>
        <v>3.5501597098153925E-2</v>
      </c>
      <c r="L55">
        <f t="shared" si="5"/>
        <v>6.9906881056792442E-5</v>
      </c>
    </row>
    <row r="56" spans="2:12" x14ac:dyDescent="0.25">
      <c r="B56">
        <v>0.26500000000000001</v>
      </c>
      <c r="C56">
        <v>6</v>
      </c>
      <c r="D56">
        <f t="shared" si="1"/>
        <v>1.59</v>
      </c>
      <c r="E56" s="5">
        <f t="shared" si="2"/>
        <v>0.56382978723404265</v>
      </c>
      <c r="F56" s="4">
        <v>0.26500000000000001</v>
      </c>
      <c r="G56">
        <v>6</v>
      </c>
      <c r="H56">
        <f t="shared" si="3"/>
        <v>1.59</v>
      </c>
      <c r="I56" s="5">
        <f t="shared" si="4"/>
        <v>0.60687022900763354</v>
      </c>
      <c r="J56">
        <f t="shared" si="6"/>
        <v>-4.3040441773590898E-2</v>
      </c>
      <c r="K56" s="6">
        <f t="shared" si="7"/>
        <v>-7.5388446754369731E-3</v>
      </c>
      <c r="L56">
        <f t="shared" si="5"/>
        <v>6.4384711168859437E-4</v>
      </c>
    </row>
    <row r="57" spans="2:12" x14ac:dyDescent="0.25">
      <c r="B57">
        <v>0.27</v>
      </c>
      <c r="C57">
        <v>5</v>
      </c>
      <c r="D57">
        <f t="shared" si="1"/>
        <v>1.35</v>
      </c>
      <c r="E57" s="5">
        <f t="shared" si="2"/>
        <v>0.47872340425531912</v>
      </c>
      <c r="F57" s="4">
        <v>0.27</v>
      </c>
      <c r="G57">
        <v>2</v>
      </c>
      <c r="H57">
        <f t="shared" si="3"/>
        <v>0.54</v>
      </c>
      <c r="I57" s="5">
        <f t="shared" si="4"/>
        <v>0.20610687022900764</v>
      </c>
      <c r="J57">
        <f t="shared" si="6"/>
        <v>0.27261653402631147</v>
      </c>
      <c r="K57" s="6">
        <f t="shared" si="7"/>
        <v>0.2650776893508745</v>
      </c>
      <c r="L57">
        <f t="shared" si="5"/>
        <v>1.9637201559200936E-3</v>
      </c>
    </row>
    <row r="58" spans="2:12" x14ac:dyDescent="0.25">
      <c r="B58">
        <v>0.27500000000000002</v>
      </c>
      <c r="C58">
        <v>8</v>
      </c>
      <c r="D58">
        <f t="shared" si="1"/>
        <v>2.2000000000000002</v>
      </c>
      <c r="E58" s="5">
        <f t="shared" si="2"/>
        <v>0.78014184397163133</v>
      </c>
      <c r="F58" s="4">
        <v>0.27500000000000002</v>
      </c>
      <c r="G58">
        <v>5</v>
      </c>
      <c r="H58">
        <f t="shared" si="3"/>
        <v>1.375</v>
      </c>
      <c r="I58" s="5">
        <f t="shared" si="4"/>
        <v>0.52480916030534353</v>
      </c>
      <c r="J58">
        <f t="shared" si="6"/>
        <v>0.25533268366628781</v>
      </c>
      <c r="K58" s="6">
        <f t="shared" si="7"/>
        <v>0.52041037301716231</v>
      </c>
      <c r="L58">
        <f t="shared" si="5"/>
        <v>2.2969790482377816E-3</v>
      </c>
    </row>
    <row r="59" spans="2:12" x14ac:dyDescent="0.25">
      <c r="B59">
        <v>0.28000000000000003</v>
      </c>
      <c r="C59">
        <v>2</v>
      </c>
      <c r="D59">
        <f t="shared" si="1"/>
        <v>0.56000000000000005</v>
      </c>
      <c r="E59" s="5">
        <f t="shared" si="2"/>
        <v>0.19858156028368795</v>
      </c>
      <c r="F59" s="4">
        <v>0.28000000000000003</v>
      </c>
      <c r="G59">
        <v>3</v>
      </c>
      <c r="H59">
        <f t="shared" si="3"/>
        <v>0.84000000000000008</v>
      </c>
      <c r="I59" s="5">
        <f t="shared" si="4"/>
        <v>0.3206106870229008</v>
      </c>
      <c r="J59">
        <f t="shared" si="6"/>
        <v>-0.12202912673921285</v>
      </c>
      <c r="K59" s="6">
        <f t="shared" si="7"/>
        <v>0.39838124627794946</v>
      </c>
      <c r="L59">
        <f t="shared" si="5"/>
        <v>2.1481308537707553E-3</v>
      </c>
    </row>
    <row r="60" spans="2:12" x14ac:dyDescent="0.25">
      <c r="B60">
        <v>0.28499999999999998</v>
      </c>
      <c r="C60">
        <v>6</v>
      </c>
      <c r="D60">
        <f t="shared" si="1"/>
        <v>1.71</v>
      </c>
      <c r="E60" s="5">
        <f t="shared" si="2"/>
        <v>0.6063829787234043</v>
      </c>
      <c r="F60" s="4">
        <v>0.28499999999999998</v>
      </c>
      <c r="G60">
        <v>5</v>
      </c>
      <c r="H60">
        <f t="shared" si="3"/>
        <v>1.4249999999999998</v>
      </c>
      <c r="I60" s="5">
        <f t="shared" si="4"/>
        <v>0.54389312977099225</v>
      </c>
      <c r="J60">
        <f t="shared" si="6"/>
        <v>6.2489848952412053E-2</v>
      </c>
      <c r="K60" s="6">
        <f t="shared" si="7"/>
        <v>0.46087109523036152</v>
      </c>
      <c r="L60">
        <f t="shared" si="5"/>
        <v>3.570191110389264E-3</v>
      </c>
    </row>
    <row r="61" spans="2:12" x14ac:dyDescent="0.25">
      <c r="B61">
        <v>0.28999999999999998</v>
      </c>
      <c r="C61">
        <v>6</v>
      </c>
      <c r="D61">
        <f t="shared" si="1"/>
        <v>1.7399999999999998</v>
      </c>
      <c r="E61" s="5">
        <f t="shared" si="2"/>
        <v>0.61702127659574468</v>
      </c>
      <c r="F61" s="4">
        <v>0.28999999999999998</v>
      </c>
      <c r="G61">
        <v>1</v>
      </c>
      <c r="H61">
        <f t="shared" si="3"/>
        <v>0.28999999999999998</v>
      </c>
      <c r="I61" s="5">
        <f t="shared" si="4"/>
        <v>0.11068702290076335</v>
      </c>
      <c r="J61">
        <f t="shared" si="6"/>
        <v>0.50633425369498131</v>
      </c>
      <c r="K61" s="6">
        <f t="shared" si="7"/>
        <v>0.96720534892534282</v>
      </c>
      <c r="L61">
        <f t="shared" si="5"/>
        <v>4.1732310107736505E-3</v>
      </c>
    </row>
    <row r="62" spans="2:12" x14ac:dyDescent="0.25">
      <c r="B62">
        <v>0.29499999999999998</v>
      </c>
      <c r="C62">
        <v>5</v>
      </c>
      <c r="D62">
        <f t="shared" si="1"/>
        <v>1.4749999999999999</v>
      </c>
      <c r="E62" s="5">
        <f t="shared" si="2"/>
        <v>0.52304964539007093</v>
      </c>
      <c r="F62" s="4">
        <v>0.29499999999999998</v>
      </c>
      <c r="G62">
        <v>7</v>
      </c>
      <c r="H62">
        <f t="shared" si="3"/>
        <v>2.0649999999999999</v>
      </c>
      <c r="I62" s="5">
        <f t="shared" si="4"/>
        <v>0.78816793893129766</v>
      </c>
      <c r="J62">
        <f t="shared" si="6"/>
        <v>-0.26511829354122673</v>
      </c>
      <c r="K62" s="6">
        <f t="shared" si="7"/>
        <v>0.70208705538411609</v>
      </c>
      <c r="L62">
        <f t="shared" si="5"/>
        <v>1.466014292675008E-3</v>
      </c>
    </row>
    <row r="63" spans="2:12" x14ac:dyDescent="0.25">
      <c r="B63">
        <v>0.3</v>
      </c>
      <c r="C63">
        <v>2</v>
      </c>
      <c r="D63">
        <f t="shared" si="1"/>
        <v>0.6</v>
      </c>
      <c r="E63" s="5">
        <f t="shared" si="2"/>
        <v>0.21276595744680851</v>
      </c>
      <c r="F63" s="4">
        <v>0.3</v>
      </c>
      <c r="G63">
        <v>9</v>
      </c>
      <c r="H63">
        <f t="shared" si="3"/>
        <v>2.6999999999999997</v>
      </c>
      <c r="I63" s="5">
        <f t="shared" si="4"/>
        <v>1.030534351145038</v>
      </c>
      <c r="J63">
        <f t="shared" si="6"/>
        <v>-0.81776839369822951</v>
      </c>
      <c r="K63" s="6">
        <f t="shared" si="7"/>
        <v>-0.11568133831411342</v>
      </c>
      <c r="L63">
        <f t="shared" si="5"/>
        <v>-7.8907476584914106E-5</v>
      </c>
    </row>
    <row r="64" spans="2:12" x14ac:dyDescent="0.25">
      <c r="B64">
        <v>0.30499999999999999</v>
      </c>
      <c r="C64">
        <v>4</v>
      </c>
      <c r="D64">
        <f t="shared" si="1"/>
        <v>1.22</v>
      </c>
      <c r="E64" s="5">
        <f t="shared" si="2"/>
        <v>0.43262411347517726</v>
      </c>
      <c r="F64" s="4">
        <v>0.30499999999999999</v>
      </c>
      <c r="G64">
        <v>2</v>
      </c>
      <c r="H64">
        <f t="shared" si="3"/>
        <v>0.61</v>
      </c>
      <c r="I64" s="5">
        <f t="shared" si="4"/>
        <v>0.23282442748091603</v>
      </c>
      <c r="J64">
        <f t="shared" si="6"/>
        <v>0.19979968599426123</v>
      </c>
      <c r="K64" s="6">
        <f t="shared" si="7"/>
        <v>8.4118347680147809E-2</v>
      </c>
      <c r="L64">
        <f t="shared" si="5"/>
        <v>-2.1296897839856823E-4</v>
      </c>
    </row>
    <row r="65" spans="2:12" x14ac:dyDescent="0.25">
      <c r="B65">
        <v>0.31</v>
      </c>
      <c r="C65">
        <v>2</v>
      </c>
      <c r="D65">
        <f t="shared" si="1"/>
        <v>0.62</v>
      </c>
      <c r="E65" s="5">
        <f t="shared" si="2"/>
        <v>0.21985815602836878</v>
      </c>
      <c r="F65" s="4">
        <v>0.31</v>
      </c>
      <c r="G65">
        <v>4</v>
      </c>
      <c r="H65">
        <f t="shared" si="3"/>
        <v>1.24</v>
      </c>
      <c r="I65" s="5">
        <f t="shared" si="4"/>
        <v>0.47328244274809161</v>
      </c>
      <c r="J65">
        <f t="shared" si="6"/>
        <v>-0.25342428671972284</v>
      </c>
      <c r="K65" s="6">
        <f t="shared" si="7"/>
        <v>-0.16930593903957503</v>
      </c>
      <c r="L65">
        <f t="shared" si="5"/>
        <v>-6.0990877591900606E-4</v>
      </c>
    </row>
    <row r="66" spans="2:12" x14ac:dyDescent="0.25">
      <c r="B66">
        <v>0.315</v>
      </c>
      <c r="C66">
        <v>3</v>
      </c>
      <c r="D66">
        <f t="shared" si="1"/>
        <v>0.94500000000000006</v>
      </c>
      <c r="E66" s="5">
        <f t="shared" si="2"/>
        <v>0.33510638297872342</v>
      </c>
      <c r="F66" s="4">
        <v>0.315</v>
      </c>
      <c r="G66">
        <v>2</v>
      </c>
      <c r="H66">
        <f t="shared" si="3"/>
        <v>0.63</v>
      </c>
      <c r="I66" s="5">
        <f t="shared" si="4"/>
        <v>0.24045801526717558</v>
      </c>
      <c r="J66">
        <f t="shared" si="6"/>
        <v>9.4648367711547832E-2</v>
      </c>
      <c r="K66" s="6">
        <f t="shared" si="7"/>
        <v>-7.4657571328027195E-2</v>
      </c>
      <c r="L66">
        <f t="shared" si="5"/>
        <v>-1.6379730388176048E-3</v>
      </c>
    </row>
    <row r="67" spans="2:12" x14ac:dyDescent="0.25">
      <c r="B67">
        <v>0.32</v>
      </c>
      <c r="C67">
        <v>2</v>
      </c>
      <c r="D67">
        <f t="shared" si="1"/>
        <v>0.64</v>
      </c>
      <c r="E67" s="5">
        <f t="shared" si="2"/>
        <v>0.22695035460992907</v>
      </c>
      <c r="F67" s="4">
        <v>0.32</v>
      </c>
      <c r="G67">
        <v>6</v>
      </c>
      <c r="H67">
        <f t="shared" si="3"/>
        <v>1.92</v>
      </c>
      <c r="I67" s="5">
        <f t="shared" si="4"/>
        <v>0.73282442748091603</v>
      </c>
      <c r="J67">
        <f t="shared" si="6"/>
        <v>-0.50587407287098696</v>
      </c>
      <c r="K67" s="6">
        <f t="shared" si="7"/>
        <v>-0.58053164419901415</v>
      </c>
      <c r="L67">
        <f t="shared" si="5"/>
        <v>-2.0602904553083203E-3</v>
      </c>
    </row>
    <row r="68" spans="2:12" x14ac:dyDescent="0.25">
      <c r="B68">
        <v>0.32500000000000001</v>
      </c>
      <c r="C68">
        <v>4</v>
      </c>
      <c r="D68">
        <f t="shared" ref="D68:D82" si="8">B68*C68</f>
        <v>1.3</v>
      </c>
      <c r="E68" s="5">
        <f t="shared" ref="E68:E82" si="9">(D68/A$4*100)</f>
        <v>0.46099290780141849</v>
      </c>
      <c r="F68" s="4">
        <v>0.32500000000000001</v>
      </c>
      <c r="G68">
        <v>1</v>
      </c>
      <c r="H68">
        <f t="shared" ref="H68:H82" si="10">F68*G68</f>
        <v>0.32500000000000001</v>
      </c>
      <c r="I68" s="5">
        <f t="shared" ref="I68:I82" si="11">(H68/A$6*100)</f>
        <v>0.12404580152671756</v>
      </c>
      <c r="J68">
        <f t="shared" si="6"/>
        <v>0.33694710627470092</v>
      </c>
      <c r="K68" s="6">
        <f t="shared" si="7"/>
        <v>-0.24358453792431323</v>
      </c>
      <c r="L68">
        <f t="shared" ref="L68:L82" si="12">(K69+K68)/2*(B69-B68)</f>
        <v>2.225109631313981E-4</v>
      </c>
    </row>
    <row r="69" spans="2:12" x14ac:dyDescent="0.25">
      <c r="B69">
        <v>0.33</v>
      </c>
      <c r="C69">
        <v>6</v>
      </c>
      <c r="D69">
        <f t="shared" si="8"/>
        <v>1.98</v>
      </c>
      <c r="E69" s="5">
        <f t="shared" si="9"/>
        <v>0.7021276595744681</v>
      </c>
      <c r="F69" s="4">
        <v>0.33</v>
      </c>
      <c r="G69">
        <v>1</v>
      </c>
      <c r="H69">
        <f t="shared" si="10"/>
        <v>0.33</v>
      </c>
      <c r="I69" s="5">
        <f t="shared" si="11"/>
        <v>0.12595419847328246</v>
      </c>
      <c r="J69">
        <f t="shared" ref="J69:J82" si="13">E69-I69</f>
        <v>0.57617346110118561</v>
      </c>
      <c r="K69" s="6">
        <f t="shared" si="7"/>
        <v>0.33258892317687239</v>
      </c>
      <c r="L69">
        <f t="shared" si="12"/>
        <v>1.9372597585404193E-3</v>
      </c>
    </row>
    <row r="70" spans="2:12" x14ac:dyDescent="0.25">
      <c r="B70">
        <v>0.33500000000000002</v>
      </c>
      <c r="C70">
        <v>2</v>
      </c>
      <c r="D70">
        <f t="shared" si="8"/>
        <v>0.67</v>
      </c>
      <c r="E70" s="5">
        <f t="shared" si="9"/>
        <v>0.23758865248226951</v>
      </c>
      <c r="F70" s="4">
        <v>0.33500000000000002</v>
      </c>
      <c r="G70">
        <v>1</v>
      </c>
      <c r="H70">
        <f t="shared" si="10"/>
        <v>0.33500000000000002</v>
      </c>
      <c r="I70" s="5">
        <f t="shared" si="11"/>
        <v>0.12786259541984732</v>
      </c>
      <c r="J70">
        <f t="shared" si="13"/>
        <v>0.10972605706242219</v>
      </c>
      <c r="K70" s="6">
        <f t="shared" ref="K70:K82" si="14">K69+J70</f>
        <v>0.44231498023929461</v>
      </c>
      <c r="L70">
        <f t="shared" si="12"/>
        <v>2.443966217313632E-3</v>
      </c>
    </row>
    <row r="71" spans="2:12" x14ac:dyDescent="0.25">
      <c r="B71">
        <v>0.34</v>
      </c>
      <c r="C71">
        <v>4</v>
      </c>
      <c r="D71">
        <f t="shared" si="8"/>
        <v>1.36</v>
      </c>
      <c r="E71" s="5">
        <f t="shared" si="9"/>
        <v>0.48226950354609938</v>
      </c>
      <c r="F71" s="4">
        <v>0.34</v>
      </c>
      <c r="G71">
        <v>3</v>
      </c>
      <c r="H71">
        <f t="shared" si="10"/>
        <v>1.02</v>
      </c>
      <c r="I71" s="5">
        <f t="shared" si="11"/>
        <v>0.38931297709923668</v>
      </c>
      <c r="J71">
        <f t="shared" si="13"/>
        <v>9.2956526446862697E-2</v>
      </c>
      <c r="K71" s="6">
        <f t="shared" si="14"/>
        <v>0.53527150668615731</v>
      </c>
      <c r="L71">
        <f t="shared" si="12"/>
        <v>2.6763575334307591E-3</v>
      </c>
    </row>
    <row r="72" spans="2:12" x14ac:dyDescent="0.25">
      <c r="B72">
        <v>0.34499999999999997</v>
      </c>
      <c r="C72">
        <v>0</v>
      </c>
      <c r="D72">
        <f t="shared" si="8"/>
        <v>0</v>
      </c>
      <c r="E72" s="5">
        <f t="shared" si="9"/>
        <v>0</v>
      </c>
      <c r="F72" s="4">
        <v>0.34499999999999997</v>
      </c>
      <c r="G72">
        <v>0</v>
      </c>
      <c r="H72">
        <f t="shared" si="10"/>
        <v>0</v>
      </c>
      <c r="I72" s="5">
        <f t="shared" si="11"/>
        <v>0</v>
      </c>
      <c r="J72">
        <f t="shared" si="13"/>
        <v>0</v>
      </c>
      <c r="K72" s="6">
        <f t="shared" si="14"/>
        <v>0.53527150668615731</v>
      </c>
      <c r="L72">
        <f t="shared" si="12"/>
        <v>1.9847328244274858E-3</v>
      </c>
    </row>
    <row r="73" spans="2:12" x14ac:dyDescent="0.25">
      <c r="B73">
        <v>0.35</v>
      </c>
      <c r="C73">
        <v>1</v>
      </c>
      <c r="D73">
        <f t="shared" si="8"/>
        <v>0.35</v>
      </c>
      <c r="E73" s="5">
        <f t="shared" si="9"/>
        <v>0.12411347517730495</v>
      </c>
      <c r="F73" s="4">
        <v>0.35</v>
      </c>
      <c r="G73">
        <v>3</v>
      </c>
      <c r="H73">
        <f t="shared" si="10"/>
        <v>1.0499999999999998</v>
      </c>
      <c r="I73" s="5">
        <f t="shared" si="11"/>
        <v>0.4007633587786259</v>
      </c>
      <c r="J73">
        <f t="shared" si="13"/>
        <v>-0.27664988360132092</v>
      </c>
      <c r="K73" s="6">
        <f t="shared" si="14"/>
        <v>0.25862162308483638</v>
      </c>
      <c r="L73">
        <f t="shared" si="12"/>
        <v>1.8744924476205994E-3</v>
      </c>
    </row>
    <row r="74" spans="2:12" x14ac:dyDescent="0.25">
      <c r="B74">
        <v>0.35499999999999998</v>
      </c>
      <c r="C74">
        <v>4</v>
      </c>
      <c r="D74">
        <f t="shared" si="8"/>
        <v>1.42</v>
      </c>
      <c r="E74" s="5">
        <f t="shared" si="9"/>
        <v>0.50354609929078009</v>
      </c>
      <c r="F74" s="4">
        <v>0.35499999999999998</v>
      </c>
      <c r="G74">
        <v>2</v>
      </c>
      <c r="H74">
        <f t="shared" si="10"/>
        <v>0.71</v>
      </c>
      <c r="I74" s="5">
        <f t="shared" si="11"/>
        <v>0.27099236641221375</v>
      </c>
      <c r="J74">
        <f t="shared" si="13"/>
        <v>0.23255373287856634</v>
      </c>
      <c r="K74" s="6">
        <f t="shared" si="14"/>
        <v>0.49117535596340273</v>
      </c>
      <c r="L74">
        <f t="shared" si="12"/>
        <v>1.4009799144605098E-3</v>
      </c>
    </row>
    <row r="75" spans="2:12" x14ac:dyDescent="0.25">
      <c r="B75">
        <v>0.36</v>
      </c>
      <c r="C75">
        <v>1</v>
      </c>
      <c r="D75">
        <f t="shared" si="8"/>
        <v>0.36</v>
      </c>
      <c r="E75" s="5">
        <f t="shared" si="9"/>
        <v>0.1276595744680851</v>
      </c>
      <c r="F75" s="4">
        <v>0.36</v>
      </c>
      <c r="G75">
        <v>4</v>
      </c>
      <c r="H75">
        <f t="shared" si="10"/>
        <v>1.44</v>
      </c>
      <c r="I75" s="5">
        <f t="shared" si="11"/>
        <v>0.54961832061068705</v>
      </c>
      <c r="J75">
        <f t="shared" si="13"/>
        <v>-0.42195874614260198</v>
      </c>
      <c r="K75" s="6">
        <f t="shared" si="14"/>
        <v>6.9216609820800745E-2</v>
      </c>
      <c r="L75">
        <f t="shared" si="12"/>
        <v>6.4496372692328862E-4</v>
      </c>
    </row>
    <row r="76" spans="2:12" x14ac:dyDescent="0.25">
      <c r="B76">
        <v>0.36499999999999999</v>
      </c>
      <c r="C76">
        <v>2</v>
      </c>
      <c r="D76">
        <f t="shared" si="8"/>
        <v>0.73</v>
      </c>
      <c r="E76" s="5">
        <f t="shared" si="9"/>
        <v>0.25886524822695034</v>
      </c>
      <c r="F76" s="4">
        <v>0.36499999999999999</v>
      </c>
      <c r="G76">
        <v>1</v>
      </c>
      <c r="H76">
        <f t="shared" si="10"/>
        <v>0.36499999999999999</v>
      </c>
      <c r="I76" s="5">
        <f t="shared" si="11"/>
        <v>0.13931297709923665</v>
      </c>
      <c r="J76">
        <f t="shared" si="13"/>
        <v>0.11955227112771369</v>
      </c>
      <c r="K76" s="6">
        <f t="shared" si="14"/>
        <v>0.18876888094851443</v>
      </c>
      <c r="L76">
        <f t="shared" si="12"/>
        <v>1.2217800877050546E-3</v>
      </c>
    </row>
    <row r="77" spans="2:12" x14ac:dyDescent="0.25">
      <c r="B77">
        <v>0.37</v>
      </c>
      <c r="C77">
        <v>3</v>
      </c>
      <c r="D77">
        <f t="shared" si="8"/>
        <v>1.1099999999999999</v>
      </c>
      <c r="E77" s="5">
        <f t="shared" si="9"/>
        <v>0.3936170212765957</v>
      </c>
      <c r="F77" s="4">
        <v>0.37</v>
      </c>
      <c r="G77">
        <v>2</v>
      </c>
      <c r="H77">
        <f t="shared" si="10"/>
        <v>0.74</v>
      </c>
      <c r="I77" s="5">
        <f t="shared" si="11"/>
        <v>0.28244274809160308</v>
      </c>
      <c r="J77">
        <f t="shared" si="13"/>
        <v>0.11117427318499262</v>
      </c>
      <c r="K77" s="6">
        <f t="shared" si="14"/>
        <v>0.29994315413350703</v>
      </c>
      <c r="L77">
        <f t="shared" si="12"/>
        <v>2.7787477667695353E-3</v>
      </c>
    </row>
    <row r="78" spans="2:12" x14ac:dyDescent="0.25">
      <c r="B78">
        <v>0.375</v>
      </c>
      <c r="C78">
        <v>6</v>
      </c>
      <c r="D78">
        <f t="shared" si="8"/>
        <v>2.25</v>
      </c>
      <c r="E78" s="5">
        <f t="shared" si="9"/>
        <v>0.7978723404255319</v>
      </c>
      <c r="F78" s="4">
        <v>0.375</v>
      </c>
      <c r="G78">
        <v>2</v>
      </c>
      <c r="H78">
        <f t="shared" si="10"/>
        <v>0.75</v>
      </c>
      <c r="I78" s="5">
        <f t="shared" si="11"/>
        <v>0.2862595419847328</v>
      </c>
      <c r="J78">
        <f t="shared" si="13"/>
        <v>0.5116127984407991</v>
      </c>
      <c r="K78" s="6">
        <f t="shared" si="14"/>
        <v>0.81155595257430613</v>
      </c>
      <c r="L78">
        <f t="shared" si="12"/>
        <v>3.6180363813545619E-3</v>
      </c>
    </row>
    <row r="79" spans="2:12" x14ac:dyDescent="0.25">
      <c r="B79">
        <v>0.38</v>
      </c>
      <c r="C79">
        <v>3</v>
      </c>
      <c r="D79">
        <f t="shared" si="8"/>
        <v>1.1400000000000001</v>
      </c>
      <c r="E79" s="5">
        <f t="shared" si="9"/>
        <v>0.40425531914893625</v>
      </c>
      <c r="F79" s="4">
        <v>0.38</v>
      </c>
      <c r="G79">
        <v>4</v>
      </c>
      <c r="H79">
        <f t="shared" si="10"/>
        <v>1.52</v>
      </c>
      <c r="I79" s="5">
        <f t="shared" si="11"/>
        <v>0.58015267175572516</v>
      </c>
      <c r="J79">
        <f t="shared" si="13"/>
        <v>-0.1758973526067889</v>
      </c>
      <c r="K79" s="6">
        <f t="shared" si="14"/>
        <v>0.63565859996751728</v>
      </c>
      <c r="L79">
        <f t="shared" si="12"/>
        <v>3.1001299334091335E-3</v>
      </c>
    </row>
    <row r="80" spans="2:12" x14ac:dyDescent="0.25">
      <c r="B80">
        <v>0.38500000000000001</v>
      </c>
      <c r="C80">
        <v>3</v>
      </c>
      <c r="D80">
        <f t="shared" si="8"/>
        <v>1.155</v>
      </c>
      <c r="E80" s="5">
        <f t="shared" si="9"/>
        <v>0.40957446808510639</v>
      </c>
      <c r="F80" s="4">
        <v>0.38500000000000001</v>
      </c>
      <c r="G80">
        <v>3</v>
      </c>
      <c r="H80">
        <f t="shared" si="10"/>
        <v>1.155</v>
      </c>
      <c r="I80" s="5">
        <f t="shared" si="11"/>
        <v>0.44083969465648859</v>
      </c>
      <c r="J80">
        <f t="shared" si="13"/>
        <v>-3.1265226571382199E-2</v>
      </c>
      <c r="K80" s="6">
        <f t="shared" si="14"/>
        <v>0.60439337339613508</v>
      </c>
      <c r="L80">
        <f t="shared" si="12"/>
        <v>3.2621406529153869E-3</v>
      </c>
    </row>
    <row r="81" spans="2:12" x14ac:dyDescent="0.25">
      <c r="B81">
        <v>0.39</v>
      </c>
      <c r="C81">
        <v>5</v>
      </c>
      <c r="D81">
        <f t="shared" si="8"/>
        <v>1.9500000000000002</v>
      </c>
      <c r="E81" s="5">
        <f t="shared" si="9"/>
        <v>0.69148936170212771</v>
      </c>
      <c r="F81" s="4">
        <v>0.39</v>
      </c>
      <c r="G81">
        <v>4</v>
      </c>
      <c r="H81">
        <f t="shared" si="10"/>
        <v>1.56</v>
      </c>
      <c r="I81" s="5">
        <f t="shared" si="11"/>
        <v>0.59541984732824427</v>
      </c>
      <c r="J81">
        <f t="shared" si="13"/>
        <v>9.6069514373883447E-2</v>
      </c>
      <c r="K81" s="6">
        <f t="shared" si="14"/>
        <v>0.70046288777001853</v>
      </c>
      <c r="L81">
        <f t="shared" si="12"/>
        <v>2.6683043690108872E-3</v>
      </c>
    </row>
    <row r="82" spans="2:12" x14ac:dyDescent="0.25">
      <c r="B82">
        <v>0.39500000000000002</v>
      </c>
      <c r="C82">
        <v>3</v>
      </c>
      <c r="D82">
        <f t="shared" si="8"/>
        <v>1.1850000000000001</v>
      </c>
      <c r="E82" s="5">
        <f t="shared" si="9"/>
        <v>0.42021276595744678</v>
      </c>
      <c r="F82" s="4">
        <v>0.39500000000000002</v>
      </c>
      <c r="G82">
        <v>5</v>
      </c>
      <c r="H82">
        <f t="shared" si="10"/>
        <v>1.9750000000000001</v>
      </c>
      <c r="I82" s="5">
        <f t="shared" si="11"/>
        <v>0.75381679389312983</v>
      </c>
      <c r="J82">
        <f t="shared" si="13"/>
        <v>-0.33360402793568306</v>
      </c>
      <c r="K82" s="6">
        <f t="shared" si="14"/>
        <v>0.36685885983433547</v>
      </c>
      <c r="L82">
        <f t="shared" si="12"/>
        <v>-7.2454624817281266E-2</v>
      </c>
    </row>
  </sheetData>
  <mergeCells count="2">
    <mergeCell ref="B1:C1"/>
    <mergeCell ref="F1:G1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</vt:lpstr>
      <vt:lpstr>Sit</vt:lpstr>
    </vt:vector>
  </TitlesOfParts>
  <Company>Wilfrid Laurier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kalmar</dc:creator>
  <cp:lastModifiedBy>Ryan Foley</cp:lastModifiedBy>
  <dcterms:created xsi:type="dcterms:W3CDTF">2010-06-23T14:02:01Z</dcterms:created>
  <dcterms:modified xsi:type="dcterms:W3CDTF">2017-07-28T12:43:10Z</dcterms:modified>
</cp:coreProperties>
</file>