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0575352\Desktop\Neuroscience Methods Submission\Complete Data overhaul\S10 - ALBO\"/>
    </mc:Choice>
  </mc:AlternateContent>
  <bookViews>
    <workbookView xWindow="1170" yWindow="-120" windowWidth="26790" windowHeight="12900" activeTab="1"/>
  </bookViews>
  <sheets>
    <sheet name="Stand" sheetId="1" r:id="rId1"/>
    <sheet name="Sit" sheetId="2" r:id="rId2"/>
  </sheets>
  <calcPr calcId="162913"/>
</workbook>
</file>

<file path=xl/calcChain.xml><?xml version="1.0" encoding="utf-8"?>
<calcChain xmlns="http://schemas.openxmlformats.org/spreadsheetml/2006/main">
  <c r="Q4" i="2" l="1"/>
  <c r="Q2" i="2"/>
  <c r="Q4" i="1"/>
  <c r="Q2" i="1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3" i="1"/>
  <c r="L3" i="2"/>
  <c r="P4" i="1" l="1"/>
  <c r="P4" i="2"/>
  <c r="P2" i="2"/>
  <c r="P2" i="1"/>
  <c r="A6" i="1" l="1"/>
  <c r="A4" i="1"/>
  <c r="A6" i="2"/>
  <c r="A4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81" i="1" l="1"/>
  <c r="H82" i="1"/>
  <c r="H81" i="2"/>
  <c r="H82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I54" i="1" s="1"/>
  <c r="H55" i="1"/>
  <c r="H56" i="1"/>
  <c r="H57" i="1"/>
  <c r="H58" i="1"/>
  <c r="I58" i="1" s="1"/>
  <c r="H59" i="1"/>
  <c r="H60" i="1"/>
  <c r="H61" i="1"/>
  <c r="H62" i="1"/>
  <c r="H63" i="1"/>
  <c r="H64" i="1"/>
  <c r="I64" i="1" s="1"/>
  <c r="H65" i="1"/>
  <c r="H66" i="1"/>
  <c r="H67" i="1"/>
  <c r="H68" i="1"/>
  <c r="I68" i="1" s="1"/>
  <c r="H69" i="1"/>
  <c r="H70" i="1"/>
  <c r="I70" i="1" s="1"/>
  <c r="H71" i="1"/>
  <c r="H72" i="1"/>
  <c r="H73" i="1"/>
  <c r="I73" i="1" s="1"/>
  <c r="H74" i="1"/>
  <c r="H75" i="1"/>
  <c r="H76" i="1"/>
  <c r="H77" i="1"/>
  <c r="I77" i="1" s="1"/>
  <c r="H78" i="1"/>
  <c r="H79" i="1"/>
  <c r="H80" i="1"/>
  <c r="H4" i="1"/>
  <c r="H5" i="1"/>
  <c r="I5" i="1" s="1"/>
  <c r="H6" i="1"/>
  <c r="H7" i="1"/>
  <c r="H8" i="1"/>
  <c r="H9" i="1"/>
  <c r="I9" i="1" s="1"/>
  <c r="H10" i="1"/>
  <c r="H11" i="1"/>
  <c r="H12" i="1"/>
  <c r="H13" i="1"/>
  <c r="I13" i="1" s="1"/>
  <c r="H14" i="1"/>
  <c r="H15" i="1"/>
  <c r="H16" i="1"/>
  <c r="H17" i="1"/>
  <c r="I17" i="1" s="1"/>
  <c r="H18" i="1"/>
  <c r="H19" i="1"/>
  <c r="H20" i="1"/>
  <c r="H21" i="1"/>
  <c r="I21" i="1" s="1"/>
  <c r="H22" i="1"/>
  <c r="H23" i="1"/>
  <c r="H24" i="1"/>
  <c r="H25" i="1"/>
  <c r="I25" i="1" s="1"/>
  <c r="H26" i="1"/>
  <c r="H27" i="1"/>
  <c r="H28" i="1"/>
  <c r="H29" i="1"/>
  <c r="I29" i="1" s="1"/>
  <c r="H30" i="1"/>
  <c r="H31" i="1"/>
  <c r="H3" i="1"/>
  <c r="I52" i="1" l="1"/>
  <c r="I48" i="1"/>
  <c r="I36" i="1"/>
  <c r="I31" i="1"/>
  <c r="I27" i="1"/>
  <c r="I23" i="1"/>
  <c r="I19" i="1"/>
  <c r="I15" i="1"/>
  <c r="I11" i="1"/>
  <c r="I7" i="1"/>
  <c r="I80" i="2"/>
  <c r="E82" i="2"/>
  <c r="J82" i="2" s="1"/>
  <c r="E81" i="2"/>
  <c r="E80" i="2"/>
  <c r="E79" i="2"/>
  <c r="E78" i="2"/>
  <c r="J78" i="2" s="1"/>
  <c r="E77" i="2"/>
  <c r="E76" i="2"/>
  <c r="E75" i="2"/>
  <c r="E74" i="2"/>
  <c r="J74" i="2" s="1"/>
  <c r="E73" i="2"/>
  <c r="E72" i="2"/>
  <c r="E71" i="2"/>
  <c r="E70" i="2"/>
  <c r="J70" i="2" s="1"/>
  <c r="E69" i="2"/>
  <c r="E68" i="2"/>
  <c r="E67" i="2"/>
  <c r="E66" i="2"/>
  <c r="J66" i="2" s="1"/>
  <c r="E65" i="2"/>
  <c r="E64" i="2"/>
  <c r="E63" i="2"/>
  <c r="E62" i="2"/>
  <c r="J62" i="2" s="1"/>
  <c r="E61" i="2"/>
  <c r="E60" i="2"/>
  <c r="E59" i="2"/>
  <c r="E58" i="2"/>
  <c r="J58" i="2" s="1"/>
  <c r="E57" i="2"/>
  <c r="E56" i="2"/>
  <c r="E55" i="2"/>
  <c r="E54" i="2"/>
  <c r="E53" i="2"/>
  <c r="E52" i="2"/>
  <c r="E51" i="2"/>
  <c r="E50" i="2"/>
  <c r="J50" i="2" s="1"/>
  <c r="E49" i="2"/>
  <c r="E48" i="2"/>
  <c r="E47" i="2"/>
  <c r="E46" i="2"/>
  <c r="J46" i="2" s="1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J22" i="2" s="1"/>
  <c r="E21" i="2"/>
  <c r="E20" i="2"/>
  <c r="E19" i="2"/>
  <c r="E18" i="2"/>
  <c r="E17" i="2"/>
  <c r="E16" i="2"/>
  <c r="E15" i="2"/>
  <c r="E14" i="2"/>
  <c r="J14" i="2" s="1"/>
  <c r="E13" i="2"/>
  <c r="E12" i="2"/>
  <c r="E11" i="2"/>
  <c r="E10" i="2"/>
  <c r="J10" i="2" s="1"/>
  <c r="E9" i="2"/>
  <c r="E8" i="2"/>
  <c r="E7" i="2"/>
  <c r="E6" i="2"/>
  <c r="E5" i="2"/>
  <c r="E4" i="2"/>
  <c r="E3" i="2"/>
  <c r="E6" i="1"/>
  <c r="J6" i="1" s="1"/>
  <c r="E10" i="1"/>
  <c r="E14" i="1"/>
  <c r="E18" i="1"/>
  <c r="E22" i="1"/>
  <c r="J22" i="1" s="1"/>
  <c r="E26" i="1"/>
  <c r="E30" i="1"/>
  <c r="E34" i="1"/>
  <c r="E38" i="1"/>
  <c r="J38" i="1" s="1"/>
  <c r="E42" i="1"/>
  <c r="E46" i="1"/>
  <c r="E50" i="1"/>
  <c r="E54" i="1"/>
  <c r="J54" i="1" s="1"/>
  <c r="E58" i="1"/>
  <c r="J58" i="1" s="1"/>
  <c r="E62" i="1"/>
  <c r="E66" i="1"/>
  <c r="E70" i="1"/>
  <c r="J70" i="1" s="1"/>
  <c r="E74" i="1"/>
  <c r="E78" i="1"/>
  <c r="E82" i="1"/>
  <c r="E5" i="1"/>
  <c r="J5" i="1" s="1"/>
  <c r="E9" i="1"/>
  <c r="J9" i="1" s="1"/>
  <c r="E13" i="1"/>
  <c r="J13" i="1" s="1"/>
  <c r="E17" i="1"/>
  <c r="J17" i="1" s="1"/>
  <c r="E21" i="1"/>
  <c r="J21" i="1" s="1"/>
  <c r="E25" i="1"/>
  <c r="J25" i="1" s="1"/>
  <c r="E29" i="1"/>
  <c r="J29" i="1" s="1"/>
  <c r="E33" i="1"/>
  <c r="E37" i="1"/>
  <c r="J37" i="1" s="1"/>
  <c r="E41" i="1"/>
  <c r="E45" i="1"/>
  <c r="E49" i="1"/>
  <c r="E53" i="1"/>
  <c r="J53" i="1" s="1"/>
  <c r="E57" i="1"/>
  <c r="E61" i="1"/>
  <c r="E65" i="1"/>
  <c r="E69" i="1"/>
  <c r="E73" i="1"/>
  <c r="J73" i="1" s="1"/>
  <c r="E77" i="1"/>
  <c r="J77" i="1" s="1"/>
  <c r="E81" i="1"/>
  <c r="E4" i="1"/>
  <c r="E8" i="1"/>
  <c r="E12" i="1"/>
  <c r="E16" i="1"/>
  <c r="E20" i="1"/>
  <c r="E24" i="1"/>
  <c r="E28" i="1"/>
  <c r="E32" i="1"/>
  <c r="E36" i="1"/>
  <c r="J36" i="1" s="1"/>
  <c r="E40" i="1"/>
  <c r="E44" i="1"/>
  <c r="E48" i="1"/>
  <c r="J48" i="1" s="1"/>
  <c r="E52" i="1"/>
  <c r="J52" i="1" s="1"/>
  <c r="E56" i="1"/>
  <c r="E60" i="1"/>
  <c r="E64" i="1"/>
  <c r="J64" i="1" s="1"/>
  <c r="E68" i="1"/>
  <c r="J68" i="1" s="1"/>
  <c r="E72" i="1"/>
  <c r="E76" i="1"/>
  <c r="E80" i="1"/>
  <c r="E3" i="1"/>
  <c r="J3" i="1" s="1"/>
  <c r="E7" i="1"/>
  <c r="J7" i="1" s="1"/>
  <c r="E11" i="1"/>
  <c r="J11" i="1" s="1"/>
  <c r="E15" i="1"/>
  <c r="E19" i="1"/>
  <c r="J19" i="1" s="1"/>
  <c r="E23" i="1"/>
  <c r="J23" i="1" s="1"/>
  <c r="E27" i="1"/>
  <c r="J27" i="1" s="1"/>
  <c r="E31" i="1"/>
  <c r="E35" i="1"/>
  <c r="J35" i="1" s="1"/>
  <c r="E39" i="1"/>
  <c r="E43" i="1"/>
  <c r="E47" i="1"/>
  <c r="E51" i="1"/>
  <c r="J51" i="1" s="1"/>
  <c r="E55" i="1"/>
  <c r="E59" i="1"/>
  <c r="E63" i="1"/>
  <c r="E67" i="1"/>
  <c r="J67" i="1" s="1"/>
  <c r="E71" i="1"/>
  <c r="E75" i="1"/>
  <c r="E79" i="1"/>
  <c r="I32" i="1"/>
  <c r="I3" i="1"/>
  <c r="I28" i="1"/>
  <c r="I24" i="1"/>
  <c r="I20" i="1"/>
  <c r="I16" i="1"/>
  <c r="I12" i="1"/>
  <c r="I8" i="1"/>
  <c r="I4" i="1"/>
  <c r="I80" i="1"/>
  <c r="I74" i="1"/>
  <c r="I71" i="1"/>
  <c r="I69" i="1"/>
  <c r="I67" i="1"/>
  <c r="I65" i="1"/>
  <c r="I61" i="1"/>
  <c r="I57" i="1"/>
  <c r="I55" i="1"/>
  <c r="I53" i="1"/>
  <c r="I51" i="1"/>
  <c r="I49" i="1"/>
  <c r="I45" i="1"/>
  <c r="I41" i="1"/>
  <c r="I39" i="1"/>
  <c r="I4" i="2"/>
  <c r="I37" i="1"/>
  <c r="I35" i="1"/>
  <c r="I33" i="1"/>
  <c r="I82" i="1"/>
  <c r="I81" i="1"/>
  <c r="I81" i="2"/>
  <c r="I82" i="2"/>
  <c r="I78" i="1"/>
  <c r="I75" i="1"/>
  <c r="I72" i="1"/>
  <c r="I62" i="1"/>
  <c r="I59" i="1"/>
  <c r="I56" i="1"/>
  <c r="I43" i="1"/>
  <c r="I40" i="1"/>
  <c r="I30" i="1"/>
  <c r="I26" i="1"/>
  <c r="I22" i="1"/>
  <c r="I18" i="1"/>
  <c r="I14" i="1"/>
  <c r="I10" i="1"/>
  <c r="I6" i="1"/>
  <c r="I79" i="1"/>
  <c r="I76" i="1"/>
  <c r="I66" i="1"/>
  <c r="I63" i="1"/>
  <c r="I60" i="1"/>
  <c r="I50" i="1"/>
  <c r="I47" i="1"/>
  <c r="I44" i="1"/>
  <c r="I42" i="1"/>
  <c r="I34" i="1"/>
  <c r="I46" i="1"/>
  <c r="I38" i="1"/>
  <c r="I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5" i="2"/>
  <c r="I9" i="2"/>
  <c r="I17" i="2"/>
  <c r="I25" i="2"/>
  <c r="I49" i="2"/>
  <c r="I57" i="2"/>
  <c r="I65" i="2"/>
  <c r="I73" i="2"/>
  <c r="I7" i="2"/>
  <c r="I15" i="2"/>
  <c r="I23" i="2"/>
  <c r="I47" i="2"/>
  <c r="I55" i="2"/>
  <c r="I63" i="2"/>
  <c r="I71" i="2"/>
  <c r="I79" i="2"/>
  <c r="I13" i="2"/>
  <c r="I21" i="2"/>
  <c r="I45" i="2"/>
  <c r="I53" i="2"/>
  <c r="I61" i="2"/>
  <c r="I69" i="2"/>
  <c r="I77" i="2"/>
  <c r="I11" i="2"/>
  <c r="I19" i="2"/>
  <c r="I43" i="2"/>
  <c r="I51" i="2"/>
  <c r="I59" i="2"/>
  <c r="I67" i="2"/>
  <c r="I75" i="2"/>
  <c r="I14" i="2"/>
  <c r="I16" i="2"/>
  <c r="I22" i="2"/>
  <c r="I24" i="2"/>
  <c r="I46" i="2"/>
  <c r="I48" i="2"/>
  <c r="I50" i="2"/>
  <c r="I56" i="2"/>
  <c r="I78" i="2"/>
  <c r="I6" i="2"/>
  <c r="I8" i="2"/>
  <c r="I10" i="2"/>
  <c r="I12" i="2"/>
  <c r="I18" i="2"/>
  <c r="I20" i="2"/>
  <c r="I44" i="2"/>
  <c r="I52" i="2"/>
  <c r="I54" i="2"/>
  <c r="I58" i="2"/>
  <c r="I60" i="2"/>
  <c r="I62" i="2"/>
  <c r="I64" i="2"/>
  <c r="I66" i="2"/>
  <c r="I68" i="2"/>
  <c r="I70" i="2"/>
  <c r="I72" i="2"/>
  <c r="I74" i="2"/>
  <c r="I76" i="2"/>
  <c r="J69" i="1" l="1"/>
  <c r="J79" i="1"/>
  <c r="J63" i="1"/>
  <c r="J47" i="1"/>
  <c r="J31" i="1"/>
  <c r="J15" i="1"/>
  <c r="J80" i="1"/>
  <c r="J32" i="1"/>
  <c r="J16" i="1"/>
  <c r="J81" i="1"/>
  <c r="J65" i="1"/>
  <c r="J49" i="1"/>
  <c r="J33" i="1"/>
  <c r="J82" i="1"/>
  <c r="J66" i="1"/>
  <c r="J50" i="1"/>
  <c r="J34" i="1"/>
  <c r="J18" i="1"/>
  <c r="J4" i="1"/>
  <c r="J75" i="1"/>
  <c r="J59" i="1"/>
  <c r="J43" i="1"/>
  <c r="J76" i="1"/>
  <c r="J60" i="1"/>
  <c r="J44" i="1"/>
  <c r="J28" i="1"/>
  <c r="J12" i="1"/>
  <c r="J61" i="1"/>
  <c r="J45" i="1"/>
  <c r="J78" i="1"/>
  <c r="J62" i="1"/>
  <c r="J46" i="1"/>
  <c r="J30" i="1"/>
  <c r="J14" i="1"/>
  <c r="J20" i="1"/>
  <c r="J71" i="1"/>
  <c r="J55" i="1"/>
  <c r="J39" i="1"/>
  <c r="J72" i="1"/>
  <c r="J56" i="1"/>
  <c r="J40" i="1"/>
  <c r="J24" i="1"/>
  <c r="J8" i="1"/>
  <c r="J57" i="1"/>
  <c r="J41" i="1"/>
  <c r="J74" i="1"/>
  <c r="J42" i="1"/>
  <c r="J26" i="1"/>
  <c r="J10" i="1"/>
  <c r="J26" i="2"/>
  <c r="J34" i="2"/>
  <c r="J42" i="2"/>
  <c r="J54" i="2"/>
  <c r="J7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6" i="2"/>
  <c r="J18" i="2"/>
  <c r="J30" i="2"/>
  <c r="J38" i="2"/>
  <c r="J4" i="2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5" i="2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3" i="2"/>
  <c r="K4" i="2" s="1"/>
  <c r="K4" i="1"/>
  <c r="K5" i="1" s="1"/>
  <c r="K6" i="1" s="1"/>
  <c r="K7" i="1" s="1"/>
  <c r="K5" i="2" l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l="1"/>
  <c r="K40" i="2"/>
  <c r="K41" i="1" l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41" i="2"/>
  <c r="K42" i="2" l="1"/>
  <c r="K52" i="1"/>
  <c r="K43" i="2" l="1"/>
  <c r="K53" i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44" i="2" l="1"/>
  <c r="K45" i="2" l="1"/>
  <c r="K46" i="2" l="1"/>
  <c r="K47" i="2" l="1"/>
  <c r="K48" i="2" l="1"/>
  <c r="K49" i="2" l="1"/>
  <c r="K50" i="2" l="1"/>
  <c r="K51" i="2" l="1"/>
  <c r="K52" i="2" l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l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</calcChain>
</file>

<file path=xl/sharedStrings.xml><?xml version="1.0" encoding="utf-8"?>
<sst xmlns="http://schemas.openxmlformats.org/spreadsheetml/2006/main" count="32" uniqueCount="13">
  <si>
    <t>Control</t>
  </si>
  <si>
    <t>Normalized</t>
  </si>
  <si>
    <t># of Stim</t>
  </si>
  <si>
    <r>
      <t xml:space="preserve">Test = </t>
    </r>
    <r>
      <rPr>
        <sz val="11"/>
        <color theme="1"/>
        <rFont val="Symbol"/>
        <family val="1"/>
        <charset val="2"/>
      </rPr>
      <t>ß</t>
    </r>
  </si>
  <si>
    <r>
      <t xml:space="preserve">Control = </t>
    </r>
    <r>
      <rPr>
        <sz val="11"/>
        <color theme="1"/>
        <rFont val="Symbol"/>
        <family val="1"/>
        <charset val="2"/>
      </rPr>
      <t>ß</t>
    </r>
  </si>
  <si>
    <t>Diff S-C</t>
  </si>
  <si>
    <t>CumSum</t>
  </si>
  <si>
    <t>Stim</t>
  </si>
  <si>
    <t>Time</t>
  </si>
  <si>
    <t>1 StandRI</t>
  </si>
  <si>
    <t>1 SitRI</t>
  </si>
  <si>
    <t>Peak 0.18-0.305</t>
  </si>
  <si>
    <t>Peak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</si>
</sst>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2" fillId="2" borderId="0" xfId="0" applyFont="1" applyFill="1" applyBorder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57742782152827E-2"/>
          <c:y val="5.1400554097404488E-2"/>
          <c:w val="0.67591447944007299"/>
          <c:h val="0.8971988918051916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Stand!$B$3:$B$82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xVal>
          <c:yVal>
            <c:numRef>
              <c:f>Stand!$K$3:$K$82</c:f>
              <c:numCache>
                <c:formatCode>General</c:formatCode>
                <c:ptCount val="80"/>
                <c:pt idx="1">
                  <c:v>-4.048582995951417E-3</c:v>
                </c:pt>
                <c:pt idx="2">
                  <c:v>4.048582995951417E-3</c:v>
                </c:pt>
                <c:pt idx="3">
                  <c:v>4.048582995951417E-3</c:v>
                </c:pt>
                <c:pt idx="4">
                  <c:v>-4.0485829959514101E-3</c:v>
                </c:pt>
                <c:pt idx="5">
                  <c:v>1.6194331983805679E-2</c:v>
                </c:pt>
                <c:pt idx="6">
                  <c:v>-4.4534412955465535E-2</c:v>
                </c:pt>
                <c:pt idx="7">
                  <c:v>-7.2874493927125458E-2</c:v>
                </c:pt>
                <c:pt idx="8">
                  <c:v>-7.2874493927125458E-2</c:v>
                </c:pt>
                <c:pt idx="9">
                  <c:v>-0.10931174089068818</c:v>
                </c:pt>
                <c:pt idx="10">
                  <c:v>-0.10931174089068818</c:v>
                </c:pt>
                <c:pt idx="11">
                  <c:v>-6.4777327935222589E-2</c:v>
                </c:pt>
                <c:pt idx="12">
                  <c:v>-6.4777327935222589E-2</c:v>
                </c:pt>
                <c:pt idx="13">
                  <c:v>-0.14372469635627522</c:v>
                </c:pt>
                <c:pt idx="14">
                  <c:v>-0.14372469635627522</c:v>
                </c:pt>
                <c:pt idx="15">
                  <c:v>-0.17408906882591085</c:v>
                </c:pt>
                <c:pt idx="16">
                  <c:v>-0.14170040485829952</c:v>
                </c:pt>
                <c:pt idx="17">
                  <c:v>-7.2874493927125417E-2</c:v>
                </c:pt>
                <c:pt idx="18">
                  <c:v>-7.2874493927125417E-2</c:v>
                </c:pt>
                <c:pt idx="19">
                  <c:v>-7.2874493927125417E-2</c:v>
                </c:pt>
                <c:pt idx="20">
                  <c:v>-3.2388663967611246E-2</c:v>
                </c:pt>
                <c:pt idx="21">
                  <c:v>-3.2388663967611246E-2</c:v>
                </c:pt>
                <c:pt idx="22">
                  <c:v>-3.2388663967611246E-2</c:v>
                </c:pt>
                <c:pt idx="23">
                  <c:v>-0.12550607287449383</c:v>
                </c:pt>
                <c:pt idx="24">
                  <c:v>-7.692307692307683E-2</c:v>
                </c:pt>
                <c:pt idx="25">
                  <c:v>-2.6315789473684119E-2</c:v>
                </c:pt>
                <c:pt idx="26">
                  <c:v>0.13157894736842113</c:v>
                </c:pt>
                <c:pt idx="27">
                  <c:v>0.29554655870445357</c:v>
                </c:pt>
                <c:pt idx="28">
                  <c:v>0.12550607287449406</c:v>
                </c:pt>
                <c:pt idx="29">
                  <c:v>6.6801619433198456E-2</c:v>
                </c:pt>
                <c:pt idx="30">
                  <c:v>6.0728744939271828E-3</c:v>
                </c:pt>
                <c:pt idx="31">
                  <c:v>0.19433198380566807</c:v>
                </c:pt>
                <c:pt idx="32">
                  <c:v>-0.12955465587044535</c:v>
                </c:pt>
                <c:pt idx="33">
                  <c:v>-0.32995951417004055</c:v>
                </c:pt>
                <c:pt idx="34">
                  <c:v>8.2995951417004055E-2</c:v>
                </c:pt>
                <c:pt idx="35">
                  <c:v>1.2145748987854199E-2</c:v>
                </c:pt>
                <c:pt idx="36">
                  <c:v>0.15789473684210512</c:v>
                </c:pt>
                <c:pt idx="37">
                  <c:v>8.2995951417003916E-2</c:v>
                </c:pt>
                <c:pt idx="38">
                  <c:v>6.0728744939269885E-3</c:v>
                </c:pt>
                <c:pt idx="39">
                  <c:v>-7.2874493927125639E-2</c:v>
                </c:pt>
                <c:pt idx="40">
                  <c:v>-7.2874493927125639E-2</c:v>
                </c:pt>
                <c:pt idx="41">
                  <c:v>1.0121457489878402E-2</c:v>
                </c:pt>
                <c:pt idx="42">
                  <c:v>-0.24493927125506082</c:v>
                </c:pt>
                <c:pt idx="43">
                  <c:v>-0.24493927125506082</c:v>
                </c:pt>
                <c:pt idx="44">
                  <c:v>-0.24493927125506082</c:v>
                </c:pt>
                <c:pt idx="45">
                  <c:v>-0.42712550607287458</c:v>
                </c:pt>
                <c:pt idx="46">
                  <c:v>-0.24089068825910936</c:v>
                </c:pt>
                <c:pt idx="47">
                  <c:v>0.13967611336032376</c:v>
                </c:pt>
                <c:pt idx="48">
                  <c:v>0.23684210526315774</c:v>
                </c:pt>
                <c:pt idx="49">
                  <c:v>0.63360323886639658</c:v>
                </c:pt>
                <c:pt idx="50">
                  <c:v>0.83603238866396745</c:v>
                </c:pt>
                <c:pt idx="51">
                  <c:v>0.83603238866396745</c:v>
                </c:pt>
                <c:pt idx="52">
                  <c:v>0.83603238866396745</c:v>
                </c:pt>
                <c:pt idx="53">
                  <c:v>0.51417004048582982</c:v>
                </c:pt>
                <c:pt idx="54">
                  <c:v>0.18623481781376505</c:v>
                </c:pt>
                <c:pt idx="55">
                  <c:v>7.4898785425101089E-2</c:v>
                </c:pt>
                <c:pt idx="56">
                  <c:v>-3.8461538461538547E-2</c:v>
                </c:pt>
                <c:pt idx="57">
                  <c:v>-0.15384615384615394</c:v>
                </c:pt>
                <c:pt idx="58">
                  <c:v>-0.15384615384615394</c:v>
                </c:pt>
                <c:pt idx="59">
                  <c:v>-3.4412955465587175E-2</c:v>
                </c:pt>
                <c:pt idx="60">
                  <c:v>0.32995951417004032</c:v>
                </c:pt>
                <c:pt idx="61">
                  <c:v>0.32995951417004032</c:v>
                </c:pt>
                <c:pt idx="62">
                  <c:v>7.8947368421052433E-2</c:v>
                </c:pt>
                <c:pt idx="63">
                  <c:v>-0.17611336032388686</c:v>
                </c:pt>
                <c:pt idx="64">
                  <c:v>-0.17611336032388686</c:v>
                </c:pt>
                <c:pt idx="65">
                  <c:v>-0.17611336032388686</c:v>
                </c:pt>
                <c:pt idx="66">
                  <c:v>9.1093117408906632E-2</c:v>
                </c:pt>
                <c:pt idx="67">
                  <c:v>0.2267206477732791</c:v>
                </c:pt>
                <c:pt idx="68">
                  <c:v>-4.8582995951417296E-2</c:v>
                </c:pt>
                <c:pt idx="69">
                  <c:v>0.2307692307692305</c:v>
                </c:pt>
                <c:pt idx="70">
                  <c:v>-5.263157894736864E-2</c:v>
                </c:pt>
                <c:pt idx="71">
                  <c:v>-5.263157894736864E-2</c:v>
                </c:pt>
                <c:pt idx="72">
                  <c:v>-5.263157894736864E-2</c:v>
                </c:pt>
                <c:pt idx="73">
                  <c:v>0.39068825910931154</c:v>
                </c:pt>
                <c:pt idx="74">
                  <c:v>0.39068825910931154</c:v>
                </c:pt>
                <c:pt idx="75">
                  <c:v>0.39068825910931154</c:v>
                </c:pt>
                <c:pt idx="76">
                  <c:v>0.54453441295546545</c:v>
                </c:pt>
                <c:pt idx="77">
                  <c:v>0.38866396761133581</c:v>
                </c:pt>
                <c:pt idx="78">
                  <c:v>0.23076923076923062</c:v>
                </c:pt>
                <c:pt idx="79">
                  <c:v>7.0850202429149634E-2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6-48F1-A19C-7579F7F21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1200"/>
        <c:axId val="46372736"/>
      </c:scatterChart>
      <c:valAx>
        <c:axId val="463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72736"/>
        <c:crosses val="autoZero"/>
        <c:crossBetween val="midCat"/>
      </c:valAx>
      <c:valAx>
        <c:axId val="46372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37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Sit!$B$1</c:f>
              <c:strCache>
                <c:ptCount val="1"/>
                <c:pt idx="0">
                  <c:v>Stim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Stand!$C$3:$C$82</c:f>
              <c:numCache>
                <c:formatCode>General</c:formatCode>
                <c:ptCount val="80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  <c:pt idx="5">
                  <c:v>7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6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8</c:v>
                </c:pt>
                <c:pt idx="28">
                  <c:v>3</c:v>
                </c:pt>
                <c:pt idx="29">
                  <c:v>6</c:v>
                </c:pt>
                <c:pt idx="30">
                  <c:v>9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8</c:v>
                </c:pt>
                <c:pt idx="35">
                  <c:v>4</c:v>
                </c:pt>
                <c:pt idx="36">
                  <c:v>5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5</c:v>
                </c:pt>
                <c:pt idx="48">
                  <c:v>2</c:v>
                </c:pt>
                <c:pt idx="49">
                  <c:v>7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2</c:v>
                </c:pt>
                <c:pt idx="58">
                  <c:v>3</c:v>
                </c:pt>
                <c:pt idx="59">
                  <c:v>5</c:v>
                </c:pt>
                <c:pt idx="60">
                  <c:v>5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0</c:v>
                </c:pt>
                <c:pt idx="69">
                  <c:v>3</c:v>
                </c:pt>
                <c:pt idx="70">
                  <c:v>2</c:v>
                </c:pt>
                <c:pt idx="71">
                  <c:v>5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7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E-4D0B-BFE8-00DBEBE50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052224"/>
        <c:axId val="114924160"/>
      </c:barChart>
      <c:catAx>
        <c:axId val="640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24160"/>
        <c:crosses val="autoZero"/>
        <c:auto val="1"/>
        <c:lblAlgn val="ctr"/>
        <c:lblOffset val="100"/>
        <c:noMultiLvlLbl val="0"/>
      </c:catAx>
      <c:valAx>
        <c:axId val="11492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5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Stand!$G$3:$G$82</c:f>
              <c:numCache>
                <c:formatCode>General</c:formatCode>
                <c:ptCount val="8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5</c:v>
                </c:pt>
                <c:pt idx="6">
                  <c:v>15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10</c:v>
                </c:pt>
                <c:pt idx="31">
                  <c:v>1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4</c:v>
                </c:pt>
                <c:pt idx="43">
                  <c:v>2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4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6</c:v>
                </c:pt>
                <c:pt idx="77">
                  <c:v>5</c:v>
                </c:pt>
                <c:pt idx="78">
                  <c:v>3</c:v>
                </c:pt>
                <c:pt idx="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5-4FA4-BFB6-7D2181E0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8084352"/>
        <c:axId val="118481280"/>
      </c:barChart>
      <c:catAx>
        <c:axId val="1180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481280"/>
        <c:crosses val="autoZero"/>
        <c:auto val="1"/>
        <c:lblAlgn val="ctr"/>
        <c:lblOffset val="100"/>
        <c:noMultiLvlLbl val="0"/>
      </c:catAx>
      <c:valAx>
        <c:axId val="11848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8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Sit!$B$3:$B$73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Sit!$K$3:$K$73</c:f>
              <c:numCache>
                <c:formatCode>General</c:formatCode>
                <c:ptCount val="71"/>
                <c:pt idx="1">
                  <c:v>-2.2123893805309734E-3</c:v>
                </c:pt>
                <c:pt idx="2">
                  <c:v>2.173575531749729E-3</c:v>
                </c:pt>
                <c:pt idx="3">
                  <c:v>8.7525229001707804E-3</c:v>
                </c:pt>
                <c:pt idx="4">
                  <c:v>-2.5229001707808771E-4</c:v>
                </c:pt>
                <c:pt idx="5">
                  <c:v>2.1386430678466076E-2</c:v>
                </c:pt>
                <c:pt idx="6">
                  <c:v>7.3552243440459561E-2</c:v>
                </c:pt>
                <c:pt idx="7">
                  <c:v>1.1333643844123581E-2</c:v>
                </c:pt>
                <c:pt idx="8">
                  <c:v>-0.13056978730010871</c:v>
                </c:pt>
                <c:pt idx="9">
                  <c:v>-0.25091212544635927</c:v>
                </c:pt>
                <c:pt idx="10">
                  <c:v>-0.18667520571339857</c:v>
                </c:pt>
                <c:pt idx="11">
                  <c:v>-0.21207886974072354</c:v>
                </c:pt>
                <c:pt idx="12">
                  <c:v>-0.18716037882316416</c:v>
                </c:pt>
                <c:pt idx="13">
                  <c:v>-0.18816953889147653</c:v>
                </c:pt>
                <c:pt idx="14">
                  <c:v>-6.5905915230554307E-2</c:v>
                </c:pt>
                <c:pt idx="15">
                  <c:v>0.16377503493246384</c:v>
                </c:pt>
                <c:pt idx="16">
                  <c:v>0.19855224344045952</c:v>
                </c:pt>
                <c:pt idx="17">
                  <c:v>0.19756249029653777</c:v>
                </c:pt>
                <c:pt idx="18">
                  <c:v>0.27616053407855923</c:v>
                </c:pt>
                <c:pt idx="19">
                  <c:v>0.27616053407855923</c:v>
                </c:pt>
                <c:pt idx="20">
                  <c:v>0.27577239559074679</c:v>
                </c:pt>
                <c:pt idx="21">
                  <c:v>0.22931221859959633</c:v>
                </c:pt>
                <c:pt idx="22">
                  <c:v>0.18063965222791492</c:v>
                </c:pt>
                <c:pt idx="23">
                  <c:v>0.18063965222791492</c:v>
                </c:pt>
                <c:pt idx="24">
                  <c:v>0.18063965222791492</c:v>
                </c:pt>
                <c:pt idx="25">
                  <c:v>7.0020183201366243E-2</c:v>
                </c:pt>
                <c:pt idx="26">
                  <c:v>-4.5528644620400571E-2</c:v>
                </c:pt>
                <c:pt idx="27">
                  <c:v>-0.10578714485328367</c:v>
                </c:pt>
                <c:pt idx="28">
                  <c:v>-4.4927029964291272E-2</c:v>
                </c:pt>
                <c:pt idx="29">
                  <c:v>-4.5489830771619312E-2</c:v>
                </c:pt>
                <c:pt idx="30">
                  <c:v>-0.11244371991926719</c:v>
                </c:pt>
                <c:pt idx="31">
                  <c:v>-4.6266107747244212E-2</c:v>
                </c:pt>
                <c:pt idx="32">
                  <c:v>-4.812917248874396E-2</c:v>
                </c:pt>
                <c:pt idx="33">
                  <c:v>0.16705480515447912</c:v>
                </c:pt>
                <c:pt idx="34">
                  <c:v>0.23963670237540755</c:v>
                </c:pt>
                <c:pt idx="35">
                  <c:v>5.2980903586400396E-3</c:v>
                </c:pt>
                <c:pt idx="36">
                  <c:v>0.63408244061481145</c:v>
                </c:pt>
                <c:pt idx="37">
                  <c:v>0.38348082595870225</c:v>
                </c:pt>
                <c:pt idx="38">
                  <c:v>0.46165191740413003</c:v>
                </c:pt>
                <c:pt idx="39">
                  <c:v>0.71520338456761379</c:v>
                </c:pt>
                <c:pt idx="40">
                  <c:v>0.62515525539512495</c:v>
                </c:pt>
                <c:pt idx="41">
                  <c:v>1.0731252911038658</c:v>
                </c:pt>
                <c:pt idx="42">
                  <c:v>1.2557056357708429</c:v>
                </c:pt>
                <c:pt idx="43">
                  <c:v>1.2532021425244526</c:v>
                </c:pt>
                <c:pt idx="44">
                  <c:v>1.1558570097810899</c:v>
                </c:pt>
                <c:pt idx="45">
                  <c:v>0.95586865393572418</c:v>
                </c:pt>
                <c:pt idx="46">
                  <c:v>1.0567458469181803</c:v>
                </c:pt>
                <c:pt idx="47">
                  <c:v>1.1589038969104175</c:v>
                </c:pt>
                <c:pt idx="48">
                  <c:v>1.1579723645396676</c:v>
                </c:pt>
                <c:pt idx="49">
                  <c:v>1.2635266263002638</c:v>
                </c:pt>
                <c:pt idx="50">
                  <c:v>1.2606155876416705</c:v>
                </c:pt>
                <c:pt idx="51">
                  <c:v>1.2596258344977487</c:v>
                </c:pt>
                <c:pt idx="52">
                  <c:v>1.0285281788542151</c:v>
                </c:pt>
                <c:pt idx="53">
                  <c:v>1.026471044868809</c:v>
                </c:pt>
                <c:pt idx="54">
                  <c:v>1.026471044868809</c:v>
                </c:pt>
                <c:pt idx="55">
                  <c:v>0.7831082130104019</c:v>
                </c:pt>
                <c:pt idx="56">
                  <c:v>0.782021425244527</c:v>
                </c:pt>
                <c:pt idx="57">
                  <c:v>0.90591523055426149</c:v>
                </c:pt>
                <c:pt idx="58">
                  <c:v>0.52095947834187217</c:v>
                </c:pt>
                <c:pt idx="59">
                  <c:v>0.90797236453966745</c:v>
                </c:pt>
                <c:pt idx="60">
                  <c:v>1.3015447911814932</c:v>
                </c:pt>
                <c:pt idx="61">
                  <c:v>1.0292656419810586</c:v>
                </c:pt>
                <c:pt idx="62">
                  <c:v>0.47818661698494003</c:v>
                </c:pt>
                <c:pt idx="63">
                  <c:v>0.19575764632820969</c:v>
                </c:pt>
                <c:pt idx="64">
                  <c:v>-0.37434016457071917</c:v>
                </c:pt>
                <c:pt idx="65">
                  <c:v>-0.6632122341251363</c:v>
                </c:pt>
                <c:pt idx="66">
                  <c:v>-1.5431609998447453</c:v>
                </c:pt>
                <c:pt idx="67">
                  <c:v>-1.1023715261605347</c:v>
                </c:pt>
                <c:pt idx="68">
                  <c:v>-1.1050108678776593</c:v>
                </c:pt>
                <c:pt idx="69">
                  <c:v>-1.2590048129172495</c:v>
                </c:pt>
                <c:pt idx="70">
                  <c:v>-1.1095714951094555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0-4F49-B8DC-F4B82E1F7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5776"/>
        <c:axId val="47917312"/>
      </c:scatterChart>
      <c:valAx>
        <c:axId val="479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17312"/>
        <c:crosses val="autoZero"/>
        <c:crossBetween val="midCat"/>
      </c:valAx>
      <c:valAx>
        <c:axId val="47917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91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NL</c:v>
          </c:tx>
          <c:marker>
            <c:symbol val="none"/>
          </c:marker>
          <c:xVal>
            <c:numRef>
              <c:f>Sit!$B$3:$B$73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Sit!$K$3:$K$73</c:f>
              <c:numCache>
                <c:formatCode>General</c:formatCode>
                <c:ptCount val="71"/>
                <c:pt idx="1">
                  <c:v>-2.2123893805309734E-3</c:v>
                </c:pt>
                <c:pt idx="2">
                  <c:v>2.173575531749729E-3</c:v>
                </c:pt>
                <c:pt idx="3">
                  <c:v>8.7525229001707804E-3</c:v>
                </c:pt>
                <c:pt idx="4">
                  <c:v>-2.5229001707808771E-4</c:v>
                </c:pt>
                <c:pt idx="5">
                  <c:v>2.1386430678466076E-2</c:v>
                </c:pt>
                <c:pt idx="6">
                  <c:v>7.3552243440459561E-2</c:v>
                </c:pt>
                <c:pt idx="7">
                  <c:v>1.1333643844123581E-2</c:v>
                </c:pt>
                <c:pt idx="8">
                  <c:v>-0.13056978730010871</c:v>
                </c:pt>
                <c:pt idx="9">
                  <c:v>-0.25091212544635927</c:v>
                </c:pt>
                <c:pt idx="10">
                  <c:v>-0.18667520571339857</c:v>
                </c:pt>
                <c:pt idx="11">
                  <c:v>-0.21207886974072354</c:v>
                </c:pt>
                <c:pt idx="12">
                  <c:v>-0.18716037882316416</c:v>
                </c:pt>
                <c:pt idx="13">
                  <c:v>-0.18816953889147653</c:v>
                </c:pt>
                <c:pt idx="14">
                  <c:v>-6.5905915230554307E-2</c:v>
                </c:pt>
                <c:pt idx="15">
                  <c:v>0.16377503493246384</c:v>
                </c:pt>
                <c:pt idx="16">
                  <c:v>0.19855224344045952</c:v>
                </c:pt>
                <c:pt idx="17">
                  <c:v>0.19756249029653777</c:v>
                </c:pt>
                <c:pt idx="18">
                  <c:v>0.27616053407855923</c:v>
                </c:pt>
                <c:pt idx="19">
                  <c:v>0.27616053407855923</c:v>
                </c:pt>
                <c:pt idx="20">
                  <c:v>0.27577239559074679</c:v>
                </c:pt>
                <c:pt idx="21">
                  <c:v>0.22931221859959633</c:v>
                </c:pt>
                <c:pt idx="22">
                  <c:v>0.18063965222791492</c:v>
                </c:pt>
                <c:pt idx="23">
                  <c:v>0.18063965222791492</c:v>
                </c:pt>
                <c:pt idx="24">
                  <c:v>0.18063965222791492</c:v>
                </c:pt>
                <c:pt idx="25">
                  <c:v>7.0020183201366243E-2</c:v>
                </c:pt>
                <c:pt idx="26">
                  <c:v>-4.5528644620400571E-2</c:v>
                </c:pt>
                <c:pt idx="27">
                  <c:v>-0.10578714485328367</c:v>
                </c:pt>
                <c:pt idx="28">
                  <c:v>-4.4927029964291272E-2</c:v>
                </c:pt>
                <c:pt idx="29">
                  <c:v>-4.5489830771619312E-2</c:v>
                </c:pt>
                <c:pt idx="30">
                  <c:v>-0.11244371991926719</c:v>
                </c:pt>
                <c:pt idx="31">
                  <c:v>-4.6266107747244212E-2</c:v>
                </c:pt>
                <c:pt idx="32">
                  <c:v>-4.812917248874396E-2</c:v>
                </c:pt>
                <c:pt idx="33">
                  <c:v>0.16705480515447912</c:v>
                </c:pt>
                <c:pt idx="34">
                  <c:v>0.23963670237540755</c:v>
                </c:pt>
                <c:pt idx="35">
                  <c:v>5.2980903586400396E-3</c:v>
                </c:pt>
                <c:pt idx="36">
                  <c:v>0.63408244061481145</c:v>
                </c:pt>
                <c:pt idx="37">
                  <c:v>0.38348082595870225</c:v>
                </c:pt>
                <c:pt idx="38">
                  <c:v>0.46165191740413003</c:v>
                </c:pt>
                <c:pt idx="39">
                  <c:v>0.71520338456761379</c:v>
                </c:pt>
                <c:pt idx="40">
                  <c:v>0.62515525539512495</c:v>
                </c:pt>
                <c:pt idx="41">
                  <c:v>1.0731252911038658</c:v>
                </c:pt>
                <c:pt idx="42">
                  <c:v>1.2557056357708429</c:v>
                </c:pt>
                <c:pt idx="43">
                  <c:v>1.2532021425244526</c:v>
                </c:pt>
                <c:pt idx="44">
                  <c:v>1.1558570097810899</c:v>
                </c:pt>
                <c:pt idx="45">
                  <c:v>0.95586865393572418</c:v>
                </c:pt>
                <c:pt idx="46">
                  <c:v>1.0567458469181803</c:v>
                </c:pt>
                <c:pt idx="47">
                  <c:v>1.1589038969104175</c:v>
                </c:pt>
                <c:pt idx="48">
                  <c:v>1.1579723645396676</c:v>
                </c:pt>
                <c:pt idx="49">
                  <c:v>1.2635266263002638</c:v>
                </c:pt>
                <c:pt idx="50">
                  <c:v>1.2606155876416705</c:v>
                </c:pt>
                <c:pt idx="51">
                  <c:v>1.2596258344977487</c:v>
                </c:pt>
                <c:pt idx="52">
                  <c:v>1.0285281788542151</c:v>
                </c:pt>
                <c:pt idx="53">
                  <c:v>1.026471044868809</c:v>
                </c:pt>
                <c:pt idx="54">
                  <c:v>1.026471044868809</c:v>
                </c:pt>
                <c:pt idx="55">
                  <c:v>0.7831082130104019</c:v>
                </c:pt>
                <c:pt idx="56">
                  <c:v>0.782021425244527</c:v>
                </c:pt>
                <c:pt idx="57">
                  <c:v>0.90591523055426149</c:v>
                </c:pt>
                <c:pt idx="58">
                  <c:v>0.52095947834187217</c:v>
                </c:pt>
                <c:pt idx="59">
                  <c:v>0.90797236453966745</c:v>
                </c:pt>
                <c:pt idx="60">
                  <c:v>1.3015447911814932</c:v>
                </c:pt>
                <c:pt idx="61">
                  <c:v>1.0292656419810586</c:v>
                </c:pt>
                <c:pt idx="62">
                  <c:v>0.47818661698494003</c:v>
                </c:pt>
                <c:pt idx="63">
                  <c:v>0.19575764632820969</c:v>
                </c:pt>
                <c:pt idx="64">
                  <c:v>-0.37434016457071917</c:v>
                </c:pt>
                <c:pt idx="65">
                  <c:v>-0.6632122341251363</c:v>
                </c:pt>
                <c:pt idx="66">
                  <c:v>-1.5431609998447453</c:v>
                </c:pt>
                <c:pt idx="67">
                  <c:v>-1.1023715261605347</c:v>
                </c:pt>
                <c:pt idx="68">
                  <c:v>-1.1050108678776593</c:v>
                </c:pt>
                <c:pt idx="69">
                  <c:v>-1.2590048129172495</c:v>
                </c:pt>
                <c:pt idx="70">
                  <c:v>-1.1095714951094555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B-4833-9354-470649FA27F5}"/>
            </c:ext>
          </c:extLst>
        </c:ser>
        <c:ser>
          <c:idx val="2"/>
          <c:order val="2"/>
          <c:tx>
            <c:v>PF</c:v>
          </c:tx>
          <c:marker>
            <c:symbol val="none"/>
          </c:marker>
          <c:xVal>
            <c:numRef>
              <c:f>Stand!$B$3:$B$73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(Stand!$K$3:$K$74,Stand!$K$74)</c:f>
              <c:numCache>
                <c:formatCode>General</c:formatCode>
                <c:ptCount val="73"/>
                <c:pt idx="1">
                  <c:v>-4.048582995951417E-3</c:v>
                </c:pt>
                <c:pt idx="2">
                  <c:v>4.048582995951417E-3</c:v>
                </c:pt>
                <c:pt idx="3">
                  <c:v>4.048582995951417E-3</c:v>
                </c:pt>
                <c:pt idx="4">
                  <c:v>-4.0485829959514101E-3</c:v>
                </c:pt>
                <c:pt idx="5">
                  <c:v>1.6194331983805679E-2</c:v>
                </c:pt>
                <c:pt idx="6">
                  <c:v>-4.4534412955465535E-2</c:v>
                </c:pt>
                <c:pt idx="7">
                  <c:v>-7.2874493927125458E-2</c:v>
                </c:pt>
                <c:pt idx="8">
                  <c:v>-7.2874493927125458E-2</c:v>
                </c:pt>
                <c:pt idx="9">
                  <c:v>-0.10931174089068818</c:v>
                </c:pt>
                <c:pt idx="10">
                  <c:v>-0.10931174089068818</c:v>
                </c:pt>
                <c:pt idx="11">
                  <c:v>-6.4777327935222589E-2</c:v>
                </c:pt>
                <c:pt idx="12">
                  <c:v>-6.4777327935222589E-2</c:v>
                </c:pt>
                <c:pt idx="13">
                  <c:v>-0.14372469635627522</c:v>
                </c:pt>
                <c:pt idx="14">
                  <c:v>-0.14372469635627522</c:v>
                </c:pt>
                <c:pt idx="15">
                  <c:v>-0.17408906882591085</c:v>
                </c:pt>
                <c:pt idx="16">
                  <c:v>-0.14170040485829952</c:v>
                </c:pt>
                <c:pt idx="17">
                  <c:v>-7.2874493927125417E-2</c:v>
                </c:pt>
                <c:pt idx="18">
                  <c:v>-7.2874493927125417E-2</c:v>
                </c:pt>
                <c:pt idx="19">
                  <c:v>-7.2874493927125417E-2</c:v>
                </c:pt>
                <c:pt idx="20">
                  <c:v>-3.2388663967611246E-2</c:v>
                </c:pt>
                <c:pt idx="21">
                  <c:v>-3.2388663967611246E-2</c:v>
                </c:pt>
                <c:pt idx="22">
                  <c:v>-3.2388663967611246E-2</c:v>
                </c:pt>
                <c:pt idx="23">
                  <c:v>-0.12550607287449383</c:v>
                </c:pt>
                <c:pt idx="24">
                  <c:v>-7.692307692307683E-2</c:v>
                </c:pt>
                <c:pt idx="25">
                  <c:v>-2.6315789473684119E-2</c:v>
                </c:pt>
                <c:pt idx="26">
                  <c:v>0.13157894736842113</c:v>
                </c:pt>
                <c:pt idx="27">
                  <c:v>0.29554655870445357</c:v>
                </c:pt>
                <c:pt idx="28">
                  <c:v>0.12550607287449406</c:v>
                </c:pt>
                <c:pt idx="29">
                  <c:v>6.6801619433198456E-2</c:v>
                </c:pt>
                <c:pt idx="30">
                  <c:v>6.0728744939271828E-3</c:v>
                </c:pt>
                <c:pt idx="31">
                  <c:v>0.19433198380566807</c:v>
                </c:pt>
                <c:pt idx="32">
                  <c:v>-0.12955465587044535</c:v>
                </c:pt>
                <c:pt idx="33">
                  <c:v>-0.32995951417004055</c:v>
                </c:pt>
                <c:pt idx="34">
                  <c:v>8.2995951417004055E-2</c:v>
                </c:pt>
                <c:pt idx="35">
                  <c:v>1.2145748987854199E-2</c:v>
                </c:pt>
                <c:pt idx="36">
                  <c:v>0.15789473684210512</c:v>
                </c:pt>
                <c:pt idx="37">
                  <c:v>8.2995951417003916E-2</c:v>
                </c:pt>
                <c:pt idx="38">
                  <c:v>6.0728744939269885E-3</c:v>
                </c:pt>
                <c:pt idx="39">
                  <c:v>-7.2874493927125639E-2</c:v>
                </c:pt>
                <c:pt idx="40">
                  <c:v>-7.2874493927125639E-2</c:v>
                </c:pt>
                <c:pt idx="41">
                  <c:v>1.0121457489878402E-2</c:v>
                </c:pt>
                <c:pt idx="42">
                  <c:v>-0.24493927125506082</c:v>
                </c:pt>
                <c:pt idx="43">
                  <c:v>-0.24493927125506082</c:v>
                </c:pt>
                <c:pt idx="44">
                  <c:v>-0.24493927125506082</c:v>
                </c:pt>
                <c:pt idx="45">
                  <c:v>-0.42712550607287458</c:v>
                </c:pt>
                <c:pt idx="46">
                  <c:v>-0.24089068825910936</c:v>
                </c:pt>
                <c:pt idx="47">
                  <c:v>0.13967611336032376</c:v>
                </c:pt>
                <c:pt idx="48">
                  <c:v>0.23684210526315774</c:v>
                </c:pt>
                <c:pt idx="49">
                  <c:v>0.63360323886639658</c:v>
                </c:pt>
                <c:pt idx="50">
                  <c:v>0.83603238866396745</c:v>
                </c:pt>
                <c:pt idx="51">
                  <c:v>0.83603238866396745</c:v>
                </c:pt>
                <c:pt idx="52">
                  <c:v>0.83603238866396745</c:v>
                </c:pt>
                <c:pt idx="53">
                  <c:v>0.51417004048582982</c:v>
                </c:pt>
                <c:pt idx="54">
                  <c:v>0.18623481781376505</c:v>
                </c:pt>
                <c:pt idx="55">
                  <c:v>7.4898785425101089E-2</c:v>
                </c:pt>
                <c:pt idx="56">
                  <c:v>-3.8461538461538547E-2</c:v>
                </c:pt>
                <c:pt idx="57">
                  <c:v>-0.15384615384615394</c:v>
                </c:pt>
                <c:pt idx="58">
                  <c:v>-0.15384615384615394</c:v>
                </c:pt>
                <c:pt idx="59">
                  <c:v>-3.4412955465587175E-2</c:v>
                </c:pt>
                <c:pt idx="60">
                  <c:v>0.32995951417004032</c:v>
                </c:pt>
                <c:pt idx="61">
                  <c:v>0.32995951417004032</c:v>
                </c:pt>
                <c:pt idx="62">
                  <c:v>7.8947368421052433E-2</c:v>
                </c:pt>
                <c:pt idx="63">
                  <c:v>-0.17611336032388686</c:v>
                </c:pt>
                <c:pt idx="64">
                  <c:v>-0.17611336032388686</c:v>
                </c:pt>
                <c:pt idx="65">
                  <c:v>-0.17611336032388686</c:v>
                </c:pt>
                <c:pt idx="66">
                  <c:v>9.1093117408906632E-2</c:v>
                </c:pt>
                <c:pt idx="67">
                  <c:v>0.2267206477732791</c:v>
                </c:pt>
                <c:pt idx="68">
                  <c:v>-4.8582995951417296E-2</c:v>
                </c:pt>
                <c:pt idx="69">
                  <c:v>0.2307692307692305</c:v>
                </c:pt>
                <c:pt idx="70">
                  <c:v>-5.263157894736864E-2</c:v>
                </c:pt>
                <c:pt idx="71">
                  <c:v>-5.263157894736864E-2</c:v>
                </c:pt>
                <c:pt idx="72">
                  <c:v>-5.263157894736864E-2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B-4833-9354-470649FA27F5}"/>
            </c:ext>
          </c:extLst>
        </c:ser>
        <c:ser>
          <c:idx val="0"/>
          <c:order val="0"/>
          <c:tx>
            <c:v>DF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B-4833-9354-470649FA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6848"/>
        <c:axId val="47968640"/>
      </c:scatterChart>
      <c:valAx>
        <c:axId val="47966848"/>
        <c:scaling>
          <c:orientation val="minMax"/>
          <c:max val="0.4"/>
        </c:scaling>
        <c:delete val="0"/>
        <c:axPos val="b"/>
        <c:numFmt formatCode="General" sourceLinked="1"/>
        <c:majorTickMark val="out"/>
        <c:minorTickMark val="none"/>
        <c:tickLblPos val="nextTo"/>
        <c:crossAx val="47968640"/>
        <c:crosses val="autoZero"/>
        <c:crossBetween val="midCat"/>
      </c:valAx>
      <c:valAx>
        <c:axId val="47968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96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Sit!$B$1</c:f>
              <c:strCache>
                <c:ptCount val="1"/>
                <c:pt idx="0">
                  <c:v>Stim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Sit!$C$3:$C$82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11</c:v>
                </c:pt>
                <c:pt idx="11">
                  <c:v>5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12</c:v>
                </c:pt>
                <c:pt idx="37">
                  <c:v>7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7</c:v>
                </c:pt>
                <c:pt idx="42">
                  <c:v>4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1</c:v>
                </c:pt>
                <c:pt idx="78">
                  <c:v>4</c:v>
                </c:pt>
                <c:pt idx="7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5-450E-A5B5-8D8D3E75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7984000"/>
        <c:axId val="48030848"/>
      </c:barChart>
      <c:catAx>
        <c:axId val="479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30848"/>
        <c:crosses val="autoZero"/>
        <c:auto val="1"/>
        <c:lblAlgn val="ctr"/>
        <c:lblOffset val="100"/>
        <c:noMultiLvlLbl val="0"/>
      </c:catAx>
      <c:valAx>
        <c:axId val="4803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8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Sit!$G$3:$G$82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10</c:v>
                </c:pt>
                <c:pt idx="9">
                  <c:v>11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6</c:v>
                </c:pt>
                <c:pt idx="36">
                  <c:v>4</c:v>
                </c:pt>
                <c:pt idx="37">
                  <c:v>10</c:v>
                </c:pt>
                <c:pt idx="38">
                  <c:v>7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7</c:v>
                </c:pt>
                <c:pt idx="65">
                  <c:v>3</c:v>
                </c:pt>
                <c:pt idx="66">
                  <c:v>9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4-4066-92DE-19EFE424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485120"/>
        <c:axId val="48486656"/>
      </c:barChart>
      <c:catAx>
        <c:axId val="48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86656"/>
        <c:crosses val="autoZero"/>
        <c:auto val="1"/>
        <c:lblAlgn val="ctr"/>
        <c:lblOffset val="100"/>
        <c:noMultiLvlLbl val="0"/>
      </c:catAx>
      <c:valAx>
        <c:axId val="48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(Sit!$Q$2,Sit!$R$2)</c:f>
              <c:numCache>
                <c:formatCode>General</c:formatCode>
                <c:ptCount val="2"/>
                <c:pt idx="0">
                  <c:v>0.12452516107747245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A-4B2B-9530-FA0CA400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48832"/>
        <c:axId val="62250368"/>
      </c:barChart>
      <c:catAx>
        <c:axId val="6224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2250368"/>
        <c:crosses val="autoZero"/>
        <c:auto val="1"/>
        <c:lblAlgn val="ctr"/>
        <c:lblOffset val="100"/>
        <c:noMultiLvlLbl val="0"/>
      </c:catAx>
      <c:valAx>
        <c:axId val="6225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24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Sit!$J$3:$J$82</c:f>
              <c:numCache>
                <c:formatCode>General</c:formatCode>
                <c:ptCount val="80"/>
                <c:pt idx="0">
                  <c:v>0</c:v>
                </c:pt>
                <c:pt idx="1">
                  <c:v>-2.2123893805309734E-3</c:v>
                </c:pt>
                <c:pt idx="2">
                  <c:v>4.3859649122807024E-3</c:v>
                </c:pt>
                <c:pt idx="3">
                  <c:v>6.5789473684210523E-3</c:v>
                </c:pt>
                <c:pt idx="4">
                  <c:v>-9.0048129172488681E-3</c:v>
                </c:pt>
                <c:pt idx="5">
                  <c:v>2.1638720695544164E-2</c:v>
                </c:pt>
                <c:pt idx="6">
                  <c:v>5.2165812761993481E-2</c:v>
                </c:pt>
                <c:pt idx="7">
                  <c:v>-6.221859959633598E-2</c:v>
                </c:pt>
                <c:pt idx="8">
                  <c:v>-0.14190343114423229</c:v>
                </c:pt>
                <c:pt idx="9">
                  <c:v>-0.12034233814625057</c:v>
                </c:pt>
                <c:pt idx="10">
                  <c:v>6.4236919732960696E-2</c:v>
                </c:pt>
                <c:pt idx="11">
                  <c:v>-2.5403664027324954E-2</c:v>
                </c:pt>
                <c:pt idx="12">
                  <c:v>2.4918490917559377E-2</c:v>
                </c:pt>
                <c:pt idx="13">
                  <c:v>-1.0091600683123786E-3</c:v>
                </c:pt>
                <c:pt idx="14">
                  <c:v>0.12226362366092222</c:v>
                </c:pt>
                <c:pt idx="15">
                  <c:v>0.22968095016301815</c:v>
                </c:pt>
                <c:pt idx="16">
                  <c:v>3.4777208507995663E-2</c:v>
                </c:pt>
                <c:pt idx="17">
                  <c:v>-9.8975314392175939E-4</c:v>
                </c:pt>
                <c:pt idx="18">
                  <c:v>7.8598043782021426E-2</c:v>
                </c:pt>
                <c:pt idx="19">
                  <c:v>0</c:v>
                </c:pt>
                <c:pt idx="20">
                  <c:v>-3.8813848781246024E-4</c:v>
                </c:pt>
                <c:pt idx="21">
                  <c:v>-4.6460176991150445E-2</c:v>
                </c:pt>
                <c:pt idx="22">
                  <c:v>-4.8672566371681415E-2</c:v>
                </c:pt>
                <c:pt idx="23">
                  <c:v>0</c:v>
                </c:pt>
                <c:pt idx="24">
                  <c:v>0</c:v>
                </c:pt>
                <c:pt idx="25">
                  <c:v>-0.11061946902654868</c:v>
                </c:pt>
                <c:pt idx="26">
                  <c:v>-0.11554882782176681</c:v>
                </c:pt>
                <c:pt idx="27">
                  <c:v>-6.0258500232883094E-2</c:v>
                </c:pt>
                <c:pt idx="28">
                  <c:v>6.0860114888992393E-2</c:v>
                </c:pt>
                <c:pt idx="29">
                  <c:v>-5.6280080732803994E-4</c:v>
                </c:pt>
                <c:pt idx="30">
                  <c:v>-6.6953889147647869E-2</c:v>
                </c:pt>
                <c:pt idx="31">
                  <c:v>6.6177612172022976E-2</c:v>
                </c:pt>
                <c:pt idx="32">
                  <c:v>-1.8630647414997481E-3</c:v>
                </c:pt>
                <c:pt idx="33">
                  <c:v>0.21518397764322308</c:v>
                </c:pt>
                <c:pt idx="34">
                  <c:v>7.2581897220928421E-2</c:v>
                </c:pt>
                <c:pt idx="35">
                  <c:v>-0.23433861201676751</c:v>
                </c:pt>
                <c:pt idx="36">
                  <c:v>0.62878435025617141</c:v>
                </c:pt>
                <c:pt idx="37">
                  <c:v>-0.2506016146561092</c:v>
                </c:pt>
                <c:pt idx="38">
                  <c:v>7.8171091445427776E-2</c:v>
                </c:pt>
                <c:pt idx="39">
                  <c:v>0.25355146716348381</c:v>
                </c:pt>
                <c:pt idx="40">
                  <c:v>-9.0048129172488778E-2</c:v>
                </c:pt>
                <c:pt idx="41">
                  <c:v>0.44797003570874083</c:v>
                </c:pt>
                <c:pt idx="42">
                  <c:v>0.18258034466697715</c:v>
                </c:pt>
                <c:pt idx="43">
                  <c:v>-2.5034932463902648E-3</c:v>
                </c:pt>
                <c:pt idx="44">
                  <c:v>-9.7345132743362831E-2</c:v>
                </c:pt>
                <c:pt idx="45">
                  <c:v>-0.19998835584536565</c:v>
                </c:pt>
                <c:pt idx="46">
                  <c:v>0.10087719298245615</c:v>
                </c:pt>
                <c:pt idx="47">
                  <c:v>0.10215804999223724</c:v>
                </c:pt>
                <c:pt idx="48">
                  <c:v>-9.3153237074987405E-4</c:v>
                </c:pt>
                <c:pt idx="49">
                  <c:v>0.10555426176059618</c:v>
                </c:pt>
                <c:pt idx="50">
                  <c:v>-2.9110386585934345E-3</c:v>
                </c:pt>
                <c:pt idx="51">
                  <c:v>-9.8975314392175939E-4</c:v>
                </c:pt>
                <c:pt idx="52">
                  <c:v>-0.23109765564353363</c:v>
                </c:pt>
                <c:pt idx="53">
                  <c:v>-2.0571339854059678E-3</c:v>
                </c:pt>
                <c:pt idx="54">
                  <c:v>0</c:v>
                </c:pt>
                <c:pt idx="55">
                  <c:v>-0.24336283185840712</c:v>
                </c:pt>
                <c:pt idx="56">
                  <c:v>-1.0867877658748692E-3</c:v>
                </c:pt>
                <c:pt idx="57">
                  <c:v>0.12389380530973448</c:v>
                </c:pt>
                <c:pt idx="58">
                  <c:v>-0.38495575221238931</c:v>
                </c:pt>
                <c:pt idx="59">
                  <c:v>0.38701288619779528</c:v>
                </c:pt>
                <c:pt idx="60">
                  <c:v>0.39357242664182579</c:v>
                </c:pt>
                <c:pt idx="61">
                  <c:v>-0.27227914920043467</c:v>
                </c:pt>
                <c:pt idx="62">
                  <c:v>-0.5510790249961186</c:v>
                </c:pt>
                <c:pt idx="63">
                  <c:v>-0.28242897065673034</c:v>
                </c:pt>
                <c:pt idx="64">
                  <c:v>-0.57009781089892886</c:v>
                </c:pt>
                <c:pt idx="65">
                  <c:v>-0.28887206955441708</c:v>
                </c:pt>
                <c:pt idx="66">
                  <c:v>-0.87994876571960901</c:v>
                </c:pt>
                <c:pt idx="67">
                  <c:v>0.44078947368421056</c:v>
                </c:pt>
                <c:pt idx="68">
                  <c:v>-2.6393417171247102E-3</c:v>
                </c:pt>
                <c:pt idx="69">
                  <c:v>-0.15399394503959013</c:v>
                </c:pt>
                <c:pt idx="70">
                  <c:v>0.14943331780779395</c:v>
                </c:pt>
                <c:pt idx="71">
                  <c:v>0.15294597112249653</c:v>
                </c:pt>
                <c:pt idx="72">
                  <c:v>-2.7945971122496638E-3</c:v>
                </c:pt>
                <c:pt idx="73">
                  <c:v>-0.32584226051855303</c:v>
                </c:pt>
                <c:pt idx="74">
                  <c:v>-2.8722248098121406E-3</c:v>
                </c:pt>
                <c:pt idx="75">
                  <c:v>0.16156264555193289</c:v>
                </c:pt>
                <c:pt idx="76">
                  <c:v>0.33038348082595881</c:v>
                </c:pt>
                <c:pt idx="77">
                  <c:v>-0.51255628008073284</c:v>
                </c:pt>
                <c:pt idx="78">
                  <c:v>0.16651141127154168</c:v>
                </c:pt>
                <c:pt idx="79">
                  <c:v>0.69298245614035092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4C00-B8A4-0B7602852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485120"/>
        <c:axId val="48486656"/>
      </c:barChart>
      <c:catAx>
        <c:axId val="48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86656"/>
        <c:crosses val="autoZero"/>
        <c:auto val="1"/>
        <c:lblAlgn val="ctr"/>
        <c:lblOffset val="100"/>
        <c:noMultiLvlLbl val="0"/>
      </c:catAx>
      <c:valAx>
        <c:axId val="48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39220</xdr:colOff>
      <xdr:row>6</xdr:row>
      <xdr:rowOff>162485</xdr:rowOff>
    </xdr:from>
    <xdr:to>
      <xdr:col>20</xdr:col>
      <xdr:colOff>105895</xdr:colOff>
      <xdr:row>21</xdr:row>
      <xdr:rowOff>48185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23</xdr:row>
      <xdr:rowOff>0</xdr:rowOff>
    </xdr:from>
    <xdr:to>
      <xdr:col>22</xdr:col>
      <xdr:colOff>76199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38</xdr:row>
      <xdr:rowOff>9525</xdr:rowOff>
    </xdr:from>
    <xdr:to>
      <xdr:col>22</xdr:col>
      <xdr:colOff>47625</xdr:colOff>
      <xdr:row>52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417739</xdr:colOff>
      <xdr:row>18</xdr:row>
      <xdr:rowOff>42182</xdr:rowOff>
    </xdr:from>
    <xdr:to>
      <xdr:col>19</xdr:col>
      <xdr:colOff>110218</xdr:colOff>
      <xdr:row>32</xdr:row>
      <xdr:rowOff>118382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258535</xdr:colOff>
      <xdr:row>17</xdr:row>
      <xdr:rowOff>122464</xdr:rowOff>
    </xdr:from>
    <xdr:to>
      <xdr:col>27</xdr:col>
      <xdr:colOff>321128</xdr:colOff>
      <xdr:row>32</xdr:row>
      <xdr:rowOff>8164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419099</xdr:colOff>
      <xdr:row>32</xdr:row>
      <xdr:rowOff>152400</xdr:rowOff>
    </xdr:from>
    <xdr:to>
      <xdr:col>21</xdr:col>
      <xdr:colOff>95249</xdr:colOff>
      <xdr:row>47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390525</xdr:colOff>
      <xdr:row>47</xdr:row>
      <xdr:rowOff>161925</xdr:rowOff>
    </xdr:from>
    <xdr:to>
      <xdr:col>21</xdr:col>
      <xdr:colOff>66675</xdr:colOff>
      <xdr:row>62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557893</xdr:colOff>
      <xdr:row>4</xdr:row>
      <xdr:rowOff>27214</xdr:rowOff>
    </xdr:from>
    <xdr:to>
      <xdr:col>18</xdr:col>
      <xdr:colOff>476250</xdr:colOff>
      <xdr:row>18</xdr:row>
      <xdr:rowOff>108857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231321</xdr:colOff>
      <xdr:row>32</xdr:row>
      <xdr:rowOff>108857</xdr:rowOff>
    </xdr:from>
    <xdr:to>
      <xdr:col>31</xdr:col>
      <xdr:colOff>274864</xdr:colOff>
      <xdr:row>46</xdr:row>
      <xdr:rowOff>185057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zoomScale="85" zoomScaleNormal="85" workbookViewId="0">
      <selection activeCell="Q4" sqref="Q4"/>
    </sheetView>
  </sheetViews>
  <sheetFormatPr defaultRowHeight="15" x14ac:dyDescent="0.25"/>
  <cols>
    <col min="1" max="1" width="14.5703125" customWidth="1"/>
    <col min="2" max="2" width="10.28515625" customWidth="1"/>
    <col min="3" max="3" width="10.42578125" customWidth="1"/>
    <col min="5" max="5" width="13.85546875" style="5" customWidth="1"/>
    <col min="6" max="6" width="11.140625" style="4" customWidth="1"/>
    <col min="7" max="7" width="10.28515625" customWidth="1"/>
    <col min="8" max="8" width="11.28515625" customWidth="1"/>
    <col min="9" max="9" width="13.140625" style="5" customWidth="1"/>
    <col min="10" max="10" width="14" customWidth="1"/>
    <col min="11" max="11" width="11.28515625" style="6" customWidth="1"/>
  </cols>
  <sheetData>
    <row r="1" spans="1:17" x14ac:dyDescent="0.25">
      <c r="B1" s="12" t="s">
        <v>7</v>
      </c>
      <c r="C1" s="12"/>
      <c r="D1" s="2"/>
      <c r="F1" s="12" t="s">
        <v>0</v>
      </c>
      <c r="G1" s="12"/>
      <c r="H1" s="2"/>
      <c r="P1" t="s">
        <v>11</v>
      </c>
    </row>
    <row r="2" spans="1:17" x14ac:dyDescent="0.25">
      <c r="A2" t="s">
        <v>2</v>
      </c>
      <c r="B2" t="s">
        <v>8</v>
      </c>
      <c r="C2" t="s">
        <v>9</v>
      </c>
      <c r="E2" s="5" t="s">
        <v>1</v>
      </c>
      <c r="F2" s="6" t="s">
        <v>8</v>
      </c>
      <c r="G2" t="s">
        <v>9</v>
      </c>
      <c r="I2" s="5" t="s">
        <v>1</v>
      </c>
      <c r="J2" t="s">
        <v>5</v>
      </c>
      <c r="K2" s="6" t="s">
        <v>6</v>
      </c>
      <c r="P2">
        <f>MIN(K39:K64)</f>
        <v>-0.42712550607287458</v>
      </c>
      <c r="Q2">
        <f>SUM(L39:L64)</f>
        <v>1.6209514170040493E-2</v>
      </c>
    </row>
    <row r="3" spans="1:17" x14ac:dyDescent="0.25">
      <c r="A3" t="s">
        <v>3</v>
      </c>
      <c r="B3">
        <v>0</v>
      </c>
      <c r="C3">
        <v>4</v>
      </c>
      <c r="D3">
        <f>B3*C3</f>
        <v>0</v>
      </c>
      <c r="E3" s="5">
        <f>(D3/A$4*100)</f>
        <v>0</v>
      </c>
      <c r="F3" s="4">
        <v>0</v>
      </c>
      <c r="G3">
        <v>0</v>
      </c>
      <c r="H3">
        <f>F3*G3</f>
        <v>0</v>
      </c>
      <c r="I3" s="5">
        <f>(H3/A$6*100)</f>
        <v>0</v>
      </c>
      <c r="J3">
        <f t="shared" ref="J3" si="0">E3-I3</f>
        <v>0</v>
      </c>
      <c r="L3">
        <f>(K4+K3)/2*(B4-B3)</f>
        <v>-1.0121457489878542E-5</v>
      </c>
      <c r="P3" t="s">
        <v>12</v>
      </c>
      <c r="Q3" t="s">
        <v>12</v>
      </c>
    </row>
    <row r="4" spans="1:17" x14ac:dyDescent="0.25">
      <c r="A4" s="1">
        <f>SUM(C3:C82)</f>
        <v>247</v>
      </c>
      <c r="B4">
        <v>5.0000000000000001E-3</v>
      </c>
      <c r="C4">
        <v>0</v>
      </c>
      <c r="D4">
        <f t="shared" ref="D4:D67" si="1">B4*C4</f>
        <v>0</v>
      </c>
      <c r="E4" s="5">
        <f t="shared" ref="E4:E67" si="2">(D4/A$4*100)</f>
        <v>0</v>
      </c>
      <c r="F4" s="4">
        <v>5.0000000000000001E-3</v>
      </c>
      <c r="G4">
        <v>2</v>
      </c>
      <c r="H4">
        <f t="shared" ref="H4:H31" si="3">F4*G4</f>
        <v>0.01</v>
      </c>
      <c r="I4" s="5">
        <f t="shared" ref="I4:I31" si="4">(H4/A$6*100)</f>
        <v>4.048582995951417E-3</v>
      </c>
      <c r="J4">
        <f>E4-I4</f>
        <v>-4.048582995951417E-3</v>
      </c>
      <c r="K4" s="6">
        <f>J4+J3</f>
        <v>-4.048582995951417E-3</v>
      </c>
      <c r="L4">
        <f t="shared" ref="L4:L67" si="5">(K5+K4)/2*(B5-B4)</f>
        <v>0</v>
      </c>
      <c r="P4">
        <f>MIN(K27:K48)</f>
        <v>-0.42712550607287458</v>
      </c>
      <c r="Q4">
        <f>SUM(L27:L48)</f>
        <v>-3.9018218623481883E-3</v>
      </c>
    </row>
    <row r="5" spans="1:17" x14ac:dyDescent="0.25">
      <c r="A5" t="s">
        <v>4</v>
      </c>
      <c r="B5">
        <v>0.01</v>
      </c>
      <c r="C5">
        <v>4</v>
      </c>
      <c r="D5">
        <f t="shared" si="1"/>
        <v>0.04</v>
      </c>
      <c r="E5" s="5">
        <f t="shared" si="2"/>
        <v>1.6194331983805668E-2</v>
      </c>
      <c r="F5" s="4">
        <v>0.01</v>
      </c>
      <c r="G5">
        <v>2</v>
      </c>
      <c r="H5">
        <f t="shared" si="3"/>
        <v>0.02</v>
      </c>
      <c r="I5" s="5">
        <f t="shared" si="4"/>
        <v>8.0971659919028341E-3</v>
      </c>
      <c r="J5">
        <f t="shared" ref="J5:J68" si="6">E5-I5</f>
        <v>8.0971659919028341E-3</v>
      </c>
      <c r="K5" s="6">
        <f>K4+J5</f>
        <v>4.048582995951417E-3</v>
      </c>
      <c r="L5">
        <f t="shared" si="5"/>
        <v>2.0242914979757081E-5</v>
      </c>
    </row>
    <row r="6" spans="1:17" x14ac:dyDescent="0.25">
      <c r="A6" s="1">
        <f>SUM(G3:G82)</f>
        <v>247</v>
      </c>
      <c r="B6">
        <v>1.4999999999999999E-2</v>
      </c>
      <c r="C6">
        <v>3</v>
      </c>
      <c r="D6">
        <f t="shared" si="1"/>
        <v>4.4999999999999998E-2</v>
      </c>
      <c r="E6" s="5">
        <f t="shared" si="2"/>
        <v>1.8218623481781375E-2</v>
      </c>
      <c r="F6" s="4">
        <v>1.4999999999999999E-2</v>
      </c>
      <c r="G6">
        <v>3</v>
      </c>
      <c r="H6">
        <f t="shared" si="3"/>
        <v>4.4999999999999998E-2</v>
      </c>
      <c r="I6" s="5">
        <f t="shared" si="4"/>
        <v>1.8218623481781375E-2</v>
      </c>
      <c r="J6">
        <f t="shared" si="6"/>
        <v>0</v>
      </c>
      <c r="K6" s="6">
        <f t="shared" ref="K6:K31" si="7">K5+J6</f>
        <v>4.048582995951417E-3</v>
      </c>
      <c r="L6">
        <f t="shared" si="5"/>
        <v>1.7347234759768074E-20</v>
      </c>
    </row>
    <row r="7" spans="1:17" x14ac:dyDescent="0.25">
      <c r="B7">
        <v>0.02</v>
      </c>
      <c r="C7">
        <v>8</v>
      </c>
      <c r="D7">
        <f t="shared" si="1"/>
        <v>0.16</v>
      </c>
      <c r="E7" s="5">
        <f t="shared" si="2"/>
        <v>6.4777327935222673E-2</v>
      </c>
      <c r="F7" s="4">
        <v>0.02</v>
      </c>
      <c r="G7">
        <v>9</v>
      </c>
      <c r="H7">
        <f t="shared" si="3"/>
        <v>0.18</v>
      </c>
      <c r="I7" s="5">
        <f t="shared" si="4"/>
        <v>7.28744939271255E-2</v>
      </c>
      <c r="J7">
        <f t="shared" si="6"/>
        <v>-8.0971659919028272E-3</v>
      </c>
      <c r="K7" s="6">
        <f t="shared" si="7"/>
        <v>-4.0485829959514101E-3</v>
      </c>
      <c r="L7">
        <f t="shared" si="5"/>
        <v>3.0364372469635676E-5</v>
      </c>
    </row>
    <row r="8" spans="1:17" x14ac:dyDescent="0.25">
      <c r="B8">
        <v>2.5000000000000001E-2</v>
      </c>
      <c r="C8">
        <v>7</v>
      </c>
      <c r="D8">
        <f t="shared" si="1"/>
        <v>0.17500000000000002</v>
      </c>
      <c r="E8" s="5">
        <f t="shared" si="2"/>
        <v>7.08502024291498E-2</v>
      </c>
      <c r="F8" s="4">
        <v>2.5000000000000001E-2</v>
      </c>
      <c r="G8">
        <v>5</v>
      </c>
      <c r="H8">
        <f t="shared" si="3"/>
        <v>0.125</v>
      </c>
      <c r="I8" s="5">
        <f t="shared" si="4"/>
        <v>5.0607287449392711E-2</v>
      </c>
      <c r="J8">
        <f t="shared" si="6"/>
        <v>2.0242914979757089E-2</v>
      </c>
      <c r="K8" s="6">
        <f>K7+J8</f>
        <v>1.6194331983805679E-2</v>
      </c>
      <c r="L8">
        <f t="shared" si="5"/>
        <v>-7.0850202429149602E-5</v>
      </c>
    </row>
    <row r="9" spans="1:17" x14ac:dyDescent="0.25">
      <c r="B9">
        <v>0.03</v>
      </c>
      <c r="C9">
        <v>10</v>
      </c>
      <c r="D9">
        <f t="shared" si="1"/>
        <v>0.3</v>
      </c>
      <c r="E9" s="5">
        <f t="shared" si="2"/>
        <v>0.12145748987854252</v>
      </c>
      <c r="F9" s="4">
        <v>0.03</v>
      </c>
      <c r="G9">
        <v>15</v>
      </c>
      <c r="H9">
        <f t="shared" si="3"/>
        <v>0.44999999999999996</v>
      </c>
      <c r="I9" s="5">
        <f t="shared" si="4"/>
        <v>0.18218623481781374</v>
      </c>
      <c r="J9">
        <f t="shared" si="6"/>
        <v>-6.0728744939271218E-2</v>
      </c>
      <c r="K9" s="6">
        <f t="shared" si="7"/>
        <v>-4.4534412955465535E-2</v>
      </c>
      <c r="L9">
        <f t="shared" si="5"/>
        <v>-2.9352226720647776E-4</v>
      </c>
    </row>
    <row r="10" spans="1:17" x14ac:dyDescent="0.25">
      <c r="B10">
        <v>3.5000000000000003E-2</v>
      </c>
      <c r="C10">
        <v>7</v>
      </c>
      <c r="D10">
        <f t="shared" si="1"/>
        <v>0.24500000000000002</v>
      </c>
      <c r="E10" s="5">
        <f t="shared" si="2"/>
        <v>9.9190283400809723E-2</v>
      </c>
      <c r="F10" s="4">
        <v>3.5000000000000003E-2</v>
      </c>
      <c r="G10">
        <v>9</v>
      </c>
      <c r="H10">
        <f t="shared" si="3"/>
        <v>0.31500000000000006</v>
      </c>
      <c r="I10" s="5">
        <f t="shared" si="4"/>
        <v>0.12753036437246965</v>
      </c>
      <c r="J10">
        <f t="shared" si="6"/>
        <v>-2.8340080971659923E-2</v>
      </c>
      <c r="K10" s="6">
        <f t="shared" si="7"/>
        <v>-7.2874493927125458E-2</v>
      </c>
      <c r="L10">
        <f t="shared" si="5"/>
        <v>-3.6437246963562711E-4</v>
      </c>
    </row>
    <row r="11" spans="1:17" x14ac:dyDescent="0.25">
      <c r="B11">
        <v>0.04</v>
      </c>
      <c r="C11">
        <v>7</v>
      </c>
      <c r="D11">
        <f t="shared" si="1"/>
        <v>0.28000000000000003</v>
      </c>
      <c r="E11" s="5">
        <f t="shared" si="2"/>
        <v>0.11336032388663969</v>
      </c>
      <c r="F11" s="4">
        <v>0.04</v>
      </c>
      <c r="G11">
        <v>7</v>
      </c>
      <c r="H11">
        <f t="shared" si="3"/>
        <v>0.28000000000000003</v>
      </c>
      <c r="I11" s="5">
        <f t="shared" si="4"/>
        <v>0.11336032388663969</v>
      </c>
      <c r="J11">
        <f t="shared" si="6"/>
        <v>0</v>
      </c>
      <c r="K11" s="6">
        <f t="shared" si="7"/>
        <v>-7.2874493927125458E-2</v>
      </c>
      <c r="L11">
        <f t="shared" si="5"/>
        <v>-4.5546558704453392E-4</v>
      </c>
    </row>
    <row r="12" spans="1:17" x14ac:dyDescent="0.25">
      <c r="B12">
        <v>4.4999999999999998E-2</v>
      </c>
      <c r="C12">
        <v>3</v>
      </c>
      <c r="D12">
        <f t="shared" si="1"/>
        <v>0.13500000000000001</v>
      </c>
      <c r="E12" s="5">
        <f t="shared" si="2"/>
        <v>5.4655870445344139E-2</v>
      </c>
      <c r="F12" s="4">
        <v>4.4999999999999998E-2</v>
      </c>
      <c r="G12">
        <v>5</v>
      </c>
      <c r="H12">
        <f t="shared" si="3"/>
        <v>0.22499999999999998</v>
      </c>
      <c r="I12" s="5">
        <f t="shared" si="4"/>
        <v>9.1093117408906868E-2</v>
      </c>
      <c r="J12">
        <f t="shared" si="6"/>
        <v>-3.6437246963562729E-2</v>
      </c>
      <c r="K12" s="6">
        <f t="shared" si="7"/>
        <v>-0.10931174089068818</v>
      </c>
      <c r="L12">
        <f t="shared" si="5"/>
        <v>-5.4655870445344137E-4</v>
      </c>
    </row>
    <row r="13" spans="1:17" x14ac:dyDescent="0.25">
      <c r="B13">
        <v>0.05</v>
      </c>
      <c r="C13">
        <v>6</v>
      </c>
      <c r="D13">
        <f t="shared" si="1"/>
        <v>0.30000000000000004</v>
      </c>
      <c r="E13" s="5">
        <f t="shared" si="2"/>
        <v>0.12145748987854253</v>
      </c>
      <c r="F13" s="4">
        <v>0.05</v>
      </c>
      <c r="G13">
        <v>6</v>
      </c>
      <c r="H13">
        <f t="shared" si="3"/>
        <v>0.30000000000000004</v>
      </c>
      <c r="I13" s="5">
        <f t="shared" si="4"/>
        <v>0.12145748987854253</v>
      </c>
      <c r="J13">
        <f t="shared" si="6"/>
        <v>0</v>
      </c>
      <c r="K13" s="6">
        <f t="shared" si="7"/>
        <v>-0.10931174089068818</v>
      </c>
      <c r="L13">
        <f t="shared" si="5"/>
        <v>-4.3522267206477669E-4</v>
      </c>
    </row>
    <row r="14" spans="1:17" x14ac:dyDescent="0.25">
      <c r="B14">
        <v>5.5E-2</v>
      </c>
      <c r="C14">
        <v>4</v>
      </c>
      <c r="D14">
        <f t="shared" si="1"/>
        <v>0.22</v>
      </c>
      <c r="E14" s="5">
        <f t="shared" si="2"/>
        <v>8.9068825910931168E-2</v>
      </c>
      <c r="F14" s="4">
        <v>5.5E-2</v>
      </c>
      <c r="G14">
        <v>2</v>
      </c>
      <c r="H14">
        <f t="shared" si="3"/>
        <v>0.11</v>
      </c>
      <c r="I14" s="5">
        <f t="shared" si="4"/>
        <v>4.4534412955465584E-2</v>
      </c>
      <c r="J14">
        <f t="shared" si="6"/>
        <v>4.4534412955465584E-2</v>
      </c>
      <c r="K14" s="6">
        <f t="shared" si="7"/>
        <v>-6.4777327935222589E-2</v>
      </c>
      <c r="L14">
        <f t="shared" si="5"/>
        <v>-3.2388663967611276E-4</v>
      </c>
    </row>
    <row r="15" spans="1:17" x14ac:dyDescent="0.25">
      <c r="B15">
        <v>0.06</v>
      </c>
      <c r="C15">
        <v>0</v>
      </c>
      <c r="D15">
        <f t="shared" si="1"/>
        <v>0</v>
      </c>
      <c r="E15" s="5">
        <f t="shared" si="2"/>
        <v>0</v>
      </c>
      <c r="F15" s="4">
        <v>0.06</v>
      </c>
      <c r="G15">
        <v>0</v>
      </c>
      <c r="H15">
        <f t="shared" si="3"/>
        <v>0</v>
      </c>
      <c r="I15" s="5">
        <f t="shared" si="4"/>
        <v>0</v>
      </c>
      <c r="J15">
        <f t="shared" si="6"/>
        <v>0</v>
      </c>
      <c r="K15" s="6">
        <f t="shared" si="7"/>
        <v>-6.4777327935222589E-2</v>
      </c>
      <c r="L15">
        <f t="shared" si="5"/>
        <v>-5.2125506072874493E-4</v>
      </c>
    </row>
    <row r="16" spans="1:17" x14ac:dyDescent="0.25">
      <c r="B16">
        <v>6.5000000000000002E-2</v>
      </c>
      <c r="C16">
        <v>0</v>
      </c>
      <c r="D16">
        <f t="shared" si="1"/>
        <v>0</v>
      </c>
      <c r="E16" s="5">
        <f t="shared" si="2"/>
        <v>0</v>
      </c>
      <c r="F16" s="4">
        <v>6.5000000000000002E-2</v>
      </c>
      <c r="G16">
        <v>3</v>
      </c>
      <c r="H16">
        <f t="shared" si="3"/>
        <v>0.19500000000000001</v>
      </c>
      <c r="I16" s="5">
        <f t="shared" si="4"/>
        <v>7.8947368421052627E-2</v>
      </c>
      <c r="J16">
        <f t="shared" si="6"/>
        <v>-7.8947368421052627E-2</v>
      </c>
      <c r="K16" s="6">
        <f t="shared" si="7"/>
        <v>-0.14372469635627522</v>
      </c>
      <c r="L16">
        <f t="shared" si="5"/>
        <v>-7.1862348178137667E-4</v>
      </c>
    </row>
    <row r="17" spans="2:12" x14ac:dyDescent="0.25">
      <c r="B17">
        <v>7.0000000000000007E-2</v>
      </c>
      <c r="C17">
        <v>0</v>
      </c>
      <c r="D17">
        <f t="shared" si="1"/>
        <v>0</v>
      </c>
      <c r="E17" s="5">
        <f t="shared" si="2"/>
        <v>0</v>
      </c>
      <c r="F17" s="4">
        <v>7.0000000000000007E-2</v>
      </c>
      <c r="G17">
        <v>0</v>
      </c>
      <c r="H17">
        <f t="shared" si="3"/>
        <v>0</v>
      </c>
      <c r="I17" s="5">
        <f t="shared" si="4"/>
        <v>0</v>
      </c>
      <c r="J17">
        <f t="shared" si="6"/>
        <v>0</v>
      </c>
      <c r="K17" s="6">
        <f t="shared" si="7"/>
        <v>-0.14372469635627522</v>
      </c>
      <c r="L17">
        <f t="shared" si="5"/>
        <v>-7.9453441295546372E-4</v>
      </c>
    </row>
    <row r="18" spans="2:12" x14ac:dyDescent="0.25">
      <c r="B18">
        <v>7.4999999999999997E-2</v>
      </c>
      <c r="C18">
        <v>1</v>
      </c>
      <c r="D18">
        <f t="shared" si="1"/>
        <v>7.4999999999999997E-2</v>
      </c>
      <c r="E18" s="5">
        <f t="shared" si="2"/>
        <v>3.036437246963563E-2</v>
      </c>
      <c r="F18" s="4">
        <v>7.4999999999999997E-2</v>
      </c>
      <c r="G18">
        <v>2</v>
      </c>
      <c r="H18">
        <f t="shared" si="3"/>
        <v>0.15</v>
      </c>
      <c r="I18" s="5">
        <f t="shared" si="4"/>
        <v>6.0728744939271259E-2</v>
      </c>
      <c r="J18">
        <f t="shared" si="6"/>
        <v>-3.036437246963563E-2</v>
      </c>
      <c r="K18" s="6">
        <f t="shared" si="7"/>
        <v>-0.17408906882591085</v>
      </c>
      <c r="L18">
        <f t="shared" si="5"/>
        <v>-7.8947368421052673E-4</v>
      </c>
    </row>
    <row r="19" spans="2:12" x14ac:dyDescent="0.25">
      <c r="B19">
        <v>0.08</v>
      </c>
      <c r="C19">
        <v>1</v>
      </c>
      <c r="D19">
        <f t="shared" si="1"/>
        <v>0.08</v>
      </c>
      <c r="E19" s="5">
        <f t="shared" si="2"/>
        <v>3.2388663967611336E-2</v>
      </c>
      <c r="F19" s="4">
        <v>0.08</v>
      </c>
      <c r="G19">
        <v>0</v>
      </c>
      <c r="H19">
        <f t="shared" si="3"/>
        <v>0</v>
      </c>
      <c r="I19" s="5">
        <f t="shared" si="4"/>
        <v>0</v>
      </c>
      <c r="J19">
        <f t="shared" si="6"/>
        <v>3.2388663967611336E-2</v>
      </c>
      <c r="K19" s="6">
        <f t="shared" si="7"/>
        <v>-0.14170040485829952</v>
      </c>
      <c r="L19">
        <f t="shared" si="5"/>
        <v>-5.3643724696356284E-4</v>
      </c>
    </row>
    <row r="20" spans="2:12" x14ac:dyDescent="0.25">
      <c r="B20">
        <v>8.5000000000000006E-2</v>
      </c>
      <c r="C20">
        <v>2</v>
      </c>
      <c r="D20">
        <f t="shared" si="1"/>
        <v>0.17</v>
      </c>
      <c r="E20" s="5">
        <f t="shared" si="2"/>
        <v>6.88259109311741E-2</v>
      </c>
      <c r="F20" s="4">
        <v>8.5000000000000006E-2</v>
      </c>
      <c r="G20">
        <v>0</v>
      </c>
      <c r="H20">
        <f t="shared" si="3"/>
        <v>0</v>
      </c>
      <c r="I20" s="5">
        <f t="shared" si="4"/>
        <v>0</v>
      </c>
      <c r="J20">
        <f t="shared" si="6"/>
        <v>6.88259109311741E-2</v>
      </c>
      <c r="K20" s="6">
        <f t="shared" si="7"/>
        <v>-7.2874493927125417E-2</v>
      </c>
      <c r="L20">
        <f t="shared" si="5"/>
        <v>-3.6437246963562641E-4</v>
      </c>
    </row>
    <row r="21" spans="2:12" x14ac:dyDescent="0.25">
      <c r="B21">
        <v>0.09</v>
      </c>
      <c r="C21">
        <v>1</v>
      </c>
      <c r="D21">
        <f t="shared" si="1"/>
        <v>0.09</v>
      </c>
      <c r="E21" s="5">
        <f t="shared" si="2"/>
        <v>3.643724696356275E-2</v>
      </c>
      <c r="F21" s="4">
        <v>0.09</v>
      </c>
      <c r="G21">
        <v>1</v>
      </c>
      <c r="H21">
        <f t="shared" si="3"/>
        <v>0.09</v>
      </c>
      <c r="I21" s="5">
        <f t="shared" si="4"/>
        <v>3.643724696356275E-2</v>
      </c>
      <c r="J21">
        <f t="shared" si="6"/>
        <v>0</v>
      </c>
      <c r="K21" s="6">
        <f t="shared" si="7"/>
        <v>-7.2874493927125417E-2</v>
      </c>
      <c r="L21">
        <f t="shared" si="5"/>
        <v>-3.6437246963562738E-4</v>
      </c>
    </row>
    <row r="22" spans="2:12" x14ac:dyDescent="0.25">
      <c r="B22">
        <v>9.5000000000000001E-2</v>
      </c>
      <c r="C22">
        <v>0</v>
      </c>
      <c r="D22">
        <f t="shared" si="1"/>
        <v>0</v>
      </c>
      <c r="E22" s="5">
        <f t="shared" si="2"/>
        <v>0</v>
      </c>
      <c r="F22" s="4">
        <v>9.5000000000000001E-2</v>
      </c>
      <c r="G22">
        <v>0</v>
      </c>
      <c r="H22">
        <f t="shared" si="3"/>
        <v>0</v>
      </c>
      <c r="I22" s="5">
        <f t="shared" si="4"/>
        <v>0</v>
      </c>
      <c r="J22">
        <f t="shared" si="6"/>
        <v>0</v>
      </c>
      <c r="K22" s="6">
        <f t="shared" si="7"/>
        <v>-7.2874493927125417E-2</v>
      </c>
      <c r="L22">
        <f t="shared" si="5"/>
        <v>-2.6315789473684188E-4</v>
      </c>
    </row>
    <row r="23" spans="2:12" x14ac:dyDescent="0.25">
      <c r="B23">
        <v>0.1</v>
      </c>
      <c r="C23">
        <v>1</v>
      </c>
      <c r="D23">
        <f t="shared" si="1"/>
        <v>0.1</v>
      </c>
      <c r="E23" s="5">
        <f t="shared" si="2"/>
        <v>4.048582995951417E-2</v>
      </c>
      <c r="F23" s="4">
        <v>0.1</v>
      </c>
      <c r="G23">
        <v>0</v>
      </c>
      <c r="H23">
        <f t="shared" si="3"/>
        <v>0</v>
      </c>
      <c r="I23" s="5">
        <f t="shared" si="4"/>
        <v>0</v>
      </c>
      <c r="J23">
        <f t="shared" si="6"/>
        <v>4.048582995951417E-2</v>
      </c>
      <c r="K23" s="6">
        <f t="shared" si="7"/>
        <v>-3.2388663967611246E-2</v>
      </c>
      <c r="L23">
        <f t="shared" si="5"/>
        <v>-1.6194331983805592E-4</v>
      </c>
    </row>
    <row r="24" spans="2:12" x14ac:dyDescent="0.25">
      <c r="B24">
        <v>0.105</v>
      </c>
      <c r="C24">
        <v>0</v>
      </c>
      <c r="D24">
        <f t="shared" si="1"/>
        <v>0</v>
      </c>
      <c r="E24" s="5">
        <f t="shared" si="2"/>
        <v>0</v>
      </c>
      <c r="F24" s="4">
        <v>0.105</v>
      </c>
      <c r="G24">
        <v>0</v>
      </c>
      <c r="H24">
        <f t="shared" si="3"/>
        <v>0</v>
      </c>
      <c r="I24" s="5">
        <f t="shared" si="4"/>
        <v>0</v>
      </c>
      <c r="J24">
        <f t="shared" si="6"/>
        <v>0</v>
      </c>
      <c r="K24" s="6">
        <f t="shared" si="7"/>
        <v>-3.2388663967611246E-2</v>
      </c>
      <c r="L24">
        <f t="shared" si="5"/>
        <v>-1.6194331983805638E-4</v>
      </c>
    </row>
    <row r="25" spans="2:12" x14ac:dyDescent="0.25">
      <c r="B25">
        <v>0.11</v>
      </c>
      <c r="C25">
        <v>2</v>
      </c>
      <c r="D25">
        <f t="shared" si="1"/>
        <v>0.22</v>
      </c>
      <c r="E25" s="5">
        <f t="shared" si="2"/>
        <v>8.9068825910931168E-2</v>
      </c>
      <c r="F25" s="4">
        <v>0.11</v>
      </c>
      <c r="G25">
        <v>2</v>
      </c>
      <c r="H25">
        <f t="shared" si="3"/>
        <v>0.22</v>
      </c>
      <c r="I25" s="5">
        <f t="shared" si="4"/>
        <v>8.9068825910931168E-2</v>
      </c>
      <c r="J25">
        <f t="shared" si="6"/>
        <v>0</v>
      </c>
      <c r="K25" s="6">
        <f t="shared" si="7"/>
        <v>-3.2388663967611246E-2</v>
      </c>
      <c r="L25">
        <f t="shared" si="5"/>
        <v>-3.9473684210526309E-4</v>
      </c>
    </row>
    <row r="26" spans="2:12" x14ac:dyDescent="0.25">
      <c r="B26" s="7">
        <v>0.115</v>
      </c>
      <c r="C26" s="7">
        <v>0</v>
      </c>
      <c r="D26" s="7">
        <f t="shared" si="1"/>
        <v>0</v>
      </c>
      <c r="E26" s="8">
        <f t="shared" si="2"/>
        <v>0</v>
      </c>
      <c r="F26" s="9">
        <v>0.115</v>
      </c>
      <c r="G26" s="7">
        <v>2</v>
      </c>
      <c r="H26" s="7">
        <f t="shared" si="3"/>
        <v>0.23</v>
      </c>
      <c r="I26" s="8">
        <f t="shared" si="4"/>
        <v>9.3117408906882596E-2</v>
      </c>
      <c r="J26">
        <f t="shared" si="6"/>
        <v>-9.3117408906882596E-2</v>
      </c>
      <c r="K26" s="10">
        <f t="shared" si="7"/>
        <v>-0.12550607287449383</v>
      </c>
      <c r="L26">
        <f t="shared" si="5"/>
        <v>-5.0607287449392572E-4</v>
      </c>
    </row>
    <row r="27" spans="2:12" x14ac:dyDescent="0.25">
      <c r="B27" s="7">
        <v>0.12</v>
      </c>
      <c r="C27" s="7">
        <v>3</v>
      </c>
      <c r="D27" s="7">
        <f t="shared" si="1"/>
        <v>0.36</v>
      </c>
      <c r="E27" s="8">
        <f t="shared" si="2"/>
        <v>0.145748987854251</v>
      </c>
      <c r="F27" s="9">
        <v>0.12</v>
      </c>
      <c r="G27" s="7">
        <v>2</v>
      </c>
      <c r="H27" s="7">
        <f t="shared" si="3"/>
        <v>0.24</v>
      </c>
      <c r="I27" s="8">
        <f t="shared" si="4"/>
        <v>9.7165991902833995E-2</v>
      </c>
      <c r="J27">
        <f t="shared" si="6"/>
        <v>4.8582995951417005E-2</v>
      </c>
      <c r="K27" s="10">
        <f t="shared" si="7"/>
        <v>-7.692307692307683E-2</v>
      </c>
      <c r="L27">
        <f t="shared" si="5"/>
        <v>-2.5809716599190256E-4</v>
      </c>
    </row>
    <row r="28" spans="2:12" x14ac:dyDescent="0.25">
      <c r="B28" s="7">
        <v>0.125</v>
      </c>
      <c r="C28" s="7">
        <v>2</v>
      </c>
      <c r="D28" s="7">
        <f t="shared" si="1"/>
        <v>0.25</v>
      </c>
      <c r="E28" s="8">
        <f t="shared" si="2"/>
        <v>0.10121457489878542</v>
      </c>
      <c r="F28" s="9">
        <v>0.125</v>
      </c>
      <c r="G28" s="7">
        <v>1</v>
      </c>
      <c r="H28" s="7">
        <f t="shared" si="3"/>
        <v>0.125</v>
      </c>
      <c r="I28" s="8">
        <f t="shared" si="4"/>
        <v>5.0607287449392711E-2</v>
      </c>
      <c r="J28">
        <f t="shared" si="6"/>
        <v>5.0607287449392711E-2</v>
      </c>
      <c r="K28" s="10">
        <f t="shared" si="7"/>
        <v>-2.6315789473684119E-2</v>
      </c>
      <c r="L28">
        <f t="shared" si="5"/>
        <v>2.6315789473684275E-4</v>
      </c>
    </row>
    <row r="29" spans="2:12" x14ac:dyDescent="0.25">
      <c r="B29" s="7">
        <v>0.13</v>
      </c>
      <c r="C29" s="7">
        <v>5</v>
      </c>
      <c r="D29" s="7">
        <f t="shared" si="1"/>
        <v>0.65</v>
      </c>
      <c r="E29" s="8">
        <f t="shared" si="2"/>
        <v>0.26315789473684209</v>
      </c>
      <c r="F29" s="9">
        <v>0.13</v>
      </c>
      <c r="G29" s="7">
        <v>2</v>
      </c>
      <c r="H29" s="7">
        <f t="shared" si="3"/>
        <v>0.26</v>
      </c>
      <c r="I29" s="8">
        <f t="shared" si="4"/>
        <v>0.10526315789473684</v>
      </c>
      <c r="J29">
        <f t="shared" si="6"/>
        <v>0.15789473684210525</v>
      </c>
      <c r="K29" s="10">
        <f t="shared" si="7"/>
        <v>0.13157894736842113</v>
      </c>
      <c r="L29">
        <f t="shared" si="5"/>
        <v>1.0678137651821877E-3</v>
      </c>
    </row>
    <row r="30" spans="2:12" x14ac:dyDescent="0.25">
      <c r="B30" s="7">
        <v>0.13500000000000001</v>
      </c>
      <c r="C30" s="7">
        <v>8</v>
      </c>
      <c r="D30" s="7">
        <f t="shared" si="1"/>
        <v>1.08</v>
      </c>
      <c r="E30" s="8">
        <f t="shared" si="2"/>
        <v>0.43724696356275311</v>
      </c>
      <c r="F30" s="9">
        <v>0.13500000000000001</v>
      </c>
      <c r="G30" s="7">
        <v>5</v>
      </c>
      <c r="H30" s="7">
        <f t="shared" si="3"/>
        <v>0.67500000000000004</v>
      </c>
      <c r="I30" s="8">
        <f t="shared" si="4"/>
        <v>0.27327935222672067</v>
      </c>
      <c r="J30">
        <f t="shared" si="6"/>
        <v>0.16396761133603244</v>
      </c>
      <c r="K30" s="10">
        <f t="shared" si="7"/>
        <v>0.29554655870445357</v>
      </c>
      <c r="L30">
        <f t="shared" si="5"/>
        <v>1.0526315789473699E-3</v>
      </c>
    </row>
    <row r="31" spans="2:12" x14ac:dyDescent="0.25">
      <c r="B31" s="7">
        <v>0.14000000000000001</v>
      </c>
      <c r="C31" s="7">
        <v>3</v>
      </c>
      <c r="D31" s="7">
        <f t="shared" si="1"/>
        <v>0.42000000000000004</v>
      </c>
      <c r="E31" s="8">
        <f t="shared" si="2"/>
        <v>0.17004048582995951</v>
      </c>
      <c r="F31" s="9">
        <v>0.14000000000000001</v>
      </c>
      <c r="G31" s="7">
        <v>6</v>
      </c>
      <c r="H31" s="7">
        <f t="shared" si="3"/>
        <v>0.84000000000000008</v>
      </c>
      <c r="I31" s="8">
        <f t="shared" si="4"/>
        <v>0.34008097165991902</v>
      </c>
      <c r="J31">
        <f t="shared" si="6"/>
        <v>-0.17004048582995951</v>
      </c>
      <c r="K31" s="10">
        <f t="shared" si="7"/>
        <v>0.12550607287449406</v>
      </c>
      <c r="L31">
        <f t="shared" si="5"/>
        <v>4.8076923076922906E-4</v>
      </c>
    </row>
    <row r="32" spans="2:12" x14ac:dyDescent="0.25">
      <c r="B32" s="7">
        <v>0.14499999999999999</v>
      </c>
      <c r="C32" s="7">
        <v>6</v>
      </c>
      <c r="D32" s="7">
        <f t="shared" si="1"/>
        <v>0.86999999999999988</v>
      </c>
      <c r="E32" s="8">
        <f t="shared" si="2"/>
        <v>0.35222672064777322</v>
      </c>
      <c r="F32" s="9">
        <v>0.14499999999999999</v>
      </c>
      <c r="G32" s="7">
        <v>7</v>
      </c>
      <c r="H32" s="7">
        <f t="shared" ref="H32:H82" si="8">F32*G32</f>
        <v>1.0149999999999999</v>
      </c>
      <c r="I32" s="8">
        <f t="shared" ref="I32:I82" si="9">(H32/A$6*100)</f>
        <v>0.41093117408906882</v>
      </c>
      <c r="J32">
        <f t="shared" si="6"/>
        <v>-5.8704453441295601E-2</v>
      </c>
      <c r="K32" s="10">
        <f t="shared" ref="K32:K82" si="10">K31+J32</f>
        <v>6.6801619433198456E-2</v>
      </c>
      <c r="L32">
        <f t="shared" si="5"/>
        <v>1.8218623481781426E-4</v>
      </c>
    </row>
    <row r="33" spans="2:12" x14ac:dyDescent="0.25">
      <c r="B33" s="7">
        <v>0.15</v>
      </c>
      <c r="C33" s="7">
        <v>9</v>
      </c>
      <c r="D33" s="7">
        <f t="shared" si="1"/>
        <v>1.3499999999999999</v>
      </c>
      <c r="E33" s="8">
        <f t="shared" si="2"/>
        <v>0.54655870445344124</v>
      </c>
      <c r="F33" s="9">
        <v>0.15</v>
      </c>
      <c r="G33" s="7">
        <v>10</v>
      </c>
      <c r="H33" s="7">
        <f t="shared" si="8"/>
        <v>1.5</v>
      </c>
      <c r="I33" s="8">
        <f t="shared" si="9"/>
        <v>0.60728744939271251</v>
      </c>
      <c r="J33">
        <f t="shared" si="6"/>
        <v>-6.0728744939271273E-2</v>
      </c>
      <c r="K33" s="10">
        <f t="shared" si="10"/>
        <v>6.0728744939271828E-3</v>
      </c>
      <c r="L33">
        <f t="shared" si="5"/>
        <v>5.0101214574898862E-4</v>
      </c>
    </row>
    <row r="34" spans="2:12" x14ac:dyDescent="0.25">
      <c r="B34" s="7">
        <v>0.155</v>
      </c>
      <c r="C34" s="7">
        <v>4</v>
      </c>
      <c r="D34" s="7">
        <f t="shared" si="1"/>
        <v>0.62</v>
      </c>
      <c r="E34" s="8">
        <f t="shared" si="2"/>
        <v>0.25101214574898784</v>
      </c>
      <c r="F34" s="9">
        <v>0.155</v>
      </c>
      <c r="G34" s="7">
        <v>1</v>
      </c>
      <c r="H34" s="7">
        <f t="shared" si="8"/>
        <v>0.155</v>
      </c>
      <c r="I34" s="8">
        <f t="shared" si="9"/>
        <v>6.2753036437246959E-2</v>
      </c>
      <c r="J34">
        <f t="shared" si="6"/>
        <v>0.18825910931174089</v>
      </c>
      <c r="K34" s="10">
        <f t="shared" si="10"/>
        <v>0.19433198380566807</v>
      </c>
      <c r="L34">
        <f t="shared" si="5"/>
        <v>1.6194331983805698E-4</v>
      </c>
    </row>
    <row r="35" spans="2:12" x14ac:dyDescent="0.25">
      <c r="B35" s="7">
        <v>0.16</v>
      </c>
      <c r="C35" s="7">
        <v>2</v>
      </c>
      <c r="D35" s="7">
        <f t="shared" si="1"/>
        <v>0.32</v>
      </c>
      <c r="E35" s="8">
        <f t="shared" si="2"/>
        <v>0.12955465587044535</v>
      </c>
      <c r="F35" s="9">
        <v>0.16</v>
      </c>
      <c r="G35" s="7">
        <v>7</v>
      </c>
      <c r="H35" s="7">
        <f t="shared" si="8"/>
        <v>1.1200000000000001</v>
      </c>
      <c r="I35" s="8">
        <f t="shared" si="9"/>
        <v>0.45344129554655876</v>
      </c>
      <c r="J35">
        <f t="shared" si="6"/>
        <v>-0.32388663967611342</v>
      </c>
      <c r="K35" s="10">
        <f t="shared" si="10"/>
        <v>-0.12955465587044535</v>
      </c>
      <c r="L35">
        <f t="shared" si="5"/>
        <v>-1.1487854251012158E-3</v>
      </c>
    </row>
    <row r="36" spans="2:12" x14ac:dyDescent="0.25">
      <c r="B36" s="7">
        <v>0.16500000000000001</v>
      </c>
      <c r="C36" s="7">
        <v>2</v>
      </c>
      <c r="D36" s="7">
        <f t="shared" si="1"/>
        <v>0.33</v>
      </c>
      <c r="E36" s="8">
        <f t="shared" si="2"/>
        <v>0.13360323886639677</v>
      </c>
      <c r="F36" s="9">
        <v>0.16500000000000001</v>
      </c>
      <c r="G36" s="7">
        <v>5</v>
      </c>
      <c r="H36" s="7">
        <f t="shared" si="8"/>
        <v>0.82500000000000007</v>
      </c>
      <c r="I36" s="8">
        <f t="shared" si="9"/>
        <v>0.33400809716599195</v>
      </c>
      <c r="J36">
        <f t="shared" si="6"/>
        <v>-0.20040485829959517</v>
      </c>
      <c r="K36" s="10">
        <f t="shared" si="10"/>
        <v>-0.32995951417004055</v>
      </c>
      <c r="L36">
        <f t="shared" si="5"/>
        <v>-6.1740890688259176E-4</v>
      </c>
    </row>
    <row r="37" spans="2:12" x14ac:dyDescent="0.25">
      <c r="B37" s="7">
        <v>0.17</v>
      </c>
      <c r="C37" s="7">
        <v>8</v>
      </c>
      <c r="D37" s="7">
        <f t="shared" si="1"/>
        <v>1.36</v>
      </c>
      <c r="E37" s="8">
        <f t="shared" si="2"/>
        <v>0.5506072874493928</v>
      </c>
      <c r="F37" s="9">
        <v>0.17</v>
      </c>
      <c r="G37" s="7">
        <v>2</v>
      </c>
      <c r="H37" s="7">
        <f t="shared" si="8"/>
        <v>0.34</v>
      </c>
      <c r="I37" s="8">
        <f t="shared" si="9"/>
        <v>0.1376518218623482</v>
      </c>
      <c r="J37">
        <f t="shared" si="6"/>
        <v>0.4129554655870446</v>
      </c>
      <c r="K37" s="10">
        <f t="shared" si="10"/>
        <v>8.2995951417004055E-2</v>
      </c>
      <c r="L37">
        <f t="shared" si="5"/>
        <v>2.3785425101214452E-4</v>
      </c>
    </row>
    <row r="38" spans="2:12" x14ac:dyDescent="0.25">
      <c r="B38" s="7">
        <v>0.17499999999999999</v>
      </c>
      <c r="C38" s="7">
        <v>4</v>
      </c>
      <c r="D38" s="7">
        <f t="shared" si="1"/>
        <v>0.7</v>
      </c>
      <c r="E38" s="8">
        <f t="shared" si="2"/>
        <v>0.28340080971659914</v>
      </c>
      <c r="F38" s="9">
        <v>0.17499999999999999</v>
      </c>
      <c r="G38" s="7">
        <v>5</v>
      </c>
      <c r="H38" s="7">
        <f t="shared" si="8"/>
        <v>0.875</v>
      </c>
      <c r="I38" s="8">
        <f t="shared" si="9"/>
        <v>0.354251012145749</v>
      </c>
      <c r="J38">
        <f t="shared" si="6"/>
        <v>-7.0850202429149856E-2</v>
      </c>
      <c r="K38" s="10">
        <f t="shared" si="10"/>
        <v>1.2145748987854199E-2</v>
      </c>
      <c r="L38">
        <f t="shared" si="5"/>
        <v>4.2510121457489864E-4</v>
      </c>
    </row>
    <row r="39" spans="2:12" x14ac:dyDescent="0.25">
      <c r="B39" s="7">
        <v>0.18</v>
      </c>
      <c r="C39" s="7">
        <v>5</v>
      </c>
      <c r="D39" s="7">
        <f t="shared" si="1"/>
        <v>0.89999999999999991</v>
      </c>
      <c r="E39" s="8">
        <f t="shared" si="2"/>
        <v>0.36437246963562747</v>
      </c>
      <c r="F39" s="9">
        <v>0.18</v>
      </c>
      <c r="G39" s="7">
        <v>3</v>
      </c>
      <c r="H39" s="7">
        <f t="shared" si="8"/>
        <v>0.54</v>
      </c>
      <c r="I39" s="8">
        <f t="shared" si="9"/>
        <v>0.21862348178137656</v>
      </c>
      <c r="J39">
        <f t="shared" si="6"/>
        <v>0.14574898785425092</v>
      </c>
      <c r="K39" s="10">
        <f t="shared" si="10"/>
        <v>0.15789473684210512</v>
      </c>
      <c r="L39">
        <f t="shared" si="5"/>
        <v>6.0222672064777309E-4</v>
      </c>
    </row>
    <row r="40" spans="2:12" x14ac:dyDescent="0.25">
      <c r="B40" s="7">
        <v>0.185</v>
      </c>
      <c r="C40" s="7">
        <v>2</v>
      </c>
      <c r="D40" s="7">
        <f t="shared" si="1"/>
        <v>0.37</v>
      </c>
      <c r="E40" s="8">
        <f t="shared" si="2"/>
        <v>0.14979757085020243</v>
      </c>
      <c r="F40" s="9">
        <v>0.185</v>
      </c>
      <c r="G40" s="7">
        <v>3</v>
      </c>
      <c r="H40" s="7">
        <f t="shared" si="8"/>
        <v>0.55499999999999994</v>
      </c>
      <c r="I40" s="8">
        <f t="shared" si="9"/>
        <v>0.22469635627530363</v>
      </c>
      <c r="J40">
        <f t="shared" si="6"/>
        <v>-7.48987854251012E-2</v>
      </c>
      <c r="K40" s="10">
        <f t="shared" si="10"/>
        <v>8.2995951417003916E-2</v>
      </c>
      <c r="L40">
        <f t="shared" si="5"/>
        <v>2.2267206477732745E-4</v>
      </c>
    </row>
    <row r="41" spans="2:12" x14ac:dyDescent="0.25">
      <c r="B41" s="7">
        <v>0.19</v>
      </c>
      <c r="C41" s="7">
        <v>0</v>
      </c>
      <c r="D41" s="7">
        <f t="shared" si="1"/>
        <v>0</v>
      </c>
      <c r="E41" s="8">
        <f t="shared" si="2"/>
        <v>0</v>
      </c>
      <c r="F41" s="9">
        <v>0.19</v>
      </c>
      <c r="G41" s="7">
        <v>1</v>
      </c>
      <c r="H41" s="7">
        <f t="shared" si="8"/>
        <v>0.19</v>
      </c>
      <c r="I41" s="8">
        <f t="shared" si="9"/>
        <v>7.6923076923076927E-2</v>
      </c>
      <c r="J41">
        <f t="shared" si="6"/>
        <v>-7.6923076923076927E-2</v>
      </c>
      <c r="K41" s="10">
        <f t="shared" si="10"/>
        <v>6.0728744939269885E-3</v>
      </c>
      <c r="L41">
        <f t="shared" si="5"/>
        <v>-1.6700404858299679E-4</v>
      </c>
    </row>
    <row r="42" spans="2:12" x14ac:dyDescent="0.25">
      <c r="B42" s="7">
        <v>0.19500000000000001</v>
      </c>
      <c r="C42" s="7">
        <v>0</v>
      </c>
      <c r="D42" s="7">
        <f t="shared" si="1"/>
        <v>0</v>
      </c>
      <c r="E42" s="8">
        <f t="shared" si="2"/>
        <v>0</v>
      </c>
      <c r="F42" s="9">
        <v>0.19500000000000001</v>
      </c>
      <c r="G42" s="7">
        <v>1</v>
      </c>
      <c r="H42" s="7">
        <f t="shared" si="8"/>
        <v>0.19500000000000001</v>
      </c>
      <c r="I42" s="8">
        <f t="shared" si="9"/>
        <v>7.8947368421052627E-2</v>
      </c>
      <c r="J42">
        <f t="shared" si="6"/>
        <v>-7.8947368421052627E-2</v>
      </c>
      <c r="K42" s="10">
        <f t="shared" si="10"/>
        <v>-7.2874493927125639E-2</v>
      </c>
      <c r="L42">
        <f t="shared" si="5"/>
        <v>-3.6437246963562852E-4</v>
      </c>
    </row>
    <row r="43" spans="2:12" x14ac:dyDescent="0.25">
      <c r="B43">
        <v>0.2</v>
      </c>
      <c r="C43">
        <v>0</v>
      </c>
      <c r="D43">
        <f t="shared" si="1"/>
        <v>0</v>
      </c>
      <c r="E43" s="5">
        <f t="shared" si="2"/>
        <v>0</v>
      </c>
      <c r="F43" s="4">
        <v>0.2</v>
      </c>
      <c r="G43">
        <v>0</v>
      </c>
      <c r="H43">
        <f t="shared" si="8"/>
        <v>0</v>
      </c>
      <c r="I43" s="5">
        <f t="shared" si="9"/>
        <v>0</v>
      </c>
      <c r="J43">
        <f t="shared" si="6"/>
        <v>0</v>
      </c>
      <c r="K43" s="6">
        <f t="shared" si="10"/>
        <v>-7.2874493927125639E-2</v>
      </c>
      <c r="L43">
        <f t="shared" si="5"/>
        <v>-1.5688259109311736E-4</v>
      </c>
    </row>
    <row r="44" spans="2:12" x14ac:dyDescent="0.25">
      <c r="B44">
        <v>0.20499999999999999</v>
      </c>
      <c r="C44">
        <v>2</v>
      </c>
      <c r="D44">
        <f t="shared" si="1"/>
        <v>0.41</v>
      </c>
      <c r="E44" s="5">
        <f t="shared" si="2"/>
        <v>0.16599190283400808</v>
      </c>
      <c r="F44" s="4">
        <v>0.20499999999999999</v>
      </c>
      <c r="G44">
        <v>1</v>
      </c>
      <c r="H44">
        <f t="shared" si="8"/>
        <v>0.20499999999999999</v>
      </c>
      <c r="I44" s="5">
        <f t="shared" si="9"/>
        <v>8.2995951417004041E-2</v>
      </c>
      <c r="J44">
        <f t="shared" si="6"/>
        <v>8.2995951417004041E-2</v>
      </c>
      <c r="K44" s="6">
        <f t="shared" si="10"/>
        <v>1.0121457489878402E-2</v>
      </c>
      <c r="L44">
        <f t="shared" si="5"/>
        <v>-5.8704453441295649E-4</v>
      </c>
    </row>
    <row r="45" spans="2:12" x14ac:dyDescent="0.25">
      <c r="B45">
        <v>0.21</v>
      </c>
      <c r="C45">
        <v>1</v>
      </c>
      <c r="D45">
        <f t="shared" si="1"/>
        <v>0.21</v>
      </c>
      <c r="E45" s="5">
        <f t="shared" si="2"/>
        <v>8.5020242914979755E-2</v>
      </c>
      <c r="F45" s="4">
        <v>0.21</v>
      </c>
      <c r="G45">
        <v>4</v>
      </c>
      <c r="H45">
        <f t="shared" si="8"/>
        <v>0.84</v>
      </c>
      <c r="I45" s="5">
        <f t="shared" si="9"/>
        <v>0.34008097165991902</v>
      </c>
      <c r="J45">
        <f t="shared" si="6"/>
        <v>-0.25506072874493924</v>
      </c>
      <c r="K45" s="6">
        <f t="shared" si="10"/>
        <v>-0.24493927125506082</v>
      </c>
      <c r="L45">
        <f t="shared" si="5"/>
        <v>-1.2246963562753052E-3</v>
      </c>
    </row>
    <row r="46" spans="2:12" x14ac:dyDescent="0.25">
      <c r="B46">
        <v>0.215</v>
      </c>
      <c r="C46">
        <v>2</v>
      </c>
      <c r="D46">
        <f t="shared" si="1"/>
        <v>0.43</v>
      </c>
      <c r="E46" s="5">
        <f t="shared" si="2"/>
        <v>0.17408906882591094</v>
      </c>
      <c r="F46" s="4">
        <v>0.215</v>
      </c>
      <c r="G46">
        <v>2</v>
      </c>
      <c r="H46">
        <f t="shared" si="8"/>
        <v>0.43</v>
      </c>
      <c r="I46" s="5">
        <f t="shared" si="9"/>
        <v>0.17408906882591094</v>
      </c>
      <c r="J46">
        <f t="shared" si="6"/>
        <v>0</v>
      </c>
      <c r="K46" s="6">
        <f t="shared" si="10"/>
        <v>-0.24493927125506082</v>
      </c>
      <c r="L46">
        <f t="shared" si="5"/>
        <v>-1.2246963562753052E-3</v>
      </c>
    </row>
    <row r="47" spans="2:12" x14ac:dyDescent="0.25">
      <c r="B47">
        <v>0.22</v>
      </c>
      <c r="C47">
        <v>0</v>
      </c>
      <c r="D47">
        <f t="shared" si="1"/>
        <v>0</v>
      </c>
      <c r="E47" s="5">
        <f t="shared" si="2"/>
        <v>0</v>
      </c>
      <c r="F47" s="4">
        <v>0.22</v>
      </c>
      <c r="G47">
        <v>0</v>
      </c>
      <c r="H47">
        <f t="shared" si="8"/>
        <v>0</v>
      </c>
      <c r="I47" s="5">
        <f t="shared" si="9"/>
        <v>0</v>
      </c>
      <c r="J47">
        <f t="shared" si="6"/>
        <v>0</v>
      </c>
      <c r="K47" s="6">
        <f t="shared" si="10"/>
        <v>-0.24493927125506082</v>
      </c>
      <c r="L47">
        <f t="shared" si="5"/>
        <v>-1.6801619433198399E-3</v>
      </c>
    </row>
    <row r="48" spans="2:12" x14ac:dyDescent="0.25">
      <c r="B48">
        <v>0.22500000000000001</v>
      </c>
      <c r="C48">
        <v>1</v>
      </c>
      <c r="D48">
        <f t="shared" si="1"/>
        <v>0.22500000000000001</v>
      </c>
      <c r="E48" s="5">
        <f t="shared" si="2"/>
        <v>9.1093117408906882E-2</v>
      </c>
      <c r="F48" s="4">
        <v>0.22500000000000001</v>
      </c>
      <c r="G48">
        <v>3</v>
      </c>
      <c r="H48">
        <f t="shared" si="8"/>
        <v>0.67500000000000004</v>
      </c>
      <c r="I48" s="5">
        <f t="shared" si="9"/>
        <v>0.27327935222672067</v>
      </c>
      <c r="J48">
        <f t="shared" si="6"/>
        <v>-0.18218623481781379</v>
      </c>
      <c r="K48" s="6">
        <f t="shared" si="10"/>
        <v>-0.42712550607287458</v>
      </c>
      <c r="L48">
        <f t="shared" si="5"/>
        <v>-1.6700404858299616E-3</v>
      </c>
    </row>
    <row r="49" spans="2:12" x14ac:dyDescent="0.25">
      <c r="B49">
        <v>0.23</v>
      </c>
      <c r="C49">
        <v>3</v>
      </c>
      <c r="D49">
        <f t="shared" si="1"/>
        <v>0.69000000000000006</v>
      </c>
      <c r="E49" s="5">
        <f t="shared" si="2"/>
        <v>0.2793522267206478</v>
      </c>
      <c r="F49" s="4">
        <v>0.23</v>
      </c>
      <c r="G49">
        <v>1</v>
      </c>
      <c r="H49">
        <f t="shared" si="8"/>
        <v>0.23</v>
      </c>
      <c r="I49" s="5">
        <f t="shared" si="9"/>
        <v>9.3117408906882596E-2</v>
      </c>
      <c r="J49">
        <f t="shared" si="6"/>
        <v>0.18623481781376522</v>
      </c>
      <c r="K49" s="6">
        <f t="shared" si="10"/>
        <v>-0.24089068825910936</v>
      </c>
      <c r="L49">
        <f t="shared" si="5"/>
        <v>-2.5303643724696281E-4</v>
      </c>
    </row>
    <row r="50" spans="2:12" x14ac:dyDescent="0.25">
      <c r="B50">
        <v>0.23499999999999999</v>
      </c>
      <c r="C50">
        <v>5</v>
      </c>
      <c r="D50">
        <f t="shared" si="1"/>
        <v>1.1749999999999998</v>
      </c>
      <c r="E50" s="5">
        <f t="shared" si="2"/>
        <v>0.47570850202429144</v>
      </c>
      <c r="F50" s="4">
        <v>0.23499999999999999</v>
      </c>
      <c r="G50">
        <v>1</v>
      </c>
      <c r="H50">
        <f t="shared" si="8"/>
        <v>0.23499999999999999</v>
      </c>
      <c r="I50" s="5">
        <f t="shared" si="9"/>
        <v>9.5141700404858295E-2</v>
      </c>
      <c r="J50">
        <f t="shared" si="6"/>
        <v>0.38056680161943313</v>
      </c>
      <c r="K50" s="6">
        <f t="shared" si="10"/>
        <v>0.13967611336032376</v>
      </c>
      <c r="L50">
        <f t="shared" si="5"/>
        <v>9.4129554655870463E-4</v>
      </c>
    </row>
    <row r="51" spans="2:12" x14ac:dyDescent="0.25">
      <c r="B51">
        <v>0.24</v>
      </c>
      <c r="C51">
        <v>2</v>
      </c>
      <c r="D51">
        <f t="shared" si="1"/>
        <v>0.48</v>
      </c>
      <c r="E51" s="5">
        <f t="shared" si="2"/>
        <v>0.19433198380566799</v>
      </c>
      <c r="F51" s="4">
        <v>0.24</v>
      </c>
      <c r="G51">
        <v>1</v>
      </c>
      <c r="H51">
        <f t="shared" si="8"/>
        <v>0.24</v>
      </c>
      <c r="I51" s="5">
        <f t="shared" si="9"/>
        <v>9.7165991902833995E-2</v>
      </c>
      <c r="J51">
        <f t="shared" si="6"/>
        <v>9.7165991902833995E-2</v>
      </c>
      <c r="K51" s="6">
        <f t="shared" si="10"/>
        <v>0.23684210526315774</v>
      </c>
      <c r="L51">
        <f t="shared" si="5"/>
        <v>2.1761133603238878E-3</v>
      </c>
    </row>
    <row r="52" spans="2:12" x14ac:dyDescent="0.25">
      <c r="B52">
        <v>0.245</v>
      </c>
      <c r="C52">
        <v>7</v>
      </c>
      <c r="D52">
        <f t="shared" si="1"/>
        <v>1.7149999999999999</v>
      </c>
      <c r="E52" s="5">
        <f t="shared" si="2"/>
        <v>0.69433198380566796</v>
      </c>
      <c r="F52" s="4">
        <v>0.245</v>
      </c>
      <c r="G52">
        <v>3</v>
      </c>
      <c r="H52">
        <f t="shared" si="8"/>
        <v>0.73499999999999999</v>
      </c>
      <c r="I52" s="5">
        <f t="shared" si="9"/>
        <v>0.29757085020242918</v>
      </c>
      <c r="J52">
        <f t="shared" si="6"/>
        <v>0.39676113360323878</v>
      </c>
      <c r="K52" s="6">
        <f t="shared" si="10"/>
        <v>0.63360323886639658</v>
      </c>
      <c r="L52">
        <f t="shared" si="5"/>
        <v>3.674089068825913E-3</v>
      </c>
    </row>
    <row r="53" spans="2:12" x14ac:dyDescent="0.25">
      <c r="B53">
        <v>0.25</v>
      </c>
      <c r="C53">
        <v>5</v>
      </c>
      <c r="D53">
        <f t="shared" si="1"/>
        <v>1.25</v>
      </c>
      <c r="E53" s="5">
        <f t="shared" si="2"/>
        <v>0.50607287449392713</v>
      </c>
      <c r="F53" s="4">
        <v>0.25</v>
      </c>
      <c r="G53">
        <v>3</v>
      </c>
      <c r="H53">
        <f t="shared" si="8"/>
        <v>0.75</v>
      </c>
      <c r="I53" s="5">
        <f t="shared" si="9"/>
        <v>0.30364372469635625</v>
      </c>
      <c r="J53">
        <f t="shared" si="6"/>
        <v>0.20242914979757087</v>
      </c>
      <c r="K53" s="6">
        <f t="shared" si="10"/>
        <v>0.83603238866396745</v>
      </c>
      <c r="L53">
        <f t="shared" si="5"/>
        <v>4.1801619433198406E-3</v>
      </c>
    </row>
    <row r="54" spans="2:12" x14ac:dyDescent="0.25">
      <c r="B54">
        <v>0.255</v>
      </c>
      <c r="C54">
        <v>4</v>
      </c>
      <c r="D54">
        <f t="shared" si="1"/>
        <v>1.02</v>
      </c>
      <c r="E54" s="5">
        <f t="shared" si="2"/>
        <v>0.41295546558704455</v>
      </c>
      <c r="F54" s="4">
        <v>0.255</v>
      </c>
      <c r="G54">
        <v>4</v>
      </c>
      <c r="H54">
        <f t="shared" si="8"/>
        <v>1.02</v>
      </c>
      <c r="I54" s="5">
        <f t="shared" si="9"/>
        <v>0.41295546558704455</v>
      </c>
      <c r="J54">
        <f t="shared" si="6"/>
        <v>0</v>
      </c>
      <c r="K54" s="6">
        <f t="shared" si="10"/>
        <v>0.83603238866396745</v>
      </c>
      <c r="L54">
        <f t="shared" si="5"/>
        <v>4.1801619433198406E-3</v>
      </c>
    </row>
    <row r="55" spans="2:12" x14ac:dyDescent="0.25">
      <c r="B55">
        <v>0.26</v>
      </c>
      <c r="C55">
        <v>4</v>
      </c>
      <c r="D55">
        <f t="shared" si="1"/>
        <v>1.04</v>
      </c>
      <c r="E55" s="5">
        <f t="shared" si="2"/>
        <v>0.42105263157894735</v>
      </c>
      <c r="F55" s="4">
        <v>0.26</v>
      </c>
      <c r="G55">
        <v>4</v>
      </c>
      <c r="H55">
        <f t="shared" si="8"/>
        <v>1.04</v>
      </c>
      <c r="I55" s="5">
        <f t="shared" si="9"/>
        <v>0.42105263157894735</v>
      </c>
      <c r="J55">
        <f t="shared" si="6"/>
        <v>0</v>
      </c>
      <c r="K55" s="6">
        <f t="shared" si="10"/>
        <v>0.83603238866396745</v>
      </c>
      <c r="L55">
        <f t="shared" si="5"/>
        <v>3.3755060728744963E-3</v>
      </c>
    </row>
    <row r="56" spans="2:12" x14ac:dyDescent="0.25">
      <c r="B56">
        <v>0.26500000000000001</v>
      </c>
      <c r="C56">
        <v>3</v>
      </c>
      <c r="D56">
        <f t="shared" si="1"/>
        <v>0.79500000000000004</v>
      </c>
      <c r="E56" s="5">
        <f t="shared" si="2"/>
        <v>0.32186234817813769</v>
      </c>
      <c r="F56" s="4">
        <v>0.26500000000000001</v>
      </c>
      <c r="G56">
        <v>6</v>
      </c>
      <c r="H56">
        <f t="shared" si="8"/>
        <v>1.59</v>
      </c>
      <c r="I56" s="5">
        <f t="shared" si="9"/>
        <v>0.64372469635627538</v>
      </c>
      <c r="J56">
        <f t="shared" si="6"/>
        <v>-0.32186234817813769</v>
      </c>
      <c r="K56" s="6">
        <f t="shared" si="10"/>
        <v>0.51417004048582982</v>
      </c>
      <c r="L56">
        <f t="shared" si="5"/>
        <v>1.7510121457489888E-3</v>
      </c>
    </row>
    <row r="57" spans="2:12" x14ac:dyDescent="0.25">
      <c r="B57">
        <v>0.27</v>
      </c>
      <c r="C57">
        <v>2</v>
      </c>
      <c r="D57">
        <f t="shared" si="1"/>
        <v>0.54</v>
      </c>
      <c r="E57" s="5">
        <f t="shared" si="2"/>
        <v>0.21862348178137656</v>
      </c>
      <c r="F57" s="4">
        <v>0.27</v>
      </c>
      <c r="G57">
        <v>5</v>
      </c>
      <c r="H57">
        <f t="shared" si="8"/>
        <v>1.35</v>
      </c>
      <c r="I57" s="5">
        <f t="shared" si="9"/>
        <v>0.54655870445344135</v>
      </c>
      <c r="J57">
        <f t="shared" si="6"/>
        <v>-0.32793522267206476</v>
      </c>
      <c r="K57" s="6">
        <f t="shared" si="10"/>
        <v>0.18623481781376505</v>
      </c>
      <c r="L57">
        <f t="shared" si="5"/>
        <v>6.5283400809716598E-4</v>
      </c>
    </row>
    <row r="58" spans="2:12" x14ac:dyDescent="0.25">
      <c r="B58">
        <v>0.27500000000000002</v>
      </c>
      <c r="C58">
        <v>3</v>
      </c>
      <c r="D58">
        <f t="shared" si="1"/>
        <v>0.82500000000000007</v>
      </c>
      <c r="E58" s="5">
        <f t="shared" si="2"/>
        <v>0.33400809716599195</v>
      </c>
      <c r="F58" s="4">
        <v>0.27500000000000002</v>
      </c>
      <c r="G58">
        <v>4</v>
      </c>
      <c r="H58">
        <f t="shared" si="8"/>
        <v>1.1000000000000001</v>
      </c>
      <c r="I58" s="5">
        <f t="shared" si="9"/>
        <v>0.44534412955465591</v>
      </c>
      <c r="J58">
        <f t="shared" si="6"/>
        <v>-0.11133603238866396</v>
      </c>
      <c r="K58" s="6">
        <f t="shared" si="10"/>
        <v>7.4898785425101089E-2</v>
      </c>
      <c r="L58">
        <f t="shared" si="5"/>
        <v>9.109311740890644E-5</v>
      </c>
    </row>
    <row r="59" spans="2:12" x14ac:dyDescent="0.25">
      <c r="B59">
        <v>0.28000000000000003</v>
      </c>
      <c r="C59">
        <v>4</v>
      </c>
      <c r="D59">
        <f t="shared" si="1"/>
        <v>1.1200000000000001</v>
      </c>
      <c r="E59" s="5">
        <f t="shared" si="2"/>
        <v>0.45344129554655876</v>
      </c>
      <c r="F59" s="4">
        <v>0.28000000000000003</v>
      </c>
      <c r="G59">
        <v>5</v>
      </c>
      <c r="H59">
        <f t="shared" si="8"/>
        <v>1.4000000000000001</v>
      </c>
      <c r="I59" s="5">
        <f t="shared" si="9"/>
        <v>0.5668016194331984</v>
      </c>
      <c r="J59">
        <f t="shared" si="6"/>
        <v>-0.11336032388663964</v>
      </c>
      <c r="K59" s="6">
        <f t="shared" si="10"/>
        <v>-3.8461538461538547E-2</v>
      </c>
      <c r="L59">
        <f t="shared" si="5"/>
        <v>-4.807692307692263E-4</v>
      </c>
    </row>
    <row r="60" spans="2:12" x14ac:dyDescent="0.25">
      <c r="B60">
        <v>0.28499999999999998</v>
      </c>
      <c r="C60">
        <v>2</v>
      </c>
      <c r="D60">
        <f t="shared" si="1"/>
        <v>0.56999999999999995</v>
      </c>
      <c r="E60" s="5">
        <f t="shared" si="2"/>
        <v>0.23076923076923075</v>
      </c>
      <c r="F60" s="4">
        <v>0.28499999999999998</v>
      </c>
      <c r="G60">
        <v>3</v>
      </c>
      <c r="H60">
        <f t="shared" si="8"/>
        <v>0.85499999999999998</v>
      </c>
      <c r="I60" s="5">
        <f t="shared" si="9"/>
        <v>0.34615384615384615</v>
      </c>
      <c r="J60">
        <f t="shared" si="6"/>
        <v>-0.11538461538461539</v>
      </c>
      <c r="K60" s="6">
        <f t="shared" si="10"/>
        <v>-0.15384615384615394</v>
      </c>
      <c r="L60">
        <f t="shared" si="5"/>
        <v>-7.6923076923077042E-4</v>
      </c>
    </row>
    <row r="61" spans="2:12" x14ac:dyDescent="0.25">
      <c r="B61">
        <v>0.28999999999999998</v>
      </c>
      <c r="C61">
        <v>3</v>
      </c>
      <c r="D61">
        <f t="shared" si="1"/>
        <v>0.86999999999999988</v>
      </c>
      <c r="E61" s="5">
        <f t="shared" si="2"/>
        <v>0.35222672064777322</v>
      </c>
      <c r="F61" s="4">
        <v>0.28999999999999998</v>
      </c>
      <c r="G61">
        <v>3</v>
      </c>
      <c r="H61">
        <f t="shared" si="8"/>
        <v>0.86999999999999988</v>
      </c>
      <c r="I61" s="5">
        <f t="shared" si="9"/>
        <v>0.35222672064777322</v>
      </c>
      <c r="J61">
        <f t="shared" si="6"/>
        <v>0</v>
      </c>
      <c r="K61" s="6">
        <f t="shared" si="10"/>
        <v>-0.15384615384615394</v>
      </c>
      <c r="L61">
        <f t="shared" si="5"/>
        <v>-4.7064777327935318E-4</v>
      </c>
    </row>
    <row r="62" spans="2:12" x14ac:dyDescent="0.25">
      <c r="B62">
        <v>0.29499999999999998</v>
      </c>
      <c r="C62">
        <v>5</v>
      </c>
      <c r="D62">
        <f t="shared" si="1"/>
        <v>1.4749999999999999</v>
      </c>
      <c r="E62" s="5">
        <f t="shared" si="2"/>
        <v>0.59716599190283393</v>
      </c>
      <c r="F62" s="4">
        <v>0.29499999999999998</v>
      </c>
      <c r="G62">
        <v>4</v>
      </c>
      <c r="H62">
        <f t="shared" si="8"/>
        <v>1.18</v>
      </c>
      <c r="I62" s="5">
        <f t="shared" si="9"/>
        <v>0.47773279352226716</v>
      </c>
      <c r="J62">
        <f t="shared" si="6"/>
        <v>0.11943319838056676</v>
      </c>
      <c r="K62" s="6">
        <f t="shared" si="10"/>
        <v>-3.4412955465587175E-2</v>
      </c>
      <c r="L62">
        <f t="shared" si="5"/>
        <v>7.3886639676113341E-4</v>
      </c>
    </row>
    <row r="63" spans="2:12" x14ac:dyDescent="0.25">
      <c r="B63">
        <v>0.3</v>
      </c>
      <c r="C63">
        <v>5</v>
      </c>
      <c r="D63">
        <f t="shared" si="1"/>
        <v>1.5</v>
      </c>
      <c r="E63" s="5">
        <f t="shared" si="2"/>
        <v>0.60728744939271251</v>
      </c>
      <c r="F63" s="4">
        <v>0.3</v>
      </c>
      <c r="G63">
        <v>2</v>
      </c>
      <c r="H63">
        <f t="shared" si="8"/>
        <v>0.6</v>
      </c>
      <c r="I63" s="5">
        <f t="shared" si="9"/>
        <v>0.24291497975708504</v>
      </c>
      <c r="J63">
        <f t="shared" si="6"/>
        <v>0.36437246963562747</v>
      </c>
      <c r="K63" s="6">
        <f t="shared" si="10"/>
        <v>0.32995951417004032</v>
      </c>
      <c r="L63">
        <f t="shared" si="5"/>
        <v>1.649797570850203E-3</v>
      </c>
    </row>
    <row r="64" spans="2:12" x14ac:dyDescent="0.25">
      <c r="B64">
        <v>0.30499999999999999</v>
      </c>
      <c r="C64">
        <v>2</v>
      </c>
      <c r="D64">
        <f t="shared" si="1"/>
        <v>0.61</v>
      </c>
      <c r="E64" s="5">
        <f t="shared" si="2"/>
        <v>0.24696356275303644</v>
      </c>
      <c r="F64" s="4">
        <v>0.30499999999999999</v>
      </c>
      <c r="G64">
        <v>2</v>
      </c>
      <c r="H64">
        <f t="shared" si="8"/>
        <v>0.61</v>
      </c>
      <c r="I64" s="5">
        <f t="shared" si="9"/>
        <v>0.24696356275303644</v>
      </c>
      <c r="J64">
        <f t="shared" si="6"/>
        <v>0</v>
      </c>
      <c r="K64" s="6">
        <f t="shared" si="10"/>
        <v>0.32995951417004032</v>
      </c>
      <c r="L64">
        <f t="shared" si="5"/>
        <v>1.0222672064777328E-3</v>
      </c>
    </row>
    <row r="65" spans="2:12" x14ac:dyDescent="0.25">
      <c r="B65">
        <v>0.31</v>
      </c>
      <c r="C65">
        <v>1</v>
      </c>
      <c r="D65">
        <f t="shared" si="1"/>
        <v>0.31</v>
      </c>
      <c r="E65" s="5">
        <f t="shared" si="2"/>
        <v>0.12550607287449392</v>
      </c>
      <c r="F65" s="4">
        <v>0.31</v>
      </c>
      <c r="G65">
        <v>3</v>
      </c>
      <c r="H65">
        <f t="shared" si="8"/>
        <v>0.92999999999999994</v>
      </c>
      <c r="I65" s="5">
        <f t="shared" si="9"/>
        <v>0.37651821862348178</v>
      </c>
      <c r="J65">
        <f t="shared" si="6"/>
        <v>-0.25101214574898789</v>
      </c>
      <c r="K65" s="6">
        <f t="shared" si="10"/>
        <v>7.8947368421052433E-2</v>
      </c>
      <c r="L65">
        <f t="shared" si="5"/>
        <v>-2.4291497975708628E-4</v>
      </c>
    </row>
    <row r="66" spans="2:12" x14ac:dyDescent="0.25">
      <c r="B66">
        <v>0.315</v>
      </c>
      <c r="C66">
        <v>2</v>
      </c>
      <c r="D66">
        <f t="shared" si="1"/>
        <v>0.63</v>
      </c>
      <c r="E66" s="5">
        <f t="shared" si="2"/>
        <v>0.25506072874493929</v>
      </c>
      <c r="F66" s="4">
        <v>0.315</v>
      </c>
      <c r="G66">
        <v>4</v>
      </c>
      <c r="H66">
        <f t="shared" si="8"/>
        <v>1.26</v>
      </c>
      <c r="I66" s="5">
        <f t="shared" si="9"/>
        <v>0.51012145748987858</v>
      </c>
      <c r="J66">
        <f t="shared" si="6"/>
        <v>-0.25506072874493929</v>
      </c>
      <c r="K66" s="6">
        <f t="shared" si="10"/>
        <v>-0.17611336032388686</v>
      </c>
      <c r="L66">
        <f t="shared" si="5"/>
        <v>-8.8056680161943506E-4</v>
      </c>
    </row>
    <row r="67" spans="2:12" x14ac:dyDescent="0.25">
      <c r="B67">
        <v>0.32</v>
      </c>
      <c r="C67">
        <v>2</v>
      </c>
      <c r="D67">
        <f t="shared" si="1"/>
        <v>0.64</v>
      </c>
      <c r="E67" s="5">
        <f t="shared" si="2"/>
        <v>0.25910931174089069</v>
      </c>
      <c r="F67" s="4">
        <v>0.32</v>
      </c>
      <c r="G67">
        <v>2</v>
      </c>
      <c r="H67">
        <f t="shared" si="8"/>
        <v>0.64</v>
      </c>
      <c r="I67" s="5">
        <f t="shared" si="9"/>
        <v>0.25910931174089069</v>
      </c>
      <c r="J67">
        <f t="shared" si="6"/>
        <v>0</v>
      </c>
      <c r="K67" s="6">
        <f t="shared" si="10"/>
        <v>-0.17611336032388686</v>
      </c>
      <c r="L67">
        <f t="shared" si="5"/>
        <v>-8.8056680161943506E-4</v>
      </c>
    </row>
    <row r="68" spans="2:12" x14ac:dyDescent="0.25">
      <c r="B68">
        <v>0.32500000000000001</v>
      </c>
      <c r="C68">
        <v>3</v>
      </c>
      <c r="D68">
        <f t="shared" ref="D68:D82" si="11">B68*C68</f>
        <v>0.97500000000000009</v>
      </c>
      <c r="E68" s="5">
        <f t="shared" ref="E68:E82" si="12">(D68/A$4*100)</f>
        <v>0.39473684210526316</v>
      </c>
      <c r="F68" s="4">
        <v>0.32500000000000001</v>
      </c>
      <c r="G68">
        <v>3</v>
      </c>
      <c r="H68">
        <f t="shared" si="8"/>
        <v>0.97500000000000009</v>
      </c>
      <c r="I68" s="5">
        <f t="shared" si="9"/>
        <v>0.39473684210526316</v>
      </c>
      <c r="J68">
        <f t="shared" si="6"/>
        <v>0</v>
      </c>
      <c r="K68" s="6">
        <f t="shared" si="10"/>
        <v>-0.17611336032388686</v>
      </c>
      <c r="L68">
        <f t="shared" ref="L68:L82" si="13">(K69+K68)/2*(B69-B68)</f>
        <v>-2.1255060728745076E-4</v>
      </c>
    </row>
    <row r="69" spans="2:12" x14ac:dyDescent="0.25">
      <c r="B69">
        <v>0.33</v>
      </c>
      <c r="C69">
        <v>3</v>
      </c>
      <c r="D69">
        <f t="shared" si="11"/>
        <v>0.99</v>
      </c>
      <c r="E69" s="5">
        <f t="shared" si="12"/>
        <v>0.40080971659919029</v>
      </c>
      <c r="F69" s="4">
        <v>0.33</v>
      </c>
      <c r="G69">
        <v>1</v>
      </c>
      <c r="H69">
        <f t="shared" si="8"/>
        <v>0.33</v>
      </c>
      <c r="I69" s="5">
        <f t="shared" si="9"/>
        <v>0.13360323886639677</v>
      </c>
      <c r="J69">
        <f t="shared" ref="J69:J82" si="14">E69-I69</f>
        <v>0.26720647773279349</v>
      </c>
      <c r="K69" s="6">
        <f t="shared" si="10"/>
        <v>9.1093117408906632E-2</v>
      </c>
      <c r="L69">
        <f t="shared" si="13"/>
        <v>7.9453441295546502E-4</v>
      </c>
    </row>
    <row r="70" spans="2:12" x14ac:dyDescent="0.25">
      <c r="B70">
        <v>0.33500000000000002</v>
      </c>
      <c r="C70">
        <v>2</v>
      </c>
      <c r="D70">
        <f t="shared" si="11"/>
        <v>0.67</v>
      </c>
      <c r="E70" s="5">
        <f t="shared" si="12"/>
        <v>0.27125506072874495</v>
      </c>
      <c r="F70" s="4">
        <v>0.33500000000000002</v>
      </c>
      <c r="G70">
        <v>1</v>
      </c>
      <c r="H70">
        <f t="shared" si="8"/>
        <v>0.33500000000000002</v>
      </c>
      <c r="I70" s="5">
        <f t="shared" si="9"/>
        <v>0.13562753036437247</v>
      </c>
      <c r="J70">
        <f t="shared" si="14"/>
        <v>0.13562753036437247</v>
      </c>
      <c r="K70" s="6">
        <f t="shared" si="10"/>
        <v>0.2267206477732791</v>
      </c>
      <c r="L70">
        <f t="shared" si="13"/>
        <v>4.453441295546549E-4</v>
      </c>
    </row>
    <row r="71" spans="2:12" x14ac:dyDescent="0.25">
      <c r="B71">
        <v>0.34</v>
      </c>
      <c r="C71">
        <v>0</v>
      </c>
      <c r="D71">
        <f t="shared" si="11"/>
        <v>0</v>
      </c>
      <c r="E71" s="5">
        <f t="shared" si="12"/>
        <v>0</v>
      </c>
      <c r="F71" s="4">
        <v>0.34</v>
      </c>
      <c r="G71">
        <v>2</v>
      </c>
      <c r="H71">
        <f t="shared" si="8"/>
        <v>0.68</v>
      </c>
      <c r="I71" s="5">
        <f t="shared" si="9"/>
        <v>0.2753036437246964</v>
      </c>
      <c r="J71">
        <f t="shared" si="14"/>
        <v>-0.2753036437246964</v>
      </c>
      <c r="K71" s="6">
        <f t="shared" si="10"/>
        <v>-4.8582995951417296E-2</v>
      </c>
      <c r="L71">
        <f t="shared" si="13"/>
        <v>4.5546558704452839E-4</v>
      </c>
    </row>
    <row r="72" spans="2:12" x14ac:dyDescent="0.25">
      <c r="B72">
        <v>0.34499999999999997</v>
      </c>
      <c r="C72">
        <v>3</v>
      </c>
      <c r="D72">
        <f t="shared" si="11"/>
        <v>1.0349999999999999</v>
      </c>
      <c r="E72" s="5">
        <f t="shared" si="12"/>
        <v>0.41902834008097167</v>
      </c>
      <c r="F72" s="4">
        <v>0.34499999999999997</v>
      </c>
      <c r="G72">
        <v>1</v>
      </c>
      <c r="H72">
        <f t="shared" si="8"/>
        <v>0.34499999999999997</v>
      </c>
      <c r="I72" s="5">
        <f t="shared" si="9"/>
        <v>0.13967611336032387</v>
      </c>
      <c r="J72">
        <f t="shared" si="14"/>
        <v>0.2793522267206478</v>
      </c>
      <c r="K72" s="6">
        <f t="shared" si="10"/>
        <v>0.2307692307692305</v>
      </c>
      <c r="L72">
        <f t="shared" si="13"/>
        <v>4.4534412955465506E-4</v>
      </c>
    </row>
    <row r="73" spans="2:12" x14ac:dyDescent="0.25">
      <c r="B73">
        <v>0.35</v>
      </c>
      <c r="C73">
        <v>2</v>
      </c>
      <c r="D73">
        <f t="shared" si="11"/>
        <v>0.7</v>
      </c>
      <c r="E73" s="5">
        <f t="shared" si="12"/>
        <v>0.28340080971659914</v>
      </c>
      <c r="F73" s="4">
        <v>0.35</v>
      </c>
      <c r="G73">
        <v>4</v>
      </c>
      <c r="H73">
        <f t="shared" si="8"/>
        <v>1.4</v>
      </c>
      <c r="I73" s="5">
        <f t="shared" si="9"/>
        <v>0.56680161943319829</v>
      </c>
      <c r="J73">
        <f t="shared" si="14"/>
        <v>-0.28340080971659914</v>
      </c>
      <c r="K73" s="6">
        <f t="shared" si="10"/>
        <v>-5.263157894736864E-2</v>
      </c>
      <c r="L73">
        <f t="shared" si="13"/>
        <v>-2.6315789473684345E-4</v>
      </c>
    </row>
    <row r="74" spans="2:12" x14ac:dyDescent="0.25">
      <c r="B74">
        <v>0.35499999999999998</v>
      </c>
      <c r="C74">
        <v>5</v>
      </c>
      <c r="D74">
        <f t="shared" si="11"/>
        <v>1.7749999999999999</v>
      </c>
      <c r="E74" s="5">
        <f t="shared" si="12"/>
        <v>0.71862348178137647</v>
      </c>
      <c r="F74" s="4">
        <v>0.35499999999999998</v>
      </c>
      <c r="G74">
        <v>5</v>
      </c>
      <c r="H74">
        <f t="shared" si="8"/>
        <v>1.7749999999999999</v>
      </c>
      <c r="I74" s="5">
        <f t="shared" si="9"/>
        <v>0.71862348178137647</v>
      </c>
      <c r="J74">
        <f t="shared" si="14"/>
        <v>0</v>
      </c>
      <c r="K74" s="6">
        <f t="shared" si="10"/>
        <v>-5.263157894736864E-2</v>
      </c>
      <c r="L74">
        <f t="shared" si="13"/>
        <v>-2.6315789473684345E-4</v>
      </c>
    </row>
    <row r="75" spans="2:12" x14ac:dyDescent="0.25">
      <c r="B75">
        <v>0.36</v>
      </c>
      <c r="C75">
        <v>3</v>
      </c>
      <c r="D75">
        <f t="shared" si="11"/>
        <v>1.08</v>
      </c>
      <c r="E75" s="5">
        <f t="shared" si="12"/>
        <v>0.43724696356275311</v>
      </c>
      <c r="F75" s="4">
        <v>0.36</v>
      </c>
      <c r="G75">
        <v>3</v>
      </c>
      <c r="H75">
        <f t="shared" si="8"/>
        <v>1.08</v>
      </c>
      <c r="I75" s="5">
        <f t="shared" si="9"/>
        <v>0.43724696356275311</v>
      </c>
      <c r="J75">
        <f t="shared" si="14"/>
        <v>0</v>
      </c>
      <c r="K75" s="6">
        <f t="shared" si="10"/>
        <v>-5.263157894736864E-2</v>
      </c>
      <c r="L75">
        <f t="shared" si="13"/>
        <v>8.4514170040485802E-4</v>
      </c>
    </row>
    <row r="76" spans="2:12" x14ac:dyDescent="0.25">
      <c r="B76">
        <v>0.36499999999999999</v>
      </c>
      <c r="C76">
        <v>4</v>
      </c>
      <c r="D76">
        <f t="shared" si="11"/>
        <v>1.46</v>
      </c>
      <c r="E76" s="5">
        <f t="shared" si="12"/>
        <v>0.59109311740890691</v>
      </c>
      <c r="F76" s="4">
        <v>0.36499999999999999</v>
      </c>
      <c r="G76">
        <v>1</v>
      </c>
      <c r="H76">
        <f t="shared" si="8"/>
        <v>0.36499999999999999</v>
      </c>
      <c r="I76" s="5">
        <f t="shared" si="9"/>
        <v>0.14777327935222673</v>
      </c>
      <c r="J76">
        <f t="shared" si="14"/>
        <v>0.44331983805668018</v>
      </c>
      <c r="K76" s="6">
        <f t="shared" si="10"/>
        <v>0.39068825910931154</v>
      </c>
      <c r="L76">
        <f t="shared" si="13"/>
        <v>1.9534412955465597E-3</v>
      </c>
    </row>
    <row r="77" spans="2:12" x14ac:dyDescent="0.25">
      <c r="B77">
        <v>0.37</v>
      </c>
      <c r="C77">
        <v>1</v>
      </c>
      <c r="D77">
        <f t="shared" si="11"/>
        <v>0.37</v>
      </c>
      <c r="E77" s="5">
        <f t="shared" si="12"/>
        <v>0.14979757085020243</v>
      </c>
      <c r="F77" s="4">
        <v>0.37</v>
      </c>
      <c r="G77">
        <v>1</v>
      </c>
      <c r="H77">
        <f t="shared" si="8"/>
        <v>0.37</v>
      </c>
      <c r="I77" s="5">
        <f t="shared" si="9"/>
        <v>0.14979757085020243</v>
      </c>
      <c r="J77">
        <f t="shared" si="14"/>
        <v>0</v>
      </c>
      <c r="K77" s="6">
        <f t="shared" si="10"/>
        <v>0.39068825910931154</v>
      </c>
      <c r="L77">
        <f t="shared" si="13"/>
        <v>1.9534412955465597E-3</v>
      </c>
    </row>
    <row r="78" spans="2:12" x14ac:dyDescent="0.25">
      <c r="B78">
        <v>0.375</v>
      </c>
      <c r="C78">
        <v>3</v>
      </c>
      <c r="D78">
        <f t="shared" si="11"/>
        <v>1.125</v>
      </c>
      <c r="E78" s="5">
        <f t="shared" si="12"/>
        <v>0.45546558704453438</v>
      </c>
      <c r="F78" s="4">
        <v>0.375</v>
      </c>
      <c r="G78">
        <v>3</v>
      </c>
      <c r="H78">
        <f t="shared" si="8"/>
        <v>1.125</v>
      </c>
      <c r="I78" s="5">
        <f t="shared" si="9"/>
        <v>0.45546558704453438</v>
      </c>
      <c r="J78">
        <f t="shared" si="14"/>
        <v>0</v>
      </c>
      <c r="K78" s="6">
        <f t="shared" si="10"/>
        <v>0.39068825910931154</v>
      </c>
      <c r="L78">
        <f t="shared" si="13"/>
        <v>2.3380566801619444E-3</v>
      </c>
    </row>
    <row r="79" spans="2:12" x14ac:dyDescent="0.25">
      <c r="B79">
        <v>0.38</v>
      </c>
      <c r="C79">
        <v>7</v>
      </c>
      <c r="D79">
        <f t="shared" si="11"/>
        <v>2.66</v>
      </c>
      <c r="E79" s="5">
        <f t="shared" si="12"/>
        <v>1.0769230769230771</v>
      </c>
      <c r="F79" s="4">
        <v>0.38</v>
      </c>
      <c r="G79">
        <v>6</v>
      </c>
      <c r="H79">
        <f t="shared" si="8"/>
        <v>2.2800000000000002</v>
      </c>
      <c r="I79" s="5">
        <f t="shared" si="9"/>
        <v>0.92307692307692313</v>
      </c>
      <c r="J79">
        <f t="shared" si="14"/>
        <v>0.15384615384615397</v>
      </c>
      <c r="K79" s="6">
        <f t="shared" si="10"/>
        <v>0.54453441295546545</v>
      </c>
      <c r="L79">
        <f t="shared" si="13"/>
        <v>2.3329959514170051E-3</v>
      </c>
    </row>
    <row r="80" spans="2:12" x14ac:dyDescent="0.25">
      <c r="B80">
        <v>0.38500000000000001</v>
      </c>
      <c r="C80">
        <v>4</v>
      </c>
      <c r="D80">
        <f t="shared" si="11"/>
        <v>1.54</v>
      </c>
      <c r="E80" s="5">
        <f t="shared" si="12"/>
        <v>0.62348178137651822</v>
      </c>
      <c r="F80" s="4">
        <v>0.38500000000000001</v>
      </c>
      <c r="G80">
        <v>5</v>
      </c>
      <c r="H80">
        <f t="shared" si="8"/>
        <v>1.925</v>
      </c>
      <c r="I80" s="5">
        <f t="shared" si="9"/>
        <v>0.77935222672064786</v>
      </c>
      <c r="J80">
        <f t="shared" si="14"/>
        <v>-0.15587044534412964</v>
      </c>
      <c r="K80" s="6">
        <f t="shared" si="10"/>
        <v>0.38866396761133581</v>
      </c>
      <c r="L80">
        <f t="shared" si="13"/>
        <v>1.5485829959514174E-3</v>
      </c>
    </row>
    <row r="81" spans="2:12" x14ac:dyDescent="0.25">
      <c r="B81">
        <v>0.39</v>
      </c>
      <c r="C81">
        <v>2</v>
      </c>
      <c r="D81">
        <f t="shared" si="11"/>
        <v>0.78</v>
      </c>
      <c r="E81" s="5">
        <f t="shared" si="12"/>
        <v>0.31578947368421051</v>
      </c>
      <c r="F81" s="4">
        <v>0.39</v>
      </c>
      <c r="G81">
        <v>3</v>
      </c>
      <c r="H81">
        <f t="shared" si="8"/>
        <v>1.17</v>
      </c>
      <c r="I81" s="5">
        <f t="shared" si="9"/>
        <v>0.47368421052631571</v>
      </c>
      <c r="J81">
        <f t="shared" si="14"/>
        <v>-0.1578947368421052</v>
      </c>
      <c r="K81" s="6">
        <f t="shared" si="10"/>
        <v>0.23076923076923062</v>
      </c>
      <c r="L81">
        <f t="shared" si="13"/>
        <v>7.5404858299595132E-4</v>
      </c>
    </row>
    <row r="82" spans="2:12" x14ac:dyDescent="0.25">
      <c r="B82">
        <v>0.39500000000000002</v>
      </c>
      <c r="C82">
        <v>1</v>
      </c>
      <c r="D82">
        <f t="shared" si="11"/>
        <v>0.39500000000000002</v>
      </c>
      <c r="E82" s="5">
        <f t="shared" si="12"/>
        <v>0.15991902834008098</v>
      </c>
      <c r="F82" s="4">
        <v>0.39500000000000002</v>
      </c>
      <c r="G82">
        <v>2</v>
      </c>
      <c r="H82">
        <f t="shared" si="8"/>
        <v>0.79</v>
      </c>
      <c r="I82" s="5">
        <f t="shared" si="9"/>
        <v>0.31983805668016196</v>
      </c>
      <c r="J82">
        <f t="shared" si="14"/>
        <v>-0.15991902834008098</v>
      </c>
      <c r="K82" s="6">
        <f t="shared" si="10"/>
        <v>7.0850202429149634E-2</v>
      </c>
      <c r="L82">
        <f t="shared" si="13"/>
        <v>-1.3992914979757054E-2</v>
      </c>
    </row>
  </sheetData>
  <mergeCells count="2">
    <mergeCell ref="B1:C1"/>
    <mergeCell ref="F1:G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zoomScale="70" zoomScaleNormal="70" workbookViewId="0">
      <selection activeCell="Q4" sqref="Q4"/>
    </sheetView>
  </sheetViews>
  <sheetFormatPr defaultRowHeight="15" x14ac:dyDescent="0.25"/>
  <cols>
    <col min="1" max="1" width="14.5703125" customWidth="1"/>
    <col min="2" max="2" width="11.140625" customWidth="1"/>
    <col min="3" max="3" width="10.85546875" customWidth="1"/>
    <col min="5" max="5" width="13.85546875" style="5" customWidth="1"/>
    <col min="6" max="6" width="11.5703125" style="4" customWidth="1"/>
    <col min="7" max="7" width="11.85546875" customWidth="1"/>
    <col min="8" max="8" width="11.28515625" customWidth="1"/>
    <col min="9" max="9" width="13.140625" style="5" customWidth="1"/>
    <col min="10" max="10" width="14" customWidth="1"/>
    <col min="11" max="11" width="11.28515625" style="6" customWidth="1"/>
    <col min="13" max="13" width="14.7109375" bestFit="1" customWidth="1"/>
  </cols>
  <sheetData>
    <row r="1" spans="1:17" x14ac:dyDescent="0.25">
      <c r="B1" s="12" t="s">
        <v>7</v>
      </c>
      <c r="C1" s="12"/>
      <c r="D1" s="3"/>
      <c r="F1" s="12" t="s">
        <v>0</v>
      </c>
      <c r="G1" s="12"/>
      <c r="H1" s="3"/>
      <c r="P1" t="s">
        <v>11</v>
      </c>
    </row>
    <row r="2" spans="1:17" x14ac:dyDescent="0.25">
      <c r="A2" t="s">
        <v>2</v>
      </c>
      <c r="B2" t="s">
        <v>8</v>
      </c>
      <c r="C2" t="s">
        <v>10</v>
      </c>
      <c r="E2" s="5" t="s">
        <v>1</v>
      </c>
      <c r="F2" s="4" t="s">
        <v>8</v>
      </c>
      <c r="G2" t="s">
        <v>10</v>
      </c>
      <c r="I2" s="5" t="s">
        <v>1</v>
      </c>
      <c r="J2" t="s">
        <v>5</v>
      </c>
      <c r="K2" s="6" t="s">
        <v>6</v>
      </c>
      <c r="P2">
        <f>MIN(K39:K64)</f>
        <v>0.38348082595870225</v>
      </c>
      <c r="Q2">
        <f>SUM(L39:L64)</f>
        <v>0.12452516107747245</v>
      </c>
    </row>
    <row r="3" spans="1:17" x14ac:dyDescent="0.25">
      <c r="A3" t="s">
        <v>3</v>
      </c>
      <c r="B3">
        <v>0</v>
      </c>
      <c r="C3">
        <v>0</v>
      </c>
      <c r="D3">
        <f>B3*C3</f>
        <v>0</v>
      </c>
      <c r="E3" s="5">
        <f>(D3/A$4*100)</f>
        <v>0</v>
      </c>
      <c r="F3" s="4">
        <v>0</v>
      </c>
      <c r="G3">
        <v>0</v>
      </c>
      <c r="H3">
        <f>F3*G3</f>
        <v>0</v>
      </c>
      <c r="I3" s="5">
        <f>(H3/A$6*100)</f>
        <v>0</v>
      </c>
      <c r="J3">
        <f t="shared" ref="J3" si="0">E3-I3</f>
        <v>0</v>
      </c>
      <c r="L3">
        <f>(K4+K3)/2*(B4-B3)</f>
        <v>-5.5309734513274337E-6</v>
      </c>
      <c r="P3" t="s">
        <v>12</v>
      </c>
      <c r="Q3" t="s">
        <v>12</v>
      </c>
    </row>
    <row r="4" spans="1:17" x14ac:dyDescent="0.25">
      <c r="A4" s="3">
        <f>SUM(C3:C82)</f>
        <v>228</v>
      </c>
      <c r="B4">
        <v>5.0000000000000001E-3</v>
      </c>
      <c r="C4">
        <v>0</v>
      </c>
      <c r="D4">
        <f t="shared" ref="D4:D67" si="1">B4*C4</f>
        <v>0</v>
      </c>
      <c r="E4" s="5">
        <f t="shared" ref="E4:E67" si="2">(D4/A$4*100)</f>
        <v>0</v>
      </c>
      <c r="F4" s="4">
        <v>5.0000000000000001E-3</v>
      </c>
      <c r="G4">
        <v>1</v>
      </c>
      <c r="H4">
        <f t="shared" ref="H4:H67" si="3">F4*G4</f>
        <v>5.0000000000000001E-3</v>
      </c>
      <c r="I4" s="5">
        <f t="shared" ref="I4:I67" si="4">(H4/A$6*100)</f>
        <v>2.2123893805309734E-3</v>
      </c>
      <c r="J4">
        <f>E4-I4</f>
        <v>-2.2123893805309734E-3</v>
      </c>
      <c r="K4" s="6">
        <f>J4+J3</f>
        <v>-2.2123893805309734E-3</v>
      </c>
      <c r="L4">
        <f t="shared" ref="L4:L67" si="5">(K5+K4)/2*(B5-B4)</f>
        <v>-9.7034621953111155E-8</v>
      </c>
      <c r="P4">
        <f>MIN(K27:K52)</f>
        <v>-0.11244371991926719</v>
      </c>
      <c r="Q4">
        <f>SUM(L27:L52)</f>
        <v>6.952273521192362E-2</v>
      </c>
    </row>
    <row r="5" spans="1:17" x14ac:dyDescent="0.25">
      <c r="A5" t="s">
        <v>4</v>
      </c>
      <c r="B5">
        <v>0.01</v>
      </c>
      <c r="C5">
        <v>1</v>
      </c>
      <c r="D5">
        <f t="shared" si="1"/>
        <v>0.01</v>
      </c>
      <c r="E5" s="5">
        <f t="shared" si="2"/>
        <v>4.3859649122807024E-3</v>
      </c>
      <c r="F5" s="4">
        <v>0.01</v>
      </c>
      <c r="G5">
        <v>0</v>
      </c>
      <c r="H5">
        <f t="shared" si="3"/>
        <v>0</v>
      </c>
      <c r="I5" s="5">
        <f t="shared" si="4"/>
        <v>0</v>
      </c>
      <c r="J5">
        <f t="shared" ref="J5:J68" si="6">E5-I5</f>
        <v>4.3859649122807024E-3</v>
      </c>
      <c r="K5" s="6">
        <f>K4+J5</f>
        <v>2.173575531749729E-3</v>
      </c>
      <c r="L5">
        <f t="shared" si="5"/>
        <v>2.7315246079801266E-5</v>
      </c>
    </row>
    <row r="6" spans="1:17" x14ac:dyDescent="0.25">
      <c r="A6" s="3">
        <f>SUM(G3:G82)</f>
        <v>226</v>
      </c>
      <c r="B6">
        <v>1.4999999999999999E-2</v>
      </c>
      <c r="C6">
        <v>1</v>
      </c>
      <c r="D6">
        <f t="shared" si="1"/>
        <v>1.4999999999999999E-2</v>
      </c>
      <c r="E6" s="5">
        <f t="shared" si="2"/>
        <v>6.5789473684210523E-3</v>
      </c>
      <c r="F6" s="4">
        <v>1.4999999999999999E-2</v>
      </c>
      <c r="G6">
        <v>0</v>
      </c>
      <c r="H6">
        <f t="shared" si="3"/>
        <v>0</v>
      </c>
      <c r="I6" s="5">
        <f t="shared" si="4"/>
        <v>0</v>
      </c>
      <c r="J6">
        <f t="shared" si="6"/>
        <v>6.5789473684210523E-3</v>
      </c>
      <c r="K6" s="6">
        <f t="shared" ref="K6:K69" si="7">K5+J6</f>
        <v>8.7525229001707804E-3</v>
      </c>
      <c r="L6">
        <f t="shared" si="5"/>
        <v>2.1250582207731737E-5</v>
      </c>
    </row>
    <row r="7" spans="1:17" x14ac:dyDescent="0.25">
      <c r="B7">
        <v>0.02</v>
      </c>
      <c r="C7">
        <v>2</v>
      </c>
      <c r="D7">
        <f t="shared" si="1"/>
        <v>0.04</v>
      </c>
      <c r="E7" s="5">
        <f t="shared" si="2"/>
        <v>1.754385964912281E-2</v>
      </c>
      <c r="F7" s="4">
        <v>0.02</v>
      </c>
      <c r="G7">
        <v>3</v>
      </c>
      <c r="H7">
        <f t="shared" si="3"/>
        <v>0.06</v>
      </c>
      <c r="I7" s="5">
        <f t="shared" si="4"/>
        <v>2.6548672566371678E-2</v>
      </c>
      <c r="J7">
        <f t="shared" si="6"/>
        <v>-9.0048129172488681E-3</v>
      </c>
      <c r="K7" s="6">
        <f t="shared" si="7"/>
        <v>-2.5229001707808771E-4</v>
      </c>
      <c r="L7">
        <f t="shared" si="5"/>
        <v>5.2835351653469979E-5</v>
      </c>
    </row>
    <row r="8" spans="1:17" x14ac:dyDescent="0.25">
      <c r="B8">
        <v>2.5000000000000001E-2</v>
      </c>
      <c r="C8">
        <v>5</v>
      </c>
      <c r="D8">
        <f t="shared" si="1"/>
        <v>0.125</v>
      </c>
      <c r="E8" s="5">
        <f t="shared" si="2"/>
        <v>5.4824561403508769E-2</v>
      </c>
      <c r="F8" s="4">
        <v>2.5000000000000001E-2</v>
      </c>
      <c r="G8">
        <v>3</v>
      </c>
      <c r="H8">
        <f t="shared" si="3"/>
        <v>7.5000000000000011E-2</v>
      </c>
      <c r="I8" s="5">
        <f t="shared" si="4"/>
        <v>3.3185840707964605E-2</v>
      </c>
      <c r="J8">
        <f t="shared" si="6"/>
        <v>2.1638720695544164E-2</v>
      </c>
      <c r="K8" s="6">
        <f>K7+J8</f>
        <v>2.1386430678466076E-2</v>
      </c>
      <c r="L8">
        <f t="shared" si="5"/>
        <v>2.3734668529731397E-4</v>
      </c>
    </row>
    <row r="9" spans="1:17" x14ac:dyDescent="0.25">
      <c r="B9">
        <v>0.03</v>
      </c>
      <c r="C9">
        <v>8</v>
      </c>
      <c r="D9">
        <f t="shared" si="1"/>
        <v>0.24</v>
      </c>
      <c r="E9" s="5">
        <f t="shared" si="2"/>
        <v>0.10526315789473684</v>
      </c>
      <c r="F9" s="4">
        <v>0.03</v>
      </c>
      <c r="G9">
        <v>4</v>
      </c>
      <c r="H9">
        <f t="shared" si="3"/>
        <v>0.12</v>
      </c>
      <c r="I9" s="5">
        <f t="shared" si="4"/>
        <v>5.3097345132743355E-2</v>
      </c>
      <c r="J9">
        <f t="shared" si="6"/>
        <v>5.2165812761993481E-2</v>
      </c>
      <c r="K9" s="6">
        <f t="shared" si="7"/>
        <v>7.3552243440459561E-2</v>
      </c>
      <c r="L9">
        <f t="shared" si="5"/>
        <v>2.1221471821145804E-4</v>
      </c>
    </row>
    <row r="10" spans="1:17" x14ac:dyDescent="0.25">
      <c r="B10">
        <v>3.5000000000000003E-2</v>
      </c>
      <c r="C10">
        <v>2</v>
      </c>
      <c r="D10">
        <f t="shared" si="1"/>
        <v>7.0000000000000007E-2</v>
      </c>
      <c r="E10" s="5">
        <f t="shared" si="2"/>
        <v>3.0701754385964914E-2</v>
      </c>
      <c r="F10" s="4">
        <v>3.5000000000000003E-2</v>
      </c>
      <c r="G10">
        <v>6</v>
      </c>
      <c r="H10">
        <f t="shared" si="3"/>
        <v>0.21000000000000002</v>
      </c>
      <c r="I10" s="5">
        <f t="shared" si="4"/>
        <v>9.2920353982300891E-2</v>
      </c>
      <c r="J10">
        <f t="shared" si="6"/>
        <v>-6.221859959633598E-2</v>
      </c>
      <c r="K10" s="6">
        <f t="shared" si="7"/>
        <v>1.1333643844123581E-2</v>
      </c>
      <c r="L10">
        <f t="shared" si="5"/>
        <v>-2.9809035863996266E-4</v>
      </c>
      <c r="M10" s="11"/>
    </row>
    <row r="11" spans="1:17" x14ac:dyDescent="0.25">
      <c r="B11">
        <v>0.04</v>
      </c>
      <c r="C11">
        <v>2</v>
      </c>
      <c r="D11">
        <f t="shared" si="1"/>
        <v>0.08</v>
      </c>
      <c r="E11" s="5">
        <f t="shared" si="2"/>
        <v>3.5087719298245619E-2</v>
      </c>
      <c r="F11" s="4">
        <v>0.04</v>
      </c>
      <c r="G11">
        <v>10</v>
      </c>
      <c r="H11">
        <f t="shared" si="3"/>
        <v>0.4</v>
      </c>
      <c r="I11" s="5">
        <f t="shared" si="4"/>
        <v>0.1769911504424779</v>
      </c>
      <c r="J11">
        <f t="shared" si="6"/>
        <v>-0.14190343114423229</v>
      </c>
      <c r="K11" s="6">
        <f t="shared" si="7"/>
        <v>-0.13056978730010871</v>
      </c>
      <c r="L11">
        <f t="shared" si="5"/>
        <v>-9.5370478186616945E-4</v>
      </c>
    </row>
    <row r="12" spans="1:17" x14ac:dyDescent="0.25">
      <c r="B12">
        <v>4.4999999999999998E-2</v>
      </c>
      <c r="C12">
        <v>5</v>
      </c>
      <c r="D12">
        <f t="shared" si="1"/>
        <v>0.22499999999999998</v>
      </c>
      <c r="E12" s="5">
        <f t="shared" si="2"/>
        <v>9.8684210526315777E-2</v>
      </c>
      <c r="F12" s="4">
        <v>4.4999999999999998E-2</v>
      </c>
      <c r="G12">
        <v>11</v>
      </c>
      <c r="H12">
        <f t="shared" si="3"/>
        <v>0.495</v>
      </c>
      <c r="I12" s="5">
        <f t="shared" si="4"/>
        <v>0.21902654867256635</v>
      </c>
      <c r="J12">
        <f t="shared" si="6"/>
        <v>-0.12034233814625057</v>
      </c>
      <c r="K12" s="6">
        <f t="shared" si="7"/>
        <v>-0.25091212544635927</v>
      </c>
      <c r="L12">
        <f t="shared" si="5"/>
        <v>-1.0939683278993956E-3</v>
      </c>
    </row>
    <row r="13" spans="1:17" x14ac:dyDescent="0.25">
      <c r="B13">
        <v>0.05</v>
      </c>
      <c r="C13">
        <v>11</v>
      </c>
      <c r="D13">
        <f t="shared" si="1"/>
        <v>0.55000000000000004</v>
      </c>
      <c r="E13" s="5">
        <f t="shared" si="2"/>
        <v>0.2412280701754386</v>
      </c>
      <c r="F13" s="4">
        <v>0.05</v>
      </c>
      <c r="G13">
        <v>8</v>
      </c>
      <c r="H13">
        <f t="shared" si="3"/>
        <v>0.4</v>
      </c>
      <c r="I13" s="5">
        <f t="shared" si="4"/>
        <v>0.1769911504424779</v>
      </c>
      <c r="J13">
        <f t="shared" si="6"/>
        <v>6.4236919732960696E-2</v>
      </c>
      <c r="K13" s="6">
        <f t="shared" si="7"/>
        <v>-0.18667520571339857</v>
      </c>
      <c r="L13">
        <f t="shared" si="5"/>
        <v>-9.9688518863530473E-4</v>
      </c>
    </row>
    <row r="14" spans="1:17" x14ac:dyDescent="0.25">
      <c r="B14">
        <v>5.5E-2</v>
      </c>
      <c r="C14">
        <v>5</v>
      </c>
      <c r="D14">
        <f t="shared" si="1"/>
        <v>0.27500000000000002</v>
      </c>
      <c r="E14" s="5">
        <f t="shared" si="2"/>
        <v>0.1206140350877193</v>
      </c>
      <c r="F14" s="4">
        <v>5.5E-2</v>
      </c>
      <c r="G14">
        <v>6</v>
      </c>
      <c r="H14">
        <f t="shared" si="3"/>
        <v>0.33</v>
      </c>
      <c r="I14" s="5">
        <f t="shared" si="4"/>
        <v>0.14601769911504425</v>
      </c>
      <c r="J14">
        <f t="shared" si="6"/>
        <v>-2.5403664027324954E-2</v>
      </c>
      <c r="K14" s="6">
        <f t="shared" si="7"/>
        <v>-0.21207886974072354</v>
      </c>
      <c r="L14">
        <f t="shared" si="5"/>
        <v>-9.9809812140971886E-4</v>
      </c>
    </row>
    <row r="15" spans="1:17" x14ac:dyDescent="0.25">
      <c r="B15">
        <v>0.06</v>
      </c>
      <c r="C15">
        <v>7</v>
      </c>
      <c r="D15">
        <f t="shared" si="1"/>
        <v>0.42</v>
      </c>
      <c r="E15" s="5">
        <f t="shared" si="2"/>
        <v>0.18421052631578946</v>
      </c>
      <c r="F15" s="4">
        <v>0.06</v>
      </c>
      <c r="G15">
        <v>6</v>
      </c>
      <c r="H15">
        <f t="shared" si="3"/>
        <v>0.36</v>
      </c>
      <c r="I15" s="5">
        <f t="shared" si="4"/>
        <v>0.15929203539823009</v>
      </c>
      <c r="J15">
        <f t="shared" si="6"/>
        <v>2.4918490917559377E-2</v>
      </c>
      <c r="K15" s="6">
        <f t="shared" si="7"/>
        <v>-0.18716037882316416</v>
      </c>
      <c r="L15">
        <f t="shared" si="5"/>
        <v>-9.3832479428660256E-4</v>
      </c>
    </row>
    <row r="16" spans="1:17" x14ac:dyDescent="0.25">
      <c r="B16">
        <v>6.5000000000000002E-2</v>
      </c>
      <c r="C16">
        <v>4</v>
      </c>
      <c r="D16">
        <f t="shared" si="1"/>
        <v>0.26</v>
      </c>
      <c r="E16" s="5">
        <f t="shared" si="2"/>
        <v>0.11403508771929825</v>
      </c>
      <c r="F16" s="4">
        <v>6.5000000000000002E-2</v>
      </c>
      <c r="G16">
        <v>4</v>
      </c>
      <c r="H16">
        <f t="shared" si="3"/>
        <v>0.26</v>
      </c>
      <c r="I16" s="5">
        <f t="shared" si="4"/>
        <v>0.11504424778761063</v>
      </c>
      <c r="J16">
        <f t="shared" si="6"/>
        <v>-1.0091600683123786E-3</v>
      </c>
      <c r="K16" s="6">
        <f t="shared" si="7"/>
        <v>-0.18816953889147653</v>
      </c>
      <c r="L16">
        <f t="shared" si="5"/>
        <v>-6.3518863530507761E-4</v>
      </c>
    </row>
    <row r="17" spans="2:12" x14ac:dyDescent="0.25">
      <c r="B17">
        <v>7.0000000000000007E-2</v>
      </c>
      <c r="C17">
        <v>6</v>
      </c>
      <c r="D17">
        <f t="shared" si="1"/>
        <v>0.42000000000000004</v>
      </c>
      <c r="E17" s="5">
        <f t="shared" si="2"/>
        <v>0.18421052631578949</v>
      </c>
      <c r="F17" s="4">
        <v>7.0000000000000007E-2</v>
      </c>
      <c r="G17">
        <v>2</v>
      </c>
      <c r="H17">
        <f t="shared" si="3"/>
        <v>0.14000000000000001</v>
      </c>
      <c r="I17" s="5">
        <f t="shared" si="4"/>
        <v>6.1946902654867263E-2</v>
      </c>
      <c r="J17">
        <f t="shared" si="6"/>
        <v>0.12226362366092222</v>
      </c>
      <c r="K17" s="6">
        <f t="shared" si="7"/>
        <v>-6.5905915230554307E-2</v>
      </c>
      <c r="L17">
        <f t="shared" si="5"/>
        <v>2.446727992547734E-4</v>
      </c>
    </row>
    <row r="18" spans="2:12" x14ac:dyDescent="0.25">
      <c r="B18">
        <v>7.4999999999999997E-2</v>
      </c>
      <c r="C18">
        <v>9</v>
      </c>
      <c r="D18">
        <f t="shared" si="1"/>
        <v>0.67499999999999993</v>
      </c>
      <c r="E18" s="5">
        <f t="shared" si="2"/>
        <v>0.29605263157894735</v>
      </c>
      <c r="F18" s="4">
        <v>7.4999999999999997E-2</v>
      </c>
      <c r="G18">
        <v>2</v>
      </c>
      <c r="H18">
        <f t="shared" si="3"/>
        <v>0.15</v>
      </c>
      <c r="I18" s="5">
        <f t="shared" si="4"/>
        <v>6.6371681415929196E-2</v>
      </c>
      <c r="J18">
        <f t="shared" si="6"/>
        <v>0.22968095016301815</v>
      </c>
      <c r="K18" s="6">
        <f t="shared" si="7"/>
        <v>0.16377503493246384</v>
      </c>
      <c r="L18">
        <f t="shared" si="5"/>
        <v>9.0581819593230919E-4</v>
      </c>
    </row>
    <row r="19" spans="2:12" x14ac:dyDescent="0.25">
      <c r="B19">
        <v>0.08</v>
      </c>
      <c r="C19">
        <v>2</v>
      </c>
      <c r="D19">
        <f t="shared" si="1"/>
        <v>0.16</v>
      </c>
      <c r="E19" s="5">
        <f t="shared" si="2"/>
        <v>7.0175438596491238E-2</v>
      </c>
      <c r="F19" s="4">
        <v>0.08</v>
      </c>
      <c r="G19">
        <v>1</v>
      </c>
      <c r="H19">
        <f t="shared" si="3"/>
        <v>0.08</v>
      </c>
      <c r="I19" s="5">
        <f t="shared" si="4"/>
        <v>3.5398230088495575E-2</v>
      </c>
      <c r="J19">
        <f t="shared" si="6"/>
        <v>3.4777208507995663E-2</v>
      </c>
      <c r="K19" s="6">
        <f t="shared" si="7"/>
        <v>0.19855224344045952</v>
      </c>
      <c r="L19">
        <f t="shared" si="5"/>
        <v>9.9028683434249413E-4</v>
      </c>
    </row>
    <row r="20" spans="2:12" x14ac:dyDescent="0.25">
      <c r="B20">
        <v>8.5000000000000006E-2</v>
      </c>
      <c r="C20">
        <v>3</v>
      </c>
      <c r="D20">
        <f t="shared" si="1"/>
        <v>0.255</v>
      </c>
      <c r="E20" s="5">
        <f t="shared" si="2"/>
        <v>0.11184210526315788</v>
      </c>
      <c r="F20" s="4">
        <v>8.5000000000000006E-2</v>
      </c>
      <c r="G20">
        <v>3</v>
      </c>
      <c r="H20">
        <f t="shared" si="3"/>
        <v>0.255</v>
      </c>
      <c r="I20" s="5">
        <f t="shared" si="4"/>
        <v>0.11283185840707964</v>
      </c>
      <c r="J20">
        <f t="shared" si="6"/>
        <v>-9.8975314392175939E-4</v>
      </c>
      <c r="K20" s="6">
        <f t="shared" si="7"/>
        <v>0.19756249029653777</v>
      </c>
      <c r="L20">
        <f t="shared" si="5"/>
        <v>1.1843075609377402E-3</v>
      </c>
    </row>
    <row r="21" spans="2:12" x14ac:dyDescent="0.25">
      <c r="B21">
        <v>0.09</v>
      </c>
      <c r="C21">
        <v>3</v>
      </c>
      <c r="D21">
        <f t="shared" si="1"/>
        <v>0.27</v>
      </c>
      <c r="E21" s="5">
        <f t="shared" si="2"/>
        <v>0.11842105263157895</v>
      </c>
      <c r="F21" s="4">
        <v>0.09</v>
      </c>
      <c r="G21">
        <v>1</v>
      </c>
      <c r="H21">
        <f t="shared" si="3"/>
        <v>0.09</v>
      </c>
      <c r="I21" s="5">
        <f t="shared" si="4"/>
        <v>3.9823008849557522E-2</v>
      </c>
      <c r="J21">
        <f t="shared" si="6"/>
        <v>7.8598043782021426E-2</v>
      </c>
      <c r="K21" s="6">
        <f t="shared" si="7"/>
        <v>0.27616053407855923</v>
      </c>
      <c r="L21">
        <f t="shared" si="5"/>
        <v>1.3808026703927975E-3</v>
      </c>
    </row>
    <row r="22" spans="2:12" x14ac:dyDescent="0.25">
      <c r="B22">
        <v>9.5000000000000001E-2</v>
      </c>
      <c r="C22">
        <v>0</v>
      </c>
      <c r="D22">
        <f t="shared" si="1"/>
        <v>0</v>
      </c>
      <c r="E22" s="5">
        <f t="shared" si="2"/>
        <v>0</v>
      </c>
      <c r="F22" s="4">
        <v>9.5000000000000001E-2</v>
      </c>
      <c r="G22">
        <v>0</v>
      </c>
      <c r="H22">
        <f t="shared" si="3"/>
        <v>0</v>
      </c>
      <c r="I22" s="5">
        <f t="shared" si="4"/>
        <v>0</v>
      </c>
      <c r="J22">
        <f t="shared" si="6"/>
        <v>0</v>
      </c>
      <c r="K22" s="6">
        <f t="shared" si="7"/>
        <v>0.27616053407855923</v>
      </c>
      <c r="L22">
        <f t="shared" si="5"/>
        <v>1.3798323241732665E-3</v>
      </c>
    </row>
    <row r="23" spans="2:12" x14ac:dyDescent="0.25">
      <c r="B23">
        <v>0.1</v>
      </c>
      <c r="C23">
        <v>1</v>
      </c>
      <c r="D23">
        <f t="shared" si="1"/>
        <v>0.1</v>
      </c>
      <c r="E23" s="5">
        <f t="shared" si="2"/>
        <v>4.3859649122807015E-2</v>
      </c>
      <c r="F23" s="4">
        <v>0.1</v>
      </c>
      <c r="G23">
        <v>1</v>
      </c>
      <c r="H23">
        <f t="shared" si="3"/>
        <v>0.1</v>
      </c>
      <c r="I23" s="5">
        <f t="shared" si="4"/>
        <v>4.4247787610619475E-2</v>
      </c>
      <c r="J23">
        <f t="shared" si="6"/>
        <v>-3.8813848781246024E-4</v>
      </c>
      <c r="K23" s="6">
        <f t="shared" si="7"/>
        <v>0.27577239559074679</v>
      </c>
      <c r="L23">
        <f t="shared" si="5"/>
        <v>1.2627115354758554E-3</v>
      </c>
    </row>
    <row r="24" spans="2:12" x14ac:dyDescent="0.25">
      <c r="B24">
        <v>0.105</v>
      </c>
      <c r="C24">
        <v>0</v>
      </c>
      <c r="D24">
        <f t="shared" si="1"/>
        <v>0</v>
      </c>
      <c r="E24" s="5">
        <f t="shared" si="2"/>
        <v>0</v>
      </c>
      <c r="F24" s="4">
        <v>0.105</v>
      </c>
      <c r="G24">
        <v>1</v>
      </c>
      <c r="H24">
        <f t="shared" si="3"/>
        <v>0.105</v>
      </c>
      <c r="I24" s="5">
        <f t="shared" si="4"/>
        <v>4.6460176991150445E-2</v>
      </c>
      <c r="J24">
        <f t="shared" si="6"/>
        <v>-4.6460176991150445E-2</v>
      </c>
      <c r="K24" s="6">
        <f t="shared" si="7"/>
        <v>0.22931221859959633</v>
      </c>
      <c r="L24">
        <f t="shared" si="5"/>
        <v>1.0248796770687791E-3</v>
      </c>
    </row>
    <row r="25" spans="2:12" x14ac:dyDescent="0.25">
      <c r="B25">
        <v>0.11</v>
      </c>
      <c r="C25">
        <v>0</v>
      </c>
      <c r="D25">
        <f t="shared" si="1"/>
        <v>0</v>
      </c>
      <c r="E25" s="5">
        <f t="shared" si="2"/>
        <v>0</v>
      </c>
      <c r="F25" s="4">
        <v>0.11</v>
      </c>
      <c r="G25">
        <v>1</v>
      </c>
      <c r="H25">
        <f t="shared" si="3"/>
        <v>0.11</v>
      </c>
      <c r="I25" s="5">
        <f t="shared" si="4"/>
        <v>4.8672566371681415E-2</v>
      </c>
      <c r="J25">
        <f t="shared" si="6"/>
        <v>-4.8672566371681415E-2</v>
      </c>
      <c r="K25" s="6">
        <f t="shared" si="7"/>
        <v>0.18063965222791492</v>
      </c>
      <c r="L25">
        <f t="shared" si="5"/>
        <v>9.0319826113957537E-4</v>
      </c>
    </row>
    <row r="26" spans="2:12" x14ac:dyDescent="0.25">
      <c r="B26" s="7">
        <v>0.115</v>
      </c>
      <c r="C26" s="7">
        <v>0</v>
      </c>
      <c r="D26" s="7">
        <f t="shared" si="1"/>
        <v>0</v>
      </c>
      <c r="E26" s="8">
        <f t="shared" si="2"/>
        <v>0</v>
      </c>
      <c r="F26" s="9">
        <v>0.115</v>
      </c>
      <c r="G26" s="7">
        <v>0</v>
      </c>
      <c r="H26" s="7">
        <f t="shared" si="3"/>
        <v>0</v>
      </c>
      <c r="I26" s="8">
        <f t="shared" si="4"/>
        <v>0</v>
      </c>
      <c r="J26">
        <f t="shared" si="6"/>
        <v>0</v>
      </c>
      <c r="K26" s="10">
        <f t="shared" si="7"/>
        <v>0.18063965222791492</v>
      </c>
      <c r="L26">
        <f t="shared" si="5"/>
        <v>9.0319826113957288E-4</v>
      </c>
    </row>
    <row r="27" spans="2:12" x14ac:dyDescent="0.25">
      <c r="B27" s="7">
        <v>0.12</v>
      </c>
      <c r="C27" s="7">
        <v>0</v>
      </c>
      <c r="D27" s="7">
        <f t="shared" si="1"/>
        <v>0</v>
      </c>
      <c r="E27" s="8">
        <f t="shared" si="2"/>
        <v>0</v>
      </c>
      <c r="F27" s="9">
        <v>0.12</v>
      </c>
      <c r="G27" s="7">
        <v>0</v>
      </c>
      <c r="H27" s="7">
        <f t="shared" si="3"/>
        <v>0</v>
      </c>
      <c r="I27" s="8">
        <f t="shared" si="4"/>
        <v>0</v>
      </c>
      <c r="J27">
        <f t="shared" si="6"/>
        <v>0</v>
      </c>
      <c r="K27" s="10">
        <f t="shared" si="7"/>
        <v>0.18063965222791492</v>
      </c>
      <c r="L27">
        <f t="shared" si="5"/>
        <v>6.2664958857320348E-4</v>
      </c>
    </row>
    <row r="28" spans="2:12" x14ac:dyDescent="0.25">
      <c r="B28" s="7">
        <v>0.125</v>
      </c>
      <c r="C28" s="7">
        <v>0</v>
      </c>
      <c r="D28" s="7">
        <f t="shared" si="1"/>
        <v>0</v>
      </c>
      <c r="E28" s="8">
        <f t="shared" si="2"/>
        <v>0</v>
      </c>
      <c r="F28" s="9">
        <v>0.125</v>
      </c>
      <c r="G28" s="7">
        <v>2</v>
      </c>
      <c r="H28" s="7">
        <f t="shared" si="3"/>
        <v>0.25</v>
      </c>
      <c r="I28" s="8">
        <f t="shared" si="4"/>
        <v>0.11061946902654868</v>
      </c>
      <c r="J28">
        <f t="shared" si="6"/>
        <v>-0.11061946902654868</v>
      </c>
      <c r="K28" s="10">
        <f t="shared" si="7"/>
        <v>7.0020183201366243E-2</v>
      </c>
      <c r="L28">
        <f t="shared" si="5"/>
        <v>6.1228846452414227E-5</v>
      </c>
    </row>
    <row r="29" spans="2:12" x14ac:dyDescent="0.25">
      <c r="B29" s="7">
        <v>0.13</v>
      </c>
      <c r="C29" s="7">
        <v>1</v>
      </c>
      <c r="D29" s="7">
        <f t="shared" si="1"/>
        <v>0.13</v>
      </c>
      <c r="E29" s="8">
        <f t="shared" si="2"/>
        <v>5.7017543859649127E-2</v>
      </c>
      <c r="F29" s="9">
        <v>0.13</v>
      </c>
      <c r="G29" s="7">
        <v>3</v>
      </c>
      <c r="H29" s="7">
        <f t="shared" si="3"/>
        <v>0.39</v>
      </c>
      <c r="I29" s="8">
        <f t="shared" si="4"/>
        <v>0.17256637168141595</v>
      </c>
      <c r="J29">
        <f t="shared" si="6"/>
        <v>-0.11554882782176681</v>
      </c>
      <c r="K29" s="10">
        <f t="shared" si="7"/>
        <v>-4.5528644620400571E-2</v>
      </c>
      <c r="L29">
        <f t="shared" si="5"/>
        <v>-3.7828947368421091E-4</v>
      </c>
    </row>
    <row r="30" spans="2:12" x14ac:dyDescent="0.25">
      <c r="B30" s="7">
        <v>0.13500000000000001</v>
      </c>
      <c r="C30" s="7">
        <v>1</v>
      </c>
      <c r="D30" s="7">
        <f t="shared" si="1"/>
        <v>0.13500000000000001</v>
      </c>
      <c r="E30" s="8">
        <f t="shared" si="2"/>
        <v>5.9210526315789477E-2</v>
      </c>
      <c r="F30" s="9">
        <v>0.13500000000000001</v>
      </c>
      <c r="G30" s="7">
        <v>2</v>
      </c>
      <c r="H30" s="7">
        <f t="shared" si="3"/>
        <v>0.27</v>
      </c>
      <c r="I30" s="8">
        <f t="shared" si="4"/>
        <v>0.11946902654867257</v>
      </c>
      <c r="J30">
        <f t="shared" si="6"/>
        <v>-6.0258500232883094E-2</v>
      </c>
      <c r="K30" s="10">
        <f t="shared" si="7"/>
        <v>-0.10578714485328367</v>
      </c>
      <c r="L30">
        <f t="shared" si="5"/>
        <v>-3.7678543704393764E-4</v>
      </c>
    </row>
    <row r="31" spans="2:12" x14ac:dyDescent="0.25">
      <c r="B31" s="7">
        <v>0.14000000000000001</v>
      </c>
      <c r="C31" s="7">
        <v>2</v>
      </c>
      <c r="D31" s="7">
        <f t="shared" si="1"/>
        <v>0.28000000000000003</v>
      </c>
      <c r="E31" s="8">
        <f t="shared" si="2"/>
        <v>0.12280701754385966</v>
      </c>
      <c r="F31" s="9">
        <v>0.14000000000000001</v>
      </c>
      <c r="G31" s="7">
        <v>1</v>
      </c>
      <c r="H31" s="7">
        <f t="shared" si="3"/>
        <v>0.14000000000000001</v>
      </c>
      <c r="I31" s="8">
        <f t="shared" si="4"/>
        <v>6.1946902654867263E-2</v>
      </c>
      <c r="J31">
        <f t="shared" si="6"/>
        <v>6.0860114888992393E-2</v>
      </c>
      <c r="K31" s="10">
        <f t="shared" si="7"/>
        <v>-4.4927029964291272E-2</v>
      </c>
      <c r="L31">
        <f t="shared" si="5"/>
        <v>-2.260421518397754E-4</v>
      </c>
    </row>
    <row r="32" spans="2:12" x14ac:dyDescent="0.25">
      <c r="B32" s="7">
        <v>0.14499999999999999</v>
      </c>
      <c r="C32" s="7">
        <v>1</v>
      </c>
      <c r="D32" s="7">
        <f t="shared" si="1"/>
        <v>0.14499999999999999</v>
      </c>
      <c r="E32" s="8">
        <f t="shared" si="2"/>
        <v>6.3596491228070179E-2</v>
      </c>
      <c r="F32" s="9">
        <v>0.14499999999999999</v>
      </c>
      <c r="G32" s="7">
        <v>1</v>
      </c>
      <c r="H32" s="7">
        <f t="shared" si="3"/>
        <v>0.14499999999999999</v>
      </c>
      <c r="I32" s="8">
        <f t="shared" si="4"/>
        <v>6.4159292035398219E-2</v>
      </c>
      <c r="J32">
        <f t="shared" si="6"/>
        <v>-5.6280080732803994E-4</v>
      </c>
      <c r="K32" s="10">
        <f t="shared" si="7"/>
        <v>-4.5489830771619312E-2</v>
      </c>
      <c r="L32">
        <f t="shared" si="5"/>
        <v>-3.9483387672721657E-4</v>
      </c>
    </row>
    <row r="33" spans="2:12" x14ac:dyDescent="0.25">
      <c r="B33" s="7">
        <v>0.15</v>
      </c>
      <c r="C33" s="7">
        <v>1</v>
      </c>
      <c r="D33" s="7">
        <f t="shared" si="1"/>
        <v>0.15</v>
      </c>
      <c r="E33" s="8">
        <f t="shared" si="2"/>
        <v>6.5789473684210523E-2</v>
      </c>
      <c r="F33" s="9">
        <v>0.15</v>
      </c>
      <c r="G33" s="7">
        <v>2</v>
      </c>
      <c r="H33" s="7">
        <f t="shared" si="3"/>
        <v>0.3</v>
      </c>
      <c r="I33" s="8">
        <f t="shared" si="4"/>
        <v>0.13274336283185839</v>
      </c>
      <c r="J33">
        <f t="shared" si="6"/>
        <v>-6.6953889147647869E-2</v>
      </c>
      <c r="K33" s="10">
        <f t="shared" si="7"/>
        <v>-0.11244371991926719</v>
      </c>
      <c r="L33">
        <f t="shared" si="5"/>
        <v>-3.9677456916627885E-4</v>
      </c>
    </row>
    <row r="34" spans="2:12" x14ac:dyDescent="0.25">
      <c r="B34" s="7">
        <v>0.155</v>
      </c>
      <c r="C34" s="7">
        <v>4</v>
      </c>
      <c r="D34" s="7">
        <f t="shared" si="1"/>
        <v>0.62</v>
      </c>
      <c r="E34" s="8">
        <f t="shared" si="2"/>
        <v>0.27192982456140352</v>
      </c>
      <c r="F34" s="9">
        <v>0.155</v>
      </c>
      <c r="G34" s="7">
        <v>3</v>
      </c>
      <c r="H34" s="7">
        <f t="shared" si="3"/>
        <v>0.46499999999999997</v>
      </c>
      <c r="I34" s="8">
        <f t="shared" si="4"/>
        <v>0.20575221238938055</v>
      </c>
      <c r="J34">
        <f t="shared" si="6"/>
        <v>6.6177612172022976E-2</v>
      </c>
      <c r="K34" s="10">
        <f t="shared" si="7"/>
        <v>-4.6266107747244212E-2</v>
      </c>
      <c r="L34">
        <f t="shared" si="5"/>
        <v>-2.3598820058997065E-4</v>
      </c>
    </row>
    <row r="35" spans="2:12" x14ac:dyDescent="0.25">
      <c r="B35" s="7">
        <v>0.16</v>
      </c>
      <c r="C35" s="7">
        <v>3</v>
      </c>
      <c r="D35" s="7">
        <f t="shared" si="1"/>
        <v>0.48</v>
      </c>
      <c r="E35" s="8">
        <f t="shared" si="2"/>
        <v>0.21052631578947367</v>
      </c>
      <c r="F35" s="9">
        <v>0.16</v>
      </c>
      <c r="G35" s="7">
        <v>3</v>
      </c>
      <c r="H35" s="7">
        <f t="shared" si="3"/>
        <v>0.48</v>
      </c>
      <c r="I35" s="8">
        <f t="shared" si="4"/>
        <v>0.21238938053097342</v>
      </c>
      <c r="J35">
        <f t="shared" si="6"/>
        <v>-1.8630647414997481E-3</v>
      </c>
      <c r="K35" s="10">
        <f t="shared" si="7"/>
        <v>-4.812917248874396E-2</v>
      </c>
      <c r="L35">
        <f t="shared" si="5"/>
        <v>2.9731408166433818E-4</v>
      </c>
    </row>
    <row r="36" spans="2:12" x14ac:dyDescent="0.25">
      <c r="B36" s="7">
        <v>0.16500000000000001</v>
      </c>
      <c r="C36" s="7">
        <v>6</v>
      </c>
      <c r="D36" s="7">
        <f t="shared" si="1"/>
        <v>0.99</v>
      </c>
      <c r="E36" s="8">
        <f t="shared" si="2"/>
        <v>0.43421052631578944</v>
      </c>
      <c r="F36" s="9">
        <v>0.16500000000000001</v>
      </c>
      <c r="G36" s="7">
        <v>3</v>
      </c>
      <c r="H36" s="7">
        <f t="shared" si="3"/>
        <v>0.495</v>
      </c>
      <c r="I36" s="8">
        <f t="shared" si="4"/>
        <v>0.21902654867256635</v>
      </c>
      <c r="J36">
        <f t="shared" si="6"/>
        <v>0.21518397764322308</v>
      </c>
      <c r="K36" s="10">
        <f t="shared" si="7"/>
        <v>0.16705480515447912</v>
      </c>
      <c r="L36">
        <f t="shared" si="5"/>
        <v>1.0167287688247176E-3</v>
      </c>
    </row>
    <row r="37" spans="2:12" x14ac:dyDescent="0.25">
      <c r="B37" s="7">
        <v>0.17</v>
      </c>
      <c r="C37" s="7">
        <v>4</v>
      </c>
      <c r="D37" s="7">
        <f t="shared" si="1"/>
        <v>0.68</v>
      </c>
      <c r="E37" s="8">
        <f t="shared" si="2"/>
        <v>0.2982456140350877</v>
      </c>
      <c r="F37" s="9">
        <v>0.17</v>
      </c>
      <c r="G37" s="7">
        <v>3</v>
      </c>
      <c r="H37" s="7">
        <f t="shared" si="3"/>
        <v>0.51</v>
      </c>
      <c r="I37" s="8">
        <f t="shared" si="4"/>
        <v>0.22566371681415928</v>
      </c>
      <c r="J37">
        <f t="shared" si="6"/>
        <v>7.2581897220928421E-2</v>
      </c>
      <c r="K37" s="10">
        <f t="shared" si="7"/>
        <v>0.23963670237540755</v>
      </c>
      <c r="L37">
        <f t="shared" si="5"/>
        <v>6.1233698183511614E-4</v>
      </c>
    </row>
    <row r="38" spans="2:12" x14ac:dyDescent="0.25">
      <c r="B38" s="7">
        <v>0.17499999999999999</v>
      </c>
      <c r="C38" s="7">
        <v>3</v>
      </c>
      <c r="D38" s="7">
        <f t="shared" si="1"/>
        <v>0.52499999999999991</v>
      </c>
      <c r="E38" s="8">
        <f t="shared" si="2"/>
        <v>0.23026315789473681</v>
      </c>
      <c r="F38" s="9">
        <v>0.17499999999999999</v>
      </c>
      <c r="G38" s="7">
        <v>6</v>
      </c>
      <c r="H38" s="7">
        <f t="shared" si="3"/>
        <v>1.0499999999999998</v>
      </c>
      <c r="I38" s="8">
        <f t="shared" si="4"/>
        <v>0.46460176991150431</v>
      </c>
      <c r="J38">
        <f t="shared" si="6"/>
        <v>-0.23433861201676751</v>
      </c>
      <c r="K38" s="10">
        <f t="shared" si="7"/>
        <v>5.2980903586400396E-3</v>
      </c>
      <c r="L38">
        <f t="shared" si="5"/>
        <v>1.5984513274336302E-3</v>
      </c>
    </row>
    <row r="39" spans="2:12" x14ac:dyDescent="0.25">
      <c r="B39" s="7">
        <v>0.18</v>
      </c>
      <c r="C39" s="7">
        <v>12</v>
      </c>
      <c r="D39" s="7">
        <f t="shared" si="1"/>
        <v>2.16</v>
      </c>
      <c r="E39" s="8">
        <f t="shared" si="2"/>
        <v>0.94736842105263164</v>
      </c>
      <c r="F39" s="9">
        <v>0.18</v>
      </c>
      <c r="G39" s="7">
        <v>4</v>
      </c>
      <c r="H39" s="7">
        <f t="shared" si="3"/>
        <v>0.72</v>
      </c>
      <c r="I39" s="8">
        <f t="shared" si="4"/>
        <v>0.31858407079646017</v>
      </c>
      <c r="J39">
        <f t="shared" si="6"/>
        <v>0.62878435025617141</v>
      </c>
      <c r="K39" s="10">
        <f t="shared" si="7"/>
        <v>0.63408244061481145</v>
      </c>
      <c r="L39">
        <f t="shared" si="5"/>
        <v>2.5439081664337866E-3</v>
      </c>
    </row>
    <row r="40" spans="2:12" x14ac:dyDescent="0.25">
      <c r="B40" s="7">
        <v>0.185</v>
      </c>
      <c r="C40" s="7">
        <v>7</v>
      </c>
      <c r="D40" s="7">
        <f t="shared" si="1"/>
        <v>1.2949999999999999</v>
      </c>
      <c r="E40" s="8">
        <f t="shared" si="2"/>
        <v>0.56798245614035092</v>
      </c>
      <c r="F40" s="9">
        <v>0.185</v>
      </c>
      <c r="G40" s="7">
        <v>10</v>
      </c>
      <c r="H40" s="7">
        <f t="shared" si="3"/>
        <v>1.85</v>
      </c>
      <c r="I40" s="8">
        <f t="shared" si="4"/>
        <v>0.81858407079646012</v>
      </c>
      <c r="J40">
        <f t="shared" si="6"/>
        <v>-0.2506016146561092</v>
      </c>
      <c r="K40" s="10">
        <f t="shared" si="7"/>
        <v>0.38348082595870225</v>
      </c>
      <c r="L40">
        <f t="shared" si="5"/>
        <v>2.1128318584070827E-3</v>
      </c>
    </row>
    <row r="41" spans="2:12" x14ac:dyDescent="0.25">
      <c r="B41" s="7">
        <v>0.19</v>
      </c>
      <c r="C41" s="7">
        <v>8</v>
      </c>
      <c r="D41" s="7">
        <f t="shared" si="1"/>
        <v>1.52</v>
      </c>
      <c r="E41" s="8">
        <f t="shared" si="2"/>
        <v>0.66666666666666674</v>
      </c>
      <c r="F41" s="9">
        <v>0.19</v>
      </c>
      <c r="G41" s="7">
        <v>7</v>
      </c>
      <c r="H41" s="7">
        <f t="shared" si="3"/>
        <v>1.33</v>
      </c>
      <c r="I41" s="8">
        <f t="shared" si="4"/>
        <v>0.58849557522123896</v>
      </c>
      <c r="J41">
        <f t="shared" si="6"/>
        <v>7.8171091445427776E-2</v>
      </c>
      <c r="K41" s="10">
        <f t="shared" si="7"/>
        <v>0.46165191740413003</v>
      </c>
      <c r="L41">
        <f t="shared" si="5"/>
        <v>2.9421382549293623E-3</v>
      </c>
    </row>
    <row r="42" spans="2:12" x14ac:dyDescent="0.25">
      <c r="B42" s="7">
        <v>0.19500000000000001</v>
      </c>
      <c r="C42" s="7">
        <v>7</v>
      </c>
      <c r="D42" s="7">
        <f t="shared" si="1"/>
        <v>1.365</v>
      </c>
      <c r="E42" s="8">
        <f t="shared" si="2"/>
        <v>0.59868421052631571</v>
      </c>
      <c r="F42" s="9">
        <v>0.19500000000000001</v>
      </c>
      <c r="G42" s="7">
        <v>4</v>
      </c>
      <c r="H42" s="7">
        <f t="shared" si="3"/>
        <v>0.78</v>
      </c>
      <c r="I42" s="8">
        <f t="shared" si="4"/>
        <v>0.3451327433628319</v>
      </c>
      <c r="J42">
        <f t="shared" si="6"/>
        <v>0.25355146716348381</v>
      </c>
      <c r="K42" s="10">
        <f t="shared" si="7"/>
        <v>0.71520338456761379</v>
      </c>
      <c r="L42">
        <f t="shared" si="5"/>
        <v>3.3508965999068498E-3</v>
      </c>
    </row>
    <row r="43" spans="2:12" x14ac:dyDescent="0.25">
      <c r="B43">
        <v>0.2</v>
      </c>
      <c r="C43">
        <v>2</v>
      </c>
      <c r="D43">
        <f t="shared" si="1"/>
        <v>0.4</v>
      </c>
      <c r="E43" s="5">
        <f t="shared" si="2"/>
        <v>0.17543859649122806</v>
      </c>
      <c r="F43" s="4">
        <v>0.2</v>
      </c>
      <c r="G43">
        <v>3</v>
      </c>
      <c r="H43">
        <f t="shared" si="3"/>
        <v>0.60000000000000009</v>
      </c>
      <c r="I43" s="5">
        <f t="shared" si="4"/>
        <v>0.26548672566371684</v>
      </c>
      <c r="J43">
        <f t="shared" si="6"/>
        <v>-9.0048129172488778E-2</v>
      </c>
      <c r="K43" s="6">
        <f t="shared" si="7"/>
        <v>0.62515525539512495</v>
      </c>
      <c r="L43">
        <f t="shared" si="5"/>
        <v>4.245701366247457E-3</v>
      </c>
    </row>
    <row r="44" spans="2:12" x14ac:dyDescent="0.25">
      <c r="B44">
        <v>0.20499999999999999</v>
      </c>
      <c r="C44">
        <v>7</v>
      </c>
      <c r="D44">
        <f t="shared" si="1"/>
        <v>1.4349999999999998</v>
      </c>
      <c r="E44" s="5">
        <f t="shared" si="2"/>
        <v>0.6293859649122806</v>
      </c>
      <c r="F44" s="4">
        <v>0.20499999999999999</v>
      </c>
      <c r="G44">
        <v>2</v>
      </c>
      <c r="H44">
        <f t="shared" si="3"/>
        <v>0.41</v>
      </c>
      <c r="I44" s="5">
        <f t="shared" si="4"/>
        <v>0.1814159292035398</v>
      </c>
      <c r="J44">
        <f t="shared" si="6"/>
        <v>0.44797003570874083</v>
      </c>
      <c r="K44" s="6">
        <f t="shared" si="7"/>
        <v>1.0731252911038658</v>
      </c>
      <c r="L44">
        <f t="shared" si="5"/>
        <v>5.8220773171867761E-3</v>
      </c>
    </row>
    <row r="45" spans="2:12" x14ac:dyDescent="0.25">
      <c r="B45">
        <v>0.21</v>
      </c>
      <c r="C45">
        <v>4</v>
      </c>
      <c r="D45">
        <f t="shared" si="1"/>
        <v>0.84</v>
      </c>
      <c r="E45" s="5">
        <f t="shared" si="2"/>
        <v>0.36842105263157893</v>
      </c>
      <c r="F45" s="4">
        <v>0.21</v>
      </c>
      <c r="G45">
        <v>2</v>
      </c>
      <c r="H45">
        <f t="shared" si="3"/>
        <v>0.42</v>
      </c>
      <c r="I45" s="5">
        <f t="shared" si="4"/>
        <v>0.18584070796460178</v>
      </c>
      <c r="J45">
        <f t="shared" si="6"/>
        <v>0.18258034466697715</v>
      </c>
      <c r="K45" s="6">
        <f t="shared" si="7"/>
        <v>1.2557056357708429</v>
      </c>
      <c r="L45">
        <f t="shared" si="5"/>
        <v>6.2722694457382445E-3</v>
      </c>
    </row>
    <row r="46" spans="2:12" x14ac:dyDescent="0.25">
      <c r="B46">
        <v>0.215</v>
      </c>
      <c r="C46">
        <v>3</v>
      </c>
      <c r="D46">
        <f t="shared" si="1"/>
        <v>0.64500000000000002</v>
      </c>
      <c r="E46" s="5">
        <f t="shared" si="2"/>
        <v>0.28289473684210531</v>
      </c>
      <c r="F46" s="4">
        <v>0.215</v>
      </c>
      <c r="G46">
        <v>3</v>
      </c>
      <c r="H46">
        <f t="shared" si="3"/>
        <v>0.64500000000000002</v>
      </c>
      <c r="I46" s="5">
        <f t="shared" si="4"/>
        <v>0.28539823008849557</v>
      </c>
      <c r="J46">
        <f t="shared" si="6"/>
        <v>-2.5034932463902648E-3</v>
      </c>
      <c r="K46" s="6">
        <f t="shared" si="7"/>
        <v>1.2532021425244526</v>
      </c>
      <c r="L46">
        <f t="shared" si="5"/>
        <v>6.0226478807638619E-3</v>
      </c>
    </row>
    <row r="47" spans="2:12" x14ac:dyDescent="0.25">
      <c r="B47">
        <v>0.22</v>
      </c>
      <c r="C47">
        <v>0</v>
      </c>
      <c r="D47">
        <f t="shared" si="1"/>
        <v>0</v>
      </c>
      <c r="E47" s="5">
        <f t="shared" si="2"/>
        <v>0</v>
      </c>
      <c r="F47" s="4">
        <v>0.22</v>
      </c>
      <c r="G47">
        <v>1</v>
      </c>
      <c r="H47">
        <f t="shared" si="3"/>
        <v>0.22</v>
      </c>
      <c r="I47" s="5">
        <f t="shared" si="4"/>
        <v>9.7345132743362831E-2</v>
      </c>
      <c r="J47">
        <f t="shared" si="6"/>
        <v>-9.7345132743362831E-2</v>
      </c>
      <c r="K47" s="6">
        <f t="shared" si="7"/>
        <v>1.1558570097810899</v>
      </c>
      <c r="L47">
        <f t="shared" si="5"/>
        <v>5.279314159292039E-3</v>
      </c>
    </row>
    <row r="48" spans="2:12" x14ac:dyDescent="0.25">
      <c r="B48">
        <v>0.22500000000000001</v>
      </c>
      <c r="C48">
        <v>1</v>
      </c>
      <c r="D48">
        <f t="shared" si="1"/>
        <v>0.22500000000000001</v>
      </c>
      <c r="E48" s="5">
        <f t="shared" si="2"/>
        <v>9.8684210526315791E-2</v>
      </c>
      <c r="F48" s="4">
        <v>0.22500000000000001</v>
      </c>
      <c r="G48">
        <v>3</v>
      </c>
      <c r="H48">
        <f t="shared" si="3"/>
        <v>0.67500000000000004</v>
      </c>
      <c r="I48" s="5">
        <f t="shared" si="4"/>
        <v>0.29867256637168144</v>
      </c>
      <c r="J48">
        <f t="shared" si="6"/>
        <v>-0.19998835584536565</v>
      </c>
      <c r="K48" s="6">
        <f t="shared" si="7"/>
        <v>0.95586865393572418</v>
      </c>
      <c r="L48">
        <f t="shared" si="5"/>
        <v>5.031536252134765E-3</v>
      </c>
    </row>
    <row r="49" spans="2:12" x14ac:dyDescent="0.25">
      <c r="B49">
        <v>0.23</v>
      </c>
      <c r="C49">
        <v>1</v>
      </c>
      <c r="D49">
        <f t="shared" si="1"/>
        <v>0.23</v>
      </c>
      <c r="E49" s="5">
        <f t="shared" si="2"/>
        <v>0.10087719298245615</v>
      </c>
      <c r="F49" s="4">
        <v>0.23</v>
      </c>
      <c r="G49">
        <v>0</v>
      </c>
      <c r="H49">
        <f t="shared" si="3"/>
        <v>0</v>
      </c>
      <c r="I49" s="5">
        <f t="shared" si="4"/>
        <v>0</v>
      </c>
      <c r="J49">
        <f t="shared" si="6"/>
        <v>0.10087719298245615</v>
      </c>
      <c r="K49" s="6">
        <f t="shared" si="7"/>
        <v>1.0567458469181803</v>
      </c>
      <c r="L49">
        <f t="shared" si="5"/>
        <v>5.5391243595714684E-3</v>
      </c>
    </row>
    <row r="50" spans="2:12" x14ac:dyDescent="0.25">
      <c r="B50">
        <v>0.23499999999999999</v>
      </c>
      <c r="C50">
        <v>2</v>
      </c>
      <c r="D50">
        <f t="shared" si="1"/>
        <v>0.47</v>
      </c>
      <c r="E50" s="5">
        <f t="shared" si="2"/>
        <v>0.20614035087719298</v>
      </c>
      <c r="F50" s="4">
        <v>0.23499999999999999</v>
      </c>
      <c r="G50">
        <v>1</v>
      </c>
      <c r="H50">
        <f t="shared" si="3"/>
        <v>0.23499999999999999</v>
      </c>
      <c r="I50" s="5">
        <f t="shared" si="4"/>
        <v>0.10398230088495575</v>
      </c>
      <c r="J50">
        <f t="shared" si="6"/>
        <v>0.10215804999223724</v>
      </c>
      <c r="K50" s="6">
        <f t="shared" si="7"/>
        <v>1.1589038969104175</v>
      </c>
      <c r="L50">
        <f t="shared" si="5"/>
        <v>5.7921906536252182E-3</v>
      </c>
    </row>
    <row r="51" spans="2:12" x14ac:dyDescent="0.25">
      <c r="B51">
        <v>0.24</v>
      </c>
      <c r="C51">
        <v>1</v>
      </c>
      <c r="D51">
        <f t="shared" si="1"/>
        <v>0.24</v>
      </c>
      <c r="E51" s="5">
        <f t="shared" si="2"/>
        <v>0.10526315789473684</v>
      </c>
      <c r="F51" s="4">
        <v>0.24</v>
      </c>
      <c r="G51">
        <v>1</v>
      </c>
      <c r="H51">
        <f t="shared" si="3"/>
        <v>0.24</v>
      </c>
      <c r="I51" s="5">
        <f t="shared" si="4"/>
        <v>0.10619469026548671</v>
      </c>
      <c r="J51">
        <f t="shared" si="6"/>
        <v>-9.3153237074987405E-4</v>
      </c>
      <c r="K51" s="6">
        <f t="shared" si="7"/>
        <v>1.1579723645396676</v>
      </c>
      <c r="L51">
        <f t="shared" si="5"/>
        <v>6.0537474770998344E-3</v>
      </c>
    </row>
    <row r="52" spans="2:12" x14ac:dyDescent="0.25">
      <c r="B52">
        <v>0.245</v>
      </c>
      <c r="C52">
        <v>3</v>
      </c>
      <c r="D52">
        <f t="shared" si="1"/>
        <v>0.73499999999999999</v>
      </c>
      <c r="E52" s="5">
        <f t="shared" si="2"/>
        <v>0.32236842105263158</v>
      </c>
      <c r="F52" s="4">
        <v>0.245</v>
      </c>
      <c r="G52">
        <v>2</v>
      </c>
      <c r="H52">
        <f t="shared" si="3"/>
        <v>0.49</v>
      </c>
      <c r="I52" s="5">
        <f t="shared" si="4"/>
        <v>0.2168141592920354</v>
      </c>
      <c r="J52">
        <f t="shared" si="6"/>
        <v>0.10555426176059618</v>
      </c>
      <c r="K52" s="6">
        <f t="shared" si="7"/>
        <v>1.2635266263002638</v>
      </c>
      <c r="L52">
        <f t="shared" si="5"/>
        <v>6.3103555348548411E-3</v>
      </c>
    </row>
    <row r="53" spans="2:12" x14ac:dyDescent="0.25">
      <c r="B53">
        <v>0.25</v>
      </c>
      <c r="C53">
        <v>3</v>
      </c>
      <c r="D53">
        <f t="shared" si="1"/>
        <v>0.75</v>
      </c>
      <c r="E53" s="5">
        <f t="shared" si="2"/>
        <v>0.3289473684210526</v>
      </c>
      <c r="F53" s="4">
        <v>0.25</v>
      </c>
      <c r="G53">
        <v>3</v>
      </c>
      <c r="H53">
        <f t="shared" si="3"/>
        <v>0.75</v>
      </c>
      <c r="I53" s="5">
        <f t="shared" si="4"/>
        <v>0.33185840707964603</v>
      </c>
      <c r="J53">
        <f t="shared" si="6"/>
        <v>-2.9110386585934345E-3</v>
      </c>
      <c r="K53" s="6">
        <f t="shared" si="7"/>
        <v>1.2606155876416705</v>
      </c>
      <c r="L53">
        <f t="shared" si="5"/>
        <v>6.3006035553485528E-3</v>
      </c>
    </row>
    <row r="54" spans="2:12" x14ac:dyDescent="0.25">
      <c r="B54">
        <v>0.255</v>
      </c>
      <c r="C54">
        <v>1</v>
      </c>
      <c r="D54">
        <f t="shared" si="1"/>
        <v>0.255</v>
      </c>
      <c r="E54" s="5">
        <f t="shared" si="2"/>
        <v>0.11184210526315788</v>
      </c>
      <c r="F54" s="4">
        <v>0.255</v>
      </c>
      <c r="G54">
        <v>1</v>
      </c>
      <c r="H54">
        <f t="shared" si="3"/>
        <v>0.255</v>
      </c>
      <c r="I54" s="5">
        <f t="shared" si="4"/>
        <v>0.11283185840707964</v>
      </c>
      <c r="J54">
        <f t="shared" si="6"/>
        <v>-9.8975314392175939E-4</v>
      </c>
      <c r="K54" s="6">
        <f t="shared" si="7"/>
        <v>1.2596258344977487</v>
      </c>
      <c r="L54">
        <f t="shared" si="5"/>
        <v>5.720385033379914E-3</v>
      </c>
    </row>
    <row r="55" spans="2:12" x14ac:dyDescent="0.25">
      <c r="B55">
        <v>0.26</v>
      </c>
      <c r="C55">
        <v>1</v>
      </c>
      <c r="D55">
        <f t="shared" si="1"/>
        <v>0.26</v>
      </c>
      <c r="E55" s="5">
        <f t="shared" si="2"/>
        <v>0.11403508771929825</v>
      </c>
      <c r="F55" s="4">
        <v>0.26</v>
      </c>
      <c r="G55">
        <v>3</v>
      </c>
      <c r="H55">
        <f t="shared" si="3"/>
        <v>0.78</v>
      </c>
      <c r="I55" s="5">
        <f t="shared" si="4"/>
        <v>0.3451327433628319</v>
      </c>
      <c r="J55">
        <f t="shared" si="6"/>
        <v>-0.23109765564353363</v>
      </c>
      <c r="K55" s="6">
        <f t="shared" si="7"/>
        <v>1.0285281788542151</v>
      </c>
      <c r="L55">
        <f t="shared" si="5"/>
        <v>5.1374980593075648E-3</v>
      </c>
    </row>
    <row r="56" spans="2:12" x14ac:dyDescent="0.25">
      <c r="B56">
        <v>0.26500000000000001</v>
      </c>
      <c r="C56">
        <v>2</v>
      </c>
      <c r="D56">
        <f t="shared" si="1"/>
        <v>0.53</v>
      </c>
      <c r="E56" s="5">
        <f t="shared" si="2"/>
        <v>0.23245614035087722</v>
      </c>
      <c r="F56" s="4">
        <v>0.26500000000000001</v>
      </c>
      <c r="G56">
        <v>2</v>
      </c>
      <c r="H56">
        <f t="shared" si="3"/>
        <v>0.53</v>
      </c>
      <c r="I56" s="5">
        <f t="shared" si="4"/>
        <v>0.23451327433628319</v>
      </c>
      <c r="J56">
        <f t="shared" si="6"/>
        <v>-2.0571339854059678E-3</v>
      </c>
      <c r="K56" s="6">
        <f t="shared" si="7"/>
        <v>1.026471044868809</v>
      </c>
      <c r="L56">
        <f t="shared" si="5"/>
        <v>5.1323552243440493E-3</v>
      </c>
    </row>
    <row r="57" spans="2:12" x14ac:dyDescent="0.25">
      <c r="B57">
        <v>0.27</v>
      </c>
      <c r="C57">
        <v>0</v>
      </c>
      <c r="D57">
        <f t="shared" si="1"/>
        <v>0</v>
      </c>
      <c r="E57" s="5">
        <f t="shared" si="2"/>
        <v>0</v>
      </c>
      <c r="F57" s="4">
        <v>0.27</v>
      </c>
      <c r="G57">
        <v>0</v>
      </c>
      <c r="H57">
        <f t="shared" si="3"/>
        <v>0</v>
      </c>
      <c r="I57" s="5">
        <f t="shared" si="4"/>
        <v>0</v>
      </c>
      <c r="J57">
        <f t="shared" si="6"/>
        <v>0</v>
      </c>
      <c r="K57" s="6">
        <f t="shared" si="7"/>
        <v>1.026471044868809</v>
      </c>
      <c r="L57">
        <f t="shared" si="5"/>
        <v>4.5239481446980312E-3</v>
      </c>
    </row>
    <row r="58" spans="2:12" x14ac:dyDescent="0.25">
      <c r="B58">
        <v>0.27500000000000002</v>
      </c>
      <c r="C58">
        <v>0</v>
      </c>
      <c r="D58">
        <f t="shared" si="1"/>
        <v>0</v>
      </c>
      <c r="E58" s="5">
        <f t="shared" si="2"/>
        <v>0</v>
      </c>
      <c r="F58" s="4">
        <v>0.27500000000000002</v>
      </c>
      <c r="G58">
        <v>2</v>
      </c>
      <c r="H58">
        <f t="shared" si="3"/>
        <v>0.55000000000000004</v>
      </c>
      <c r="I58" s="5">
        <f t="shared" si="4"/>
        <v>0.24336283185840712</v>
      </c>
      <c r="J58">
        <f t="shared" si="6"/>
        <v>-0.24336283185840712</v>
      </c>
      <c r="K58" s="6">
        <f t="shared" si="7"/>
        <v>0.7831082130104019</v>
      </c>
      <c r="L58">
        <f t="shared" si="5"/>
        <v>3.9128240956373258E-3</v>
      </c>
    </row>
    <row r="59" spans="2:12" x14ac:dyDescent="0.25">
      <c r="B59">
        <v>0.28000000000000003</v>
      </c>
      <c r="C59">
        <v>1</v>
      </c>
      <c r="D59">
        <f t="shared" si="1"/>
        <v>0.28000000000000003</v>
      </c>
      <c r="E59" s="5">
        <f t="shared" si="2"/>
        <v>0.12280701754385966</v>
      </c>
      <c r="F59" s="4">
        <v>0.28000000000000003</v>
      </c>
      <c r="G59">
        <v>1</v>
      </c>
      <c r="H59">
        <f t="shared" si="3"/>
        <v>0.28000000000000003</v>
      </c>
      <c r="I59" s="5">
        <f t="shared" si="4"/>
        <v>0.12389380530973453</v>
      </c>
      <c r="J59">
        <f t="shared" si="6"/>
        <v>-1.0867877658748692E-3</v>
      </c>
      <c r="K59" s="6">
        <f t="shared" si="7"/>
        <v>0.782021425244527</v>
      </c>
      <c r="L59">
        <f t="shared" si="5"/>
        <v>4.2198416394969279E-3</v>
      </c>
    </row>
    <row r="60" spans="2:12" x14ac:dyDescent="0.25">
      <c r="B60">
        <v>0.28499999999999998</v>
      </c>
      <c r="C60">
        <v>2</v>
      </c>
      <c r="D60">
        <f t="shared" si="1"/>
        <v>0.56999999999999995</v>
      </c>
      <c r="E60" s="5">
        <f t="shared" si="2"/>
        <v>0.24999999999999997</v>
      </c>
      <c r="F60" s="4">
        <v>0.28499999999999998</v>
      </c>
      <c r="G60">
        <v>1</v>
      </c>
      <c r="H60">
        <f t="shared" si="3"/>
        <v>0.28499999999999998</v>
      </c>
      <c r="I60" s="5">
        <f t="shared" si="4"/>
        <v>0.12610619469026549</v>
      </c>
      <c r="J60">
        <f t="shared" si="6"/>
        <v>0.12389380530973448</v>
      </c>
      <c r="K60" s="6">
        <f t="shared" si="7"/>
        <v>0.90591523055426149</v>
      </c>
      <c r="L60">
        <f t="shared" si="5"/>
        <v>3.5671867722403372E-3</v>
      </c>
    </row>
    <row r="61" spans="2:12" x14ac:dyDescent="0.25">
      <c r="B61">
        <v>0.28999999999999998</v>
      </c>
      <c r="C61">
        <v>0</v>
      </c>
      <c r="D61">
        <f t="shared" si="1"/>
        <v>0</v>
      </c>
      <c r="E61" s="5">
        <f t="shared" si="2"/>
        <v>0</v>
      </c>
      <c r="F61" s="4">
        <v>0.28999999999999998</v>
      </c>
      <c r="G61">
        <v>3</v>
      </c>
      <c r="H61">
        <f t="shared" si="3"/>
        <v>0.86999999999999988</v>
      </c>
      <c r="I61" s="5">
        <f t="shared" si="4"/>
        <v>0.38495575221238931</v>
      </c>
      <c r="J61">
        <f t="shared" si="6"/>
        <v>-0.38495575221238931</v>
      </c>
      <c r="K61" s="6">
        <f t="shared" si="7"/>
        <v>0.52095947834187217</v>
      </c>
      <c r="L61">
        <f t="shared" si="5"/>
        <v>3.5723296072038523E-3</v>
      </c>
    </row>
    <row r="62" spans="2:12" x14ac:dyDescent="0.25">
      <c r="B62">
        <v>0.29499999999999998</v>
      </c>
      <c r="C62">
        <v>4</v>
      </c>
      <c r="D62">
        <f t="shared" si="1"/>
        <v>1.18</v>
      </c>
      <c r="E62" s="5">
        <f t="shared" si="2"/>
        <v>0.51754385964912275</v>
      </c>
      <c r="F62" s="4">
        <v>0.29499999999999998</v>
      </c>
      <c r="G62">
        <v>1</v>
      </c>
      <c r="H62">
        <f t="shared" si="3"/>
        <v>0.29499999999999998</v>
      </c>
      <c r="I62" s="5">
        <f t="shared" si="4"/>
        <v>0.13053097345132744</v>
      </c>
      <c r="J62">
        <f t="shared" si="6"/>
        <v>0.38701288619779528</v>
      </c>
      <c r="K62" s="6">
        <f t="shared" si="7"/>
        <v>0.90797236453966745</v>
      </c>
      <c r="L62">
        <f t="shared" si="5"/>
        <v>5.5237928893029069E-3</v>
      </c>
    </row>
    <row r="63" spans="2:12" x14ac:dyDescent="0.25">
      <c r="B63">
        <v>0.3</v>
      </c>
      <c r="C63">
        <v>4</v>
      </c>
      <c r="D63">
        <f t="shared" si="1"/>
        <v>1.2</v>
      </c>
      <c r="E63" s="5">
        <f t="shared" si="2"/>
        <v>0.52631578947368418</v>
      </c>
      <c r="F63" s="4">
        <v>0.3</v>
      </c>
      <c r="G63">
        <v>1</v>
      </c>
      <c r="H63">
        <f t="shared" si="3"/>
        <v>0.3</v>
      </c>
      <c r="I63" s="5">
        <f t="shared" si="4"/>
        <v>0.13274336283185839</v>
      </c>
      <c r="J63">
        <f t="shared" si="6"/>
        <v>0.39357242664182579</v>
      </c>
      <c r="K63" s="6">
        <f t="shared" si="7"/>
        <v>1.3015447911814932</v>
      </c>
      <c r="L63">
        <f t="shared" si="5"/>
        <v>5.8270260829063839E-3</v>
      </c>
    </row>
    <row r="64" spans="2:12" x14ac:dyDescent="0.25">
      <c r="B64">
        <v>0.30499999999999999</v>
      </c>
      <c r="C64">
        <v>2</v>
      </c>
      <c r="D64">
        <f t="shared" si="1"/>
        <v>0.61</v>
      </c>
      <c r="E64" s="5">
        <f t="shared" si="2"/>
        <v>0.26754385964912281</v>
      </c>
      <c r="F64" s="4">
        <v>0.30499999999999999</v>
      </c>
      <c r="G64">
        <v>4</v>
      </c>
      <c r="H64">
        <f t="shared" si="3"/>
        <v>1.22</v>
      </c>
      <c r="I64" s="5">
        <f t="shared" si="4"/>
        <v>0.53982300884955747</v>
      </c>
      <c r="J64">
        <f t="shared" si="6"/>
        <v>-0.27227914920043467</v>
      </c>
      <c r="K64" s="6">
        <f t="shared" si="7"/>
        <v>1.0292656419810586</v>
      </c>
      <c r="L64">
        <f t="shared" si="5"/>
        <v>3.7686306474149999E-3</v>
      </c>
    </row>
    <row r="65" spans="2:12" x14ac:dyDescent="0.25">
      <c r="B65">
        <v>0.31</v>
      </c>
      <c r="C65">
        <v>2</v>
      </c>
      <c r="D65">
        <f t="shared" si="1"/>
        <v>0.62</v>
      </c>
      <c r="E65" s="5">
        <f t="shared" si="2"/>
        <v>0.27192982456140352</v>
      </c>
      <c r="F65" s="4">
        <v>0.31</v>
      </c>
      <c r="G65">
        <v>6</v>
      </c>
      <c r="H65">
        <f t="shared" si="3"/>
        <v>1.8599999999999999</v>
      </c>
      <c r="I65" s="5">
        <f t="shared" si="4"/>
        <v>0.82300884955752218</v>
      </c>
      <c r="J65">
        <f t="shared" si="6"/>
        <v>-0.5510790249961186</v>
      </c>
      <c r="K65" s="6">
        <f t="shared" si="7"/>
        <v>0.47818661698494003</v>
      </c>
      <c r="L65">
        <f t="shared" si="5"/>
        <v>1.6848606582828757E-3</v>
      </c>
    </row>
    <row r="66" spans="2:12" x14ac:dyDescent="0.25">
      <c r="B66">
        <v>0.315</v>
      </c>
      <c r="C66">
        <v>3</v>
      </c>
      <c r="D66">
        <f t="shared" si="1"/>
        <v>0.94500000000000006</v>
      </c>
      <c r="E66" s="5">
        <f t="shared" si="2"/>
        <v>0.41447368421052633</v>
      </c>
      <c r="F66" s="4">
        <v>0.315</v>
      </c>
      <c r="G66">
        <v>5</v>
      </c>
      <c r="H66">
        <f t="shared" si="3"/>
        <v>1.575</v>
      </c>
      <c r="I66" s="5">
        <f t="shared" si="4"/>
        <v>0.69690265486725667</v>
      </c>
      <c r="J66">
        <f t="shared" si="6"/>
        <v>-0.28242897065673034</v>
      </c>
      <c r="K66" s="6">
        <f t="shared" si="7"/>
        <v>0.19575764632820969</v>
      </c>
      <c r="L66">
        <f t="shared" si="5"/>
        <v>-4.4645629560627407E-4</v>
      </c>
    </row>
    <row r="67" spans="2:12" x14ac:dyDescent="0.25">
      <c r="B67">
        <v>0.32</v>
      </c>
      <c r="C67">
        <v>3</v>
      </c>
      <c r="D67">
        <f t="shared" si="1"/>
        <v>0.96</v>
      </c>
      <c r="E67" s="5">
        <f t="shared" si="2"/>
        <v>0.42105263157894735</v>
      </c>
      <c r="F67" s="4">
        <v>0.32</v>
      </c>
      <c r="G67">
        <v>7</v>
      </c>
      <c r="H67">
        <f t="shared" si="3"/>
        <v>2.2400000000000002</v>
      </c>
      <c r="I67" s="5">
        <f t="shared" si="4"/>
        <v>0.9911504424778762</v>
      </c>
      <c r="J67">
        <f t="shared" si="6"/>
        <v>-0.57009781089892886</v>
      </c>
      <c r="K67" s="6">
        <f t="shared" si="7"/>
        <v>-0.37434016457071917</v>
      </c>
      <c r="L67">
        <f t="shared" si="5"/>
        <v>-2.5938809967396411E-3</v>
      </c>
    </row>
    <row r="68" spans="2:12" x14ac:dyDescent="0.25">
      <c r="B68">
        <v>0.32500000000000001</v>
      </c>
      <c r="C68">
        <v>1</v>
      </c>
      <c r="D68">
        <f t="shared" ref="D68:D82" si="8">B68*C68</f>
        <v>0.32500000000000001</v>
      </c>
      <c r="E68" s="5">
        <f t="shared" ref="E68:E82" si="9">(D68/A$4*100)</f>
        <v>0.14254385964912281</v>
      </c>
      <c r="F68" s="4">
        <v>0.32500000000000001</v>
      </c>
      <c r="G68">
        <v>3</v>
      </c>
      <c r="H68">
        <f t="shared" ref="H68:H82" si="10">F68*G68</f>
        <v>0.97500000000000009</v>
      </c>
      <c r="I68" s="5">
        <f t="shared" ref="I68:I82" si="11">(H68/A$6*100)</f>
        <v>0.43141592920353988</v>
      </c>
      <c r="J68">
        <f t="shared" si="6"/>
        <v>-0.28887206955441708</v>
      </c>
      <c r="K68" s="6">
        <f t="shared" si="7"/>
        <v>-0.6632122341251363</v>
      </c>
      <c r="L68">
        <f t="shared" ref="L68:L82" si="12">(K69+K68)/2*(B69-B68)</f>
        <v>-5.5159330849247094E-3</v>
      </c>
    </row>
    <row r="69" spans="2:12" x14ac:dyDescent="0.25">
      <c r="B69">
        <v>0.33</v>
      </c>
      <c r="C69">
        <v>3</v>
      </c>
      <c r="D69">
        <f t="shared" si="8"/>
        <v>0.99</v>
      </c>
      <c r="E69" s="5">
        <f t="shared" si="9"/>
        <v>0.43421052631578944</v>
      </c>
      <c r="F69" s="4">
        <v>0.33</v>
      </c>
      <c r="G69">
        <v>9</v>
      </c>
      <c r="H69">
        <f t="shared" si="10"/>
        <v>2.97</v>
      </c>
      <c r="I69" s="5">
        <f t="shared" si="11"/>
        <v>1.3141592920353984</v>
      </c>
      <c r="J69">
        <f t="shared" ref="J69:J82" si="13">E69-I69</f>
        <v>-0.87994876571960901</v>
      </c>
      <c r="K69" s="6">
        <f t="shared" si="7"/>
        <v>-1.5431609998447453</v>
      </c>
      <c r="L69">
        <f t="shared" si="12"/>
        <v>-6.6138313150132062E-3</v>
      </c>
    </row>
    <row r="70" spans="2:12" x14ac:dyDescent="0.25">
      <c r="B70">
        <v>0.33500000000000002</v>
      </c>
      <c r="C70">
        <v>3</v>
      </c>
      <c r="D70">
        <f t="shared" si="8"/>
        <v>1.0050000000000001</v>
      </c>
      <c r="E70" s="5">
        <f t="shared" si="9"/>
        <v>0.44078947368421056</v>
      </c>
      <c r="F70" s="4">
        <v>0.33500000000000002</v>
      </c>
      <c r="G70">
        <v>0</v>
      </c>
      <c r="H70">
        <f t="shared" si="10"/>
        <v>0</v>
      </c>
      <c r="I70" s="5">
        <f t="shared" si="11"/>
        <v>0</v>
      </c>
      <c r="J70">
        <f t="shared" si="13"/>
        <v>0.44078947368421056</v>
      </c>
      <c r="K70" s="6">
        <f t="shared" ref="K70:K82" si="14">K69+J70</f>
        <v>-1.1023715261605347</v>
      </c>
      <c r="L70">
        <f t="shared" si="12"/>
        <v>-5.5184559850954898E-3</v>
      </c>
    </row>
    <row r="71" spans="2:12" x14ac:dyDescent="0.25">
      <c r="B71">
        <v>0.34</v>
      </c>
      <c r="C71">
        <v>2</v>
      </c>
      <c r="D71">
        <f t="shared" si="8"/>
        <v>0.68</v>
      </c>
      <c r="E71" s="5">
        <f t="shared" si="9"/>
        <v>0.2982456140350877</v>
      </c>
      <c r="F71" s="4">
        <v>0.34</v>
      </c>
      <c r="G71">
        <v>2</v>
      </c>
      <c r="H71">
        <f t="shared" si="10"/>
        <v>0.68</v>
      </c>
      <c r="I71" s="5">
        <f t="shared" si="11"/>
        <v>0.30088495575221241</v>
      </c>
      <c r="J71">
        <f t="shared" si="13"/>
        <v>-2.6393417171247102E-3</v>
      </c>
      <c r="K71" s="6">
        <f t="shared" si="14"/>
        <v>-1.1050108678776593</v>
      </c>
      <c r="L71">
        <f t="shared" si="12"/>
        <v>-5.9100392019872114E-3</v>
      </c>
    </row>
    <row r="72" spans="2:12" x14ac:dyDescent="0.25">
      <c r="B72">
        <v>0.34499999999999997</v>
      </c>
      <c r="C72">
        <v>1</v>
      </c>
      <c r="D72">
        <f t="shared" si="8"/>
        <v>0.34499999999999997</v>
      </c>
      <c r="E72" s="5">
        <f t="shared" si="9"/>
        <v>0.15131578947368418</v>
      </c>
      <c r="F72" s="4">
        <v>0.34499999999999997</v>
      </c>
      <c r="G72">
        <v>2</v>
      </c>
      <c r="H72">
        <f t="shared" si="10"/>
        <v>0.69</v>
      </c>
      <c r="I72" s="5">
        <f t="shared" si="11"/>
        <v>0.30530973451327431</v>
      </c>
      <c r="J72">
        <f t="shared" si="13"/>
        <v>-0.15399394503959013</v>
      </c>
      <c r="K72" s="6">
        <f t="shared" si="14"/>
        <v>-1.2590048129172495</v>
      </c>
      <c r="L72">
        <f t="shared" si="12"/>
        <v>-5.9214407700667682E-3</v>
      </c>
    </row>
    <row r="73" spans="2:12" x14ac:dyDescent="0.25">
      <c r="B73">
        <v>0.35</v>
      </c>
      <c r="C73">
        <v>4</v>
      </c>
      <c r="D73">
        <f t="shared" si="8"/>
        <v>1.4</v>
      </c>
      <c r="E73" s="5">
        <f t="shared" si="9"/>
        <v>0.61403508771929827</v>
      </c>
      <c r="F73" s="4">
        <v>0.35</v>
      </c>
      <c r="G73">
        <v>3</v>
      </c>
      <c r="H73">
        <f t="shared" si="10"/>
        <v>1.0499999999999998</v>
      </c>
      <c r="I73" s="5">
        <f t="shared" si="11"/>
        <v>0.46460176991150431</v>
      </c>
      <c r="J73">
        <f t="shared" si="13"/>
        <v>0.14943331780779395</v>
      </c>
      <c r="K73" s="6">
        <f t="shared" si="14"/>
        <v>-1.1095714951094555</v>
      </c>
      <c r="L73">
        <f t="shared" si="12"/>
        <v>-5.1654925477410407E-3</v>
      </c>
    </row>
    <row r="74" spans="2:12" x14ac:dyDescent="0.25">
      <c r="B74">
        <v>0.35499999999999998</v>
      </c>
      <c r="C74">
        <v>3</v>
      </c>
      <c r="D74">
        <f t="shared" si="8"/>
        <v>1.0649999999999999</v>
      </c>
      <c r="E74" s="5">
        <f t="shared" si="9"/>
        <v>0.46710526315789475</v>
      </c>
      <c r="F74" s="4">
        <v>0.35499999999999998</v>
      </c>
      <c r="G74">
        <v>2</v>
      </c>
      <c r="H74">
        <f t="shared" si="10"/>
        <v>0.71</v>
      </c>
      <c r="I74" s="5">
        <f t="shared" si="11"/>
        <v>0.31415929203539822</v>
      </c>
      <c r="J74">
        <f t="shared" si="13"/>
        <v>0.15294597112249653</v>
      </c>
      <c r="K74" s="6">
        <f t="shared" si="14"/>
        <v>-0.95662552398695899</v>
      </c>
      <c r="L74">
        <f t="shared" si="12"/>
        <v>-4.7901141127154236E-3</v>
      </c>
    </row>
    <row r="75" spans="2:12" x14ac:dyDescent="0.25">
      <c r="B75">
        <v>0.36</v>
      </c>
      <c r="C75">
        <v>2</v>
      </c>
      <c r="D75">
        <f t="shared" si="8"/>
        <v>0.72</v>
      </c>
      <c r="E75" s="5">
        <f t="shared" si="9"/>
        <v>0.31578947368421051</v>
      </c>
      <c r="F75" s="4">
        <v>0.36</v>
      </c>
      <c r="G75">
        <v>2</v>
      </c>
      <c r="H75">
        <f t="shared" si="10"/>
        <v>0.72</v>
      </c>
      <c r="I75" s="5">
        <f t="shared" si="11"/>
        <v>0.31858407079646017</v>
      </c>
      <c r="J75">
        <f t="shared" si="13"/>
        <v>-2.7945971122496638E-3</v>
      </c>
      <c r="K75" s="6">
        <f t="shared" si="14"/>
        <v>-0.9594201210992086</v>
      </c>
      <c r="L75">
        <f t="shared" si="12"/>
        <v>-5.6117062567924312E-3</v>
      </c>
    </row>
    <row r="76" spans="2:12" x14ac:dyDescent="0.25">
      <c r="B76">
        <v>0.36499999999999999</v>
      </c>
      <c r="C76">
        <v>2</v>
      </c>
      <c r="D76">
        <f t="shared" si="8"/>
        <v>0.73</v>
      </c>
      <c r="E76" s="5">
        <f t="shared" si="9"/>
        <v>0.32017543859649122</v>
      </c>
      <c r="F76" s="4">
        <v>0.36499999999999999</v>
      </c>
      <c r="G76">
        <v>4</v>
      </c>
      <c r="H76">
        <f t="shared" si="10"/>
        <v>1.46</v>
      </c>
      <c r="I76" s="5">
        <f t="shared" si="11"/>
        <v>0.64601769911504425</v>
      </c>
      <c r="J76">
        <f t="shared" si="13"/>
        <v>-0.32584226051855303</v>
      </c>
      <c r="K76" s="6">
        <f t="shared" si="14"/>
        <v>-1.2852623816177617</v>
      </c>
      <c r="L76">
        <f t="shared" si="12"/>
        <v>-6.4334924701133448E-3</v>
      </c>
    </row>
    <row r="77" spans="2:12" x14ac:dyDescent="0.25">
      <c r="B77">
        <v>0.37</v>
      </c>
      <c r="C77">
        <v>2</v>
      </c>
      <c r="D77">
        <f t="shared" si="8"/>
        <v>0.74</v>
      </c>
      <c r="E77" s="5">
        <f t="shared" si="9"/>
        <v>0.32456140350877194</v>
      </c>
      <c r="F77" s="4">
        <v>0.37</v>
      </c>
      <c r="G77">
        <v>2</v>
      </c>
      <c r="H77">
        <f t="shared" si="10"/>
        <v>0.74</v>
      </c>
      <c r="I77" s="5">
        <f t="shared" si="11"/>
        <v>0.32743362831858408</v>
      </c>
      <c r="J77">
        <f t="shared" si="13"/>
        <v>-2.8722248098121406E-3</v>
      </c>
      <c r="K77" s="6">
        <f t="shared" si="14"/>
        <v>-1.2881346064275738</v>
      </c>
      <c r="L77">
        <f t="shared" si="12"/>
        <v>-6.0367664182580426E-3</v>
      </c>
    </row>
    <row r="78" spans="2:12" x14ac:dyDescent="0.25">
      <c r="B78">
        <v>0.375</v>
      </c>
      <c r="C78">
        <v>3</v>
      </c>
      <c r="D78">
        <f t="shared" si="8"/>
        <v>1.125</v>
      </c>
      <c r="E78" s="5">
        <f t="shared" si="9"/>
        <v>0.49342105263157893</v>
      </c>
      <c r="F78" s="4">
        <v>0.375</v>
      </c>
      <c r="G78">
        <v>2</v>
      </c>
      <c r="H78">
        <f t="shared" si="10"/>
        <v>0.75</v>
      </c>
      <c r="I78" s="5">
        <f t="shared" si="11"/>
        <v>0.33185840707964603</v>
      </c>
      <c r="J78">
        <f t="shared" si="13"/>
        <v>0.16156264555193289</v>
      </c>
      <c r="K78" s="6">
        <f t="shared" si="14"/>
        <v>-1.126571960875641</v>
      </c>
      <c r="L78">
        <f t="shared" si="12"/>
        <v>-4.806901102313312E-3</v>
      </c>
    </row>
    <row r="79" spans="2:12" x14ac:dyDescent="0.25">
      <c r="B79">
        <v>0.38</v>
      </c>
      <c r="C79">
        <v>4</v>
      </c>
      <c r="D79">
        <f t="shared" si="8"/>
        <v>1.52</v>
      </c>
      <c r="E79" s="5">
        <f t="shared" si="9"/>
        <v>0.66666666666666674</v>
      </c>
      <c r="F79" s="4">
        <v>0.38</v>
      </c>
      <c r="G79">
        <v>2</v>
      </c>
      <c r="H79">
        <f t="shared" si="10"/>
        <v>0.76</v>
      </c>
      <c r="I79" s="5">
        <f t="shared" si="11"/>
        <v>0.33628318584070793</v>
      </c>
      <c r="J79">
        <f t="shared" si="13"/>
        <v>0.33038348082595881</v>
      </c>
      <c r="K79" s="6">
        <f t="shared" si="14"/>
        <v>-0.79618848004968223</v>
      </c>
      <c r="L79">
        <f t="shared" si="12"/>
        <v>-5.2623331004502472E-3</v>
      </c>
    </row>
    <row r="80" spans="2:12" x14ac:dyDescent="0.25">
      <c r="B80">
        <v>0.38500000000000001</v>
      </c>
      <c r="C80">
        <v>1</v>
      </c>
      <c r="D80">
        <f t="shared" si="8"/>
        <v>0.38500000000000001</v>
      </c>
      <c r="E80" s="5">
        <f t="shared" si="9"/>
        <v>0.16885964912280702</v>
      </c>
      <c r="F80" s="4">
        <v>0.38500000000000001</v>
      </c>
      <c r="G80">
        <v>4</v>
      </c>
      <c r="H80">
        <f t="shared" si="10"/>
        <v>1.54</v>
      </c>
      <c r="I80" s="5">
        <f t="shared" si="11"/>
        <v>0.68141592920353988</v>
      </c>
      <c r="J80">
        <f t="shared" si="13"/>
        <v>-0.51255628008073284</v>
      </c>
      <c r="K80" s="6">
        <f t="shared" si="14"/>
        <v>-1.308744760130415</v>
      </c>
      <c r="L80">
        <f t="shared" si="12"/>
        <v>-6.1274452724732267E-3</v>
      </c>
    </row>
    <row r="81" spans="2:12" x14ac:dyDescent="0.25">
      <c r="B81">
        <v>0.39</v>
      </c>
      <c r="C81">
        <v>4</v>
      </c>
      <c r="D81">
        <f t="shared" si="8"/>
        <v>1.56</v>
      </c>
      <c r="E81" s="5">
        <f t="shared" si="9"/>
        <v>0.68421052631578949</v>
      </c>
      <c r="F81" s="4">
        <v>0.39</v>
      </c>
      <c r="G81">
        <v>3</v>
      </c>
      <c r="H81">
        <f t="shared" si="10"/>
        <v>1.17</v>
      </c>
      <c r="I81" s="5">
        <f t="shared" si="11"/>
        <v>0.51769911504424782</v>
      </c>
      <c r="J81">
        <f t="shared" si="13"/>
        <v>0.16651141127154168</v>
      </c>
      <c r="K81" s="6">
        <f t="shared" si="14"/>
        <v>-1.1422333488588734</v>
      </c>
      <c r="L81">
        <f t="shared" si="12"/>
        <v>-3.9787106039434932E-3</v>
      </c>
    </row>
    <row r="82" spans="2:12" x14ac:dyDescent="0.25">
      <c r="B82">
        <v>0.39500000000000002</v>
      </c>
      <c r="C82">
        <v>4</v>
      </c>
      <c r="D82">
        <f t="shared" si="8"/>
        <v>1.58</v>
      </c>
      <c r="E82" s="5">
        <f t="shared" si="9"/>
        <v>0.69298245614035092</v>
      </c>
      <c r="F82" s="4">
        <v>0.39500000000000002</v>
      </c>
      <c r="G82">
        <v>0</v>
      </c>
      <c r="H82">
        <f t="shared" si="10"/>
        <v>0</v>
      </c>
      <c r="I82" s="5">
        <f t="shared" si="11"/>
        <v>0</v>
      </c>
      <c r="J82">
        <f t="shared" si="13"/>
        <v>0.69298245614035092</v>
      </c>
      <c r="K82" s="6">
        <f t="shared" si="14"/>
        <v>-0.44925089271852248</v>
      </c>
      <c r="L82">
        <f t="shared" si="12"/>
        <v>8.8727051311908195E-2</v>
      </c>
    </row>
  </sheetData>
  <mergeCells count="2">
    <mergeCell ref="B1:C1"/>
    <mergeCell ref="F1:G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</vt:lpstr>
      <vt:lpstr>Sit</vt:lpstr>
    </vt:vector>
  </TitlesOfParts>
  <Company>Wilfrid Laurier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kalmar</dc:creator>
  <cp:lastModifiedBy>Ryan Foley</cp:lastModifiedBy>
  <dcterms:created xsi:type="dcterms:W3CDTF">2010-06-23T14:02:01Z</dcterms:created>
  <dcterms:modified xsi:type="dcterms:W3CDTF">2017-07-28T12:51:36Z</dcterms:modified>
</cp:coreProperties>
</file>