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575352\Desktop\Neuroscience Methods Submission\Complete Data overhaul\S11 - LAPF\"/>
    </mc:Choice>
  </mc:AlternateContent>
  <bookViews>
    <workbookView xWindow="1170" yWindow="-120" windowWidth="26790" windowHeight="12900" activeTab="1"/>
  </bookViews>
  <sheets>
    <sheet name="Stand" sheetId="1" r:id="rId1"/>
    <sheet name="Sit" sheetId="2" r:id="rId2"/>
  </sheets>
  <calcPr calcId="162913"/>
</workbook>
</file>

<file path=xl/calcChain.xml><?xml version="1.0" encoding="utf-8"?>
<calcChain xmlns="http://schemas.openxmlformats.org/spreadsheetml/2006/main">
  <c r="Q4" i="2" l="1"/>
  <c r="Q2" i="2"/>
  <c r="Q4" i="1"/>
  <c r="Q2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3" i="2"/>
  <c r="L3" i="1"/>
  <c r="P4" i="1" l="1"/>
  <c r="P4" i="2"/>
  <c r="P2" i="2"/>
  <c r="P2" i="1"/>
  <c r="A6" i="1" l="1"/>
  <c r="A4" i="1"/>
  <c r="A6" i="2"/>
  <c r="A4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81" i="1" l="1"/>
  <c r="H82" i="1"/>
  <c r="H81" i="2"/>
  <c r="H82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I54" i="1" s="1"/>
  <c r="H55" i="1"/>
  <c r="H56" i="1"/>
  <c r="H57" i="1"/>
  <c r="H58" i="1"/>
  <c r="I58" i="1" s="1"/>
  <c r="H59" i="1"/>
  <c r="H60" i="1"/>
  <c r="H61" i="1"/>
  <c r="H62" i="1"/>
  <c r="H63" i="1"/>
  <c r="H64" i="1"/>
  <c r="I64" i="1" s="1"/>
  <c r="H65" i="1"/>
  <c r="H66" i="1"/>
  <c r="H67" i="1"/>
  <c r="H68" i="1"/>
  <c r="I68" i="1" s="1"/>
  <c r="H69" i="1"/>
  <c r="H70" i="1"/>
  <c r="I70" i="1" s="1"/>
  <c r="H71" i="1"/>
  <c r="H72" i="1"/>
  <c r="H73" i="1"/>
  <c r="I73" i="1" s="1"/>
  <c r="H74" i="1"/>
  <c r="H75" i="1"/>
  <c r="H76" i="1"/>
  <c r="H77" i="1"/>
  <c r="I77" i="1" s="1"/>
  <c r="H78" i="1"/>
  <c r="H79" i="1"/>
  <c r="H80" i="1"/>
  <c r="H4" i="1"/>
  <c r="H5" i="1"/>
  <c r="I5" i="1" s="1"/>
  <c r="H6" i="1"/>
  <c r="H7" i="1"/>
  <c r="H8" i="1"/>
  <c r="H9" i="1"/>
  <c r="I9" i="1" s="1"/>
  <c r="H10" i="1"/>
  <c r="H11" i="1"/>
  <c r="H12" i="1"/>
  <c r="H13" i="1"/>
  <c r="I13" i="1" s="1"/>
  <c r="H14" i="1"/>
  <c r="H15" i="1"/>
  <c r="H16" i="1"/>
  <c r="H17" i="1"/>
  <c r="I17" i="1" s="1"/>
  <c r="H18" i="1"/>
  <c r="H19" i="1"/>
  <c r="H20" i="1"/>
  <c r="H21" i="1"/>
  <c r="I21" i="1" s="1"/>
  <c r="H22" i="1"/>
  <c r="H23" i="1"/>
  <c r="H24" i="1"/>
  <c r="H25" i="1"/>
  <c r="I25" i="1" s="1"/>
  <c r="H26" i="1"/>
  <c r="H27" i="1"/>
  <c r="H28" i="1"/>
  <c r="H29" i="1"/>
  <c r="I29" i="1" s="1"/>
  <c r="H30" i="1"/>
  <c r="H31" i="1"/>
  <c r="H3" i="1"/>
  <c r="I52" i="1" l="1"/>
  <c r="I48" i="1"/>
  <c r="I36" i="1"/>
  <c r="I31" i="1"/>
  <c r="I27" i="1"/>
  <c r="I23" i="1"/>
  <c r="I19" i="1"/>
  <c r="I15" i="1"/>
  <c r="I11" i="1"/>
  <c r="I7" i="1"/>
  <c r="I80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6" i="1"/>
  <c r="J6" i="1" s="1"/>
  <c r="E10" i="1"/>
  <c r="E14" i="1"/>
  <c r="E18" i="1"/>
  <c r="E22" i="1"/>
  <c r="J22" i="1" s="1"/>
  <c r="E26" i="1"/>
  <c r="E30" i="1"/>
  <c r="E34" i="1"/>
  <c r="E38" i="1"/>
  <c r="J38" i="1" s="1"/>
  <c r="E42" i="1"/>
  <c r="E46" i="1"/>
  <c r="E50" i="1"/>
  <c r="E54" i="1"/>
  <c r="J54" i="1" s="1"/>
  <c r="E58" i="1"/>
  <c r="J58" i="1" s="1"/>
  <c r="E62" i="1"/>
  <c r="E66" i="1"/>
  <c r="E70" i="1"/>
  <c r="J70" i="1" s="1"/>
  <c r="E74" i="1"/>
  <c r="E78" i="1"/>
  <c r="E82" i="1"/>
  <c r="E5" i="1"/>
  <c r="J5" i="1" s="1"/>
  <c r="E9" i="1"/>
  <c r="J9" i="1" s="1"/>
  <c r="E13" i="1"/>
  <c r="J13" i="1" s="1"/>
  <c r="E17" i="1"/>
  <c r="J17" i="1" s="1"/>
  <c r="E21" i="1"/>
  <c r="J21" i="1" s="1"/>
  <c r="E25" i="1"/>
  <c r="J25" i="1" s="1"/>
  <c r="E29" i="1"/>
  <c r="J29" i="1" s="1"/>
  <c r="E33" i="1"/>
  <c r="E37" i="1"/>
  <c r="J37" i="1" s="1"/>
  <c r="E41" i="1"/>
  <c r="E45" i="1"/>
  <c r="E49" i="1"/>
  <c r="E53" i="1"/>
  <c r="J53" i="1" s="1"/>
  <c r="E57" i="1"/>
  <c r="E61" i="1"/>
  <c r="E65" i="1"/>
  <c r="E69" i="1"/>
  <c r="E73" i="1"/>
  <c r="J73" i="1" s="1"/>
  <c r="E77" i="1"/>
  <c r="J77" i="1" s="1"/>
  <c r="E81" i="1"/>
  <c r="E4" i="1"/>
  <c r="E8" i="1"/>
  <c r="E12" i="1"/>
  <c r="E16" i="1"/>
  <c r="E20" i="1"/>
  <c r="E24" i="1"/>
  <c r="E28" i="1"/>
  <c r="E32" i="1"/>
  <c r="E36" i="1"/>
  <c r="J36" i="1" s="1"/>
  <c r="E40" i="1"/>
  <c r="E44" i="1"/>
  <c r="E48" i="1"/>
  <c r="J48" i="1" s="1"/>
  <c r="E52" i="1"/>
  <c r="J52" i="1" s="1"/>
  <c r="E56" i="1"/>
  <c r="E60" i="1"/>
  <c r="E64" i="1"/>
  <c r="J64" i="1" s="1"/>
  <c r="E68" i="1"/>
  <c r="J68" i="1" s="1"/>
  <c r="E72" i="1"/>
  <c r="E76" i="1"/>
  <c r="E80" i="1"/>
  <c r="E3" i="1"/>
  <c r="J3" i="1" s="1"/>
  <c r="E7" i="1"/>
  <c r="J7" i="1" s="1"/>
  <c r="E11" i="1"/>
  <c r="J11" i="1" s="1"/>
  <c r="E15" i="1"/>
  <c r="E19" i="1"/>
  <c r="J19" i="1" s="1"/>
  <c r="E23" i="1"/>
  <c r="J23" i="1" s="1"/>
  <c r="E27" i="1"/>
  <c r="J27" i="1" s="1"/>
  <c r="E31" i="1"/>
  <c r="E35" i="1"/>
  <c r="J35" i="1" s="1"/>
  <c r="E39" i="1"/>
  <c r="E43" i="1"/>
  <c r="E47" i="1"/>
  <c r="E51" i="1"/>
  <c r="J51" i="1" s="1"/>
  <c r="E55" i="1"/>
  <c r="E59" i="1"/>
  <c r="E63" i="1"/>
  <c r="E67" i="1"/>
  <c r="J67" i="1" s="1"/>
  <c r="E71" i="1"/>
  <c r="E75" i="1"/>
  <c r="E79" i="1"/>
  <c r="I32" i="1"/>
  <c r="I3" i="1"/>
  <c r="I28" i="1"/>
  <c r="I24" i="1"/>
  <c r="I20" i="1"/>
  <c r="I16" i="1"/>
  <c r="I12" i="1"/>
  <c r="I8" i="1"/>
  <c r="I4" i="1"/>
  <c r="I80" i="1"/>
  <c r="I74" i="1"/>
  <c r="I71" i="1"/>
  <c r="I69" i="1"/>
  <c r="I67" i="1"/>
  <c r="I65" i="1"/>
  <c r="I61" i="1"/>
  <c r="I57" i="1"/>
  <c r="I55" i="1"/>
  <c r="I53" i="1"/>
  <c r="I51" i="1"/>
  <c r="I49" i="1"/>
  <c r="I45" i="1"/>
  <c r="I41" i="1"/>
  <c r="I39" i="1"/>
  <c r="I4" i="2"/>
  <c r="I37" i="1"/>
  <c r="I35" i="1"/>
  <c r="I33" i="1"/>
  <c r="I82" i="1"/>
  <c r="I81" i="1"/>
  <c r="I81" i="2"/>
  <c r="I82" i="2"/>
  <c r="I78" i="1"/>
  <c r="I75" i="1"/>
  <c r="I72" i="1"/>
  <c r="I62" i="1"/>
  <c r="I59" i="1"/>
  <c r="I56" i="1"/>
  <c r="I43" i="1"/>
  <c r="I40" i="1"/>
  <c r="I30" i="1"/>
  <c r="I26" i="1"/>
  <c r="I22" i="1"/>
  <c r="I18" i="1"/>
  <c r="I14" i="1"/>
  <c r="I10" i="1"/>
  <c r="I6" i="1"/>
  <c r="I79" i="1"/>
  <c r="I76" i="1"/>
  <c r="I66" i="1"/>
  <c r="I63" i="1"/>
  <c r="I60" i="1"/>
  <c r="I50" i="1"/>
  <c r="I47" i="1"/>
  <c r="I44" i="1"/>
  <c r="I42" i="1"/>
  <c r="I34" i="1"/>
  <c r="I46" i="1"/>
  <c r="I38" i="1"/>
  <c r="I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5" i="2"/>
  <c r="I9" i="2"/>
  <c r="I17" i="2"/>
  <c r="I25" i="2"/>
  <c r="I49" i="2"/>
  <c r="I57" i="2"/>
  <c r="I65" i="2"/>
  <c r="I73" i="2"/>
  <c r="I7" i="2"/>
  <c r="I15" i="2"/>
  <c r="I23" i="2"/>
  <c r="I47" i="2"/>
  <c r="I55" i="2"/>
  <c r="I63" i="2"/>
  <c r="I71" i="2"/>
  <c r="I79" i="2"/>
  <c r="I13" i="2"/>
  <c r="I21" i="2"/>
  <c r="I45" i="2"/>
  <c r="I53" i="2"/>
  <c r="I61" i="2"/>
  <c r="I69" i="2"/>
  <c r="I77" i="2"/>
  <c r="I11" i="2"/>
  <c r="I19" i="2"/>
  <c r="I43" i="2"/>
  <c r="I51" i="2"/>
  <c r="I59" i="2"/>
  <c r="I67" i="2"/>
  <c r="I75" i="2"/>
  <c r="I14" i="2"/>
  <c r="I16" i="2"/>
  <c r="I22" i="2"/>
  <c r="I24" i="2"/>
  <c r="I46" i="2"/>
  <c r="I48" i="2"/>
  <c r="I50" i="2"/>
  <c r="I56" i="2"/>
  <c r="I78" i="2"/>
  <c r="I6" i="2"/>
  <c r="I8" i="2"/>
  <c r="I10" i="2"/>
  <c r="I12" i="2"/>
  <c r="I18" i="2"/>
  <c r="I20" i="2"/>
  <c r="I44" i="2"/>
  <c r="I52" i="2"/>
  <c r="I54" i="2"/>
  <c r="I58" i="2"/>
  <c r="I60" i="2"/>
  <c r="I62" i="2"/>
  <c r="I64" i="2"/>
  <c r="I66" i="2"/>
  <c r="I68" i="2"/>
  <c r="I70" i="2"/>
  <c r="I72" i="2"/>
  <c r="I74" i="2"/>
  <c r="I76" i="2"/>
  <c r="J10" i="2" l="1"/>
  <c r="J14" i="2"/>
  <c r="J22" i="2"/>
  <c r="J46" i="2"/>
  <c r="J50" i="2"/>
  <c r="J58" i="2"/>
  <c r="J62" i="2"/>
  <c r="J66" i="2"/>
  <c r="J70" i="2"/>
  <c r="J74" i="2"/>
  <c r="J78" i="2"/>
  <c r="J82" i="2"/>
  <c r="J69" i="1"/>
  <c r="J79" i="1"/>
  <c r="J63" i="1"/>
  <c r="J47" i="1"/>
  <c r="J31" i="1"/>
  <c r="J15" i="1"/>
  <c r="J80" i="1"/>
  <c r="J32" i="1"/>
  <c r="J16" i="1"/>
  <c r="J81" i="1"/>
  <c r="J65" i="1"/>
  <c r="J49" i="1"/>
  <c r="J33" i="1"/>
  <c r="J82" i="1"/>
  <c r="J66" i="1"/>
  <c r="J50" i="1"/>
  <c r="J34" i="1"/>
  <c r="J18" i="1"/>
  <c r="J4" i="1"/>
  <c r="J75" i="1"/>
  <c r="J59" i="1"/>
  <c r="J43" i="1"/>
  <c r="J76" i="1"/>
  <c r="J60" i="1"/>
  <c r="J44" i="1"/>
  <c r="J28" i="1"/>
  <c r="J12" i="1"/>
  <c r="J61" i="1"/>
  <c r="J45" i="1"/>
  <c r="J78" i="1"/>
  <c r="J62" i="1"/>
  <c r="J46" i="1"/>
  <c r="J30" i="1"/>
  <c r="J14" i="1"/>
  <c r="J20" i="1"/>
  <c r="J71" i="1"/>
  <c r="J55" i="1"/>
  <c r="J39" i="1"/>
  <c r="J72" i="1"/>
  <c r="J56" i="1"/>
  <c r="J40" i="1"/>
  <c r="J24" i="1"/>
  <c r="J8" i="1"/>
  <c r="J57" i="1"/>
  <c r="J41" i="1"/>
  <c r="J74" i="1"/>
  <c r="J42" i="1"/>
  <c r="J26" i="1"/>
  <c r="J10" i="1"/>
  <c r="J26" i="2"/>
  <c r="J34" i="2"/>
  <c r="J42" i="2"/>
  <c r="J54" i="2"/>
  <c r="J7" i="2"/>
  <c r="J11" i="2"/>
  <c r="J15" i="2"/>
  <c r="J19" i="2"/>
  <c r="J23" i="2"/>
  <c r="J27" i="2"/>
  <c r="J31" i="2"/>
  <c r="J35" i="2"/>
  <c r="J39" i="2"/>
  <c r="J43" i="2"/>
  <c r="J47" i="2"/>
  <c r="J51" i="2"/>
  <c r="J55" i="2"/>
  <c r="J59" i="2"/>
  <c r="J63" i="2"/>
  <c r="J67" i="2"/>
  <c r="J71" i="2"/>
  <c r="J75" i="2"/>
  <c r="J79" i="2"/>
  <c r="J6" i="2"/>
  <c r="J18" i="2"/>
  <c r="J30" i="2"/>
  <c r="J38" i="2"/>
  <c r="J4" i="2"/>
  <c r="J8" i="2"/>
  <c r="J12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5" i="2"/>
  <c r="J9" i="2"/>
  <c r="J13" i="2"/>
  <c r="J17" i="2"/>
  <c r="J21" i="2"/>
  <c r="J25" i="2"/>
  <c r="J29" i="2"/>
  <c r="J33" i="2"/>
  <c r="J37" i="2"/>
  <c r="J41" i="2"/>
  <c r="J45" i="2"/>
  <c r="J49" i="2"/>
  <c r="J53" i="2"/>
  <c r="J57" i="2"/>
  <c r="J61" i="2"/>
  <c r="J65" i="2"/>
  <c r="J69" i="2"/>
  <c r="J73" i="2"/>
  <c r="J77" i="2"/>
  <c r="J81" i="2"/>
  <c r="J3" i="2"/>
  <c r="K4" i="2" s="1"/>
  <c r="K4" i="1"/>
  <c r="K5" i="1" s="1"/>
  <c r="K6" i="1" s="1"/>
  <c r="K7" i="1" s="1"/>
  <c r="K5" i="2" l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l="1"/>
  <c r="K40" i="2"/>
  <c r="K41" i="1" l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41" i="2"/>
  <c r="K42" i="2" l="1"/>
  <c r="K52" i="1"/>
  <c r="K43" i="2" l="1"/>
  <c r="K53" i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44" i="2" l="1"/>
  <c r="K45" i="2" l="1"/>
  <c r="K46" i="2" l="1"/>
  <c r="K47" i="2" l="1"/>
  <c r="K48" i="2" l="1"/>
  <c r="K49" i="2" l="1"/>
  <c r="K50" i="2" l="1"/>
  <c r="K51" i="2" l="1"/>
  <c r="K52" i="2" l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l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</calcChain>
</file>

<file path=xl/sharedStrings.xml><?xml version="1.0" encoding="utf-8"?>
<sst xmlns="http://schemas.openxmlformats.org/spreadsheetml/2006/main" count="32" uniqueCount="13">
  <si>
    <t>Control</t>
  </si>
  <si>
    <t>Normalized</t>
  </si>
  <si>
    <t># of Stim</t>
  </si>
  <si>
    <r>
      <t xml:space="preserve">Test = </t>
    </r>
    <r>
      <rPr>
        <sz val="11"/>
        <color theme="1"/>
        <rFont val="Symbol"/>
        <family val="1"/>
        <charset val="2"/>
      </rPr>
      <t>ß</t>
    </r>
  </si>
  <si>
    <r>
      <t xml:space="preserve">Control = </t>
    </r>
    <r>
      <rPr>
        <sz val="11"/>
        <color theme="1"/>
        <rFont val="Symbol"/>
        <family val="1"/>
        <charset val="2"/>
      </rPr>
      <t>ß</t>
    </r>
  </si>
  <si>
    <t>Diff S-C</t>
  </si>
  <si>
    <t>CumSum</t>
  </si>
  <si>
    <t>Stim</t>
  </si>
  <si>
    <t>Time</t>
  </si>
  <si>
    <t>1 StandRI</t>
  </si>
  <si>
    <t>1 SitRI</t>
  </si>
  <si>
    <t>Peak 0.18-0.305</t>
  </si>
  <si>
    <t>Peak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</si>
</sst>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0" xfId="0" applyFont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057742782152827E-2"/>
          <c:y val="5.1400554097404488E-2"/>
          <c:w val="0.67591447944007299"/>
          <c:h val="0.89719889180519163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Stand!$B$3:$B$82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xVal>
          <c:yVal>
            <c:numRef>
              <c:f>Stand!$K$3:$K$82</c:f>
              <c:numCache>
                <c:formatCode>General</c:formatCode>
                <c:ptCount val="80"/>
                <c:pt idx="1">
                  <c:v>2.7830188679245282E-3</c:v>
                </c:pt>
                <c:pt idx="2">
                  <c:v>1.3632075471698115E-2</c:v>
                </c:pt>
                <c:pt idx="3">
                  <c:v>8.6792452830188709E-3</c:v>
                </c:pt>
                <c:pt idx="4">
                  <c:v>-5.6226415094339607E-2</c:v>
                </c:pt>
                <c:pt idx="5">
                  <c:v>-0.10127358490566037</c:v>
                </c:pt>
                <c:pt idx="6">
                  <c:v>-8.287735849056603E-2</c:v>
                </c:pt>
                <c:pt idx="7">
                  <c:v>-7.8915094339622627E-2</c:v>
                </c:pt>
                <c:pt idx="8">
                  <c:v>-5.2122641509433937E-2</c:v>
                </c:pt>
                <c:pt idx="9">
                  <c:v>1.6650943396226442E-2</c:v>
                </c:pt>
                <c:pt idx="10">
                  <c:v>-2.7688679245282996E-2</c:v>
                </c:pt>
                <c:pt idx="11">
                  <c:v>-5.207547169811319E-2</c:v>
                </c:pt>
                <c:pt idx="12">
                  <c:v>-4.8679245283018854E-2</c:v>
                </c:pt>
                <c:pt idx="13">
                  <c:v>-1.4339622641509418E-2</c:v>
                </c:pt>
                <c:pt idx="14">
                  <c:v>-4.735849056603772E-2</c:v>
                </c:pt>
                <c:pt idx="15">
                  <c:v>-9.8584905660377212E-3</c:v>
                </c:pt>
                <c:pt idx="16">
                  <c:v>-4.7594339622641493E-2</c:v>
                </c:pt>
                <c:pt idx="17">
                  <c:v>-5.0943396226414903E-3</c:v>
                </c:pt>
                <c:pt idx="18">
                  <c:v>0.17745283018867924</c:v>
                </c:pt>
                <c:pt idx="19">
                  <c:v>0.22764150943396227</c:v>
                </c:pt>
                <c:pt idx="20">
                  <c:v>0.23047169811320756</c:v>
                </c:pt>
                <c:pt idx="21">
                  <c:v>0.23641509433962266</c:v>
                </c:pt>
                <c:pt idx="22">
                  <c:v>0.34641509433962264</c:v>
                </c:pt>
                <c:pt idx="23">
                  <c:v>0.19018867924528299</c:v>
                </c:pt>
                <c:pt idx="24">
                  <c:v>0.20037735849056601</c:v>
                </c:pt>
                <c:pt idx="25">
                  <c:v>0.15202830188679242</c:v>
                </c:pt>
                <c:pt idx="26">
                  <c:v>0.15202830188679242</c:v>
                </c:pt>
                <c:pt idx="27">
                  <c:v>-3.9009433962264195E-2</c:v>
                </c:pt>
                <c:pt idx="28">
                  <c:v>-9.7122641509434005E-2</c:v>
                </c:pt>
                <c:pt idx="29">
                  <c:v>-0.29000000000000004</c:v>
                </c:pt>
                <c:pt idx="30">
                  <c:v>-0.21075471698113213</c:v>
                </c:pt>
                <c:pt idx="31">
                  <c:v>-0.27948113207547176</c:v>
                </c:pt>
                <c:pt idx="32">
                  <c:v>-0.26589622641509442</c:v>
                </c:pt>
                <c:pt idx="33">
                  <c:v>-1.3726415094339695E-2</c:v>
                </c:pt>
                <c:pt idx="34">
                  <c:v>-0.23985849056603786</c:v>
                </c:pt>
                <c:pt idx="35">
                  <c:v>-4.5047169811320953E-2</c:v>
                </c:pt>
                <c:pt idx="36">
                  <c:v>6.533018867924506E-2</c:v>
                </c:pt>
                <c:pt idx="37">
                  <c:v>-6.2264150943398544E-3</c:v>
                </c:pt>
                <c:pt idx="38">
                  <c:v>-0.35933962264150965</c:v>
                </c:pt>
                <c:pt idx="39">
                  <c:v>-0.34278301886792473</c:v>
                </c:pt>
                <c:pt idx="40">
                  <c:v>-0.33712264150943416</c:v>
                </c:pt>
                <c:pt idx="41">
                  <c:v>-2.3820754716981418E-2</c:v>
                </c:pt>
                <c:pt idx="42">
                  <c:v>-1.1933962264151221E-2</c:v>
                </c:pt>
                <c:pt idx="43">
                  <c:v>0.44240566037735818</c:v>
                </c:pt>
                <c:pt idx="44">
                  <c:v>0.23485849056603741</c:v>
                </c:pt>
                <c:pt idx="45">
                  <c:v>-8.3537735849056938E-2</c:v>
                </c:pt>
                <c:pt idx="46">
                  <c:v>-0.17250000000000038</c:v>
                </c:pt>
                <c:pt idx="47">
                  <c:v>-0.27669811320754756</c:v>
                </c:pt>
                <c:pt idx="48">
                  <c:v>-0.27669811320754756</c:v>
                </c:pt>
                <c:pt idx="49">
                  <c:v>-0.25589622641509474</c:v>
                </c:pt>
                <c:pt idx="50">
                  <c:v>1.1792452830184375E-3</c:v>
                </c:pt>
                <c:pt idx="51">
                  <c:v>0.13589622641509391</c:v>
                </c:pt>
                <c:pt idx="52">
                  <c:v>0.13589622641509391</c:v>
                </c:pt>
                <c:pt idx="53">
                  <c:v>0.15839622641509388</c:v>
                </c:pt>
                <c:pt idx="54">
                  <c:v>6.1603773584905208E-2</c:v>
                </c:pt>
                <c:pt idx="55">
                  <c:v>8.4952830188678774E-2</c:v>
                </c:pt>
                <c:pt idx="56">
                  <c:v>0.50495283018867876</c:v>
                </c:pt>
                <c:pt idx="57">
                  <c:v>0.52108490566037691</c:v>
                </c:pt>
                <c:pt idx="58">
                  <c:v>0.68249999999999944</c:v>
                </c:pt>
                <c:pt idx="59">
                  <c:v>0.69084905660377305</c:v>
                </c:pt>
                <c:pt idx="60">
                  <c:v>0.99933962264150888</c:v>
                </c:pt>
                <c:pt idx="61">
                  <c:v>0.86410377358490509</c:v>
                </c:pt>
                <c:pt idx="62">
                  <c:v>0.58919811320754656</c:v>
                </c:pt>
                <c:pt idx="63">
                  <c:v>0.31877358490565977</c:v>
                </c:pt>
                <c:pt idx="64">
                  <c:v>0.82594339622641444</c:v>
                </c:pt>
                <c:pt idx="65">
                  <c:v>1.0160377358490558</c:v>
                </c:pt>
                <c:pt idx="66">
                  <c:v>1.1903773584905653</c:v>
                </c:pt>
                <c:pt idx="67">
                  <c:v>1.5538207547169802</c:v>
                </c:pt>
                <c:pt idx="68">
                  <c:v>1.7238207547169802</c:v>
                </c:pt>
                <c:pt idx="69">
                  <c:v>1.7531132075471689</c:v>
                </c:pt>
                <c:pt idx="70">
                  <c:v>2.2781132075471691</c:v>
                </c:pt>
                <c:pt idx="71">
                  <c:v>2.3082547169811312</c:v>
                </c:pt>
                <c:pt idx="72">
                  <c:v>1.8090094339622633</c:v>
                </c:pt>
                <c:pt idx="73">
                  <c:v>1.2924999999999991</c:v>
                </c:pt>
                <c:pt idx="74">
                  <c:v>0.77938679245282927</c:v>
                </c:pt>
                <c:pt idx="75">
                  <c:v>0.81122641509433868</c:v>
                </c:pt>
                <c:pt idx="76">
                  <c:v>0.82198113207547074</c:v>
                </c:pt>
                <c:pt idx="77">
                  <c:v>0.66216981132075381</c:v>
                </c:pt>
                <c:pt idx="78">
                  <c:v>1.2582075471698104</c:v>
                </c:pt>
                <c:pt idx="79">
                  <c:v>1.2805660377358481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06-48F1-A19C-7579F7F21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1200"/>
        <c:axId val="46372736"/>
      </c:scatterChart>
      <c:valAx>
        <c:axId val="463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372736"/>
        <c:crosses val="autoZero"/>
        <c:crossBetween val="midCat"/>
      </c:valAx>
      <c:valAx>
        <c:axId val="46372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6371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Sit!$B$1</c:f>
              <c:strCache>
                <c:ptCount val="1"/>
                <c:pt idx="0">
                  <c:v>Stim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Stand!$C$3:$C$82</c:f>
              <c:numCache>
                <c:formatCode>General</c:formatCode>
                <c:ptCount val="8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5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6</c:v>
                </c:pt>
                <c:pt idx="36">
                  <c:v>5</c:v>
                </c:pt>
                <c:pt idx="37">
                  <c:v>3</c:v>
                </c:pt>
                <c:pt idx="38">
                  <c:v>1</c:v>
                </c:pt>
                <c:pt idx="39">
                  <c:v>3</c:v>
                </c:pt>
                <c:pt idx="40">
                  <c:v>1</c:v>
                </c:pt>
                <c:pt idx="41">
                  <c:v>4</c:v>
                </c:pt>
                <c:pt idx="42">
                  <c:v>2</c:v>
                </c:pt>
                <c:pt idx="43">
                  <c:v>8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3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6</c:v>
                </c:pt>
                <c:pt idx="65">
                  <c:v>4</c:v>
                </c:pt>
                <c:pt idx="66">
                  <c:v>2</c:v>
                </c:pt>
                <c:pt idx="67">
                  <c:v>5</c:v>
                </c:pt>
                <c:pt idx="68">
                  <c:v>1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2</c:v>
                </c:pt>
                <c:pt idx="78">
                  <c:v>4</c:v>
                </c:pt>
                <c:pt idx="7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E-4D0B-BFE8-00DBEBE50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052224"/>
        <c:axId val="114924160"/>
      </c:barChart>
      <c:catAx>
        <c:axId val="6405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924160"/>
        <c:crosses val="autoZero"/>
        <c:auto val="1"/>
        <c:lblAlgn val="ctr"/>
        <c:lblOffset val="100"/>
        <c:noMultiLvlLbl val="0"/>
      </c:catAx>
      <c:valAx>
        <c:axId val="11492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05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Sit!$F$1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Stand!$G$3:$G$82</c:f>
              <c:numCache>
                <c:formatCode>General</c:formatCode>
                <c:ptCount val="80"/>
                <c:pt idx="0">
                  <c:v>8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5</c:v>
                </c:pt>
                <c:pt idx="24">
                  <c:v>3</c:v>
                </c:pt>
                <c:pt idx="25">
                  <c:v>4</c:v>
                </c:pt>
                <c:pt idx="26">
                  <c:v>0</c:v>
                </c:pt>
                <c:pt idx="27">
                  <c:v>3</c:v>
                </c:pt>
                <c:pt idx="28">
                  <c:v>3</c:v>
                </c:pt>
                <c:pt idx="29">
                  <c:v>6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6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3</c:v>
                </c:pt>
                <c:pt idx="54">
                  <c:v>5</c:v>
                </c:pt>
                <c:pt idx="55">
                  <c:v>3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4</c:v>
                </c:pt>
                <c:pt idx="63">
                  <c:v>5</c:v>
                </c:pt>
                <c:pt idx="64">
                  <c:v>3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1</c:v>
                </c:pt>
                <c:pt idx="77">
                  <c:v>3</c:v>
                </c:pt>
                <c:pt idx="78">
                  <c:v>1</c:v>
                </c:pt>
                <c:pt idx="7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5-4FA4-BFB6-7D2181E0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84352"/>
        <c:axId val="118481280"/>
      </c:barChart>
      <c:catAx>
        <c:axId val="11808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481280"/>
        <c:crosses val="autoZero"/>
        <c:auto val="1"/>
        <c:lblAlgn val="ctr"/>
        <c:lblOffset val="100"/>
        <c:noMultiLvlLbl val="0"/>
      </c:catAx>
      <c:valAx>
        <c:axId val="11848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0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Sit!$B$3:$B$73</c:f>
              <c:numCache>
                <c:formatCode>General</c:formatCode>
                <c:ptCount val="7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</c:numCache>
            </c:numRef>
          </c:xVal>
          <c:yVal>
            <c:numRef>
              <c:f>Sit!$K$3:$K$73</c:f>
              <c:numCache>
                <c:formatCode>General</c:formatCode>
                <c:ptCount val="71"/>
                <c:pt idx="1">
                  <c:v>3.0120481927710845E-3</c:v>
                </c:pt>
                <c:pt idx="2">
                  <c:v>-1.5060240963855422E-2</c:v>
                </c:pt>
                <c:pt idx="3">
                  <c:v>-3.3132530120481923E-2</c:v>
                </c:pt>
                <c:pt idx="4">
                  <c:v>5.1204819277108446E-2</c:v>
                </c:pt>
                <c:pt idx="5">
                  <c:v>3.6144578313253031E-2</c:v>
                </c:pt>
                <c:pt idx="6">
                  <c:v>3.6144578313253031E-2</c:v>
                </c:pt>
                <c:pt idx="7">
                  <c:v>-9.036144578313253E-2</c:v>
                </c:pt>
                <c:pt idx="8">
                  <c:v>-0.16265060240963855</c:v>
                </c:pt>
                <c:pt idx="9">
                  <c:v>-0.13554216867469879</c:v>
                </c:pt>
                <c:pt idx="10">
                  <c:v>4.51807228915663E-2</c:v>
                </c:pt>
                <c:pt idx="11">
                  <c:v>0.11144578313253015</c:v>
                </c:pt>
                <c:pt idx="12">
                  <c:v>0.11144578313253015</c:v>
                </c:pt>
                <c:pt idx="13">
                  <c:v>-8.4337349397590328E-2</c:v>
                </c:pt>
                <c:pt idx="14">
                  <c:v>-8.4337349397590328E-2</c:v>
                </c:pt>
                <c:pt idx="15">
                  <c:v>5.1204819277108432E-2</c:v>
                </c:pt>
                <c:pt idx="16">
                  <c:v>9.939759036144577E-2</c:v>
                </c:pt>
                <c:pt idx="17">
                  <c:v>9.939759036144577E-2</c:v>
                </c:pt>
                <c:pt idx="18">
                  <c:v>0.20783132530120479</c:v>
                </c:pt>
                <c:pt idx="19">
                  <c:v>0.32228915662650603</c:v>
                </c:pt>
                <c:pt idx="20">
                  <c:v>0.38253012048192775</c:v>
                </c:pt>
                <c:pt idx="21">
                  <c:v>0.44578313253012053</c:v>
                </c:pt>
                <c:pt idx="22">
                  <c:v>0.37951807228915668</c:v>
                </c:pt>
                <c:pt idx="23">
                  <c:v>0.51807228915662651</c:v>
                </c:pt>
                <c:pt idx="24">
                  <c:v>0.3012048192771084</c:v>
                </c:pt>
                <c:pt idx="25">
                  <c:v>0.45180722891566261</c:v>
                </c:pt>
                <c:pt idx="26">
                  <c:v>0.37349397590361444</c:v>
                </c:pt>
                <c:pt idx="27">
                  <c:v>0.21084337349397586</c:v>
                </c:pt>
                <c:pt idx="28">
                  <c:v>0.21084337349397586</c:v>
                </c:pt>
                <c:pt idx="29">
                  <c:v>0.21084337349397586</c:v>
                </c:pt>
                <c:pt idx="30">
                  <c:v>0.21084337349397586</c:v>
                </c:pt>
                <c:pt idx="31">
                  <c:v>0.11746987951807224</c:v>
                </c:pt>
                <c:pt idx="32">
                  <c:v>0.11746987951807224</c:v>
                </c:pt>
                <c:pt idx="33">
                  <c:v>0.11746987951807224</c:v>
                </c:pt>
                <c:pt idx="34">
                  <c:v>1.5060240963855373E-2</c:v>
                </c:pt>
                <c:pt idx="35">
                  <c:v>-9.0361445783132585E-2</c:v>
                </c:pt>
                <c:pt idx="36">
                  <c:v>-0.19879518072289162</c:v>
                </c:pt>
                <c:pt idx="37">
                  <c:v>-0.42168674698795183</c:v>
                </c:pt>
                <c:pt idx="38">
                  <c:v>-0.30722891566265065</c:v>
                </c:pt>
                <c:pt idx="39">
                  <c:v>-0.18975903614457834</c:v>
                </c:pt>
                <c:pt idx="40">
                  <c:v>-0.43072289156626514</c:v>
                </c:pt>
                <c:pt idx="41">
                  <c:v>-0.3072289156626507</c:v>
                </c:pt>
                <c:pt idx="42">
                  <c:v>-0.43373493975903626</c:v>
                </c:pt>
                <c:pt idx="43">
                  <c:v>0.34337349397590339</c:v>
                </c:pt>
                <c:pt idx="44">
                  <c:v>-5.4216867469879804E-2</c:v>
                </c:pt>
                <c:pt idx="45">
                  <c:v>-0.18975903614457859</c:v>
                </c:pt>
                <c:pt idx="46">
                  <c:v>-5.120481927710871E-2</c:v>
                </c:pt>
                <c:pt idx="47">
                  <c:v>0.37349397590361422</c:v>
                </c:pt>
                <c:pt idx="48">
                  <c:v>-0.49397590361445798</c:v>
                </c:pt>
                <c:pt idx="49">
                  <c:v>-0.93674698795180733</c:v>
                </c:pt>
                <c:pt idx="50">
                  <c:v>-0.78614457831325302</c:v>
                </c:pt>
                <c:pt idx="51">
                  <c:v>-0.93975903614457834</c:v>
                </c:pt>
                <c:pt idx="52">
                  <c:v>-0.62650602409638556</c:v>
                </c:pt>
                <c:pt idx="53">
                  <c:v>0.17168674698795194</c:v>
                </c:pt>
                <c:pt idx="54">
                  <c:v>9.0361445783134209E-3</c:v>
                </c:pt>
                <c:pt idx="55">
                  <c:v>-0.15662650602409622</c:v>
                </c:pt>
                <c:pt idx="56">
                  <c:v>-0.15662650602409622</c:v>
                </c:pt>
                <c:pt idx="57">
                  <c:v>-0.67168674698795161</c:v>
                </c:pt>
                <c:pt idx="58">
                  <c:v>-1.0210843373493974</c:v>
                </c:pt>
                <c:pt idx="59">
                  <c:v>-0.66566265060240948</c:v>
                </c:pt>
                <c:pt idx="60">
                  <c:v>-0.48493975903614445</c:v>
                </c:pt>
                <c:pt idx="61">
                  <c:v>-0.1174698795180722</c:v>
                </c:pt>
                <c:pt idx="62">
                  <c:v>-0.30421686746987942</c:v>
                </c:pt>
                <c:pt idx="63">
                  <c:v>-0.1144578313253011</c:v>
                </c:pt>
                <c:pt idx="64">
                  <c:v>-0.1144578313253011</c:v>
                </c:pt>
                <c:pt idx="65">
                  <c:v>-0.1144578313253011</c:v>
                </c:pt>
                <c:pt idx="66">
                  <c:v>8.4337349397590466E-2</c:v>
                </c:pt>
                <c:pt idx="67">
                  <c:v>-0.1174698795180722</c:v>
                </c:pt>
                <c:pt idx="68">
                  <c:v>-0.1174698795180722</c:v>
                </c:pt>
                <c:pt idx="69">
                  <c:v>-0.1174698795180722</c:v>
                </c:pt>
                <c:pt idx="70">
                  <c:v>-0.1174698795180722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10-4F49-B8DC-F4B82E1F7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15776"/>
        <c:axId val="47917312"/>
      </c:scatterChart>
      <c:valAx>
        <c:axId val="4791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17312"/>
        <c:crosses val="autoZero"/>
        <c:crossBetween val="midCat"/>
      </c:valAx>
      <c:valAx>
        <c:axId val="4791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7915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NL</c:v>
          </c:tx>
          <c:marker>
            <c:symbol val="none"/>
          </c:marker>
          <c:xVal>
            <c:numRef>
              <c:f>Sit!$B$3:$B$73</c:f>
              <c:numCache>
                <c:formatCode>General</c:formatCode>
                <c:ptCount val="7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</c:numCache>
            </c:numRef>
          </c:xVal>
          <c:yVal>
            <c:numRef>
              <c:f>Sit!$K$3:$K$73</c:f>
              <c:numCache>
                <c:formatCode>General</c:formatCode>
                <c:ptCount val="71"/>
                <c:pt idx="1">
                  <c:v>3.0120481927710845E-3</c:v>
                </c:pt>
                <c:pt idx="2">
                  <c:v>-1.5060240963855422E-2</c:v>
                </c:pt>
                <c:pt idx="3">
                  <c:v>-3.3132530120481923E-2</c:v>
                </c:pt>
                <c:pt idx="4">
                  <c:v>5.1204819277108446E-2</c:v>
                </c:pt>
                <c:pt idx="5">
                  <c:v>3.6144578313253031E-2</c:v>
                </c:pt>
                <c:pt idx="6">
                  <c:v>3.6144578313253031E-2</c:v>
                </c:pt>
                <c:pt idx="7">
                  <c:v>-9.036144578313253E-2</c:v>
                </c:pt>
                <c:pt idx="8">
                  <c:v>-0.16265060240963855</c:v>
                </c:pt>
                <c:pt idx="9">
                  <c:v>-0.13554216867469879</c:v>
                </c:pt>
                <c:pt idx="10">
                  <c:v>4.51807228915663E-2</c:v>
                </c:pt>
                <c:pt idx="11">
                  <c:v>0.11144578313253015</c:v>
                </c:pt>
                <c:pt idx="12">
                  <c:v>0.11144578313253015</c:v>
                </c:pt>
                <c:pt idx="13">
                  <c:v>-8.4337349397590328E-2</c:v>
                </c:pt>
                <c:pt idx="14">
                  <c:v>-8.4337349397590328E-2</c:v>
                </c:pt>
                <c:pt idx="15">
                  <c:v>5.1204819277108432E-2</c:v>
                </c:pt>
                <c:pt idx="16">
                  <c:v>9.939759036144577E-2</c:v>
                </c:pt>
                <c:pt idx="17">
                  <c:v>9.939759036144577E-2</c:v>
                </c:pt>
                <c:pt idx="18">
                  <c:v>0.20783132530120479</c:v>
                </c:pt>
                <c:pt idx="19">
                  <c:v>0.32228915662650603</c:v>
                </c:pt>
                <c:pt idx="20">
                  <c:v>0.38253012048192775</c:v>
                </c:pt>
                <c:pt idx="21">
                  <c:v>0.44578313253012053</c:v>
                </c:pt>
                <c:pt idx="22">
                  <c:v>0.37951807228915668</c:v>
                </c:pt>
                <c:pt idx="23">
                  <c:v>0.51807228915662651</c:v>
                </c:pt>
                <c:pt idx="24">
                  <c:v>0.3012048192771084</c:v>
                </c:pt>
                <c:pt idx="25">
                  <c:v>0.45180722891566261</c:v>
                </c:pt>
                <c:pt idx="26">
                  <c:v>0.37349397590361444</c:v>
                </c:pt>
                <c:pt idx="27">
                  <c:v>0.21084337349397586</c:v>
                </c:pt>
                <c:pt idx="28">
                  <c:v>0.21084337349397586</c:v>
                </c:pt>
                <c:pt idx="29">
                  <c:v>0.21084337349397586</c:v>
                </c:pt>
                <c:pt idx="30">
                  <c:v>0.21084337349397586</c:v>
                </c:pt>
                <c:pt idx="31">
                  <c:v>0.11746987951807224</c:v>
                </c:pt>
                <c:pt idx="32">
                  <c:v>0.11746987951807224</c:v>
                </c:pt>
                <c:pt idx="33">
                  <c:v>0.11746987951807224</c:v>
                </c:pt>
                <c:pt idx="34">
                  <c:v>1.5060240963855373E-2</c:v>
                </c:pt>
                <c:pt idx="35">
                  <c:v>-9.0361445783132585E-2</c:v>
                </c:pt>
                <c:pt idx="36">
                  <c:v>-0.19879518072289162</c:v>
                </c:pt>
                <c:pt idx="37">
                  <c:v>-0.42168674698795183</c:v>
                </c:pt>
                <c:pt idx="38">
                  <c:v>-0.30722891566265065</c:v>
                </c:pt>
                <c:pt idx="39">
                  <c:v>-0.18975903614457834</c:v>
                </c:pt>
                <c:pt idx="40">
                  <c:v>-0.43072289156626514</c:v>
                </c:pt>
                <c:pt idx="41">
                  <c:v>-0.3072289156626507</c:v>
                </c:pt>
                <c:pt idx="42">
                  <c:v>-0.43373493975903626</c:v>
                </c:pt>
                <c:pt idx="43">
                  <c:v>0.34337349397590339</c:v>
                </c:pt>
                <c:pt idx="44">
                  <c:v>-5.4216867469879804E-2</c:v>
                </c:pt>
                <c:pt idx="45">
                  <c:v>-0.18975903614457859</c:v>
                </c:pt>
                <c:pt idx="46">
                  <c:v>-5.120481927710871E-2</c:v>
                </c:pt>
                <c:pt idx="47">
                  <c:v>0.37349397590361422</c:v>
                </c:pt>
                <c:pt idx="48">
                  <c:v>-0.49397590361445798</c:v>
                </c:pt>
                <c:pt idx="49">
                  <c:v>-0.93674698795180733</c:v>
                </c:pt>
                <c:pt idx="50">
                  <c:v>-0.78614457831325302</c:v>
                </c:pt>
                <c:pt idx="51">
                  <c:v>-0.93975903614457834</c:v>
                </c:pt>
                <c:pt idx="52">
                  <c:v>-0.62650602409638556</c:v>
                </c:pt>
                <c:pt idx="53">
                  <c:v>0.17168674698795194</c:v>
                </c:pt>
                <c:pt idx="54">
                  <c:v>9.0361445783134209E-3</c:v>
                </c:pt>
                <c:pt idx="55">
                  <c:v>-0.15662650602409622</c:v>
                </c:pt>
                <c:pt idx="56">
                  <c:v>-0.15662650602409622</c:v>
                </c:pt>
                <c:pt idx="57">
                  <c:v>-0.67168674698795161</c:v>
                </c:pt>
                <c:pt idx="58">
                  <c:v>-1.0210843373493974</c:v>
                </c:pt>
                <c:pt idx="59">
                  <c:v>-0.66566265060240948</c:v>
                </c:pt>
                <c:pt idx="60">
                  <c:v>-0.48493975903614445</c:v>
                </c:pt>
                <c:pt idx="61">
                  <c:v>-0.1174698795180722</c:v>
                </c:pt>
                <c:pt idx="62">
                  <c:v>-0.30421686746987942</c:v>
                </c:pt>
                <c:pt idx="63">
                  <c:v>-0.1144578313253011</c:v>
                </c:pt>
                <c:pt idx="64">
                  <c:v>-0.1144578313253011</c:v>
                </c:pt>
                <c:pt idx="65">
                  <c:v>-0.1144578313253011</c:v>
                </c:pt>
                <c:pt idx="66">
                  <c:v>8.4337349397590466E-2</c:v>
                </c:pt>
                <c:pt idx="67">
                  <c:v>-0.1174698795180722</c:v>
                </c:pt>
                <c:pt idx="68">
                  <c:v>-0.1174698795180722</c:v>
                </c:pt>
                <c:pt idx="69">
                  <c:v>-0.1174698795180722</c:v>
                </c:pt>
                <c:pt idx="70">
                  <c:v>-0.1174698795180722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1B-4833-9354-470649FA27F5}"/>
            </c:ext>
          </c:extLst>
        </c:ser>
        <c:ser>
          <c:idx val="2"/>
          <c:order val="2"/>
          <c:tx>
            <c:v>PF</c:v>
          </c:tx>
          <c:marker>
            <c:symbol val="none"/>
          </c:marker>
          <c:xVal>
            <c:numRef>
              <c:f>Stand!$B$3:$B$73</c:f>
              <c:numCache>
                <c:formatCode>General</c:formatCode>
                <c:ptCount val="7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</c:numCache>
            </c:numRef>
          </c:xVal>
          <c:yVal>
            <c:numRef>
              <c:f>(Stand!$K$3:$K$74,Stand!$K$74)</c:f>
              <c:numCache>
                <c:formatCode>General</c:formatCode>
                <c:ptCount val="73"/>
                <c:pt idx="1">
                  <c:v>2.7830188679245282E-3</c:v>
                </c:pt>
                <c:pt idx="2">
                  <c:v>1.3632075471698115E-2</c:v>
                </c:pt>
                <c:pt idx="3">
                  <c:v>8.6792452830188709E-3</c:v>
                </c:pt>
                <c:pt idx="4">
                  <c:v>-5.6226415094339607E-2</c:v>
                </c:pt>
                <c:pt idx="5">
                  <c:v>-0.10127358490566037</c:v>
                </c:pt>
                <c:pt idx="6">
                  <c:v>-8.287735849056603E-2</c:v>
                </c:pt>
                <c:pt idx="7">
                  <c:v>-7.8915094339622627E-2</c:v>
                </c:pt>
                <c:pt idx="8">
                  <c:v>-5.2122641509433937E-2</c:v>
                </c:pt>
                <c:pt idx="9">
                  <c:v>1.6650943396226442E-2</c:v>
                </c:pt>
                <c:pt idx="10">
                  <c:v>-2.7688679245282996E-2</c:v>
                </c:pt>
                <c:pt idx="11">
                  <c:v>-5.207547169811319E-2</c:v>
                </c:pt>
                <c:pt idx="12">
                  <c:v>-4.8679245283018854E-2</c:v>
                </c:pt>
                <c:pt idx="13">
                  <c:v>-1.4339622641509418E-2</c:v>
                </c:pt>
                <c:pt idx="14">
                  <c:v>-4.735849056603772E-2</c:v>
                </c:pt>
                <c:pt idx="15">
                  <c:v>-9.8584905660377212E-3</c:v>
                </c:pt>
                <c:pt idx="16">
                  <c:v>-4.7594339622641493E-2</c:v>
                </c:pt>
                <c:pt idx="17">
                  <c:v>-5.0943396226414903E-3</c:v>
                </c:pt>
                <c:pt idx="18">
                  <c:v>0.17745283018867924</c:v>
                </c:pt>
                <c:pt idx="19">
                  <c:v>0.22764150943396227</c:v>
                </c:pt>
                <c:pt idx="20">
                  <c:v>0.23047169811320756</c:v>
                </c:pt>
                <c:pt idx="21">
                  <c:v>0.23641509433962266</c:v>
                </c:pt>
                <c:pt idx="22">
                  <c:v>0.34641509433962264</c:v>
                </c:pt>
                <c:pt idx="23">
                  <c:v>0.19018867924528299</c:v>
                </c:pt>
                <c:pt idx="24">
                  <c:v>0.20037735849056601</c:v>
                </c:pt>
                <c:pt idx="25">
                  <c:v>0.15202830188679242</c:v>
                </c:pt>
                <c:pt idx="26">
                  <c:v>0.15202830188679242</c:v>
                </c:pt>
                <c:pt idx="27">
                  <c:v>-3.9009433962264195E-2</c:v>
                </c:pt>
                <c:pt idx="28">
                  <c:v>-9.7122641509434005E-2</c:v>
                </c:pt>
                <c:pt idx="29">
                  <c:v>-0.29000000000000004</c:v>
                </c:pt>
                <c:pt idx="30">
                  <c:v>-0.21075471698113213</c:v>
                </c:pt>
                <c:pt idx="31">
                  <c:v>-0.27948113207547176</c:v>
                </c:pt>
                <c:pt idx="32">
                  <c:v>-0.26589622641509442</c:v>
                </c:pt>
                <c:pt idx="33">
                  <c:v>-1.3726415094339695E-2</c:v>
                </c:pt>
                <c:pt idx="34">
                  <c:v>-0.23985849056603786</c:v>
                </c:pt>
                <c:pt idx="35">
                  <c:v>-4.5047169811320953E-2</c:v>
                </c:pt>
                <c:pt idx="36">
                  <c:v>6.533018867924506E-2</c:v>
                </c:pt>
                <c:pt idx="37">
                  <c:v>-6.2264150943398544E-3</c:v>
                </c:pt>
                <c:pt idx="38">
                  <c:v>-0.35933962264150965</c:v>
                </c:pt>
                <c:pt idx="39">
                  <c:v>-0.34278301886792473</c:v>
                </c:pt>
                <c:pt idx="40">
                  <c:v>-0.33712264150943416</c:v>
                </c:pt>
                <c:pt idx="41">
                  <c:v>-2.3820754716981418E-2</c:v>
                </c:pt>
                <c:pt idx="42">
                  <c:v>-1.1933962264151221E-2</c:v>
                </c:pt>
                <c:pt idx="43">
                  <c:v>0.44240566037735818</c:v>
                </c:pt>
                <c:pt idx="44">
                  <c:v>0.23485849056603741</c:v>
                </c:pt>
                <c:pt idx="45">
                  <c:v>-8.3537735849056938E-2</c:v>
                </c:pt>
                <c:pt idx="46">
                  <c:v>-0.17250000000000038</c:v>
                </c:pt>
                <c:pt idx="47">
                  <c:v>-0.27669811320754756</c:v>
                </c:pt>
                <c:pt idx="48">
                  <c:v>-0.27669811320754756</c:v>
                </c:pt>
                <c:pt idx="49">
                  <c:v>-0.25589622641509474</c:v>
                </c:pt>
                <c:pt idx="50">
                  <c:v>1.1792452830184375E-3</c:v>
                </c:pt>
                <c:pt idx="51">
                  <c:v>0.13589622641509391</c:v>
                </c:pt>
                <c:pt idx="52">
                  <c:v>0.13589622641509391</c:v>
                </c:pt>
                <c:pt idx="53">
                  <c:v>0.15839622641509388</c:v>
                </c:pt>
                <c:pt idx="54">
                  <c:v>6.1603773584905208E-2</c:v>
                </c:pt>
                <c:pt idx="55">
                  <c:v>8.4952830188678774E-2</c:v>
                </c:pt>
                <c:pt idx="56">
                  <c:v>0.50495283018867876</c:v>
                </c:pt>
                <c:pt idx="57">
                  <c:v>0.52108490566037691</c:v>
                </c:pt>
                <c:pt idx="58">
                  <c:v>0.68249999999999944</c:v>
                </c:pt>
                <c:pt idx="59">
                  <c:v>0.69084905660377305</c:v>
                </c:pt>
                <c:pt idx="60">
                  <c:v>0.99933962264150888</c:v>
                </c:pt>
                <c:pt idx="61">
                  <c:v>0.86410377358490509</c:v>
                </c:pt>
                <c:pt idx="62">
                  <c:v>0.58919811320754656</c:v>
                </c:pt>
                <c:pt idx="63">
                  <c:v>0.31877358490565977</c:v>
                </c:pt>
                <c:pt idx="64">
                  <c:v>0.82594339622641444</c:v>
                </c:pt>
                <c:pt idx="65">
                  <c:v>1.0160377358490558</c:v>
                </c:pt>
                <c:pt idx="66">
                  <c:v>1.1903773584905653</c:v>
                </c:pt>
                <c:pt idx="67">
                  <c:v>1.5538207547169802</c:v>
                </c:pt>
                <c:pt idx="68">
                  <c:v>1.7238207547169802</c:v>
                </c:pt>
                <c:pt idx="69">
                  <c:v>1.7531132075471689</c:v>
                </c:pt>
                <c:pt idx="70">
                  <c:v>2.2781132075471691</c:v>
                </c:pt>
                <c:pt idx="71">
                  <c:v>2.3082547169811312</c:v>
                </c:pt>
                <c:pt idx="72">
                  <c:v>2.3082547169811312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1B-4833-9354-470649FA27F5}"/>
            </c:ext>
          </c:extLst>
        </c:ser>
        <c:ser>
          <c:idx val="0"/>
          <c:order val="0"/>
          <c:tx>
            <c:v>DF</c:v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1B-4833-9354-470649FA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6848"/>
        <c:axId val="47968640"/>
      </c:scatterChart>
      <c:valAx>
        <c:axId val="47966848"/>
        <c:scaling>
          <c:orientation val="minMax"/>
          <c:max val="0.4"/>
        </c:scaling>
        <c:delete val="0"/>
        <c:axPos val="b"/>
        <c:numFmt formatCode="General" sourceLinked="1"/>
        <c:majorTickMark val="out"/>
        <c:minorTickMark val="none"/>
        <c:tickLblPos val="nextTo"/>
        <c:crossAx val="47968640"/>
        <c:crosses val="autoZero"/>
        <c:crossBetween val="midCat"/>
      </c:valAx>
      <c:valAx>
        <c:axId val="47968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7966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Sit!$B$1</c:f>
              <c:strCache>
                <c:ptCount val="1"/>
                <c:pt idx="0">
                  <c:v>Stim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Sit!$C$3:$C$82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8</c:v>
                </c:pt>
                <c:pt idx="10">
                  <c:v>10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7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4</c:v>
                </c:pt>
                <c:pt idx="48">
                  <c:v>2</c:v>
                </c:pt>
                <c:pt idx="49">
                  <c:v>1</c:v>
                </c:pt>
                <c:pt idx="50">
                  <c:v>4</c:v>
                </c:pt>
                <c:pt idx="51">
                  <c:v>2</c:v>
                </c:pt>
                <c:pt idx="52">
                  <c:v>3</c:v>
                </c:pt>
                <c:pt idx="53">
                  <c:v>7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4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5-450E-A5B5-8D8D3E75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7984000"/>
        <c:axId val="48030848"/>
      </c:barChart>
      <c:catAx>
        <c:axId val="4798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030848"/>
        <c:crosses val="autoZero"/>
        <c:auto val="1"/>
        <c:lblAlgn val="ctr"/>
        <c:lblOffset val="100"/>
        <c:noMultiLvlLbl val="0"/>
      </c:catAx>
      <c:valAx>
        <c:axId val="4803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84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Sit!$F$1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Sit!$G$3:$G$82</c:f>
              <c:numCache>
                <c:formatCode>General</c:formatCode>
                <c:ptCount val="80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5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8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4</c:v>
                </c:pt>
                <c:pt idx="78">
                  <c:v>2</c:v>
                </c:pt>
                <c:pt idx="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4-4066-92DE-19EFE4249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485120"/>
        <c:axId val="48486656"/>
      </c:barChart>
      <c:catAx>
        <c:axId val="484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86656"/>
        <c:crosses val="autoZero"/>
        <c:auto val="1"/>
        <c:lblAlgn val="ctr"/>
        <c:lblOffset val="100"/>
        <c:noMultiLvlLbl val="0"/>
      </c:catAx>
      <c:valAx>
        <c:axId val="484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8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(Sit!$Q$2,Sit!$R$2)</c:f>
              <c:numCache>
                <c:formatCode>General</c:formatCode>
                <c:ptCount val="2"/>
                <c:pt idx="0">
                  <c:v>-4.3983433734939771E-2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A-4B2B-9530-FA0CA400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248832"/>
        <c:axId val="62250368"/>
      </c:barChart>
      <c:catAx>
        <c:axId val="6224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62250368"/>
        <c:crosses val="autoZero"/>
        <c:auto val="1"/>
        <c:lblAlgn val="ctr"/>
        <c:lblOffset val="100"/>
        <c:noMultiLvlLbl val="0"/>
      </c:catAx>
      <c:valAx>
        <c:axId val="622503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2248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Sit!$F$1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cat>
            <c:numRef>
              <c:f>Sit!$B$3:$B$82</c:f>
              <c:numCache>
                <c:formatCode>General</c:formatCode>
                <c:ptCount val="8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</c:numCache>
            </c:numRef>
          </c:cat>
          <c:val>
            <c:numRef>
              <c:f>Sit!$J$3:$J$82</c:f>
              <c:numCache>
                <c:formatCode>General</c:formatCode>
                <c:ptCount val="80"/>
                <c:pt idx="0">
                  <c:v>0</c:v>
                </c:pt>
                <c:pt idx="1">
                  <c:v>3.0120481927710845E-3</c:v>
                </c:pt>
                <c:pt idx="2">
                  <c:v>-1.8072289156626505E-2</c:v>
                </c:pt>
                <c:pt idx="3">
                  <c:v>-1.8072289156626505E-2</c:v>
                </c:pt>
                <c:pt idx="4">
                  <c:v>8.4337349397590369E-2</c:v>
                </c:pt>
                <c:pt idx="5">
                  <c:v>-1.5060240963855415E-2</c:v>
                </c:pt>
                <c:pt idx="6">
                  <c:v>0</c:v>
                </c:pt>
                <c:pt idx="7">
                  <c:v>-0.12650602409638556</c:v>
                </c:pt>
                <c:pt idx="8">
                  <c:v>-7.2289156626506021E-2</c:v>
                </c:pt>
                <c:pt idx="9">
                  <c:v>2.7108433734939763E-2</c:v>
                </c:pt>
                <c:pt idx="10">
                  <c:v>0.18072289156626509</c:v>
                </c:pt>
                <c:pt idx="11">
                  <c:v>6.6265060240963847E-2</c:v>
                </c:pt>
                <c:pt idx="12">
                  <c:v>0</c:v>
                </c:pt>
                <c:pt idx="13">
                  <c:v>-0.19578313253012047</c:v>
                </c:pt>
                <c:pt idx="14">
                  <c:v>0</c:v>
                </c:pt>
                <c:pt idx="15">
                  <c:v>0.13554216867469876</c:v>
                </c:pt>
                <c:pt idx="16">
                  <c:v>4.8192771084337338E-2</c:v>
                </c:pt>
                <c:pt idx="17">
                  <c:v>0</c:v>
                </c:pt>
                <c:pt idx="18">
                  <c:v>0.10843373493975904</c:v>
                </c:pt>
                <c:pt idx="19">
                  <c:v>0.11445783132530123</c:v>
                </c:pt>
                <c:pt idx="20">
                  <c:v>6.0240963855421693E-2</c:v>
                </c:pt>
                <c:pt idx="21">
                  <c:v>6.3253012048192767E-2</c:v>
                </c:pt>
                <c:pt idx="22">
                  <c:v>-6.6265060240963847E-2</c:v>
                </c:pt>
                <c:pt idx="23">
                  <c:v>0.13855421686746988</c:v>
                </c:pt>
                <c:pt idx="24">
                  <c:v>-0.21686746987951808</c:v>
                </c:pt>
                <c:pt idx="25">
                  <c:v>0.1506024096385542</c:v>
                </c:pt>
                <c:pt idx="26">
                  <c:v>-7.8313253012048195E-2</c:v>
                </c:pt>
                <c:pt idx="27">
                  <c:v>-0.16265060240963858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-9.3373493975903624E-2</c:v>
                </c:pt>
                <c:pt idx="32">
                  <c:v>0</c:v>
                </c:pt>
                <c:pt idx="33">
                  <c:v>0</c:v>
                </c:pt>
                <c:pt idx="34">
                  <c:v>-0.10240963855421686</c:v>
                </c:pt>
                <c:pt idx="35">
                  <c:v>-0.10542168674698796</c:v>
                </c:pt>
                <c:pt idx="36">
                  <c:v>-0.10843373493975904</c:v>
                </c:pt>
                <c:pt idx="37">
                  <c:v>-0.22289156626506024</c:v>
                </c:pt>
                <c:pt idx="38">
                  <c:v>0.11445783132530121</c:v>
                </c:pt>
                <c:pt idx="39">
                  <c:v>0.11746987951807229</c:v>
                </c:pt>
                <c:pt idx="40">
                  <c:v>-0.2409638554216868</c:v>
                </c:pt>
                <c:pt idx="41">
                  <c:v>0.12349397590361445</c:v>
                </c:pt>
                <c:pt idx="42">
                  <c:v>-0.12650602409638556</c:v>
                </c:pt>
                <c:pt idx="43">
                  <c:v>0.77710843373493965</c:v>
                </c:pt>
                <c:pt idx="44">
                  <c:v>-0.39759036144578319</c:v>
                </c:pt>
                <c:pt idx="45">
                  <c:v>-0.13554216867469879</c:v>
                </c:pt>
                <c:pt idx="46">
                  <c:v>0.13855421686746988</c:v>
                </c:pt>
                <c:pt idx="47">
                  <c:v>0.42469879518072295</c:v>
                </c:pt>
                <c:pt idx="48">
                  <c:v>-0.8674698795180722</c:v>
                </c:pt>
                <c:pt idx="49">
                  <c:v>-0.44277108433734941</c:v>
                </c:pt>
                <c:pt idx="50">
                  <c:v>0.15060240963855431</c:v>
                </c:pt>
                <c:pt idx="51">
                  <c:v>-0.15361445783132532</c:v>
                </c:pt>
                <c:pt idx="52">
                  <c:v>0.31325301204819278</c:v>
                </c:pt>
                <c:pt idx="53">
                  <c:v>0.7981927710843375</c:v>
                </c:pt>
                <c:pt idx="54">
                  <c:v>-0.16265060240963852</c:v>
                </c:pt>
                <c:pt idx="55">
                  <c:v>-0.16566265060240964</c:v>
                </c:pt>
                <c:pt idx="56">
                  <c:v>0</c:v>
                </c:pt>
                <c:pt idx="57">
                  <c:v>-0.51506024096385539</c:v>
                </c:pt>
                <c:pt idx="58">
                  <c:v>-0.3493975903614458</c:v>
                </c:pt>
                <c:pt idx="59">
                  <c:v>0.35542168674698793</c:v>
                </c:pt>
                <c:pt idx="60">
                  <c:v>0.18072289156626503</c:v>
                </c:pt>
                <c:pt idx="61">
                  <c:v>0.36746987951807225</c:v>
                </c:pt>
                <c:pt idx="62">
                  <c:v>-0.18674698795180725</c:v>
                </c:pt>
                <c:pt idx="63">
                  <c:v>0.18975903614457831</c:v>
                </c:pt>
                <c:pt idx="64">
                  <c:v>0</c:v>
                </c:pt>
                <c:pt idx="65">
                  <c:v>0</c:v>
                </c:pt>
                <c:pt idx="66">
                  <c:v>0.19879518072289157</c:v>
                </c:pt>
                <c:pt idx="67">
                  <c:v>-0.20180722891566266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-0.21385542168674698</c:v>
                </c:pt>
                <c:pt idx="72">
                  <c:v>-0.21686746987951808</c:v>
                </c:pt>
                <c:pt idx="73">
                  <c:v>0</c:v>
                </c:pt>
                <c:pt idx="74">
                  <c:v>-0.22289156626506024</c:v>
                </c:pt>
                <c:pt idx="75">
                  <c:v>-0.2259036144578313</c:v>
                </c:pt>
                <c:pt idx="76">
                  <c:v>0.45783132530120485</c:v>
                </c:pt>
                <c:pt idx="77">
                  <c:v>-0.23192771084337349</c:v>
                </c:pt>
                <c:pt idx="78">
                  <c:v>0</c:v>
                </c:pt>
                <c:pt idx="79">
                  <c:v>0.95180722891566261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2-4C00-B8A4-0B7602852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485120"/>
        <c:axId val="48486656"/>
      </c:barChart>
      <c:catAx>
        <c:axId val="484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86656"/>
        <c:crosses val="autoZero"/>
        <c:auto val="1"/>
        <c:lblAlgn val="ctr"/>
        <c:lblOffset val="100"/>
        <c:noMultiLvlLbl val="0"/>
      </c:catAx>
      <c:valAx>
        <c:axId val="484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8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39220</xdr:colOff>
      <xdr:row>6</xdr:row>
      <xdr:rowOff>162485</xdr:rowOff>
    </xdr:from>
    <xdr:to>
      <xdr:col>20</xdr:col>
      <xdr:colOff>105895</xdr:colOff>
      <xdr:row>21</xdr:row>
      <xdr:rowOff>48185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28574</xdr:colOff>
      <xdr:row>23</xdr:row>
      <xdr:rowOff>0</xdr:rowOff>
    </xdr:from>
    <xdr:to>
      <xdr:col>22</xdr:col>
      <xdr:colOff>76199</xdr:colOff>
      <xdr:row>37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38</xdr:row>
      <xdr:rowOff>9525</xdr:rowOff>
    </xdr:from>
    <xdr:to>
      <xdr:col>22</xdr:col>
      <xdr:colOff>47625</xdr:colOff>
      <xdr:row>52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417739</xdr:colOff>
      <xdr:row>18</xdr:row>
      <xdr:rowOff>42182</xdr:rowOff>
    </xdr:from>
    <xdr:to>
      <xdr:col>19</xdr:col>
      <xdr:colOff>110218</xdr:colOff>
      <xdr:row>32</xdr:row>
      <xdr:rowOff>118382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258535</xdr:colOff>
      <xdr:row>17</xdr:row>
      <xdr:rowOff>122464</xdr:rowOff>
    </xdr:from>
    <xdr:to>
      <xdr:col>27</xdr:col>
      <xdr:colOff>321128</xdr:colOff>
      <xdr:row>32</xdr:row>
      <xdr:rowOff>8164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419099</xdr:colOff>
      <xdr:row>32</xdr:row>
      <xdr:rowOff>152400</xdr:rowOff>
    </xdr:from>
    <xdr:to>
      <xdr:col>21</xdr:col>
      <xdr:colOff>95249</xdr:colOff>
      <xdr:row>47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390525</xdr:colOff>
      <xdr:row>47</xdr:row>
      <xdr:rowOff>161925</xdr:rowOff>
    </xdr:from>
    <xdr:to>
      <xdr:col>21</xdr:col>
      <xdr:colOff>66675</xdr:colOff>
      <xdr:row>62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557893</xdr:colOff>
      <xdr:row>4</xdr:row>
      <xdr:rowOff>27214</xdr:rowOff>
    </xdr:from>
    <xdr:to>
      <xdr:col>18</xdr:col>
      <xdr:colOff>476250</xdr:colOff>
      <xdr:row>18</xdr:row>
      <xdr:rowOff>108857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231321</xdr:colOff>
      <xdr:row>32</xdr:row>
      <xdr:rowOff>108857</xdr:rowOff>
    </xdr:from>
    <xdr:to>
      <xdr:col>31</xdr:col>
      <xdr:colOff>274864</xdr:colOff>
      <xdr:row>46</xdr:row>
      <xdr:rowOff>185057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="85" zoomScaleNormal="85" workbookViewId="0">
      <selection activeCell="Q4" sqref="Q4"/>
    </sheetView>
  </sheetViews>
  <sheetFormatPr defaultRowHeight="15" x14ac:dyDescent="0.25"/>
  <cols>
    <col min="1" max="1" width="14.5703125" customWidth="1"/>
    <col min="2" max="2" width="10.28515625" customWidth="1"/>
    <col min="3" max="3" width="10.42578125" customWidth="1"/>
    <col min="5" max="5" width="13.85546875" style="5" customWidth="1"/>
    <col min="6" max="6" width="11.140625" style="4" customWidth="1"/>
    <col min="7" max="7" width="10.28515625" customWidth="1"/>
    <col min="8" max="8" width="11.28515625" customWidth="1"/>
    <col min="9" max="9" width="13.140625" style="5" customWidth="1"/>
    <col min="10" max="10" width="14" customWidth="1"/>
    <col min="11" max="11" width="11.28515625" style="6" customWidth="1"/>
  </cols>
  <sheetData>
    <row r="1" spans="1:17" x14ac:dyDescent="0.25">
      <c r="B1" s="12" t="s">
        <v>7</v>
      </c>
      <c r="C1" s="12"/>
      <c r="D1" s="2"/>
      <c r="F1" s="12" t="s">
        <v>0</v>
      </c>
      <c r="G1" s="12"/>
      <c r="H1" s="2"/>
      <c r="P1" t="s">
        <v>11</v>
      </c>
    </row>
    <row r="2" spans="1:17" x14ac:dyDescent="0.25">
      <c r="A2" t="s">
        <v>2</v>
      </c>
      <c r="B2" t="s">
        <v>8</v>
      </c>
      <c r="C2" t="s">
        <v>9</v>
      </c>
      <c r="E2" s="5" t="s">
        <v>1</v>
      </c>
      <c r="F2" s="6" t="s">
        <v>8</v>
      </c>
      <c r="G2" t="s">
        <v>9</v>
      </c>
      <c r="I2" s="5" t="s">
        <v>1</v>
      </c>
      <c r="J2" t="s">
        <v>5</v>
      </c>
      <c r="K2" s="6" t="s">
        <v>6</v>
      </c>
      <c r="P2">
        <f>MIN(K39:K64)</f>
        <v>-0.35933962264150965</v>
      </c>
      <c r="Q2">
        <f>SUM(L39:L64)</f>
        <v>1.8493632075471646E-2</v>
      </c>
    </row>
    <row r="3" spans="1:17" x14ac:dyDescent="0.25">
      <c r="A3" t="s">
        <v>3</v>
      </c>
      <c r="B3">
        <v>0</v>
      </c>
      <c r="C3">
        <v>1</v>
      </c>
      <c r="D3">
        <f>B3*C3</f>
        <v>0</v>
      </c>
      <c r="E3" s="5">
        <f>(D3/A$4*100)</f>
        <v>0</v>
      </c>
      <c r="F3" s="4">
        <v>0</v>
      </c>
      <c r="G3">
        <v>8</v>
      </c>
      <c r="H3">
        <f>F3*G3</f>
        <v>0</v>
      </c>
      <c r="I3" s="5">
        <f>(H3/A$6*100)</f>
        <v>0</v>
      </c>
      <c r="J3">
        <f t="shared" ref="J3" si="0">E3-I3</f>
        <v>0</v>
      </c>
      <c r="L3">
        <f>(K4+K3)/2*(B4-B3)</f>
        <v>6.9575471698113205E-6</v>
      </c>
      <c r="P3" t="s">
        <v>12</v>
      </c>
      <c r="Q3" t="s">
        <v>12</v>
      </c>
    </row>
    <row r="4" spans="1:17" x14ac:dyDescent="0.25">
      <c r="A4" s="1">
        <f>SUM(C3:C82)</f>
        <v>200</v>
      </c>
      <c r="B4">
        <v>5.0000000000000001E-3</v>
      </c>
      <c r="C4">
        <v>3</v>
      </c>
      <c r="D4">
        <f t="shared" ref="D4:D67" si="1">B4*C4</f>
        <v>1.4999999999999999E-2</v>
      </c>
      <c r="E4" s="5">
        <f t="shared" ref="E4:E67" si="2">(D4/A$4*100)</f>
        <v>7.4999999999999997E-3</v>
      </c>
      <c r="F4" s="4">
        <v>5.0000000000000001E-3</v>
      </c>
      <c r="G4">
        <v>2</v>
      </c>
      <c r="H4">
        <f t="shared" ref="H4:H31" si="3">F4*G4</f>
        <v>0.01</v>
      </c>
      <c r="I4" s="5">
        <f t="shared" ref="I4:I31" si="4">(H4/A$6*100)</f>
        <v>4.7169811320754715E-3</v>
      </c>
      <c r="J4">
        <f>E4-I4</f>
        <v>2.7830188679245282E-3</v>
      </c>
      <c r="K4" s="6">
        <f>J4+J3</f>
        <v>2.7830188679245282E-3</v>
      </c>
      <c r="L4">
        <f t="shared" ref="L4:L67" si="5">(K5+K4)/2*(B5-B4)</f>
        <v>4.1037735849056608E-5</v>
      </c>
      <c r="P4">
        <f>MIN(K36:K61)</f>
        <v>-0.35933962264150965</v>
      </c>
      <c r="Q4">
        <f>SUM(L36:L61)</f>
        <v>4.6807783018867387E-3</v>
      </c>
    </row>
    <row r="5" spans="1:17" x14ac:dyDescent="0.25">
      <c r="A5" t="s">
        <v>4</v>
      </c>
      <c r="B5">
        <v>0.01</v>
      </c>
      <c r="C5">
        <v>5</v>
      </c>
      <c r="D5">
        <f t="shared" si="1"/>
        <v>0.05</v>
      </c>
      <c r="E5" s="5">
        <f t="shared" si="2"/>
        <v>2.5000000000000001E-2</v>
      </c>
      <c r="F5" s="4">
        <v>0.01</v>
      </c>
      <c r="G5">
        <v>3</v>
      </c>
      <c r="H5">
        <f t="shared" si="3"/>
        <v>0.03</v>
      </c>
      <c r="I5" s="5">
        <f t="shared" si="4"/>
        <v>1.4150943396226415E-2</v>
      </c>
      <c r="J5">
        <f t="shared" ref="J5:J68" si="6">E5-I5</f>
        <v>1.0849056603773586E-2</v>
      </c>
      <c r="K5" s="6">
        <f>K4+J5</f>
        <v>1.3632075471698115E-2</v>
      </c>
      <c r="L5">
        <f t="shared" si="5"/>
        <v>5.5778301886792454E-5</v>
      </c>
    </row>
    <row r="6" spans="1:17" x14ac:dyDescent="0.25">
      <c r="A6" s="1">
        <f>SUM(G3:G82)</f>
        <v>212</v>
      </c>
      <c r="B6">
        <v>1.4999999999999999E-2</v>
      </c>
      <c r="C6">
        <v>5</v>
      </c>
      <c r="D6">
        <f t="shared" si="1"/>
        <v>7.4999999999999997E-2</v>
      </c>
      <c r="E6" s="5">
        <f t="shared" si="2"/>
        <v>3.7499999999999999E-2</v>
      </c>
      <c r="F6" s="4">
        <v>1.4999999999999999E-2</v>
      </c>
      <c r="G6">
        <v>6</v>
      </c>
      <c r="H6">
        <f t="shared" si="3"/>
        <v>0.09</v>
      </c>
      <c r="I6" s="5">
        <f t="shared" si="4"/>
        <v>4.2452830188679243E-2</v>
      </c>
      <c r="J6">
        <f t="shared" si="6"/>
        <v>-4.9528301886792442E-3</v>
      </c>
      <c r="K6" s="6">
        <f t="shared" ref="K6:K31" si="7">K5+J6</f>
        <v>8.6792452830188709E-3</v>
      </c>
      <c r="L6">
        <f t="shared" si="5"/>
        <v>-1.1886792452830186E-4</v>
      </c>
    </row>
    <row r="7" spans="1:17" x14ac:dyDescent="0.25">
      <c r="B7">
        <v>0.02</v>
      </c>
      <c r="C7">
        <v>2</v>
      </c>
      <c r="D7">
        <f t="shared" si="1"/>
        <v>0.04</v>
      </c>
      <c r="E7" s="5">
        <f t="shared" si="2"/>
        <v>0.02</v>
      </c>
      <c r="F7" s="4">
        <v>0.02</v>
      </c>
      <c r="G7">
        <v>9</v>
      </c>
      <c r="H7">
        <f t="shared" si="3"/>
        <v>0.18</v>
      </c>
      <c r="I7" s="5">
        <f t="shared" si="4"/>
        <v>8.4905660377358486E-2</v>
      </c>
      <c r="J7">
        <f t="shared" si="6"/>
        <v>-6.4905660377358482E-2</v>
      </c>
      <c r="K7" s="6">
        <f t="shared" si="7"/>
        <v>-5.6226415094339607E-2</v>
      </c>
      <c r="L7">
        <f t="shared" si="5"/>
        <v>-3.9375E-4</v>
      </c>
    </row>
    <row r="8" spans="1:17" x14ac:dyDescent="0.25">
      <c r="B8">
        <v>2.5000000000000001E-2</v>
      </c>
      <c r="C8">
        <v>3</v>
      </c>
      <c r="D8">
        <f t="shared" si="1"/>
        <v>7.5000000000000011E-2</v>
      </c>
      <c r="E8" s="5">
        <f t="shared" si="2"/>
        <v>3.7500000000000006E-2</v>
      </c>
      <c r="F8" s="4">
        <v>2.5000000000000001E-2</v>
      </c>
      <c r="G8">
        <v>7</v>
      </c>
      <c r="H8">
        <f t="shared" si="3"/>
        <v>0.17500000000000002</v>
      </c>
      <c r="I8" s="5">
        <f t="shared" si="4"/>
        <v>8.2547169811320764E-2</v>
      </c>
      <c r="J8">
        <f t="shared" si="6"/>
        <v>-4.5047169811320759E-2</v>
      </c>
      <c r="K8" s="6">
        <f>K7+J8</f>
        <v>-0.10127358490566037</v>
      </c>
      <c r="L8">
        <f t="shared" si="5"/>
        <v>-4.6037735849056578E-4</v>
      </c>
    </row>
    <row r="9" spans="1:17" x14ac:dyDescent="0.25">
      <c r="B9">
        <v>0.03</v>
      </c>
      <c r="C9">
        <v>5</v>
      </c>
      <c r="D9">
        <f t="shared" si="1"/>
        <v>0.15</v>
      </c>
      <c r="E9" s="5">
        <f t="shared" si="2"/>
        <v>7.4999999999999997E-2</v>
      </c>
      <c r="F9" s="4">
        <v>0.03</v>
      </c>
      <c r="G9">
        <v>4</v>
      </c>
      <c r="H9">
        <f t="shared" si="3"/>
        <v>0.12</v>
      </c>
      <c r="I9" s="5">
        <f t="shared" si="4"/>
        <v>5.6603773584905662E-2</v>
      </c>
      <c r="J9">
        <f t="shared" si="6"/>
        <v>1.8396226415094336E-2</v>
      </c>
      <c r="K9" s="6">
        <f t="shared" si="7"/>
        <v>-8.287735849056603E-2</v>
      </c>
      <c r="L9">
        <f t="shared" si="5"/>
        <v>-4.0448113207547202E-4</v>
      </c>
    </row>
    <row r="10" spans="1:17" x14ac:dyDescent="0.25">
      <c r="B10">
        <v>3.5000000000000003E-2</v>
      </c>
      <c r="C10">
        <v>4</v>
      </c>
      <c r="D10">
        <f t="shared" si="1"/>
        <v>0.14000000000000001</v>
      </c>
      <c r="E10" s="5">
        <f t="shared" si="2"/>
        <v>7.0000000000000007E-2</v>
      </c>
      <c r="F10" s="4">
        <v>3.5000000000000003E-2</v>
      </c>
      <c r="G10">
        <v>4</v>
      </c>
      <c r="H10">
        <f t="shared" si="3"/>
        <v>0.14000000000000001</v>
      </c>
      <c r="I10" s="5">
        <f t="shared" si="4"/>
        <v>6.6037735849056603E-2</v>
      </c>
      <c r="J10">
        <f t="shared" si="6"/>
        <v>3.9622641509434037E-3</v>
      </c>
      <c r="K10" s="6">
        <f t="shared" si="7"/>
        <v>-7.8915094339622627E-2</v>
      </c>
      <c r="L10">
        <f t="shared" si="5"/>
        <v>-3.2759433962264127E-4</v>
      </c>
    </row>
    <row r="11" spans="1:17" x14ac:dyDescent="0.25">
      <c r="B11">
        <v>0.04</v>
      </c>
      <c r="C11">
        <v>7</v>
      </c>
      <c r="D11">
        <f t="shared" si="1"/>
        <v>0.28000000000000003</v>
      </c>
      <c r="E11" s="5">
        <f t="shared" si="2"/>
        <v>0.14000000000000001</v>
      </c>
      <c r="F11" s="4">
        <v>0.04</v>
      </c>
      <c r="G11">
        <v>6</v>
      </c>
      <c r="H11">
        <f t="shared" si="3"/>
        <v>0.24</v>
      </c>
      <c r="I11" s="5">
        <f t="shared" si="4"/>
        <v>0.11320754716981132</v>
      </c>
      <c r="J11">
        <f t="shared" si="6"/>
        <v>2.679245283018869E-2</v>
      </c>
      <c r="K11" s="6">
        <f t="shared" si="7"/>
        <v>-5.2122641509433937E-2</v>
      </c>
      <c r="L11">
        <f t="shared" si="5"/>
        <v>-8.8679245283018691E-5</v>
      </c>
    </row>
    <row r="12" spans="1:17" x14ac:dyDescent="0.25">
      <c r="B12">
        <v>4.4999999999999998E-2</v>
      </c>
      <c r="C12">
        <v>4</v>
      </c>
      <c r="D12">
        <f t="shared" si="1"/>
        <v>0.18</v>
      </c>
      <c r="E12" s="5">
        <f t="shared" si="2"/>
        <v>0.09</v>
      </c>
      <c r="F12" s="4">
        <v>4.4999999999999998E-2</v>
      </c>
      <c r="G12">
        <v>1</v>
      </c>
      <c r="H12">
        <f t="shared" si="3"/>
        <v>4.4999999999999998E-2</v>
      </c>
      <c r="I12" s="5">
        <f t="shared" si="4"/>
        <v>2.1226415094339621E-2</v>
      </c>
      <c r="J12">
        <f t="shared" si="6"/>
        <v>6.8773584905660379E-2</v>
      </c>
      <c r="K12" s="6">
        <f t="shared" si="7"/>
        <v>1.6650943396226442E-2</v>
      </c>
      <c r="L12">
        <f t="shared" si="5"/>
        <v>-2.7594339622641408E-5</v>
      </c>
    </row>
    <row r="13" spans="1:17" x14ac:dyDescent="0.25">
      <c r="B13">
        <v>0.05</v>
      </c>
      <c r="C13">
        <v>2</v>
      </c>
      <c r="D13">
        <f t="shared" si="1"/>
        <v>0.1</v>
      </c>
      <c r="E13" s="5">
        <f t="shared" si="2"/>
        <v>0.05</v>
      </c>
      <c r="F13" s="4">
        <v>0.05</v>
      </c>
      <c r="G13">
        <v>4</v>
      </c>
      <c r="H13">
        <f t="shared" si="3"/>
        <v>0.2</v>
      </c>
      <c r="I13" s="5">
        <f t="shared" si="4"/>
        <v>9.4339622641509441E-2</v>
      </c>
      <c r="J13">
        <f t="shared" si="6"/>
        <v>-4.4339622641509438E-2</v>
      </c>
      <c r="K13" s="6">
        <f t="shared" si="7"/>
        <v>-2.7688679245282996E-2</v>
      </c>
      <c r="L13">
        <f t="shared" si="5"/>
        <v>-1.9941037735849037E-4</v>
      </c>
    </row>
    <row r="14" spans="1:17" x14ac:dyDescent="0.25">
      <c r="B14">
        <v>5.5E-2</v>
      </c>
      <c r="C14">
        <v>1</v>
      </c>
      <c r="D14">
        <f t="shared" si="1"/>
        <v>5.5E-2</v>
      </c>
      <c r="E14" s="5">
        <f t="shared" si="2"/>
        <v>2.75E-2</v>
      </c>
      <c r="F14" s="4">
        <v>5.5E-2</v>
      </c>
      <c r="G14">
        <v>2</v>
      </c>
      <c r="H14">
        <f t="shared" si="3"/>
        <v>0.11</v>
      </c>
      <c r="I14" s="5">
        <f t="shared" si="4"/>
        <v>5.1886792452830191E-2</v>
      </c>
      <c r="J14">
        <f t="shared" si="6"/>
        <v>-2.4386792452830191E-2</v>
      </c>
      <c r="K14" s="6">
        <f t="shared" si="7"/>
        <v>-5.207547169811319E-2</v>
      </c>
      <c r="L14">
        <f t="shared" si="5"/>
        <v>-2.5188679245282997E-4</v>
      </c>
    </row>
    <row r="15" spans="1:17" x14ac:dyDescent="0.25">
      <c r="B15">
        <v>0.06</v>
      </c>
      <c r="C15">
        <v>2</v>
      </c>
      <c r="D15">
        <f t="shared" si="1"/>
        <v>0.12</v>
      </c>
      <c r="E15" s="5">
        <f t="shared" si="2"/>
        <v>0.06</v>
      </c>
      <c r="F15" s="4">
        <v>0.06</v>
      </c>
      <c r="G15">
        <v>2</v>
      </c>
      <c r="H15">
        <f t="shared" si="3"/>
        <v>0.12</v>
      </c>
      <c r="I15" s="5">
        <f t="shared" si="4"/>
        <v>5.6603773584905662E-2</v>
      </c>
      <c r="J15">
        <f t="shared" si="6"/>
        <v>3.3962264150943361E-3</v>
      </c>
      <c r="K15" s="6">
        <f t="shared" si="7"/>
        <v>-4.8679245283018854E-2</v>
      </c>
      <c r="L15">
        <f t="shared" si="5"/>
        <v>-1.5754716981132081E-4</v>
      </c>
    </row>
    <row r="16" spans="1:17" x14ac:dyDescent="0.25">
      <c r="B16">
        <v>6.5000000000000002E-2</v>
      </c>
      <c r="C16">
        <v>2</v>
      </c>
      <c r="D16">
        <f t="shared" si="1"/>
        <v>0.13</v>
      </c>
      <c r="E16" s="5">
        <f t="shared" si="2"/>
        <v>6.5000000000000002E-2</v>
      </c>
      <c r="F16" s="4">
        <v>6.5000000000000002E-2</v>
      </c>
      <c r="G16">
        <v>1</v>
      </c>
      <c r="H16">
        <f t="shared" si="3"/>
        <v>6.5000000000000002E-2</v>
      </c>
      <c r="I16" s="5">
        <f t="shared" si="4"/>
        <v>3.0660377358490566E-2</v>
      </c>
      <c r="J16">
        <f t="shared" si="6"/>
        <v>3.4339622641509436E-2</v>
      </c>
      <c r="K16" s="6">
        <f t="shared" si="7"/>
        <v>-1.4339622641509418E-2</v>
      </c>
      <c r="L16">
        <f t="shared" si="5"/>
        <v>-1.5424528301886798E-4</v>
      </c>
    </row>
    <row r="17" spans="2:12" x14ac:dyDescent="0.25">
      <c r="B17">
        <v>7.0000000000000007E-2</v>
      </c>
      <c r="C17">
        <v>0</v>
      </c>
      <c r="D17">
        <f t="shared" si="1"/>
        <v>0</v>
      </c>
      <c r="E17" s="5">
        <f t="shared" si="2"/>
        <v>0</v>
      </c>
      <c r="F17" s="4">
        <v>7.0000000000000007E-2</v>
      </c>
      <c r="G17">
        <v>1</v>
      </c>
      <c r="H17">
        <f t="shared" si="3"/>
        <v>7.0000000000000007E-2</v>
      </c>
      <c r="I17" s="5">
        <f t="shared" si="4"/>
        <v>3.3018867924528301E-2</v>
      </c>
      <c r="J17">
        <f t="shared" si="6"/>
        <v>-3.3018867924528301E-2</v>
      </c>
      <c r="K17" s="6">
        <f t="shared" si="7"/>
        <v>-4.735849056603772E-2</v>
      </c>
      <c r="L17">
        <f t="shared" si="5"/>
        <v>-1.4304245283018832E-4</v>
      </c>
    </row>
    <row r="18" spans="2:12" x14ac:dyDescent="0.25">
      <c r="B18">
        <v>7.4999999999999997E-2</v>
      </c>
      <c r="C18">
        <v>1</v>
      </c>
      <c r="D18">
        <f t="shared" si="1"/>
        <v>7.4999999999999997E-2</v>
      </c>
      <c r="E18" s="5">
        <f t="shared" si="2"/>
        <v>3.7499999999999999E-2</v>
      </c>
      <c r="F18" s="4">
        <v>7.4999999999999997E-2</v>
      </c>
      <c r="G18">
        <v>0</v>
      </c>
      <c r="H18">
        <f t="shared" si="3"/>
        <v>0</v>
      </c>
      <c r="I18" s="5">
        <f t="shared" si="4"/>
        <v>0</v>
      </c>
      <c r="J18">
        <f t="shared" si="6"/>
        <v>3.7499999999999999E-2</v>
      </c>
      <c r="K18" s="6">
        <f t="shared" si="7"/>
        <v>-9.8584905660377212E-3</v>
      </c>
      <c r="L18">
        <f t="shared" si="5"/>
        <v>-1.4363207547169816E-4</v>
      </c>
    </row>
    <row r="19" spans="2:12" x14ac:dyDescent="0.25">
      <c r="B19">
        <v>0.08</v>
      </c>
      <c r="C19">
        <v>0</v>
      </c>
      <c r="D19">
        <f t="shared" si="1"/>
        <v>0</v>
      </c>
      <c r="E19" s="5">
        <f t="shared" si="2"/>
        <v>0</v>
      </c>
      <c r="F19" s="4">
        <v>0.08</v>
      </c>
      <c r="G19">
        <v>1</v>
      </c>
      <c r="H19">
        <f t="shared" si="3"/>
        <v>0.08</v>
      </c>
      <c r="I19" s="5">
        <f t="shared" si="4"/>
        <v>3.7735849056603772E-2</v>
      </c>
      <c r="J19">
        <f t="shared" si="6"/>
        <v>-3.7735849056603772E-2</v>
      </c>
      <c r="K19" s="6">
        <f t="shared" si="7"/>
        <v>-4.7594339622641493E-2</v>
      </c>
      <c r="L19">
        <f t="shared" si="5"/>
        <v>-1.3172169811320758E-4</v>
      </c>
    </row>
    <row r="20" spans="2:12" x14ac:dyDescent="0.25">
      <c r="B20">
        <v>8.5000000000000006E-2</v>
      </c>
      <c r="C20">
        <v>1</v>
      </c>
      <c r="D20">
        <f t="shared" si="1"/>
        <v>8.5000000000000006E-2</v>
      </c>
      <c r="E20" s="5">
        <f t="shared" si="2"/>
        <v>4.2500000000000003E-2</v>
      </c>
      <c r="F20" s="4">
        <v>8.5000000000000006E-2</v>
      </c>
      <c r="G20">
        <v>0</v>
      </c>
      <c r="H20">
        <f t="shared" si="3"/>
        <v>0</v>
      </c>
      <c r="I20" s="5">
        <f t="shared" si="4"/>
        <v>0</v>
      </c>
      <c r="J20">
        <f t="shared" si="6"/>
        <v>4.2500000000000003E-2</v>
      </c>
      <c r="K20" s="6">
        <f t="shared" si="7"/>
        <v>-5.0943396226414903E-3</v>
      </c>
      <c r="L20">
        <f t="shared" si="5"/>
        <v>4.3089622641509354E-4</v>
      </c>
    </row>
    <row r="21" spans="2:12" x14ac:dyDescent="0.25">
      <c r="B21">
        <v>0.09</v>
      </c>
      <c r="C21">
        <v>5</v>
      </c>
      <c r="D21">
        <f t="shared" si="1"/>
        <v>0.44999999999999996</v>
      </c>
      <c r="E21" s="5">
        <f t="shared" si="2"/>
        <v>0.22499999999999998</v>
      </c>
      <c r="F21" s="4">
        <v>0.09</v>
      </c>
      <c r="G21">
        <v>1</v>
      </c>
      <c r="H21">
        <f t="shared" si="3"/>
        <v>0.09</v>
      </c>
      <c r="I21" s="5">
        <f t="shared" si="4"/>
        <v>4.2452830188679243E-2</v>
      </c>
      <c r="J21">
        <f t="shared" si="6"/>
        <v>0.18254716981132074</v>
      </c>
      <c r="K21" s="6">
        <f t="shared" si="7"/>
        <v>0.17745283018867924</v>
      </c>
      <c r="L21">
        <f t="shared" si="5"/>
        <v>1.0127358490566046E-3</v>
      </c>
    </row>
    <row r="22" spans="2:12" x14ac:dyDescent="0.25">
      <c r="B22">
        <v>9.5000000000000001E-2</v>
      </c>
      <c r="C22">
        <v>2</v>
      </c>
      <c r="D22">
        <f t="shared" si="1"/>
        <v>0.19</v>
      </c>
      <c r="E22" s="5">
        <f t="shared" si="2"/>
        <v>9.5000000000000001E-2</v>
      </c>
      <c r="F22" s="4">
        <v>9.5000000000000001E-2</v>
      </c>
      <c r="G22">
        <v>1</v>
      </c>
      <c r="H22">
        <f t="shared" si="3"/>
        <v>9.5000000000000001E-2</v>
      </c>
      <c r="I22" s="5">
        <f t="shared" si="4"/>
        <v>4.4811320754716978E-2</v>
      </c>
      <c r="J22">
        <f t="shared" si="6"/>
        <v>5.0188679245283023E-2</v>
      </c>
      <c r="K22" s="6">
        <f t="shared" si="7"/>
        <v>0.22764150943396227</v>
      </c>
      <c r="L22">
        <f t="shared" si="5"/>
        <v>1.1452830188679256E-3</v>
      </c>
    </row>
    <row r="23" spans="2:12" x14ac:dyDescent="0.25">
      <c r="B23">
        <v>0.1</v>
      </c>
      <c r="C23">
        <v>1</v>
      </c>
      <c r="D23">
        <f t="shared" si="1"/>
        <v>0.1</v>
      </c>
      <c r="E23" s="5">
        <f t="shared" si="2"/>
        <v>0.05</v>
      </c>
      <c r="F23" s="4">
        <v>0.1</v>
      </c>
      <c r="G23">
        <v>1</v>
      </c>
      <c r="H23">
        <f t="shared" si="3"/>
        <v>0.1</v>
      </c>
      <c r="I23" s="5">
        <f t="shared" si="4"/>
        <v>4.716981132075472E-2</v>
      </c>
      <c r="J23">
        <f t="shared" si="6"/>
        <v>2.8301886792452824E-3</v>
      </c>
      <c r="K23" s="6">
        <f t="shared" si="7"/>
        <v>0.23047169811320756</v>
      </c>
      <c r="L23">
        <f t="shared" si="5"/>
        <v>1.1672169811320734E-3</v>
      </c>
    </row>
    <row r="24" spans="2:12" x14ac:dyDescent="0.25">
      <c r="B24">
        <v>0.105</v>
      </c>
      <c r="C24">
        <v>2</v>
      </c>
      <c r="D24">
        <f t="shared" si="1"/>
        <v>0.21</v>
      </c>
      <c r="E24" s="5">
        <f t="shared" si="2"/>
        <v>0.105</v>
      </c>
      <c r="F24" s="4">
        <v>0.105</v>
      </c>
      <c r="G24">
        <v>2</v>
      </c>
      <c r="H24">
        <f t="shared" si="3"/>
        <v>0.21</v>
      </c>
      <c r="I24" s="5">
        <f t="shared" si="4"/>
        <v>9.9056603773584898E-2</v>
      </c>
      <c r="J24">
        <f t="shared" si="6"/>
        <v>5.9433962264150986E-3</v>
      </c>
      <c r="K24" s="6">
        <f t="shared" si="7"/>
        <v>0.23641509433962266</v>
      </c>
      <c r="L24">
        <f t="shared" si="5"/>
        <v>1.4570754716981145E-3</v>
      </c>
    </row>
    <row r="25" spans="2:12" x14ac:dyDescent="0.25">
      <c r="B25">
        <v>0.11</v>
      </c>
      <c r="C25">
        <v>2</v>
      </c>
      <c r="D25">
        <f t="shared" si="1"/>
        <v>0.22</v>
      </c>
      <c r="E25" s="5">
        <f t="shared" si="2"/>
        <v>0.11</v>
      </c>
      <c r="F25" s="4">
        <v>0.11</v>
      </c>
      <c r="G25">
        <v>0</v>
      </c>
      <c r="H25">
        <f t="shared" si="3"/>
        <v>0</v>
      </c>
      <c r="I25" s="5">
        <f t="shared" si="4"/>
        <v>0</v>
      </c>
      <c r="J25">
        <f t="shared" si="6"/>
        <v>0.11</v>
      </c>
      <c r="K25" s="6">
        <f t="shared" si="7"/>
        <v>0.34641509433962264</v>
      </c>
      <c r="L25">
        <f t="shared" si="5"/>
        <v>1.3415094339622653E-3</v>
      </c>
    </row>
    <row r="26" spans="2:12" x14ac:dyDescent="0.25">
      <c r="B26" s="7">
        <v>0.115</v>
      </c>
      <c r="C26" s="7">
        <v>2</v>
      </c>
      <c r="D26" s="7">
        <f t="shared" si="1"/>
        <v>0.23</v>
      </c>
      <c r="E26" s="8">
        <f t="shared" si="2"/>
        <v>0.11499999999999999</v>
      </c>
      <c r="F26" s="9">
        <v>0.115</v>
      </c>
      <c r="G26" s="7">
        <v>5</v>
      </c>
      <c r="H26" s="7">
        <f t="shared" si="3"/>
        <v>0.57500000000000007</v>
      </c>
      <c r="I26" s="8">
        <f t="shared" si="4"/>
        <v>0.27122641509433965</v>
      </c>
      <c r="J26">
        <f t="shared" si="6"/>
        <v>-0.15622641509433965</v>
      </c>
      <c r="K26" s="10">
        <f t="shared" si="7"/>
        <v>0.19018867924528299</v>
      </c>
      <c r="L26">
        <f t="shared" si="5"/>
        <v>9.7641509433962054E-4</v>
      </c>
    </row>
    <row r="27" spans="2:12" x14ac:dyDescent="0.25">
      <c r="B27" s="7">
        <v>0.12</v>
      </c>
      <c r="C27" s="7">
        <v>3</v>
      </c>
      <c r="D27" s="7">
        <f t="shared" si="1"/>
        <v>0.36</v>
      </c>
      <c r="E27" s="8">
        <f t="shared" si="2"/>
        <v>0.18</v>
      </c>
      <c r="F27" s="9">
        <v>0.12</v>
      </c>
      <c r="G27" s="7">
        <v>3</v>
      </c>
      <c r="H27" s="7">
        <f t="shared" si="3"/>
        <v>0.36</v>
      </c>
      <c r="I27" s="8">
        <f t="shared" si="4"/>
        <v>0.16981132075471697</v>
      </c>
      <c r="J27">
        <f t="shared" si="6"/>
        <v>1.0188679245283022E-2</v>
      </c>
      <c r="K27" s="10">
        <f t="shared" si="7"/>
        <v>0.20037735849056601</v>
      </c>
      <c r="L27">
        <f t="shared" si="5"/>
        <v>8.8101415094339684E-4</v>
      </c>
    </row>
    <row r="28" spans="2:12" x14ac:dyDescent="0.25">
      <c r="B28" s="7">
        <v>0.125</v>
      </c>
      <c r="C28" s="7">
        <v>3</v>
      </c>
      <c r="D28" s="7">
        <f t="shared" si="1"/>
        <v>0.375</v>
      </c>
      <c r="E28" s="8">
        <f t="shared" si="2"/>
        <v>0.1875</v>
      </c>
      <c r="F28" s="9">
        <v>0.125</v>
      </c>
      <c r="G28" s="7">
        <v>4</v>
      </c>
      <c r="H28" s="7">
        <f t="shared" si="3"/>
        <v>0.5</v>
      </c>
      <c r="I28" s="8">
        <f t="shared" si="4"/>
        <v>0.23584905660377359</v>
      </c>
      <c r="J28">
        <f t="shared" si="6"/>
        <v>-4.8349056603773588E-2</v>
      </c>
      <c r="K28" s="10">
        <f t="shared" si="7"/>
        <v>0.15202830188679242</v>
      </c>
      <c r="L28">
        <f t="shared" si="5"/>
        <v>7.6014150943396277E-4</v>
      </c>
    </row>
    <row r="29" spans="2:12" x14ac:dyDescent="0.25">
      <c r="B29" s="7">
        <v>0.13</v>
      </c>
      <c r="C29" s="7">
        <v>0</v>
      </c>
      <c r="D29" s="7">
        <f t="shared" si="1"/>
        <v>0</v>
      </c>
      <c r="E29" s="8">
        <f t="shared" si="2"/>
        <v>0</v>
      </c>
      <c r="F29" s="9">
        <v>0.13</v>
      </c>
      <c r="G29" s="7">
        <v>0</v>
      </c>
      <c r="H29" s="7">
        <f t="shared" si="3"/>
        <v>0</v>
      </c>
      <c r="I29" s="8">
        <f t="shared" si="4"/>
        <v>0</v>
      </c>
      <c r="J29">
        <f t="shared" si="6"/>
        <v>0</v>
      </c>
      <c r="K29" s="10">
        <f t="shared" si="7"/>
        <v>0.15202830188679242</v>
      </c>
      <c r="L29">
        <f t="shared" si="5"/>
        <v>2.8254716981132084E-4</v>
      </c>
    </row>
    <row r="30" spans="2:12" x14ac:dyDescent="0.25">
      <c r="B30" s="7">
        <v>0.13500000000000001</v>
      </c>
      <c r="C30" s="7">
        <v>0</v>
      </c>
      <c r="D30" s="7">
        <f t="shared" si="1"/>
        <v>0</v>
      </c>
      <c r="E30" s="8">
        <f t="shared" si="2"/>
        <v>0</v>
      </c>
      <c r="F30" s="9">
        <v>0.13500000000000001</v>
      </c>
      <c r="G30" s="7">
        <v>3</v>
      </c>
      <c r="H30" s="7">
        <f t="shared" si="3"/>
        <v>0.40500000000000003</v>
      </c>
      <c r="I30" s="8">
        <f t="shared" si="4"/>
        <v>0.19103773584905662</v>
      </c>
      <c r="J30">
        <f t="shared" si="6"/>
        <v>-0.19103773584905662</v>
      </c>
      <c r="K30" s="10">
        <f t="shared" si="7"/>
        <v>-3.9009433962264195E-2</v>
      </c>
      <c r="L30">
        <f t="shared" si="5"/>
        <v>-3.403301886792458E-4</v>
      </c>
    </row>
    <row r="31" spans="2:12" x14ac:dyDescent="0.25">
      <c r="B31" s="7">
        <v>0.14000000000000001</v>
      </c>
      <c r="C31" s="7">
        <v>2</v>
      </c>
      <c r="D31" s="7">
        <f t="shared" si="1"/>
        <v>0.28000000000000003</v>
      </c>
      <c r="E31" s="8">
        <f t="shared" si="2"/>
        <v>0.14000000000000001</v>
      </c>
      <c r="F31" s="9">
        <v>0.14000000000000001</v>
      </c>
      <c r="G31" s="7">
        <v>3</v>
      </c>
      <c r="H31" s="7">
        <f t="shared" si="3"/>
        <v>0.42000000000000004</v>
      </c>
      <c r="I31" s="8">
        <f t="shared" si="4"/>
        <v>0.19811320754716982</v>
      </c>
      <c r="J31">
        <f t="shared" si="6"/>
        <v>-5.811320754716981E-2</v>
      </c>
      <c r="K31" s="10">
        <f t="shared" si="7"/>
        <v>-9.7122641509434005E-2</v>
      </c>
      <c r="L31">
        <f t="shared" si="5"/>
        <v>-9.6780660377358059E-4</v>
      </c>
    </row>
    <row r="32" spans="2:12" x14ac:dyDescent="0.25">
      <c r="B32" s="7">
        <v>0.14499999999999999</v>
      </c>
      <c r="C32" s="7">
        <v>3</v>
      </c>
      <c r="D32" s="7">
        <f t="shared" si="1"/>
        <v>0.43499999999999994</v>
      </c>
      <c r="E32" s="8">
        <f t="shared" si="2"/>
        <v>0.21749999999999997</v>
      </c>
      <c r="F32" s="9">
        <v>0.14499999999999999</v>
      </c>
      <c r="G32" s="7">
        <v>6</v>
      </c>
      <c r="H32" s="7">
        <f t="shared" ref="H32:H82" si="8">F32*G32</f>
        <v>0.86999999999999988</v>
      </c>
      <c r="I32" s="8">
        <f t="shared" ref="I32:I82" si="9">(H32/A$6*100)</f>
        <v>0.410377358490566</v>
      </c>
      <c r="J32">
        <f t="shared" si="6"/>
        <v>-0.19287735849056603</v>
      </c>
      <c r="K32" s="10">
        <f t="shared" ref="K32:K82" si="10">K31+J32</f>
        <v>-0.29000000000000004</v>
      </c>
      <c r="L32">
        <f t="shared" si="5"/>
        <v>-1.2518867924528315E-3</v>
      </c>
    </row>
    <row r="33" spans="2:12" x14ac:dyDescent="0.25">
      <c r="B33" s="7">
        <v>0.15</v>
      </c>
      <c r="C33" s="7">
        <v>2</v>
      </c>
      <c r="D33" s="7">
        <f t="shared" si="1"/>
        <v>0.3</v>
      </c>
      <c r="E33" s="8">
        <f t="shared" si="2"/>
        <v>0.15</v>
      </c>
      <c r="F33" s="9">
        <v>0.15</v>
      </c>
      <c r="G33" s="7">
        <v>1</v>
      </c>
      <c r="H33" s="7">
        <f t="shared" si="8"/>
        <v>0.15</v>
      </c>
      <c r="I33" s="8">
        <f t="shared" si="9"/>
        <v>7.0754716981132074E-2</v>
      </c>
      <c r="J33">
        <f t="shared" si="6"/>
        <v>7.9245283018867921E-2</v>
      </c>
      <c r="K33" s="10">
        <f t="shared" si="10"/>
        <v>-0.21075471698113213</v>
      </c>
      <c r="L33">
        <f t="shared" si="5"/>
        <v>-1.2255896226415109E-3</v>
      </c>
    </row>
    <row r="34" spans="2:12" x14ac:dyDescent="0.25">
      <c r="B34" s="7">
        <v>0.155</v>
      </c>
      <c r="C34" s="7">
        <v>1</v>
      </c>
      <c r="D34" s="7">
        <f t="shared" si="1"/>
        <v>0.155</v>
      </c>
      <c r="E34" s="8">
        <f t="shared" si="2"/>
        <v>7.7499999999999999E-2</v>
      </c>
      <c r="F34" s="9">
        <v>0.155</v>
      </c>
      <c r="G34" s="7">
        <v>2</v>
      </c>
      <c r="H34" s="7">
        <f t="shared" si="8"/>
        <v>0.31</v>
      </c>
      <c r="I34" s="8">
        <f t="shared" si="9"/>
        <v>0.14622641509433962</v>
      </c>
      <c r="J34">
        <f t="shared" si="6"/>
        <v>-6.8726415094339618E-2</v>
      </c>
      <c r="K34" s="10">
        <f t="shared" si="10"/>
        <v>-0.27948113207547176</v>
      </c>
      <c r="L34">
        <f t="shared" si="5"/>
        <v>-1.3634433962264165E-3</v>
      </c>
    </row>
    <row r="35" spans="2:12" x14ac:dyDescent="0.25">
      <c r="B35" s="7">
        <v>0.16</v>
      </c>
      <c r="C35" s="7">
        <v>3</v>
      </c>
      <c r="D35" s="7">
        <f t="shared" si="1"/>
        <v>0.48</v>
      </c>
      <c r="E35" s="8">
        <f t="shared" si="2"/>
        <v>0.24</v>
      </c>
      <c r="F35" s="9">
        <v>0.16</v>
      </c>
      <c r="G35" s="7">
        <v>3</v>
      </c>
      <c r="H35" s="7">
        <f t="shared" si="8"/>
        <v>0.48</v>
      </c>
      <c r="I35" s="8">
        <f t="shared" si="9"/>
        <v>0.22641509433962265</v>
      </c>
      <c r="J35">
        <f t="shared" si="6"/>
        <v>1.3584905660377344E-2</v>
      </c>
      <c r="K35" s="10">
        <f t="shared" si="10"/>
        <v>-0.26589622641509442</v>
      </c>
      <c r="L35">
        <f t="shared" si="5"/>
        <v>-6.9905660377358591E-4</v>
      </c>
    </row>
    <row r="36" spans="2:12" x14ac:dyDescent="0.25">
      <c r="B36" s="7">
        <v>0.16500000000000001</v>
      </c>
      <c r="C36" s="7">
        <v>4</v>
      </c>
      <c r="D36" s="7">
        <f t="shared" si="1"/>
        <v>0.66</v>
      </c>
      <c r="E36" s="8">
        <f t="shared" si="2"/>
        <v>0.33</v>
      </c>
      <c r="F36" s="9">
        <v>0.16500000000000001</v>
      </c>
      <c r="G36" s="7">
        <v>1</v>
      </c>
      <c r="H36" s="7">
        <f t="shared" si="8"/>
        <v>0.16500000000000001</v>
      </c>
      <c r="I36" s="8">
        <f t="shared" si="9"/>
        <v>7.783018867924528E-2</v>
      </c>
      <c r="J36">
        <f t="shared" si="6"/>
        <v>0.25216981132075472</v>
      </c>
      <c r="K36" s="10">
        <f t="shared" si="10"/>
        <v>-1.3726415094339695E-2</v>
      </c>
      <c r="L36">
        <f t="shared" si="5"/>
        <v>-6.3396226415094446E-4</v>
      </c>
    </row>
    <row r="37" spans="2:12" x14ac:dyDescent="0.25">
      <c r="B37" s="7">
        <v>0.17</v>
      </c>
      <c r="C37" s="7">
        <v>3</v>
      </c>
      <c r="D37" s="7">
        <f t="shared" si="1"/>
        <v>0.51</v>
      </c>
      <c r="E37" s="8">
        <f t="shared" si="2"/>
        <v>0.255</v>
      </c>
      <c r="F37" s="9">
        <v>0.17</v>
      </c>
      <c r="G37" s="7">
        <v>6</v>
      </c>
      <c r="H37" s="7">
        <f t="shared" si="8"/>
        <v>1.02</v>
      </c>
      <c r="I37" s="8">
        <f t="shared" si="9"/>
        <v>0.48113207547169817</v>
      </c>
      <c r="J37">
        <f t="shared" si="6"/>
        <v>-0.22613207547169817</v>
      </c>
      <c r="K37" s="10">
        <f t="shared" si="10"/>
        <v>-0.23985849056603786</v>
      </c>
      <c r="L37">
        <f t="shared" si="5"/>
        <v>-7.1226415094339374E-4</v>
      </c>
    </row>
    <row r="38" spans="2:12" x14ac:dyDescent="0.25">
      <c r="B38" s="7">
        <v>0.17499999999999999</v>
      </c>
      <c r="C38" s="7">
        <v>6</v>
      </c>
      <c r="D38" s="7">
        <f t="shared" si="1"/>
        <v>1.0499999999999998</v>
      </c>
      <c r="E38" s="8">
        <f t="shared" si="2"/>
        <v>0.52499999999999991</v>
      </c>
      <c r="F38" s="9">
        <v>0.17499999999999999</v>
      </c>
      <c r="G38" s="7">
        <v>4</v>
      </c>
      <c r="H38" s="7">
        <f t="shared" si="8"/>
        <v>0.7</v>
      </c>
      <c r="I38" s="8">
        <f t="shared" si="9"/>
        <v>0.330188679245283</v>
      </c>
      <c r="J38">
        <f t="shared" si="6"/>
        <v>0.19481132075471691</v>
      </c>
      <c r="K38" s="10">
        <f t="shared" si="10"/>
        <v>-4.5047169811320953E-2</v>
      </c>
      <c r="L38">
        <f t="shared" si="5"/>
        <v>5.0707547169810316E-5</v>
      </c>
    </row>
    <row r="39" spans="2:12" x14ac:dyDescent="0.25">
      <c r="B39" s="7">
        <v>0.18</v>
      </c>
      <c r="C39" s="7">
        <v>5</v>
      </c>
      <c r="D39" s="7">
        <f t="shared" si="1"/>
        <v>0.89999999999999991</v>
      </c>
      <c r="E39" s="8">
        <f t="shared" si="2"/>
        <v>0.44999999999999996</v>
      </c>
      <c r="F39" s="9">
        <v>0.18</v>
      </c>
      <c r="G39" s="7">
        <v>4</v>
      </c>
      <c r="H39" s="7">
        <f t="shared" si="8"/>
        <v>0.72</v>
      </c>
      <c r="I39" s="8">
        <f t="shared" si="9"/>
        <v>0.33962264150943394</v>
      </c>
      <c r="J39">
        <f t="shared" si="6"/>
        <v>0.11037735849056601</v>
      </c>
      <c r="K39" s="10">
        <f t="shared" si="10"/>
        <v>6.533018867924506E-2</v>
      </c>
      <c r="L39">
        <f t="shared" si="5"/>
        <v>1.4775943396226314E-4</v>
      </c>
    </row>
    <row r="40" spans="2:12" x14ac:dyDescent="0.25">
      <c r="B40" s="7">
        <v>0.185</v>
      </c>
      <c r="C40" s="7">
        <v>3</v>
      </c>
      <c r="D40" s="7">
        <f t="shared" si="1"/>
        <v>0.55499999999999994</v>
      </c>
      <c r="E40" s="8">
        <f t="shared" si="2"/>
        <v>0.27749999999999997</v>
      </c>
      <c r="F40" s="9">
        <v>0.185</v>
      </c>
      <c r="G40" s="7">
        <v>4</v>
      </c>
      <c r="H40" s="7">
        <f t="shared" si="8"/>
        <v>0.74</v>
      </c>
      <c r="I40" s="8">
        <f t="shared" si="9"/>
        <v>0.34905660377358488</v>
      </c>
      <c r="J40">
        <f t="shared" si="6"/>
        <v>-7.1556603773584915E-2</v>
      </c>
      <c r="K40" s="10">
        <f t="shared" si="10"/>
        <v>-6.2264150943398544E-3</v>
      </c>
      <c r="L40">
        <f t="shared" si="5"/>
        <v>-9.1391509433962461E-4</v>
      </c>
    </row>
    <row r="41" spans="2:12" x14ac:dyDescent="0.25">
      <c r="B41" s="7">
        <v>0.19</v>
      </c>
      <c r="C41" s="7">
        <v>1</v>
      </c>
      <c r="D41" s="7">
        <f t="shared" si="1"/>
        <v>0.19</v>
      </c>
      <c r="E41" s="8">
        <f t="shared" si="2"/>
        <v>9.5000000000000001E-2</v>
      </c>
      <c r="F41" s="9">
        <v>0.19</v>
      </c>
      <c r="G41" s="7">
        <v>5</v>
      </c>
      <c r="H41" s="7">
        <f t="shared" si="8"/>
        <v>0.95</v>
      </c>
      <c r="I41" s="8">
        <f t="shared" si="9"/>
        <v>0.44811320754716982</v>
      </c>
      <c r="J41">
        <f t="shared" si="6"/>
        <v>-0.35311320754716979</v>
      </c>
      <c r="K41" s="10">
        <f t="shared" si="10"/>
        <v>-0.35933962264150965</v>
      </c>
      <c r="L41">
        <f t="shared" si="5"/>
        <v>-1.7553066037735874E-3</v>
      </c>
    </row>
    <row r="42" spans="2:12" x14ac:dyDescent="0.25">
      <c r="B42" s="7">
        <v>0.19500000000000001</v>
      </c>
      <c r="C42" s="7">
        <v>3</v>
      </c>
      <c r="D42" s="7">
        <f t="shared" si="1"/>
        <v>0.58499999999999996</v>
      </c>
      <c r="E42" s="8">
        <f t="shared" si="2"/>
        <v>0.29249999999999998</v>
      </c>
      <c r="F42" s="9">
        <v>0.19500000000000001</v>
      </c>
      <c r="G42" s="7">
        <v>3</v>
      </c>
      <c r="H42" s="7">
        <f t="shared" si="8"/>
        <v>0.58499999999999996</v>
      </c>
      <c r="I42" s="8">
        <f t="shared" si="9"/>
        <v>0.27594339622641506</v>
      </c>
      <c r="J42">
        <f t="shared" si="6"/>
        <v>1.6556603773584921E-2</v>
      </c>
      <c r="K42" s="10">
        <f t="shared" si="10"/>
        <v>-0.34278301886792473</v>
      </c>
      <c r="L42">
        <f t="shared" si="5"/>
        <v>-1.6997641509433987E-3</v>
      </c>
    </row>
    <row r="43" spans="2:12" x14ac:dyDescent="0.25">
      <c r="B43">
        <v>0.2</v>
      </c>
      <c r="C43">
        <v>1</v>
      </c>
      <c r="D43">
        <f t="shared" si="1"/>
        <v>0.2</v>
      </c>
      <c r="E43" s="5">
        <f t="shared" si="2"/>
        <v>0.1</v>
      </c>
      <c r="F43" s="4">
        <v>0.2</v>
      </c>
      <c r="G43">
        <v>1</v>
      </c>
      <c r="H43">
        <f t="shared" si="8"/>
        <v>0.2</v>
      </c>
      <c r="I43" s="5">
        <f t="shared" si="9"/>
        <v>9.4339622641509441E-2</v>
      </c>
      <c r="J43">
        <f t="shared" si="6"/>
        <v>5.6603773584905648E-3</v>
      </c>
      <c r="K43" s="6">
        <f t="shared" si="10"/>
        <v>-0.33712264150943416</v>
      </c>
      <c r="L43">
        <f t="shared" si="5"/>
        <v>-9.0235849056603476E-4</v>
      </c>
    </row>
    <row r="44" spans="2:12" x14ac:dyDescent="0.25">
      <c r="B44">
        <v>0.20499999999999999</v>
      </c>
      <c r="C44">
        <v>4</v>
      </c>
      <c r="D44">
        <f t="shared" si="1"/>
        <v>0.82</v>
      </c>
      <c r="E44" s="5">
        <f t="shared" si="2"/>
        <v>0.40999999999999992</v>
      </c>
      <c r="F44" s="4">
        <v>0.20499999999999999</v>
      </c>
      <c r="G44">
        <v>1</v>
      </c>
      <c r="H44">
        <f t="shared" si="8"/>
        <v>0.20499999999999999</v>
      </c>
      <c r="I44" s="5">
        <f t="shared" si="9"/>
        <v>9.6698113207547162E-2</v>
      </c>
      <c r="J44">
        <f t="shared" si="6"/>
        <v>0.31330188679245274</v>
      </c>
      <c r="K44" s="6">
        <f t="shared" si="10"/>
        <v>-2.3820754716981418E-2</v>
      </c>
      <c r="L44">
        <f t="shared" si="5"/>
        <v>-8.9386792452831682E-5</v>
      </c>
    </row>
    <row r="45" spans="2:12" x14ac:dyDescent="0.25">
      <c r="B45">
        <v>0.21</v>
      </c>
      <c r="C45">
        <v>2</v>
      </c>
      <c r="D45">
        <f t="shared" si="1"/>
        <v>0.42</v>
      </c>
      <c r="E45" s="5">
        <f t="shared" si="2"/>
        <v>0.21</v>
      </c>
      <c r="F45" s="4">
        <v>0.21</v>
      </c>
      <c r="G45">
        <v>2</v>
      </c>
      <c r="H45">
        <f t="shared" si="8"/>
        <v>0.42</v>
      </c>
      <c r="I45" s="5">
        <f t="shared" si="9"/>
        <v>0.1981132075471698</v>
      </c>
      <c r="J45">
        <f t="shared" si="6"/>
        <v>1.1886792452830197E-2</v>
      </c>
      <c r="K45" s="6">
        <f t="shared" si="10"/>
        <v>-1.1933962264151221E-2</v>
      </c>
      <c r="L45">
        <f t="shared" si="5"/>
        <v>1.0761792452830183E-3</v>
      </c>
    </row>
    <row r="46" spans="2:12" x14ac:dyDescent="0.25">
      <c r="B46">
        <v>0.215</v>
      </c>
      <c r="C46">
        <v>8</v>
      </c>
      <c r="D46">
        <f t="shared" si="1"/>
        <v>1.72</v>
      </c>
      <c r="E46" s="5">
        <f t="shared" si="2"/>
        <v>0.86</v>
      </c>
      <c r="F46" s="4">
        <v>0.215</v>
      </c>
      <c r="G46">
        <v>4</v>
      </c>
      <c r="H46">
        <f t="shared" si="8"/>
        <v>0.86</v>
      </c>
      <c r="I46" s="5">
        <f t="shared" si="9"/>
        <v>0.40566037735849059</v>
      </c>
      <c r="J46">
        <f t="shared" si="6"/>
        <v>0.4543396226415094</v>
      </c>
      <c r="K46" s="6">
        <f t="shared" si="10"/>
        <v>0.44240566037735818</v>
      </c>
      <c r="L46">
        <f t="shared" si="5"/>
        <v>1.6931603773584906E-3</v>
      </c>
    </row>
    <row r="47" spans="2:12" x14ac:dyDescent="0.25">
      <c r="B47">
        <v>0.22</v>
      </c>
      <c r="C47">
        <v>0</v>
      </c>
      <c r="D47">
        <f t="shared" si="1"/>
        <v>0</v>
      </c>
      <c r="E47" s="5">
        <f t="shared" si="2"/>
        <v>0</v>
      </c>
      <c r="F47" s="4">
        <v>0.22</v>
      </c>
      <c r="G47">
        <v>2</v>
      </c>
      <c r="H47">
        <f t="shared" si="8"/>
        <v>0.44</v>
      </c>
      <c r="I47" s="5">
        <f t="shared" si="9"/>
        <v>0.20754716981132076</v>
      </c>
      <c r="J47">
        <f t="shared" si="6"/>
        <v>-0.20754716981132076</v>
      </c>
      <c r="K47" s="6">
        <f t="shared" si="10"/>
        <v>0.23485849056603741</v>
      </c>
      <c r="L47">
        <f t="shared" si="5"/>
        <v>3.7830188679245153E-4</v>
      </c>
    </row>
    <row r="48" spans="2:12" x14ac:dyDescent="0.25">
      <c r="B48">
        <v>0.22500000000000001</v>
      </c>
      <c r="C48">
        <v>0</v>
      </c>
      <c r="D48">
        <f t="shared" si="1"/>
        <v>0</v>
      </c>
      <c r="E48" s="5">
        <f t="shared" si="2"/>
        <v>0</v>
      </c>
      <c r="F48" s="4">
        <v>0.22500000000000001</v>
      </c>
      <c r="G48">
        <v>3</v>
      </c>
      <c r="H48">
        <f t="shared" si="8"/>
        <v>0.67500000000000004</v>
      </c>
      <c r="I48" s="5">
        <f t="shared" si="9"/>
        <v>0.31839622641509435</v>
      </c>
      <c r="J48">
        <f t="shared" si="6"/>
        <v>-0.31839622641509435</v>
      </c>
      <c r="K48" s="6">
        <f t="shared" si="10"/>
        <v>-8.3537735849056938E-2</v>
      </c>
      <c r="L48">
        <f t="shared" si="5"/>
        <v>-6.4009433962264382E-4</v>
      </c>
    </row>
    <row r="49" spans="2:12" x14ac:dyDescent="0.25">
      <c r="B49">
        <v>0.23</v>
      </c>
      <c r="C49">
        <v>3</v>
      </c>
      <c r="D49">
        <f t="shared" si="1"/>
        <v>0.69000000000000006</v>
      </c>
      <c r="E49" s="5">
        <f t="shared" si="2"/>
        <v>0.34500000000000003</v>
      </c>
      <c r="F49" s="4">
        <v>0.23</v>
      </c>
      <c r="G49">
        <v>4</v>
      </c>
      <c r="H49">
        <f t="shared" si="8"/>
        <v>0.92</v>
      </c>
      <c r="I49" s="5">
        <f t="shared" si="9"/>
        <v>0.43396226415094347</v>
      </c>
      <c r="J49">
        <f t="shared" si="6"/>
        <v>-8.8962264150943438E-2</v>
      </c>
      <c r="K49" s="6">
        <f t="shared" si="10"/>
        <v>-0.17250000000000038</v>
      </c>
      <c r="L49">
        <f t="shared" si="5"/>
        <v>-1.1229952830188645E-3</v>
      </c>
    </row>
    <row r="50" spans="2:12" x14ac:dyDescent="0.25">
      <c r="B50">
        <v>0.23499999999999999</v>
      </c>
      <c r="C50">
        <v>1</v>
      </c>
      <c r="D50">
        <f t="shared" si="1"/>
        <v>0.23499999999999999</v>
      </c>
      <c r="E50" s="5">
        <f t="shared" si="2"/>
        <v>0.11749999999999998</v>
      </c>
      <c r="F50" s="4">
        <v>0.23499999999999999</v>
      </c>
      <c r="G50">
        <v>2</v>
      </c>
      <c r="H50">
        <f t="shared" si="8"/>
        <v>0.47</v>
      </c>
      <c r="I50" s="5">
        <f t="shared" si="9"/>
        <v>0.22169811320754715</v>
      </c>
      <c r="J50">
        <f t="shared" si="6"/>
        <v>-0.10419811320754717</v>
      </c>
      <c r="K50" s="6">
        <f t="shared" si="10"/>
        <v>-0.27669811320754756</v>
      </c>
      <c r="L50">
        <f t="shared" si="5"/>
        <v>-1.3834905660377391E-3</v>
      </c>
    </row>
    <row r="51" spans="2:12" x14ac:dyDescent="0.25">
      <c r="B51">
        <v>0.24</v>
      </c>
      <c r="C51">
        <v>0</v>
      </c>
      <c r="D51">
        <f t="shared" si="1"/>
        <v>0</v>
      </c>
      <c r="E51" s="5">
        <f t="shared" si="2"/>
        <v>0</v>
      </c>
      <c r="F51" s="4">
        <v>0.24</v>
      </c>
      <c r="G51">
        <v>0</v>
      </c>
      <c r="H51">
        <f t="shared" si="8"/>
        <v>0</v>
      </c>
      <c r="I51" s="5">
        <f t="shared" si="9"/>
        <v>0</v>
      </c>
      <c r="J51">
        <f t="shared" si="6"/>
        <v>0</v>
      </c>
      <c r="K51" s="6">
        <f t="shared" si="10"/>
        <v>-0.27669811320754756</v>
      </c>
      <c r="L51">
        <f t="shared" si="5"/>
        <v>-1.3314858490566068E-3</v>
      </c>
    </row>
    <row r="52" spans="2:12" x14ac:dyDescent="0.25">
      <c r="B52">
        <v>0.245</v>
      </c>
      <c r="C52">
        <v>3</v>
      </c>
      <c r="D52">
        <f t="shared" si="1"/>
        <v>0.73499999999999999</v>
      </c>
      <c r="E52" s="5">
        <f t="shared" si="2"/>
        <v>0.36749999999999999</v>
      </c>
      <c r="F52" s="4">
        <v>0.245</v>
      </c>
      <c r="G52">
        <v>3</v>
      </c>
      <c r="H52">
        <f t="shared" si="8"/>
        <v>0.73499999999999999</v>
      </c>
      <c r="I52" s="5">
        <f t="shared" si="9"/>
        <v>0.34669811320754718</v>
      </c>
      <c r="J52">
        <f t="shared" si="6"/>
        <v>2.0801886792452817E-2</v>
      </c>
      <c r="K52" s="6">
        <f t="shared" si="10"/>
        <v>-0.25589622641509474</v>
      </c>
      <c r="L52">
        <f t="shared" si="5"/>
        <v>-6.3679245283019127E-4</v>
      </c>
    </row>
    <row r="53" spans="2:12" x14ac:dyDescent="0.25">
      <c r="B53">
        <v>0.25</v>
      </c>
      <c r="C53">
        <v>3</v>
      </c>
      <c r="D53">
        <f t="shared" si="1"/>
        <v>0.75</v>
      </c>
      <c r="E53" s="5">
        <f t="shared" si="2"/>
        <v>0.375</v>
      </c>
      <c r="F53" s="4">
        <v>0.25</v>
      </c>
      <c r="G53">
        <v>1</v>
      </c>
      <c r="H53">
        <f t="shared" si="8"/>
        <v>0.25</v>
      </c>
      <c r="I53" s="5">
        <f t="shared" si="9"/>
        <v>0.11792452830188679</v>
      </c>
      <c r="J53">
        <f t="shared" si="6"/>
        <v>0.25707547169811318</v>
      </c>
      <c r="K53" s="6">
        <f t="shared" si="10"/>
        <v>1.1792452830184375E-3</v>
      </c>
      <c r="L53">
        <f t="shared" si="5"/>
        <v>3.4268867924528118E-4</v>
      </c>
    </row>
    <row r="54" spans="2:12" x14ac:dyDescent="0.25">
      <c r="B54">
        <v>0.255</v>
      </c>
      <c r="C54">
        <v>2</v>
      </c>
      <c r="D54">
        <f t="shared" si="1"/>
        <v>0.51</v>
      </c>
      <c r="E54" s="5">
        <f t="shared" si="2"/>
        <v>0.255</v>
      </c>
      <c r="F54" s="4">
        <v>0.255</v>
      </c>
      <c r="G54">
        <v>1</v>
      </c>
      <c r="H54">
        <f t="shared" si="8"/>
        <v>0.255</v>
      </c>
      <c r="I54" s="5">
        <f t="shared" si="9"/>
        <v>0.12028301886792454</v>
      </c>
      <c r="J54">
        <f t="shared" si="6"/>
        <v>0.13471698113207548</v>
      </c>
      <c r="K54" s="6">
        <f t="shared" si="10"/>
        <v>0.13589622641509391</v>
      </c>
      <c r="L54">
        <f t="shared" si="5"/>
        <v>6.7948113207547014E-4</v>
      </c>
    </row>
    <row r="55" spans="2:12" x14ac:dyDescent="0.25">
      <c r="B55">
        <v>0.26</v>
      </c>
      <c r="C55">
        <v>0</v>
      </c>
      <c r="D55">
        <f t="shared" si="1"/>
        <v>0</v>
      </c>
      <c r="E55" s="5">
        <f t="shared" si="2"/>
        <v>0</v>
      </c>
      <c r="F55" s="4">
        <v>0.26</v>
      </c>
      <c r="G55">
        <v>0</v>
      </c>
      <c r="H55">
        <f t="shared" si="8"/>
        <v>0</v>
      </c>
      <c r="I55" s="5">
        <f t="shared" si="9"/>
        <v>0</v>
      </c>
      <c r="J55">
        <f t="shared" si="6"/>
        <v>0</v>
      </c>
      <c r="K55" s="6">
        <f t="shared" si="10"/>
        <v>0.13589622641509391</v>
      </c>
      <c r="L55">
        <f t="shared" si="5"/>
        <v>7.3573113207547013E-4</v>
      </c>
    </row>
    <row r="56" spans="2:12" x14ac:dyDescent="0.25">
      <c r="B56">
        <v>0.26500000000000001</v>
      </c>
      <c r="C56">
        <v>3</v>
      </c>
      <c r="D56">
        <f t="shared" si="1"/>
        <v>0.79500000000000004</v>
      </c>
      <c r="E56" s="5">
        <f t="shared" si="2"/>
        <v>0.39750000000000002</v>
      </c>
      <c r="F56" s="4">
        <v>0.26500000000000001</v>
      </c>
      <c r="G56">
        <v>3</v>
      </c>
      <c r="H56">
        <f t="shared" si="8"/>
        <v>0.79500000000000004</v>
      </c>
      <c r="I56" s="5">
        <f t="shared" si="9"/>
        <v>0.37500000000000006</v>
      </c>
      <c r="J56">
        <f t="shared" si="6"/>
        <v>2.2499999999999964E-2</v>
      </c>
      <c r="K56" s="6">
        <f t="shared" si="10"/>
        <v>0.15839622641509388</v>
      </c>
      <c r="L56">
        <f t="shared" si="5"/>
        <v>5.4999999999999819E-4</v>
      </c>
    </row>
    <row r="57" spans="2:12" x14ac:dyDescent="0.25">
      <c r="B57">
        <v>0.27</v>
      </c>
      <c r="C57">
        <v>4</v>
      </c>
      <c r="D57">
        <f t="shared" si="1"/>
        <v>1.08</v>
      </c>
      <c r="E57" s="5">
        <f t="shared" si="2"/>
        <v>0.54</v>
      </c>
      <c r="F57" s="4">
        <v>0.27</v>
      </c>
      <c r="G57">
        <v>5</v>
      </c>
      <c r="H57">
        <f t="shared" si="8"/>
        <v>1.35</v>
      </c>
      <c r="I57" s="5">
        <f t="shared" si="9"/>
        <v>0.6367924528301887</v>
      </c>
      <c r="J57">
        <f t="shared" si="6"/>
        <v>-9.6792452830188669E-2</v>
      </c>
      <c r="K57" s="6">
        <f t="shared" si="10"/>
        <v>6.1603773584905208E-2</v>
      </c>
      <c r="L57">
        <f t="shared" si="5"/>
        <v>3.6639150943396028E-4</v>
      </c>
    </row>
    <row r="58" spans="2:12" x14ac:dyDescent="0.25">
      <c r="B58">
        <v>0.27500000000000002</v>
      </c>
      <c r="C58">
        <v>3</v>
      </c>
      <c r="D58">
        <f t="shared" si="1"/>
        <v>0.82500000000000007</v>
      </c>
      <c r="E58" s="5">
        <f t="shared" si="2"/>
        <v>0.41250000000000003</v>
      </c>
      <c r="F58" s="4">
        <v>0.27500000000000002</v>
      </c>
      <c r="G58">
        <v>3</v>
      </c>
      <c r="H58">
        <f t="shared" si="8"/>
        <v>0.82500000000000007</v>
      </c>
      <c r="I58" s="5">
        <f t="shared" si="9"/>
        <v>0.38915094339622647</v>
      </c>
      <c r="J58">
        <f t="shared" si="6"/>
        <v>2.3349056603773566E-2</v>
      </c>
      <c r="K58" s="6">
        <f t="shared" si="10"/>
        <v>8.4952830188678774E-2</v>
      </c>
      <c r="L58">
        <f t="shared" si="5"/>
        <v>1.4747641509433953E-3</v>
      </c>
    </row>
    <row r="59" spans="2:12" x14ac:dyDescent="0.25">
      <c r="B59">
        <v>0.28000000000000003</v>
      </c>
      <c r="C59">
        <v>3</v>
      </c>
      <c r="D59">
        <f t="shared" si="1"/>
        <v>0.84000000000000008</v>
      </c>
      <c r="E59" s="5">
        <f t="shared" si="2"/>
        <v>0.42000000000000004</v>
      </c>
      <c r="F59" s="4">
        <v>0.28000000000000003</v>
      </c>
      <c r="G59">
        <v>0</v>
      </c>
      <c r="H59">
        <f t="shared" si="8"/>
        <v>0</v>
      </c>
      <c r="I59" s="5">
        <f t="shared" si="9"/>
        <v>0</v>
      </c>
      <c r="J59">
        <f t="shared" si="6"/>
        <v>0.42000000000000004</v>
      </c>
      <c r="K59" s="6">
        <f t="shared" si="10"/>
        <v>0.50495283018867876</v>
      </c>
      <c r="L59">
        <f t="shared" si="5"/>
        <v>2.5650943396226126E-3</v>
      </c>
    </row>
    <row r="60" spans="2:12" x14ac:dyDescent="0.25">
      <c r="B60">
        <v>0.28499999999999998</v>
      </c>
      <c r="C60">
        <v>2</v>
      </c>
      <c r="D60">
        <f t="shared" si="1"/>
        <v>0.56999999999999995</v>
      </c>
      <c r="E60" s="5">
        <f t="shared" si="2"/>
        <v>0.28499999999999998</v>
      </c>
      <c r="F60" s="4">
        <v>0.28499999999999998</v>
      </c>
      <c r="G60">
        <v>2</v>
      </c>
      <c r="H60">
        <f t="shared" si="8"/>
        <v>0.56999999999999995</v>
      </c>
      <c r="I60" s="5">
        <f t="shared" si="9"/>
        <v>0.26886792452830183</v>
      </c>
      <c r="J60">
        <f t="shared" si="6"/>
        <v>1.6132075471698148E-2</v>
      </c>
      <c r="K60" s="6">
        <f t="shared" si="10"/>
        <v>0.52108490566037691</v>
      </c>
      <c r="L60">
        <f t="shared" si="5"/>
        <v>3.0089622641509433E-3</v>
      </c>
    </row>
    <row r="61" spans="2:12" x14ac:dyDescent="0.25">
      <c r="B61">
        <v>0.28999999999999998</v>
      </c>
      <c r="C61">
        <v>3</v>
      </c>
      <c r="D61">
        <f t="shared" si="1"/>
        <v>0.86999999999999988</v>
      </c>
      <c r="E61" s="5">
        <f t="shared" si="2"/>
        <v>0.43499999999999994</v>
      </c>
      <c r="F61" s="4">
        <v>0.28999999999999998</v>
      </c>
      <c r="G61">
        <v>2</v>
      </c>
      <c r="H61">
        <f t="shared" si="8"/>
        <v>0.57999999999999996</v>
      </c>
      <c r="I61" s="5">
        <f t="shared" si="9"/>
        <v>0.27358490566037735</v>
      </c>
      <c r="J61">
        <f t="shared" si="6"/>
        <v>0.16141509433962259</v>
      </c>
      <c r="K61" s="6">
        <f t="shared" si="10"/>
        <v>0.68249999999999944</v>
      </c>
      <c r="L61">
        <f t="shared" si="5"/>
        <v>3.4333726415094342E-3</v>
      </c>
    </row>
    <row r="62" spans="2:12" x14ac:dyDescent="0.25">
      <c r="B62">
        <v>0.29499999999999998</v>
      </c>
      <c r="C62">
        <v>1</v>
      </c>
      <c r="D62">
        <f t="shared" si="1"/>
        <v>0.29499999999999998</v>
      </c>
      <c r="E62" s="5">
        <f t="shared" si="2"/>
        <v>0.14749999999999999</v>
      </c>
      <c r="F62" s="4">
        <v>0.29499999999999998</v>
      </c>
      <c r="G62">
        <v>1</v>
      </c>
      <c r="H62">
        <f t="shared" si="8"/>
        <v>0.29499999999999998</v>
      </c>
      <c r="I62" s="5">
        <f t="shared" si="9"/>
        <v>0.13915094339622641</v>
      </c>
      <c r="J62">
        <f t="shared" si="6"/>
        <v>8.3490566037735803E-3</v>
      </c>
      <c r="K62" s="6">
        <f t="shared" si="10"/>
        <v>0.69084905660377305</v>
      </c>
      <c r="L62">
        <f t="shared" si="5"/>
        <v>4.2254716981132085E-3</v>
      </c>
    </row>
    <row r="63" spans="2:12" x14ac:dyDescent="0.25">
      <c r="B63">
        <v>0.3</v>
      </c>
      <c r="C63">
        <v>3</v>
      </c>
      <c r="D63">
        <f t="shared" si="1"/>
        <v>0.89999999999999991</v>
      </c>
      <c r="E63" s="5">
        <f t="shared" si="2"/>
        <v>0.44999999999999996</v>
      </c>
      <c r="F63" s="4">
        <v>0.3</v>
      </c>
      <c r="G63">
        <v>1</v>
      </c>
      <c r="H63">
        <f t="shared" si="8"/>
        <v>0.3</v>
      </c>
      <c r="I63" s="5">
        <f t="shared" si="9"/>
        <v>0.14150943396226415</v>
      </c>
      <c r="J63">
        <f t="shared" si="6"/>
        <v>0.30849056603773584</v>
      </c>
      <c r="K63" s="6">
        <f t="shared" si="10"/>
        <v>0.99933962264150888</v>
      </c>
      <c r="L63">
        <f t="shared" si="5"/>
        <v>4.658608490566039E-3</v>
      </c>
    </row>
    <row r="64" spans="2:12" x14ac:dyDescent="0.25">
      <c r="B64">
        <v>0.30499999999999999</v>
      </c>
      <c r="C64">
        <v>1</v>
      </c>
      <c r="D64">
        <f t="shared" si="1"/>
        <v>0.30499999999999999</v>
      </c>
      <c r="E64" s="5">
        <f t="shared" si="2"/>
        <v>0.1525</v>
      </c>
      <c r="F64" s="4">
        <v>0.30499999999999999</v>
      </c>
      <c r="G64">
        <v>2</v>
      </c>
      <c r="H64">
        <f t="shared" si="8"/>
        <v>0.61</v>
      </c>
      <c r="I64" s="5">
        <f t="shared" si="9"/>
        <v>0.28773584905660377</v>
      </c>
      <c r="J64">
        <f t="shared" si="6"/>
        <v>-0.13523584905660377</v>
      </c>
      <c r="K64" s="6">
        <f t="shared" si="10"/>
        <v>0.86410377358490509</v>
      </c>
      <c r="L64">
        <f t="shared" si="5"/>
        <v>3.6332547169811323E-3</v>
      </c>
    </row>
    <row r="65" spans="2:12" x14ac:dyDescent="0.25">
      <c r="B65">
        <v>0.31</v>
      </c>
      <c r="C65">
        <v>2</v>
      </c>
      <c r="D65">
        <f t="shared" si="1"/>
        <v>0.62</v>
      </c>
      <c r="E65" s="5">
        <f t="shared" si="2"/>
        <v>0.31</v>
      </c>
      <c r="F65" s="4">
        <v>0.31</v>
      </c>
      <c r="G65">
        <v>4</v>
      </c>
      <c r="H65">
        <f t="shared" si="8"/>
        <v>1.24</v>
      </c>
      <c r="I65" s="5">
        <f t="shared" si="9"/>
        <v>0.58490566037735847</v>
      </c>
      <c r="J65">
        <f t="shared" si="6"/>
        <v>-0.27490566037735847</v>
      </c>
      <c r="K65" s="6">
        <f t="shared" si="10"/>
        <v>0.58919811320754656</v>
      </c>
      <c r="L65">
        <f t="shared" si="5"/>
        <v>2.2699292452830178E-3</v>
      </c>
    </row>
    <row r="66" spans="2:12" x14ac:dyDescent="0.25">
      <c r="B66">
        <v>0.315</v>
      </c>
      <c r="C66">
        <v>3</v>
      </c>
      <c r="D66">
        <f t="shared" si="1"/>
        <v>0.94500000000000006</v>
      </c>
      <c r="E66" s="5">
        <f t="shared" si="2"/>
        <v>0.47250000000000003</v>
      </c>
      <c r="F66" s="4">
        <v>0.315</v>
      </c>
      <c r="G66">
        <v>5</v>
      </c>
      <c r="H66">
        <f t="shared" si="8"/>
        <v>1.575</v>
      </c>
      <c r="I66" s="5">
        <f t="shared" si="9"/>
        <v>0.74292452830188682</v>
      </c>
      <c r="J66">
        <f t="shared" si="6"/>
        <v>-0.27042452830188679</v>
      </c>
      <c r="K66" s="6">
        <f t="shared" si="10"/>
        <v>0.31877358490565977</v>
      </c>
      <c r="L66">
        <f t="shared" si="5"/>
        <v>2.861792452830188E-3</v>
      </c>
    </row>
    <row r="67" spans="2:12" x14ac:dyDescent="0.25">
      <c r="B67">
        <v>0.32</v>
      </c>
      <c r="C67">
        <v>6</v>
      </c>
      <c r="D67">
        <f t="shared" si="1"/>
        <v>1.92</v>
      </c>
      <c r="E67" s="5">
        <f t="shared" si="2"/>
        <v>0.96</v>
      </c>
      <c r="F67" s="4">
        <v>0.32</v>
      </c>
      <c r="G67">
        <v>3</v>
      </c>
      <c r="H67">
        <f t="shared" si="8"/>
        <v>0.96</v>
      </c>
      <c r="I67" s="5">
        <f t="shared" si="9"/>
        <v>0.45283018867924529</v>
      </c>
      <c r="J67">
        <f t="shared" si="6"/>
        <v>0.50716981132075467</v>
      </c>
      <c r="K67" s="6">
        <f t="shared" si="10"/>
        <v>0.82594339622641444</v>
      </c>
      <c r="L67">
        <f t="shared" si="5"/>
        <v>4.6049528301886798E-3</v>
      </c>
    </row>
    <row r="68" spans="2:12" x14ac:dyDescent="0.25">
      <c r="B68">
        <v>0.32500000000000001</v>
      </c>
      <c r="C68">
        <v>4</v>
      </c>
      <c r="D68">
        <f t="shared" ref="D68:D82" si="11">B68*C68</f>
        <v>1.3</v>
      </c>
      <c r="E68" s="5">
        <f t="shared" ref="E68:E82" si="12">(D68/A$4*100)</f>
        <v>0.65</v>
      </c>
      <c r="F68" s="4">
        <v>0.32500000000000001</v>
      </c>
      <c r="G68">
        <v>3</v>
      </c>
      <c r="H68">
        <f t="shared" si="8"/>
        <v>0.97500000000000009</v>
      </c>
      <c r="I68" s="5">
        <f t="shared" si="9"/>
        <v>0.45990566037735858</v>
      </c>
      <c r="J68">
        <f t="shared" si="6"/>
        <v>0.19009433962264144</v>
      </c>
      <c r="K68" s="6">
        <f t="shared" si="10"/>
        <v>1.0160377358490558</v>
      </c>
      <c r="L68">
        <f t="shared" ref="L68:L82" si="13">(K69+K68)/2*(B69-B68)</f>
        <v>5.5160377358490576E-3</v>
      </c>
    </row>
    <row r="69" spans="2:12" x14ac:dyDescent="0.25">
      <c r="B69">
        <v>0.33</v>
      </c>
      <c r="C69">
        <v>2</v>
      </c>
      <c r="D69">
        <f t="shared" si="11"/>
        <v>0.66</v>
      </c>
      <c r="E69" s="5">
        <f t="shared" si="12"/>
        <v>0.33</v>
      </c>
      <c r="F69" s="4">
        <v>0.33</v>
      </c>
      <c r="G69">
        <v>1</v>
      </c>
      <c r="H69">
        <f t="shared" si="8"/>
        <v>0.33</v>
      </c>
      <c r="I69" s="5">
        <f t="shared" si="9"/>
        <v>0.15566037735849056</v>
      </c>
      <c r="J69">
        <f t="shared" ref="J69:J82" si="14">E69-I69</f>
        <v>0.17433962264150946</v>
      </c>
      <c r="K69" s="6">
        <f t="shared" si="10"/>
        <v>1.1903773584905653</v>
      </c>
      <c r="L69">
        <f t="shared" si="13"/>
        <v>6.8604952830188699E-3</v>
      </c>
    </row>
    <row r="70" spans="2:12" x14ac:dyDescent="0.25">
      <c r="B70">
        <v>0.33500000000000002</v>
      </c>
      <c r="C70">
        <v>5</v>
      </c>
      <c r="D70">
        <f t="shared" si="11"/>
        <v>1.675</v>
      </c>
      <c r="E70" s="5">
        <f t="shared" si="12"/>
        <v>0.83750000000000002</v>
      </c>
      <c r="F70" s="4">
        <v>0.33500000000000002</v>
      </c>
      <c r="G70">
        <v>3</v>
      </c>
      <c r="H70">
        <f t="shared" si="8"/>
        <v>1.0050000000000001</v>
      </c>
      <c r="I70" s="5">
        <f t="shared" si="9"/>
        <v>0.47405660377358499</v>
      </c>
      <c r="J70">
        <f t="shared" si="14"/>
        <v>0.36344339622641503</v>
      </c>
      <c r="K70" s="6">
        <f t="shared" si="10"/>
        <v>1.5538207547169802</v>
      </c>
      <c r="L70">
        <f t="shared" si="13"/>
        <v>8.1941037735849074E-3</v>
      </c>
    </row>
    <row r="71" spans="2:12" x14ac:dyDescent="0.25">
      <c r="B71">
        <v>0.34</v>
      </c>
      <c r="C71">
        <v>1</v>
      </c>
      <c r="D71">
        <f t="shared" si="11"/>
        <v>0.34</v>
      </c>
      <c r="E71" s="5">
        <f t="shared" si="12"/>
        <v>0.17</v>
      </c>
      <c r="F71" s="4">
        <v>0.34</v>
      </c>
      <c r="G71">
        <v>0</v>
      </c>
      <c r="H71">
        <f t="shared" si="8"/>
        <v>0</v>
      </c>
      <c r="I71" s="5">
        <f t="shared" si="9"/>
        <v>0</v>
      </c>
      <c r="J71">
        <f t="shared" si="14"/>
        <v>0.17</v>
      </c>
      <c r="K71" s="6">
        <f t="shared" si="10"/>
        <v>1.7238207547169802</v>
      </c>
      <c r="L71">
        <f t="shared" si="13"/>
        <v>8.6923349056602841E-3</v>
      </c>
    </row>
    <row r="72" spans="2:12" x14ac:dyDescent="0.25">
      <c r="B72">
        <v>0.34499999999999997</v>
      </c>
      <c r="C72">
        <v>3</v>
      </c>
      <c r="D72">
        <f t="shared" si="11"/>
        <v>1.0349999999999999</v>
      </c>
      <c r="E72" s="5">
        <f t="shared" si="12"/>
        <v>0.51749999999999996</v>
      </c>
      <c r="F72" s="4">
        <v>0.34499999999999997</v>
      </c>
      <c r="G72">
        <v>3</v>
      </c>
      <c r="H72">
        <f t="shared" si="8"/>
        <v>1.0349999999999999</v>
      </c>
      <c r="I72" s="5">
        <f t="shared" si="9"/>
        <v>0.48820754716981124</v>
      </c>
      <c r="J72">
        <f t="shared" si="14"/>
        <v>2.929245283018872E-2</v>
      </c>
      <c r="K72" s="6">
        <f t="shared" si="10"/>
        <v>1.7531132075471689</v>
      </c>
      <c r="L72">
        <f t="shared" si="13"/>
        <v>1.0078066037735853E-2</v>
      </c>
    </row>
    <row r="73" spans="2:12" x14ac:dyDescent="0.25">
      <c r="B73">
        <v>0.35</v>
      </c>
      <c r="C73">
        <v>3</v>
      </c>
      <c r="D73">
        <f t="shared" si="11"/>
        <v>1.0499999999999998</v>
      </c>
      <c r="E73" s="5">
        <f t="shared" si="12"/>
        <v>0.52499999999999991</v>
      </c>
      <c r="F73" s="4">
        <v>0.35</v>
      </c>
      <c r="G73">
        <v>0</v>
      </c>
      <c r="H73">
        <f t="shared" si="8"/>
        <v>0</v>
      </c>
      <c r="I73" s="5">
        <f t="shared" si="9"/>
        <v>0</v>
      </c>
      <c r="J73">
        <f t="shared" si="14"/>
        <v>0.52499999999999991</v>
      </c>
      <c r="K73" s="6">
        <f t="shared" si="10"/>
        <v>2.2781132075471691</v>
      </c>
      <c r="L73">
        <f t="shared" si="13"/>
        <v>1.146591981132076E-2</v>
      </c>
    </row>
    <row r="74" spans="2:12" x14ac:dyDescent="0.25">
      <c r="B74">
        <v>0.35499999999999998</v>
      </c>
      <c r="C74">
        <v>3</v>
      </c>
      <c r="D74">
        <f t="shared" si="11"/>
        <v>1.0649999999999999</v>
      </c>
      <c r="E74" s="5">
        <f t="shared" si="12"/>
        <v>0.53249999999999997</v>
      </c>
      <c r="F74" s="4">
        <v>0.35499999999999998</v>
      </c>
      <c r="G74">
        <v>3</v>
      </c>
      <c r="H74">
        <f t="shared" si="8"/>
        <v>1.0649999999999999</v>
      </c>
      <c r="I74" s="5">
        <f t="shared" si="9"/>
        <v>0.50235849056603765</v>
      </c>
      <c r="J74">
        <f t="shared" si="14"/>
        <v>3.0141509433962321E-2</v>
      </c>
      <c r="K74" s="6">
        <f t="shared" si="10"/>
        <v>2.3082547169811312</v>
      </c>
      <c r="L74">
        <f t="shared" si="13"/>
        <v>1.0293160377358494E-2</v>
      </c>
    </row>
    <row r="75" spans="2:12" x14ac:dyDescent="0.25">
      <c r="B75">
        <v>0.36</v>
      </c>
      <c r="C75">
        <v>1</v>
      </c>
      <c r="D75">
        <f t="shared" si="11"/>
        <v>0.36</v>
      </c>
      <c r="E75" s="5">
        <f t="shared" si="12"/>
        <v>0.18</v>
      </c>
      <c r="F75" s="4">
        <v>0.36</v>
      </c>
      <c r="G75">
        <v>4</v>
      </c>
      <c r="H75">
        <f t="shared" si="8"/>
        <v>1.44</v>
      </c>
      <c r="I75" s="5">
        <f t="shared" si="9"/>
        <v>0.67924528301886788</v>
      </c>
      <c r="J75">
        <f t="shared" si="14"/>
        <v>-0.49924528301886789</v>
      </c>
      <c r="K75" s="6">
        <f t="shared" si="10"/>
        <v>1.8090094339622633</v>
      </c>
      <c r="L75">
        <f t="shared" si="13"/>
        <v>7.7537735849056632E-3</v>
      </c>
    </row>
    <row r="76" spans="2:12" x14ac:dyDescent="0.25">
      <c r="B76">
        <v>0.36499999999999999</v>
      </c>
      <c r="C76">
        <v>0</v>
      </c>
      <c r="D76">
        <f t="shared" si="11"/>
        <v>0</v>
      </c>
      <c r="E76" s="5">
        <f t="shared" si="12"/>
        <v>0</v>
      </c>
      <c r="F76" s="4">
        <v>0.36499999999999999</v>
      </c>
      <c r="G76">
        <v>3</v>
      </c>
      <c r="H76">
        <f t="shared" si="8"/>
        <v>1.095</v>
      </c>
      <c r="I76" s="5">
        <f t="shared" si="9"/>
        <v>0.51650943396226412</v>
      </c>
      <c r="J76">
        <f t="shared" si="14"/>
        <v>-0.51650943396226412</v>
      </c>
      <c r="K76" s="6">
        <f t="shared" si="10"/>
        <v>1.2924999999999991</v>
      </c>
      <c r="L76">
        <f t="shared" si="13"/>
        <v>5.1797169811320758E-3</v>
      </c>
    </row>
    <row r="77" spans="2:12" x14ac:dyDescent="0.25">
      <c r="B77">
        <v>0.37</v>
      </c>
      <c r="C77">
        <v>1</v>
      </c>
      <c r="D77">
        <f t="shared" si="11"/>
        <v>0.37</v>
      </c>
      <c r="E77" s="5">
        <f t="shared" si="12"/>
        <v>0.185</v>
      </c>
      <c r="F77" s="4">
        <v>0.37</v>
      </c>
      <c r="G77">
        <v>4</v>
      </c>
      <c r="H77">
        <f t="shared" si="8"/>
        <v>1.48</v>
      </c>
      <c r="I77" s="5">
        <f t="shared" si="9"/>
        <v>0.69811320754716977</v>
      </c>
      <c r="J77">
        <f t="shared" si="14"/>
        <v>-0.51311320754716983</v>
      </c>
      <c r="K77" s="6">
        <f t="shared" si="10"/>
        <v>0.77938679245282927</v>
      </c>
      <c r="L77">
        <f t="shared" si="13"/>
        <v>3.9765330188679237E-3</v>
      </c>
    </row>
    <row r="78" spans="2:12" x14ac:dyDescent="0.25">
      <c r="B78">
        <v>0.375</v>
      </c>
      <c r="C78">
        <v>3</v>
      </c>
      <c r="D78">
        <f t="shared" si="11"/>
        <v>1.125</v>
      </c>
      <c r="E78" s="5">
        <f t="shared" si="12"/>
        <v>0.5625</v>
      </c>
      <c r="F78" s="4">
        <v>0.375</v>
      </c>
      <c r="G78">
        <v>3</v>
      </c>
      <c r="H78">
        <f t="shared" si="8"/>
        <v>1.125</v>
      </c>
      <c r="I78" s="5">
        <f t="shared" si="9"/>
        <v>0.53066037735849059</v>
      </c>
      <c r="J78">
        <f t="shared" si="14"/>
        <v>3.1839622641509413E-2</v>
      </c>
      <c r="K78" s="6">
        <f t="shared" si="10"/>
        <v>0.81122641509433868</v>
      </c>
      <c r="L78">
        <f t="shared" si="13"/>
        <v>4.0830188679245273E-3</v>
      </c>
    </row>
    <row r="79" spans="2:12" x14ac:dyDescent="0.25">
      <c r="B79">
        <v>0.38</v>
      </c>
      <c r="C79">
        <v>1</v>
      </c>
      <c r="D79">
        <f t="shared" si="11"/>
        <v>0.38</v>
      </c>
      <c r="E79" s="5">
        <f t="shared" si="12"/>
        <v>0.19</v>
      </c>
      <c r="F79" s="4">
        <v>0.38</v>
      </c>
      <c r="G79">
        <v>1</v>
      </c>
      <c r="H79">
        <f t="shared" si="8"/>
        <v>0.38</v>
      </c>
      <c r="I79" s="5">
        <f t="shared" si="9"/>
        <v>0.17924528301886791</v>
      </c>
      <c r="J79">
        <f t="shared" si="14"/>
        <v>1.075471698113209E-2</v>
      </c>
      <c r="K79" s="6">
        <f t="shared" si="10"/>
        <v>0.82198113207547074</v>
      </c>
      <c r="L79">
        <f t="shared" si="13"/>
        <v>3.7103773584905649E-3</v>
      </c>
    </row>
    <row r="80" spans="2:12" x14ac:dyDescent="0.25">
      <c r="B80">
        <v>0.38500000000000001</v>
      </c>
      <c r="C80">
        <v>2</v>
      </c>
      <c r="D80">
        <f t="shared" si="11"/>
        <v>0.77</v>
      </c>
      <c r="E80" s="5">
        <f t="shared" si="12"/>
        <v>0.38500000000000001</v>
      </c>
      <c r="F80" s="4">
        <v>0.38500000000000001</v>
      </c>
      <c r="G80">
        <v>3</v>
      </c>
      <c r="H80">
        <f t="shared" si="8"/>
        <v>1.155</v>
      </c>
      <c r="I80" s="5">
        <f t="shared" si="9"/>
        <v>0.54481132075471694</v>
      </c>
      <c r="J80">
        <f t="shared" si="14"/>
        <v>-0.15981132075471693</v>
      </c>
      <c r="K80" s="6">
        <f t="shared" si="10"/>
        <v>0.66216981132075381</v>
      </c>
      <c r="L80">
        <f t="shared" si="13"/>
        <v>4.8009433962264147E-3</v>
      </c>
    </row>
    <row r="81" spans="2:12" x14ac:dyDescent="0.25">
      <c r="B81">
        <v>0.39</v>
      </c>
      <c r="C81">
        <v>4</v>
      </c>
      <c r="D81">
        <f t="shared" si="11"/>
        <v>1.56</v>
      </c>
      <c r="E81" s="5">
        <f t="shared" si="12"/>
        <v>0.78</v>
      </c>
      <c r="F81" s="4">
        <v>0.39</v>
      </c>
      <c r="G81">
        <v>1</v>
      </c>
      <c r="H81">
        <f t="shared" si="8"/>
        <v>0.39</v>
      </c>
      <c r="I81" s="5">
        <f t="shared" si="9"/>
        <v>0.18396226415094341</v>
      </c>
      <c r="J81">
        <f t="shared" si="14"/>
        <v>0.59603773584905662</v>
      </c>
      <c r="K81" s="6">
        <f t="shared" si="10"/>
        <v>1.2582075471698104</v>
      </c>
      <c r="L81">
        <f t="shared" si="13"/>
        <v>6.346933962264152E-3</v>
      </c>
    </row>
    <row r="82" spans="2:12" x14ac:dyDescent="0.25">
      <c r="B82">
        <v>0.39500000000000002</v>
      </c>
      <c r="C82">
        <v>2</v>
      </c>
      <c r="D82">
        <f t="shared" si="11"/>
        <v>0.79</v>
      </c>
      <c r="E82" s="5">
        <f t="shared" si="12"/>
        <v>0.39500000000000002</v>
      </c>
      <c r="F82" s="4">
        <v>0.39500000000000002</v>
      </c>
      <c r="G82">
        <v>2</v>
      </c>
      <c r="H82">
        <f t="shared" si="8"/>
        <v>0.79</v>
      </c>
      <c r="I82" s="5">
        <f t="shared" si="9"/>
        <v>0.37264150943396229</v>
      </c>
      <c r="J82">
        <f t="shared" si="14"/>
        <v>2.2358490566037725E-2</v>
      </c>
      <c r="K82" s="6">
        <f t="shared" si="10"/>
        <v>1.2805660377358481</v>
      </c>
      <c r="L82">
        <f t="shared" si="13"/>
        <v>-0.25291179245283002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="70" zoomScaleNormal="70" workbookViewId="0">
      <selection activeCell="Q4" sqref="Q4"/>
    </sheetView>
  </sheetViews>
  <sheetFormatPr defaultRowHeight="15" x14ac:dyDescent="0.25"/>
  <cols>
    <col min="1" max="1" width="14.5703125" customWidth="1"/>
    <col min="2" max="2" width="11.140625" customWidth="1"/>
    <col min="3" max="3" width="10.85546875" customWidth="1"/>
    <col min="5" max="5" width="13.85546875" style="5" customWidth="1"/>
    <col min="6" max="6" width="11.5703125" style="4" customWidth="1"/>
    <col min="7" max="7" width="11.85546875" customWidth="1"/>
    <col min="8" max="8" width="11.28515625" customWidth="1"/>
    <col min="9" max="9" width="13.140625" style="5" customWidth="1"/>
    <col min="10" max="10" width="14" customWidth="1"/>
    <col min="11" max="11" width="11.28515625" style="6" customWidth="1"/>
    <col min="13" max="13" width="14.7109375" bestFit="1" customWidth="1"/>
  </cols>
  <sheetData>
    <row r="1" spans="1:17" x14ac:dyDescent="0.25">
      <c r="B1" s="12" t="s">
        <v>7</v>
      </c>
      <c r="C1" s="12"/>
      <c r="D1" s="3"/>
      <c r="F1" s="12" t="s">
        <v>0</v>
      </c>
      <c r="G1" s="12"/>
      <c r="H1" s="3"/>
      <c r="P1" t="s">
        <v>11</v>
      </c>
    </row>
    <row r="2" spans="1:17" x14ac:dyDescent="0.25">
      <c r="A2" t="s">
        <v>2</v>
      </c>
      <c r="B2" t="s">
        <v>8</v>
      </c>
      <c r="C2" t="s">
        <v>10</v>
      </c>
      <c r="E2" s="5" t="s">
        <v>1</v>
      </c>
      <c r="F2" s="4" t="s">
        <v>8</v>
      </c>
      <c r="G2" t="s">
        <v>10</v>
      </c>
      <c r="I2" s="5" t="s">
        <v>1</v>
      </c>
      <c r="J2" t="s">
        <v>5</v>
      </c>
      <c r="K2" s="6" t="s">
        <v>6</v>
      </c>
      <c r="P2">
        <f>MIN(K39:K64)</f>
        <v>-1.0210843373493974</v>
      </c>
      <c r="Q2">
        <f>SUM(L39:L64)</f>
        <v>-4.3983433734939771E-2</v>
      </c>
    </row>
    <row r="3" spans="1:17" x14ac:dyDescent="0.25">
      <c r="A3" t="s">
        <v>3</v>
      </c>
      <c r="B3">
        <v>0</v>
      </c>
      <c r="C3">
        <v>1</v>
      </c>
      <c r="D3">
        <f>B3*C3</f>
        <v>0</v>
      </c>
      <c r="E3" s="5">
        <f>(D3/A$4*100)</f>
        <v>0</v>
      </c>
      <c r="F3" s="4">
        <v>0</v>
      </c>
      <c r="G3">
        <v>2</v>
      </c>
      <c r="H3">
        <f>F3*G3</f>
        <v>0</v>
      </c>
      <c r="I3" s="5">
        <f>(H3/A$6*100)</f>
        <v>0</v>
      </c>
      <c r="J3">
        <f t="shared" ref="J3" si="0">E3-I3</f>
        <v>0</v>
      </c>
      <c r="L3">
        <f>(K4+K3)/2*(B4-B3)</f>
        <v>7.5301204819277113E-6</v>
      </c>
      <c r="P3" t="s">
        <v>12</v>
      </c>
      <c r="Q3" t="s">
        <v>12</v>
      </c>
    </row>
    <row r="4" spans="1:17" x14ac:dyDescent="0.25">
      <c r="A4" s="3">
        <f>SUM(C3:C82)</f>
        <v>166</v>
      </c>
      <c r="B4">
        <v>5.0000000000000001E-3</v>
      </c>
      <c r="C4">
        <v>1</v>
      </c>
      <c r="D4">
        <f t="shared" ref="D4:D67" si="1">B4*C4</f>
        <v>5.0000000000000001E-3</v>
      </c>
      <c r="E4" s="5">
        <f t="shared" ref="E4:E67" si="2">(D4/A$4*100)</f>
        <v>3.0120481927710845E-3</v>
      </c>
      <c r="F4" s="4">
        <v>5.0000000000000001E-3</v>
      </c>
      <c r="G4">
        <v>0</v>
      </c>
      <c r="H4">
        <f t="shared" ref="H4:H67" si="3">F4*G4</f>
        <v>0</v>
      </c>
      <c r="I4" s="5">
        <f t="shared" ref="I4:I67" si="4">(H4/A$6*100)</f>
        <v>0</v>
      </c>
      <c r="J4">
        <f>E4-I4</f>
        <v>3.0120481927710845E-3</v>
      </c>
      <c r="K4" s="6">
        <f>J4+J3</f>
        <v>3.0120481927710845E-3</v>
      </c>
      <c r="L4">
        <f t="shared" ref="L4:L67" si="5">(K5+K4)/2*(B5-B4)</f>
        <v>-3.0120481927710845E-5</v>
      </c>
      <c r="P4">
        <f>MIN(K36:K61)</f>
        <v>-1.0210843373493974</v>
      </c>
      <c r="Q4">
        <f>SUM(L36:L61)</f>
        <v>-3.9126506024096397E-2</v>
      </c>
    </row>
    <row r="5" spans="1:17" x14ac:dyDescent="0.25">
      <c r="A5" t="s">
        <v>4</v>
      </c>
      <c r="B5">
        <v>0.01</v>
      </c>
      <c r="C5">
        <v>0</v>
      </c>
      <c r="D5">
        <f t="shared" si="1"/>
        <v>0</v>
      </c>
      <c r="E5" s="5">
        <f t="shared" si="2"/>
        <v>0</v>
      </c>
      <c r="F5" s="4">
        <v>0.01</v>
      </c>
      <c r="G5">
        <v>3</v>
      </c>
      <c r="H5">
        <f t="shared" si="3"/>
        <v>0.03</v>
      </c>
      <c r="I5" s="5">
        <f t="shared" si="4"/>
        <v>1.8072289156626505E-2</v>
      </c>
      <c r="J5">
        <f t="shared" ref="J5:J68" si="6">E5-I5</f>
        <v>-1.8072289156626505E-2</v>
      </c>
      <c r="K5" s="6">
        <f>K4+J5</f>
        <v>-1.5060240963855422E-2</v>
      </c>
      <c r="L5">
        <f t="shared" si="5"/>
        <v>-1.2048192771084334E-4</v>
      </c>
    </row>
    <row r="6" spans="1:17" x14ac:dyDescent="0.25">
      <c r="A6" s="3">
        <f>SUM(G3:G82)</f>
        <v>166</v>
      </c>
      <c r="B6">
        <v>1.4999999999999999E-2</v>
      </c>
      <c r="C6">
        <v>2</v>
      </c>
      <c r="D6">
        <f t="shared" si="1"/>
        <v>0.03</v>
      </c>
      <c r="E6" s="5">
        <f t="shared" si="2"/>
        <v>1.8072289156626505E-2</v>
      </c>
      <c r="F6" s="4">
        <v>1.4999999999999999E-2</v>
      </c>
      <c r="G6">
        <v>4</v>
      </c>
      <c r="H6">
        <f t="shared" si="3"/>
        <v>0.06</v>
      </c>
      <c r="I6" s="5">
        <f t="shared" si="4"/>
        <v>3.614457831325301E-2</v>
      </c>
      <c r="J6">
        <f t="shared" si="6"/>
        <v>-1.8072289156626505E-2</v>
      </c>
      <c r="K6" s="6">
        <f t="shared" ref="K6:K69" si="7">K5+J6</f>
        <v>-3.3132530120481923E-2</v>
      </c>
      <c r="L6">
        <f t="shared" si="5"/>
        <v>4.5180722891566314E-5</v>
      </c>
    </row>
    <row r="7" spans="1:17" x14ac:dyDescent="0.25">
      <c r="B7">
        <v>0.02</v>
      </c>
      <c r="C7">
        <v>8</v>
      </c>
      <c r="D7">
        <f t="shared" si="1"/>
        <v>0.16</v>
      </c>
      <c r="E7" s="5">
        <f t="shared" si="2"/>
        <v>9.6385542168674704E-2</v>
      </c>
      <c r="F7" s="4">
        <v>0.02</v>
      </c>
      <c r="G7">
        <v>1</v>
      </c>
      <c r="H7">
        <f t="shared" si="3"/>
        <v>0.02</v>
      </c>
      <c r="I7" s="5">
        <f t="shared" si="4"/>
        <v>1.2048192771084338E-2</v>
      </c>
      <c r="J7">
        <f t="shared" si="6"/>
        <v>8.4337349397590369E-2</v>
      </c>
      <c r="K7" s="6">
        <f t="shared" si="7"/>
        <v>5.1204819277108446E-2</v>
      </c>
      <c r="L7">
        <f t="shared" si="5"/>
        <v>2.1837349397590372E-4</v>
      </c>
    </row>
    <row r="8" spans="1:17" x14ac:dyDescent="0.25">
      <c r="B8">
        <v>2.5000000000000001E-2</v>
      </c>
      <c r="C8">
        <v>6</v>
      </c>
      <c r="D8">
        <f t="shared" si="1"/>
        <v>0.15000000000000002</v>
      </c>
      <c r="E8" s="5">
        <f t="shared" si="2"/>
        <v>9.0361445783132543E-2</v>
      </c>
      <c r="F8" s="4">
        <v>2.5000000000000001E-2</v>
      </c>
      <c r="G8">
        <v>7</v>
      </c>
      <c r="H8">
        <f t="shared" si="3"/>
        <v>0.17500000000000002</v>
      </c>
      <c r="I8" s="5">
        <f t="shared" si="4"/>
        <v>0.10542168674698796</v>
      </c>
      <c r="J8">
        <f t="shared" si="6"/>
        <v>-1.5060240963855415E-2</v>
      </c>
      <c r="K8" s="6">
        <f>K7+J8</f>
        <v>3.6144578313253031E-2</v>
      </c>
      <c r="L8">
        <f t="shared" si="5"/>
        <v>1.8072289156626507E-4</v>
      </c>
    </row>
    <row r="9" spans="1:17" x14ac:dyDescent="0.25">
      <c r="B9">
        <v>0.03</v>
      </c>
      <c r="C9">
        <v>5</v>
      </c>
      <c r="D9">
        <f t="shared" si="1"/>
        <v>0.15</v>
      </c>
      <c r="E9" s="5">
        <f t="shared" si="2"/>
        <v>9.0361445783132516E-2</v>
      </c>
      <c r="F9" s="4">
        <v>0.03</v>
      </c>
      <c r="G9">
        <v>5</v>
      </c>
      <c r="H9">
        <f t="shared" si="3"/>
        <v>0.15</v>
      </c>
      <c r="I9" s="5">
        <f t="shared" si="4"/>
        <v>9.0361445783132516E-2</v>
      </c>
      <c r="J9">
        <f t="shared" si="6"/>
        <v>0</v>
      </c>
      <c r="K9" s="6">
        <f t="shared" si="7"/>
        <v>3.6144578313253031E-2</v>
      </c>
      <c r="L9">
        <f t="shared" si="5"/>
        <v>-1.3554216867469885E-4</v>
      </c>
    </row>
    <row r="10" spans="1:17" x14ac:dyDescent="0.25">
      <c r="B10">
        <v>3.5000000000000003E-2</v>
      </c>
      <c r="C10">
        <v>2</v>
      </c>
      <c r="D10">
        <f t="shared" si="1"/>
        <v>7.0000000000000007E-2</v>
      </c>
      <c r="E10" s="5">
        <f t="shared" si="2"/>
        <v>4.2168674698795185E-2</v>
      </c>
      <c r="F10" s="4">
        <v>3.5000000000000003E-2</v>
      </c>
      <c r="G10">
        <v>8</v>
      </c>
      <c r="H10">
        <f t="shared" si="3"/>
        <v>0.28000000000000003</v>
      </c>
      <c r="I10" s="5">
        <f t="shared" si="4"/>
        <v>0.16867469879518074</v>
      </c>
      <c r="J10">
        <f t="shared" si="6"/>
        <v>-0.12650602409638556</v>
      </c>
      <c r="K10" s="6">
        <f t="shared" si="7"/>
        <v>-9.036144578313253E-2</v>
      </c>
      <c r="L10">
        <f t="shared" si="5"/>
        <v>-6.3253012048192735E-4</v>
      </c>
      <c r="M10" s="11"/>
    </row>
    <row r="11" spans="1:17" x14ac:dyDescent="0.25">
      <c r="B11">
        <v>0.04</v>
      </c>
      <c r="C11">
        <v>5</v>
      </c>
      <c r="D11">
        <f t="shared" si="1"/>
        <v>0.2</v>
      </c>
      <c r="E11" s="5">
        <f t="shared" si="2"/>
        <v>0.12048192771084339</v>
      </c>
      <c r="F11" s="4">
        <v>0.04</v>
      </c>
      <c r="G11">
        <v>8</v>
      </c>
      <c r="H11">
        <f t="shared" si="3"/>
        <v>0.32</v>
      </c>
      <c r="I11" s="5">
        <f t="shared" si="4"/>
        <v>0.19277108433734941</v>
      </c>
      <c r="J11">
        <f t="shared" si="6"/>
        <v>-7.2289156626506021E-2</v>
      </c>
      <c r="K11" s="6">
        <f t="shared" si="7"/>
        <v>-0.16265060240963855</v>
      </c>
      <c r="L11">
        <f t="shared" si="5"/>
        <v>-7.4548192771084292E-4</v>
      </c>
    </row>
    <row r="12" spans="1:17" x14ac:dyDescent="0.25">
      <c r="B12">
        <v>4.4999999999999998E-2</v>
      </c>
      <c r="C12">
        <v>8</v>
      </c>
      <c r="D12">
        <f t="shared" si="1"/>
        <v>0.36</v>
      </c>
      <c r="E12" s="5">
        <f t="shared" si="2"/>
        <v>0.21686746987951808</v>
      </c>
      <c r="F12" s="4">
        <v>4.4999999999999998E-2</v>
      </c>
      <c r="G12">
        <v>7</v>
      </c>
      <c r="H12">
        <f t="shared" si="3"/>
        <v>0.315</v>
      </c>
      <c r="I12" s="5">
        <f t="shared" si="4"/>
        <v>0.18975903614457831</v>
      </c>
      <c r="J12">
        <f t="shared" si="6"/>
        <v>2.7108433734939763E-2</v>
      </c>
      <c r="K12" s="6">
        <f t="shared" si="7"/>
        <v>-0.13554216867469879</v>
      </c>
      <c r="L12">
        <f t="shared" si="5"/>
        <v>-2.2590361445783141E-4</v>
      </c>
    </row>
    <row r="13" spans="1:17" x14ac:dyDescent="0.25">
      <c r="B13">
        <v>0.05</v>
      </c>
      <c r="C13">
        <v>10</v>
      </c>
      <c r="D13">
        <f t="shared" si="1"/>
        <v>0.5</v>
      </c>
      <c r="E13" s="5">
        <f t="shared" si="2"/>
        <v>0.30120481927710846</v>
      </c>
      <c r="F13" s="4">
        <v>0.05</v>
      </c>
      <c r="G13">
        <v>4</v>
      </c>
      <c r="H13">
        <f t="shared" si="3"/>
        <v>0.2</v>
      </c>
      <c r="I13" s="5">
        <f t="shared" si="4"/>
        <v>0.12048192771084339</v>
      </c>
      <c r="J13">
        <f t="shared" si="6"/>
        <v>0.18072289156626509</v>
      </c>
      <c r="K13" s="6">
        <f t="shared" si="7"/>
        <v>4.51807228915663E-2</v>
      </c>
      <c r="L13">
        <f t="shared" si="5"/>
        <v>3.9156626506024094E-4</v>
      </c>
    </row>
    <row r="14" spans="1:17" x14ac:dyDescent="0.25">
      <c r="B14">
        <v>5.5E-2</v>
      </c>
      <c r="C14">
        <v>4</v>
      </c>
      <c r="D14">
        <f t="shared" si="1"/>
        <v>0.22</v>
      </c>
      <c r="E14" s="5">
        <f t="shared" si="2"/>
        <v>0.13253012048192769</v>
      </c>
      <c r="F14" s="4">
        <v>5.5E-2</v>
      </c>
      <c r="G14">
        <v>2</v>
      </c>
      <c r="H14">
        <f t="shared" si="3"/>
        <v>0.11</v>
      </c>
      <c r="I14" s="5">
        <f t="shared" si="4"/>
        <v>6.6265060240963847E-2</v>
      </c>
      <c r="J14">
        <f t="shared" si="6"/>
        <v>6.6265060240963847E-2</v>
      </c>
      <c r="K14" s="6">
        <f t="shared" si="7"/>
        <v>0.11144578313253015</v>
      </c>
      <c r="L14">
        <f t="shared" si="5"/>
        <v>5.5722891566265041E-4</v>
      </c>
    </row>
    <row r="15" spans="1:17" x14ac:dyDescent="0.25">
      <c r="B15">
        <v>0.06</v>
      </c>
      <c r="C15">
        <v>2</v>
      </c>
      <c r="D15">
        <f t="shared" si="1"/>
        <v>0.12</v>
      </c>
      <c r="E15" s="5">
        <f t="shared" si="2"/>
        <v>7.2289156626506021E-2</v>
      </c>
      <c r="F15" s="4">
        <v>0.06</v>
      </c>
      <c r="G15">
        <v>2</v>
      </c>
      <c r="H15">
        <f t="shared" si="3"/>
        <v>0.12</v>
      </c>
      <c r="I15" s="5">
        <f t="shared" si="4"/>
        <v>7.2289156626506021E-2</v>
      </c>
      <c r="J15">
        <f t="shared" si="6"/>
        <v>0</v>
      </c>
      <c r="K15" s="6">
        <f t="shared" si="7"/>
        <v>0.11144578313253015</v>
      </c>
      <c r="L15">
        <f t="shared" si="5"/>
        <v>6.7771084337349603E-5</v>
      </c>
    </row>
    <row r="16" spans="1:17" x14ac:dyDescent="0.25">
      <c r="B16">
        <v>6.5000000000000002E-2</v>
      </c>
      <c r="C16">
        <v>1</v>
      </c>
      <c r="D16">
        <f t="shared" si="1"/>
        <v>6.5000000000000002E-2</v>
      </c>
      <c r="E16" s="5">
        <f t="shared" si="2"/>
        <v>3.9156626506024098E-2</v>
      </c>
      <c r="F16" s="4">
        <v>6.5000000000000002E-2</v>
      </c>
      <c r="G16">
        <v>6</v>
      </c>
      <c r="H16">
        <f t="shared" si="3"/>
        <v>0.39</v>
      </c>
      <c r="I16" s="5">
        <f t="shared" si="4"/>
        <v>0.23493975903614459</v>
      </c>
      <c r="J16">
        <f t="shared" si="6"/>
        <v>-0.19578313253012047</v>
      </c>
      <c r="K16" s="6">
        <f t="shared" si="7"/>
        <v>-8.4337349397590328E-2</v>
      </c>
      <c r="L16">
        <f t="shared" si="5"/>
        <v>-4.2168674698795202E-4</v>
      </c>
    </row>
    <row r="17" spans="2:12" x14ac:dyDescent="0.25">
      <c r="B17">
        <v>7.0000000000000007E-2</v>
      </c>
      <c r="C17">
        <v>3</v>
      </c>
      <c r="D17">
        <f t="shared" si="1"/>
        <v>0.21000000000000002</v>
      </c>
      <c r="E17" s="5">
        <f t="shared" si="2"/>
        <v>0.12650602409638556</v>
      </c>
      <c r="F17" s="4">
        <v>7.0000000000000007E-2</v>
      </c>
      <c r="G17">
        <v>3</v>
      </c>
      <c r="H17">
        <f t="shared" si="3"/>
        <v>0.21000000000000002</v>
      </c>
      <c r="I17" s="5">
        <f t="shared" si="4"/>
        <v>0.12650602409638556</v>
      </c>
      <c r="J17">
        <f t="shared" si="6"/>
        <v>0</v>
      </c>
      <c r="K17" s="6">
        <f t="shared" si="7"/>
        <v>-8.4337349397590328E-2</v>
      </c>
      <c r="L17">
        <f t="shared" si="5"/>
        <v>-8.2831325301204587E-5</v>
      </c>
    </row>
    <row r="18" spans="2:12" x14ac:dyDescent="0.25">
      <c r="B18">
        <v>7.4999999999999997E-2</v>
      </c>
      <c r="C18">
        <v>3</v>
      </c>
      <c r="D18">
        <f t="shared" si="1"/>
        <v>0.22499999999999998</v>
      </c>
      <c r="E18" s="5">
        <f t="shared" si="2"/>
        <v>0.13554216867469876</v>
      </c>
      <c r="F18" s="4">
        <v>7.4999999999999997E-2</v>
      </c>
      <c r="G18">
        <v>0</v>
      </c>
      <c r="H18">
        <f t="shared" si="3"/>
        <v>0</v>
      </c>
      <c r="I18" s="5">
        <f t="shared" si="4"/>
        <v>0</v>
      </c>
      <c r="J18">
        <f t="shared" si="6"/>
        <v>0.13554216867469876</v>
      </c>
      <c r="K18" s="6">
        <f t="shared" si="7"/>
        <v>5.1204819277108432E-2</v>
      </c>
      <c r="L18">
        <f t="shared" si="5"/>
        <v>3.7650602409638583E-4</v>
      </c>
    </row>
    <row r="19" spans="2:12" x14ac:dyDescent="0.25">
      <c r="B19">
        <v>0.08</v>
      </c>
      <c r="C19">
        <v>3</v>
      </c>
      <c r="D19">
        <f t="shared" si="1"/>
        <v>0.24</v>
      </c>
      <c r="E19" s="5">
        <f t="shared" si="2"/>
        <v>0.14457831325301204</v>
      </c>
      <c r="F19" s="4">
        <v>0.08</v>
      </c>
      <c r="G19">
        <v>2</v>
      </c>
      <c r="H19">
        <f t="shared" si="3"/>
        <v>0.16</v>
      </c>
      <c r="I19" s="5">
        <f t="shared" si="4"/>
        <v>9.6385542168674704E-2</v>
      </c>
      <c r="J19">
        <f t="shared" si="6"/>
        <v>4.8192771084337338E-2</v>
      </c>
      <c r="K19" s="6">
        <f t="shared" si="7"/>
        <v>9.939759036144577E-2</v>
      </c>
      <c r="L19">
        <f t="shared" si="5"/>
        <v>4.9698795180722934E-4</v>
      </c>
    </row>
    <row r="20" spans="2:12" x14ac:dyDescent="0.25">
      <c r="B20">
        <v>8.5000000000000006E-2</v>
      </c>
      <c r="C20">
        <v>1</v>
      </c>
      <c r="D20">
        <f t="shared" si="1"/>
        <v>8.5000000000000006E-2</v>
      </c>
      <c r="E20" s="5">
        <f t="shared" si="2"/>
        <v>5.1204819277108432E-2</v>
      </c>
      <c r="F20" s="4">
        <v>8.5000000000000006E-2</v>
      </c>
      <c r="G20">
        <v>1</v>
      </c>
      <c r="H20">
        <f t="shared" si="3"/>
        <v>8.5000000000000006E-2</v>
      </c>
      <c r="I20" s="5">
        <f t="shared" si="4"/>
        <v>5.1204819277108432E-2</v>
      </c>
      <c r="J20">
        <f t="shared" si="6"/>
        <v>0</v>
      </c>
      <c r="K20" s="6">
        <f t="shared" si="7"/>
        <v>9.939759036144577E-2</v>
      </c>
      <c r="L20">
        <f t="shared" si="5"/>
        <v>7.6807228915662493E-4</v>
      </c>
    </row>
    <row r="21" spans="2:12" x14ac:dyDescent="0.25">
      <c r="B21">
        <v>0.09</v>
      </c>
      <c r="C21">
        <v>2</v>
      </c>
      <c r="D21">
        <f t="shared" si="1"/>
        <v>0.18</v>
      </c>
      <c r="E21" s="5">
        <f t="shared" si="2"/>
        <v>0.10843373493975904</v>
      </c>
      <c r="F21" s="4">
        <v>0.09</v>
      </c>
      <c r="G21">
        <v>0</v>
      </c>
      <c r="H21">
        <f t="shared" si="3"/>
        <v>0</v>
      </c>
      <c r="I21" s="5">
        <f t="shared" si="4"/>
        <v>0</v>
      </c>
      <c r="J21">
        <f t="shared" si="6"/>
        <v>0.10843373493975904</v>
      </c>
      <c r="K21" s="6">
        <f t="shared" si="7"/>
        <v>0.20783132530120479</v>
      </c>
      <c r="L21">
        <f t="shared" si="5"/>
        <v>1.3253012048192782E-3</v>
      </c>
    </row>
    <row r="22" spans="2:12" x14ac:dyDescent="0.25">
      <c r="B22">
        <v>9.5000000000000001E-2</v>
      </c>
      <c r="C22">
        <v>3</v>
      </c>
      <c r="D22">
        <f t="shared" si="1"/>
        <v>0.28500000000000003</v>
      </c>
      <c r="E22" s="5">
        <f t="shared" si="2"/>
        <v>0.17168674698795183</v>
      </c>
      <c r="F22" s="4">
        <v>9.5000000000000001E-2</v>
      </c>
      <c r="G22">
        <v>1</v>
      </c>
      <c r="H22">
        <f t="shared" si="3"/>
        <v>9.5000000000000001E-2</v>
      </c>
      <c r="I22" s="5">
        <f t="shared" si="4"/>
        <v>5.7228915662650606E-2</v>
      </c>
      <c r="J22">
        <f t="shared" si="6"/>
        <v>0.11445783132530123</v>
      </c>
      <c r="K22" s="6">
        <f t="shared" si="7"/>
        <v>0.32228915662650603</v>
      </c>
      <c r="L22">
        <f t="shared" si="5"/>
        <v>1.7620481927710862E-3</v>
      </c>
    </row>
    <row r="23" spans="2:12" x14ac:dyDescent="0.25">
      <c r="B23">
        <v>0.1</v>
      </c>
      <c r="C23">
        <v>1</v>
      </c>
      <c r="D23">
        <f t="shared" si="1"/>
        <v>0.1</v>
      </c>
      <c r="E23" s="5">
        <f t="shared" si="2"/>
        <v>6.0240963855421693E-2</v>
      </c>
      <c r="F23" s="4">
        <v>0.1</v>
      </c>
      <c r="G23">
        <v>0</v>
      </c>
      <c r="H23">
        <f t="shared" si="3"/>
        <v>0</v>
      </c>
      <c r="I23" s="5">
        <f t="shared" si="4"/>
        <v>0</v>
      </c>
      <c r="J23">
        <f t="shared" si="6"/>
        <v>6.0240963855421693E-2</v>
      </c>
      <c r="K23" s="6">
        <f t="shared" si="7"/>
        <v>0.38253012048192775</v>
      </c>
      <c r="L23">
        <f t="shared" si="5"/>
        <v>2.0707831325301167E-3</v>
      </c>
    </row>
    <row r="24" spans="2:12" x14ac:dyDescent="0.25">
      <c r="B24">
        <v>0.105</v>
      </c>
      <c r="C24">
        <v>1</v>
      </c>
      <c r="D24">
        <f t="shared" si="1"/>
        <v>0.105</v>
      </c>
      <c r="E24" s="5">
        <f t="shared" si="2"/>
        <v>6.3253012048192767E-2</v>
      </c>
      <c r="F24" s="4">
        <v>0.105</v>
      </c>
      <c r="G24">
        <v>0</v>
      </c>
      <c r="H24">
        <f t="shared" si="3"/>
        <v>0</v>
      </c>
      <c r="I24" s="5">
        <f t="shared" si="4"/>
        <v>0</v>
      </c>
      <c r="J24">
        <f t="shared" si="6"/>
        <v>6.3253012048192767E-2</v>
      </c>
      <c r="K24" s="6">
        <f t="shared" si="7"/>
        <v>0.44578313253012053</v>
      </c>
      <c r="L24">
        <f t="shared" si="5"/>
        <v>2.0632530120481946E-3</v>
      </c>
    </row>
    <row r="25" spans="2:12" x14ac:dyDescent="0.25">
      <c r="B25">
        <v>0.11</v>
      </c>
      <c r="C25">
        <v>1</v>
      </c>
      <c r="D25">
        <f t="shared" si="1"/>
        <v>0.11</v>
      </c>
      <c r="E25" s="5">
        <f t="shared" si="2"/>
        <v>6.6265060240963847E-2</v>
      </c>
      <c r="F25" s="4">
        <v>0.11</v>
      </c>
      <c r="G25">
        <v>2</v>
      </c>
      <c r="H25">
        <f t="shared" si="3"/>
        <v>0.22</v>
      </c>
      <c r="I25" s="5">
        <f t="shared" si="4"/>
        <v>0.13253012048192769</v>
      </c>
      <c r="J25">
        <f t="shared" si="6"/>
        <v>-6.6265060240963847E-2</v>
      </c>
      <c r="K25" s="6">
        <f t="shared" si="7"/>
        <v>0.37951807228915668</v>
      </c>
      <c r="L25">
        <f t="shared" si="5"/>
        <v>2.2439759036144598E-3</v>
      </c>
    </row>
    <row r="26" spans="2:12" x14ac:dyDescent="0.25">
      <c r="B26" s="7">
        <v>0.115</v>
      </c>
      <c r="C26" s="7">
        <v>4</v>
      </c>
      <c r="D26" s="7">
        <f t="shared" si="1"/>
        <v>0.46</v>
      </c>
      <c r="E26" s="8">
        <f t="shared" si="2"/>
        <v>0.27710843373493976</v>
      </c>
      <c r="F26" s="9">
        <v>0.115</v>
      </c>
      <c r="G26" s="7">
        <v>2</v>
      </c>
      <c r="H26" s="7">
        <f t="shared" si="3"/>
        <v>0.23</v>
      </c>
      <c r="I26" s="8">
        <f t="shared" si="4"/>
        <v>0.13855421686746988</v>
      </c>
      <c r="J26">
        <f t="shared" si="6"/>
        <v>0.13855421686746988</v>
      </c>
      <c r="K26" s="10">
        <f t="shared" si="7"/>
        <v>0.51807228915662651</v>
      </c>
      <c r="L26">
        <f t="shared" si="5"/>
        <v>2.0481927710843334E-3</v>
      </c>
    </row>
    <row r="27" spans="2:12" x14ac:dyDescent="0.25">
      <c r="B27" s="7">
        <v>0.12</v>
      </c>
      <c r="C27" s="7">
        <v>0</v>
      </c>
      <c r="D27" s="7">
        <f t="shared" si="1"/>
        <v>0</v>
      </c>
      <c r="E27" s="8">
        <f t="shared" si="2"/>
        <v>0</v>
      </c>
      <c r="F27" s="9">
        <v>0.12</v>
      </c>
      <c r="G27" s="7">
        <v>3</v>
      </c>
      <c r="H27" s="7">
        <f t="shared" si="3"/>
        <v>0.36</v>
      </c>
      <c r="I27" s="8">
        <f t="shared" si="4"/>
        <v>0.21686746987951808</v>
      </c>
      <c r="J27">
        <f t="shared" si="6"/>
        <v>-0.21686746987951808</v>
      </c>
      <c r="K27" s="10">
        <f t="shared" si="7"/>
        <v>0.3012048192771084</v>
      </c>
      <c r="L27">
        <f t="shared" si="5"/>
        <v>1.8825301204819292E-3</v>
      </c>
    </row>
    <row r="28" spans="2:12" x14ac:dyDescent="0.25">
      <c r="B28" s="7">
        <v>0.125</v>
      </c>
      <c r="C28" s="7">
        <v>3</v>
      </c>
      <c r="D28" s="7">
        <f t="shared" si="1"/>
        <v>0.375</v>
      </c>
      <c r="E28" s="8">
        <f t="shared" si="2"/>
        <v>0.2259036144578313</v>
      </c>
      <c r="F28" s="9">
        <v>0.125</v>
      </c>
      <c r="G28" s="7">
        <v>1</v>
      </c>
      <c r="H28" s="7">
        <f t="shared" si="3"/>
        <v>0.125</v>
      </c>
      <c r="I28" s="8">
        <f t="shared" si="4"/>
        <v>7.5301204819277115E-2</v>
      </c>
      <c r="J28">
        <f t="shared" si="6"/>
        <v>0.1506024096385542</v>
      </c>
      <c r="K28" s="10">
        <f t="shared" si="7"/>
        <v>0.45180722891566261</v>
      </c>
      <c r="L28">
        <f t="shared" si="5"/>
        <v>2.0632530120481946E-3</v>
      </c>
    </row>
    <row r="29" spans="2:12" x14ac:dyDescent="0.25">
      <c r="B29" s="7">
        <v>0.13</v>
      </c>
      <c r="C29" s="7">
        <v>0</v>
      </c>
      <c r="D29" s="7">
        <f t="shared" si="1"/>
        <v>0</v>
      </c>
      <c r="E29" s="8">
        <f t="shared" si="2"/>
        <v>0</v>
      </c>
      <c r="F29" s="9">
        <v>0.13</v>
      </c>
      <c r="G29" s="7">
        <v>1</v>
      </c>
      <c r="H29" s="7">
        <f t="shared" si="3"/>
        <v>0.13</v>
      </c>
      <c r="I29" s="8">
        <f t="shared" si="4"/>
        <v>7.8313253012048195E-2</v>
      </c>
      <c r="J29">
        <f t="shared" si="6"/>
        <v>-7.8313253012048195E-2</v>
      </c>
      <c r="K29" s="10">
        <f t="shared" si="7"/>
        <v>0.37349397590361444</v>
      </c>
      <c r="L29">
        <f t="shared" si="5"/>
        <v>1.4608433734939771E-3</v>
      </c>
    </row>
    <row r="30" spans="2:12" x14ac:dyDescent="0.25">
      <c r="B30" s="7">
        <v>0.13500000000000001</v>
      </c>
      <c r="C30" s="7">
        <v>0</v>
      </c>
      <c r="D30" s="7">
        <f t="shared" si="1"/>
        <v>0</v>
      </c>
      <c r="E30" s="8">
        <f t="shared" si="2"/>
        <v>0</v>
      </c>
      <c r="F30" s="9">
        <v>0.13500000000000001</v>
      </c>
      <c r="G30" s="7">
        <v>2</v>
      </c>
      <c r="H30" s="7">
        <f t="shared" si="3"/>
        <v>0.27</v>
      </c>
      <c r="I30" s="8">
        <f t="shared" si="4"/>
        <v>0.16265060240963858</v>
      </c>
      <c r="J30">
        <f t="shared" si="6"/>
        <v>-0.16265060240963858</v>
      </c>
      <c r="K30" s="10">
        <f t="shared" si="7"/>
        <v>0.21084337349397586</v>
      </c>
      <c r="L30">
        <f t="shared" si="5"/>
        <v>1.0542168674698802E-3</v>
      </c>
    </row>
    <row r="31" spans="2:12" x14ac:dyDescent="0.25">
      <c r="B31" s="7">
        <v>0.14000000000000001</v>
      </c>
      <c r="C31" s="7">
        <v>0</v>
      </c>
      <c r="D31" s="7">
        <f t="shared" si="1"/>
        <v>0</v>
      </c>
      <c r="E31" s="8">
        <f t="shared" si="2"/>
        <v>0</v>
      </c>
      <c r="F31" s="9">
        <v>0.14000000000000001</v>
      </c>
      <c r="G31" s="7">
        <v>0</v>
      </c>
      <c r="H31" s="7">
        <f t="shared" si="3"/>
        <v>0</v>
      </c>
      <c r="I31" s="8">
        <f t="shared" si="4"/>
        <v>0</v>
      </c>
      <c r="J31">
        <f t="shared" si="6"/>
        <v>0</v>
      </c>
      <c r="K31" s="10">
        <f t="shared" si="7"/>
        <v>0.21084337349397586</v>
      </c>
      <c r="L31">
        <f t="shared" si="5"/>
        <v>1.0542168674698743E-3</v>
      </c>
    </row>
    <row r="32" spans="2:12" x14ac:dyDescent="0.25">
      <c r="B32" s="7">
        <v>0.14499999999999999</v>
      </c>
      <c r="C32" s="7">
        <v>0</v>
      </c>
      <c r="D32" s="7">
        <f t="shared" si="1"/>
        <v>0</v>
      </c>
      <c r="E32" s="8">
        <f t="shared" si="2"/>
        <v>0</v>
      </c>
      <c r="F32" s="9">
        <v>0.14499999999999999</v>
      </c>
      <c r="G32" s="7">
        <v>0</v>
      </c>
      <c r="H32" s="7">
        <f t="shared" si="3"/>
        <v>0</v>
      </c>
      <c r="I32" s="8">
        <f t="shared" si="4"/>
        <v>0</v>
      </c>
      <c r="J32">
        <f t="shared" si="6"/>
        <v>0</v>
      </c>
      <c r="K32" s="10">
        <f t="shared" si="7"/>
        <v>0.21084337349397586</v>
      </c>
      <c r="L32">
        <f t="shared" si="5"/>
        <v>1.0542168674698802E-3</v>
      </c>
    </row>
    <row r="33" spans="2:12" x14ac:dyDescent="0.25">
      <c r="B33" s="7">
        <v>0.15</v>
      </c>
      <c r="C33" s="7">
        <v>0</v>
      </c>
      <c r="D33" s="7">
        <f t="shared" si="1"/>
        <v>0</v>
      </c>
      <c r="E33" s="8">
        <f t="shared" si="2"/>
        <v>0</v>
      </c>
      <c r="F33" s="9">
        <v>0.15</v>
      </c>
      <c r="G33" s="7">
        <v>0</v>
      </c>
      <c r="H33" s="7">
        <f t="shared" si="3"/>
        <v>0</v>
      </c>
      <c r="I33" s="8">
        <f t="shared" si="4"/>
        <v>0</v>
      </c>
      <c r="J33">
        <f t="shared" si="6"/>
        <v>0</v>
      </c>
      <c r="K33" s="10">
        <f t="shared" si="7"/>
        <v>0.21084337349397586</v>
      </c>
      <c r="L33">
        <f t="shared" si="5"/>
        <v>8.2078313253012105E-4</v>
      </c>
    </row>
    <row r="34" spans="2:12" x14ac:dyDescent="0.25">
      <c r="B34" s="7">
        <v>0.155</v>
      </c>
      <c r="C34" s="7">
        <v>0</v>
      </c>
      <c r="D34" s="7">
        <f t="shared" si="1"/>
        <v>0</v>
      </c>
      <c r="E34" s="8">
        <f t="shared" si="2"/>
        <v>0</v>
      </c>
      <c r="F34" s="9">
        <v>0.155</v>
      </c>
      <c r="G34" s="7">
        <v>1</v>
      </c>
      <c r="H34" s="7">
        <f t="shared" si="3"/>
        <v>0.155</v>
      </c>
      <c r="I34" s="8">
        <f t="shared" si="4"/>
        <v>9.3373493975903624E-2</v>
      </c>
      <c r="J34">
        <f t="shared" si="6"/>
        <v>-9.3373493975903624E-2</v>
      </c>
      <c r="K34" s="10">
        <f t="shared" si="7"/>
        <v>0.11746987951807224</v>
      </c>
      <c r="L34">
        <f t="shared" si="5"/>
        <v>5.8734939759036171E-4</v>
      </c>
    </row>
    <row r="35" spans="2:12" x14ac:dyDescent="0.25">
      <c r="B35" s="7">
        <v>0.16</v>
      </c>
      <c r="C35" s="7">
        <v>0</v>
      </c>
      <c r="D35" s="7">
        <f t="shared" si="1"/>
        <v>0</v>
      </c>
      <c r="E35" s="8">
        <f t="shared" si="2"/>
        <v>0</v>
      </c>
      <c r="F35" s="9">
        <v>0.16</v>
      </c>
      <c r="G35" s="7">
        <v>0</v>
      </c>
      <c r="H35" s="7">
        <f t="shared" si="3"/>
        <v>0</v>
      </c>
      <c r="I35" s="8">
        <f t="shared" si="4"/>
        <v>0</v>
      </c>
      <c r="J35">
        <f t="shared" si="6"/>
        <v>0</v>
      </c>
      <c r="K35" s="10">
        <f t="shared" si="7"/>
        <v>0.11746987951807224</v>
      </c>
      <c r="L35">
        <f t="shared" si="5"/>
        <v>5.8734939759036171E-4</v>
      </c>
    </row>
    <row r="36" spans="2:12" x14ac:dyDescent="0.25">
      <c r="B36" s="7">
        <v>0.16500000000000001</v>
      </c>
      <c r="C36" s="7">
        <v>0</v>
      </c>
      <c r="D36" s="7">
        <f t="shared" si="1"/>
        <v>0</v>
      </c>
      <c r="E36" s="8">
        <f t="shared" si="2"/>
        <v>0</v>
      </c>
      <c r="F36" s="9">
        <v>0.16500000000000001</v>
      </c>
      <c r="G36" s="7">
        <v>0</v>
      </c>
      <c r="H36" s="7">
        <f t="shared" si="3"/>
        <v>0</v>
      </c>
      <c r="I36" s="8">
        <f t="shared" si="4"/>
        <v>0</v>
      </c>
      <c r="J36">
        <f t="shared" si="6"/>
        <v>0</v>
      </c>
      <c r="K36" s="10">
        <f t="shared" si="7"/>
        <v>0.11746987951807224</v>
      </c>
      <c r="L36">
        <f t="shared" si="5"/>
        <v>3.3132530120481932E-4</v>
      </c>
    </row>
    <row r="37" spans="2:12" x14ac:dyDescent="0.25">
      <c r="B37" s="7">
        <v>0.17</v>
      </c>
      <c r="C37" s="7">
        <v>0</v>
      </c>
      <c r="D37" s="7">
        <f t="shared" si="1"/>
        <v>0</v>
      </c>
      <c r="E37" s="8">
        <f t="shared" si="2"/>
        <v>0</v>
      </c>
      <c r="F37" s="9">
        <v>0.17</v>
      </c>
      <c r="G37" s="7">
        <v>1</v>
      </c>
      <c r="H37" s="7">
        <f t="shared" si="3"/>
        <v>0.17</v>
      </c>
      <c r="I37" s="8">
        <f t="shared" si="4"/>
        <v>0.10240963855421686</v>
      </c>
      <c r="J37">
        <f t="shared" si="6"/>
        <v>-0.10240963855421686</v>
      </c>
      <c r="K37" s="10">
        <f t="shared" si="7"/>
        <v>1.5060240963855373E-2</v>
      </c>
      <c r="L37">
        <f t="shared" si="5"/>
        <v>-1.8825301204819216E-4</v>
      </c>
    </row>
    <row r="38" spans="2:12" x14ac:dyDescent="0.25">
      <c r="B38" s="7">
        <v>0.17499999999999999</v>
      </c>
      <c r="C38" s="7">
        <v>0</v>
      </c>
      <c r="D38" s="7">
        <f t="shared" si="1"/>
        <v>0</v>
      </c>
      <c r="E38" s="8">
        <f t="shared" si="2"/>
        <v>0</v>
      </c>
      <c r="F38" s="9">
        <v>0.17499999999999999</v>
      </c>
      <c r="G38" s="7">
        <v>1</v>
      </c>
      <c r="H38" s="7">
        <f t="shared" si="3"/>
        <v>0.17499999999999999</v>
      </c>
      <c r="I38" s="8">
        <f t="shared" si="4"/>
        <v>0.10542168674698796</v>
      </c>
      <c r="J38">
        <f t="shared" si="6"/>
        <v>-0.10542168674698796</v>
      </c>
      <c r="K38" s="10">
        <f t="shared" si="7"/>
        <v>-9.0361445783132585E-2</v>
      </c>
      <c r="L38">
        <f t="shared" si="5"/>
        <v>-7.2289156626506113E-4</v>
      </c>
    </row>
    <row r="39" spans="2:12" x14ac:dyDescent="0.25">
      <c r="B39" s="7">
        <v>0.18</v>
      </c>
      <c r="C39" s="7">
        <v>0</v>
      </c>
      <c r="D39" s="7">
        <f t="shared" si="1"/>
        <v>0</v>
      </c>
      <c r="E39" s="8">
        <f t="shared" si="2"/>
        <v>0</v>
      </c>
      <c r="F39" s="9">
        <v>0.18</v>
      </c>
      <c r="G39" s="7">
        <v>1</v>
      </c>
      <c r="H39" s="7">
        <f t="shared" si="3"/>
        <v>0.18</v>
      </c>
      <c r="I39" s="8">
        <f t="shared" si="4"/>
        <v>0.10843373493975904</v>
      </c>
      <c r="J39">
        <f t="shared" si="6"/>
        <v>-0.10843373493975904</v>
      </c>
      <c r="K39" s="10">
        <f t="shared" si="7"/>
        <v>-0.19879518072289162</v>
      </c>
      <c r="L39">
        <f t="shared" si="5"/>
        <v>-1.5512048192771099E-3</v>
      </c>
    </row>
    <row r="40" spans="2:12" x14ac:dyDescent="0.25">
      <c r="B40" s="7">
        <v>0.185</v>
      </c>
      <c r="C40" s="7">
        <v>0</v>
      </c>
      <c r="D40" s="7">
        <f t="shared" si="1"/>
        <v>0</v>
      </c>
      <c r="E40" s="8">
        <f t="shared" si="2"/>
        <v>0</v>
      </c>
      <c r="F40" s="9">
        <v>0.185</v>
      </c>
      <c r="G40" s="7">
        <v>2</v>
      </c>
      <c r="H40" s="7">
        <f t="shared" si="3"/>
        <v>0.37</v>
      </c>
      <c r="I40" s="8">
        <f t="shared" si="4"/>
        <v>0.22289156626506024</v>
      </c>
      <c r="J40">
        <f t="shared" si="6"/>
        <v>-0.22289156626506024</v>
      </c>
      <c r="K40" s="10">
        <f t="shared" si="7"/>
        <v>-0.42168674698795183</v>
      </c>
      <c r="L40">
        <f t="shared" si="5"/>
        <v>-1.8222891566265079E-3</v>
      </c>
    </row>
    <row r="41" spans="2:12" x14ac:dyDescent="0.25">
      <c r="B41" s="7">
        <v>0.19</v>
      </c>
      <c r="C41" s="7">
        <v>2</v>
      </c>
      <c r="D41" s="7">
        <f t="shared" si="1"/>
        <v>0.38</v>
      </c>
      <c r="E41" s="8">
        <f t="shared" si="2"/>
        <v>0.22891566265060243</v>
      </c>
      <c r="F41" s="9">
        <v>0.19</v>
      </c>
      <c r="G41" s="7">
        <v>1</v>
      </c>
      <c r="H41" s="7">
        <f t="shared" si="3"/>
        <v>0.19</v>
      </c>
      <c r="I41" s="8">
        <f t="shared" si="4"/>
        <v>0.11445783132530121</v>
      </c>
      <c r="J41">
        <f t="shared" si="6"/>
        <v>0.11445783132530121</v>
      </c>
      <c r="K41" s="10">
        <f t="shared" si="7"/>
        <v>-0.30722891566265065</v>
      </c>
      <c r="L41">
        <f t="shared" si="5"/>
        <v>-1.2424698795180736E-3</v>
      </c>
    </row>
    <row r="42" spans="2:12" x14ac:dyDescent="0.25">
      <c r="B42" s="7">
        <v>0.19500000000000001</v>
      </c>
      <c r="C42" s="7">
        <v>1</v>
      </c>
      <c r="D42" s="7">
        <f t="shared" si="1"/>
        <v>0.19500000000000001</v>
      </c>
      <c r="E42" s="8">
        <f t="shared" si="2"/>
        <v>0.11746987951807229</v>
      </c>
      <c r="F42" s="9">
        <v>0.19500000000000001</v>
      </c>
      <c r="G42" s="7">
        <v>0</v>
      </c>
      <c r="H42" s="7">
        <f t="shared" si="3"/>
        <v>0</v>
      </c>
      <c r="I42" s="8">
        <f t="shared" si="4"/>
        <v>0</v>
      </c>
      <c r="J42">
        <f t="shared" si="6"/>
        <v>0.11746987951807229</v>
      </c>
      <c r="K42" s="10">
        <f t="shared" si="7"/>
        <v>-0.18975903614457834</v>
      </c>
      <c r="L42">
        <f t="shared" si="5"/>
        <v>-1.5512048192771102E-3</v>
      </c>
    </row>
    <row r="43" spans="2:12" x14ac:dyDescent="0.25">
      <c r="B43">
        <v>0.2</v>
      </c>
      <c r="C43">
        <v>1</v>
      </c>
      <c r="D43">
        <f t="shared" si="1"/>
        <v>0.2</v>
      </c>
      <c r="E43" s="5">
        <f t="shared" si="2"/>
        <v>0.12048192771084339</v>
      </c>
      <c r="F43" s="4">
        <v>0.2</v>
      </c>
      <c r="G43">
        <v>3</v>
      </c>
      <c r="H43">
        <f t="shared" si="3"/>
        <v>0.60000000000000009</v>
      </c>
      <c r="I43" s="5">
        <f t="shared" si="4"/>
        <v>0.36144578313253017</v>
      </c>
      <c r="J43">
        <f t="shared" si="6"/>
        <v>-0.2409638554216868</v>
      </c>
      <c r="K43" s="6">
        <f t="shared" si="7"/>
        <v>-0.43072289156626514</v>
      </c>
      <c r="L43">
        <f t="shared" si="5"/>
        <v>-1.844879518072281E-3</v>
      </c>
    </row>
    <row r="44" spans="2:12" x14ac:dyDescent="0.25">
      <c r="B44">
        <v>0.20499999999999999</v>
      </c>
      <c r="C44">
        <v>2</v>
      </c>
      <c r="D44">
        <f t="shared" si="1"/>
        <v>0.41</v>
      </c>
      <c r="E44" s="5">
        <f t="shared" si="2"/>
        <v>0.24698795180722891</v>
      </c>
      <c r="F44" s="4">
        <v>0.20499999999999999</v>
      </c>
      <c r="G44">
        <v>1</v>
      </c>
      <c r="H44">
        <f t="shared" si="3"/>
        <v>0.20499999999999999</v>
      </c>
      <c r="I44" s="5">
        <f t="shared" si="4"/>
        <v>0.12349397590361445</v>
      </c>
      <c r="J44">
        <f t="shared" si="6"/>
        <v>0.12349397590361445</v>
      </c>
      <c r="K44" s="6">
        <f t="shared" si="7"/>
        <v>-0.3072289156626507</v>
      </c>
      <c r="L44">
        <f t="shared" si="5"/>
        <v>-1.852409638554219E-3</v>
      </c>
    </row>
    <row r="45" spans="2:12" x14ac:dyDescent="0.25">
      <c r="B45">
        <v>0.21</v>
      </c>
      <c r="C45">
        <v>2</v>
      </c>
      <c r="D45">
        <f t="shared" si="1"/>
        <v>0.42</v>
      </c>
      <c r="E45" s="5">
        <f t="shared" si="2"/>
        <v>0.25301204819277107</v>
      </c>
      <c r="F45" s="4">
        <v>0.21</v>
      </c>
      <c r="G45">
        <v>3</v>
      </c>
      <c r="H45">
        <f t="shared" si="3"/>
        <v>0.63</v>
      </c>
      <c r="I45" s="5">
        <f t="shared" si="4"/>
        <v>0.37951807228915663</v>
      </c>
      <c r="J45">
        <f t="shared" si="6"/>
        <v>-0.12650602409638556</v>
      </c>
      <c r="K45" s="6">
        <f t="shared" si="7"/>
        <v>-0.43373493975903626</v>
      </c>
      <c r="L45">
        <f t="shared" si="5"/>
        <v>-2.2590361445783239E-4</v>
      </c>
    </row>
    <row r="46" spans="2:12" x14ac:dyDescent="0.25">
      <c r="B46">
        <v>0.215</v>
      </c>
      <c r="C46">
        <v>7</v>
      </c>
      <c r="D46">
        <f t="shared" si="1"/>
        <v>1.5049999999999999</v>
      </c>
      <c r="E46" s="5">
        <f t="shared" si="2"/>
        <v>0.90662650602409633</v>
      </c>
      <c r="F46" s="4">
        <v>0.215</v>
      </c>
      <c r="G46">
        <v>1</v>
      </c>
      <c r="H46">
        <f t="shared" si="3"/>
        <v>0.215</v>
      </c>
      <c r="I46" s="5">
        <f t="shared" si="4"/>
        <v>0.12951807228915663</v>
      </c>
      <c r="J46">
        <f t="shared" si="6"/>
        <v>0.77710843373493965</v>
      </c>
      <c r="K46" s="6">
        <f t="shared" si="7"/>
        <v>0.34337349397590339</v>
      </c>
      <c r="L46">
        <f t="shared" si="5"/>
        <v>7.2289156626505961E-4</v>
      </c>
    </row>
    <row r="47" spans="2:12" x14ac:dyDescent="0.25">
      <c r="B47">
        <v>0.22</v>
      </c>
      <c r="C47">
        <v>2</v>
      </c>
      <c r="D47">
        <f t="shared" si="1"/>
        <v>0.44</v>
      </c>
      <c r="E47" s="5">
        <f t="shared" si="2"/>
        <v>0.26506024096385539</v>
      </c>
      <c r="F47" s="4">
        <v>0.22</v>
      </c>
      <c r="G47">
        <v>5</v>
      </c>
      <c r="H47">
        <f t="shared" si="3"/>
        <v>1.1000000000000001</v>
      </c>
      <c r="I47" s="5">
        <f t="shared" si="4"/>
        <v>0.66265060240963858</v>
      </c>
      <c r="J47">
        <f t="shared" si="6"/>
        <v>-0.39759036144578319</v>
      </c>
      <c r="K47" s="6">
        <f t="shared" si="7"/>
        <v>-5.4216867469879804E-2</v>
      </c>
      <c r="L47">
        <f t="shared" si="5"/>
        <v>-6.0993975903614653E-4</v>
      </c>
    </row>
    <row r="48" spans="2:12" x14ac:dyDescent="0.25">
      <c r="B48">
        <v>0.22500000000000001</v>
      </c>
      <c r="C48">
        <v>1</v>
      </c>
      <c r="D48">
        <f t="shared" si="1"/>
        <v>0.22500000000000001</v>
      </c>
      <c r="E48" s="5">
        <f t="shared" si="2"/>
        <v>0.13554216867469879</v>
      </c>
      <c r="F48" s="4">
        <v>0.22500000000000001</v>
      </c>
      <c r="G48">
        <v>2</v>
      </c>
      <c r="H48">
        <f t="shared" si="3"/>
        <v>0.45</v>
      </c>
      <c r="I48" s="5">
        <f t="shared" si="4"/>
        <v>0.27108433734939757</v>
      </c>
      <c r="J48">
        <f t="shared" si="6"/>
        <v>-0.13554216867469879</v>
      </c>
      <c r="K48" s="6">
        <f t="shared" si="7"/>
        <v>-0.18975903614457859</v>
      </c>
      <c r="L48">
        <f t="shared" si="5"/>
        <v>-6.0240963855421876E-4</v>
      </c>
    </row>
    <row r="49" spans="2:12" x14ac:dyDescent="0.25">
      <c r="B49">
        <v>0.23</v>
      </c>
      <c r="C49">
        <v>2</v>
      </c>
      <c r="D49">
        <f t="shared" si="1"/>
        <v>0.46</v>
      </c>
      <c r="E49" s="5">
        <f t="shared" si="2"/>
        <v>0.27710843373493976</v>
      </c>
      <c r="F49" s="4">
        <v>0.23</v>
      </c>
      <c r="G49">
        <v>1</v>
      </c>
      <c r="H49">
        <f t="shared" si="3"/>
        <v>0.23</v>
      </c>
      <c r="I49" s="5">
        <f t="shared" si="4"/>
        <v>0.13855421686746988</v>
      </c>
      <c r="J49">
        <f t="shared" si="6"/>
        <v>0.13855421686746988</v>
      </c>
      <c r="K49" s="6">
        <f t="shared" si="7"/>
        <v>-5.120481927710871E-2</v>
      </c>
      <c r="L49">
        <f t="shared" si="5"/>
        <v>8.0572289156625998E-4</v>
      </c>
    </row>
    <row r="50" spans="2:12" x14ac:dyDescent="0.25">
      <c r="B50">
        <v>0.23499999999999999</v>
      </c>
      <c r="C50">
        <v>4</v>
      </c>
      <c r="D50">
        <f t="shared" si="1"/>
        <v>0.94</v>
      </c>
      <c r="E50" s="5">
        <f t="shared" si="2"/>
        <v>0.5662650602409639</v>
      </c>
      <c r="F50" s="4">
        <v>0.23499999999999999</v>
      </c>
      <c r="G50">
        <v>1</v>
      </c>
      <c r="H50">
        <f t="shared" si="3"/>
        <v>0.23499999999999999</v>
      </c>
      <c r="I50" s="5">
        <f t="shared" si="4"/>
        <v>0.14156626506024098</v>
      </c>
      <c r="J50">
        <f t="shared" si="6"/>
        <v>0.42469879518072295</v>
      </c>
      <c r="K50" s="6">
        <f t="shared" si="7"/>
        <v>0.37349397590361422</v>
      </c>
      <c r="L50">
        <f t="shared" si="5"/>
        <v>-3.0120481927710965E-4</v>
      </c>
    </row>
    <row r="51" spans="2:12" x14ac:dyDescent="0.25">
      <c r="B51">
        <v>0.24</v>
      </c>
      <c r="C51">
        <v>2</v>
      </c>
      <c r="D51">
        <f t="shared" si="1"/>
        <v>0.48</v>
      </c>
      <c r="E51" s="5">
        <f t="shared" si="2"/>
        <v>0.28915662650602408</v>
      </c>
      <c r="F51" s="4">
        <v>0.24</v>
      </c>
      <c r="G51">
        <v>8</v>
      </c>
      <c r="H51">
        <f t="shared" si="3"/>
        <v>1.92</v>
      </c>
      <c r="I51" s="5">
        <f t="shared" si="4"/>
        <v>1.1566265060240963</v>
      </c>
      <c r="J51">
        <f t="shared" si="6"/>
        <v>-0.8674698795180722</v>
      </c>
      <c r="K51" s="6">
        <f t="shared" si="7"/>
        <v>-0.49397590361445798</v>
      </c>
      <c r="L51">
        <f t="shared" si="5"/>
        <v>-3.5768072289156664E-3</v>
      </c>
    </row>
    <row r="52" spans="2:12" x14ac:dyDescent="0.25">
      <c r="B52">
        <v>0.245</v>
      </c>
      <c r="C52">
        <v>1</v>
      </c>
      <c r="D52">
        <f t="shared" si="1"/>
        <v>0.245</v>
      </c>
      <c r="E52" s="5">
        <f t="shared" si="2"/>
        <v>0.14759036144578314</v>
      </c>
      <c r="F52" s="4">
        <v>0.245</v>
      </c>
      <c r="G52">
        <v>4</v>
      </c>
      <c r="H52">
        <f t="shared" si="3"/>
        <v>0.98</v>
      </c>
      <c r="I52" s="5">
        <f t="shared" si="4"/>
        <v>0.59036144578313254</v>
      </c>
      <c r="J52">
        <f t="shared" si="6"/>
        <v>-0.44277108433734941</v>
      </c>
      <c r="K52" s="6">
        <f t="shared" si="7"/>
        <v>-0.93674698795180733</v>
      </c>
      <c r="L52">
        <f t="shared" si="5"/>
        <v>-4.3072289156626548E-3</v>
      </c>
    </row>
    <row r="53" spans="2:12" x14ac:dyDescent="0.25">
      <c r="B53">
        <v>0.25</v>
      </c>
      <c r="C53">
        <v>4</v>
      </c>
      <c r="D53">
        <f t="shared" si="1"/>
        <v>1</v>
      </c>
      <c r="E53" s="5">
        <f t="shared" si="2"/>
        <v>0.60240963855421692</v>
      </c>
      <c r="F53" s="4">
        <v>0.25</v>
      </c>
      <c r="G53">
        <v>3</v>
      </c>
      <c r="H53">
        <f t="shared" si="3"/>
        <v>0.75</v>
      </c>
      <c r="I53" s="5">
        <f t="shared" si="4"/>
        <v>0.45180722891566261</v>
      </c>
      <c r="J53">
        <f t="shared" si="6"/>
        <v>0.15060240963855431</v>
      </c>
      <c r="K53" s="6">
        <f t="shared" si="7"/>
        <v>-0.78614457831325302</v>
      </c>
      <c r="L53">
        <f t="shared" si="5"/>
        <v>-4.3147590361445826E-3</v>
      </c>
    </row>
    <row r="54" spans="2:12" x14ac:dyDescent="0.25">
      <c r="B54">
        <v>0.255</v>
      </c>
      <c r="C54">
        <v>2</v>
      </c>
      <c r="D54">
        <f t="shared" si="1"/>
        <v>0.51</v>
      </c>
      <c r="E54" s="5">
        <f t="shared" si="2"/>
        <v>0.30722891566265065</v>
      </c>
      <c r="F54" s="4">
        <v>0.255</v>
      </c>
      <c r="G54">
        <v>3</v>
      </c>
      <c r="H54">
        <f t="shared" si="3"/>
        <v>0.76500000000000001</v>
      </c>
      <c r="I54" s="5">
        <f t="shared" si="4"/>
        <v>0.46084337349397597</v>
      </c>
      <c r="J54">
        <f t="shared" si="6"/>
        <v>-0.15361445783132532</v>
      </c>
      <c r="K54" s="6">
        <f t="shared" si="7"/>
        <v>-0.93975903614457834</v>
      </c>
      <c r="L54">
        <f t="shared" si="5"/>
        <v>-3.9156626506024125E-3</v>
      </c>
    </row>
    <row r="55" spans="2:12" x14ac:dyDescent="0.25">
      <c r="B55">
        <v>0.26</v>
      </c>
      <c r="C55">
        <v>3</v>
      </c>
      <c r="D55">
        <f t="shared" si="1"/>
        <v>0.78</v>
      </c>
      <c r="E55" s="5">
        <f t="shared" si="2"/>
        <v>0.46987951807228917</v>
      </c>
      <c r="F55" s="4">
        <v>0.26</v>
      </c>
      <c r="G55">
        <v>1</v>
      </c>
      <c r="H55">
        <f t="shared" si="3"/>
        <v>0.26</v>
      </c>
      <c r="I55" s="5">
        <f t="shared" si="4"/>
        <v>0.15662650602409639</v>
      </c>
      <c r="J55">
        <f t="shared" si="6"/>
        <v>0.31325301204819278</v>
      </c>
      <c r="K55" s="6">
        <f t="shared" si="7"/>
        <v>-0.62650602409638556</v>
      </c>
      <c r="L55">
        <f t="shared" si="5"/>
        <v>-1.137048192771085E-3</v>
      </c>
    </row>
    <row r="56" spans="2:12" x14ac:dyDescent="0.25">
      <c r="B56">
        <v>0.26500000000000001</v>
      </c>
      <c r="C56">
        <v>7</v>
      </c>
      <c r="D56">
        <f t="shared" si="1"/>
        <v>1.855</v>
      </c>
      <c r="E56" s="5">
        <f t="shared" si="2"/>
        <v>1.1174698795180724</v>
      </c>
      <c r="F56" s="4">
        <v>0.26500000000000001</v>
      </c>
      <c r="G56">
        <v>2</v>
      </c>
      <c r="H56">
        <f t="shared" si="3"/>
        <v>0.53</v>
      </c>
      <c r="I56" s="5">
        <f t="shared" si="4"/>
        <v>0.31927710843373497</v>
      </c>
      <c r="J56">
        <f t="shared" si="6"/>
        <v>0.7981927710843375</v>
      </c>
      <c r="K56" s="6">
        <f t="shared" si="7"/>
        <v>0.17168674698795194</v>
      </c>
      <c r="L56">
        <f t="shared" si="5"/>
        <v>4.518072289156638E-4</v>
      </c>
    </row>
    <row r="57" spans="2:12" x14ac:dyDescent="0.25">
      <c r="B57">
        <v>0.27</v>
      </c>
      <c r="C57">
        <v>2</v>
      </c>
      <c r="D57">
        <f t="shared" si="1"/>
        <v>0.54</v>
      </c>
      <c r="E57" s="5">
        <f t="shared" si="2"/>
        <v>0.32530120481927716</v>
      </c>
      <c r="F57" s="4">
        <v>0.27</v>
      </c>
      <c r="G57">
        <v>3</v>
      </c>
      <c r="H57">
        <f t="shared" si="3"/>
        <v>0.81</v>
      </c>
      <c r="I57" s="5">
        <f t="shared" si="4"/>
        <v>0.48795180722891568</v>
      </c>
      <c r="J57">
        <f t="shared" si="6"/>
        <v>-0.16265060240963852</v>
      </c>
      <c r="K57" s="6">
        <f t="shared" si="7"/>
        <v>9.0361445783134209E-3</v>
      </c>
      <c r="L57">
        <f t="shared" si="5"/>
        <v>-3.6897590361445736E-4</v>
      </c>
    </row>
    <row r="58" spans="2:12" x14ac:dyDescent="0.25">
      <c r="B58">
        <v>0.27500000000000002</v>
      </c>
      <c r="C58">
        <v>1</v>
      </c>
      <c r="D58">
        <f t="shared" si="1"/>
        <v>0.27500000000000002</v>
      </c>
      <c r="E58" s="5">
        <f t="shared" si="2"/>
        <v>0.16566265060240964</v>
      </c>
      <c r="F58" s="4">
        <v>0.27500000000000002</v>
      </c>
      <c r="G58">
        <v>2</v>
      </c>
      <c r="H58">
        <f t="shared" si="3"/>
        <v>0.55000000000000004</v>
      </c>
      <c r="I58" s="5">
        <f t="shared" si="4"/>
        <v>0.33132530120481929</v>
      </c>
      <c r="J58">
        <f t="shared" si="6"/>
        <v>-0.16566265060240964</v>
      </c>
      <c r="K58" s="6">
        <f t="shared" si="7"/>
        <v>-0.15662650602409622</v>
      </c>
      <c r="L58">
        <f t="shared" si="5"/>
        <v>-7.8313253012048177E-4</v>
      </c>
    </row>
    <row r="59" spans="2:12" x14ac:dyDescent="0.25">
      <c r="B59">
        <v>0.28000000000000003</v>
      </c>
      <c r="C59">
        <v>2</v>
      </c>
      <c r="D59">
        <f t="shared" si="1"/>
        <v>0.56000000000000005</v>
      </c>
      <c r="E59" s="5">
        <f t="shared" si="2"/>
        <v>0.33734939759036148</v>
      </c>
      <c r="F59" s="4">
        <v>0.28000000000000003</v>
      </c>
      <c r="G59">
        <v>2</v>
      </c>
      <c r="H59">
        <f t="shared" si="3"/>
        <v>0.56000000000000005</v>
      </c>
      <c r="I59" s="5">
        <f t="shared" si="4"/>
        <v>0.33734939759036148</v>
      </c>
      <c r="J59">
        <f t="shared" si="6"/>
        <v>0</v>
      </c>
      <c r="K59" s="6">
        <f t="shared" si="7"/>
        <v>-0.15662650602409622</v>
      </c>
      <c r="L59">
        <f t="shared" si="5"/>
        <v>-2.0707831325300985E-3</v>
      </c>
    </row>
    <row r="60" spans="2:12" x14ac:dyDescent="0.25">
      <c r="B60">
        <v>0.28499999999999998</v>
      </c>
      <c r="C60">
        <v>1</v>
      </c>
      <c r="D60">
        <f t="shared" si="1"/>
        <v>0.28499999999999998</v>
      </c>
      <c r="E60" s="5">
        <f t="shared" si="2"/>
        <v>0.17168674698795178</v>
      </c>
      <c r="F60" s="4">
        <v>0.28499999999999998</v>
      </c>
      <c r="G60">
        <v>4</v>
      </c>
      <c r="H60">
        <f t="shared" si="3"/>
        <v>1.1399999999999999</v>
      </c>
      <c r="I60" s="5">
        <f t="shared" si="4"/>
        <v>0.68674698795180711</v>
      </c>
      <c r="J60">
        <f t="shared" si="6"/>
        <v>-0.51506024096385539</v>
      </c>
      <c r="K60" s="6">
        <f t="shared" si="7"/>
        <v>-0.67168674698795161</v>
      </c>
      <c r="L60">
        <f t="shared" si="5"/>
        <v>-4.2319277108433763E-3</v>
      </c>
    </row>
    <row r="61" spans="2:12" x14ac:dyDescent="0.25">
      <c r="B61">
        <v>0.28999999999999998</v>
      </c>
      <c r="C61">
        <v>1</v>
      </c>
      <c r="D61">
        <f t="shared" si="1"/>
        <v>0.28999999999999998</v>
      </c>
      <c r="E61" s="5">
        <f t="shared" si="2"/>
        <v>0.17469879518072287</v>
      </c>
      <c r="F61" s="4">
        <v>0.28999999999999998</v>
      </c>
      <c r="G61">
        <v>3</v>
      </c>
      <c r="H61">
        <f t="shared" si="3"/>
        <v>0.86999999999999988</v>
      </c>
      <c r="I61" s="5">
        <f t="shared" si="4"/>
        <v>0.52409638554216864</v>
      </c>
      <c r="J61">
        <f t="shared" si="6"/>
        <v>-0.3493975903614458</v>
      </c>
      <c r="K61" s="6">
        <f t="shared" si="7"/>
        <v>-1.0210843373493974</v>
      </c>
      <c r="L61">
        <f t="shared" si="5"/>
        <v>-4.2168674698795207E-3</v>
      </c>
    </row>
    <row r="62" spans="2:12" x14ac:dyDescent="0.25">
      <c r="B62">
        <v>0.29499999999999998</v>
      </c>
      <c r="C62">
        <v>3</v>
      </c>
      <c r="D62">
        <f t="shared" si="1"/>
        <v>0.88500000000000001</v>
      </c>
      <c r="E62" s="5">
        <f t="shared" si="2"/>
        <v>0.5331325301204819</v>
      </c>
      <c r="F62" s="4">
        <v>0.29499999999999998</v>
      </c>
      <c r="G62">
        <v>1</v>
      </c>
      <c r="H62">
        <f t="shared" si="3"/>
        <v>0.29499999999999998</v>
      </c>
      <c r="I62" s="5">
        <f t="shared" si="4"/>
        <v>0.17771084337349397</v>
      </c>
      <c r="J62">
        <f t="shared" si="6"/>
        <v>0.35542168674698793</v>
      </c>
      <c r="K62" s="6">
        <f t="shared" si="7"/>
        <v>-0.66566265060240948</v>
      </c>
      <c r="L62">
        <f t="shared" si="5"/>
        <v>-2.8765060240963872E-3</v>
      </c>
    </row>
    <row r="63" spans="2:12" x14ac:dyDescent="0.25">
      <c r="B63">
        <v>0.3</v>
      </c>
      <c r="C63">
        <v>1</v>
      </c>
      <c r="D63">
        <f t="shared" si="1"/>
        <v>0.3</v>
      </c>
      <c r="E63" s="5">
        <f t="shared" si="2"/>
        <v>0.18072289156626503</v>
      </c>
      <c r="F63" s="4">
        <v>0.3</v>
      </c>
      <c r="G63">
        <v>0</v>
      </c>
      <c r="H63">
        <f t="shared" si="3"/>
        <v>0</v>
      </c>
      <c r="I63" s="5">
        <f t="shared" si="4"/>
        <v>0</v>
      </c>
      <c r="J63">
        <f t="shared" si="6"/>
        <v>0.18072289156626503</v>
      </c>
      <c r="K63" s="6">
        <f t="shared" si="7"/>
        <v>-0.48493975903614445</v>
      </c>
      <c r="L63">
        <f t="shared" si="5"/>
        <v>-1.5060240963855429E-3</v>
      </c>
    </row>
    <row r="64" spans="2:12" x14ac:dyDescent="0.25">
      <c r="B64">
        <v>0.30499999999999999</v>
      </c>
      <c r="C64">
        <v>2</v>
      </c>
      <c r="D64">
        <f t="shared" si="1"/>
        <v>0.61</v>
      </c>
      <c r="E64" s="5">
        <f t="shared" si="2"/>
        <v>0.36746987951807225</v>
      </c>
      <c r="F64" s="4">
        <v>0.30499999999999999</v>
      </c>
      <c r="G64">
        <v>0</v>
      </c>
      <c r="H64">
        <f t="shared" si="3"/>
        <v>0</v>
      </c>
      <c r="I64" s="5">
        <f t="shared" si="4"/>
        <v>0</v>
      </c>
      <c r="J64">
        <f t="shared" si="6"/>
        <v>0.36746987951807225</v>
      </c>
      <c r="K64" s="6">
        <f t="shared" si="7"/>
        <v>-0.1174698795180722</v>
      </c>
      <c r="L64">
        <f t="shared" si="5"/>
        <v>-1.05421686746988E-3</v>
      </c>
    </row>
    <row r="65" spans="2:12" x14ac:dyDescent="0.25">
      <c r="B65">
        <v>0.31</v>
      </c>
      <c r="C65">
        <v>1</v>
      </c>
      <c r="D65">
        <f t="shared" si="1"/>
        <v>0.31</v>
      </c>
      <c r="E65" s="5">
        <f t="shared" si="2"/>
        <v>0.18674698795180725</v>
      </c>
      <c r="F65" s="4">
        <v>0.31</v>
      </c>
      <c r="G65">
        <v>2</v>
      </c>
      <c r="H65">
        <f t="shared" si="3"/>
        <v>0.62</v>
      </c>
      <c r="I65" s="5">
        <f t="shared" si="4"/>
        <v>0.37349397590361449</v>
      </c>
      <c r="J65">
        <f t="shared" si="6"/>
        <v>-0.18674698795180725</v>
      </c>
      <c r="K65" s="6">
        <f t="shared" si="7"/>
        <v>-0.30421686746987942</v>
      </c>
      <c r="L65">
        <f t="shared" si="5"/>
        <v>-1.0466867469879522E-3</v>
      </c>
    </row>
    <row r="66" spans="2:12" x14ac:dyDescent="0.25">
      <c r="B66">
        <v>0.315</v>
      </c>
      <c r="C66">
        <v>2</v>
      </c>
      <c r="D66">
        <f t="shared" si="1"/>
        <v>0.63</v>
      </c>
      <c r="E66" s="5">
        <f t="shared" si="2"/>
        <v>0.37951807228915663</v>
      </c>
      <c r="F66" s="4">
        <v>0.315</v>
      </c>
      <c r="G66">
        <v>1</v>
      </c>
      <c r="H66">
        <f t="shared" si="3"/>
        <v>0.315</v>
      </c>
      <c r="I66" s="5">
        <f t="shared" si="4"/>
        <v>0.18975903614457831</v>
      </c>
      <c r="J66">
        <f t="shared" si="6"/>
        <v>0.18975903614457831</v>
      </c>
      <c r="K66" s="6">
        <f t="shared" si="7"/>
        <v>-0.1144578313253011</v>
      </c>
      <c r="L66">
        <f t="shared" si="5"/>
        <v>-5.7228915662650606E-4</v>
      </c>
    </row>
    <row r="67" spans="2:12" x14ac:dyDescent="0.25">
      <c r="B67">
        <v>0.32</v>
      </c>
      <c r="C67">
        <v>1</v>
      </c>
      <c r="D67">
        <f t="shared" si="1"/>
        <v>0.32</v>
      </c>
      <c r="E67" s="5">
        <f t="shared" si="2"/>
        <v>0.19277108433734941</v>
      </c>
      <c r="F67" s="4">
        <v>0.32</v>
      </c>
      <c r="G67">
        <v>1</v>
      </c>
      <c r="H67">
        <f t="shared" si="3"/>
        <v>0.32</v>
      </c>
      <c r="I67" s="5">
        <f t="shared" si="4"/>
        <v>0.19277108433734941</v>
      </c>
      <c r="J67">
        <f t="shared" si="6"/>
        <v>0</v>
      </c>
      <c r="K67" s="6">
        <f t="shared" si="7"/>
        <v>-0.1144578313253011</v>
      </c>
      <c r="L67">
        <f t="shared" si="5"/>
        <v>-5.7228915662650606E-4</v>
      </c>
    </row>
    <row r="68" spans="2:12" x14ac:dyDescent="0.25">
      <c r="B68">
        <v>0.32500000000000001</v>
      </c>
      <c r="C68">
        <v>4</v>
      </c>
      <c r="D68">
        <f t="shared" ref="D68:D82" si="8">B68*C68</f>
        <v>1.3</v>
      </c>
      <c r="E68" s="5">
        <f t="shared" ref="E68:E82" si="9">(D68/A$4*100)</f>
        <v>0.78313253012048201</v>
      </c>
      <c r="F68" s="4">
        <v>0.32500000000000001</v>
      </c>
      <c r="G68">
        <v>4</v>
      </c>
      <c r="H68">
        <f t="shared" ref="H68:H82" si="10">F68*G68</f>
        <v>1.3</v>
      </c>
      <c r="I68" s="5">
        <f t="shared" ref="I68:I82" si="11">(H68/A$6*100)</f>
        <v>0.78313253012048201</v>
      </c>
      <c r="J68">
        <f t="shared" si="6"/>
        <v>0</v>
      </c>
      <c r="K68" s="6">
        <f t="shared" si="7"/>
        <v>-0.1144578313253011</v>
      </c>
      <c r="L68">
        <f t="shared" ref="L68:L82" si="12">(K69+K68)/2*(B69-B68)</f>
        <v>-7.5301204819276654E-5</v>
      </c>
    </row>
    <row r="69" spans="2:12" x14ac:dyDescent="0.25">
      <c r="B69">
        <v>0.33</v>
      </c>
      <c r="C69">
        <v>1</v>
      </c>
      <c r="D69">
        <f t="shared" si="8"/>
        <v>0.33</v>
      </c>
      <c r="E69" s="5">
        <f t="shared" si="9"/>
        <v>0.19879518072289157</v>
      </c>
      <c r="F69" s="4">
        <v>0.33</v>
      </c>
      <c r="G69">
        <v>0</v>
      </c>
      <c r="H69">
        <f t="shared" si="10"/>
        <v>0</v>
      </c>
      <c r="I69" s="5">
        <f t="shared" si="11"/>
        <v>0</v>
      </c>
      <c r="J69">
        <f t="shared" ref="J69:J82" si="13">E69-I69</f>
        <v>0.19879518072289157</v>
      </c>
      <c r="K69" s="6">
        <f t="shared" si="7"/>
        <v>8.4337349397590466E-2</v>
      </c>
      <c r="L69">
        <f t="shared" si="12"/>
        <v>-8.2831325301204397E-5</v>
      </c>
    </row>
    <row r="70" spans="2:12" x14ac:dyDescent="0.25">
      <c r="B70">
        <v>0.33500000000000002</v>
      </c>
      <c r="C70">
        <v>1</v>
      </c>
      <c r="D70">
        <f t="shared" si="8"/>
        <v>0.33500000000000002</v>
      </c>
      <c r="E70" s="5">
        <f t="shared" si="9"/>
        <v>0.20180722891566266</v>
      </c>
      <c r="F70" s="4">
        <v>0.33500000000000002</v>
      </c>
      <c r="G70">
        <v>2</v>
      </c>
      <c r="H70">
        <f t="shared" si="10"/>
        <v>0.67</v>
      </c>
      <c r="I70" s="5">
        <f t="shared" si="11"/>
        <v>0.40361445783132532</v>
      </c>
      <c r="J70">
        <f t="shared" si="13"/>
        <v>-0.20180722891566266</v>
      </c>
      <c r="K70" s="6">
        <f t="shared" ref="K70:K82" si="14">K69+J70</f>
        <v>-0.1174698795180722</v>
      </c>
      <c r="L70">
        <f t="shared" si="12"/>
        <v>-5.8734939759036149E-4</v>
      </c>
    </row>
    <row r="71" spans="2:12" x14ac:dyDescent="0.25">
      <c r="B71">
        <v>0.34</v>
      </c>
      <c r="C71">
        <v>2</v>
      </c>
      <c r="D71">
        <f t="shared" si="8"/>
        <v>0.68</v>
      </c>
      <c r="E71" s="5">
        <f t="shared" si="9"/>
        <v>0.40963855421686746</v>
      </c>
      <c r="F71" s="4">
        <v>0.34</v>
      </c>
      <c r="G71">
        <v>2</v>
      </c>
      <c r="H71">
        <f t="shared" si="10"/>
        <v>0.68</v>
      </c>
      <c r="I71" s="5">
        <f t="shared" si="11"/>
        <v>0.40963855421686746</v>
      </c>
      <c r="J71">
        <f t="shared" si="13"/>
        <v>0</v>
      </c>
      <c r="K71" s="6">
        <f t="shared" si="14"/>
        <v>-0.1174698795180722</v>
      </c>
      <c r="L71">
        <f t="shared" si="12"/>
        <v>-5.8734939759035498E-4</v>
      </c>
    </row>
    <row r="72" spans="2:12" x14ac:dyDescent="0.25">
      <c r="B72">
        <v>0.34499999999999997</v>
      </c>
      <c r="C72">
        <v>1</v>
      </c>
      <c r="D72">
        <f t="shared" si="8"/>
        <v>0.34499999999999997</v>
      </c>
      <c r="E72" s="5">
        <f t="shared" si="9"/>
        <v>0.20783132530120479</v>
      </c>
      <c r="F72" s="4">
        <v>0.34499999999999997</v>
      </c>
      <c r="G72">
        <v>1</v>
      </c>
      <c r="H72">
        <f t="shared" si="10"/>
        <v>0.34499999999999997</v>
      </c>
      <c r="I72" s="5">
        <f t="shared" si="11"/>
        <v>0.20783132530120479</v>
      </c>
      <c r="J72">
        <f t="shared" si="13"/>
        <v>0</v>
      </c>
      <c r="K72" s="6">
        <f t="shared" si="14"/>
        <v>-0.1174698795180722</v>
      </c>
      <c r="L72">
        <f t="shared" si="12"/>
        <v>-5.8734939759036149E-4</v>
      </c>
    </row>
    <row r="73" spans="2:12" x14ac:dyDescent="0.25">
      <c r="B73">
        <v>0.35</v>
      </c>
      <c r="C73">
        <v>3</v>
      </c>
      <c r="D73">
        <f t="shared" si="8"/>
        <v>1.0499999999999998</v>
      </c>
      <c r="E73" s="5">
        <f t="shared" si="9"/>
        <v>0.63253012048192758</v>
      </c>
      <c r="F73" s="4">
        <v>0.35</v>
      </c>
      <c r="G73">
        <v>3</v>
      </c>
      <c r="H73">
        <f t="shared" si="10"/>
        <v>1.0499999999999998</v>
      </c>
      <c r="I73" s="5">
        <f t="shared" si="11"/>
        <v>0.63253012048192758</v>
      </c>
      <c r="J73">
        <f t="shared" si="13"/>
        <v>0</v>
      </c>
      <c r="K73" s="6">
        <f t="shared" si="14"/>
        <v>-0.1174698795180722</v>
      </c>
      <c r="L73">
        <f t="shared" si="12"/>
        <v>-1.1219879518072295E-3</v>
      </c>
    </row>
    <row r="74" spans="2:12" x14ac:dyDescent="0.25">
      <c r="B74">
        <v>0.35499999999999998</v>
      </c>
      <c r="C74">
        <v>1</v>
      </c>
      <c r="D74">
        <f t="shared" si="8"/>
        <v>0.35499999999999998</v>
      </c>
      <c r="E74" s="5">
        <f t="shared" si="9"/>
        <v>0.21385542168674698</v>
      </c>
      <c r="F74" s="4">
        <v>0.35499999999999998</v>
      </c>
      <c r="G74">
        <v>2</v>
      </c>
      <c r="H74">
        <f t="shared" si="10"/>
        <v>0.71</v>
      </c>
      <c r="I74" s="5">
        <f t="shared" si="11"/>
        <v>0.42771084337349397</v>
      </c>
      <c r="J74">
        <f t="shared" si="13"/>
        <v>-0.21385542168674698</v>
      </c>
      <c r="K74" s="6">
        <f t="shared" si="14"/>
        <v>-0.33132530120481918</v>
      </c>
      <c r="L74">
        <f t="shared" si="12"/>
        <v>-2.1987951807228932E-3</v>
      </c>
    </row>
    <row r="75" spans="2:12" x14ac:dyDescent="0.25">
      <c r="B75">
        <v>0.36</v>
      </c>
      <c r="C75">
        <v>0</v>
      </c>
      <c r="D75">
        <f t="shared" si="8"/>
        <v>0</v>
      </c>
      <c r="E75" s="5">
        <f t="shared" si="9"/>
        <v>0</v>
      </c>
      <c r="F75" s="4">
        <v>0.36</v>
      </c>
      <c r="G75">
        <v>1</v>
      </c>
      <c r="H75">
        <f t="shared" si="10"/>
        <v>0.36</v>
      </c>
      <c r="I75" s="5">
        <f t="shared" si="11"/>
        <v>0.21686746987951808</v>
      </c>
      <c r="J75">
        <f t="shared" si="13"/>
        <v>-0.21686746987951808</v>
      </c>
      <c r="K75" s="6">
        <f t="shared" si="14"/>
        <v>-0.54819277108433728</v>
      </c>
      <c r="L75">
        <f t="shared" si="12"/>
        <v>-2.7409638554216887E-3</v>
      </c>
    </row>
    <row r="76" spans="2:12" x14ac:dyDescent="0.25">
      <c r="B76">
        <v>0.36499999999999999</v>
      </c>
      <c r="C76">
        <v>1</v>
      </c>
      <c r="D76">
        <f t="shared" si="8"/>
        <v>0.36499999999999999</v>
      </c>
      <c r="E76" s="5">
        <f t="shared" si="9"/>
        <v>0.21987951807228914</v>
      </c>
      <c r="F76" s="4">
        <v>0.36499999999999999</v>
      </c>
      <c r="G76">
        <v>1</v>
      </c>
      <c r="H76">
        <f t="shared" si="10"/>
        <v>0.36499999999999999</v>
      </c>
      <c r="I76" s="5">
        <f t="shared" si="11"/>
        <v>0.21987951807228914</v>
      </c>
      <c r="J76">
        <f t="shared" si="13"/>
        <v>0</v>
      </c>
      <c r="K76" s="6">
        <f t="shared" si="14"/>
        <v>-0.54819277108433728</v>
      </c>
      <c r="L76">
        <f t="shared" si="12"/>
        <v>-3.2981927710843402E-3</v>
      </c>
    </row>
    <row r="77" spans="2:12" x14ac:dyDescent="0.25">
      <c r="B77">
        <v>0.37</v>
      </c>
      <c r="C77">
        <v>1</v>
      </c>
      <c r="D77">
        <f t="shared" si="8"/>
        <v>0.37</v>
      </c>
      <c r="E77" s="5">
        <f t="shared" si="9"/>
        <v>0.22289156626506024</v>
      </c>
      <c r="F77" s="4">
        <v>0.37</v>
      </c>
      <c r="G77">
        <v>2</v>
      </c>
      <c r="H77">
        <f t="shared" si="10"/>
        <v>0.74</v>
      </c>
      <c r="I77" s="5">
        <f t="shared" si="11"/>
        <v>0.44578313253012047</v>
      </c>
      <c r="J77">
        <f t="shared" si="13"/>
        <v>-0.22289156626506024</v>
      </c>
      <c r="K77" s="6">
        <f t="shared" si="14"/>
        <v>-0.77108433734939752</v>
      </c>
      <c r="L77">
        <f t="shared" si="12"/>
        <v>-4.4201807228915696E-3</v>
      </c>
    </row>
    <row r="78" spans="2:12" x14ac:dyDescent="0.25">
      <c r="B78">
        <v>0.375</v>
      </c>
      <c r="C78">
        <v>0</v>
      </c>
      <c r="D78">
        <f t="shared" si="8"/>
        <v>0</v>
      </c>
      <c r="E78" s="5">
        <f t="shared" si="9"/>
        <v>0</v>
      </c>
      <c r="F78" s="4">
        <v>0.375</v>
      </c>
      <c r="G78">
        <v>1</v>
      </c>
      <c r="H78">
        <f t="shared" si="10"/>
        <v>0.375</v>
      </c>
      <c r="I78" s="5">
        <f t="shared" si="11"/>
        <v>0.2259036144578313</v>
      </c>
      <c r="J78">
        <f t="shared" si="13"/>
        <v>-0.2259036144578313</v>
      </c>
      <c r="K78" s="6">
        <f t="shared" si="14"/>
        <v>-0.99698795180722888</v>
      </c>
      <c r="L78">
        <f t="shared" si="12"/>
        <v>-3.8403614457831361E-3</v>
      </c>
    </row>
    <row r="79" spans="2:12" x14ac:dyDescent="0.25">
      <c r="B79">
        <v>0.38</v>
      </c>
      <c r="C79">
        <v>2</v>
      </c>
      <c r="D79">
        <f t="shared" si="8"/>
        <v>0.76</v>
      </c>
      <c r="E79" s="5">
        <f t="shared" si="9"/>
        <v>0.45783132530120485</v>
      </c>
      <c r="F79" s="4">
        <v>0.38</v>
      </c>
      <c r="G79">
        <v>0</v>
      </c>
      <c r="H79">
        <f t="shared" si="10"/>
        <v>0</v>
      </c>
      <c r="I79" s="5">
        <f t="shared" si="11"/>
        <v>0</v>
      </c>
      <c r="J79">
        <f t="shared" si="13"/>
        <v>0.45783132530120485</v>
      </c>
      <c r="K79" s="6">
        <f t="shared" si="14"/>
        <v>-0.53915662650602403</v>
      </c>
      <c r="L79">
        <f t="shared" si="12"/>
        <v>-3.2756024096385569E-3</v>
      </c>
    </row>
    <row r="80" spans="2:12" x14ac:dyDescent="0.25">
      <c r="B80">
        <v>0.38500000000000001</v>
      </c>
      <c r="C80">
        <v>3</v>
      </c>
      <c r="D80">
        <f t="shared" si="8"/>
        <v>1.155</v>
      </c>
      <c r="E80" s="5">
        <f t="shared" si="9"/>
        <v>0.69578313253012047</v>
      </c>
      <c r="F80" s="4">
        <v>0.38500000000000001</v>
      </c>
      <c r="G80">
        <v>4</v>
      </c>
      <c r="H80">
        <f t="shared" si="10"/>
        <v>1.54</v>
      </c>
      <c r="I80" s="5">
        <f t="shared" si="11"/>
        <v>0.92771084337349397</v>
      </c>
      <c r="J80">
        <f t="shared" si="13"/>
        <v>-0.23192771084337349</v>
      </c>
      <c r="K80" s="6">
        <f t="shared" si="14"/>
        <v>-0.77108433734939752</v>
      </c>
      <c r="L80">
        <f t="shared" si="12"/>
        <v>-3.8554216867469908E-3</v>
      </c>
    </row>
    <row r="81" spans="2:12" x14ac:dyDescent="0.25">
      <c r="B81">
        <v>0.39</v>
      </c>
      <c r="C81">
        <v>2</v>
      </c>
      <c r="D81">
        <f t="shared" si="8"/>
        <v>0.78</v>
      </c>
      <c r="E81" s="5">
        <f t="shared" si="9"/>
        <v>0.46987951807228917</v>
      </c>
      <c r="F81" s="4">
        <v>0.39</v>
      </c>
      <c r="G81">
        <v>2</v>
      </c>
      <c r="H81">
        <f t="shared" si="10"/>
        <v>0.78</v>
      </c>
      <c r="I81" s="5">
        <f t="shared" si="11"/>
        <v>0.46987951807228917</v>
      </c>
      <c r="J81">
        <f t="shared" si="13"/>
        <v>0</v>
      </c>
      <c r="K81" s="6">
        <f t="shared" si="14"/>
        <v>-0.77108433734939752</v>
      </c>
      <c r="L81">
        <f t="shared" si="12"/>
        <v>-1.4759036144578325E-3</v>
      </c>
    </row>
    <row r="82" spans="2:12" x14ac:dyDescent="0.25">
      <c r="B82">
        <v>0.39500000000000002</v>
      </c>
      <c r="C82">
        <v>4</v>
      </c>
      <c r="D82">
        <f t="shared" si="8"/>
        <v>1.58</v>
      </c>
      <c r="E82" s="5">
        <f t="shared" si="9"/>
        <v>0.95180722891566261</v>
      </c>
      <c r="F82" s="4">
        <v>0.39500000000000002</v>
      </c>
      <c r="G82">
        <v>0</v>
      </c>
      <c r="H82">
        <f t="shared" si="10"/>
        <v>0</v>
      </c>
      <c r="I82" s="5">
        <f t="shared" si="11"/>
        <v>0</v>
      </c>
      <c r="J82">
        <f t="shared" si="13"/>
        <v>0.95180722891566261</v>
      </c>
      <c r="K82" s="6">
        <f t="shared" si="14"/>
        <v>0.18072289156626509</v>
      </c>
      <c r="L82">
        <f t="shared" si="12"/>
        <v>-3.5692771084337355E-2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</vt:lpstr>
      <vt:lpstr>Sit</vt:lpstr>
    </vt:vector>
  </TitlesOfParts>
  <Company>Wilfrid Laurier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kalmar</dc:creator>
  <cp:lastModifiedBy>Ryan Foley</cp:lastModifiedBy>
  <dcterms:created xsi:type="dcterms:W3CDTF">2010-06-23T14:02:01Z</dcterms:created>
  <dcterms:modified xsi:type="dcterms:W3CDTF">2017-07-28T12:56:45Z</dcterms:modified>
</cp:coreProperties>
</file>