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00575352\Desktop\Neuroscience Methods Submission\Complete Data overhaul\S1 - KAPO\"/>
    </mc:Choice>
  </mc:AlternateContent>
  <bookViews>
    <workbookView xWindow="1170" yWindow="-120" windowWidth="26790" windowHeight="12900" activeTab="1"/>
  </bookViews>
  <sheets>
    <sheet name="Stand" sheetId="1" r:id="rId1"/>
    <sheet name="Sit" sheetId="2" r:id="rId2"/>
  </sheets>
  <calcPr calcId="162913"/>
</workbook>
</file>

<file path=xl/calcChain.xml><?xml version="1.0" encoding="utf-8"?>
<calcChain xmlns="http://schemas.openxmlformats.org/spreadsheetml/2006/main">
  <c r="Q2" i="1" l="1"/>
  <c r="Q4" i="1"/>
  <c r="Q4" i="2"/>
  <c r="Q2" i="2"/>
  <c r="P4" i="1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4" i="2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4" i="1"/>
  <c r="P4" i="2" l="1"/>
  <c r="P2" i="2"/>
  <c r="P2" i="1"/>
  <c r="A6" i="1" l="1"/>
  <c r="A4" i="1"/>
  <c r="A6" i="2"/>
  <c r="A4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H81" i="1" l="1"/>
  <c r="H82" i="1"/>
  <c r="H81" i="2"/>
  <c r="H82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I54" i="1" s="1"/>
  <c r="H55" i="1"/>
  <c r="H56" i="1"/>
  <c r="H57" i="1"/>
  <c r="H58" i="1"/>
  <c r="I58" i="1" s="1"/>
  <c r="H59" i="1"/>
  <c r="H60" i="1"/>
  <c r="H61" i="1"/>
  <c r="H62" i="1"/>
  <c r="H63" i="1"/>
  <c r="H64" i="1"/>
  <c r="I64" i="1" s="1"/>
  <c r="H65" i="1"/>
  <c r="H66" i="1"/>
  <c r="H67" i="1"/>
  <c r="H68" i="1"/>
  <c r="I68" i="1" s="1"/>
  <c r="H69" i="1"/>
  <c r="H70" i="1"/>
  <c r="I70" i="1" s="1"/>
  <c r="H71" i="1"/>
  <c r="H72" i="1"/>
  <c r="H73" i="1"/>
  <c r="I73" i="1" s="1"/>
  <c r="H74" i="1"/>
  <c r="H75" i="1"/>
  <c r="H76" i="1"/>
  <c r="H77" i="1"/>
  <c r="I77" i="1" s="1"/>
  <c r="H78" i="1"/>
  <c r="H79" i="1"/>
  <c r="H80" i="1"/>
  <c r="H4" i="1"/>
  <c r="H5" i="1"/>
  <c r="I5" i="1" s="1"/>
  <c r="H6" i="1"/>
  <c r="H7" i="1"/>
  <c r="H8" i="1"/>
  <c r="H9" i="1"/>
  <c r="I9" i="1" s="1"/>
  <c r="H10" i="1"/>
  <c r="H11" i="1"/>
  <c r="H12" i="1"/>
  <c r="H13" i="1"/>
  <c r="I13" i="1" s="1"/>
  <c r="H14" i="1"/>
  <c r="H15" i="1"/>
  <c r="H16" i="1"/>
  <c r="H17" i="1"/>
  <c r="I17" i="1" s="1"/>
  <c r="H18" i="1"/>
  <c r="H19" i="1"/>
  <c r="H20" i="1"/>
  <c r="H21" i="1"/>
  <c r="I21" i="1" s="1"/>
  <c r="H22" i="1"/>
  <c r="H23" i="1"/>
  <c r="H24" i="1"/>
  <c r="H25" i="1"/>
  <c r="I25" i="1" s="1"/>
  <c r="H26" i="1"/>
  <c r="H27" i="1"/>
  <c r="H28" i="1"/>
  <c r="H29" i="1"/>
  <c r="I29" i="1" s="1"/>
  <c r="H30" i="1"/>
  <c r="H31" i="1"/>
  <c r="H3" i="1"/>
  <c r="I52" i="1" l="1"/>
  <c r="I48" i="1"/>
  <c r="I36" i="1"/>
  <c r="I31" i="1"/>
  <c r="I27" i="1"/>
  <c r="I23" i="1"/>
  <c r="I19" i="1"/>
  <c r="I15" i="1"/>
  <c r="I11" i="1"/>
  <c r="I7" i="1"/>
  <c r="I80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6" i="1"/>
  <c r="J6" i="1" s="1"/>
  <c r="E10" i="1"/>
  <c r="E14" i="1"/>
  <c r="E18" i="1"/>
  <c r="E22" i="1"/>
  <c r="J22" i="1" s="1"/>
  <c r="E26" i="1"/>
  <c r="E30" i="1"/>
  <c r="E34" i="1"/>
  <c r="E38" i="1"/>
  <c r="J38" i="1" s="1"/>
  <c r="E42" i="1"/>
  <c r="E46" i="1"/>
  <c r="E50" i="1"/>
  <c r="E54" i="1"/>
  <c r="J54" i="1" s="1"/>
  <c r="E58" i="1"/>
  <c r="J58" i="1" s="1"/>
  <c r="E62" i="1"/>
  <c r="E66" i="1"/>
  <c r="E70" i="1"/>
  <c r="J70" i="1" s="1"/>
  <c r="E74" i="1"/>
  <c r="E78" i="1"/>
  <c r="E82" i="1"/>
  <c r="E5" i="1"/>
  <c r="J5" i="1" s="1"/>
  <c r="E9" i="1"/>
  <c r="J9" i="1" s="1"/>
  <c r="E13" i="1"/>
  <c r="J13" i="1" s="1"/>
  <c r="E17" i="1"/>
  <c r="J17" i="1" s="1"/>
  <c r="E21" i="1"/>
  <c r="J21" i="1" s="1"/>
  <c r="E25" i="1"/>
  <c r="J25" i="1" s="1"/>
  <c r="E29" i="1"/>
  <c r="J29" i="1" s="1"/>
  <c r="E33" i="1"/>
  <c r="E37" i="1"/>
  <c r="J37" i="1" s="1"/>
  <c r="E41" i="1"/>
  <c r="E45" i="1"/>
  <c r="E49" i="1"/>
  <c r="E53" i="1"/>
  <c r="J53" i="1" s="1"/>
  <c r="E57" i="1"/>
  <c r="E61" i="1"/>
  <c r="E65" i="1"/>
  <c r="E69" i="1"/>
  <c r="E73" i="1"/>
  <c r="J73" i="1" s="1"/>
  <c r="E77" i="1"/>
  <c r="J77" i="1" s="1"/>
  <c r="E81" i="1"/>
  <c r="E4" i="1"/>
  <c r="E8" i="1"/>
  <c r="E12" i="1"/>
  <c r="E16" i="1"/>
  <c r="E20" i="1"/>
  <c r="E24" i="1"/>
  <c r="E28" i="1"/>
  <c r="E32" i="1"/>
  <c r="E36" i="1"/>
  <c r="J36" i="1" s="1"/>
  <c r="E40" i="1"/>
  <c r="E44" i="1"/>
  <c r="E48" i="1"/>
  <c r="J48" i="1" s="1"/>
  <c r="E52" i="1"/>
  <c r="J52" i="1" s="1"/>
  <c r="E56" i="1"/>
  <c r="E60" i="1"/>
  <c r="E64" i="1"/>
  <c r="J64" i="1" s="1"/>
  <c r="E68" i="1"/>
  <c r="J68" i="1" s="1"/>
  <c r="E72" i="1"/>
  <c r="E76" i="1"/>
  <c r="E80" i="1"/>
  <c r="E3" i="1"/>
  <c r="J3" i="1" s="1"/>
  <c r="E7" i="1"/>
  <c r="J7" i="1" s="1"/>
  <c r="E11" i="1"/>
  <c r="J11" i="1" s="1"/>
  <c r="E15" i="1"/>
  <c r="E19" i="1"/>
  <c r="J19" i="1" s="1"/>
  <c r="E23" i="1"/>
  <c r="J23" i="1" s="1"/>
  <c r="E27" i="1"/>
  <c r="J27" i="1" s="1"/>
  <c r="E31" i="1"/>
  <c r="E35" i="1"/>
  <c r="J35" i="1" s="1"/>
  <c r="E39" i="1"/>
  <c r="E43" i="1"/>
  <c r="E47" i="1"/>
  <c r="E51" i="1"/>
  <c r="J51" i="1" s="1"/>
  <c r="E55" i="1"/>
  <c r="E59" i="1"/>
  <c r="E63" i="1"/>
  <c r="E67" i="1"/>
  <c r="J67" i="1" s="1"/>
  <c r="E71" i="1"/>
  <c r="E75" i="1"/>
  <c r="E79" i="1"/>
  <c r="I32" i="1"/>
  <c r="I3" i="1"/>
  <c r="I28" i="1"/>
  <c r="I24" i="1"/>
  <c r="I20" i="1"/>
  <c r="I16" i="1"/>
  <c r="I12" i="1"/>
  <c r="I8" i="1"/>
  <c r="I4" i="1"/>
  <c r="I80" i="1"/>
  <c r="I74" i="1"/>
  <c r="I71" i="1"/>
  <c r="I69" i="1"/>
  <c r="I67" i="1"/>
  <c r="I65" i="1"/>
  <c r="I61" i="1"/>
  <c r="I57" i="1"/>
  <c r="I55" i="1"/>
  <c r="I53" i="1"/>
  <c r="I51" i="1"/>
  <c r="I49" i="1"/>
  <c r="I45" i="1"/>
  <c r="I41" i="1"/>
  <c r="I39" i="1"/>
  <c r="I4" i="2"/>
  <c r="I37" i="1"/>
  <c r="I35" i="1"/>
  <c r="I33" i="1"/>
  <c r="I82" i="1"/>
  <c r="I81" i="1"/>
  <c r="I81" i="2"/>
  <c r="I82" i="2"/>
  <c r="I78" i="1"/>
  <c r="I75" i="1"/>
  <c r="I72" i="1"/>
  <c r="I62" i="1"/>
  <c r="I59" i="1"/>
  <c r="I56" i="1"/>
  <c r="I43" i="1"/>
  <c r="I40" i="1"/>
  <c r="I30" i="1"/>
  <c r="I26" i="1"/>
  <c r="I22" i="1"/>
  <c r="I18" i="1"/>
  <c r="I14" i="1"/>
  <c r="I10" i="1"/>
  <c r="I6" i="1"/>
  <c r="I79" i="1"/>
  <c r="I76" i="1"/>
  <c r="I66" i="1"/>
  <c r="I63" i="1"/>
  <c r="I60" i="1"/>
  <c r="I50" i="1"/>
  <c r="I47" i="1"/>
  <c r="I44" i="1"/>
  <c r="I42" i="1"/>
  <c r="I34" i="1"/>
  <c r="I46" i="1"/>
  <c r="I38" i="1"/>
  <c r="I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5" i="2"/>
  <c r="I9" i="2"/>
  <c r="I17" i="2"/>
  <c r="I25" i="2"/>
  <c r="I49" i="2"/>
  <c r="I57" i="2"/>
  <c r="I65" i="2"/>
  <c r="I73" i="2"/>
  <c r="I7" i="2"/>
  <c r="I15" i="2"/>
  <c r="I23" i="2"/>
  <c r="I47" i="2"/>
  <c r="I55" i="2"/>
  <c r="I63" i="2"/>
  <c r="I71" i="2"/>
  <c r="I79" i="2"/>
  <c r="I13" i="2"/>
  <c r="I21" i="2"/>
  <c r="I45" i="2"/>
  <c r="I53" i="2"/>
  <c r="I61" i="2"/>
  <c r="I69" i="2"/>
  <c r="I77" i="2"/>
  <c r="I11" i="2"/>
  <c r="I19" i="2"/>
  <c r="I43" i="2"/>
  <c r="I51" i="2"/>
  <c r="I59" i="2"/>
  <c r="I67" i="2"/>
  <c r="I75" i="2"/>
  <c r="I14" i="2"/>
  <c r="I16" i="2"/>
  <c r="I22" i="2"/>
  <c r="I24" i="2"/>
  <c r="I46" i="2"/>
  <c r="I48" i="2"/>
  <c r="I50" i="2"/>
  <c r="I56" i="2"/>
  <c r="I78" i="2"/>
  <c r="I6" i="2"/>
  <c r="I8" i="2"/>
  <c r="I10" i="2"/>
  <c r="I12" i="2"/>
  <c r="I18" i="2"/>
  <c r="I20" i="2"/>
  <c r="I44" i="2"/>
  <c r="I52" i="2"/>
  <c r="I54" i="2"/>
  <c r="I58" i="2"/>
  <c r="I60" i="2"/>
  <c r="I62" i="2"/>
  <c r="I64" i="2"/>
  <c r="I66" i="2"/>
  <c r="I68" i="2"/>
  <c r="I70" i="2"/>
  <c r="I72" i="2"/>
  <c r="I74" i="2"/>
  <c r="I76" i="2"/>
  <c r="J10" i="2" l="1"/>
  <c r="J14" i="2"/>
  <c r="J22" i="2"/>
  <c r="J46" i="2"/>
  <c r="J50" i="2"/>
  <c r="J58" i="2"/>
  <c r="J62" i="2"/>
  <c r="J66" i="2"/>
  <c r="J70" i="2"/>
  <c r="J74" i="2"/>
  <c r="J78" i="2"/>
  <c r="J82" i="2"/>
  <c r="J69" i="1"/>
  <c r="J79" i="1"/>
  <c r="J63" i="1"/>
  <c r="J47" i="1"/>
  <c r="J31" i="1"/>
  <c r="J15" i="1"/>
  <c r="J80" i="1"/>
  <c r="J32" i="1"/>
  <c r="J16" i="1"/>
  <c r="J81" i="1"/>
  <c r="J65" i="1"/>
  <c r="J49" i="1"/>
  <c r="J33" i="1"/>
  <c r="J82" i="1"/>
  <c r="J66" i="1"/>
  <c r="J50" i="1"/>
  <c r="J34" i="1"/>
  <c r="J18" i="1"/>
  <c r="J4" i="1"/>
  <c r="J75" i="1"/>
  <c r="J59" i="1"/>
  <c r="J43" i="1"/>
  <c r="J76" i="1"/>
  <c r="J60" i="1"/>
  <c r="J44" i="1"/>
  <c r="J28" i="1"/>
  <c r="J12" i="1"/>
  <c r="J61" i="1"/>
  <c r="J45" i="1"/>
  <c r="J78" i="1"/>
  <c r="J62" i="1"/>
  <c r="J46" i="1"/>
  <c r="J30" i="1"/>
  <c r="J14" i="1"/>
  <c r="J20" i="1"/>
  <c r="J71" i="1"/>
  <c r="J55" i="1"/>
  <c r="J39" i="1"/>
  <c r="J72" i="1"/>
  <c r="J56" i="1"/>
  <c r="J40" i="1"/>
  <c r="J24" i="1"/>
  <c r="J8" i="1"/>
  <c r="J57" i="1"/>
  <c r="J41" i="1"/>
  <c r="J74" i="1"/>
  <c r="J42" i="1"/>
  <c r="J26" i="1"/>
  <c r="J10" i="1"/>
  <c r="J26" i="2"/>
  <c r="J34" i="2"/>
  <c r="J42" i="2"/>
  <c r="J54" i="2"/>
  <c r="J7" i="2"/>
  <c r="J11" i="2"/>
  <c r="J15" i="2"/>
  <c r="J19" i="2"/>
  <c r="J23" i="2"/>
  <c r="J27" i="2"/>
  <c r="J31" i="2"/>
  <c r="J35" i="2"/>
  <c r="J39" i="2"/>
  <c r="J43" i="2"/>
  <c r="J47" i="2"/>
  <c r="J51" i="2"/>
  <c r="J55" i="2"/>
  <c r="J59" i="2"/>
  <c r="J63" i="2"/>
  <c r="J67" i="2"/>
  <c r="J71" i="2"/>
  <c r="J75" i="2"/>
  <c r="J79" i="2"/>
  <c r="J6" i="2"/>
  <c r="J18" i="2"/>
  <c r="J30" i="2"/>
  <c r="J38" i="2"/>
  <c r="J4" i="2"/>
  <c r="J8" i="2"/>
  <c r="J12" i="2"/>
  <c r="J16" i="2"/>
  <c r="J20" i="2"/>
  <c r="J24" i="2"/>
  <c r="J28" i="2"/>
  <c r="J32" i="2"/>
  <c r="J36" i="2"/>
  <c r="J40" i="2"/>
  <c r="J44" i="2"/>
  <c r="J48" i="2"/>
  <c r="J52" i="2"/>
  <c r="J56" i="2"/>
  <c r="J60" i="2"/>
  <c r="J64" i="2"/>
  <c r="J68" i="2"/>
  <c r="J72" i="2"/>
  <c r="J76" i="2"/>
  <c r="J80" i="2"/>
  <c r="J5" i="2"/>
  <c r="J9" i="2"/>
  <c r="J13" i="2"/>
  <c r="J17" i="2"/>
  <c r="J21" i="2"/>
  <c r="J25" i="2"/>
  <c r="J29" i="2"/>
  <c r="J33" i="2"/>
  <c r="J37" i="2"/>
  <c r="J41" i="2"/>
  <c r="J45" i="2"/>
  <c r="J49" i="2"/>
  <c r="J53" i="2"/>
  <c r="J57" i="2"/>
  <c r="J61" i="2"/>
  <c r="J65" i="2"/>
  <c r="J69" i="2"/>
  <c r="J73" i="2"/>
  <c r="J77" i="2"/>
  <c r="J81" i="2"/>
  <c r="J3" i="2"/>
  <c r="K4" i="2" s="1"/>
  <c r="K4" i="1"/>
  <c r="K5" i="1" s="1"/>
  <c r="K6" i="1" s="1"/>
  <c r="K7" i="1" s="1"/>
  <c r="K5" i="2" l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8" i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l="1"/>
  <c r="K40" i="2"/>
  <c r="K41" i="1" l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41" i="2"/>
  <c r="K42" i="2" l="1"/>
  <c r="K52" i="1"/>
  <c r="K43" i="2" l="1"/>
  <c r="K53" i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44" i="2" l="1"/>
  <c r="K45" i="2" l="1"/>
  <c r="K46" i="2" l="1"/>
  <c r="K47" i="2" l="1"/>
  <c r="K48" i="2" l="1"/>
  <c r="K49" i="2" l="1"/>
  <c r="K50" i="2" l="1"/>
  <c r="K51" i="2" l="1"/>
  <c r="K52" i="2" l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l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</calcChain>
</file>

<file path=xl/sharedStrings.xml><?xml version="1.0" encoding="utf-8"?>
<sst xmlns="http://schemas.openxmlformats.org/spreadsheetml/2006/main" count="32" uniqueCount="13">
  <si>
    <t>Control</t>
  </si>
  <si>
    <t>Normalized</t>
  </si>
  <si>
    <t># of Stim</t>
  </si>
  <si>
    <r>
      <t xml:space="preserve">Test = </t>
    </r>
    <r>
      <rPr>
        <sz val="11"/>
        <color theme="1"/>
        <rFont val="Symbol"/>
        <family val="1"/>
        <charset val="2"/>
      </rPr>
      <t>ß</t>
    </r>
  </si>
  <si>
    <r>
      <t xml:space="preserve">Control = </t>
    </r>
    <r>
      <rPr>
        <sz val="11"/>
        <color theme="1"/>
        <rFont val="Symbol"/>
        <family val="1"/>
        <charset val="2"/>
      </rPr>
      <t>ß</t>
    </r>
  </si>
  <si>
    <t>Diff S-C</t>
  </si>
  <si>
    <t>CumSum</t>
  </si>
  <si>
    <t>Stim</t>
  </si>
  <si>
    <t>Time</t>
  </si>
  <si>
    <t>1 RIStand</t>
  </si>
  <si>
    <t>1 RISit</t>
  </si>
  <si>
    <t>Peak 0.18-0.305</t>
  </si>
  <si>
    <t>Peak 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</si>
</sst>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1" xfId="0" applyBorder="1"/>
    <xf numFmtId="0" fontId="2" fillId="0" borderId="0" xfId="0" applyFont="1" applyBorder="1"/>
    <xf numFmtId="0" fontId="0" fillId="2" borderId="0" xfId="0" applyFill="1"/>
    <xf numFmtId="0" fontId="0" fillId="2" borderId="1" xfId="0" applyFill="1" applyBorder="1"/>
    <xf numFmtId="0" fontId="0" fillId="2" borderId="0" xfId="0" applyFill="1" applyBorder="1"/>
    <xf numFmtId="0" fontId="2" fillId="2" borderId="0" xfId="0" applyFont="1" applyFill="1" applyBorder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057742782152827E-2"/>
          <c:y val="5.1400554097404488E-2"/>
          <c:w val="0.67591447944007299"/>
          <c:h val="0.89719889180519163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Stand!$B$3:$B$82</c:f>
              <c:numCache>
                <c:formatCode>General</c:formatCode>
                <c:ptCount val="8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</c:numCache>
            </c:numRef>
          </c:xVal>
          <c:yVal>
            <c:numRef>
              <c:f>Stand!$K$3:$K$82</c:f>
              <c:numCache>
                <c:formatCode>General</c:formatCode>
                <c:ptCount val="80"/>
                <c:pt idx="1">
                  <c:v>-8.6206896551724137E-3</c:v>
                </c:pt>
                <c:pt idx="2">
                  <c:v>-1.6383211109377439E-2</c:v>
                </c:pt>
                <c:pt idx="3">
                  <c:v>-8.7767202371665659E-4</c:v>
                </c:pt>
                <c:pt idx="4">
                  <c:v>2.9704322047121236E-2</c:v>
                </c:pt>
                <c:pt idx="5">
                  <c:v>-3.3341784989858007E-2</c:v>
                </c:pt>
                <c:pt idx="6">
                  <c:v>-6.9560383835231707E-2</c:v>
                </c:pt>
                <c:pt idx="7">
                  <c:v>-2.9626306756124168E-2</c:v>
                </c:pt>
                <c:pt idx="8">
                  <c:v>-5.9818224371976883E-2</c:v>
                </c:pt>
                <c:pt idx="9">
                  <c:v>-5.3060149789358704E-2</c:v>
                </c:pt>
                <c:pt idx="10">
                  <c:v>4.0655718520830109E-2</c:v>
                </c:pt>
                <c:pt idx="11">
                  <c:v>6.790255890154473E-2</c:v>
                </c:pt>
                <c:pt idx="12">
                  <c:v>0.10020088937431738</c:v>
                </c:pt>
                <c:pt idx="13">
                  <c:v>4.41664066156967E-2</c:v>
                </c:pt>
                <c:pt idx="14">
                  <c:v>0.13918903105008584</c:v>
                </c:pt>
                <c:pt idx="15">
                  <c:v>0.17312568263379624</c:v>
                </c:pt>
                <c:pt idx="16">
                  <c:v>0.2455238726790451</c:v>
                </c:pt>
                <c:pt idx="17">
                  <c:v>0.2455238726790451</c:v>
                </c:pt>
                <c:pt idx="18">
                  <c:v>0.2455238726790451</c:v>
                </c:pt>
                <c:pt idx="19">
                  <c:v>0.20457559681697612</c:v>
                </c:pt>
                <c:pt idx="20">
                  <c:v>0.20457559681697612</c:v>
                </c:pt>
                <c:pt idx="21">
                  <c:v>0.20457559681697612</c:v>
                </c:pt>
                <c:pt idx="22">
                  <c:v>0.20457559681697612</c:v>
                </c:pt>
                <c:pt idx="23">
                  <c:v>0.20457559681697612</c:v>
                </c:pt>
                <c:pt idx="24">
                  <c:v>0.25887423935091275</c:v>
                </c:pt>
                <c:pt idx="25">
                  <c:v>0.25887423935091275</c:v>
                </c:pt>
                <c:pt idx="26">
                  <c:v>0.25887423935091275</c:v>
                </c:pt>
                <c:pt idx="27">
                  <c:v>0.20358090185676389</c:v>
                </c:pt>
                <c:pt idx="28">
                  <c:v>2.5550007801529079E-2</c:v>
                </c:pt>
                <c:pt idx="29">
                  <c:v>-9.6339132469964103E-2</c:v>
                </c:pt>
                <c:pt idx="30">
                  <c:v>-0.2224313465439226</c:v>
                </c:pt>
                <c:pt idx="31">
                  <c:v>0.13157278826650021</c:v>
                </c:pt>
                <c:pt idx="32">
                  <c:v>0.5038617569043532</c:v>
                </c:pt>
                <c:pt idx="33">
                  <c:v>0.30111951942580739</c:v>
                </c:pt>
                <c:pt idx="34">
                  <c:v>-5.4318146356686026E-2</c:v>
                </c:pt>
                <c:pt idx="35">
                  <c:v>5.114877515993127E-2</c:v>
                </c:pt>
                <c:pt idx="36">
                  <c:v>0.22949173037915427</c:v>
                </c:pt>
                <c:pt idx="37">
                  <c:v>0.65995085036667189</c:v>
                </c:pt>
                <c:pt idx="38">
                  <c:v>1.7007333437353833E-2</c:v>
                </c:pt>
                <c:pt idx="39">
                  <c:v>0.21021220159151205</c:v>
                </c:pt>
                <c:pt idx="40">
                  <c:v>0.40408019971914511</c:v>
                </c:pt>
                <c:pt idx="41">
                  <c:v>0.5012384927445781</c:v>
                </c:pt>
                <c:pt idx="42">
                  <c:v>0.60527188328912485</c:v>
                </c:pt>
                <c:pt idx="43">
                  <c:v>0.80906732719613061</c:v>
                </c:pt>
                <c:pt idx="44">
                  <c:v>0.72839951630519595</c:v>
                </c:pt>
                <c:pt idx="45">
                  <c:v>0.73805390856607911</c:v>
                </c:pt>
                <c:pt idx="46">
                  <c:v>0.73805390856607911</c:v>
                </c:pt>
                <c:pt idx="47">
                  <c:v>0.84438875019503834</c:v>
                </c:pt>
                <c:pt idx="48">
                  <c:v>0.74094047433296939</c:v>
                </c:pt>
                <c:pt idx="49">
                  <c:v>0.74094047433296939</c:v>
                </c:pt>
                <c:pt idx="50">
                  <c:v>0.74630402558901565</c:v>
                </c:pt>
                <c:pt idx="51">
                  <c:v>0.74630402558901565</c:v>
                </c:pt>
                <c:pt idx="52">
                  <c:v>0.63981315337806233</c:v>
                </c:pt>
                <c:pt idx="53">
                  <c:v>0.63981315337806233</c:v>
                </c:pt>
                <c:pt idx="54">
                  <c:v>0.52922647838976467</c:v>
                </c:pt>
                <c:pt idx="55">
                  <c:v>0.65366086753003616</c:v>
                </c:pt>
                <c:pt idx="56">
                  <c:v>0.41228155718520854</c:v>
                </c:pt>
                <c:pt idx="57">
                  <c:v>-0.19582813231393326</c:v>
                </c:pt>
                <c:pt idx="58">
                  <c:v>-0.18960641285691965</c:v>
                </c:pt>
                <c:pt idx="59">
                  <c:v>-0.17061944141051616</c:v>
                </c:pt>
                <c:pt idx="60">
                  <c:v>-0.42280386955843313</c:v>
                </c:pt>
                <c:pt idx="61">
                  <c:v>-1.0670443907005769</c:v>
                </c:pt>
                <c:pt idx="62">
                  <c:v>-1.0603935871430796</c:v>
                </c:pt>
                <c:pt idx="63">
                  <c:v>-0.76856763925729399</c:v>
                </c:pt>
                <c:pt idx="64">
                  <c:v>-1.1617647058823526</c:v>
                </c:pt>
                <c:pt idx="65">
                  <c:v>-1.1478194726166324</c:v>
                </c:pt>
                <c:pt idx="66">
                  <c:v>-1.4110625682633793</c:v>
                </c:pt>
                <c:pt idx="67">
                  <c:v>-1.5123361678889058</c:v>
                </c:pt>
                <c:pt idx="68">
                  <c:v>-1.0362088469339987</c:v>
                </c:pt>
                <c:pt idx="69">
                  <c:v>-0.99920034326728013</c:v>
                </c:pt>
                <c:pt idx="70">
                  <c:v>-0.67494929006085169</c:v>
                </c:pt>
                <c:pt idx="71">
                  <c:v>-0.65971680449368053</c:v>
                </c:pt>
                <c:pt idx="72">
                  <c:v>-0.62882274925885451</c:v>
                </c:pt>
                <c:pt idx="73">
                  <c:v>-0.60533039475737227</c:v>
                </c:pt>
                <c:pt idx="74">
                  <c:v>-0.42997152441878583</c:v>
                </c:pt>
                <c:pt idx="75">
                  <c:v>0.58812802309252632</c:v>
                </c:pt>
                <c:pt idx="76">
                  <c:v>0.11305390856607922</c:v>
                </c:pt>
                <c:pt idx="77">
                  <c:v>0.47798993602746165</c:v>
                </c:pt>
                <c:pt idx="78">
                  <c:v>0.16688445935403351</c:v>
                </c:pt>
                <c:pt idx="79">
                  <c:v>-3.3741613356216837E-3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06-48F1-A19C-7579F7F21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1200"/>
        <c:axId val="46372736"/>
      </c:scatterChart>
      <c:valAx>
        <c:axId val="4637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372736"/>
        <c:crosses val="autoZero"/>
        <c:crossBetween val="midCat"/>
      </c:valAx>
      <c:valAx>
        <c:axId val="463727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6371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Sit!$B$1</c:f>
              <c:strCache>
                <c:ptCount val="1"/>
                <c:pt idx="0">
                  <c:v>Stim</c:v>
                </c:pt>
              </c:strCache>
            </c:strRef>
          </c:tx>
          <c:invertIfNegative val="0"/>
          <c:cat>
            <c:numRef>
              <c:f>Sit!$B$3:$B$82</c:f>
              <c:numCache>
                <c:formatCode>General</c:formatCode>
                <c:ptCount val="8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</c:numCache>
            </c:numRef>
          </c:cat>
          <c:val>
            <c:numRef>
              <c:f>Stand!$C$3:$C$82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8</c:v>
                </c:pt>
                <c:pt idx="4">
                  <c:v>11</c:v>
                </c:pt>
                <c:pt idx="5">
                  <c:v>3</c:v>
                </c:pt>
                <c:pt idx="6">
                  <c:v>4</c:v>
                </c:pt>
                <c:pt idx="7">
                  <c:v>13</c:v>
                </c:pt>
                <c:pt idx="8">
                  <c:v>5</c:v>
                </c:pt>
                <c:pt idx="9">
                  <c:v>7</c:v>
                </c:pt>
                <c:pt idx="10">
                  <c:v>7</c:v>
                </c:pt>
                <c:pt idx="11">
                  <c:v>3</c:v>
                </c:pt>
                <c:pt idx="12">
                  <c:v>5</c:v>
                </c:pt>
                <c:pt idx="13">
                  <c:v>0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6</c:v>
                </c:pt>
                <c:pt idx="32">
                  <c:v>8</c:v>
                </c:pt>
                <c:pt idx="33">
                  <c:v>3</c:v>
                </c:pt>
                <c:pt idx="34">
                  <c:v>3</c:v>
                </c:pt>
                <c:pt idx="35">
                  <c:v>8</c:v>
                </c:pt>
                <c:pt idx="36">
                  <c:v>6</c:v>
                </c:pt>
                <c:pt idx="37">
                  <c:v>8</c:v>
                </c:pt>
                <c:pt idx="38">
                  <c:v>3</c:v>
                </c:pt>
                <c:pt idx="39">
                  <c:v>6</c:v>
                </c:pt>
                <c:pt idx="40">
                  <c:v>5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3</c:v>
                </c:pt>
                <c:pt idx="45">
                  <c:v>2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3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3</c:v>
                </c:pt>
                <c:pt idx="64">
                  <c:v>3</c:v>
                </c:pt>
                <c:pt idx="65">
                  <c:v>2</c:v>
                </c:pt>
                <c:pt idx="66">
                  <c:v>3</c:v>
                </c:pt>
                <c:pt idx="67">
                  <c:v>6</c:v>
                </c:pt>
                <c:pt idx="68">
                  <c:v>5</c:v>
                </c:pt>
                <c:pt idx="69">
                  <c:v>5</c:v>
                </c:pt>
                <c:pt idx="70">
                  <c:v>3</c:v>
                </c:pt>
                <c:pt idx="71">
                  <c:v>2</c:v>
                </c:pt>
                <c:pt idx="72">
                  <c:v>4</c:v>
                </c:pt>
                <c:pt idx="73">
                  <c:v>3</c:v>
                </c:pt>
                <c:pt idx="74">
                  <c:v>2</c:v>
                </c:pt>
                <c:pt idx="75">
                  <c:v>6</c:v>
                </c:pt>
                <c:pt idx="76">
                  <c:v>2</c:v>
                </c:pt>
                <c:pt idx="77">
                  <c:v>4</c:v>
                </c:pt>
                <c:pt idx="78">
                  <c:v>3</c:v>
                </c:pt>
                <c:pt idx="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E-4D0B-BFE8-00DBEBE50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4052224"/>
        <c:axId val="114924160"/>
      </c:barChart>
      <c:catAx>
        <c:axId val="6405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924160"/>
        <c:crosses val="autoZero"/>
        <c:auto val="1"/>
        <c:lblAlgn val="ctr"/>
        <c:lblOffset val="100"/>
        <c:noMultiLvlLbl val="0"/>
      </c:catAx>
      <c:valAx>
        <c:axId val="114924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052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Sit!$F$1</c:f>
              <c:strCache>
                <c:ptCount val="1"/>
                <c:pt idx="0">
                  <c:v>Control</c:v>
                </c:pt>
              </c:strCache>
            </c:strRef>
          </c:tx>
          <c:invertIfNegative val="0"/>
          <c:cat>
            <c:numRef>
              <c:f>Sit!$B$3:$B$82</c:f>
              <c:numCache>
                <c:formatCode>General</c:formatCode>
                <c:ptCount val="8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</c:numCache>
            </c:numRef>
          </c:cat>
          <c:val>
            <c:numRef>
              <c:f>Stand!$G$3:$G$82</c:f>
              <c:numCache>
                <c:formatCode>General</c:formatCode>
                <c:ptCount val="8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7</c:v>
                </c:pt>
                <c:pt idx="7">
                  <c:v>11</c:v>
                </c:pt>
                <c:pt idx="8">
                  <c:v>7</c:v>
                </c:pt>
                <c:pt idx="9">
                  <c:v>7</c:v>
                </c:pt>
                <c:pt idx="10">
                  <c:v>3</c:v>
                </c:pt>
                <c:pt idx="11">
                  <c:v>2</c:v>
                </c:pt>
                <c:pt idx="12">
                  <c:v>4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1</c:v>
                </c:pt>
                <c:pt idx="32">
                  <c:v>3</c:v>
                </c:pt>
                <c:pt idx="33">
                  <c:v>6</c:v>
                </c:pt>
                <c:pt idx="34">
                  <c:v>8</c:v>
                </c:pt>
                <c:pt idx="35">
                  <c:v>7</c:v>
                </c:pt>
                <c:pt idx="36">
                  <c:v>4</c:v>
                </c:pt>
                <c:pt idx="37">
                  <c:v>3</c:v>
                </c:pt>
                <c:pt idx="38">
                  <c:v>11</c:v>
                </c:pt>
                <c:pt idx="39">
                  <c:v>4</c:v>
                </c:pt>
                <c:pt idx="40">
                  <c:v>3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4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2</c:v>
                </c:pt>
                <c:pt idx="57">
                  <c:v>6</c:v>
                </c:pt>
                <c:pt idx="58">
                  <c:v>1</c:v>
                </c:pt>
                <c:pt idx="59">
                  <c:v>3</c:v>
                </c:pt>
                <c:pt idx="60">
                  <c:v>3</c:v>
                </c:pt>
                <c:pt idx="61">
                  <c:v>7</c:v>
                </c:pt>
                <c:pt idx="62">
                  <c:v>1</c:v>
                </c:pt>
                <c:pt idx="63">
                  <c:v>1</c:v>
                </c:pt>
                <c:pt idx="64">
                  <c:v>6</c:v>
                </c:pt>
                <c:pt idx="65">
                  <c:v>2</c:v>
                </c:pt>
                <c:pt idx="66">
                  <c:v>5</c:v>
                </c:pt>
                <c:pt idx="67">
                  <c:v>7</c:v>
                </c:pt>
                <c:pt idx="68">
                  <c:v>2</c:v>
                </c:pt>
                <c:pt idx="69">
                  <c:v>5</c:v>
                </c:pt>
                <c:pt idx="70">
                  <c:v>1</c:v>
                </c:pt>
                <c:pt idx="71">
                  <c:v>2</c:v>
                </c:pt>
                <c:pt idx="72">
                  <c:v>4</c:v>
                </c:pt>
                <c:pt idx="73">
                  <c:v>3</c:v>
                </c:pt>
                <c:pt idx="74">
                  <c:v>1</c:v>
                </c:pt>
                <c:pt idx="75">
                  <c:v>0</c:v>
                </c:pt>
                <c:pt idx="76">
                  <c:v>5</c:v>
                </c:pt>
                <c:pt idx="77">
                  <c:v>2</c:v>
                </c:pt>
                <c:pt idx="78">
                  <c:v>5</c:v>
                </c:pt>
                <c:pt idx="7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5-4FA4-BFB6-7D2181E03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8084352"/>
        <c:axId val="118481280"/>
      </c:barChart>
      <c:catAx>
        <c:axId val="11808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481280"/>
        <c:crosses val="autoZero"/>
        <c:auto val="1"/>
        <c:lblAlgn val="ctr"/>
        <c:lblOffset val="100"/>
        <c:noMultiLvlLbl val="0"/>
      </c:catAx>
      <c:valAx>
        <c:axId val="118481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08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Sit!$B$3:$B$73</c:f>
              <c:numCache>
                <c:formatCode>General</c:formatCode>
                <c:ptCount val="7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</c:numCache>
            </c:numRef>
          </c:xVal>
          <c:yVal>
            <c:numRef>
              <c:f>Sit!$K$3:$K$73</c:f>
              <c:numCache>
                <c:formatCode>General</c:formatCode>
                <c:ptCount val="71"/>
                <c:pt idx="1">
                  <c:v>2.2044004030903576E-4</c:v>
                </c:pt>
                <c:pt idx="2">
                  <c:v>5.9098925092374854E-3</c:v>
                </c:pt>
                <c:pt idx="3">
                  <c:v>1.5105391333557268E-2</c:v>
                </c:pt>
                <c:pt idx="4">
                  <c:v>8.1352872018810862E-3</c:v>
                </c:pt>
                <c:pt idx="5">
                  <c:v>-7.5894356734968083E-2</c:v>
                </c:pt>
                <c:pt idx="6">
                  <c:v>-0.10461454484380246</c:v>
                </c:pt>
                <c:pt idx="7">
                  <c:v>-0.15803451461202556</c:v>
                </c:pt>
                <c:pt idx="8">
                  <c:v>-0.31523975478669808</c:v>
                </c:pt>
                <c:pt idx="9">
                  <c:v>-0.20111479677527719</c:v>
                </c:pt>
                <c:pt idx="10">
                  <c:v>-0.20972245549210619</c:v>
                </c:pt>
                <c:pt idx="11">
                  <c:v>9.0905273765534977E-3</c:v>
                </c:pt>
                <c:pt idx="12">
                  <c:v>0.16654769902586486</c:v>
                </c:pt>
                <c:pt idx="13">
                  <c:v>0.26889486059791728</c:v>
                </c:pt>
                <c:pt idx="14">
                  <c:v>0.5381256298286865</c:v>
                </c:pt>
                <c:pt idx="15">
                  <c:v>0.50868113873026521</c:v>
                </c:pt>
                <c:pt idx="16">
                  <c:v>0.40387764528048353</c:v>
                </c:pt>
                <c:pt idx="17">
                  <c:v>0.3667597413503525</c:v>
                </c:pt>
                <c:pt idx="18">
                  <c:v>0.32745843130668439</c:v>
                </c:pt>
                <c:pt idx="19">
                  <c:v>0.28597371514947917</c:v>
                </c:pt>
                <c:pt idx="20">
                  <c:v>0.38212756130332531</c:v>
                </c:pt>
                <c:pt idx="21">
                  <c:v>0.38212756130332531</c:v>
                </c:pt>
                <c:pt idx="22">
                  <c:v>0.43501217668794068</c:v>
                </c:pt>
                <c:pt idx="23">
                  <c:v>0.43501217668794068</c:v>
                </c:pt>
                <c:pt idx="24">
                  <c:v>0.43501217668794068</c:v>
                </c:pt>
                <c:pt idx="25">
                  <c:v>0.50061933154182037</c:v>
                </c:pt>
                <c:pt idx="26">
                  <c:v>0.50061933154182037</c:v>
                </c:pt>
                <c:pt idx="27">
                  <c:v>0.26481147127981164</c:v>
                </c:pt>
                <c:pt idx="28">
                  <c:v>0.14254072892173303</c:v>
                </c:pt>
                <c:pt idx="29">
                  <c:v>-0.10434161907961062</c:v>
                </c:pt>
                <c:pt idx="30">
                  <c:v>4.6502351360429656E-2</c:v>
                </c:pt>
                <c:pt idx="31">
                  <c:v>-8.8868827678871637E-2</c:v>
                </c:pt>
                <c:pt idx="32">
                  <c:v>-0.43821380584481051</c:v>
                </c:pt>
                <c:pt idx="33">
                  <c:v>-0.79847581457843497</c:v>
                </c:pt>
                <c:pt idx="34">
                  <c:v>-0.86521666106818973</c:v>
                </c:pt>
                <c:pt idx="35">
                  <c:v>-1.018055089015788</c:v>
                </c:pt>
                <c:pt idx="36">
                  <c:v>-1.0728501847497482</c:v>
                </c:pt>
                <c:pt idx="37">
                  <c:v>-1.5494100604635541</c:v>
                </c:pt>
                <c:pt idx="38">
                  <c:v>-1.2586181558616059</c:v>
                </c:pt>
                <c:pt idx="39">
                  <c:v>-1.121882348001344</c:v>
                </c:pt>
                <c:pt idx="40">
                  <c:v>-1.1739481860933829</c:v>
                </c:pt>
                <c:pt idx="41">
                  <c:v>-1.1558721027880419</c:v>
                </c:pt>
                <c:pt idx="42">
                  <c:v>-1.0456520826335238</c:v>
                </c:pt>
                <c:pt idx="43">
                  <c:v>-0.7260770070540814</c:v>
                </c:pt>
                <c:pt idx="44">
                  <c:v>-0.59120969096405784</c:v>
                </c:pt>
                <c:pt idx="45">
                  <c:v>-0.96438318777292587</c:v>
                </c:pt>
                <c:pt idx="46">
                  <c:v>-0.48151452804837086</c:v>
                </c:pt>
                <c:pt idx="47">
                  <c:v>-0.76865342626805511</c:v>
                </c:pt>
                <c:pt idx="48">
                  <c:v>-0.39075621430970781</c:v>
                </c:pt>
                <c:pt idx="49">
                  <c:v>-3.7390829694323224E-2</c:v>
                </c:pt>
                <c:pt idx="50">
                  <c:v>0.22503778972119576</c:v>
                </c:pt>
                <c:pt idx="51">
                  <c:v>0.23628023177695659</c:v>
                </c:pt>
                <c:pt idx="52">
                  <c:v>0.37274311387302644</c:v>
                </c:pt>
                <c:pt idx="53">
                  <c:v>0.76663797447094395</c:v>
                </c:pt>
                <c:pt idx="54">
                  <c:v>1.0381571212630165</c:v>
                </c:pt>
                <c:pt idx="55">
                  <c:v>1.194617064158549</c:v>
                </c:pt>
                <c:pt idx="56">
                  <c:v>0.95007557944239174</c:v>
                </c:pt>
                <c:pt idx="57">
                  <c:v>0.98777082633523694</c:v>
                </c:pt>
                <c:pt idx="58">
                  <c:v>0.74728123950285541</c:v>
                </c:pt>
                <c:pt idx="59">
                  <c:v>0.64447220356063162</c:v>
                </c:pt>
                <c:pt idx="60">
                  <c:v>0.78870297279140078</c:v>
                </c:pt>
                <c:pt idx="61">
                  <c:v>0.54922111185757472</c:v>
                </c:pt>
                <c:pt idx="62">
                  <c:v>0.14310757473967078</c:v>
                </c:pt>
                <c:pt idx="63">
                  <c:v>0.44599219012428615</c:v>
                </c:pt>
                <c:pt idx="64">
                  <c:v>0.18062437017131339</c:v>
                </c:pt>
                <c:pt idx="65">
                  <c:v>-8.8889821968424654E-2</c:v>
                </c:pt>
                <c:pt idx="66">
                  <c:v>-0.50665518978837765</c:v>
                </c:pt>
                <c:pt idx="67">
                  <c:v>-0.16977032247228757</c:v>
                </c:pt>
                <c:pt idx="68">
                  <c:v>-0.5852053241518308</c:v>
                </c:pt>
                <c:pt idx="69">
                  <c:v>-0.87130500503862951</c:v>
                </c:pt>
                <c:pt idx="70">
                  <c:v>-1.0087126301645952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10-4F49-B8DC-F4B82E1F7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15776"/>
        <c:axId val="47917312"/>
      </c:scatterChart>
      <c:valAx>
        <c:axId val="4791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917312"/>
        <c:crosses val="autoZero"/>
        <c:crossBetween val="midCat"/>
      </c:valAx>
      <c:valAx>
        <c:axId val="479173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7915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NL</c:v>
          </c:tx>
          <c:marker>
            <c:symbol val="none"/>
          </c:marker>
          <c:xVal>
            <c:numRef>
              <c:f>Sit!$B$3:$B$73</c:f>
              <c:numCache>
                <c:formatCode>General</c:formatCode>
                <c:ptCount val="7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</c:numCache>
            </c:numRef>
          </c:xVal>
          <c:yVal>
            <c:numRef>
              <c:f>Sit!$K$3:$K$73</c:f>
              <c:numCache>
                <c:formatCode>General</c:formatCode>
                <c:ptCount val="71"/>
                <c:pt idx="1">
                  <c:v>2.2044004030903576E-4</c:v>
                </c:pt>
                <c:pt idx="2">
                  <c:v>5.9098925092374854E-3</c:v>
                </c:pt>
                <c:pt idx="3">
                  <c:v>1.5105391333557268E-2</c:v>
                </c:pt>
                <c:pt idx="4">
                  <c:v>8.1352872018810862E-3</c:v>
                </c:pt>
                <c:pt idx="5">
                  <c:v>-7.5894356734968083E-2</c:v>
                </c:pt>
                <c:pt idx="6">
                  <c:v>-0.10461454484380246</c:v>
                </c:pt>
                <c:pt idx="7">
                  <c:v>-0.15803451461202556</c:v>
                </c:pt>
                <c:pt idx="8">
                  <c:v>-0.31523975478669808</c:v>
                </c:pt>
                <c:pt idx="9">
                  <c:v>-0.20111479677527719</c:v>
                </c:pt>
                <c:pt idx="10">
                  <c:v>-0.20972245549210619</c:v>
                </c:pt>
                <c:pt idx="11">
                  <c:v>9.0905273765534977E-3</c:v>
                </c:pt>
                <c:pt idx="12">
                  <c:v>0.16654769902586486</c:v>
                </c:pt>
                <c:pt idx="13">
                  <c:v>0.26889486059791728</c:v>
                </c:pt>
                <c:pt idx="14">
                  <c:v>0.5381256298286865</c:v>
                </c:pt>
                <c:pt idx="15">
                  <c:v>0.50868113873026521</c:v>
                </c:pt>
                <c:pt idx="16">
                  <c:v>0.40387764528048353</c:v>
                </c:pt>
                <c:pt idx="17">
                  <c:v>0.3667597413503525</c:v>
                </c:pt>
                <c:pt idx="18">
                  <c:v>0.32745843130668439</c:v>
                </c:pt>
                <c:pt idx="19">
                  <c:v>0.28597371514947917</c:v>
                </c:pt>
                <c:pt idx="20">
                  <c:v>0.38212756130332531</c:v>
                </c:pt>
                <c:pt idx="21">
                  <c:v>0.38212756130332531</c:v>
                </c:pt>
                <c:pt idx="22">
                  <c:v>0.43501217668794068</c:v>
                </c:pt>
                <c:pt idx="23">
                  <c:v>0.43501217668794068</c:v>
                </c:pt>
                <c:pt idx="24">
                  <c:v>0.43501217668794068</c:v>
                </c:pt>
                <c:pt idx="25">
                  <c:v>0.50061933154182037</c:v>
                </c:pt>
                <c:pt idx="26">
                  <c:v>0.50061933154182037</c:v>
                </c:pt>
                <c:pt idx="27">
                  <c:v>0.26481147127981164</c:v>
                </c:pt>
                <c:pt idx="28">
                  <c:v>0.14254072892173303</c:v>
                </c:pt>
                <c:pt idx="29">
                  <c:v>-0.10434161907961062</c:v>
                </c:pt>
                <c:pt idx="30">
                  <c:v>4.6502351360429656E-2</c:v>
                </c:pt>
                <c:pt idx="31">
                  <c:v>-8.8868827678871637E-2</c:v>
                </c:pt>
                <c:pt idx="32">
                  <c:v>-0.43821380584481051</c:v>
                </c:pt>
                <c:pt idx="33">
                  <c:v>-0.79847581457843497</c:v>
                </c:pt>
                <c:pt idx="34">
                  <c:v>-0.86521666106818973</c:v>
                </c:pt>
                <c:pt idx="35">
                  <c:v>-1.018055089015788</c:v>
                </c:pt>
                <c:pt idx="36">
                  <c:v>-1.0728501847497482</c:v>
                </c:pt>
                <c:pt idx="37">
                  <c:v>-1.5494100604635541</c:v>
                </c:pt>
                <c:pt idx="38">
                  <c:v>-1.2586181558616059</c:v>
                </c:pt>
                <c:pt idx="39">
                  <c:v>-1.121882348001344</c:v>
                </c:pt>
                <c:pt idx="40">
                  <c:v>-1.1739481860933829</c:v>
                </c:pt>
                <c:pt idx="41">
                  <c:v>-1.1558721027880419</c:v>
                </c:pt>
                <c:pt idx="42">
                  <c:v>-1.0456520826335238</c:v>
                </c:pt>
                <c:pt idx="43">
                  <c:v>-0.7260770070540814</c:v>
                </c:pt>
                <c:pt idx="44">
                  <c:v>-0.59120969096405784</c:v>
                </c:pt>
                <c:pt idx="45">
                  <c:v>-0.96438318777292587</c:v>
                </c:pt>
                <c:pt idx="46">
                  <c:v>-0.48151452804837086</c:v>
                </c:pt>
                <c:pt idx="47">
                  <c:v>-0.76865342626805511</c:v>
                </c:pt>
                <c:pt idx="48">
                  <c:v>-0.39075621430970781</c:v>
                </c:pt>
                <c:pt idx="49">
                  <c:v>-3.7390829694323224E-2</c:v>
                </c:pt>
                <c:pt idx="50">
                  <c:v>0.22503778972119576</c:v>
                </c:pt>
                <c:pt idx="51">
                  <c:v>0.23628023177695659</c:v>
                </c:pt>
                <c:pt idx="52">
                  <c:v>0.37274311387302644</c:v>
                </c:pt>
                <c:pt idx="53">
                  <c:v>0.76663797447094395</c:v>
                </c:pt>
                <c:pt idx="54">
                  <c:v>1.0381571212630165</c:v>
                </c:pt>
                <c:pt idx="55">
                  <c:v>1.194617064158549</c:v>
                </c:pt>
                <c:pt idx="56">
                  <c:v>0.95007557944239174</c:v>
                </c:pt>
                <c:pt idx="57">
                  <c:v>0.98777082633523694</c:v>
                </c:pt>
                <c:pt idx="58">
                  <c:v>0.74728123950285541</c:v>
                </c:pt>
                <c:pt idx="59">
                  <c:v>0.64447220356063162</c:v>
                </c:pt>
                <c:pt idx="60">
                  <c:v>0.78870297279140078</c:v>
                </c:pt>
                <c:pt idx="61">
                  <c:v>0.54922111185757472</c:v>
                </c:pt>
                <c:pt idx="62">
                  <c:v>0.14310757473967078</c:v>
                </c:pt>
                <c:pt idx="63">
                  <c:v>0.44599219012428615</c:v>
                </c:pt>
                <c:pt idx="64">
                  <c:v>0.18062437017131339</c:v>
                </c:pt>
                <c:pt idx="65">
                  <c:v>-8.8889821968424654E-2</c:v>
                </c:pt>
                <c:pt idx="66">
                  <c:v>-0.50665518978837765</c:v>
                </c:pt>
                <c:pt idx="67">
                  <c:v>-0.16977032247228757</c:v>
                </c:pt>
                <c:pt idx="68">
                  <c:v>-0.5852053241518308</c:v>
                </c:pt>
                <c:pt idx="69">
                  <c:v>-0.87130500503862951</c:v>
                </c:pt>
                <c:pt idx="70">
                  <c:v>-1.0087126301645952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1B-4833-9354-470649FA27F5}"/>
            </c:ext>
          </c:extLst>
        </c:ser>
        <c:ser>
          <c:idx val="2"/>
          <c:order val="2"/>
          <c:tx>
            <c:v>PF</c:v>
          </c:tx>
          <c:marker>
            <c:symbol val="none"/>
          </c:marker>
          <c:xVal>
            <c:numRef>
              <c:f>Stand!$B$3:$B$73</c:f>
              <c:numCache>
                <c:formatCode>General</c:formatCode>
                <c:ptCount val="7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</c:numCache>
            </c:numRef>
          </c:xVal>
          <c:yVal>
            <c:numRef>
              <c:f>(Stand!$K$3:$K$74,Stand!$K$74)</c:f>
              <c:numCache>
                <c:formatCode>General</c:formatCode>
                <c:ptCount val="73"/>
                <c:pt idx="1">
                  <c:v>-8.6206896551724137E-3</c:v>
                </c:pt>
                <c:pt idx="2">
                  <c:v>-1.6383211109377439E-2</c:v>
                </c:pt>
                <c:pt idx="3">
                  <c:v>-8.7767202371665659E-4</c:v>
                </c:pt>
                <c:pt idx="4">
                  <c:v>2.9704322047121236E-2</c:v>
                </c:pt>
                <c:pt idx="5">
                  <c:v>-3.3341784989858007E-2</c:v>
                </c:pt>
                <c:pt idx="6">
                  <c:v>-6.9560383835231707E-2</c:v>
                </c:pt>
                <c:pt idx="7">
                  <c:v>-2.9626306756124168E-2</c:v>
                </c:pt>
                <c:pt idx="8">
                  <c:v>-5.9818224371976883E-2</c:v>
                </c:pt>
                <c:pt idx="9">
                  <c:v>-5.3060149789358704E-2</c:v>
                </c:pt>
                <c:pt idx="10">
                  <c:v>4.0655718520830109E-2</c:v>
                </c:pt>
                <c:pt idx="11">
                  <c:v>6.790255890154473E-2</c:v>
                </c:pt>
                <c:pt idx="12">
                  <c:v>0.10020088937431738</c:v>
                </c:pt>
                <c:pt idx="13">
                  <c:v>4.41664066156967E-2</c:v>
                </c:pt>
                <c:pt idx="14">
                  <c:v>0.13918903105008584</c:v>
                </c:pt>
                <c:pt idx="15">
                  <c:v>0.17312568263379624</c:v>
                </c:pt>
                <c:pt idx="16">
                  <c:v>0.2455238726790451</c:v>
                </c:pt>
                <c:pt idx="17">
                  <c:v>0.2455238726790451</c:v>
                </c:pt>
                <c:pt idx="18">
                  <c:v>0.2455238726790451</c:v>
                </c:pt>
                <c:pt idx="19">
                  <c:v>0.20457559681697612</c:v>
                </c:pt>
                <c:pt idx="20">
                  <c:v>0.20457559681697612</c:v>
                </c:pt>
                <c:pt idx="21">
                  <c:v>0.20457559681697612</c:v>
                </c:pt>
                <c:pt idx="22">
                  <c:v>0.20457559681697612</c:v>
                </c:pt>
                <c:pt idx="23">
                  <c:v>0.20457559681697612</c:v>
                </c:pt>
                <c:pt idx="24">
                  <c:v>0.25887423935091275</c:v>
                </c:pt>
                <c:pt idx="25">
                  <c:v>0.25887423935091275</c:v>
                </c:pt>
                <c:pt idx="26">
                  <c:v>0.25887423935091275</c:v>
                </c:pt>
                <c:pt idx="27">
                  <c:v>0.20358090185676389</c:v>
                </c:pt>
                <c:pt idx="28">
                  <c:v>2.5550007801529079E-2</c:v>
                </c:pt>
                <c:pt idx="29">
                  <c:v>-9.6339132469964103E-2</c:v>
                </c:pt>
                <c:pt idx="30">
                  <c:v>-0.2224313465439226</c:v>
                </c:pt>
                <c:pt idx="31">
                  <c:v>0.13157278826650021</c:v>
                </c:pt>
                <c:pt idx="32">
                  <c:v>0.5038617569043532</c:v>
                </c:pt>
                <c:pt idx="33">
                  <c:v>0.30111951942580739</c:v>
                </c:pt>
                <c:pt idx="34">
                  <c:v>-5.4318146356686026E-2</c:v>
                </c:pt>
                <c:pt idx="35">
                  <c:v>5.114877515993127E-2</c:v>
                </c:pt>
                <c:pt idx="36">
                  <c:v>0.22949173037915427</c:v>
                </c:pt>
                <c:pt idx="37">
                  <c:v>0.65995085036667189</c:v>
                </c:pt>
                <c:pt idx="38">
                  <c:v>1.7007333437353833E-2</c:v>
                </c:pt>
                <c:pt idx="39">
                  <c:v>0.21021220159151205</c:v>
                </c:pt>
                <c:pt idx="40">
                  <c:v>0.40408019971914511</c:v>
                </c:pt>
                <c:pt idx="41">
                  <c:v>0.5012384927445781</c:v>
                </c:pt>
                <c:pt idx="42">
                  <c:v>0.60527188328912485</c:v>
                </c:pt>
                <c:pt idx="43">
                  <c:v>0.80906732719613061</c:v>
                </c:pt>
                <c:pt idx="44">
                  <c:v>0.72839951630519595</c:v>
                </c:pt>
                <c:pt idx="45">
                  <c:v>0.73805390856607911</c:v>
                </c:pt>
                <c:pt idx="46">
                  <c:v>0.73805390856607911</c:v>
                </c:pt>
                <c:pt idx="47">
                  <c:v>0.84438875019503834</c:v>
                </c:pt>
                <c:pt idx="48">
                  <c:v>0.74094047433296939</c:v>
                </c:pt>
                <c:pt idx="49">
                  <c:v>0.74094047433296939</c:v>
                </c:pt>
                <c:pt idx="50">
                  <c:v>0.74630402558901565</c:v>
                </c:pt>
                <c:pt idx="51">
                  <c:v>0.74630402558901565</c:v>
                </c:pt>
                <c:pt idx="52">
                  <c:v>0.63981315337806233</c:v>
                </c:pt>
                <c:pt idx="53">
                  <c:v>0.63981315337806233</c:v>
                </c:pt>
                <c:pt idx="54">
                  <c:v>0.52922647838976467</c:v>
                </c:pt>
                <c:pt idx="55">
                  <c:v>0.65366086753003616</c:v>
                </c:pt>
                <c:pt idx="56">
                  <c:v>0.41228155718520854</c:v>
                </c:pt>
                <c:pt idx="57">
                  <c:v>-0.19582813231393326</c:v>
                </c:pt>
                <c:pt idx="58">
                  <c:v>-0.18960641285691965</c:v>
                </c:pt>
                <c:pt idx="59">
                  <c:v>-0.17061944141051616</c:v>
                </c:pt>
                <c:pt idx="60">
                  <c:v>-0.42280386955843313</c:v>
                </c:pt>
                <c:pt idx="61">
                  <c:v>-1.0670443907005769</c:v>
                </c:pt>
                <c:pt idx="62">
                  <c:v>-1.0603935871430796</c:v>
                </c:pt>
                <c:pt idx="63">
                  <c:v>-0.76856763925729399</c:v>
                </c:pt>
                <c:pt idx="64">
                  <c:v>-1.1617647058823526</c:v>
                </c:pt>
                <c:pt idx="65">
                  <c:v>-1.1478194726166324</c:v>
                </c:pt>
                <c:pt idx="66">
                  <c:v>-1.4110625682633793</c:v>
                </c:pt>
                <c:pt idx="67">
                  <c:v>-1.5123361678889058</c:v>
                </c:pt>
                <c:pt idx="68">
                  <c:v>-1.0362088469339987</c:v>
                </c:pt>
                <c:pt idx="69">
                  <c:v>-0.99920034326728013</c:v>
                </c:pt>
                <c:pt idx="70">
                  <c:v>-0.67494929006085169</c:v>
                </c:pt>
                <c:pt idx="71">
                  <c:v>-0.65971680449368053</c:v>
                </c:pt>
                <c:pt idx="72">
                  <c:v>-0.65971680449368053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1B-4833-9354-470649FA27F5}"/>
            </c:ext>
          </c:extLst>
        </c:ser>
        <c:ser>
          <c:idx val="0"/>
          <c:order val="0"/>
          <c:tx>
            <c:v>DF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1B-4833-9354-470649FA2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66848"/>
        <c:axId val="47968640"/>
      </c:scatterChart>
      <c:valAx>
        <c:axId val="47966848"/>
        <c:scaling>
          <c:orientation val="minMax"/>
          <c:max val="0.4"/>
        </c:scaling>
        <c:delete val="0"/>
        <c:axPos val="b"/>
        <c:numFmt formatCode="General" sourceLinked="1"/>
        <c:majorTickMark val="out"/>
        <c:minorTickMark val="none"/>
        <c:tickLblPos val="nextTo"/>
        <c:crossAx val="47968640"/>
        <c:crosses val="autoZero"/>
        <c:crossBetween val="midCat"/>
      </c:valAx>
      <c:valAx>
        <c:axId val="479686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7966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Sit!$B$1</c:f>
              <c:strCache>
                <c:ptCount val="1"/>
                <c:pt idx="0">
                  <c:v>Stim</c:v>
                </c:pt>
              </c:strCache>
            </c:strRef>
          </c:tx>
          <c:invertIfNegative val="0"/>
          <c:cat>
            <c:numRef>
              <c:f>Sit!$B$3:$B$82</c:f>
              <c:numCache>
                <c:formatCode>General</c:formatCode>
                <c:ptCount val="8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</c:numCache>
            </c:numRef>
          </c:cat>
          <c:val>
            <c:numRef>
              <c:f>Sit!$C$3:$C$82</c:f>
              <c:numCache>
                <c:formatCode>General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8</c:v>
                </c:pt>
                <c:pt idx="7">
                  <c:v>5</c:v>
                </c:pt>
                <c:pt idx="8">
                  <c:v>0</c:v>
                </c:pt>
                <c:pt idx="9">
                  <c:v>8</c:v>
                </c:pt>
                <c:pt idx="10">
                  <c:v>6</c:v>
                </c:pt>
                <c:pt idx="11">
                  <c:v>11</c:v>
                </c:pt>
                <c:pt idx="12">
                  <c:v>10</c:v>
                </c:pt>
                <c:pt idx="13">
                  <c:v>6</c:v>
                </c:pt>
                <c:pt idx="14">
                  <c:v>8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3</c:v>
                </c:pt>
                <c:pt idx="37">
                  <c:v>1</c:v>
                </c:pt>
                <c:pt idx="38">
                  <c:v>5</c:v>
                </c:pt>
                <c:pt idx="39">
                  <c:v>6</c:v>
                </c:pt>
                <c:pt idx="40">
                  <c:v>4</c:v>
                </c:pt>
                <c:pt idx="41">
                  <c:v>2</c:v>
                </c:pt>
                <c:pt idx="42">
                  <c:v>2</c:v>
                </c:pt>
                <c:pt idx="43">
                  <c:v>4</c:v>
                </c:pt>
                <c:pt idx="44">
                  <c:v>4</c:v>
                </c:pt>
                <c:pt idx="45">
                  <c:v>2</c:v>
                </c:pt>
                <c:pt idx="46">
                  <c:v>8</c:v>
                </c:pt>
                <c:pt idx="47">
                  <c:v>2</c:v>
                </c:pt>
                <c:pt idx="48">
                  <c:v>6</c:v>
                </c:pt>
                <c:pt idx="49">
                  <c:v>3</c:v>
                </c:pt>
                <c:pt idx="50">
                  <c:v>4</c:v>
                </c:pt>
                <c:pt idx="51">
                  <c:v>1</c:v>
                </c:pt>
                <c:pt idx="52">
                  <c:v>2</c:v>
                </c:pt>
                <c:pt idx="53">
                  <c:v>4</c:v>
                </c:pt>
                <c:pt idx="54">
                  <c:v>3</c:v>
                </c:pt>
                <c:pt idx="55">
                  <c:v>3</c:v>
                </c:pt>
                <c:pt idx="56">
                  <c:v>0</c:v>
                </c:pt>
                <c:pt idx="57">
                  <c:v>3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0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3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8</c:v>
                </c:pt>
                <c:pt idx="72">
                  <c:v>2</c:v>
                </c:pt>
                <c:pt idx="73">
                  <c:v>2</c:v>
                </c:pt>
                <c:pt idx="74">
                  <c:v>4</c:v>
                </c:pt>
                <c:pt idx="75">
                  <c:v>1</c:v>
                </c:pt>
                <c:pt idx="76">
                  <c:v>5</c:v>
                </c:pt>
                <c:pt idx="77">
                  <c:v>2</c:v>
                </c:pt>
                <c:pt idx="78">
                  <c:v>5</c:v>
                </c:pt>
                <c:pt idx="7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35-450E-A5B5-8D8D3E75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7984000"/>
        <c:axId val="48030848"/>
      </c:barChart>
      <c:catAx>
        <c:axId val="4798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030848"/>
        <c:crosses val="autoZero"/>
        <c:auto val="1"/>
        <c:lblAlgn val="ctr"/>
        <c:lblOffset val="100"/>
        <c:noMultiLvlLbl val="0"/>
      </c:catAx>
      <c:valAx>
        <c:axId val="48030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984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Sit!$F$1</c:f>
              <c:strCache>
                <c:ptCount val="1"/>
                <c:pt idx="0">
                  <c:v>Control</c:v>
                </c:pt>
              </c:strCache>
            </c:strRef>
          </c:tx>
          <c:invertIfNegative val="0"/>
          <c:cat>
            <c:numRef>
              <c:f>Sit!$B$3:$B$82</c:f>
              <c:numCache>
                <c:formatCode>General</c:formatCode>
                <c:ptCount val="8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</c:numCache>
            </c:numRef>
          </c:cat>
          <c:val>
            <c:numRef>
              <c:f>Sit!$G$3:$G$82</c:f>
              <c:numCache>
                <c:formatCode>General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11</c:v>
                </c:pt>
                <c:pt idx="6">
                  <c:v>11</c:v>
                </c:pt>
                <c:pt idx="7">
                  <c:v>9</c:v>
                </c:pt>
                <c:pt idx="8">
                  <c:v>9</c:v>
                </c:pt>
                <c:pt idx="9">
                  <c:v>3</c:v>
                </c:pt>
                <c:pt idx="10">
                  <c:v>7</c:v>
                </c:pt>
                <c:pt idx="11">
                  <c:v>3</c:v>
                </c:pt>
                <c:pt idx="12">
                  <c:v>5</c:v>
                </c:pt>
                <c:pt idx="13">
                  <c:v>3</c:v>
                </c:pt>
                <c:pt idx="14">
                  <c:v>0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4</c:v>
                </c:pt>
                <c:pt idx="28">
                  <c:v>2</c:v>
                </c:pt>
                <c:pt idx="29">
                  <c:v>5</c:v>
                </c:pt>
                <c:pt idx="30">
                  <c:v>1</c:v>
                </c:pt>
                <c:pt idx="31">
                  <c:v>2</c:v>
                </c:pt>
                <c:pt idx="32">
                  <c:v>5</c:v>
                </c:pt>
                <c:pt idx="33">
                  <c:v>5</c:v>
                </c:pt>
                <c:pt idx="34">
                  <c:v>2</c:v>
                </c:pt>
                <c:pt idx="35">
                  <c:v>2</c:v>
                </c:pt>
                <c:pt idx="36">
                  <c:v>4</c:v>
                </c:pt>
                <c:pt idx="37">
                  <c:v>7</c:v>
                </c:pt>
                <c:pt idx="38">
                  <c:v>2</c:v>
                </c:pt>
                <c:pt idx="39">
                  <c:v>5</c:v>
                </c:pt>
                <c:pt idx="40">
                  <c:v>5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3</c:v>
                </c:pt>
                <c:pt idx="45">
                  <c:v>6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0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0</c:v>
                </c:pt>
                <c:pt idx="61">
                  <c:v>4</c:v>
                </c:pt>
                <c:pt idx="62">
                  <c:v>3</c:v>
                </c:pt>
                <c:pt idx="63">
                  <c:v>0</c:v>
                </c:pt>
                <c:pt idx="64">
                  <c:v>3</c:v>
                </c:pt>
                <c:pt idx="65">
                  <c:v>3</c:v>
                </c:pt>
                <c:pt idx="66">
                  <c:v>4</c:v>
                </c:pt>
                <c:pt idx="67">
                  <c:v>1</c:v>
                </c:pt>
                <c:pt idx="68">
                  <c:v>5</c:v>
                </c:pt>
                <c:pt idx="69">
                  <c:v>3</c:v>
                </c:pt>
                <c:pt idx="70">
                  <c:v>2</c:v>
                </c:pt>
                <c:pt idx="71">
                  <c:v>6</c:v>
                </c:pt>
                <c:pt idx="72">
                  <c:v>3</c:v>
                </c:pt>
                <c:pt idx="73">
                  <c:v>1</c:v>
                </c:pt>
                <c:pt idx="74">
                  <c:v>5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4</c:v>
                </c:pt>
                <c:pt idx="7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4-4066-92DE-19EFE4249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8485120"/>
        <c:axId val="48486656"/>
      </c:barChart>
      <c:catAx>
        <c:axId val="4848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486656"/>
        <c:crosses val="autoZero"/>
        <c:auto val="1"/>
        <c:lblAlgn val="ctr"/>
        <c:lblOffset val="100"/>
        <c:noMultiLvlLbl val="0"/>
      </c:catAx>
      <c:valAx>
        <c:axId val="4848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485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(Sit!$Q$2,Sit!$R$2)</c:f>
              <c:numCache>
                <c:formatCode>General</c:formatCode>
                <c:ptCount val="2"/>
                <c:pt idx="0">
                  <c:v>-1.6146209481021183E-2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EA-4B2B-9530-FA0CA400E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248832"/>
        <c:axId val="62250368"/>
      </c:barChart>
      <c:catAx>
        <c:axId val="62248832"/>
        <c:scaling>
          <c:orientation val="minMax"/>
        </c:scaling>
        <c:delete val="0"/>
        <c:axPos val="b"/>
        <c:majorTickMark val="out"/>
        <c:minorTickMark val="none"/>
        <c:tickLblPos val="nextTo"/>
        <c:crossAx val="62250368"/>
        <c:crosses val="autoZero"/>
        <c:auto val="1"/>
        <c:lblAlgn val="ctr"/>
        <c:lblOffset val="100"/>
        <c:noMultiLvlLbl val="0"/>
      </c:catAx>
      <c:valAx>
        <c:axId val="62250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2248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Difference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Sit!$F$1</c:f>
              <c:strCache>
                <c:ptCount val="1"/>
                <c:pt idx="0">
                  <c:v>Control</c:v>
                </c:pt>
              </c:strCache>
            </c:strRef>
          </c:tx>
          <c:invertIfNegative val="0"/>
          <c:cat>
            <c:numRef>
              <c:f>Sit!$B$3:$B$82</c:f>
              <c:numCache>
                <c:formatCode>General</c:formatCode>
                <c:ptCount val="8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</c:numCache>
            </c:numRef>
          </c:cat>
          <c:val>
            <c:numRef>
              <c:f>Sit!$J$3:$J$82</c:f>
              <c:numCache>
                <c:formatCode>General</c:formatCode>
                <c:ptCount val="80"/>
                <c:pt idx="0">
                  <c:v>0</c:v>
                </c:pt>
                <c:pt idx="1">
                  <c:v>2.2044004030903576E-4</c:v>
                </c:pt>
                <c:pt idx="2">
                  <c:v>5.6894524689284492E-3</c:v>
                </c:pt>
                <c:pt idx="3">
                  <c:v>9.1954988243197824E-3</c:v>
                </c:pt>
                <c:pt idx="4">
                  <c:v>-6.9701041316761816E-3</c:v>
                </c:pt>
                <c:pt idx="5">
                  <c:v>-8.4029643936849169E-2</c:v>
                </c:pt>
                <c:pt idx="6">
                  <c:v>-2.872018810883438E-2</c:v>
                </c:pt>
                <c:pt idx="7">
                  <c:v>-5.341996976822308E-2</c:v>
                </c:pt>
                <c:pt idx="8">
                  <c:v>-0.15720524017467249</c:v>
                </c:pt>
                <c:pt idx="9">
                  <c:v>0.11412495801142089</c:v>
                </c:pt>
                <c:pt idx="10">
                  <c:v>-8.6076587168290031E-3</c:v>
                </c:pt>
                <c:pt idx="11">
                  <c:v>0.21881298286865969</c:v>
                </c:pt>
                <c:pt idx="12">
                  <c:v>0.15745717164931136</c:v>
                </c:pt>
                <c:pt idx="13">
                  <c:v>0.10234716157205243</c:v>
                </c:pt>
                <c:pt idx="14">
                  <c:v>0.26923076923076927</c:v>
                </c:pt>
                <c:pt idx="15">
                  <c:v>-2.9444491098421233E-2</c:v>
                </c:pt>
                <c:pt idx="16">
                  <c:v>-0.10480349344978165</c:v>
                </c:pt>
                <c:pt idx="17">
                  <c:v>-3.7117903930131008E-2</c:v>
                </c:pt>
                <c:pt idx="18">
                  <c:v>-3.9301310043668124E-2</c:v>
                </c:pt>
                <c:pt idx="19">
                  <c:v>-4.148471615720524E-2</c:v>
                </c:pt>
                <c:pt idx="20">
                  <c:v>9.6153846153846159E-2</c:v>
                </c:pt>
                <c:pt idx="21">
                  <c:v>0</c:v>
                </c:pt>
                <c:pt idx="22">
                  <c:v>5.2884615384615384E-2</c:v>
                </c:pt>
                <c:pt idx="23">
                  <c:v>0</c:v>
                </c:pt>
                <c:pt idx="24">
                  <c:v>0</c:v>
                </c:pt>
                <c:pt idx="25">
                  <c:v>6.5607154853879746E-2</c:v>
                </c:pt>
                <c:pt idx="26">
                  <c:v>0</c:v>
                </c:pt>
                <c:pt idx="27">
                  <c:v>-0.23580786026200876</c:v>
                </c:pt>
                <c:pt idx="28">
                  <c:v>-0.12227074235807861</c:v>
                </c:pt>
                <c:pt idx="29">
                  <c:v>-0.24688234800134365</c:v>
                </c:pt>
                <c:pt idx="30">
                  <c:v>0.15084397044004028</c:v>
                </c:pt>
                <c:pt idx="31">
                  <c:v>-0.13537117903930129</c:v>
                </c:pt>
                <c:pt idx="32">
                  <c:v>-0.34934497816593885</c:v>
                </c:pt>
                <c:pt idx="33">
                  <c:v>-0.36026200873362452</c:v>
                </c:pt>
                <c:pt idx="34">
                  <c:v>-6.6740846489754799E-2</c:v>
                </c:pt>
                <c:pt idx="35">
                  <c:v>-0.15283842794759825</c:v>
                </c:pt>
                <c:pt idx="36">
                  <c:v>-5.4795095733960353E-2</c:v>
                </c:pt>
                <c:pt idx="37">
                  <c:v>-0.47655987571380576</c:v>
                </c:pt>
                <c:pt idx="38">
                  <c:v>0.2907919046019482</c:v>
                </c:pt>
                <c:pt idx="39">
                  <c:v>0.13673580786026196</c:v>
                </c:pt>
                <c:pt idx="40">
                  <c:v>-5.2065838092038907E-2</c:v>
                </c:pt>
                <c:pt idx="41">
                  <c:v>1.8076083305340968E-2</c:v>
                </c:pt>
                <c:pt idx="42">
                  <c:v>0.11022002015451798</c:v>
                </c:pt>
                <c:pt idx="43">
                  <c:v>0.31957507557944237</c:v>
                </c:pt>
                <c:pt idx="44">
                  <c:v>0.1348673160900235</c:v>
                </c:pt>
                <c:pt idx="45">
                  <c:v>-0.37317349680886802</c:v>
                </c:pt>
                <c:pt idx="46">
                  <c:v>0.482868659724555</c:v>
                </c:pt>
                <c:pt idx="47">
                  <c:v>-0.28713889821968419</c:v>
                </c:pt>
                <c:pt idx="48">
                  <c:v>0.3778972119583473</c:v>
                </c:pt>
                <c:pt idx="49">
                  <c:v>0.35336538461538458</c:v>
                </c:pt>
                <c:pt idx="50">
                  <c:v>0.26242861941551898</c:v>
                </c:pt>
                <c:pt idx="51">
                  <c:v>1.1242442055760832E-2</c:v>
                </c:pt>
                <c:pt idx="52">
                  <c:v>0.13646288209606985</c:v>
                </c:pt>
                <c:pt idx="53">
                  <c:v>0.39389486059791745</c:v>
                </c:pt>
                <c:pt idx="54">
                  <c:v>0.27151914679207262</c:v>
                </c:pt>
                <c:pt idx="55">
                  <c:v>0.1564599428955325</c:v>
                </c:pt>
                <c:pt idx="56">
                  <c:v>-0.24454148471615722</c:v>
                </c:pt>
                <c:pt idx="57">
                  <c:v>3.7695246892845202E-2</c:v>
                </c:pt>
                <c:pt idx="58">
                  <c:v>-0.24048958683238153</c:v>
                </c:pt>
                <c:pt idx="59">
                  <c:v>-0.10280903594222374</c:v>
                </c:pt>
                <c:pt idx="60">
                  <c:v>0.14423076923076922</c:v>
                </c:pt>
                <c:pt idx="61">
                  <c:v>-0.23948186093382601</c:v>
                </c:pt>
                <c:pt idx="62">
                  <c:v>-0.40611353711790393</c:v>
                </c:pt>
                <c:pt idx="63">
                  <c:v>0.30288461538461536</c:v>
                </c:pt>
                <c:pt idx="64">
                  <c:v>-0.26536781995297276</c:v>
                </c:pt>
                <c:pt idx="65">
                  <c:v>-0.26951419213973804</c:v>
                </c:pt>
                <c:pt idx="66">
                  <c:v>-0.41776536781995299</c:v>
                </c:pt>
                <c:pt idx="67">
                  <c:v>0.33688486731609008</c:v>
                </c:pt>
                <c:pt idx="68">
                  <c:v>-0.41543500167954323</c:v>
                </c:pt>
                <c:pt idx="69">
                  <c:v>-0.28609968088679877</c:v>
                </c:pt>
                <c:pt idx="70">
                  <c:v>-0.13740762512596574</c:v>
                </c:pt>
                <c:pt idx="71">
                  <c:v>0.43525361101780324</c:v>
                </c:pt>
                <c:pt idx="72">
                  <c:v>-0.12546187437017137</c:v>
                </c:pt>
                <c:pt idx="73">
                  <c:v>0.19157289217332885</c:v>
                </c:pt>
                <c:pt idx="74">
                  <c:v>-9.6321800470272056E-2</c:v>
                </c:pt>
                <c:pt idx="75">
                  <c:v>-0.14722245549210614</c:v>
                </c:pt>
                <c:pt idx="76">
                  <c:v>0.58158380920389641</c:v>
                </c:pt>
                <c:pt idx="77">
                  <c:v>0.20207003694994963</c:v>
                </c:pt>
                <c:pt idx="78">
                  <c:v>0.25627729257641929</c:v>
                </c:pt>
                <c:pt idx="79">
                  <c:v>3.4829526368827635E-2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12-4C00-B8A4-0B7602852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8485120"/>
        <c:axId val="48486656"/>
      </c:barChart>
      <c:catAx>
        <c:axId val="4848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486656"/>
        <c:crosses val="autoZero"/>
        <c:auto val="1"/>
        <c:lblAlgn val="ctr"/>
        <c:lblOffset val="100"/>
        <c:noMultiLvlLbl val="0"/>
      </c:catAx>
      <c:valAx>
        <c:axId val="4848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485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39220</xdr:colOff>
      <xdr:row>6</xdr:row>
      <xdr:rowOff>162485</xdr:rowOff>
    </xdr:from>
    <xdr:to>
      <xdr:col>21</xdr:col>
      <xdr:colOff>105895</xdr:colOff>
      <xdr:row>21</xdr:row>
      <xdr:rowOff>48185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28574</xdr:colOff>
      <xdr:row>23</xdr:row>
      <xdr:rowOff>0</xdr:rowOff>
    </xdr:from>
    <xdr:to>
      <xdr:col>23</xdr:col>
      <xdr:colOff>76199</xdr:colOff>
      <xdr:row>37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38</xdr:row>
      <xdr:rowOff>9525</xdr:rowOff>
    </xdr:from>
    <xdr:to>
      <xdr:col>23</xdr:col>
      <xdr:colOff>47625</xdr:colOff>
      <xdr:row>52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417739</xdr:colOff>
      <xdr:row>18</xdr:row>
      <xdr:rowOff>42182</xdr:rowOff>
    </xdr:from>
    <xdr:to>
      <xdr:col>19</xdr:col>
      <xdr:colOff>110218</xdr:colOff>
      <xdr:row>32</xdr:row>
      <xdr:rowOff>118382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258535</xdr:colOff>
      <xdr:row>17</xdr:row>
      <xdr:rowOff>122464</xdr:rowOff>
    </xdr:from>
    <xdr:to>
      <xdr:col>27</xdr:col>
      <xdr:colOff>321128</xdr:colOff>
      <xdr:row>32</xdr:row>
      <xdr:rowOff>8164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419099</xdr:colOff>
      <xdr:row>32</xdr:row>
      <xdr:rowOff>152400</xdr:rowOff>
    </xdr:from>
    <xdr:to>
      <xdr:col>21</xdr:col>
      <xdr:colOff>95249</xdr:colOff>
      <xdr:row>47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390525</xdr:colOff>
      <xdr:row>47</xdr:row>
      <xdr:rowOff>161925</xdr:rowOff>
    </xdr:from>
    <xdr:to>
      <xdr:col>21</xdr:col>
      <xdr:colOff>66675</xdr:colOff>
      <xdr:row>62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557893</xdr:colOff>
      <xdr:row>4</xdr:row>
      <xdr:rowOff>27214</xdr:rowOff>
    </xdr:from>
    <xdr:to>
      <xdr:col>18</xdr:col>
      <xdr:colOff>476250</xdr:colOff>
      <xdr:row>18</xdr:row>
      <xdr:rowOff>108857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231321</xdr:colOff>
      <xdr:row>32</xdr:row>
      <xdr:rowOff>108857</xdr:rowOff>
    </xdr:from>
    <xdr:to>
      <xdr:col>31</xdr:col>
      <xdr:colOff>274864</xdr:colOff>
      <xdr:row>46</xdr:row>
      <xdr:rowOff>185057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zoomScale="85" zoomScaleNormal="85" workbookViewId="0">
      <selection activeCell="Q4" sqref="Q4"/>
    </sheetView>
  </sheetViews>
  <sheetFormatPr defaultRowHeight="15" x14ac:dyDescent="0.25"/>
  <cols>
    <col min="1" max="1" width="14.5703125" customWidth="1"/>
    <col min="2" max="2" width="10.28515625" customWidth="1"/>
    <col min="3" max="3" width="10.42578125" customWidth="1"/>
    <col min="5" max="5" width="13.85546875" style="5" customWidth="1"/>
    <col min="6" max="6" width="11.140625" style="4" customWidth="1"/>
    <col min="7" max="7" width="10.28515625" customWidth="1"/>
    <col min="8" max="8" width="11.28515625" customWidth="1"/>
    <col min="9" max="9" width="13.140625" style="5" customWidth="1"/>
    <col min="10" max="10" width="14" customWidth="1"/>
    <col min="11" max="11" width="11.28515625" style="6" customWidth="1"/>
    <col min="12" max="12" width="12.85546875" bestFit="1" customWidth="1"/>
  </cols>
  <sheetData>
    <row r="1" spans="1:17" x14ac:dyDescent="0.25">
      <c r="B1" s="12" t="s">
        <v>7</v>
      </c>
      <c r="C1" s="12"/>
      <c r="D1" s="2"/>
      <c r="F1" s="12" t="s">
        <v>0</v>
      </c>
      <c r="G1" s="12"/>
      <c r="H1" s="2"/>
      <c r="P1" t="s">
        <v>11</v>
      </c>
    </row>
    <row r="2" spans="1:17" x14ac:dyDescent="0.25">
      <c r="A2" t="s">
        <v>2</v>
      </c>
      <c r="B2" t="s">
        <v>8</v>
      </c>
      <c r="C2" t="s">
        <v>9</v>
      </c>
      <c r="E2" s="5" t="s">
        <v>1</v>
      </c>
      <c r="F2" s="6" t="s">
        <v>8</v>
      </c>
      <c r="G2" t="s">
        <v>9</v>
      </c>
      <c r="I2" s="5" t="s">
        <v>1</v>
      </c>
      <c r="J2" t="s">
        <v>5</v>
      </c>
      <c r="K2" s="6" t="s">
        <v>6</v>
      </c>
      <c r="P2">
        <f>MIN(K39:K64)</f>
        <v>-1.0670443907005769</v>
      </c>
      <c r="Q2">
        <f>SUM(L39:L64)</f>
        <v>4.8218277032298369E-2</v>
      </c>
    </row>
    <row r="3" spans="1:17" x14ac:dyDescent="0.25">
      <c r="A3" t="s">
        <v>3</v>
      </c>
      <c r="B3">
        <v>0</v>
      </c>
      <c r="C3">
        <v>0</v>
      </c>
      <c r="D3">
        <f>B3*C3</f>
        <v>0</v>
      </c>
      <c r="E3" s="5">
        <f>(D3/A$4*100)</f>
        <v>0</v>
      </c>
      <c r="F3" s="4">
        <v>0</v>
      </c>
      <c r="G3">
        <v>1</v>
      </c>
      <c r="H3">
        <f>F3*G3</f>
        <v>0</v>
      </c>
      <c r="I3" s="5">
        <f>(H3/A$6*100)</f>
        <v>0</v>
      </c>
      <c r="J3">
        <f t="shared" ref="J3" si="0">E3-I3</f>
        <v>0</v>
      </c>
      <c r="P3" t="s">
        <v>12</v>
      </c>
      <c r="Q3" t="s">
        <v>12</v>
      </c>
    </row>
    <row r="4" spans="1:17" x14ac:dyDescent="0.25">
      <c r="A4" s="1">
        <f>SUM(C3:C82)</f>
        <v>221</v>
      </c>
      <c r="B4">
        <v>5.0000000000000001E-3</v>
      </c>
      <c r="C4">
        <v>0</v>
      </c>
      <c r="D4">
        <f t="shared" ref="D4:D67" si="1">B4*C4</f>
        <v>0</v>
      </c>
      <c r="E4" s="5">
        <f t="shared" ref="E4:E67" si="2">(D4/A$4*100)</f>
        <v>0</v>
      </c>
      <c r="F4" s="4">
        <v>5.0000000000000001E-3</v>
      </c>
      <c r="G4">
        <v>4</v>
      </c>
      <c r="H4">
        <f t="shared" ref="H4:H31" si="3">F4*G4</f>
        <v>0.02</v>
      </c>
      <c r="I4" s="5">
        <f t="shared" ref="I4:I31" si="4">(H4/A$6*100)</f>
        <v>8.6206896551724137E-3</v>
      </c>
      <c r="J4">
        <f>E4-I4</f>
        <v>-8.6206896551724137E-3</v>
      </c>
      <c r="K4" s="6">
        <f>J4+J3</f>
        <v>-8.6206896551724137E-3</v>
      </c>
      <c r="L4">
        <f>(K5+K4)/2*(B5-B4)</f>
        <v>-6.2509751911374629E-5</v>
      </c>
      <c r="P4">
        <f>MIN(K30:K55)</f>
        <v>-0.2224313465439226</v>
      </c>
      <c r="Q4">
        <f>SUM(L30:L55)</f>
        <v>5.5806897526915297E-2</v>
      </c>
    </row>
    <row r="5" spans="1:17" x14ac:dyDescent="0.25">
      <c r="A5" t="s">
        <v>4</v>
      </c>
      <c r="B5">
        <v>0.01</v>
      </c>
      <c r="C5">
        <v>4</v>
      </c>
      <c r="D5">
        <f t="shared" si="1"/>
        <v>0.04</v>
      </c>
      <c r="E5" s="5">
        <f t="shared" si="2"/>
        <v>1.8099547511312215E-2</v>
      </c>
      <c r="F5" s="4">
        <v>0.01</v>
      </c>
      <c r="G5">
        <v>6</v>
      </c>
      <c r="H5">
        <f t="shared" si="3"/>
        <v>0.06</v>
      </c>
      <c r="I5" s="5">
        <f t="shared" si="4"/>
        <v>2.5862068965517241E-2</v>
      </c>
      <c r="J5">
        <f t="shared" ref="J5:J68" si="5">E5-I5</f>
        <v>-7.7625214542050257E-3</v>
      </c>
      <c r="K5" s="6">
        <f>K4+J5</f>
        <v>-1.6383211109377439E-2</v>
      </c>
      <c r="L5">
        <f t="shared" ref="L5:L68" si="6">(K6+K5)/2*(B6-B5)</f>
        <v>-4.315220783273523E-5</v>
      </c>
    </row>
    <row r="6" spans="1:17" x14ac:dyDescent="0.25">
      <c r="A6" s="1">
        <f>SUM(G3:G82)</f>
        <v>232</v>
      </c>
      <c r="B6">
        <v>1.4999999999999999E-2</v>
      </c>
      <c r="C6">
        <v>8</v>
      </c>
      <c r="D6">
        <f t="shared" si="1"/>
        <v>0.12</v>
      </c>
      <c r="E6" s="5">
        <f t="shared" si="2"/>
        <v>5.4298642533936646E-2</v>
      </c>
      <c r="F6" s="4">
        <v>1.4999999999999999E-2</v>
      </c>
      <c r="G6">
        <v>6</v>
      </c>
      <c r="H6">
        <f t="shared" si="3"/>
        <v>0.09</v>
      </c>
      <c r="I6" s="5">
        <f t="shared" si="4"/>
        <v>3.8793103448275863E-2</v>
      </c>
      <c r="J6">
        <f t="shared" si="5"/>
        <v>1.5505539085660783E-2</v>
      </c>
      <c r="K6" s="6">
        <f t="shared" ref="K6:K31" si="7">K5+J6</f>
        <v>-8.7767202371665659E-4</v>
      </c>
      <c r="L6">
        <f t="shared" si="6"/>
        <v>7.2066625058511458E-5</v>
      </c>
    </row>
    <row r="7" spans="1:17" x14ac:dyDescent="0.25">
      <c r="B7">
        <v>0.02</v>
      </c>
      <c r="C7">
        <v>11</v>
      </c>
      <c r="D7">
        <f t="shared" si="1"/>
        <v>0.22</v>
      </c>
      <c r="E7" s="5">
        <f t="shared" si="2"/>
        <v>9.9547511312217202E-2</v>
      </c>
      <c r="F7" s="4">
        <v>0.02</v>
      </c>
      <c r="G7">
        <v>8</v>
      </c>
      <c r="H7">
        <f t="shared" si="3"/>
        <v>0.16</v>
      </c>
      <c r="I7" s="5">
        <f t="shared" si="4"/>
        <v>6.8965517241379309E-2</v>
      </c>
      <c r="J7">
        <f t="shared" si="5"/>
        <v>3.0581994070837892E-2</v>
      </c>
      <c r="K7" s="6">
        <f t="shared" si="7"/>
        <v>2.9704322047121236E-2</v>
      </c>
      <c r="L7">
        <f t="shared" si="6"/>
        <v>-9.093657356841931E-6</v>
      </c>
    </row>
    <row r="8" spans="1:17" x14ac:dyDescent="0.25">
      <c r="B8">
        <v>2.5000000000000001E-2</v>
      </c>
      <c r="C8">
        <v>3</v>
      </c>
      <c r="D8">
        <f t="shared" si="1"/>
        <v>7.5000000000000011E-2</v>
      </c>
      <c r="E8" s="5">
        <f t="shared" si="2"/>
        <v>3.3936651583710412E-2</v>
      </c>
      <c r="F8" s="4">
        <v>2.5000000000000001E-2</v>
      </c>
      <c r="G8">
        <v>9</v>
      </c>
      <c r="H8">
        <f t="shared" si="3"/>
        <v>0.22500000000000001</v>
      </c>
      <c r="I8" s="5">
        <f t="shared" si="4"/>
        <v>9.6982758620689655E-2</v>
      </c>
      <c r="J8">
        <f t="shared" si="5"/>
        <v>-6.3046107036979243E-2</v>
      </c>
      <c r="K8" s="6">
        <f>K7+J8</f>
        <v>-3.3341784989858007E-2</v>
      </c>
      <c r="L8">
        <f t="shared" si="6"/>
        <v>-2.5725542206272414E-4</v>
      </c>
    </row>
    <row r="9" spans="1:17" x14ac:dyDescent="0.25">
      <c r="B9">
        <v>0.03</v>
      </c>
      <c r="C9">
        <v>4</v>
      </c>
      <c r="D9">
        <f t="shared" si="1"/>
        <v>0.12</v>
      </c>
      <c r="E9" s="5">
        <f t="shared" si="2"/>
        <v>5.4298642533936646E-2</v>
      </c>
      <c r="F9" s="4">
        <v>0.03</v>
      </c>
      <c r="G9">
        <v>7</v>
      </c>
      <c r="H9">
        <f t="shared" si="3"/>
        <v>0.21</v>
      </c>
      <c r="I9" s="5">
        <f t="shared" si="4"/>
        <v>9.0517241379310345E-2</v>
      </c>
      <c r="J9">
        <f t="shared" si="5"/>
        <v>-3.6218598845373699E-2</v>
      </c>
      <c r="K9" s="6">
        <f t="shared" si="7"/>
        <v>-6.9560383835231707E-2</v>
      </c>
      <c r="L9">
        <f t="shared" si="6"/>
        <v>-2.4796672647838989E-4</v>
      </c>
    </row>
    <row r="10" spans="1:17" x14ac:dyDescent="0.25">
      <c r="B10">
        <v>3.5000000000000003E-2</v>
      </c>
      <c r="C10">
        <v>13</v>
      </c>
      <c r="D10">
        <f t="shared" si="1"/>
        <v>0.45500000000000007</v>
      </c>
      <c r="E10" s="5">
        <f t="shared" si="2"/>
        <v>0.20588235294117649</v>
      </c>
      <c r="F10" s="4">
        <v>3.5000000000000003E-2</v>
      </c>
      <c r="G10">
        <v>11</v>
      </c>
      <c r="H10">
        <f t="shared" si="3"/>
        <v>0.38500000000000001</v>
      </c>
      <c r="I10" s="5">
        <f t="shared" si="4"/>
        <v>0.16594827586206895</v>
      </c>
      <c r="J10">
        <f t="shared" si="5"/>
        <v>3.9934077079107538E-2</v>
      </c>
      <c r="K10" s="6">
        <f t="shared" si="7"/>
        <v>-2.9626306756124168E-2</v>
      </c>
      <c r="L10">
        <f t="shared" si="6"/>
        <v>-2.2361132782025252E-4</v>
      </c>
    </row>
    <row r="11" spans="1:17" x14ac:dyDescent="0.25">
      <c r="B11">
        <v>0.04</v>
      </c>
      <c r="C11">
        <v>5</v>
      </c>
      <c r="D11">
        <f t="shared" si="1"/>
        <v>0.2</v>
      </c>
      <c r="E11" s="5">
        <f t="shared" si="2"/>
        <v>9.0497737556561084E-2</v>
      </c>
      <c r="F11" s="4">
        <v>0.04</v>
      </c>
      <c r="G11">
        <v>7</v>
      </c>
      <c r="H11">
        <f t="shared" si="3"/>
        <v>0.28000000000000003</v>
      </c>
      <c r="I11" s="5">
        <f t="shared" si="4"/>
        <v>0.1206896551724138</v>
      </c>
      <c r="J11">
        <f t="shared" si="5"/>
        <v>-3.0191917615852715E-2</v>
      </c>
      <c r="K11" s="6">
        <f t="shared" si="7"/>
        <v>-5.9818224371976883E-2</v>
      </c>
      <c r="L11">
        <f t="shared" si="6"/>
        <v>-2.8219593540333883E-4</v>
      </c>
    </row>
    <row r="12" spans="1:17" x14ac:dyDescent="0.25">
      <c r="B12">
        <v>4.4999999999999998E-2</v>
      </c>
      <c r="C12">
        <v>7</v>
      </c>
      <c r="D12">
        <f t="shared" si="1"/>
        <v>0.315</v>
      </c>
      <c r="E12" s="5">
        <f t="shared" si="2"/>
        <v>0.1425339366515837</v>
      </c>
      <c r="F12" s="4">
        <v>4.4999999999999998E-2</v>
      </c>
      <c r="G12">
        <v>7</v>
      </c>
      <c r="H12">
        <f t="shared" si="3"/>
        <v>0.315</v>
      </c>
      <c r="I12" s="5">
        <f t="shared" si="4"/>
        <v>0.13577586206896552</v>
      </c>
      <c r="J12">
        <f t="shared" si="5"/>
        <v>6.7580745826181787E-3</v>
      </c>
      <c r="K12" s="6">
        <f t="shared" si="7"/>
        <v>-5.3060149789358704E-2</v>
      </c>
      <c r="L12">
        <f t="shared" si="6"/>
        <v>-3.1011078171321519E-5</v>
      </c>
    </row>
    <row r="13" spans="1:17" x14ac:dyDescent="0.25">
      <c r="B13">
        <v>0.05</v>
      </c>
      <c r="C13">
        <v>7</v>
      </c>
      <c r="D13">
        <f t="shared" si="1"/>
        <v>0.35000000000000003</v>
      </c>
      <c r="E13" s="5">
        <f t="shared" si="2"/>
        <v>0.15837104072398192</v>
      </c>
      <c r="F13" s="4">
        <v>0.05</v>
      </c>
      <c r="G13">
        <v>3</v>
      </c>
      <c r="H13">
        <f t="shared" si="3"/>
        <v>0.15000000000000002</v>
      </c>
      <c r="I13" s="5">
        <f t="shared" si="4"/>
        <v>6.4655172413793108E-2</v>
      </c>
      <c r="J13">
        <f t="shared" si="5"/>
        <v>9.3715868310188813E-2</v>
      </c>
      <c r="K13" s="6">
        <f t="shared" si="7"/>
        <v>4.0655718520830109E-2</v>
      </c>
      <c r="L13">
        <f t="shared" si="6"/>
        <v>2.7139569355593698E-4</v>
      </c>
    </row>
    <row r="14" spans="1:17" x14ac:dyDescent="0.25">
      <c r="B14">
        <v>5.5E-2</v>
      </c>
      <c r="C14">
        <v>3</v>
      </c>
      <c r="D14">
        <f t="shared" si="1"/>
        <v>0.16500000000000001</v>
      </c>
      <c r="E14" s="5">
        <f t="shared" si="2"/>
        <v>7.4660633484162894E-2</v>
      </c>
      <c r="F14" s="4">
        <v>5.5E-2</v>
      </c>
      <c r="G14">
        <v>2</v>
      </c>
      <c r="H14">
        <f t="shared" si="3"/>
        <v>0.11</v>
      </c>
      <c r="I14" s="5">
        <f t="shared" si="4"/>
        <v>4.7413793103448273E-2</v>
      </c>
      <c r="J14">
        <f t="shared" si="5"/>
        <v>2.7246840380714621E-2</v>
      </c>
      <c r="K14" s="6">
        <f t="shared" si="7"/>
        <v>6.790255890154473E-2</v>
      </c>
      <c r="L14">
        <f t="shared" si="6"/>
        <v>4.2025862068965501E-4</v>
      </c>
    </row>
    <row r="15" spans="1:17" x14ac:dyDescent="0.25">
      <c r="B15">
        <v>0.06</v>
      </c>
      <c r="C15">
        <v>5</v>
      </c>
      <c r="D15">
        <f t="shared" si="1"/>
        <v>0.3</v>
      </c>
      <c r="E15" s="5">
        <f t="shared" si="2"/>
        <v>0.13574660633484162</v>
      </c>
      <c r="F15" s="4">
        <v>0.06</v>
      </c>
      <c r="G15">
        <v>4</v>
      </c>
      <c r="H15">
        <f t="shared" si="3"/>
        <v>0.24</v>
      </c>
      <c r="I15" s="5">
        <f t="shared" si="4"/>
        <v>0.10344827586206896</v>
      </c>
      <c r="J15">
        <f t="shared" si="5"/>
        <v>3.2298330472772654E-2</v>
      </c>
      <c r="K15" s="6">
        <f t="shared" si="7"/>
        <v>0.10020088937431738</v>
      </c>
      <c r="L15">
        <f t="shared" si="6"/>
        <v>3.6091823997503551E-4</v>
      </c>
    </row>
    <row r="16" spans="1:17" x14ac:dyDescent="0.25">
      <c r="B16">
        <v>6.5000000000000002E-2</v>
      </c>
      <c r="C16">
        <v>0</v>
      </c>
      <c r="D16">
        <f t="shared" si="1"/>
        <v>0</v>
      </c>
      <c r="E16" s="5">
        <f t="shared" si="2"/>
        <v>0</v>
      </c>
      <c r="F16" s="4">
        <v>6.5000000000000002E-2</v>
      </c>
      <c r="G16">
        <v>2</v>
      </c>
      <c r="H16">
        <f t="shared" si="3"/>
        <v>0.13</v>
      </c>
      <c r="I16" s="5">
        <f t="shared" si="4"/>
        <v>5.6034482758620684E-2</v>
      </c>
      <c r="J16">
        <f t="shared" si="5"/>
        <v>-5.6034482758620684E-2</v>
      </c>
      <c r="K16" s="6">
        <f t="shared" si="7"/>
        <v>4.41664066156967E-2</v>
      </c>
      <c r="L16">
        <f t="shared" si="6"/>
        <v>4.5838859416445679E-4</v>
      </c>
    </row>
    <row r="17" spans="2:12" x14ac:dyDescent="0.25">
      <c r="B17">
        <v>7.0000000000000007E-2</v>
      </c>
      <c r="C17">
        <v>3</v>
      </c>
      <c r="D17">
        <f t="shared" si="1"/>
        <v>0.21000000000000002</v>
      </c>
      <c r="E17" s="5">
        <f t="shared" si="2"/>
        <v>9.502262443438915E-2</v>
      </c>
      <c r="F17" s="4">
        <v>7.0000000000000007E-2</v>
      </c>
      <c r="G17">
        <v>0</v>
      </c>
      <c r="H17">
        <f t="shared" si="3"/>
        <v>0</v>
      </c>
      <c r="I17" s="5">
        <f t="shared" si="4"/>
        <v>0</v>
      </c>
      <c r="J17">
        <f t="shared" si="5"/>
        <v>9.502262443438915E-2</v>
      </c>
      <c r="K17" s="6">
        <f t="shared" si="7"/>
        <v>0.13918903105008584</v>
      </c>
      <c r="L17">
        <f t="shared" si="6"/>
        <v>7.8078678420970369E-4</v>
      </c>
    </row>
    <row r="18" spans="2:12" x14ac:dyDescent="0.25">
      <c r="B18">
        <v>7.4999999999999997E-2</v>
      </c>
      <c r="C18">
        <v>1</v>
      </c>
      <c r="D18">
        <f t="shared" si="1"/>
        <v>7.4999999999999997E-2</v>
      </c>
      <c r="E18" s="5">
        <f t="shared" si="2"/>
        <v>3.3936651583710405E-2</v>
      </c>
      <c r="F18" s="4">
        <v>7.4999999999999997E-2</v>
      </c>
      <c r="G18">
        <v>0</v>
      </c>
      <c r="H18">
        <f t="shared" si="3"/>
        <v>0</v>
      </c>
      <c r="I18" s="5">
        <f t="shared" si="4"/>
        <v>0</v>
      </c>
      <c r="J18">
        <f t="shared" si="5"/>
        <v>3.3936651583710405E-2</v>
      </c>
      <c r="K18" s="6">
        <f t="shared" si="7"/>
        <v>0.17312568263379624</v>
      </c>
      <c r="L18">
        <f t="shared" si="6"/>
        <v>1.0466238882821041E-3</v>
      </c>
    </row>
    <row r="19" spans="2:12" x14ac:dyDescent="0.25">
      <c r="B19">
        <v>0.08</v>
      </c>
      <c r="C19">
        <v>2</v>
      </c>
      <c r="D19">
        <f t="shared" si="1"/>
        <v>0.16</v>
      </c>
      <c r="E19" s="5">
        <f t="shared" si="2"/>
        <v>7.2398190045248861E-2</v>
      </c>
      <c r="F19" s="4">
        <v>0.08</v>
      </c>
      <c r="G19">
        <v>0</v>
      </c>
      <c r="H19">
        <f t="shared" si="3"/>
        <v>0</v>
      </c>
      <c r="I19" s="5">
        <f t="shared" si="4"/>
        <v>0</v>
      </c>
      <c r="J19">
        <f t="shared" si="5"/>
        <v>7.2398190045248861E-2</v>
      </c>
      <c r="K19" s="6">
        <f t="shared" si="7"/>
        <v>0.2455238726790451</v>
      </c>
      <c r="L19">
        <f t="shared" si="6"/>
        <v>1.2276193633952266E-3</v>
      </c>
    </row>
    <row r="20" spans="2:12" x14ac:dyDescent="0.25">
      <c r="B20">
        <v>8.5000000000000006E-2</v>
      </c>
      <c r="C20">
        <v>0</v>
      </c>
      <c r="D20">
        <f t="shared" si="1"/>
        <v>0</v>
      </c>
      <c r="E20" s="5">
        <f t="shared" si="2"/>
        <v>0</v>
      </c>
      <c r="F20" s="4">
        <v>8.5000000000000006E-2</v>
      </c>
      <c r="G20">
        <v>0</v>
      </c>
      <c r="H20">
        <f t="shared" si="3"/>
        <v>0</v>
      </c>
      <c r="I20" s="5">
        <f t="shared" si="4"/>
        <v>0</v>
      </c>
      <c r="J20">
        <f t="shared" si="5"/>
        <v>0</v>
      </c>
      <c r="K20" s="6">
        <f t="shared" si="7"/>
        <v>0.2455238726790451</v>
      </c>
      <c r="L20">
        <f t="shared" si="6"/>
        <v>1.2276193633952231E-3</v>
      </c>
    </row>
    <row r="21" spans="2:12" x14ac:dyDescent="0.25">
      <c r="B21">
        <v>0.09</v>
      </c>
      <c r="C21">
        <v>0</v>
      </c>
      <c r="D21">
        <f t="shared" si="1"/>
        <v>0</v>
      </c>
      <c r="E21" s="5">
        <f t="shared" si="2"/>
        <v>0</v>
      </c>
      <c r="F21" s="4">
        <v>0.09</v>
      </c>
      <c r="G21">
        <v>0</v>
      </c>
      <c r="H21">
        <f t="shared" si="3"/>
        <v>0</v>
      </c>
      <c r="I21" s="5">
        <f t="shared" si="4"/>
        <v>0</v>
      </c>
      <c r="J21">
        <f t="shared" si="5"/>
        <v>0</v>
      </c>
      <c r="K21" s="6">
        <f t="shared" si="7"/>
        <v>0.2455238726790451</v>
      </c>
      <c r="L21">
        <f t="shared" si="6"/>
        <v>1.1252486737400539E-3</v>
      </c>
    </row>
    <row r="22" spans="2:12" x14ac:dyDescent="0.25">
      <c r="B22">
        <v>9.5000000000000001E-2</v>
      </c>
      <c r="C22">
        <v>0</v>
      </c>
      <c r="D22">
        <f t="shared" si="1"/>
        <v>0</v>
      </c>
      <c r="E22" s="5">
        <f t="shared" si="2"/>
        <v>0</v>
      </c>
      <c r="F22" s="4">
        <v>9.5000000000000001E-2</v>
      </c>
      <c r="G22">
        <v>1</v>
      </c>
      <c r="H22">
        <f t="shared" si="3"/>
        <v>9.5000000000000001E-2</v>
      </c>
      <c r="I22" s="5">
        <f t="shared" si="4"/>
        <v>4.0948275862068964E-2</v>
      </c>
      <c r="J22">
        <f t="shared" si="5"/>
        <v>-4.0948275862068964E-2</v>
      </c>
      <c r="K22" s="6">
        <f t="shared" si="7"/>
        <v>0.20457559681697612</v>
      </c>
      <c r="L22">
        <f t="shared" si="6"/>
        <v>1.0228779840848815E-3</v>
      </c>
    </row>
    <row r="23" spans="2:12" x14ac:dyDescent="0.25">
      <c r="B23">
        <v>0.1</v>
      </c>
      <c r="C23">
        <v>0</v>
      </c>
      <c r="D23">
        <f t="shared" si="1"/>
        <v>0</v>
      </c>
      <c r="E23" s="5">
        <f t="shared" si="2"/>
        <v>0</v>
      </c>
      <c r="F23" s="4">
        <v>0.1</v>
      </c>
      <c r="G23">
        <v>0</v>
      </c>
      <c r="H23">
        <f t="shared" si="3"/>
        <v>0</v>
      </c>
      <c r="I23" s="5">
        <f t="shared" si="4"/>
        <v>0</v>
      </c>
      <c r="J23">
        <f t="shared" si="5"/>
        <v>0</v>
      </c>
      <c r="K23" s="6">
        <f t="shared" si="7"/>
        <v>0.20457559681697612</v>
      </c>
      <c r="L23">
        <f t="shared" si="6"/>
        <v>1.0228779840848786E-3</v>
      </c>
    </row>
    <row r="24" spans="2:12" x14ac:dyDescent="0.25">
      <c r="B24">
        <v>0.105</v>
      </c>
      <c r="C24">
        <v>0</v>
      </c>
      <c r="D24">
        <f t="shared" si="1"/>
        <v>0</v>
      </c>
      <c r="E24" s="5">
        <f t="shared" si="2"/>
        <v>0</v>
      </c>
      <c r="F24" s="4">
        <v>0.105</v>
      </c>
      <c r="G24">
        <v>0</v>
      </c>
      <c r="H24">
        <f t="shared" si="3"/>
        <v>0</v>
      </c>
      <c r="I24" s="5">
        <f t="shared" si="4"/>
        <v>0</v>
      </c>
      <c r="J24">
        <f t="shared" si="5"/>
        <v>0</v>
      </c>
      <c r="K24" s="6">
        <f t="shared" si="7"/>
        <v>0.20457559681697612</v>
      </c>
      <c r="L24">
        <f t="shared" si="6"/>
        <v>1.0228779840848815E-3</v>
      </c>
    </row>
    <row r="25" spans="2:12" x14ac:dyDescent="0.25">
      <c r="B25">
        <v>0.11</v>
      </c>
      <c r="C25">
        <v>0</v>
      </c>
      <c r="D25">
        <f t="shared" si="1"/>
        <v>0</v>
      </c>
      <c r="E25" s="5">
        <f t="shared" si="2"/>
        <v>0</v>
      </c>
      <c r="F25" s="4">
        <v>0.11</v>
      </c>
      <c r="G25">
        <v>0</v>
      </c>
      <c r="H25">
        <f t="shared" si="3"/>
        <v>0</v>
      </c>
      <c r="I25" s="5">
        <f t="shared" si="4"/>
        <v>0</v>
      </c>
      <c r="J25">
        <f t="shared" si="5"/>
        <v>0</v>
      </c>
      <c r="K25" s="6">
        <f t="shared" si="7"/>
        <v>0.20457559681697612</v>
      </c>
      <c r="L25">
        <f t="shared" si="6"/>
        <v>1.0228779840848815E-3</v>
      </c>
    </row>
    <row r="26" spans="2:12" x14ac:dyDescent="0.25">
      <c r="B26" s="7">
        <v>0.115</v>
      </c>
      <c r="C26" s="7">
        <v>0</v>
      </c>
      <c r="D26" s="7">
        <f t="shared" si="1"/>
        <v>0</v>
      </c>
      <c r="E26" s="8">
        <f t="shared" si="2"/>
        <v>0</v>
      </c>
      <c r="F26" s="9">
        <v>0.115</v>
      </c>
      <c r="G26" s="7">
        <v>0</v>
      </c>
      <c r="H26" s="7">
        <f t="shared" si="3"/>
        <v>0</v>
      </c>
      <c r="I26" s="8">
        <f t="shared" si="4"/>
        <v>0</v>
      </c>
      <c r="J26">
        <f t="shared" si="5"/>
        <v>0</v>
      </c>
      <c r="K26" s="10">
        <f t="shared" si="7"/>
        <v>0.20457559681697612</v>
      </c>
      <c r="L26">
        <f t="shared" si="6"/>
        <v>1.1586245904197201E-3</v>
      </c>
    </row>
    <row r="27" spans="2:12" x14ac:dyDescent="0.25">
      <c r="B27" s="7">
        <v>0.12</v>
      </c>
      <c r="C27" s="7">
        <v>1</v>
      </c>
      <c r="D27" s="7">
        <f t="shared" si="1"/>
        <v>0.12</v>
      </c>
      <c r="E27" s="8">
        <f t="shared" si="2"/>
        <v>5.4298642533936646E-2</v>
      </c>
      <c r="F27" s="9">
        <v>0.12</v>
      </c>
      <c r="G27" s="7">
        <v>0</v>
      </c>
      <c r="H27" s="7">
        <f t="shared" si="3"/>
        <v>0</v>
      </c>
      <c r="I27" s="8">
        <f t="shared" si="4"/>
        <v>0</v>
      </c>
      <c r="J27">
        <f t="shared" si="5"/>
        <v>5.4298642533936646E-2</v>
      </c>
      <c r="K27" s="10">
        <f t="shared" si="7"/>
        <v>0.25887423935091275</v>
      </c>
      <c r="L27">
        <f t="shared" si="6"/>
        <v>1.294371196754565E-3</v>
      </c>
    </row>
    <row r="28" spans="2:12" x14ac:dyDescent="0.25">
      <c r="B28" s="7">
        <v>0.125</v>
      </c>
      <c r="C28" s="7">
        <v>0</v>
      </c>
      <c r="D28" s="7">
        <f t="shared" si="1"/>
        <v>0</v>
      </c>
      <c r="E28" s="8">
        <f t="shared" si="2"/>
        <v>0</v>
      </c>
      <c r="F28" s="9">
        <v>0.125</v>
      </c>
      <c r="G28" s="7">
        <v>0</v>
      </c>
      <c r="H28" s="7">
        <f t="shared" si="3"/>
        <v>0</v>
      </c>
      <c r="I28" s="8">
        <f t="shared" si="4"/>
        <v>0</v>
      </c>
      <c r="J28">
        <f t="shared" si="5"/>
        <v>0</v>
      </c>
      <c r="K28" s="10">
        <f t="shared" si="7"/>
        <v>0.25887423935091275</v>
      </c>
      <c r="L28">
        <f t="shared" si="6"/>
        <v>1.294371196754565E-3</v>
      </c>
    </row>
    <row r="29" spans="2:12" x14ac:dyDescent="0.25">
      <c r="B29" s="7">
        <v>0.13</v>
      </c>
      <c r="C29" s="7">
        <v>0</v>
      </c>
      <c r="D29" s="7">
        <f t="shared" si="1"/>
        <v>0</v>
      </c>
      <c r="E29" s="8">
        <f t="shared" si="2"/>
        <v>0</v>
      </c>
      <c r="F29" s="9">
        <v>0.13</v>
      </c>
      <c r="G29" s="7">
        <v>0</v>
      </c>
      <c r="H29" s="7">
        <f t="shared" si="3"/>
        <v>0</v>
      </c>
      <c r="I29" s="8">
        <f t="shared" si="4"/>
        <v>0</v>
      </c>
      <c r="J29">
        <f t="shared" si="5"/>
        <v>0</v>
      </c>
      <c r="K29" s="10">
        <f t="shared" si="7"/>
        <v>0.25887423935091275</v>
      </c>
      <c r="L29">
        <f t="shared" si="6"/>
        <v>1.1561378530191926E-3</v>
      </c>
    </row>
    <row r="30" spans="2:12" x14ac:dyDescent="0.25">
      <c r="B30" s="7">
        <v>0.13500000000000001</v>
      </c>
      <c r="C30" s="7">
        <v>1</v>
      </c>
      <c r="D30" s="7">
        <f t="shared" si="1"/>
        <v>0.13500000000000001</v>
      </c>
      <c r="E30" s="8">
        <f t="shared" si="2"/>
        <v>6.1085972850678738E-2</v>
      </c>
      <c r="F30" s="9">
        <v>0.13500000000000001</v>
      </c>
      <c r="G30" s="7">
        <v>2</v>
      </c>
      <c r="H30" s="7">
        <f t="shared" si="3"/>
        <v>0.27</v>
      </c>
      <c r="I30" s="8">
        <f t="shared" si="4"/>
        <v>0.1163793103448276</v>
      </c>
      <c r="J30">
        <f t="shared" si="5"/>
        <v>-5.5293337494148859E-2</v>
      </c>
      <c r="K30" s="10">
        <f t="shared" si="7"/>
        <v>0.20358090185676389</v>
      </c>
      <c r="L30">
        <f t="shared" si="6"/>
        <v>5.7282727414573295E-4</v>
      </c>
    </row>
    <row r="31" spans="2:12" x14ac:dyDescent="0.25">
      <c r="B31" s="7">
        <v>0.14000000000000001</v>
      </c>
      <c r="C31" s="7">
        <v>1</v>
      </c>
      <c r="D31" s="7">
        <f t="shared" si="1"/>
        <v>0.14000000000000001</v>
      </c>
      <c r="E31" s="8">
        <f t="shared" si="2"/>
        <v>6.3348416289592771E-2</v>
      </c>
      <c r="F31" s="9">
        <v>0.14000000000000001</v>
      </c>
      <c r="G31" s="7">
        <v>4</v>
      </c>
      <c r="H31" s="7">
        <f t="shared" si="3"/>
        <v>0.56000000000000005</v>
      </c>
      <c r="I31" s="8">
        <f t="shared" si="4"/>
        <v>0.2413793103448276</v>
      </c>
      <c r="J31">
        <f t="shared" si="5"/>
        <v>-0.17803089405523481</v>
      </c>
      <c r="K31" s="10">
        <f t="shared" si="7"/>
        <v>2.5550007801529079E-2</v>
      </c>
      <c r="L31">
        <f t="shared" si="6"/>
        <v>-1.7697281167108675E-4</v>
      </c>
    </row>
    <row r="32" spans="2:12" x14ac:dyDescent="0.25">
      <c r="B32" s="7">
        <v>0.14499999999999999</v>
      </c>
      <c r="C32" s="7">
        <v>1</v>
      </c>
      <c r="D32" s="7">
        <f t="shared" si="1"/>
        <v>0.14499999999999999</v>
      </c>
      <c r="E32" s="8">
        <f t="shared" si="2"/>
        <v>6.561085972850679E-2</v>
      </c>
      <c r="F32" s="9">
        <v>0.14499999999999999</v>
      </c>
      <c r="G32" s="7">
        <v>3</v>
      </c>
      <c r="H32" s="7">
        <f t="shared" ref="H32:H82" si="8">F32*G32</f>
        <v>0.43499999999999994</v>
      </c>
      <c r="I32" s="8">
        <f t="shared" ref="I32:I82" si="9">(H32/A$6*100)</f>
        <v>0.18749999999999997</v>
      </c>
      <c r="J32">
        <f t="shared" si="5"/>
        <v>-0.12188914027149318</v>
      </c>
      <c r="K32" s="10">
        <f t="shared" ref="K32:K82" si="10">K31+J32</f>
        <v>-9.6339132469964103E-2</v>
      </c>
      <c r="L32">
        <f t="shared" si="6"/>
        <v>-7.9692619753471753E-4</v>
      </c>
    </row>
    <row r="33" spans="2:12" x14ac:dyDescent="0.25">
      <c r="B33" s="7">
        <v>0.15</v>
      </c>
      <c r="C33" s="7">
        <v>1</v>
      </c>
      <c r="D33" s="7">
        <f t="shared" si="1"/>
        <v>0.15</v>
      </c>
      <c r="E33" s="8">
        <f t="shared" si="2"/>
        <v>6.7873303167420809E-2</v>
      </c>
      <c r="F33" s="9">
        <v>0.15</v>
      </c>
      <c r="G33" s="7">
        <v>3</v>
      </c>
      <c r="H33" s="7">
        <f t="shared" si="8"/>
        <v>0.44999999999999996</v>
      </c>
      <c r="I33" s="8">
        <f t="shared" si="9"/>
        <v>0.19396551724137928</v>
      </c>
      <c r="J33">
        <f t="shared" si="5"/>
        <v>-0.12609221407395849</v>
      </c>
      <c r="K33" s="10">
        <f t="shared" si="10"/>
        <v>-0.2224313465439226</v>
      </c>
      <c r="L33">
        <f t="shared" si="6"/>
        <v>-2.2714639569355619E-4</v>
      </c>
    </row>
    <row r="34" spans="2:12" x14ac:dyDescent="0.25">
      <c r="B34" s="7">
        <v>0.155</v>
      </c>
      <c r="C34" s="7">
        <v>6</v>
      </c>
      <c r="D34" s="7">
        <f t="shared" si="1"/>
        <v>0.92999999999999994</v>
      </c>
      <c r="E34" s="8">
        <f t="shared" si="2"/>
        <v>0.420814479638009</v>
      </c>
      <c r="F34" s="9">
        <v>0.155</v>
      </c>
      <c r="G34" s="7">
        <v>1</v>
      </c>
      <c r="H34" s="7">
        <f t="shared" si="8"/>
        <v>0.155</v>
      </c>
      <c r="I34" s="8">
        <f t="shared" si="9"/>
        <v>6.6810344827586202E-2</v>
      </c>
      <c r="J34">
        <f t="shared" si="5"/>
        <v>0.35400413481042281</v>
      </c>
      <c r="K34" s="10">
        <f t="shared" si="10"/>
        <v>0.13157278826650021</v>
      </c>
      <c r="L34">
        <f t="shared" si="6"/>
        <v>1.5885863629271349E-3</v>
      </c>
    </row>
    <row r="35" spans="2:12" x14ac:dyDescent="0.25">
      <c r="B35" s="7">
        <v>0.16</v>
      </c>
      <c r="C35" s="7">
        <v>8</v>
      </c>
      <c r="D35" s="7">
        <f t="shared" si="1"/>
        <v>1.28</v>
      </c>
      <c r="E35" s="8">
        <f t="shared" si="2"/>
        <v>0.57918552036199089</v>
      </c>
      <c r="F35" s="9">
        <v>0.16</v>
      </c>
      <c r="G35" s="7">
        <v>3</v>
      </c>
      <c r="H35" s="7">
        <f t="shared" si="8"/>
        <v>0.48</v>
      </c>
      <c r="I35" s="8">
        <f t="shared" si="9"/>
        <v>0.20689655172413793</v>
      </c>
      <c r="J35">
        <f t="shared" si="5"/>
        <v>0.37228896863785299</v>
      </c>
      <c r="K35" s="10">
        <f t="shared" si="10"/>
        <v>0.5038617569043532</v>
      </c>
      <c r="L35">
        <f t="shared" si="6"/>
        <v>2.0124531908254032E-3</v>
      </c>
    </row>
    <row r="36" spans="2:12" x14ac:dyDescent="0.25">
      <c r="B36" s="7">
        <v>0.16500000000000001</v>
      </c>
      <c r="C36" s="7">
        <v>3</v>
      </c>
      <c r="D36" s="7">
        <f t="shared" si="1"/>
        <v>0.495</v>
      </c>
      <c r="E36" s="8">
        <f t="shared" si="2"/>
        <v>0.2239819004524887</v>
      </c>
      <c r="F36" s="9">
        <v>0.16500000000000001</v>
      </c>
      <c r="G36" s="7">
        <v>6</v>
      </c>
      <c r="H36" s="7">
        <f t="shared" si="8"/>
        <v>0.99</v>
      </c>
      <c r="I36" s="8">
        <f t="shared" si="9"/>
        <v>0.42672413793103448</v>
      </c>
      <c r="J36">
        <f t="shared" si="5"/>
        <v>-0.20274223747854578</v>
      </c>
      <c r="K36" s="10">
        <f t="shared" si="10"/>
        <v>0.30111951942580739</v>
      </c>
      <c r="L36">
        <f t="shared" si="6"/>
        <v>6.1700343267280392E-4</v>
      </c>
    </row>
    <row r="37" spans="2:12" x14ac:dyDescent="0.25">
      <c r="B37" s="7">
        <v>0.17</v>
      </c>
      <c r="C37" s="7">
        <v>3</v>
      </c>
      <c r="D37" s="7">
        <f t="shared" si="1"/>
        <v>0.51</v>
      </c>
      <c r="E37" s="8">
        <f t="shared" si="2"/>
        <v>0.23076923076923078</v>
      </c>
      <c r="F37" s="9">
        <v>0.17</v>
      </c>
      <c r="G37" s="7">
        <v>8</v>
      </c>
      <c r="H37" s="7">
        <f t="shared" si="8"/>
        <v>1.36</v>
      </c>
      <c r="I37" s="8">
        <f t="shared" si="9"/>
        <v>0.5862068965517242</v>
      </c>
      <c r="J37">
        <f t="shared" si="5"/>
        <v>-0.35543766578249342</v>
      </c>
      <c r="K37" s="10">
        <f t="shared" si="10"/>
        <v>-5.4318146356686026E-2</v>
      </c>
      <c r="L37">
        <f t="shared" si="6"/>
        <v>-7.9234279918868518E-6</v>
      </c>
    </row>
    <row r="38" spans="2:12" x14ac:dyDescent="0.25">
      <c r="B38" s="7">
        <v>0.17499999999999999</v>
      </c>
      <c r="C38" s="7">
        <v>8</v>
      </c>
      <c r="D38" s="7">
        <f t="shared" si="1"/>
        <v>1.4</v>
      </c>
      <c r="E38" s="8">
        <f t="shared" si="2"/>
        <v>0.63348416289592757</v>
      </c>
      <c r="F38" s="9">
        <v>0.17499999999999999</v>
      </c>
      <c r="G38" s="7">
        <v>7</v>
      </c>
      <c r="H38" s="7">
        <f t="shared" si="8"/>
        <v>1.2249999999999999</v>
      </c>
      <c r="I38" s="8">
        <f t="shared" si="9"/>
        <v>0.52801724137931028</v>
      </c>
      <c r="J38">
        <f t="shared" si="5"/>
        <v>0.1054669215166173</v>
      </c>
      <c r="K38" s="10">
        <f t="shared" si="10"/>
        <v>5.114877515993127E-2</v>
      </c>
      <c r="L38">
        <f t="shared" si="6"/>
        <v>7.0160126384771445E-4</v>
      </c>
    </row>
    <row r="39" spans="2:12" x14ac:dyDescent="0.25">
      <c r="B39" s="7">
        <v>0.18</v>
      </c>
      <c r="C39" s="7">
        <v>6</v>
      </c>
      <c r="D39" s="7">
        <f t="shared" si="1"/>
        <v>1.08</v>
      </c>
      <c r="E39" s="8">
        <f t="shared" si="2"/>
        <v>0.4886877828054299</v>
      </c>
      <c r="F39" s="9">
        <v>0.18</v>
      </c>
      <c r="G39" s="7">
        <v>4</v>
      </c>
      <c r="H39" s="7">
        <f t="shared" si="8"/>
        <v>0.72</v>
      </c>
      <c r="I39" s="8">
        <f t="shared" si="9"/>
        <v>0.31034482758620691</v>
      </c>
      <c r="J39">
        <f t="shared" si="5"/>
        <v>0.178342955219223</v>
      </c>
      <c r="K39" s="10">
        <f t="shared" si="10"/>
        <v>0.22949173037915427</v>
      </c>
      <c r="L39">
        <f t="shared" si="6"/>
        <v>2.2236064518645674E-3</v>
      </c>
    </row>
    <row r="40" spans="2:12" x14ac:dyDescent="0.25">
      <c r="B40" s="7">
        <v>0.185</v>
      </c>
      <c r="C40" s="7">
        <v>8</v>
      </c>
      <c r="D40" s="7">
        <f t="shared" si="1"/>
        <v>1.48</v>
      </c>
      <c r="E40" s="8">
        <f t="shared" si="2"/>
        <v>0.6696832579185521</v>
      </c>
      <c r="F40" s="9">
        <v>0.185</v>
      </c>
      <c r="G40" s="7">
        <v>3</v>
      </c>
      <c r="H40" s="7">
        <f t="shared" si="8"/>
        <v>0.55499999999999994</v>
      </c>
      <c r="I40" s="8">
        <f t="shared" si="9"/>
        <v>0.23922413793103448</v>
      </c>
      <c r="J40">
        <f t="shared" si="5"/>
        <v>0.43045911998751762</v>
      </c>
      <c r="K40" s="10">
        <f t="shared" si="10"/>
        <v>0.65995085036667189</v>
      </c>
      <c r="L40">
        <f t="shared" si="6"/>
        <v>1.6923954595100658E-3</v>
      </c>
    </row>
    <row r="41" spans="2:12" x14ac:dyDescent="0.25">
      <c r="B41" s="7">
        <v>0.19</v>
      </c>
      <c r="C41" s="7">
        <v>3</v>
      </c>
      <c r="D41" s="7">
        <f t="shared" si="1"/>
        <v>0.57000000000000006</v>
      </c>
      <c r="E41" s="8">
        <f t="shared" si="2"/>
        <v>0.25791855203619912</v>
      </c>
      <c r="F41" s="9">
        <v>0.19</v>
      </c>
      <c r="G41" s="7">
        <v>11</v>
      </c>
      <c r="H41" s="7">
        <f t="shared" si="8"/>
        <v>2.09</v>
      </c>
      <c r="I41" s="8">
        <f t="shared" si="9"/>
        <v>0.90086206896551713</v>
      </c>
      <c r="J41">
        <f t="shared" si="5"/>
        <v>-0.64294351692931806</v>
      </c>
      <c r="K41" s="10">
        <f t="shared" si="10"/>
        <v>1.7007333437353833E-2</v>
      </c>
      <c r="L41">
        <f t="shared" si="6"/>
        <v>5.680488375721652E-4</v>
      </c>
    </row>
    <row r="42" spans="2:12" x14ac:dyDescent="0.25">
      <c r="B42" s="7">
        <v>0.19500000000000001</v>
      </c>
      <c r="C42" s="7">
        <v>6</v>
      </c>
      <c r="D42" s="7">
        <f t="shared" si="1"/>
        <v>1.17</v>
      </c>
      <c r="E42" s="8">
        <f t="shared" si="2"/>
        <v>0.52941176470588236</v>
      </c>
      <c r="F42" s="9">
        <v>0.19500000000000001</v>
      </c>
      <c r="G42" s="7">
        <v>4</v>
      </c>
      <c r="H42" s="7">
        <f t="shared" si="8"/>
        <v>0.78</v>
      </c>
      <c r="I42" s="8">
        <f t="shared" si="9"/>
        <v>0.33620689655172414</v>
      </c>
      <c r="J42">
        <f t="shared" si="5"/>
        <v>0.19320486815415822</v>
      </c>
      <c r="K42" s="10">
        <f t="shared" si="10"/>
        <v>0.21021220159151205</v>
      </c>
      <c r="L42">
        <f t="shared" si="6"/>
        <v>1.5357310032766444E-3</v>
      </c>
    </row>
    <row r="43" spans="2:12" x14ac:dyDescent="0.25">
      <c r="B43">
        <v>0.2</v>
      </c>
      <c r="C43">
        <v>5</v>
      </c>
      <c r="D43">
        <f t="shared" si="1"/>
        <v>1</v>
      </c>
      <c r="E43" s="5">
        <f t="shared" si="2"/>
        <v>0.45248868778280549</v>
      </c>
      <c r="F43" s="4">
        <v>0.2</v>
      </c>
      <c r="G43">
        <v>3</v>
      </c>
      <c r="H43">
        <f t="shared" si="8"/>
        <v>0.60000000000000009</v>
      </c>
      <c r="I43" s="5">
        <f t="shared" si="9"/>
        <v>0.25862068965517243</v>
      </c>
      <c r="J43">
        <f t="shared" si="5"/>
        <v>0.19386799812763306</v>
      </c>
      <c r="K43" s="6">
        <f t="shared" si="10"/>
        <v>0.40408019971914511</v>
      </c>
      <c r="L43">
        <f t="shared" si="6"/>
        <v>2.2632967311592973E-3</v>
      </c>
    </row>
    <row r="44" spans="2:12" x14ac:dyDescent="0.25">
      <c r="B44">
        <v>0.20499999999999999</v>
      </c>
      <c r="C44">
        <v>2</v>
      </c>
      <c r="D44">
        <f t="shared" si="1"/>
        <v>0.41</v>
      </c>
      <c r="E44" s="5">
        <f t="shared" si="2"/>
        <v>0.18552036199095021</v>
      </c>
      <c r="F44" s="4">
        <v>0.20499999999999999</v>
      </c>
      <c r="G44">
        <v>1</v>
      </c>
      <c r="H44">
        <f t="shared" si="8"/>
        <v>0.20499999999999999</v>
      </c>
      <c r="I44" s="5">
        <f t="shared" si="9"/>
        <v>8.8362068965517238E-2</v>
      </c>
      <c r="J44">
        <f t="shared" si="5"/>
        <v>9.7158293025432968E-2</v>
      </c>
      <c r="K44" s="6">
        <f t="shared" si="10"/>
        <v>0.5012384927445781</v>
      </c>
      <c r="L44">
        <f t="shared" si="6"/>
        <v>2.7662759400842599E-3</v>
      </c>
    </row>
    <row r="45" spans="2:12" x14ac:dyDescent="0.25">
      <c r="B45">
        <v>0.21</v>
      </c>
      <c r="C45">
        <v>3</v>
      </c>
      <c r="D45">
        <f t="shared" si="1"/>
        <v>0.63</v>
      </c>
      <c r="E45" s="5">
        <f t="shared" si="2"/>
        <v>0.28506787330316741</v>
      </c>
      <c r="F45" s="4">
        <v>0.21</v>
      </c>
      <c r="G45">
        <v>2</v>
      </c>
      <c r="H45">
        <f t="shared" si="8"/>
        <v>0.42</v>
      </c>
      <c r="I45" s="5">
        <f t="shared" si="9"/>
        <v>0.18103448275862069</v>
      </c>
      <c r="J45">
        <f t="shared" si="5"/>
        <v>0.10403339054454672</v>
      </c>
      <c r="K45" s="6">
        <f t="shared" si="10"/>
        <v>0.60527188328912485</v>
      </c>
      <c r="L45">
        <f t="shared" si="6"/>
        <v>3.5358480262131418E-3</v>
      </c>
    </row>
    <row r="46" spans="2:12" x14ac:dyDescent="0.25">
      <c r="B46">
        <v>0.215</v>
      </c>
      <c r="C46">
        <v>4</v>
      </c>
      <c r="D46">
        <f t="shared" si="1"/>
        <v>0.86</v>
      </c>
      <c r="E46" s="5">
        <f t="shared" si="2"/>
        <v>0.38914027149321267</v>
      </c>
      <c r="F46" s="4">
        <v>0.215</v>
      </c>
      <c r="G46">
        <v>2</v>
      </c>
      <c r="H46">
        <f t="shared" si="8"/>
        <v>0.43</v>
      </c>
      <c r="I46" s="5">
        <f t="shared" si="9"/>
        <v>0.18534482758620691</v>
      </c>
      <c r="J46">
        <f t="shared" si="5"/>
        <v>0.20379544390700577</v>
      </c>
      <c r="K46" s="6">
        <f t="shared" si="10"/>
        <v>0.80906732719613061</v>
      </c>
      <c r="L46">
        <f t="shared" si="6"/>
        <v>3.84366710875332E-3</v>
      </c>
    </row>
    <row r="47" spans="2:12" x14ac:dyDescent="0.25">
      <c r="B47">
        <v>0.22</v>
      </c>
      <c r="C47">
        <v>3</v>
      </c>
      <c r="D47">
        <f t="shared" si="1"/>
        <v>0.66</v>
      </c>
      <c r="E47" s="5">
        <f t="shared" si="2"/>
        <v>0.29864253393665158</v>
      </c>
      <c r="F47" s="4">
        <v>0.22</v>
      </c>
      <c r="G47">
        <v>4</v>
      </c>
      <c r="H47">
        <f t="shared" si="8"/>
        <v>0.88</v>
      </c>
      <c r="I47" s="5">
        <f t="shared" si="9"/>
        <v>0.37931034482758619</v>
      </c>
      <c r="J47">
        <f t="shared" si="5"/>
        <v>-8.066781089093461E-2</v>
      </c>
      <c r="K47" s="6">
        <f t="shared" si="10"/>
        <v>0.72839951630519595</v>
      </c>
      <c r="L47">
        <f t="shared" si="6"/>
        <v>3.666133562178191E-3</v>
      </c>
    </row>
    <row r="48" spans="2:12" x14ac:dyDescent="0.25">
      <c r="B48">
        <v>0.22500000000000001</v>
      </c>
      <c r="C48">
        <v>2</v>
      </c>
      <c r="D48">
        <f t="shared" si="1"/>
        <v>0.45</v>
      </c>
      <c r="E48" s="5">
        <f t="shared" si="2"/>
        <v>0.20361990950226247</v>
      </c>
      <c r="F48" s="4">
        <v>0.22500000000000001</v>
      </c>
      <c r="G48">
        <v>2</v>
      </c>
      <c r="H48">
        <f t="shared" si="8"/>
        <v>0.45</v>
      </c>
      <c r="I48" s="5">
        <f t="shared" si="9"/>
        <v>0.19396551724137931</v>
      </c>
      <c r="J48">
        <f t="shared" si="5"/>
        <v>9.65439226088316E-3</v>
      </c>
      <c r="K48" s="6">
        <f t="shared" si="10"/>
        <v>0.73805390856607911</v>
      </c>
      <c r="L48">
        <f t="shared" si="6"/>
        <v>3.6902695428303986E-3</v>
      </c>
    </row>
    <row r="49" spans="2:12" x14ac:dyDescent="0.25">
      <c r="B49">
        <v>0.23</v>
      </c>
      <c r="C49">
        <v>0</v>
      </c>
      <c r="D49">
        <f t="shared" si="1"/>
        <v>0</v>
      </c>
      <c r="E49" s="5">
        <f t="shared" si="2"/>
        <v>0</v>
      </c>
      <c r="F49" s="4">
        <v>0.23</v>
      </c>
      <c r="G49">
        <v>0</v>
      </c>
      <c r="H49">
        <f t="shared" si="8"/>
        <v>0</v>
      </c>
      <c r="I49" s="5">
        <f t="shared" si="9"/>
        <v>0</v>
      </c>
      <c r="J49">
        <f t="shared" si="5"/>
        <v>0</v>
      </c>
      <c r="K49" s="6">
        <f t="shared" si="10"/>
        <v>0.73805390856607911</v>
      </c>
      <c r="L49">
        <f t="shared" si="6"/>
        <v>3.9561066469027753E-3</v>
      </c>
    </row>
    <row r="50" spans="2:12" x14ac:dyDescent="0.25">
      <c r="B50">
        <v>0.23499999999999999</v>
      </c>
      <c r="C50">
        <v>1</v>
      </c>
      <c r="D50">
        <f t="shared" si="1"/>
        <v>0.23499999999999999</v>
      </c>
      <c r="E50" s="5">
        <f t="shared" si="2"/>
        <v>0.10633484162895926</v>
      </c>
      <c r="F50" s="4">
        <v>0.23499999999999999</v>
      </c>
      <c r="G50">
        <v>0</v>
      </c>
      <c r="H50">
        <f t="shared" si="8"/>
        <v>0</v>
      </c>
      <c r="I50" s="5">
        <f t="shared" si="9"/>
        <v>0</v>
      </c>
      <c r="J50">
        <f t="shared" si="5"/>
        <v>0.10633484162895926</v>
      </c>
      <c r="K50" s="6">
        <f t="shared" si="10"/>
        <v>0.84438875019503834</v>
      </c>
      <c r="L50">
        <f t="shared" si="6"/>
        <v>3.9633230613200232E-3</v>
      </c>
    </row>
    <row r="51" spans="2:12" x14ac:dyDescent="0.25">
      <c r="B51">
        <v>0.24</v>
      </c>
      <c r="C51">
        <v>0</v>
      </c>
      <c r="D51">
        <f t="shared" si="1"/>
        <v>0</v>
      </c>
      <c r="E51" s="5">
        <f t="shared" si="2"/>
        <v>0</v>
      </c>
      <c r="F51" s="4">
        <v>0.24</v>
      </c>
      <c r="G51">
        <v>1</v>
      </c>
      <c r="H51">
        <f t="shared" si="8"/>
        <v>0.24</v>
      </c>
      <c r="I51" s="5">
        <f t="shared" si="9"/>
        <v>0.10344827586206896</v>
      </c>
      <c r="J51">
        <f t="shared" si="5"/>
        <v>-0.10344827586206896</v>
      </c>
      <c r="K51" s="6">
        <f t="shared" si="10"/>
        <v>0.74094047433296939</v>
      </c>
      <c r="L51">
        <f t="shared" si="6"/>
        <v>3.7047023716648502E-3</v>
      </c>
    </row>
    <row r="52" spans="2:12" x14ac:dyDescent="0.25">
      <c r="B52">
        <v>0.245</v>
      </c>
      <c r="C52">
        <v>0</v>
      </c>
      <c r="D52">
        <f t="shared" si="1"/>
        <v>0</v>
      </c>
      <c r="E52" s="5">
        <f t="shared" si="2"/>
        <v>0</v>
      </c>
      <c r="F52" s="4">
        <v>0.245</v>
      </c>
      <c r="G52">
        <v>0</v>
      </c>
      <c r="H52">
        <f t="shared" si="8"/>
        <v>0</v>
      </c>
      <c r="I52" s="5">
        <f t="shared" si="9"/>
        <v>0</v>
      </c>
      <c r="J52">
        <f t="shared" si="5"/>
        <v>0</v>
      </c>
      <c r="K52" s="6">
        <f t="shared" si="10"/>
        <v>0.74094047433296939</v>
      </c>
      <c r="L52">
        <f t="shared" si="6"/>
        <v>3.7181112498049663E-3</v>
      </c>
    </row>
    <row r="53" spans="2:12" x14ac:dyDescent="0.25">
      <c r="B53">
        <v>0.25</v>
      </c>
      <c r="C53">
        <v>1</v>
      </c>
      <c r="D53">
        <f t="shared" si="1"/>
        <v>0.25</v>
      </c>
      <c r="E53" s="5">
        <f t="shared" si="2"/>
        <v>0.11312217194570137</v>
      </c>
      <c r="F53" s="4">
        <v>0.25</v>
      </c>
      <c r="G53">
        <v>1</v>
      </c>
      <c r="H53">
        <f t="shared" si="8"/>
        <v>0.25</v>
      </c>
      <c r="I53" s="5">
        <f t="shared" si="9"/>
        <v>0.10775862068965517</v>
      </c>
      <c r="J53">
        <f t="shared" si="5"/>
        <v>5.3635512560462062E-3</v>
      </c>
      <c r="K53" s="6">
        <f t="shared" si="10"/>
        <v>0.74630402558901565</v>
      </c>
      <c r="L53">
        <f t="shared" si="6"/>
        <v>3.7315201279450815E-3</v>
      </c>
    </row>
    <row r="54" spans="2:12" x14ac:dyDescent="0.25">
      <c r="B54">
        <v>0.255</v>
      </c>
      <c r="C54">
        <v>0</v>
      </c>
      <c r="D54">
        <f t="shared" si="1"/>
        <v>0</v>
      </c>
      <c r="E54" s="5">
        <f t="shared" si="2"/>
        <v>0</v>
      </c>
      <c r="F54" s="4">
        <v>0.255</v>
      </c>
      <c r="G54">
        <v>0</v>
      </c>
      <c r="H54">
        <f t="shared" si="8"/>
        <v>0</v>
      </c>
      <c r="I54" s="5">
        <f t="shared" si="9"/>
        <v>0</v>
      </c>
      <c r="J54">
        <f t="shared" si="5"/>
        <v>0</v>
      </c>
      <c r="K54" s="6">
        <f t="shared" si="10"/>
        <v>0.74630402558901565</v>
      </c>
      <c r="L54">
        <f t="shared" si="6"/>
        <v>3.4652929474176981E-3</v>
      </c>
    </row>
    <row r="55" spans="2:12" x14ac:dyDescent="0.25">
      <c r="B55">
        <v>0.26</v>
      </c>
      <c r="C55">
        <v>1</v>
      </c>
      <c r="D55">
        <f t="shared" si="1"/>
        <v>0.26</v>
      </c>
      <c r="E55" s="5">
        <f t="shared" si="2"/>
        <v>0.11764705882352942</v>
      </c>
      <c r="F55" s="4">
        <v>0.26</v>
      </c>
      <c r="G55">
        <v>2</v>
      </c>
      <c r="H55">
        <f t="shared" si="8"/>
        <v>0.52</v>
      </c>
      <c r="I55" s="5">
        <f t="shared" si="9"/>
        <v>0.22413793103448273</v>
      </c>
      <c r="J55">
        <f t="shared" si="5"/>
        <v>-0.10649087221095331</v>
      </c>
      <c r="K55" s="6">
        <f t="shared" si="10"/>
        <v>0.63981315337806233</v>
      </c>
      <c r="L55">
        <f t="shared" si="6"/>
        <v>3.1990657668903143E-3</v>
      </c>
    </row>
    <row r="56" spans="2:12" x14ac:dyDescent="0.25">
      <c r="B56">
        <v>0.26500000000000001</v>
      </c>
      <c r="C56">
        <v>0</v>
      </c>
      <c r="D56">
        <f t="shared" si="1"/>
        <v>0</v>
      </c>
      <c r="E56" s="5">
        <f t="shared" si="2"/>
        <v>0</v>
      </c>
      <c r="F56" s="4">
        <v>0.26500000000000001</v>
      </c>
      <c r="G56">
        <v>0</v>
      </c>
      <c r="H56">
        <f t="shared" si="8"/>
        <v>0</v>
      </c>
      <c r="I56" s="5">
        <f t="shared" si="9"/>
        <v>0</v>
      </c>
      <c r="J56">
        <f t="shared" si="5"/>
        <v>0</v>
      </c>
      <c r="K56" s="6">
        <f t="shared" si="10"/>
        <v>0.63981315337806233</v>
      </c>
      <c r="L56">
        <f t="shared" si="6"/>
        <v>2.9225990794195704E-3</v>
      </c>
    </row>
    <row r="57" spans="2:12" x14ac:dyDescent="0.25">
      <c r="B57">
        <v>0.27</v>
      </c>
      <c r="C57">
        <v>1</v>
      </c>
      <c r="D57">
        <f t="shared" si="1"/>
        <v>0.27</v>
      </c>
      <c r="E57" s="5">
        <f t="shared" si="2"/>
        <v>0.12217194570135748</v>
      </c>
      <c r="F57" s="4">
        <v>0.27</v>
      </c>
      <c r="G57">
        <v>2</v>
      </c>
      <c r="H57">
        <f t="shared" si="8"/>
        <v>0.54</v>
      </c>
      <c r="I57" s="5">
        <f t="shared" si="9"/>
        <v>0.23275862068965519</v>
      </c>
      <c r="J57">
        <f t="shared" si="5"/>
        <v>-0.11058667498829772</v>
      </c>
      <c r="K57" s="6">
        <f t="shared" si="10"/>
        <v>0.52922647838976467</v>
      </c>
      <c r="L57">
        <f t="shared" si="6"/>
        <v>2.9572183647995046E-3</v>
      </c>
    </row>
    <row r="58" spans="2:12" x14ac:dyDescent="0.25">
      <c r="B58">
        <v>0.27500000000000002</v>
      </c>
      <c r="C58">
        <v>1</v>
      </c>
      <c r="D58">
        <f t="shared" si="1"/>
        <v>0.27500000000000002</v>
      </c>
      <c r="E58" s="5">
        <f t="shared" si="2"/>
        <v>0.12443438914027151</v>
      </c>
      <c r="F58" s="4">
        <v>0.27500000000000002</v>
      </c>
      <c r="G58">
        <v>0</v>
      </c>
      <c r="H58">
        <f t="shared" si="8"/>
        <v>0</v>
      </c>
      <c r="I58" s="5">
        <f t="shared" si="9"/>
        <v>0</v>
      </c>
      <c r="J58">
        <f t="shared" si="5"/>
        <v>0.12443438914027151</v>
      </c>
      <c r="K58" s="6">
        <f t="shared" si="10"/>
        <v>0.65366086753003616</v>
      </c>
      <c r="L58">
        <f t="shared" si="6"/>
        <v>2.6648560617881143E-3</v>
      </c>
    </row>
    <row r="59" spans="2:12" x14ac:dyDescent="0.25">
      <c r="B59">
        <v>0.28000000000000003</v>
      </c>
      <c r="C59">
        <v>0</v>
      </c>
      <c r="D59">
        <f t="shared" si="1"/>
        <v>0</v>
      </c>
      <c r="E59" s="5">
        <f t="shared" si="2"/>
        <v>0</v>
      </c>
      <c r="F59" s="4">
        <v>0.28000000000000003</v>
      </c>
      <c r="G59">
        <v>2</v>
      </c>
      <c r="H59">
        <f t="shared" si="8"/>
        <v>0.56000000000000005</v>
      </c>
      <c r="I59" s="5">
        <f t="shared" si="9"/>
        <v>0.2413793103448276</v>
      </c>
      <c r="J59">
        <f t="shared" si="5"/>
        <v>-0.2413793103448276</v>
      </c>
      <c r="K59" s="6">
        <f t="shared" si="10"/>
        <v>0.41228155718520854</v>
      </c>
      <c r="L59">
        <f t="shared" si="6"/>
        <v>5.4113356217818265E-4</v>
      </c>
    </row>
    <row r="60" spans="2:12" x14ac:dyDescent="0.25">
      <c r="B60">
        <v>0.28499999999999998</v>
      </c>
      <c r="C60">
        <v>1</v>
      </c>
      <c r="D60">
        <f t="shared" si="1"/>
        <v>0.28499999999999998</v>
      </c>
      <c r="E60" s="5">
        <f t="shared" si="2"/>
        <v>0.12895927601809953</v>
      </c>
      <c r="F60" s="4">
        <v>0.28499999999999998</v>
      </c>
      <c r="G60">
        <v>6</v>
      </c>
      <c r="H60">
        <f t="shared" si="8"/>
        <v>1.71</v>
      </c>
      <c r="I60" s="5">
        <f t="shared" si="9"/>
        <v>0.73706896551724133</v>
      </c>
      <c r="J60">
        <f t="shared" si="5"/>
        <v>-0.60810968949914179</v>
      </c>
      <c r="K60" s="6">
        <f t="shared" si="10"/>
        <v>-0.19582813231393326</v>
      </c>
      <c r="L60">
        <f t="shared" si="6"/>
        <v>-9.6358636292713312E-4</v>
      </c>
    </row>
    <row r="61" spans="2:12" x14ac:dyDescent="0.25">
      <c r="B61">
        <v>0.28999999999999998</v>
      </c>
      <c r="C61">
        <v>1</v>
      </c>
      <c r="D61">
        <f t="shared" si="1"/>
        <v>0.28999999999999998</v>
      </c>
      <c r="E61" s="5">
        <f t="shared" si="2"/>
        <v>0.13122171945701358</v>
      </c>
      <c r="F61" s="4">
        <v>0.28999999999999998</v>
      </c>
      <c r="G61">
        <v>1</v>
      </c>
      <c r="H61">
        <f t="shared" si="8"/>
        <v>0.28999999999999998</v>
      </c>
      <c r="I61" s="5">
        <f t="shared" si="9"/>
        <v>0.12499999999999999</v>
      </c>
      <c r="J61">
        <f t="shared" si="5"/>
        <v>6.2217194570135942E-3</v>
      </c>
      <c r="K61" s="6">
        <f t="shared" si="10"/>
        <v>-0.18960641285691965</v>
      </c>
      <c r="L61">
        <f t="shared" si="6"/>
        <v>-9.0056463566859032E-4</v>
      </c>
    </row>
    <row r="62" spans="2:12" x14ac:dyDescent="0.25">
      <c r="B62">
        <v>0.29499999999999998</v>
      </c>
      <c r="C62">
        <v>3</v>
      </c>
      <c r="D62">
        <f t="shared" si="1"/>
        <v>0.88500000000000001</v>
      </c>
      <c r="E62" s="5">
        <f t="shared" si="2"/>
        <v>0.40045248868778277</v>
      </c>
      <c r="F62" s="4">
        <v>0.29499999999999998</v>
      </c>
      <c r="G62">
        <v>3</v>
      </c>
      <c r="H62">
        <f t="shared" si="8"/>
        <v>0.88500000000000001</v>
      </c>
      <c r="I62" s="5">
        <f t="shared" si="9"/>
        <v>0.38146551724137928</v>
      </c>
      <c r="J62">
        <f t="shared" si="5"/>
        <v>1.8986971446403489E-2</v>
      </c>
      <c r="K62" s="6">
        <f t="shared" si="10"/>
        <v>-0.17061944141051616</v>
      </c>
      <c r="L62">
        <f t="shared" si="6"/>
        <v>-1.4835582774223746E-3</v>
      </c>
    </row>
    <row r="63" spans="2:12" x14ac:dyDescent="0.25">
      <c r="B63">
        <v>0.3</v>
      </c>
      <c r="C63">
        <v>1</v>
      </c>
      <c r="D63">
        <f t="shared" si="1"/>
        <v>0.3</v>
      </c>
      <c r="E63" s="5">
        <f t="shared" si="2"/>
        <v>0.13574660633484162</v>
      </c>
      <c r="F63" s="4">
        <v>0.3</v>
      </c>
      <c r="G63">
        <v>3</v>
      </c>
      <c r="H63">
        <f t="shared" si="8"/>
        <v>0.89999999999999991</v>
      </c>
      <c r="I63" s="5">
        <f t="shared" si="9"/>
        <v>0.38793103448275856</v>
      </c>
      <c r="J63">
        <f t="shared" si="5"/>
        <v>-0.25218442814791697</v>
      </c>
      <c r="K63" s="6">
        <f t="shared" si="10"/>
        <v>-0.42280386955843313</v>
      </c>
      <c r="L63">
        <f t="shared" si="6"/>
        <v>-3.7246206506475281E-3</v>
      </c>
    </row>
    <row r="64" spans="2:12" x14ac:dyDescent="0.25">
      <c r="B64">
        <v>0.30499999999999999</v>
      </c>
      <c r="C64">
        <v>2</v>
      </c>
      <c r="D64">
        <f t="shared" si="1"/>
        <v>0.61</v>
      </c>
      <c r="E64" s="5">
        <f t="shared" si="2"/>
        <v>0.27601809954751133</v>
      </c>
      <c r="F64" s="4">
        <v>0.30499999999999999</v>
      </c>
      <c r="G64">
        <v>7</v>
      </c>
      <c r="H64">
        <f t="shared" si="8"/>
        <v>2.1349999999999998</v>
      </c>
      <c r="I64" s="5">
        <f t="shared" si="9"/>
        <v>0.92025862068965503</v>
      </c>
      <c r="J64">
        <f t="shared" si="5"/>
        <v>-0.6442405211421437</v>
      </c>
      <c r="K64" s="6">
        <f t="shared" si="10"/>
        <v>-1.0670443907005769</v>
      </c>
      <c r="L64">
        <f t="shared" si="6"/>
        <v>-5.3185949446091455E-3</v>
      </c>
    </row>
    <row r="65" spans="2:12" x14ac:dyDescent="0.25">
      <c r="B65">
        <v>0.31</v>
      </c>
      <c r="C65">
        <v>1</v>
      </c>
      <c r="D65">
        <f t="shared" si="1"/>
        <v>0.31</v>
      </c>
      <c r="E65" s="5">
        <f t="shared" si="2"/>
        <v>0.14027149321266968</v>
      </c>
      <c r="F65" s="4">
        <v>0.31</v>
      </c>
      <c r="G65">
        <v>1</v>
      </c>
      <c r="H65">
        <f t="shared" si="8"/>
        <v>0.31</v>
      </c>
      <c r="I65" s="5">
        <f t="shared" si="9"/>
        <v>0.1336206896551724</v>
      </c>
      <c r="J65">
        <f t="shared" si="5"/>
        <v>6.6508035574972812E-3</v>
      </c>
      <c r="K65" s="6">
        <f t="shared" si="10"/>
        <v>-1.0603935871430796</v>
      </c>
      <c r="L65">
        <f t="shared" si="6"/>
        <v>-4.5724030660009383E-3</v>
      </c>
    </row>
    <row r="66" spans="2:12" x14ac:dyDescent="0.25">
      <c r="B66">
        <v>0.315</v>
      </c>
      <c r="C66">
        <v>3</v>
      </c>
      <c r="D66">
        <f t="shared" si="1"/>
        <v>0.94500000000000006</v>
      </c>
      <c r="E66" s="5">
        <f t="shared" si="2"/>
        <v>0.42760180995475111</v>
      </c>
      <c r="F66" s="4">
        <v>0.315</v>
      </c>
      <c r="G66">
        <v>1</v>
      </c>
      <c r="H66">
        <f t="shared" si="8"/>
        <v>0.315</v>
      </c>
      <c r="I66" s="5">
        <f t="shared" si="9"/>
        <v>0.13577586206896552</v>
      </c>
      <c r="J66">
        <f t="shared" si="5"/>
        <v>0.29182594788578559</v>
      </c>
      <c r="K66" s="6">
        <f t="shared" si="10"/>
        <v>-0.76856763925729399</v>
      </c>
      <c r="L66">
        <f t="shared" si="6"/>
        <v>-4.8258308628491208E-3</v>
      </c>
    </row>
    <row r="67" spans="2:12" x14ac:dyDescent="0.25">
      <c r="B67">
        <v>0.32</v>
      </c>
      <c r="C67">
        <v>3</v>
      </c>
      <c r="D67">
        <f t="shared" si="1"/>
        <v>0.96</v>
      </c>
      <c r="E67" s="5">
        <f t="shared" si="2"/>
        <v>0.43438914027149317</v>
      </c>
      <c r="F67" s="4">
        <v>0.32</v>
      </c>
      <c r="G67">
        <v>6</v>
      </c>
      <c r="H67">
        <f t="shared" si="8"/>
        <v>1.92</v>
      </c>
      <c r="I67" s="5">
        <f t="shared" si="9"/>
        <v>0.82758620689655171</v>
      </c>
      <c r="J67">
        <f t="shared" si="5"/>
        <v>-0.39319706662505854</v>
      </c>
      <c r="K67" s="6">
        <f t="shared" si="10"/>
        <v>-1.1617647058823526</v>
      </c>
      <c r="L67">
        <f t="shared" si="6"/>
        <v>-5.7739604462474677E-3</v>
      </c>
    </row>
    <row r="68" spans="2:12" x14ac:dyDescent="0.25">
      <c r="B68">
        <v>0.32500000000000001</v>
      </c>
      <c r="C68">
        <v>2</v>
      </c>
      <c r="D68">
        <f t="shared" ref="D68:D82" si="11">B68*C68</f>
        <v>0.65</v>
      </c>
      <c r="E68" s="5">
        <f t="shared" ref="E68:E82" si="12">(D68/A$4*100)</f>
        <v>0.29411764705882354</v>
      </c>
      <c r="F68" s="4">
        <v>0.32500000000000001</v>
      </c>
      <c r="G68">
        <v>2</v>
      </c>
      <c r="H68">
        <f t="shared" si="8"/>
        <v>0.65</v>
      </c>
      <c r="I68" s="5">
        <f t="shared" si="9"/>
        <v>0.28017241379310343</v>
      </c>
      <c r="J68">
        <f t="shared" si="5"/>
        <v>1.3945233265720114E-2</v>
      </c>
      <c r="K68" s="6">
        <f t="shared" si="10"/>
        <v>-1.1478194726166324</v>
      </c>
      <c r="L68">
        <f t="shared" si="6"/>
        <v>-6.3972051022000353E-3</v>
      </c>
    </row>
    <row r="69" spans="2:12" x14ac:dyDescent="0.25">
      <c r="B69">
        <v>0.33</v>
      </c>
      <c r="C69">
        <v>3</v>
      </c>
      <c r="D69">
        <f t="shared" si="11"/>
        <v>0.99</v>
      </c>
      <c r="E69" s="5">
        <f t="shared" si="12"/>
        <v>0.44796380090497739</v>
      </c>
      <c r="F69" s="4">
        <v>0.33</v>
      </c>
      <c r="G69">
        <v>5</v>
      </c>
      <c r="H69">
        <f t="shared" si="8"/>
        <v>1.6500000000000001</v>
      </c>
      <c r="I69" s="5">
        <f t="shared" si="9"/>
        <v>0.7112068965517242</v>
      </c>
      <c r="J69">
        <f t="shared" ref="J69:J82" si="13">E69-I69</f>
        <v>-0.26324309564674681</v>
      </c>
      <c r="K69" s="6">
        <f t="shared" si="10"/>
        <v>-1.4110625682633793</v>
      </c>
      <c r="L69">
        <f t="shared" ref="L69:L82" si="14">(K70+K69)/2*(B70-B69)</f>
        <v>-7.3084968403807193E-3</v>
      </c>
    </row>
    <row r="70" spans="2:12" x14ac:dyDescent="0.25">
      <c r="B70">
        <v>0.33500000000000002</v>
      </c>
      <c r="C70">
        <v>6</v>
      </c>
      <c r="D70">
        <f t="shared" si="11"/>
        <v>2.0100000000000002</v>
      </c>
      <c r="E70" s="5">
        <f t="shared" si="12"/>
        <v>0.90950226244343912</v>
      </c>
      <c r="F70" s="4">
        <v>0.33500000000000002</v>
      </c>
      <c r="G70">
        <v>7</v>
      </c>
      <c r="H70">
        <f t="shared" si="8"/>
        <v>2.3450000000000002</v>
      </c>
      <c r="I70" s="5">
        <f t="shared" si="9"/>
        <v>1.0107758620689655</v>
      </c>
      <c r="J70">
        <f t="shared" si="13"/>
        <v>-0.1012735996255264</v>
      </c>
      <c r="K70" s="6">
        <f t="shared" si="10"/>
        <v>-1.5123361678889058</v>
      </c>
      <c r="L70">
        <f t="shared" si="14"/>
        <v>-6.3713625370572669E-3</v>
      </c>
    </row>
    <row r="71" spans="2:12" x14ac:dyDescent="0.25">
      <c r="B71">
        <v>0.34</v>
      </c>
      <c r="C71">
        <v>5</v>
      </c>
      <c r="D71">
        <f t="shared" si="11"/>
        <v>1.7000000000000002</v>
      </c>
      <c r="E71" s="5">
        <f t="shared" si="12"/>
        <v>0.76923076923076927</v>
      </c>
      <c r="F71" s="4">
        <v>0.34</v>
      </c>
      <c r="G71">
        <v>2</v>
      </c>
      <c r="H71">
        <f t="shared" si="8"/>
        <v>0.68</v>
      </c>
      <c r="I71" s="5">
        <f t="shared" si="9"/>
        <v>0.2931034482758621</v>
      </c>
      <c r="J71">
        <f t="shared" si="13"/>
        <v>0.47612732095490717</v>
      </c>
      <c r="K71" s="6">
        <f t="shared" si="10"/>
        <v>-1.0362088469339987</v>
      </c>
      <c r="L71">
        <f t="shared" si="14"/>
        <v>-5.0885229755031451E-3</v>
      </c>
    </row>
    <row r="72" spans="2:12" x14ac:dyDescent="0.25">
      <c r="B72">
        <v>0.34499999999999997</v>
      </c>
      <c r="C72">
        <v>5</v>
      </c>
      <c r="D72">
        <f t="shared" si="11"/>
        <v>1.7249999999999999</v>
      </c>
      <c r="E72" s="5">
        <f t="shared" si="12"/>
        <v>0.78054298642533926</v>
      </c>
      <c r="F72" s="4">
        <v>0.34499999999999997</v>
      </c>
      <c r="G72">
        <v>5</v>
      </c>
      <c r="H72">
        <f t="shared" si="8"/>
        <v>1.7249999999999999</v>
      </c>
      <c r="I72" s="5">
        <f t="shared" si="9"/>
        <v>0.74353448275862066</v>
      </c>
      <c r="J72">
        <f t="shared" si="13"/>
        <v>3.7008503666718595E-2</v>
      </c>
      <c r="K72" s="6">
        <f t="shared" si="10"/>
        <v>-0.99920034326728013</v>
      </c>
      <c r="L72">
        <f t="shared" si="14"/>
        <v>-4.1853740833203337E-3</v>
      </c>
    </row>
    <row r="73" spans="2:12" x14ac:dyDescent="0.25">
      <c r="B73">
        <v>0.35</v>
      </c>
      <c r="C73">
        <v>3</v>
      </c>
      <c r="D73">
        <f t="shared" si="11"/>
        <v>1.0499999999999998</v>
      </c>
      <c r="E73" s="5">
        <f t="shared" si="12"/>
        <v>0.47511312217194568</v>
      </c>
      <c r="F73" s="4">
        <v>0.35</v>
      </c>
      <c r="G73">
        <v>1</v>
      </c>
      <c r="H73">
        <f t="shared" si="8"/>
        <v>0.35</v>
      </c>
      <c r="I73" s="5">
        <f t="shared" si="9"/>
        <v>0.15086206896551724</v>
      </c>
      <c r="J73">
        <f t="shared" si="13"/>
        <v>0.32425105320642844</v>
      </c>
      <c r="K73" s="6">
        <f t="shared" si="10"/>
        <v>-0.67494929006085169</v>
      </c>
      <c r="L73">
        <f t="shared" si="14"/>
        <v>-3.3366652363863332E-3</v>
      </c>
    </row>
    <row r="74" spans="2:12" x14ac:dyDescent="0.25">
      <c r="B74">
        <v>0.35499999999999998</v>
      </c>
      <c r="C74">
        <v>2</v>
      </c>
      <c r="D74">
        <f t="shared" si="11"/>
        <v>0.71</v>
      </c>
      <c r="E74" s="5">
        <f t="shared" si="12"/>
        <v>0.32126696832579188</v>
      </c>
      <c r="F74" s="4">
        <v>0.35499999999999998</v>
      </c>
      <c r="G74">
        <v>2</v>
      </c>
      <c r="H74">
        <f t="shared" si="8"/>
        <v>0.71</v>
      </c>
      <c r="I74" s="5">
        <f t="shared" si="9"/>
        <v>0.30603448275862066</v>
      </c>
      <c r="J74">
        <f t="shared" si="13"/>
        <v>1.5232485567171217E-2</v>
      </c>
      <c r="K74" s="6">
        <f t="shared" si="10"/>
        <v>-0.65971680449368053</v>
      </c>
      <c r="L74">
        <f t="shared" si="14"/>
        <v>-3.2213488843813405E-3</v>
      </c>
    </row>
    <row r="75" spans="2:12" x14ac:dyDescent="0.25">
      <c r="B75">
        <v>0.36</v>
      </c>
      <c r="C75">
        <v>4</v>
      </c>
      <c r="D75">
        <f t="shared" si="11"/>
        <v>1.44</v>
      </c>
      <c r="E75" s="5">
        <f t="shared" si="12"/>
        <v>0.65158371040723984</v>
      </c>
      <c r="F75" s="4">
        <v>0.36</v>
      </c>
      <c r="G75">
        <v>4</v>
      </c>
      <c r="H75">
        <f t="shared" si="8"/>
        <v>1.44</v>
      </c>
      <c r="I75" s="5">
        <f t="shared" si="9"/>
        <v>0.62068965517241381</v>
      </c>
      <c r="J75">
        <f t="shared" si="13"/>
        <v>3.0894055234826023E-2</v>
      </c>
      <c r="K75" s="6">
        <f t="shared" si="10"/>
        <v>-0.62882274925885451</v>
      </c>
      <c r="L75">
        <f t="shared" si="14"/>
        <v>-3.0853828600405698E-3</v>
      </c>
    </row>
    <row r="76" spans="2:12" x14ac:dyDescent="0.25">
      <c r="B76">
        <v>0.36499999999999999</v>
      </c>
      <c r="C76">
        <v>3</v>
      </c>
      <c r="D76">
        <f t="shared" si="11"/>
        <v>1.095</v>
      </c>
      <c r="E76" s="5">
        <f t="shared" si="12"/>
        <v>0.49547511312217196</v>
      </c>
      <c r="F76" s="4">
        <v>0.36499999999999999</v>
      </c>
      <c r="G76">
        <v>3</v>
      </c>
      <c r="H76">
        <f t="shared" si="8"/>
        <v>1.095</v>
      </c>
      <c r="I76" s="5">
        <f t="shared" si="9"/>
        <v>0.47198275862068967</v>
      </c>
      <c r="J76">
        <f t="shared" si="13"/>
        <v>2.3492354501482293E-2</v>
      </c>
      <c r="K76" s="6">
        <f t="shared" si="10"/>
        <v>-0.60533039475737227</v>
      </c>
      <c r="L76">
        <f t="shared" si="14"/>
        <v>-2.5882547979403977E-3</v>
      </c>
    </row>
    <row r="77" spans="2:12" x14ac:dyDescent="0.25">
      <c r="B77">
        <v>0.37</v>
      </c>
      <c r="C77">
        <v>2</v>
      </c>
      <c r="D77">
        <f t="shared" si="11"/>
        <v>0.74</v>
      </c>
      <c r="E77" s="5">
        <f t="shared" si="12"/>
        <v>0.33484162895927605</v>
      </c>
      <c r="F77" s="4">
        <v>0.37</v>
      </c>
      <c r="G77">
        <v>1</v>
      </c>
      <c r="H77">
        <f t="shared" si="8"/>
        <v>0.37</v>
      </c>
      <c r="I77" s="5">
        <f t="shared" si="9"/>
        <v>0.15948275862068964</v>
      </c>
      <c r="J77">
        <f t="shared" si="13"/>
        <v>0.17535887033858641</v>
      </c>
      <c r="K77" s="6">
        <f t="shared" si="10"/>
        <v>-0.42997152441878583</v>
      </c>
      <c r="L77">
        <f t="shared" si="14"/>
        <v>3.9539124668435158E-4</v>
      </c>
    </row>
    <row r="78" spans="2:12" x14ac:dyDescent="0.25">
      <c r="B78">
        <v>0.375</v>
      </c>
      <c r="C78">
        <v>6</v>
      </c>
      <c r="D78">
        <f t="shared" si="11"/>
        <v>2.25</v>
      </c>
      <c r="E78" s="5">
        <f t="shared" si="12"/>
        <v>1.0180995475113122</v>
      </c>
      <c r="F78" s="4">
        <v>0.375</v>
      </c>
      <c r="G78">
        <v>0</v>
      </c>
      <c r="H78">
        <f t="shared" si="8"/>
        <v>0</v>
      </c>
      <c r="I78" s="5">
        <f t="shared" si="9"/>
        <v>0</v>
      </c>
      <c r="J78">
        <f t="shared" si="13"/>
        <v>1.0180995475113122</v>
      </c>
      <c r="K78" s="6">
        <f t="shared" si="10"/>
        <v>0.58812802309252632</v>
      </c>
      <c r="L78">
        <f t="shared" si="14"/>
        <v>1.7529548291465155E-3</v>
      </c>
    </row>
    <row r="79" spans="2:12" x14ac:dyDescent="0.25">
      <c r="B79">
        <v>0.38</v>
      </c>
      <c r="C79">
        <v>2</v>
      </c>
      <c r="D79">
        <f t="shared" si="11"/>
        <v>0.76</v>
      </c>
      <c r="E79" s="5">
        <f t="shared" si="12"/>
        <v>0.34389140271493213</v>
      </c>
      <c r="F79" s="4">
        <v>0.38</v>
      </c>
      <c r="G79">
        <v>5</v>
      </c>
      <c r="H79">
        <f t="shared" si="8"/>
        <v>1.9</v>
      </c>
      <c r="I79" s="5">
        <f t="shared" si="9"/>
        <v>0.81896551724137923</v>
      </c>
      <c r="J79">
        <f t="shared" si="13"/>
        <v>-0.4750741145264471</v>
      </c>
      <c r="K79" s="6">
        <f t="shared" si="10"/>
        <v>0.11305390856607922</v>
      </c>
      <c r="L79">
        <f t="shared" si="14"/>
        <v>1.4776096114838535E-3</v>
      </c>
    </row>
    <row r="80" spans="2:12" x14ac:dyDescent="0.25">
      <c r="B80">
        <v>0.38500000000000001</v>
      </c>
      <c r="C80">
        <v>4</v>
      </c>
      <c r="D80">
        <f t="shared" si="11"/>
        <v>1.54</v>
      </c>
      <c r="E80" s="5">
        <f t="shared" si="12"/>
        <v>0.69683257918552033</v>
      </c>
      <c r="F80" s="4">
        <v>0.38500000000000001</v>
      </c>
      <c r="G80">
        <v>2</v>
      </c>
      <c r="H80">
        <f t="shared" si="8"/>
        <v>0.77</v>
      </c>
      <c r="I80" s="5">
        <f t="shared" si="9"/>
        <v>0.3318965517241379</v>
      </c>
      <c r="J80">
        <f t="shared" si="13"/>
        <v>0.36493602746138243</v>
      </c>
      <c r="K80" s="6">
        <f t="shared" si="10"/>
        <v>0.47798993602746165</v>
      </c>
      <c r="L80">
        <f t="shared" si="14"/>
        <v>1.6121859884537394E-3</v>
      </c>
    </row>
    <row r="81" spans="2:12" x14ac:dyDescent="0.25">
      <c r="B81">
        <v>0.39</v>
      </c>
      <c r="C81">
        <v>3</v>
      </c>
      <c r="D81">
        <f t="shared" si="11"/>
        <v>1.17</v>
      </c>
      <c r="E81" s="5">
        <f t="shared" si="12"/>
        <v>0.52941176470588236</v>
      </c>
      <c r="F81" s="4">
        <v>0.39</v>
      </c>
      <c r="G81">
        <v>5</v>
      </c>
      <c r="H81">
        <f t="shared" si="8"/>
        <v>1.9500000000000002</v>
      </c>
      <c r="I81" s="5">
        <f t="shared" si="9"/>
        <v>0.8405172413793105</v>
      </c>
      <c r="J81">
        <f t="shared" si="13"/>
        <v>-0.31110547667342814</v>
      </c>
      <c r="K81" s="6">
        <f t="shared" si="10"/>
        <v>0.16688445935403351</v>
      </c>
      <c r="L81">
        <f t="shared" si="14"/>
        <v>4.0877574504602992E-4</v>
      </c>
    </row>
    <row r="82" spans="2:12" x14ac:dyDescent="0.25">
      <c r="B82">
        <v>0.39500000000000002</v>
      </c>
      <c r="C82">
        <v>0</v>
      </c>
      <c r="D82">
        <f t="shared" si="11"/>
        <v>0</v>
      </c>
      <c r="E82" s="5">
        <f t="shared" si="12"/>
        <v>0</v>
      </c>
      <c r="F82" s="4">
        <v>0.39500000000000002</v>
      </c>
      <c r="G82">
        <v>1</v>
      </c>
      <c r="H82">
        <f t="shared" si="8"/>
        <v>0.39500000000000002</v>
      </c>
      <c r="I82" s="5">
        <f t="shared" si="9"/>
        <v>0.17025862068965519</v>
      </c>
      <c r="J82">
        <f t="shared" si="13"/>
        <v>-0.17025862068965519</v>
      </c>
      <c r="K82" s="6">
        <f t="shared" si="10"/>
        <v>-3.3741613356216837E-3</v>
      </c>
      <c r="L82">
        <f t="shared" si="14"/>
        <v>6.6639686378528254E-4</v>
      </c>
    </row>
  </sheetData>
  <mergeCells count="2">
    <mergeCell ref="B1:C1"/>
    <mergeCell ref="F1:G1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tabSelected="1" zoomScale="70" zoomScaleNormal="70" workbookViewId="0">
      <selection activeCell="Q4" sqref="Q4"/>
    </sheetView>
  </sheetViews>
  <sheetFormatPr defaultRowHeight="15" x14ac:dyDescent="0.25"/>
  <cols>
    <col min="1" max="1" width="14.5703125" customWidth="1"/>
    <col min="2" max="2" width="11.140625" customWidth="1"/>
    <col min="3" max="3" width="10.85546875" customWidth="1"/>
    <col min="5" max="5" width="13.85546875" style="5" customWidth="1"/>
    <col min="6" max="6" width="11.5703125" style="4" customWidth="1"/>
    <col min="7" max="7" width="11.85546875" customWidth="1"/>
    <col min="8" max="8" width="11.28515625" customWidth="1"/>
    <col min="9" max="9" width="13.140625" style="5" customWidth="1"/>
    <col min="10" max="10" width="14" customWidth="1"/>
    <col min="11" max="11" width="11.28515625" style="6" customWidth="1"/>
    <col min="13" max="13" width="14.7109375" bestFit="1" customWidth="1"/>
    <col min="17" max="17" width="15.85546875" bestFit="1" customWidth="1"/>
  </cols>
  <sheetData>
    <row r="1" spans="1:17" x14ac:dyDescent="0.25">
      <c r="B1" s="12" t="s">
        <v>7</v>
      </c>
      <c r="C1" s="12"/>
      <c r="D1" s="3"/>
      <c r="F1" s="12" t="s">
        <v>0</v>
      </c>
      <c r="G1" s="12"/>
      <c r="H1" s="3"/>
      <c r="P1" t="s">
        <v>11</v>
      </c>
    </row>
    <row r="2" spans="1:17" x14ac:dyDescent="0.25">
      <c r="A2" t="s">
        <v>2</v>
      </c>
      <c r="B2" t="s">
        <v>8</v>
      </c>
      <c r="C2" t="s">
        <v>10</v>
      </c>
      <c r="E2" s="5" t="s">
        <v>1</v>
      </c>
      <c r="F2" s="4" t="s">
        <v>8</v>
      </c>
      <c r="G2" t="s">
        <v>10</v>
      </c>
      <c r="I2" s="5" t="s">
        <v>1</v>
      </c>
      <c r="J2" t="s">
        <v>5</v>
      </c>
      <c r="K2" s="6" t="s">
        <v>6</v>
      </c>
      <c r="P2">
        <f>MIN(K39:K64)</f>
        <v>-1.5494100604635541</v>
      </c>
      <c r="Q2">
        <f>SUM(L39:L64)</f>
        <v>-1.6146209481021183E-2</v>
      </c>
    </row>
    <row r="3" spans="1:17" x14ac:dyDescent="0.25">
      <c r="A3" t="s">
        <v>3</v>
      </c>
      <c r="B3">
        <v>0</v>
      </c>
      <c r="C3">
        <v>1</v>
      </c>
      <c r="D3">
        <f>B3*C3</f>
        <v>0</v>
      </c>
      <c r="E3" s="5">
        <f>(D3/A$4*100)</f>
        <v>0</v>
      </c>
      <c r="F3" s="4">
        <v>0</v>
      </c>
      <c r="G3">
        <v>1</v>
      </c>
      <c r="H3">
        <f>F3*G3</f>
        <v>0</v>
      </c>
      <c r="I3" s="5">
        <f>(H3/A$6*100)</f>
        <v>0</v>
      </c>
      <c r="J3">
        <f t="shared" ref="J3" si="0">E3-I3</f>
        <v>0</v>
      </c>
      <c r="P3" t="s">
        <v>12</v>
      </c>
      <c r="Q3" t="s">
        <v>12</v>
      </c>
    </row>
    <row r="4" spans="1:17" x14ac:dyDescent="0.25">
      <c r="A4" s="3">
        <f>SUM(C3:C82)</f>
        <v>208</v>
      </c>
      <c r="B4">
        <v>5.0000000000000001E-3</v>
      </c>
      <c r="C4">
        <v>1</v>
      </c>
      <c r="D4">
        <f t="shared" ref="D4:D67" si="1">B4*C4</f>
        <v>5.0000000000000001E-3</v>
      </c>
      <c r="E4" s="5">
        <f t="shared" ref="E4:E67" si="2">(D4/A$4*100)</f>
        <v>2.403846153846154E-3</v>
      </c>
      <c r="F4" s="4">
        <v>5.0000000000000001E-3</v>
      </c>
      <c r="G4">
        <v>1</v>
      </c>
      <c r="H4">
        <f t="shared" ref="H4:H67" si="3">F4*G4</f>
        <v>5.0000000000000001E-3</v>
      </c>
      <c r="I4" s="5">
        <f t="shared" ref="I4:I67" si="4">(H4/A$6*100)</f>
        <v>2.1834061135371182E-3</v>
      </c>
      <c r="J4">
        <f>E4-I4</f>
        <v>2.2044004030903576E-4</v>
      </c>
      <c r="K4" s="6">
        <f>J4+J3</f>
        <v>2.2044004030903576E-4</v>
      </c>
      <c r="L4">
        <f>(K5+K4)/2*(B5-B4)</f>
        <v>1.5325831373866306E-5</v>
      </c>
      <c r="P4">
        <f>MIN(K30:K55)</f>
        <v>-1.5494100604635541</v>
      </c>
      <c r="Q4">
        <f>SUM(L30:L55)</f>
        <v>-7.0562804417198546E-2</v>
      </c>
    </row>
    <row r="5" spans="1:17" x14ac:dyDescent="0.25">
      <c r="A5" t="s">
        <v>4</v>
      </c>
      <c r="B5">
        <v>0.01</v>
      </c>
      <c r="C5">
        <v>3</v>
      </c>
      <c r="D5">
        <f t="shared" si="1"/>
        <v>0.03</v>
      </c>
      <c r="E5" s="5">
        <f t="shared" si="2"/>
        <v>1.4423076923076922E-2</v>
      </c>
      <c r="F5" s="4">
        <v>0.01</v>
      </c>
      <c r="G5">
        <v>2</v>
      </c>
      <c r="H5">
        <f t="shared" si="3"/>
        <v>0.02</v>
      </c>
      <c r="I5" s="5">
        <f t="shared" si="4"/>
        <v>8.7336244541484729E-3</v>
      </c>
      <c r="J5">
        <f t="shared" ref="J5:J68" si="5">E5-I5</f>
        <v>5.6894524689284492E-3</v>
      </c>
      <c r="K5" s="6">
        <f>K4+J5</f>
        <v>5.9098925092374854E-3</v>
      </c>
      <c r="L5">
        <f t="shared" ref="L5:L68" si="6">(K6+K5)/2*(B6-B5)</f>
        <v>5.2538209606986875E-5</v>
      </c>
    </row>
    <row r="6" spans="1:17" x14ac:dyDescent="0.25">
      <c r="A6" s="3">
        <f>SUM(G3:G82)</f>
        <v>229</v>
      </c>
      <c r="B6">
        <v>1.4999999999999999E-2</v>
      </c>
      <c r="C6">
        <v>4</v>
      </c>
      <c r="D6">
        <f t="shared" si="1"/>
        <v>0.06</v>
      </c>
      <c r="E6" s="5">
        <f t="shared" si="2"/>
        <v>2.8846153846153844E-2</v>
      </c>
      <c r="F6" s="4">
        <v>1.4999999999999999E-2</v>
      </c>
      <c r="G6">
        <v>3</v>
      </c>
      <c r="H6">
        <f t="shared" si="3"/>
        <v>4.4999999999999998E-2</v>
      </c>
      <c r="I6" s="5">
        <f t="shared" si="4"/>
        <v>1.9650655021834062E-2</v>
      </c>
      <c r="J6">
        <f t="shared" si="5"/>
        <v>9.1954988243197824E-3</v>
      </c>
      <c r="K6" s="6">
        <f t="shared" ref="K6:K69" si="7">K5+J6</f>
        <v>1.5105391333557268E-2</v>
      </c>
      <c r="L6">
        <f t="shared" si="6"/>
        <v>5.8101696338595893E-5</v>
      </c>
    </row>
    <row r="7" spans="1:17" x14ac:dyDescent="0.25">
      <c r="B7">
        <v>0.02</v>
      </c>
      <c r="C7">
        <v>2</v>
      </c>
      <c r="D7">
        <f t="shared" si="1"/>
        <v>0.04</v>
      </c>
      <c r="E7" s="5">
        <f t="shared" si="2"/>
        <v>1.9230769230769232E-2</v>
      </c>
      <c r="F7" s="4">
        <v>0.02</v>
      </c>
      <c r="G7">
        <v>3</v>
      </c>
      <c r="H7">
        <f t="shared" si="3"/>
        <v>0.06</v>
      </c>
      <c r="I7" s="5">
        <f t="shared" si="4"/>
        <v>2.6200873362445413E-2</v>
      </c>
      <c r="J7">
        <f t="shared" si="5"/>
        <v>-6.9701041316761816E-3</v>
      </c>
      <c r="K7" s="6">
        <f t="shared" si="7"/>
        <v>8.1352872018810862E-3</v>
      </c>
      <c r="L7">
        <f t="shared" si="6"/>
        <v>-1.6939767383271752E-4</v>
      </c>
    </row>
    <row r="8" spans="1:17" x14ac:dyDescent="0.25">
      <c r="B8">
        <v>2.5000000000000001E-2</v>
      </c>
      <c r="C8">
        <v>3</v>
      </c>
      <c r="D8">
        <f t="shared" si="1"/>
        <v>7.5000000000000011E-2</v>
      </c>
      <c r="E8" s="5">
        <f t="shared" si="2"/>
        <v>3.6057692307692318E-2</v>
      </c>
      <c r="F8" s="4">
        <v>2.5000000000000001E-2</v>
      </c>
      <c r="G8">
        <v>11</v>
      </c>
      <c r="H8">
        <f t="shared" si="3"/>
        <v>0.27500000000000002</v>
      </c>
      <c r="I8" s="5">
        <f t="shared" si="4"/>
        <v>0.12008733624454149</v>
      </c>
      <c r="J8">
        <f t="shared" si="5"/>
        <v>-8.4029643936849169E-2</v>
      </c>
      <c r="K8" s="6">
        <f>K7+J8</f>
        <v>-7.5894356734968083E-2</v>
      </c>
      <c r="L8">
        <f t="shared" si="6"/>
        <v>-4.5127225394692611E-4</v>
      </c>
    </row>
    <row r="9" spans="1:17" x14ac:dyDescent="0.25">
      <c r="B9">
        <v>0.03</v>
      </c>
      <c r="C9">
        <v>8</v>
      </c>
      <c r="D9">
        <f t="shared" si="1"/>
        <v>0.24</v>
      </c>
      <c r="E9" s="5">
        <f t="shared" si="2"/>
        <v>0.11538461538461538</v>
      </c>
      <c r="F9" s="4">
        <v>0.03</v>
      </c>
      <c r="G9">
        <v>11</v>
      </c>
      <c r="H9">
        <f t="shared" si="3"/>
        <v>0.32999999999999996</v>
      </c>
      <c r="I9" s="5">
        <f t="shared" si="4"/>
        <v>0.14410480349344976</v>
      </c>
      <c r="J9">
        <f t="shared" si="5"/>
        <v>-2.872018810883438E-2</v>
      </c>
      <c r="K9" s="6">
        <f t="shared" si="7"/>
        <v>-0.10461454484380246</v>
      </c>
      <c r="L9">
        <f t="shared" si="6"/>
        <v>-6.5662264863957059E-4</v>
      </c>
    </row>
    <row r="10" spans="1:17" x14ac:dyDescent="0.25">
      <c r="B10">
        <v>3.5000000000000003E-2</v>
      </c>
      <c r="C10">
        <v>5</v>
      </c>
      <c r="D10">
        <f t="shared" si="1"/>
        <v>0.17500000000000002</v>
      </c>
      <c r="E10" s="5">
        <f t="shared" si="2"/>
        <v>8.4134615384615391E-2</v>
      </c>
      <c r="F10" s="4">
        <v>3.5000000000000003E-2</v>
      </c>
      <c r="G10">
        <v>9</v>
      </c>
      <c r="H10">
        <f t="shared" si="3"/>
        <v>0.31500000000000006</v>
      </c>
      <c r="I10" s="5">
        <f t="shared" si="4"/>
        <v>0.13755458515283847</v>
      </c>
      <c r="J10">
        <f t="shared" si="5"/>
        <v>-5.341996976822308E-2</v>
      </c>
      <c r="K10" s="6">
        <f t="shared" si="7"/>
        <v>-0.15803451461202556</v>
      </c>
      <c r="L10">
        <f t="shared" si="6"/>
        <v>-1.1831856734968085E-3</v>
      </c>
      <c r="M10" s="11"/>
    </row>
    <row r="11" spans="1:17" x14ac:dyDescent="0.25">
      <c r="B11">
        <v>0.04</v>
      </c>
      <c r="C11">
        <v>0</v>
      </c>
      <c r="D11">
        <f t="shared" si="1"/>
        <v>0</v>
      </c>
      <c r="E11" s="5">
        <f t="shared" si="2"/>
        <v>0</v>
      </c>
      <c r="F11" s="4">
        <v>0.04</v>
      </c>
      <c r="G11">
        <v>9</v>
      </c>
      <c r="H11">
        <f t="shared" si="3"/>
        <v>0.36</v>
      </c>
      <c r="I11" s="5">
        <f t="shared" si="4"/>
        <v>0.15720524017467249</v>
      </c>
      <c r="J11">
        <f t="shared" si="5"/>
        <v>-0.15720524017467249</v>
      </c>
      <c r="K11" s="6">
        <f t="shared" si="7"/>
        <v>-0.31523975478669808</v>
      </c>
      <c r="L11">
        <f t="shared" si="6"/>
        <v>-1.2908863789049376E-3</v>
      </c>
    </row>
    <row r="12" spans="1:17" x14ac:dyDescent="0.25">
      <c r="B12">
        <v>4.4999999999999998E-2</v>
      </c>
      <c r="C12">
        <v>8</v>
      </c>
      <c r="D12">
        <f t="shared" si="1"/>
        <v>0.36</v>
      </c>
      <c r="E12" s="5">
        <f t="shared" si="2"/>
        <v>0.17307692307692307</v>
      </c>
      <c r="F12" s="4">
        <v>4.4999999999999998E-2</v>
      </c>
      <c r="G12">
        <v>3</v>
      </c>
      <c r="H12">
        <f t="shared" si="3"/>
        <v>0.13500000000000001</v>
      </c>
      <c r="I12" s="5">
        <f t="shared" si="4"/>
        <v>5.8951965065502189E-2</v>
      </c>
      <c r="J12">
        <f t="shared" si="5"/>
        <v>0.11412495801142089</v>
      </c>
      <c r="K12" s="6">
        <f t="shared" si="7"/>
        <v>-0.20111479677527719</v>
      </c>
      <c r="L12">
        <f t="shared" si="6"/>
        <v>-1.0270931306684593E-3</v>
      </c>
    </row>
    <row r="13" spans="1:17" x14ac:dyDescent="0.25">
      <c r="B13">
        <v>0.05</v>
      </c>
      <c r="C13">
        <v>6</v>
      </c>
      <c r="D13">
        <f t="shared" si="1"/>
        <v>0.30000000000000004</v>
      </c>
      <c r="E13" s="5">
        <f t="shared" si="2"/>
        <v>0.14423076923076927</v>
      </c>
      <c r="F13" s="4">
        <v>0.05</v>
      </c>
      <c r="G13">
        <v>7</v>
      </c>
      <c r="H13">
        <f t="shared" si="3"/>
        <v>0.35000000000000003</v>
      </c>
      <c r="I13" s="5">
        <f t="shared" si="4"/>
        <v>0.15283842794759828</v>
      </c>
      <c r="J13">
        <f t="shared" si="5"/>
        <v>-8.6076587168290031E-3</v>
      </c>
      <c r="K13" s="6">
        <f t="shared" si="7"/>
        <v>-0.20972245549210619</v>
      </c>
      <c r="L13">
        <f t="shared" si="6"/>
        <v>-5.0157982028888146E-4</v>
      </c>
    </row>
    <row r="14" spans="1:17" x14ac:dyDescent="0.25">
      <c r="B14">
        <v>5.5E-2</v>
      </c>
      <c r="C14">
        <v>11</v>
      </c>
      <c r="D14">
        <f t="shared" si="1"/>
        <v>0.60499999999999998</v>
      </c>
      <c r="E14" s="5">
        <f t="shared" si="2"/>
        <v>0.29086538461538458</v>
      </c>
      <c r="F14" s="4">
        <v>5.5E-2</v>
      </c>
      <c r="G14">
        <v>3</v>
      </c>
      <c r="H14">
        <f t="shared" si="3"/>
        <v>0.16500000000000001</v>
      </c>
      <c r="I14" s="5">
        <f t="shared" si="4"/>
        <v>7.2052401746724892E-2</v>
      </c>
      <c r="J14">
        <f t="shared" si="5"/>
        <v>0.21881298286865969</v>
      </c>
      <c r="K14" s="6">
        <f t="shared" si="7"/>
        <v>9.0905273765534977E-3</v>
      </c>
      <c r="L14">
        <f t="shared" si="6"/>
        <v>4.3909556600604566E-4</v>
      </c>
    </row>
    <row r="15" spans="1:17" x14ac:dyDescent="0.25">
      <c r="B15">
        <v>0.06</v>
      </c>
      <c r="C15">
        <v>10</v>
      </c>
      <c r="D15">
        <f t="shared" si="1"/>
        <v>0.6</v>
      </c>
      <c r="E15" s="5">
        <f t="shared" si="2"/>
        <v>0.28846153846153844</v>
      </c>
      <c r="F15" s="4">
        <v>0.06</v>
      </c>
      <c r="G15">
        <v>5</v>
      </c>
      <c r="H15">
        <f t="shared" si="3"/>
        <v>0.3</v>
      </c>
      <c r="I15" s="5">
        <f t="shared" si="4"/>
        <v>0.13100436681222707</v>
      </c>
      <c r="J15">
        <f t="shared" si="5"/>
        <v>0.15745717164931136</v>
      </c>
      <c r="K15" s="6">
        <f t="shared" si="7"/>
        <v>0.16654769902586486</v>
      </c>
      <c r="L15">
        <f t="shared" si="6"/>
        <v>1.0886063990594563E-3</v>
      </c>
    </row>
    <row r="16" spans="1:17" x14ac:dyDescent="0.25">
      <c r="B16">
        <v>6.5000000000000002E-2</v>
      </c>
      <c r="C16">
        <v>6</v>
      </c>
      <c r="D16">
        <f t="shared" si="1"/>
        <v>0.39</v>
      </c>
      <c r="E16" s="5">
        <f t="shared" si="2"/>
        <v>0.18750000000000003</v>
      </c>
      <c r="F16" s="4">
        <v>6.5000000000000002E-2</v>
      </c>
      <c r="G16">
        <v>3</v>
      </c>
      <c r="H16">
        <f t="shared" si="3"/>
        <v>0.19500000000000001</v>
      </c>
      <c r="I16" s="5">
        <f t="shared" si="4"/>
        <v>8.5152838427947602E-2</v>
      </c>
      <c r="J16">
        <f t="shared" si="5"/>
        <v>0.10234716157205243</v>
      </c>
      <c r="K16" s="6">
        <f t="shared" si="7"/>
        <v>0.26889486059791728</v>
      </c>
      <c r="L16">
        <f t="shared" si="6"/>
        <v>2.0175512260665112E-3</v>
      </c>
    </row>
    <row r="17" spans="2:12" x14ac:dyDescent="0.25">
      <c r="B17">
        <v>7.0000000000000007E-2</v>
      </c>
      <c r="C17">
        <v>8</v>
      </c>
      <c r="D17">
        <f t="shared" si="1"/>
        <v>0.56000000000000005</v>
      </c>
      <c r="E17" s="5">
        <f t="shared" si="2"/>
        <v>0.26923076923076927</v>
      </c>
      <c r="F17" s="4">
        <v>7.0000000000000007E-2</v>
      </c>
      <c r="G17">
        <v>0</v>
      </c>
      <c r="H17">
        <f t="shared" si="3"/>
        <v>0</v>
      </c>
      <c r="I17" s="5">
        <f t="shared" si="4"/>
        <v>0</v>
      </c>
      <c r="J17">
        <f t="shared" si="5"/>
        <v>0.26923076923076927</v>
      </c>
      <c r="K17" s="6">
        <f t="shared" si="7"/>
        <v>0.5381256298286865</v>
      </c>
      <c r="L17">
        <f t="shared" si="6"/>
        <v>2.6170169213973744E-3</v>
      </c>
    </row>
    <row r="18" spans="2:12" x14ac:dyDescent="0.25">
      <c r="B18">
        <v>7.4999999999999997E-2</v>
      </c>
      <c r="C18">
        <v>1</v>
      </c>
      <c r="D18">
        <f t="shared" si="1"/>
        <v>7.4999999999999997E-2</v>
      </c>
      <c r="E18" s="5">
        <f t="shared" si="2"/>
        <v>3.6057692307692304E-2</v>
      </c>
      <c r="F18" s="4">
        <v>7.4999999999999997E-2</v>
      </c>
      <c r="G18">
        <v>2</v>
      </c>
      <c r="H18">
        <f t="shared" si="3"/>
        <v>0.15</v>
      </c>
      <c r="I18" s="5">
        <f t="shared" si="4"/>
        <v>6.5502183406113537E-2</v>
      </c>
      <c r="J18">
        <f t="shared" si="5"/>
        <v>-2.9444491098421233E-2</v>
      </c>
      <c r="K18" s="6">
        <f t="shared" si="7"/>
        <v>0.50868113873026521</v>
      </c>
      <c r="L18">
        <f t="shared" si="6"/>
        <v>2.2813969600268737E-3</v>
      </c>
    </row>
    <row r="19" spans="2:12" x14ac:dyDescent="0.25">
      <c r="B19">
        <v>0.08</v>
      </c>
      <c r="C19">
        <v>0</v>
      </c>
      <c r="D19">
        <f t="shared" si="1"/>
        <v>0</v>
      </c>
      <c r="E19" s="5">
        <f t="shared" si="2"/>
        <v>0</v>
      </c>
      <c r="F19" s="4">
        <v>0.08</v>
      </c>
      <c r="G19">
        <v>3</v>
      </c>
      <c r="H19">
        <f t="shared" si="3"/>
        <v>0.24</v>
      </c>
      <c r="I19" s="5">
        <f t="shared" si="4"/>
        <v>0.10480349344978165</v>
      </c>
      <c r="J19">
        <f t="shared" si="5"/>
        <v>-0.10480349344978165</v>
      </c>
      <c r="K19" s="6">
        <f t="shared" si="7"/>
        <v>0.40387764528048353</v>
      </c>
      <c r="L19">
        <f t="shared" si="6"/>
        <v>1.9265934665770917E-3</v>
      </c>
    </row>
    <row r="20" spans="2:12" x14ac:dyDescent="0.25">
      <c r="B20">
        <v>8.5000000000000006E-2</v>
      </c>
      <c r="C20">
        <v>0</v>
      </c>
      <c r="D20">
        <f t="shared" si="1"/>
        <v>0</v>
      </c>
      <c r="E20" s="5">
        <f t="shared" si="2"/>
        <v>0</v>
      </c>
      <c r="F20" s="4">
        <v>8.5000000000000006E-2</v>
      </c>
      <c r="G20">
        <v>1</v>
      </c>
      <c r="H20">
        <f t="shared" si="3"/>
        <v>8.5000000000000006E-2</v>
      </c>
      <c r="I20" s="5">
        <f t="shared" si="4"/>
        <v>3.7117903930131008E-2</v>
      </c>
      <c r="J20">
        <f t="shared" si="5"/>
        <v>-3.7117903930131008E-2</v>
      </c>
      <c r="K20" s="6">
        <f t="shared" si="7"/>
        <v>0.3667597413503525</v>
      </c>
      <c r="L20">
        <f t="shared" si="6"/>
        <v>1.7355454316425889E-3</v>
      </c>
    </row>
    <row r="21" spans="2:12" x14ac:dyDescent="0.25">
      <c r="B21">
        <v>0.09</v>
      </c>
      <c r="C21">
        <v>0</v>
      </c>
      <c r="D21">
        <f t="shared" si="1"/>
        <v>0</v>
      </c>
      <c r="E21" s="5">
        <f t="shared" si="2"/>
        <v>0</v>
      </c>
      <c r="F21" s="4">
        <v>0.09</v>
      </c>
      <c r="G21">
        <v>1</v>
      </c>
      <c r="H21">
        <f t="shared" si="3"/>
        <v>0.09</v>
      </c>
      <c r="I21" s="5">
        <f t="shared" si="4"/>
        <v>3.9301310043668124E-2</v>
      </c>
      <c r="J21">
        <f t="shared" si="5"/>
        <v>-3.9301310043668124E-2</v>
      </c>
      <c r="K21" s="6">
        <f t="shared" si="7"/>
        <v>0.32745843130668439</v>
      </c>
      <c r="L21">
        <f t="shared" si="6"/>
        <v>1.5335803661404104E-3</v>
      </c>
    </row>
    <row r="22" spans="2:12" x14ac:dyDescent="0.25">
      <c r="B22">
        <v>9.5000000000000001E-2</v>
      </c>
      <c r="C22">
        <v>0</v>
      </c>
      <c r="D22">
        <f t="shared" si="1"/>
        <v>0</v>
      </c>
      <c r="E22" s="5">
        <f t="shared" si="2"/>
        <v>0</v>
      </c>
      <c r="F22" s="4">
        <v>9.5000000000000001E-2</v>
      </c>
      <c r="G22">
        <v>1</v>
      </c>
      <c r="H22">
        <f t="shared" si="3"/>
        <v>9.5000000000000001E-2</v>
      </c>
      <c r="I22" s="5">
        <f t="shared" si="4"/>
        <v>4.148471615720524E-2</v>
      </c>
      <c r="J22">
        <f t="shared" si="5"/>
        <v>-4.148471615720524E-2</v>
      </c>
      <c r="K22" s="6">
        <f t="shared" si="7"/>
        <v>0.28597371514947917</v>
      </c>
      <c r="L22">
        <f t="shared" si="6"/>
        <v>1.6702531911320128E-3</v>
      </c>
    </row>
    <row r="23" spans="2:12" x14ac:dyDescent="0.25">
      <c r="B23">
        <v>0.1</v>
      </c>
      <c r="C23">
        <v>2</v>
      </c>
      <c r="D23">
        <f t="shared" si="1"/>
        <v>0.2</v>
      </c>
      <c r="E23" s="5">
        <f t="shared" si="2"/>
        <v>9.6153846153846159E-2</v>
      </c>
      <c r="F23" s="4">
        <v>0.1</v>
      </c>
      <c r="G23">
        <v>0</v>
      </c>
      <c r="H23">
        <f t="shared" si="3"/>
        <v>0</v>
      </c>
      <c r="I23" s="5">
        <f t="shared" si="4"/>
        <v>0</v>
      </c>
      <c r="J23">
        <f t="shared" si="5"/>
        <v>9.6153846153846159E-2</v>
      </c>
      <c r="K23" s="6">
        <f t="shared" si="7"/>
        <v>0.38212756130332531</v>
      </c>
      <c r="L23">
        <f t="shared" si="6"/>
        <v>1.910637806516623E-3</v>
      </c>
    </row>
    <row r="24" spans="2:12" x14ac:dyDescent="0.25">
      <c r="B24">
        <v>0.105</v>
      </c>
      <c r="C24">
        <v>0</v>
      </c>
      <c r="D24">
        <f t="shared" si="1"/>
        <v>0</v>
      </c>
      <c r="E24" s="5">
        <f t="shared" si="2"/>
        <v>0</v>
      </c>
      <c r="F24" s="4">
        <v>0.105</v>
      </c>
      <c r="G24">
        <v>0</v>
      </c>
      <c r="H24">
        <f t="shared" si="3"/>
        <v>0</v>
      </c>
      <c r="I24" s="5">
        <f t="shared" si="4"/>
        <v>0</v>
      </c>
      <c r="J24">
        <f t="shared" si="5"/>
        <v>0</v>
      </c>
      <c r="K24" s="6">
        <f t="shared" si="7"/>
        <v>0.38212756130332531</v>
      </c>
      <c r="L24">
        <f t="shared" si="6"/>
        <v>2.0428493449781665E-3</v>
      </c>
    </row>
    <row r="25" spans="2:12" x14ac:dyDescent="0.25">
      <c r="B25">
        <v>0.11</v>
      </c>
      <c r="C25">
        <v>1</v>
      </c>
      <c r="D25">
        <f t="shared" si="1"/>
        <v>0.11</v>
      </c>
      <c r="E25" s="5">
        <f t="shared" si="2"/>
        <v>5.2884615384615384E-2</v>
      </c>
      <c r="F25" s="4">
        <v>0.11</v>
      </c>
      <c r="G25">
        <v>0</v>
      </c>
      <c r="H25">
        <f t="shared" si="3"/>
        <v>0</v>
      </c>
      <c r="I25" s="5">
        <f t="shared" si="4"/>
        <v>0</v>
      </c>
      <c r="J25">
        <f t="shared" si="5"/>
        <v>5.2884615384615384E-2</v>
      </c>
      <c r="K25" s="6">
        <f t="shared" si="7"/>
        <v>0.43501217668794068</v>
      </c>
      <c r="L25">
        <f t="shared" si="6"/>
        <v>2.1750608834397054E-3</v>
      </c>
    </row>
    <row r="26" spans="2:12" x14ac:dyDescent="0.25">
      <c r="B26" s="7">
        <v>0.115</v>
      </c>
      <c r="C26" s="7">
        <v>0</v>
      </c>
      <c r="D26" s="7">
        <f t="shared" si="1"/>
        <v>0</v>
      </c>
      <c r="E26" s="8">
        <f t="shared" si="2"/>
        <v>0</v>
      </c>
      <c r="F26" s="9">
        <v>0.115</v>
      </c>
      <c r="G26" s="7">
        <v>0</v>
      </c>
      <c r="H26" s="7">
        <f t="shared" si="3"/>
        <v>0</v>
      </c>
      <c r="I26" s="8">
        <f t="shared" si="4"/>
        <v>0</v>
      </c>
      <c r="J26">
        <f t="shared" si="5"/>
        <v>0</v>
      </c>
      <c r="K26" s="10">
        <f t="shared" si="7"/>
        <v>0.43501217668794068</v>
      </c>
      <c r="L26">
        <f t="shared" si="6"/>
        <v>2.1750608834396994E-3</v>
      </c>
    </row>
    <row r="27" spans="2:12" x14ac:dyDescent="0.25">
      <c r="B27" s="7">
        <v>0.12</v>
      </c>
      <c r="C27" s="7">
        <v>0</v>
      </c>
      <c r="D27" s="7">
        <f t="shared" si="1"/>
        <v>0</v>
      </c>
      <c r="E27" s="8">
        <f t="shared" si="2"/>
        <v>0</v>
      </c>
      <c r="F27" s="9">
        <v>0.12</v>
      </c>
      <c r="G27" s="7">
        <v>0</v>
      </c>
      <c r="H27" s="7">
        <f t="shared" si="3"/>
        <v>0</v>
      </c>
      <c r="I27" s="8">
        <f t="shared" si="4"/>
        <v>0</v>
      </c>
      <c r="J27">
        <f t="shared" si="5"/>
        <v>0</v>
      </c>
      <c r="K27" s="10">
        <f t="shared" si="7"/>
        <v>0.43501217668794068</v>
      </c>
      <c r="L27">
        <f t="shared" si="6"/>
        <v>2.3390787705744047E-3</v>
      </c>
    </row>
    <row r="28" spans="2:12" x14ac:dyDescent="0.25">
      <c r="B28" s="7">
        <v>0.125</v>
      </c>
      <c r="C28" s="7">
        <v>2</v>
      </c>
      <c r="D28" s="7">
        <f t="shared" si="1"/>
        <v>0.25</v>
      </c>
      <c r="E28" s="8">
        <f t="shared" si="2"/>
        <v>0.1201923076923077</v>
      </c>
      <c r="F28" s="9">
        <v>0.125</v>
      </c>
      <c r="G28" s="7">
        <v>1</v>
      </c>
      <c r="H28" s="7">
        <f t="shared" si="3"/>
        <v>0.125</v>
      </c>
      <c r="I28" s="8">
        <f t="shared" si="4"/>
        <v>5.4585152838427943E-2</v>
      </c>
      <c r="J28">
        <f t="shared" si="5"/>
        <v>6.5607154853879746E-2</v>
      </c>
      <c r="K28" s="10">
        <f t="shared" si="7"/>
        <v>0.50061933154182037</v>
      </c>
      <c r="L28">
        <f t="shared" si="6"/>
        <v>2.503096657709104E-3</v>
      </c>
    </row>
    <row r="29" spans="2:12" x14ac:dyDescent="0.25">
      <c r="B29" s="7">
        <v>0.13</v>
      </c>
      <c r="C29" s="7">
        <v>0</v>
      </c>
      <c r="D29" s="7">
        <f t="shared" si="1"/>
        <v>0</v>
      </c>
      <c r="E29" s="8">
        <f t="shared" si="2"/>
        <v>0</v>
      </c>
      <c r="F29" s="9">
        <v>0.13</v>
      </c>
      <c r="G29" s="7">
        <v>0</v>
      </c>
      <c r="H29" s="7">
        <f t="shared" si="3"/>
        <v>0</v>
      </c>
      <c r="I29" s="8">
        <f t="shared" si="4"/>
        <v>0</v>
      </c>
      <c r="J29">
        <f t="shared" si="5"/>
        <v>0</v>
      </c>
      <c r="K29" s="10">
        <f t="shared" si="7"/>
        <v>0.50061933154182037</v>
      </c>
      <c r="L29">
        <f t="shared" si="6"/>
        <v>1.9135770070540818E-3</v>
      </c>
    </row>
    <row r="30" spans="2:12" x14ac:dyDescent="0.25">
      <c r="B30" s="7">
        <v>0.13500000000000001</v>
      </c>
      <c r="C30" s="7">
        <v>0</v>
      </c>
      <c r="D30" s="7">
        <f t="shared" si="1"/>
        <v>0</v>
      </c>
      <c r="E30" s="8">
        <f t="shared" si="2"/>
        <v>0</v>
      </c>
      <c r="F30" s="9">
        <v>0.13500000000000001</v>
      </c>
      <c r="G30" s="7">
        <v>4</v>
      </c>
      <c r="H30" s="7">
        <f t="shared" si="3"/>
        <v>0.54</v>
      </c>
      <c r="I30" s="8">
        <f t="shared" si="4"/>
        <v>0.23580786026200876</v>
      </c>
      <c r="J30">
        <f t="shared" si="5"/>
        <v>-0.23580786026200876</v>
      </c>
      <c r="K30" s="10">
        <f t="shared" si="7"/>
        <v>0.26481147127981164</v>
      </c>
      <c r="L30">
        <f t="shared" si="6"/>
        <v>1.0183805005038625E-3</v>
      </c>
    </row>
    <row r="31" spans="2:12" x14ac:dyDescent="0.25">
      <c r="B31" s="7">
        <v>0.14000000000000001</v>
      </c>
      <c r="C31" s="7">
        <v>0</v>
      </c>
      <c r="D31" s="7">
        <f t="shared" si="1"/>
        <v>0</v>
      </c>
      <c r="E31" s="8">
        <f t="shared" si="2"/>
        <v>0</v>
      </c>
      <c r="F31" s="9">
        <v>0.14000000000000001</v>
      </c>
      <c r="G31" s="7">
        <v>2</v>
      </c>
      <c r="H31" s="7">
        <f t="shared" si="3"/>
        <v>0.28000000000000003</v>
      </c>
      <c r="I31" s="8">
        <f t="shared" si="4"/>
        <v>0.12227074235807861</v>
      </c>
      <c r="J31">
        <f t="shared" si="5"/>
        <v>-0.12227074235807861</v>
      </c>
      <c r="K31" s="10">
        <f t="shared" si="7"/>
        <v>0.14254072892173303</v>
      </c>
      <c r="L31">
        <f t="shared" si="6"/>
        <v>9.5497774605305581E-5</v>
      </c>
    </row>
    <row r="32" spans="2:12" x14ac:dyDescent="0.25">
      <c r="B32" s="7">
        <v>0.14499999999999999</v>
      </c>
      <c r="C32" s="7">
        <v>1</v>
      </c>
      <c r="D32" s="7">
        <f t="shared" si="1"/>
        <v>0.14499999999999999</v>
      </c>
      <c r="E32" s="8">
        <f t="shared" si="2"/>
        <v>6.9711538461538464E-2</v>
      </c>
      <c r="F32" s="9">
        <v>0.14499999999999999</v>
      </c>
      <c r="G32" s="7">
        <v>5</v>
      </c>
      <c r="H32" s="7">
        <f t="shared" si="3"/>
        <v>0.72499999999999998</v>
      </c>
      <c r="I32" s="8">
        <f t="shared" si="4"/>
        <v>0.31659388646288211</v>
      </c>
      <c r="J32">
        <f t="shared" si="5"/>
        <v>-0.24688234800134365</v>
      </c>
      <c r="K32" s="10">
        <f t="shared" si="7"/>
        <v>-0.10434161907961062</v>
      </c>
      <c r="L32">
        <f t="shared" si="6"/>
        <v>-1.4459816929795254E-4</v>
      </c>
    </row>
    <row r="33" spans="2:12" x14ac:dyDescent="0.25">
      <c r="B33" s="7">
        <v>0.15</v>
      </c>
      <c r="C33" s="7">
        <v>3</v>
      </c>
      <c r="D33" s="7">
        <f t="shared" si="1"/>
        <v>0.44999999999999996</v>
      </c>
      <c r="E33" s="8">
        <f t="shared" si="2"/>
        <v>0.21634615384615383</v>
      </c>
      <c r="F33" s="9">
        <v>0.15</v>
      </c>
      <c r="G33" s="7">
        <v>1</v>
      </c>
      <c r="H33" s="7">
        <f t="shared" si="3"/>
        <v>0.15</v>
      </c>
      <c r="I33" s="8">
        <f t="shared" si="4"/>
        <v>6.5502183406113537E-2</v>
      </c>
      <c r="J33">
        <f t="shared" si="5"/>
        <v>0.15084397044004028</v>
      </c>
      <c r="K33" s="10">
        <f t="shared" si="7"/>
        <v>4.6502351360429656E-2</v>
      </c>
      <c r="L33">
        <f t="shared" si="6"/>
        <v>-1.0591619079610505E-4</v>
      </c>
    </row>
    <row r="34" spans="2:12" x14ac:dyDescent="0.25">
      <c r="B34" s="7">
        <v>0.155</v>
      </c>
      <c r="C34" s="7">
        <v>0</v>
      </c>
      <c r="D34" s="7">
        <f t="shared" si="1"/>
        <v>0</v>
      </c>
      <c r="E34" s="8">
        <f t="shared" si="2"/>
        <v>0</v>
      </c>
      <c r="F34" s="9">
        <v>0.155</v>
      </c>
      <c r="G34" s="7">
        <v>2</v>
      </c>
      <c r="H34" s="7">
        <f t="shared" si="3"/>
        <v>0.31</v>
      </c>
      <c r="I34" s="8">
        <f t="shared" si="4"/>
        <v>0.13537117903930129</v>
      </c>
      <c r="J34">
        <f t="shared" si="5"/>
        <v>-0.13537117903930129</v>
      </c>
      <c r="K34" s="10">
        <f t="shared" si="7"/>
        <v>-8.8868827678871637E-2</v>
      </c>
      <c r="L34">
        <f t="shared" si="6"/>
        <v>-1.3177065838092066E-3</v>
      </c>
    </row>
    <row r="35" spans="2:12" x14ac:dyDescent="0.25">
      <c r="B35" s="7">
        <v>0.16</v>
      </c>
      <c r="C35" s="7">
        <v>0</v>
      </c>
      <c r="D35" s="7">
        <f t="shared" si="1"/>
        <v>0</v>
      </c>
      <c r="E35" s="8">
        <f t="shared" si="2"/>
        <v>0</v>
      </c>
      <c r="F35" s="9">
        <v>0.16</v>
      </c>
      <c r="G35" s="7">
        <v>5</v>
      </c>
      <c r="H35" s="7">
        <f t="shared" si="3"/>
        <v>0.8</v>
      </c>
      <c r="I35" s="8">
        <f t="shared" si="4"/>
        <v>0.34934497816593885</v>
      </c>
      <c r="J35">
        <f t="shared" si="5"/>
        <v>-0.34934497816593885</v>
      </c>
      <c r="K35" s="10">
        <f t="shared" si="7"/>
        <v>-0.43821380584481051</v>
      </c>
      <c r="L35">
        <f t="shared" si="6"/>
        <v>-3.0917240510581162E-3</v>
      </c>
    </row>
    <row r="36" spans="2:12" x14ac:dyDescent="0.25">
      <c r="B36" s="7">
        <v>0.16500000000000001</v>
      </c>
      <c r="C36" s="7">
        <v>0</v>
      </c>
      <c r="D36" s="7">
        <f t="shared" si="1"/>
        <v>0</v>
      </c>
      <c r="E36" s="8">
        <f t="shared" si="2"/>
        <v>0</v>
      </c>
      <c r="F36" s="9">
        <v>0.16500000000000001</v>
      </c>
      <c r="G36" s="7">
        <v>5</v>
      </c>
      <c r="H36" s="7">
        <f t="shared" si="3"/>
        <v>0.82500000000000007</v>
      </c>
      <c r="I36" s="8">
        <f t="shared" si="4"/>
        <v>0.36026200873362452</v>
      </c>
      <c r="J36">
        <f t="shared" si="5"/>
        <v>-0.36026200873362452</v>
      </c>
      <c r="K36" s="10">
        <f t="shared" si="7"/>
        <v>-0.79847581457843497</v>
      </c>
      <c r="L36">
        <f t="shared" si="6"/>
        <v>-4.1592311891165655E-3</v>
      </c>
    </row>
    <row r="37" spans="2:12" x14ac:dyDescent="0.25">
      <c r="B37" s="7">
        <v>0.17</v>
      </c>
      <c r="C37" s="7">
        <v>1</v>
      </c>
      <c r="D37" s="7">
        <f t="shared" si="1"/>
        <v>0.17</v>
      </c>
      <c r="E37" s="8">
        <f t="shared" si="2"/>
        <v>8.1730769230769232E-2</v>
      </c>
      <c r="F37" s="9">
        <v>0.17</v>
      </c>
      <c r="G37" s="7">
        <v>2</v>
      </c>
      <c r="H37" s="7">
        <f t="shared" si="3"/>
        <v>0.34</v>
      </c>
      <c r="I37" s="8">
        <f t="shared" si="4"/>
        <v>0.14847161572052403</v>
      </c>
      <c r="J37">
        <f t="shared" si="5"/>
        <v>-6.6740846489754799E-2</v>
      </c>
      <c r="K37" s="10">
        <f t="shared" si="7"/>
        <v>-0.86521666106818973</v>
      </c>
      <c r="L37">
        <f t="shared" si="6"/>
        <v>-4.708179375209922E-3</v>
      </c>
    </row>
    <row r="38" spans="2:12" x14ac:dyDescent="0.25">
      <c r="B38" s="7">
        <v>0.17499999999999999</v>
      </c>
      <c r="C38" s="7">
        <v>0</v>
      </c>
      <c r="D38" s="7">
        <f t="shared" si="1"/>
        <v>0</v>
      </c>
      <c r="E38" s="8">
        <f t="shared" si="2"/>
        <v>0</v>
      </c>
      <c r="F38" s="9">
        <v>0.17499999999999999</v>
      </c>
      <c r="G38" s="7">
        <v>2</v>
      </c>
      <c r="H38" s="7">
        <f t="shared" si="3"/>
        <v>0.35</v>
      </c>
      <c r="I38" s="8">
        <f t="shared" si="4"/>
        <v>0.15283842794759825</v>
      </c>
      <c r="J38">
        <f t="shared" si="5"/>
        <v>-0.15283842794759825</v>
      </c>
      <c r="K38" s="10">
        <f t="shared" si="7"/>
        <v>-1.018055089015788</v>
      </c>
      <c r="L38">
        <f t="shared" si="6"/>
        <v>-5.2272631844138455E-3</v>
      </c>
    </row>
    <row r="39" spans="2:12" x14ac:dyDescent="0.25">
      <c r="B39" s="7">
        <v>0.18</v>
      </c>
      <c r="C39" s="7">
        <v>3</v>
      </c>
      <c r="D39" s="7">
        <f t="shared" si="1"/>
        <v>0.54</v>
      </c>
      <c r="E39" s="8">
        <f t="shared" si="2"/>
        <v>0.25961538461538464</v>
      </c>
      <c r="F39" s="9">
        <v>0.18</v>
      </c>
      <c r="G39" s="7">
        <v>4</v>
      </c>
      <c r="H39" s="7">
        <f t="shared" si="3"/>
        <v>0.72</v>
      </c>
      <c r="I39" s="8">
        <f t="shared" si="4"/>
        <v>0.31441048034934499</v>
      </c>
      <c r="J39">
        <f t="shared" si="5"/>
        <v>-5.4795095733960353E-2</v>
      </c>
      <c r="K39" s="10">
        <f t="shared" si="7"/>
        <v>-1.0728501847497482</v>
      </c>
      <c r="L39">
        <f t="shared" si="6"/>
        <v>-6.5556506130332618E-3</v>
      </c>
    </row>
    <row r="40" spans="2:12" x14ac:dyDescent="0.25">
      <c r="B40" s="7">
        <v>0.185</v>
      </c>
      <c r="C40" s="7">
        <v>1</v>
      </c>
      <c r="D40" s="7">
        <f t="shared" si="1"/>
        <v>0.185</v>
      </c>
      <c r="E40" s="8">
        <f t="shared" si="2"/>
        <v>8.8942307692307696E-2</v>
      </c>
      <c r="F40" s="9">
        <v>0.185</v>
      </c>
      <c r="G40" s="7">
        <v>7</v>
      </c>
      <c r="H40" s="7">
        <f t="shared" si="3"/>
        <v>1.2949999999999999</v>
      </c>
      <c r="I40" s="8">
        <f t="shared" si="4"/>
        <v>0.56550218340611347</v>
      </c>
      <c r="J40">
        <f t="shared" si="5"/>
        <v>-0.47655987571380576</v>
      </c>
      <c r="K40" s="10">
        <f t="shared" si="7"/>
        <v>-1.5494100604635541</v>
      </c>
      <c r="L40">
        <f t="shared" si="6"/>
        <v>-7.0200705408129055E-3</v>
      </c>
    </row>
    <row r="41" spans="2:12" x14ac:dyDescent="0.25">
      <c r="B41" s="7">
        <v>0.19</v>
      </c>
      <c r="C41" s="7">
        <v>5</v>
      </c>
      <c r="D41" s="7">
        <f t="shared" si="1"/>
        <v>0.95</v>
      </c>
      <c r="E41" s="8">
        <f t="shared" si="2"/>
        <v>0.45673076923076916</v>
      </c>
      <c r="F41" s="9">
        <v>0.19</v>
      </c>
      <c r="G41" s="7">
        <v>2</v>
      </c>
      <c r="H41" s="7">
        <f t="shared" si="3"/>
        <v>0.38</v>
      </c>
      <c r="I41" s="8">
        <f t="shared" si="4"/>
        <v>0.16593886462882096</v>
      </c>
      <c r="J41">
        <f t="shared" si="5"/>
        <v>0.2907919046019482</v>
      </c>
      <c r="K41" s="10">
        <f t="shared" si="7"/>
        <v>-1.2586181558616059</v>
      </c>
      <c r="L41">
        <f t="shared" si="6"/>
        <v>-5.9512512596573801E-3</v>
      </c>
    </row>
    <row r="42" spans="2:12" x14ac:dyDescent="0.25">
      <c r="B42" s="7">
        <v>0.19500000000000001</v>
      </c>
      <c r="C42" s="7">
        <v>6</v>
      </c>
      <c r="D42" s="7">
        <f t="shared" si="1"/>
        <v>1.17</v>
      </c>
      <c r="E42" s="8">
        <f t="shared" si="2"/>
        <v>0.5625</v>
      </c>
      <c r="F42" s="9">
        <v>0.19500000000000001</v>
      </c>
      <c r="G42" s="7">
        <v>5</v>
      </c>
      <c r="H42" s="7">
        <f t="shared" si="3"/>
        <v>0.97500000000000009</v>
      </c>
      <c r="I42" s="8">
        <f t="shared" si="4"/>
        <v>0.42576419213973804</v>
      </c>
      <c r="J42">
        <f t="shared" si="5"/>
        <v>0.13673580786026196</v>
      </c>
      <c r="K42" s="10">
        <f t="shared" si="7"/>
        <v>-1.121882348001344</v>
      </c>
      <c r="L42">
        <f t="shared" si="6"/>
        <v>-5.7395763352368232E-3</v>
      </c>
    </row>
    <row r="43" spans="2:12" x14ac:dyDescent="0.25">
      <c r="B43">
        <v>0.2</v>
      </c>
      <c r="C43">
        <v>4</v>
      </c>
      <c r="D43">
        <f t="shared" si="1"/>
        <v>0.8</v>
      </c>
      <c r="E43" s="5">
        <f t="shared" si="2"/>
        <v>0.38461538461538464</v>
      </c>
      <c r="F43" s="4">
        <v>0.2</v>
      </c>
      <c r="G43">
        <v>5</v>
      </c>
      <c r="H43">
        <f t="shared" si="3"/>
        <v>1</v>
      </c>
      <c r="I43" s="5">
        <f t="shared" si="4"/>
        <v>0.43668122270742354</v>
      </c>
      <c r="J43">
        <f t="shared" si="5"/>
        <v>-5.2065838092038907E-2</v>
      </c>
      <c r="K43" s="6">
        <f t="shared" si="7"/>
        <v>-1.1739481860933829</v>
      </c>
      <c r="L43">
        <f t="shared" si="6"/>
        <v>-5.8245507222035352E-3</v>
      </c>
    </row>
    <row r="44" spans="2:12" x14ac:dyDescent="0.25">
      <c r="B44">
        <v>0.20499999999999999</v>
      </c>
      <c r="C44">
        <v>2</v>
      </c>
      <c r="D44">
        <f t="shared" si="1"/>
        <v>0.41</v>
      </c>
      <c r="E44" s="5">
        <f t="shared" si="2"/>
        <v>0.19711538461538461</v>
      </c>
      <c r="F44" s="4">
        <v>0.20499999999999999</v>
      </c>
      <c r="G44">
        <v>2</v>
      </c>
      <c r="H44">
        <f t="shared" si="3"/>
        <v>0.41</v>
      </c>
      <c r="I44" s="5">
        <f t="shared" si="4"/>
        <v>0.17903930131004364</v>
      </c>
      <c r="J44">
        <f t="shared" si="5"/>
        <v>1.8076083305340968E-2</v>
      </c>
      <c r="K44" s="6">
        <f t="shared" si="7"/>
        <v>-1.1558721027880419</v>
      </c>
      <c r="L44">
        <f t="shared" si="6"/>
        <v>-5.5038104635539188E-3</v>
      </c>
    </row>
    <row r="45" spans="2:12" x14ac:dyDescent="0.25">
      <c r="B45">
        <v>0.21</v>
      </c>
      <c r="C45">
        <v>2</v>
      </c>
      <c r="D45">
        <f t="shared" si="1"/>
        <v>0.42</v>
      </c>
      <c r="E45" s="5">
        <f t="shared" si="2"/>
        <v>0.20192307692307693</v>
      </c>
      <c r="F45" s="4">
        <v>0.21</v>
      </c>
      <c r="G45">
        <v>1</v>
      </c>
      <c r="H45">
        <f t="shared" si="3"/>
        <v>0.21</v>
      </c>
      <c r="I45" s="5">
        <f t="shared" si="4"/>
        <v>9.1703056768558944E-2</v>
      </c>
      <c r="J45">
        <f t="shared" si="5"/>
        <v>0.11022002015451798</v>
      </c>
      <c r="K45" s="6">
        <f t="shared" si="7"/>
        <v>-1.0456520826335238</v>
      </c>
      <c r="L45">
        <f t="shared" si="6"/>
        <v>-4.4293227242190166E-3</v>
      </c>
    </row>
    <row r="46" spans="2:12" x14ac:dyDescent="0.25">
      <c r="B46">
        <v>0.215</v>
      </c>
      <c r="C46">
        <v>4</v>
      </c>
      <c r="D46">
        <f t="shared" si="1"/>
        <v>0.86</v>
      </c>
      <c r="E46" s="5">
        <f t="shared" si="2"/>
        <v>0.41346153846153844</v>
      </c>
      <c r="F46" s="4">
        <v>0.215</v>
      </c>
      <c r="G46">
        <v>1</v>
      </c>
      <c r="H46">
        <f t="shared" si="3"/>
        <v>0.215</v>
      </c>
      <c r="I46" s="5">
        <f t="shared" si="4"/>
        <v>9.3886462882096067E-2</v>
      </c>
      <c r="J46">
        <f t="shared" si="5"/>
        <v>0.31957507557944237</v>
      </c>
      <c r="K46" s="6">
        <f t="shared" si="7"/>
        <v>-0.7260770070540814</v>
      </c>
      <c r="L46">
        <f t="shared" si="6"/>
        <v>-3.2932167450453512E-3</v>
      </c>
    </row>
    <row r="47" spans="2:12" x14ac:dyDescent="0.25">
      <c r="B47">
        <v>0.22</v>
      </c>
      <c r="C47">
        <v>4</v>
      </c>
      <c r="D47">
        <f t="shared" si="1"/>
        <v>0.88</v>
      </c>
      <c r="E47" s="5">
        <f t="shared" si="2"/>
        <v>0.42307692307692307</v>
      </c>
      <c r="F47" s="4">
        <v>0.22</v>
      </c>
      <c r="G47">
        <v>3</v>
      </c>
      <c r="H47">
        <f t="shared" si="3"/>
        <v>0.66</v>
      </c>
      <c r="I47" s="5">
        <f t="shared" si="4"/>
        <v>0.28820960698689957</v>
      </c>
      <c r="J47">
        <f t="shared" si="5"/>
        <v>0.1348673160900235</v>
      </c>
      <c r="K47" s="6">
        <f t="shared" si="7"/>
        <v>-0.59120969096405784</v>
      </c>
      <c r="L47">
        <f t="shared" si="6"/>
        <v>-3.8889821968424629E-3</v>
      </c>
    </row>
    <row r="48" spans="2:12" x14ac:dyDescent="0.25">
      <c r="B48">
        <v>0.22500000000000001</v>
      </c>
      <c r="C48">
        <v>2</v>
      </c>
      <c r="D48">
        <f t="shared" si="1"/>
        <v>0.45</v>
      </c>
      <c r="E48" s="5">
        <f t="shared" si="2"/>
        <v>0.21634615384615385</v>
      </c>
      <c r="F48" s="4">
        <v>0.22500000000000001</v>
      </c>
      <c r="G48">
        <v>6</v>
      </c>
      <c r="H48">
        <f t="shared" si="3"/>
        <v>1.35</v>
      </c>
      <c r="I48" s="5">
        <f t="shared" si="4"/>
        <v>0.58951965065502188</v>
      </c>
      <c r="J48">
        <f t="shared" si="5"/>
        <v>-0.37317349680886802</v>
      </c>
      <c r="K48" s="6">
        <f t="shared" si="7"/>
        <v>-0.96438318777292587</v>
      </c>
      <c r="L48">
        <f t="shared" si="6"/>
        <v>-3.6147442895532447E-3</v>
      </c>
    </row>
    <row r="49" spans="2:12" x14ac:dyDescent="0.25">
      <c r="B49">
        <v>0.23</v>
      </c>
      <c r="C49">
        <v>8</v>
      </c>
      <c r="D49">
        <f t="shared" si="1"/>
        <v>1.84</v>
      </c>
      <c r="E49" s="5">
        <f t="shared" si="2"/>
        <v>0.88461538461538469</v>
      </c>
      <c r="F49" s="4">
        <v>0.23</v>
      </c>
      <c r="G49">
        <v>4</v>
      </c>
      <c r="H49">
        <f t="shared" si="3"/>
        <v>0.92</v>
      </c>
      <c r="I49" s="5">
        <f t="shared" si="4"/>
        <v>0.40174672489082969</v>
      </c>
      <c r="J49">
        <f t="shared" si="5"/>
        <v>0.482868659724555</v>
      </c>
      <c r="K49" s="6">
        <f t="shared" si="7"/>
        <v>-0.48151452804837086</v>
      </c>
      <c r="L49">
        <f t="shared" si="6"/>
        <v>-3.1254198857910503E-3</v>
      </c>
    </row>
    <row r="50" spans="2:12" x14ac:dyDescent="0.25">
      <c r="B50">
        <v>0.23499999999999999</v>
      </c>
      <c r="C50">
        <v>2</v>
      </c>
      <c r="D50">
        <f t="shared" si="1"/>
        <v>0.47</v>
      </c>
      <c r="E50" s="5">
        <f t="shared" si="2"/>
        <v>0.22596153846153846</v>
      </c>
      <c r="F50" s="4">
        <v>0.23499999999999999</v>
      </c>
      <c r="G50">
        <v>5</v>
      </c>
      <c r="H50">
        <f t="shared" si="3"/>
        <v>1.1749999999999998</v>
      </c>
      <c r="I50" s="5">
        <f t="shared" si="4"/>
        <v>0.51310043668122263</v>
      </c>
      <c r="J50">
        <f t="shared" si="5"/>
        <v>-0.28713889821968419</v>
      </c>
      <c r="K50" s="6">
        <f t="shared" si="7"/>
        <v>-0.76865342626805511</v>
      </c>
      <c r="L50">
        <f t="shared" si="6"/>
        <v>-2.8985241014444101E-3</v>
      </c>
    </row>
    <row r="51" spans="2:12" x14ac:dyDescent="0.25">
      <c r="B51">
        <v>0.24</v>
      </c>
      <c r="C51">
        <v>6</v>
      </c>
      <c r="D51">
        <f t="shared" si="1"/>
        <v>1.44</v>
      </c>
      <c r="E51" s="5">
        <f t="shared" si="2"/>
        <v>0.69230769230769229</v>
      </c>
      <c r="F51" s="4">
        <v>0.24</v>
      </c>
      <c r="G51">
        <v>3</v>
      </c>
      <c r="H51">
        <f t="shared" si="3"/>
        <v>0.72</v>
      </c>
      <c r="I51" s="5">
        <f t="shared" si="4"/>
        <v>0.31441048034934499</v>
      </c>
      <c r="J51">
        <f t="shared" si="5"/>
        <v>0.3778972119583473</v>
      </c>
      <c r="K51" s="6">
        <f t="shared" si="7"/>
        <v>-0.39075621430970781</v>
      </c>
      <c r="L51">
        <f t="shared" si="6"/>
        <v>-1.0703676100100785E-3</v>
      </c>
    </row>
    <row r="52" spans="2:12" x14ac:dyDescent="0.25">
      <c r="B52">
        <v>0.245</v>
      </c>
      <c r="C52">
        <v>3</v>
      </c>
      <c r="D52">
        <f t="shared" si="1"/>
        <v>0.73499999999999999</v>
      </c>
      <c r="E52" s="5">
        <f t="shared" si="2"/>
        <v>0.35336538461538458</v>
      </c>
      <c r="F52" s="4">
        <v>0.245</v>
      </c>
      <c r="G52">
        <v>0</v>
      </c>
      <c r="H52">
        <f t="shared" si="3"/>
        <v>0</v>
      </c>
      <c r="I52" s="5">
        <f t="shared" si="4"/>
        <v>0</v>
      </c>
      <c r="J52">
        <f t="shared" si="5"/>
        <v>0.35336538461538458</v>
      </c>
      <c r="K52" s="6">
        <f t="shared" si="7"/>
        <v>-3.7390829694323224E-2</v>
      </c>
      <c r="L52">
        <f t="shared" si="6"/>
        <v>4.6911740006718176E-4</v>
      </c>
    </row>
    <row r="53" spans="2:12" x14ac:dyDescent="0.25">
      <c r="B53">
        <v>0.25</v>
      </c>
      <c r="C53">
        <v>4</v>
      </c>
      <c r="D53">
        <f t="shared" si="1"/>
        <v>1</v>
      </c>
      <c r="E53" s="5">
        <f t="shared" si="2"/>
        <v>0.48076923076923078</v>
      </c>
      <c r="F53" s="4">
        <v>0.25</v>
      </c>
      <c r="G53">
        <v>2</v>
      </c>
      <c r="H53">
        <f t="shared" si="3"/>
        <v>0.5</v>
      </c>
      <c r="I53" s="5">
        <f t="shared" si="4"/>
        <v>0.21834061135371177</v>
      </c>
      <c r="J53">
        <f t="shared" si="5"/>
        <v>0.26242861941551898</v>
      </c>
      <c r="K53" s="6">
        <f t="shared" si="7"/>
        <v>0.22503778972119576</v>
      </c>
      <c r="L53">
        <f t="shared" si="6"/>
        <v>1.153295053745382E-3</v>
      </c>
    </row>
    <row r="54" spans="2:12" x14ac:dyDescent="0.25">
      <c r="B54">
        <v>0.255</v>
      </c>
      <c r="C54">
        <v>1</v>
      </c>
      <c r="D54">
        <f t="shared" si="1"/>
        <v>0.255</v>
      </c>
      <c r="E54" s="5">
        <f t="shared" si="2"/>
        <v>0.12259615384615384</v>
      </c>
      <c r="F54" s="4">
        <v>0.255</v>
      </c>
      <c r="G54">
        <v>1</v>
      </c>
      <c r="H54">
        <f t="shared" si="3"/>
        <v>0.255</v>
      </c>
      <c r="I54" s="5">
        <f t="shared" si="4"/>
        <v>0.11135371179039301</v>
      </c>
      <c r="J54">
        <f t="shared" si="5"/>
        <v>1.1242442055760832E-2</v>
      </c>
      <c r="K54" s="6">
        <f t="shared" si="7"/>
        <v>0.23628023177695659</v>
      </c>
      <c r="L54">
        <f t="shared" si="6"/>
        <v>1.5225583641249589E-3</v>
      </c>
    </row>
    <row r="55" spans="2:12" x14ac:dyDescent="0.25">
      <c r="B55">
        <v>0.26</v>
      </c>
      <c r="C55">
        <v>2</v>
      </c>
      <c r="D55">
        <f t="shared" si="1"/>
        <v>0.52</v>
      </c>
      <c r="E55" s="5">
        <f t="shared" si="2"/>
        <v>0.25</v>
      </c>
      <c r="F55" s="4">
        <v>0.26</v>
      </c>
      <c r="G55">
        <v>1</v>
      </c>
      <c r="H55">
        <f t="shared" si="3"/>
        <v>0.26</v>
      </c>
      <c r="I55" s="5">
        <f t="shared" si="4"/>
        <v>0.11353711790393015</v>
      </c>
      <c r="J55">
        <f t="shared" si="5"/>
        <v>0.13646288209606985</v>
      </c>
      <c r="K55" s="6">
        <f t="shared" si="7"/>
        <v>0.37274311387302644</v>
      </c>
      <c r="L55">
        <f t="shared" si="6"/>
        <v>2.8484527208599282E-3</v>
      </c>
    </row>
    <row r="56" spans="2:12" x14ac:dyDescent="0.25">
      <c r="B56">
        <v>0.26500000000000001</v>
      </c>
      <c r="C56">
        <v>4</v>
      </c>
      <c r="D56">
        <f t="shared" si="1"/>
        <v>1.06</v>
      </c>
      <c r="E56" s="5">
        <f t="shared" si="2"/>
        <v>0.50961538461538469</v>
      </c>
      <c r="F56" s="4">
        <v>0.26500000000000001</v>
      </c>
      <c r="G56">
        <v>1</v>
      </c>
      <c r="H56">
        <f t="shared" si="3"/>
        <v>0.26500000000000001</v>
      </c>
      <c r="I56" s="5">
        <f t="shared" si="4"/>
        <v>0.11572052401746726</v>
      </c>
      <c r="J56">
        <f t="shared" si="5"/>
        <v>0.39389486059791745</v>
      </c>
      <c r="K56" s="6">
        <f t="shared" si="7"/>
        <v>0.76663797447094395</v>
      </c>
      <c r="L56">
        <f t="shared" si="6"/>
        <v>4.5119877393349052E-3</v>
      </c>
    </row>
    <row r="57" spans="2:12" x14ac:dyDescent="0.25">
      <c r="B57">
        <v>0.27</v>
      </c>
      <c r="C57">
        <v>3</v>
      </c>
      <c r="D57">
        <f t="shared" si="1"/>
        <v>0.81</v>
      </c>
      <c r="E57" s="5">
        <f t="shared" si="2"/>
        <v>0.38942307692307698</v>
      </c>
      <c r="F57" s="4">
        <v>0.27</v>
      </c>
      <c r="G57">
        <v>1</v>
      </c>
      <c r="H57">
        <f t="shared" si="3"/>
        <v>0.27</v>
      </c>
      <c r="I57" s="5">
        <f t="shared" si="4"/>
        <v>0.11790393013100438</v>
      </c>
      <c r="J57">
        <f t="shared" si="5"/>
        <v>0.27151914679207262</v>
      </c>
      <c r="K57" s="6">
        <f t="shared" si="7"/>
        <v>1.0381571212630165</v>
      </c>
      <c r="L57">
        <f t="shared" si="6"/>
        <v>5.581935463553918E-3</v>
      </c>
    </row>
    <row r="58" spans="2:12" x14ac:dyDescent="0.25">
      <c r="B58">
        <v>0.27500000000000002</v>
      </c>
      <c r="C58">
        <v>3</v>
      </c>
      <c r="D58">
        <f t="shared" si="1"/>
        <v>0.82500000000000007</v>
      </c>
      <c r="E58" s="5">
        <f t="shared" si="2"/>
        <v>0.39663461538461547</v>
      </c>
      <c r="F58" s="4">
        <v>0.27500000000000002</v>
      </c>
      <c r="G58">
        <v>2</v>
      </c>
      <c r="H58">
        <f t="shared" si="3"/>
        <v>0.55000000000000004</v>
      </c>
      <c r="I58" s="5">
        <f t="shared" si="4"/>
        <v>0.24017467248908297</v>
      </c>
      <c r="J58">
        <f t="shared" si="5"/>
        <v>0.1564599428955325</v>
      </c>
      <c r="K58" s="6">
        <f t="shared" si="7"/>
        <v>1.194617064158549</v>
      </c>
      <c r="L58">
        <f t="shared" si="6"/>
        <v>5.3617316090023561E-3</v>
      </c>
    </row>
    <row r="59" spans="2:12" x14ac:dyDescent="0.25">
      <c r="B59">
        <v>0.28000000000000003</v>
      </c>
      <c r="C59">
        <v>0</v>
      </c>
      <c r="D59">
        <f t="shared" si="1"/>
        <v>0</v>
      </c>
      <c r="E59" s="5">
        <f t="shared" si="2"/>
        <v>0</v>
      </c>
      <c r="F59" s="4">
        <v>0.28000000000000003</v>
      </c>
      <c r="G59">
        <v>2</v>
      </c>
      <c r="H59">
        <f t="shared" si="3"/>
        <v>0.56000000000000005</v>
      </c>
      <c r="I59" s="5">
        <f t="shared" si="4"/>
        <v>0.24454148471615722</v>
      </c>
      <c r="J59">
        <f t="shared" si="5"/>
        <v>-0.24454148471615722</v>
      </c>
      <c r="K59" s="6">
        <f t="shared" si="7"/>
        <v>0.95007557944239174</v>
      </c>
      <c r="L59">
        <f t="shared" si="6"/>
        <v>4.8446160144440227E-3</v>
      </c>
    </row>
    <row r="60" spans="2:12" x14ac:dyDescent="0.25">
      <c r="B60">
        <v>0.28499999999999998</v>
      </c>
      <c r="C60">
        <v>3</v>
      </c>
      <c r="D60">
        <f t="shared" si="1"/>
        <v>0.85499999999999998</v>
      </c>
      <c r="E60" s="5">
        <f t="shared" si="2"/>
        <v>0.41105769230769235</v>
      </c>
      <c r="F60" s="4">
        <v>0.28499999999999998</v>
      </c>
      <c r="G60">
        <v>3</v>
      </c>
      <c r="H60">
        <f t="shared" si="3"/>
        <v>0.85499999999999998</v>
      </c>
      <c r="I60" s="5">
        <f t="shared" si="4"/>
        <v>0.37336244541484714</v>
      </c>
      <c r="J60">
        <f t="shared" si="5"/>
        <v>3.7695246892845202E-2</v>
      </c>
      <c r="K60" s="6">
        <f t="shared" si="7"/>
        <v>0.98777082633523694</v>
      </c>
      <c r="L60">
        <f t="shared" si="6"/>
        <v>4.3376301645952344E-3</v>
      </c>
    </row>
    <row r="61" spans="2:12" x14ac:dyDescent="0.25">
      <c r="B61">
        <v>0.28999999999999998</v>
      </c>
      <c r="C61">
        <v>1</v>
      </c>
      <c r="D61">
        <f t="shared" si="1"/>
        <v>0.28999999999999998</v>
      </c>
      <c r="E61" s="5">
        <f t="shared" si="2"/>
        <v>0.13942307692307693</v>
      </c>
      <c r="F61" s="4">
        <v>0.28999999999999998</v>
      </c>
      <c r="G61">
        <v>3</v>
      </c>
      <c r="H61">
        <f t="shared" si="3"/>
        <v>0.86999999999999988</v>
      </c>
      <c r="I61" s="5">
        <f t="shared" si="4"/>
        <v>0.37991266375545846</v>
      </c>
      <c r="J61">
        <f t="shared" si="5"/>
        <v>-0.24048958683238153</v>
      </c>
      <c r="K61" s="6">
        <f t="shared" si="7"/>
        <v>0.74728123950285541</v>
      </c>
      <c r="L61">
        <f t="shared" si="6"/>
        <v>3.4793836076587206E-3</v>
      </c>
    </row>
    <row r="62" spans="2:12" x14ac:dyDescent="0.25">
      <c r="B62">
        <v>0.29499999999999998</v>
      </c>
      <c r="C62">
        <v>2</v>
      </c>
      <c r="D62">
        <f t="shared" si="1"/>
        <v>0.59</v>
      </c>
      <c r="E62" s="5">
        <f t="shared" si="2"/>
        <v>0.28365384615384615</v>
      </c>
      <c r="F62" s="4">
        <v>0.29499999999999998</v>
      </c>
      <c r="G62">
        <v>3</v>
      </c>
      <c r="H62">
        <f t="shared" si="3"/>
        <v>0.88500000000000001</v>
      </c>
      <c r="I62" s="5">
        <f t="shared" si="4"/>
        <v>0.38646288209606988</v>
      </c>
      <c r="J62">
        <f t="shared" si="5"/>
        <v>-0.10280903594222374</v>
      </c>
      <c r="K62" s="6">
        <f t="shared" si="7"/>
        <v>0.64447220356063162</v>
      </c>
      <c r="L62">
        <f t="shared" si="6"/>
        <v>3.5829379408800844E-3</v>
      </c>
    </row>
    <row r="63" spans="2:12" x14ac:dyDescent="0.25">
      <c r="B63">
        <v>0.3</v>
      </c>
      <c r="C63">
        <v>1</v>
      </c>
      <c r="D63">
        <f t="shared" si="1"/>
        <v>0.3</v>
      </c>
      <c r="E63" s="5">
        <f t="shared" si="2"/>
        <v>0.14423076923076922</v>
      </c>
      <c r="F63" s="4">
        <v>0.3</v>
      </c>
      <c r="G63">
        <v>0</v>
      </c>
      <c r="H63">
        <f t="shared" si="3"/>
        <v>0</v>
      </c>
      <c r="I63" s="5">
        <f t="shared" si="4"/>
        <v>0</v>
      </c>
      <c r="J63">
        <f t="shared" si="5"/>
        <v>0.14423076923076922</v>
      </c>
      <c r="K63" s="6">
        <f t="shared" si="7"/>
        <v>0.78870297279140078</v>
      </c>
      <c r="L63">
        <f t="shared" si="6"/>
        <v>3.3448102116224415E-3</v>
      </c>
    </row>
    <row r="64" spans="2:12" x14ac:dyDescent="0.25">
      <c r="B64">
        <v>0.30499999999999999</v>
      </c>
      <c r="C64">
        <v>2</v>
      </c>
      <c r="D64">
        <f t="shared" si="1"/>
        <v>0.61</v>
      </c>
      <c r="E64" s="5">
        <f t="shared" si="2"/>
        <v>0.29326923076923078</v>
      </c>
      <c r="F64" s="4">
        <v>0.30499999999999999</v>
      </c>
      <c r="G64">
        <v>4</v>
      </c>
      <c r="H64">
        <f t="shared" si="3"/>
        <v>1.22</v>
      </c>
      <c r="I64" s="5">
        <f t="shared" si="4"/>
        <v>0.53275109170305679</v>
      </c>
      <c r="J64">
        <f t="shared" si="5"/>
        <v>-0.23948186093382601</v>
      </c>
      <c r="K64" s="6">
        <f t="shared" si="7"/>
        <v>0.54922111185757472</v>
      </c>
      <c r="L64">
        <f t="shared" si="6"/>
        <v>1.7308217164931155E-3</v>
      </c>
    </row>
    <row r="65" spans="2:12" x14ac:dyDescent="0.25">
      <c r="B65">
        <v>0.31</v>
      </c>
      <c r="C65">
        <v>0</v>
      </c>
      <c r="D65">
        <f t="shared" si="1"/>
        <v>0</v>
      </c>
      <c r="E65" s="5">
        <f t="shared" si="2"/>
        <v>0</v>
      </c>
      <c r="F65" s="4">
        <v>0.31</v>
      </c>
      <c r="G65">
        <v>3</v>
      </c>
      <c r="H65">
        <f t="shared" si="3"/>
        <v>0.92999999999999994</v>
      </c>
      <c r="I65" s="5">
        <f t="shared" si="4"/>
        <v>0.40611353711790393</v>
      </c>
      <c r="J65">
        <f t="shared" si="5"/>
        <v>-0.40611353711790393</v>
      </c>
      <c r="K65" s="6">
        <f t="shared" si="7"/>
        <v>0.14310757473967078</v>
      </c>
      <c r="L65">
        <f t="shared" si="6"/>
        <v>1.4727494121598934E-3</v>
      </c>
    </row>
    <row r="66" spans="2:12" x14ac:dyDescent="0.25">
      <c r="B66">
        <v>0.315</v>
      </c>
      <c r="C66">
        <v>2</v>
      </c>
      <c r="D66">
        <f t="shared" si="1"/>
        <v>0.63</v>
      </c>
      <c r="E66" s="5">
        <f t="shared" si="2"/>
        <v>0.30288461538461536</v>
      </c>
      <c r="F66" s="4">
        <v>0.315</v>
      </c>
      <c r="G66">
        <v>0</v>
      </c>
      <c r="H66">
        <f t="shared" si="3"/>
        <v>0</v>
      </c>
      <c r="I66" s="5">
        <f t="shared" si="4"/>
        <v>0</v>
      </c>
      <c r="J66">
        <f t="shared" si="5"/>
        <v>0.30288461538461536</v>
      </c>
      <c r="K66" s="6">
        <f t="shared" si="7"/>
        <v>0.44599219012428615</v>
      </c>
      <c r="L66">
        <f t="shared" si="6"/>
        <v>1.5665414007390002E-3</v>
      </c>
    </row>
    <row r="67" spans="2:12" x14ac:dyDescent="0.25">
      <c r="B67">
        <v>0.32</v>
      </c>
      <c r="C67">
        <v>1</v>
      </c>
      <c r="D67">
        <f t="shared" si="1"/>
        <v>0.32</v>
      </c>
      <c r="E67" s="5">
        <f t="shared" si="2"/>
        <v>0.15384615384615385</v>
      </c>
      <c r="F67" s="4">
        <v>0.32</v>
      </c>
      <c r="G67">
        <v>3</v>
      </c>
      <c r="H67">
        <f t="shared" si="3"/>
        <v>0.96</v>
      </c>
      <c r="I67" s="5">
        <f t="shared" si="4"/>
        <v>0.41921397379912662</v>
      </c>
      <c r="J67">
        <f t="shared" si="5"/>
        <v>-0.26536781995297276</v>
      </c>
      <c r="K67" s="6">
        <f t="shared" si="7"/>
        <v>0.18062437017131339</v>
      </c>
      <c r="L67">
        <f t="shared" si="6"/>
        <v>2.2933637050722203E-4</v>
      </c>
    </row>
    <row r="68" spans="2:12" x14ac:dyDescent="0.25">
      <c r="B68">
        <v>0.32500000000000001</v>
      </c>
      <c r="C68">
        <v>1</v>
      </c>
      <c r="D68">
        <f t="shared" ref="D68:D82" si="8">B68*C68</f>
        <v>0.32500000000000001</v>
      </c>
      <c r="E68" s="5">
        <f t="shared" ref="E68:E82" si="9">(D68/A$4*100)</f>
        <v>0.15625</v>
      </c>
      <c r="F68" s="4">
        <v>0.32500000000000001</v>
      </c>
      <c r="G68">
        <v>3</v>
      </c>
      <c r="H68">
        <f t="shared" ref="H68:H82" si="10">F68*G68</f>
        <v>0.97500000000000009</v>
      </c>
      <c r="I68" s="5">
        <f t="shared" ref="I68:I82" si="11">(H68/A$6*100)</f>
        <v>0.42576419213973804</v>
      </c>
      <c r="J68">
        <f t="shared" si="5"/>
        <v>-0.26951419213973804</v>
      </c>
      <c r="K68" s="6">
        <f t="shared" si="7"/>
        <v>-8.8889821968424654E-2</v>
      </c>
      <c r="L68">
        <f t="shared" si="6"/>
        <v>-1.4888625293920071E-3</v>
      </c>
    </row>
    <row r="69" spans="2:12" x14ac:dyDescent="0.25">
      <c r="B69">
        <v>0.33</v>
      </c>
      <c r="C69">
        <v>1</v>
      </c>
      <c r="D69">
        <f t="shared" si="8"/>
        <v>0.33</v>
      </c>
      <c r="E69" s="5">
        <f t="shared" si="9"/>
        <v>0.15865384615384617</v>
      </c>
      <c r="F69" s="4">
        <v>0.33</v>
      </c>
      <c r="G69">
        <v>4</v>
      </c>
      <c r="H69">
        <f t="shared" si="10"/>
        <v>1.32</v>
      </c>
      <c r="I69" s="5">
        <f t="shared" si="11"/>
        <v>0.57641921397379914</v>
      </c>
      <c r="J69">
        <f t="shared" ref="J69:J82" si="12">E69-I69</f>
        <v>-0.41776536781995299</v>
      </c>
      <c r="K69" s="6">
        <f t="shared" si="7"/>
        <v>-0.50665518978837765</v>
      </c>
      <c r="L69">
        <f t="shared" ref="L69:L82" si="13">(K70+K69)/2*(B70-B69)</f>
        <v>-1.6910637806516647E-3</v>
      </c>
    </row>
    <row r="70" spans="2:12" x14ac:dyDescent="0.25">
      <c r="B70">
        <v>0.33500000000000002</v>
      </c>
      <c r="C70">
        <v>3</v>
      </c>
      <c r="D70">
        <f t="shared" si="8"/>
        <v>1.0050000000000001</v>
      </c>
      <c r="E70" s="5">
        <f t="shared" si="9"/>
        <v>0.48317307692307698</v>
      </c>
      <c r="F70" s="4">
        <v>0.33500000000000002</v>
      </c>
      <c r="G70">
        <v>1</v>
      </c>
      <c r="H70">
        <f t="shared" si="10"/>
        <v>0.33500000000000002</v>
      </c>
      <c r="I70" s="5">
        <f t="shared" si="11"/>
        <v>0.14628820960698691</v>
      </c>
      <c r="J70">
        <f t="shared" si="12"/>
        <v>0.33688486731609008</v>
      </c>
      <c r="K70" s="6">
        <f t="shared" ref="K70:K82" si="14">K69+J70</f>
        <v>-0.16977032247228757</v>
      </c>
      <c r="L70">
        <f t="shared" si="13"/>
        <v>-1.8874391165602977E-3</v>
      </c>
    </row>
    <row r="71" spans="2:12" x14ac:dyDescent="0.25">
      <c r="B71">
        <v>0.34</v>
      </c>
      <c r="C71">
        <v>2</v>
      </c>
      <c r="D71">
        <f t="shared" si="8"/>
        <v>0.68</v>
      </c>
      <c r="E71" s="5">
        <f t="shared" si="9"/>
        <v>0.32692307692307693</v>
      </c>
      <c r="F71" s="4">
        <v>0.34</v>
      </c>
      <c r="G71">
        <v>5</v>
      </c>
      <c r="H71">
        <f t="shared" si="10"/>
        <v>1.7000000000000002</v>
      </c>
      <c r="I71" s="5">
        <f t="shared" si="11"/>
        <v>0.74235807860262015</v>
      </c>
      <c r="J71">
        <f t="shared" si="12"/>
        <v>-0.41543500167954323</v>
      </c>
      <c r="K71" s="6">
        <f t="shared" si="14"/>
        <v>-0.5852053241518308</v>
      </c>
      <c r="L71">
        <f t="shared" si="13"/>
        <v>-3.6412758229761137E-3</v>
      </c>
    </row>
    <row r="72" spans="2:12" x14ac:dyDescent="0.25">
      <c r="B72">
        <v>0.34499999999999997</v>
      </c>
      <c r="C72">
        <v>1</v>
      </c>
      <c r="D72">
        <f t="shared" si="8"/>
        <v>0.34499999999999997</v>
      </c>
      <c r="E72" s="5">
        <f t="shared" si="9"/>
        <v>0.16586538461538458</v>
      </c>
      <c r="F72" s="4">
        <v>0.34499999999999997</v>
      </c>
      <c r="G72">
        <v>3</v>
      </c>
      <c r="H72">
        <f t="shared" si="10"/>
        <v>1.0349999999999999</v>
      </c>
      <c r="I72" s="5">
        <f t="shared" si="11"/>
        <v>0.45196506550218335</v>
      </c>
      <c r="J72">
        <f t="shared" si="12"/>
        <v>-0.28609968088679877</v>
      </c>
      <c r="K72" s="6">
        <f t="shared" si="14"/>
        <v>-0.87130500503862951</v>
      </c>
      <c r="L72">
        <f t="shared" si="13"/>
        <v>-4.7000440880080657E-3</v>
      </c>
    </row>
    <row r="73" spans="2:12" x14ac:dyDescent="0.25">
      <c r="B73">
        <v>0.35</v>
      </c>
      <c r="C73">
        <v>1</v>
      </c>
      <c r="D73">
        <f t="shared" si="8"/>
        <v>0.35</v>
      </c>
      <c r="E73" s="5">
        <f t="shared" si="9"/>
        <v>0.16826923076923075</v>
      </c>
      <c r="F73" s="4">
        <v>0.35</v>
      </c>
      <c r="G73">
        <v>2</v>
      </c>
      <c r="H73">
        <f t="shared" si="10"/>
        <v>0.7</v>
      </c>
      <c r="I73" s="5">
        <f t="shared" si="11"/>
        <v>0.3056768558951965</v>
      </c>
      <c r="J73">
        <f t="shared" si="12"/>
        <v>-0.13740762512596574</v>
      </c>
      <c r="K73" s="6">
        <f t="shared" si="14"/>
        <v>-1.0087126301645952</v>
      </c>
      <c r="L73">
        <f t="shared" si="13"/>
        <v>-3.9554291232784715E-3</v>
      </c>
    </row>
    <row r="74" spans="2:12" x14ac:dyDescent="0.25">
      <c r="B74">
        <v>0.35499999999999998</v>
      </c>
      <c r="C74">
        <v>8</v>
      </c>
      <c r="D74">
        <f t="shared" si="8"/>
        <v>2.84</v>
      </c>
      <c r="E74" s="5">
        <f t="shared" si="9"/>
        <v>1.3653846153846154</v>
      </c>
      <c r="F74" s="4">
        <v>0.35499999999999998</v>
      </c>
      <c r="G74">
        <v>6</v>
      </c>
      <c r="H74">
        <f t="shared" si="10"/>
        <v>2.13</v>
      </c>
      <c r="I74" s="5">
        <f t="shared" si="11"/>
        <v>0.93013100436681218</v>
      </c>
      <c r="J74">
        <f t="shared" si="12"/>
        <v>0.43525361101780324</v>
      </c>
      <c r="K74" s="6">
        <f t="shared" si="14"/>
        <v>-0.57345901914679198</v>
      </c>
      <c r="L74">
        <f t="shared" si="13"/>
        <v>-3.1809497816593906E-3</v>
      </c>
    </row>
    <row r="75" spans="2:12" x14ac:dyDescent="0.25">
      <c r="B75">
        <v>0.36</v>
      </c>
      <c r="C75">
        <v>2</v>
      </c>
      <c r="D75">
        <f t="shared" si="8"/>
        <v>0.72</v>
      </c>
      <c r="E75" s="5">
        <f t="shared" si="9"/>
        <v>0.34615384615384615</v>
      </c>
      <c r="F75" s="4">
        <v>0.36</v>
      </c>
      <c r="G75">
        <v>3</v>
      </c>
      <c r="H75">
        <f t="shared" si="10"/>
        <v>1.08</v>
      </c>
      <c r="I75" s="5">
        <f t="shared" si="11"/>
        <v>0.47161572052401751</v>
      </c>
      <c r="J75">
        <f t="shared" si="12"/>
        <v>-0.12546187437017137</v>
      </c>
      <c r="K75" s="6">
        <f t="shared" si="14"/>
        <v>-0.69892089351696329</v>
      </c>
      <c r="L75">
        <f t="shared" si="13"/>
        <v>-3.0156722371514968E-3</v>
      </c>
    </row>
    <row r="76" spans="2:12" x14ac:dyDescent="0.25">
      <c r="B76">
        <v>0.36499999999999999</v>
      </c>
      <c r="C76">
        <v>2</v>
      </c>
      <c r="D76">
        <f t="shared" si="8"/>
        <v>0.73</v>
      </c>
      <c r="E76" s="5">
        <f t="shared" si="9"/>
        <v>0.35096153846153844</v>
      </c>
      <c r="F76" s="4">
        <v>0.36499999999999999</v>
      </c>
      <c r="G76">
        <v>1</v>
      </c>
      <c r="H76">
        <f t="shared" si="10"/>
        <v>0.36499999999999999</v>
      </c>
      <c r="I76" s="5">
        <f t="shared" si="11"/>
        <v>0.15938864628820959</v>
      </c>
      <c r="J76">
        <f t="shared" si="12"/>
        <v>0.19157289217332885</v>
      </c>
      <c r="K76" s="6">
        <f t="shared" si="14"/>
        <v>-0.50734800134363445</v>
      </c>
      <c r="L76">
        <f t="shared" si="13"/>
        <v>-2.7775445078938544E-3</v>
      </c>
    </row>
    <row r="77" spans="2:12" x14ac:dyDescent="0.25">
      <c r="B77">
        <v>0.37</v>
      </c>
      <c r="C77">
        <v>4</v>
      </c>
      <c r="D77">
        <f t="shared" si="8"/>
        <v>1.48</v>
      </c>
      <c r="E77" s="5">
        <f t="shared" si="9"/>
        <v>0.71153846153846156</v>
      </c>
      <c r="F77" s="4">
        <v>0.37</v>
      </c>
      <c r="G77">
        <v>5</v>
      </c>
      <c r="H77">
        <f t="shared" si="10"/>
        <v>1.85</v>
      </c>
      <c r="I77" s="5">
        <f t="shared" si="11"/>
        <v>0.80786026200873362</v>
      </c>
      <c r="J77">
        <f t="shared" si="12"/>
        <v>-9.6321800470272056E-2</v>
      </c>
      <c r="K77" s="6">
        <f t="shared" si="14"/>
        <v>-0.6036698018139065</v>
      </c>
      <c r="L77">
        <f t="shared" si="13"/>
        <v>-3.3864051477998009E-3</v>
      </c>
    </row>
    <row r="78" spans="2:12" x14ac:dyDescent="0.25">
      <c r="B78">
        <v>0.375</v>
      </c>
      <c r="C78">
        <v>1</v>
      </c>
      <c r="D78">
        <f t="shared" si="8"/>
        <v>0.375</v>
      </c>
      <c r="E78" s="5">
        <f t="shared" si="9"/>
        <v>0.18028846153846154</v>
      </c>
      <c r="F78" s="4">
        <v>0.375</v>
      </c>
      <c r="G78">
        <v>2</v>
      </c>
      <c r="H78">
        <f t="shared" si="10"/>
        <v>0.75</v>
      </c>
      <c r="I78" s="5">
        <f t="shared" si="11"/>
        <v>0.32751091703056767</v>
      </c>
      <c r="J78">
        <f t="shared" si="12"/>
        <v>-0.14722245549210614</v>
      </c>
      <c r="K78" s="6">
        <f t="shared" si="14"/>
        <v>-0.75089225730601261</v>
      </c>
      <c r="L78">
        <f t="shared" si="13"/>
        <v>-2.3005017635203242E-3</v>
      </c>
    </row>
    <row r="79" spans="2:12" x14ac:dyDescent="0.25">
      <c r="B79">
        <v>0.38</v>
      </c>
      <c r="C79">
        <v>5</v>
      </c>
      <c r="D79">
        <f t="shared" si="8"/>
        <v>1.9</v>
      </c>
      <c r="E79" s="5">
        <f t="shared" si="9"/>
        <v>0.91346153846153832</v>
      </c>
      <c r="F79" s="4">
        <v>0.38</v>
      </c>
      <c r="G79">
        <v>2</v>
      </c>
      <c r="H79">
        <f t="shared" si="10"/>
        <v>0.76</v>
      </c>
      <c r="I79" s="5">
        <f t="shared" si="11"/>
        <v>0.33187772925764192</v>
      </c>
      <c r="J79">
        <f t="shared" si="12"/>
        <v>0.58158380920389641</v>
      </c>
      <c r="K79" s="6">
        <f t="shared" si="14"/>
        <v>-0.1693084481021162</v>
      </c>
      <c r="L79">
        <f t="shared" si="13"/>
        <v>-3.4136714813570723E-4</v>
      </c>
    </row>
    <row r="80" spans="2:12" x14ac:dyDescent="0.25">
      <c r="B80">
        <v>0.38500000000000001</v>
      </c>
      <c r="C80">
        <v>2</v>
      </c>
      <c r="D80">
        <f t="shared" si="8"/>
        <v>0.77</v>
      </c>
      <c r="E80" s="5">
        <f t="shared" si="9"/>
        <v>0.37019230769230771</v>
      </c>
      <c r="F80" s="4">
        <v>0.38500000000000001</v>
      </c>
      <c r="G80">
        <v>1</v>
      </c>
      <c r="H80">
        <f t="shared" si="10"/>
        <v>0.38500000000000001</v>
      </c>
      <c r="I80" s="5">
        <f t="shared" si="11"/>
        <v>0.16812227074235808</v>
      </c>
      <c r="J80">
        <f t="shared" si="12"/>
        <v>0.20207003694994963</v>
      </c>
      <c r="K80" s="6">
        <f t="shared" si="14"/>
        <v>3.2761588847833423E-2</v>
      </c>
      <c r="L80">
        <f t="shared" si="13"/>
        <v>8.0450117568021604E-4</v>
      </c>
    </row>
    <row r="81" spans="2:12" x14ac:dyDescent="0.25">
      <c r="B81">
        <v>0.39</v>
      </c>
      <c r="C81">
        <v>5</v>
      </c>
      <c r="D81">
        <f t="shared" si="8"/>
        <v>1.9500000000000002</v>
      </c>
      <c r="E81" s="5">
        <f t="shared" si="9"/>
        <v>0.93750000000000011</v>
      </c>
      <c r="F81" s="4">
        <v>0.39</v>
      </c>
      <c r="G81">
        <v>4</v>
      </c>
      <c r="H81">
        <f t="shared" si="10"/>
        <v>1.56</v>
      </c>
      <c r="I81" s="5">
        <f t="shared" si="11"/>
        <v>0.68122270742358082</v>
      </c>
      <c r="J81">
        <f t="shared" si="12"/>
        <v>0.25627729257641929</v>
      </c>
      <c r="K81" s="6">
        <f t="shared" si="14"/>
        <v>0.28903888142425271</v>
      </c>
      <c r="L81">
        <f t="shared" si="13"/>
        <v>1.5322682230433341E-3</v>
      </c>
    </row>
    <row r="82" spans="2:12" x14ac:dyDescent="0.25">
      <c r="B82">
        <v>0.39500000000000002</v>
      </c>
      <c r="C82">
        <v>2</v>
      </c>
      <c r="D82">
        <f t="shared" si="8"/>
        <v>0.79</v>
      </c>
      <c r="E82" s="5">
        <f t="shared" si="9"/>
        <v>0.37980769230769229</v>
      </c>
      <c r="F82" s="4">
        <v>0.39500000000000002</v>
      </c>
      <c r="G82">
        <v>2</v>
      </c>
      <c r="H82">
        <f t="shared" si="10"/>
        <v>0.79</v>
      </c>
      <c r="I82" s="5">
        <f t="shared" si="11"/>
        <v>0.34497816593886466</v>
      </c>
      <c r="J82">
        <f t="shared" si="12"/>
        <v>3.4829526368827635E-2</v>
      </c>
      <c r="K82" s="6">
        <f t="shared" si="14"/>
        <v>0.32386840779308035</v>
      </c>
      <c r="L82">
        <f t="shared" si="13"/>
        <v>-6.3964010539133379E-2</v>
      </c>
    </row>
  </sheetData>
  <mergeCells count="2">
    <mergeCell ref="B1:C1"/>
    <mergeCell ref="F1:G1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Stand</vt:lpstr>
      <vt:lpstr>Sit</vt:lpstr>
    </vt:vector>
  </TitlesOfParts>
  <Company>Wilfrid Laurier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kalmar</dc:creator>
  <cp:lastModifiedBy>Ryan Foley</cp:lastModifiedBy>
  <dcterms:created xsi:type="dcterms:W3CDTF">2010-06-23T14:02:01Z</dcterms:created>
  <dcterms:modified xsi:type="dcterms:W3CDTF">2017-07-28T12:42:02Z</dcterms:modified>
</cp:coreProperties>
</file>