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01H-My Documents\000-051031インドアプレーン\00-060127羽ばたき機\130404　3Dギア製作\130407 Kestrel31iV 3DPrint\"/>
    </mc:Choice>
  </mc:AlternateContent>
  <xr:revisionPtr revIDLastSave="0" documentId="8_{5214993E-54FC-4745-B6CC-4F5B8305C86C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7" i="1" l="1"/>
  <c r="J107" i="1"/>
  <c r="J120" i="1"/>
  <c r="L120" i="1"/>
  <c r="M120" i="1"/>
  <c r="XEX124" i="1" l="1"/>
  <c r="XEZ124" i="1" s="1"/>
  <c r="XFA124" i="1" s="1"/>
  <c r="XEH124" i="1"/>
  <c r="XEJ124" i="1" s="1"/>
  <c r="XEK124" i="1" s="1"/>
  <c r="XEL124" i="1" s="1"/>
  <c r="XDR124" i="1"/>
  <c r="XDT124" i="1" s="1"/>
  <c r="XDU124" i="1" s="1"/>
  <c r="XDB124" i="1"/>
  <c r="XDD124" i="1" s="1"/>
  <c r="XDE124" i="1" s="1"/>
  <c r="XCL124" i="1"/>
  <c r="XCN124" i="1" s="1"/>
  <c r="XCO124" i="1" s="1"/>
  <c r="XBV124" i="1"/>
  <c r="XBX124" i="1" s="1"/>
  <c r="XBY124" i="1" s="1"/>
  <c r="XBZ124" i="1" s="1"/>
  <c r="XBF124" i="1"/>
  <c r="XBH124" i="1" s="1"/>
  <c r="XBI124" i="1" s="1"/>
  <c r="XAP124" i="1"/>
  <c r="XAR124" i="1" s="1"/>
  <c r="XAS124" i="1" s="1"/>
  <c r="WZZ124" i="1"/>
  <c r="XAB124" i="1" s="1"/>
  <c r="XAC124" i="1" s="1"/>
  <c r="WZJ124" i="1"/>
  <c r="WZL124" i="1" s="1"/>
  <c r="WZM124" i="1" s="1"/>
  <c r="WYT124" i="1"/>
  <c r="WYV124" i="1" s="1"/>
  <c r="WYW124" i="1" s="1"/>
  <c r="WYD124" i="1"/>
  <c r="WYF124" i="1" s="1"/>
  <c r="WYG124" i="1" s="1"/>
  <c r="WXN124" i="1"/>
  <c r="WXP124" i="1" s="1"/>
  <c r="WXQ124" i="1" s="1"/>
  <c r="WWX124" i="1"/>
  <c r="WWZ124" i="1" s="1"/>
  <c r="WXA124" i="1" s="1"/>
  <c r="WXB124" i="1" s="1"/>
  <c r="WWH124" i="1"/>
  <c r="WWJ124" i="1" s="1"/>
  <c r="WWK124" i="1" s="1"/>
  <c r="WVR124" i="1"/>
  <c r="WVT124" i="1" s="1"/>
  <c r="WVU124" i="1" s="1"/>
  <c r="WVB124" i="1"/>
  <c r="WVD124" i="1" s="1"/>
  <c r="WVE124" i="1" s="1"/>
  <c r="WUL124" i="1"/>
  <c r="WUN124" i="1" s="1"/>
  <c r="WUO124" i="1" s="1"/>
  <c r="WUP124" i="1" s="1"/>
  <c r="WTV124" i="1"/>
  <c r="WTX124" i="1" s="1"/>
  <c r="WTY124" i="1" s="1"/>
  <c r="WTF124" i="1"/>
  <c r="WTH124" i="1" s="1"/>
  <c r="WTI124" i="1" s="1"/>
  <c r="WSP124" i="1"/>
  <c r="WSR124" i="1" s="1"/>
  <c r="WSS124" i="1" s="1"/>
  <c r="WRZ124" i="1"/>
  <c r="WSB124" i="1" s="1"/>
  <c r="WSC124" i="1" s="1"/>
  <c r="WSD124" i="1" s="1"/>
  <c r="WRJ124" i="1"/>
  <c r="WRL124" i="1" s="1"/>
  <c r="WRM124" i="1" s="1"/>
  <c r="WQT124" i="1"/>
  <c r="WQV124" i="1" s="1"/>
  <c r="WQW124" i="1" s="1"/>
  <c r="WQD124" i="1"/>
  <c r="WQF124" i="1" s="1"/>
  <c r="WQG124" i="1" s="1"/>
  <c r="WPN124" i="1"/>
  <c r="WPP124" i="1" s="1"/>
  <c r="WPQ124" i="1" s="1"/>
  <c r="WOX124" i="1"/>
  <c r="WOZ124" i="1" s="1"/>
  <c r="WPA124" i="1" s="1"/>
  <c r="WOH124" i="1"/>
  <c r="WOJ124" i="1" s="1"/>
  <c r="WOK124" i="1" s="1"/>
  <c r="WNR124" i="1"/>
  <c r="WNT124" i="1" s="1"/>
  <c r="WNU124" i="1" s="1"/>
  <c r="WNB124" i="1"/>
  <c r="WND124" i="1" s="1"/>
  <c r="WNE124" i="1" s="1"/>
  <c r="WNF124" i="1" s="1"/>
  <c r="WML124" i="1"/>
  <c r="WMN124" i="1" s="1"/>
  <c r="WMO124" i="1" s="1"/>
  <c r="WLV124" i="1"/>
  <c r="WLX124" i="1" s="1"/>
  <c r="WLY124" i="1" s="1"/>
  <c r="WLF124" i="1"/>
  <c r="WLH124" i="1" s="1"/>
  <c r="WLI124" i="1" s="1"/>
  <c r="WKP124" i="1"/>
  <c r="WKR124" i="1" s="1"/>
  <c r="WKS124" i="1" s="1"/>
  <c r="WKT124" i="1" s="1"/>
  <c r="WJZ124" i="1"/>
  <c r="WKB124" i="1" s="1"/>
  <c r="WKC124" i="1" s="1"/>
  <c r="WJJ124" i="1"/>
  <c r="WJL124" i="1" s="1"/>
  <c r="WJM124" i="1" s="1"/>
  <c r="WIT124" i="1"/>
  <c r="WIV124" i="1" s="1"/>
  <c r="WIW124" i="1" s="1"/>
  <c r="WID124" i="1"/>
  <c r="WIF124" i="1" s="1"/>
  <c r="WIG124" i="1" s="1"/>
  <c r="WIH124" i="1" s="1"/>
  <c r="WHN124" i="1"/>
  <c r="WHP124" i="1" s="1"/>
  <c r="WHQ124" i="1" s="1"/>
  <c r="WGX124" i="1"/>
  <c r="WGZ124" i="1" s="1"/>
  <c r="WHA124" i="1" s="1"/>
  <c r="WGH124" i="1"/>
  <c r="WGJ124" i="1" s="1"/>
  <c r="WGK124" i="1" s="1"/>
  <c r="WFR124" i="1"/>
  <c r="WFT124" i="1" s="1"/>
  <c r="WFU124" i="1" s="1"/>
  <c r="WFB124" i="1"/>
  <c r="WFD124" i="1" s="1"/>
  <c r="WFE124" i="1" s="1"/>
  <c r="WEL124" i="1"/>
  <c r="WEN124" i="1" s="1"/>
  <c r="WEO124" i="1" s="1"/>
  <c r="WDV124" i="1"/>
  <c r="WDX124" i="1" s="1"/>
  <c r="WDY124" i="1" s="1"/>
  <c r="WDF124" i="1"/>
  <c r="WDH124" i="1" s="1"/>
  <c r="WDI124" i="1" s="1"/>
  <c r="WDJ124" i="1" s="1"/>
  <c r="WCP124" i="1"/>
  <c r="WCR124" i="1" s="1"/>
  <c r="WCS124" i="1" s="1"/>
  <c r="WBZ124" i="1"/>
  <c r="WCB124" i="1" s="1"/>
  <c r="WCC124" i="1" s="1"/>
  <c r="WBJ124" i="1"/>
  <c r="WBL124" i="1" s="1"/>
  <c r="WBM124" i="1" s="1"/>
  <c r="WAT124" i="1"/>
  <c r="WAV124" i="1" s="1"/>
  <c r="WAW124" i="1" s="1"/>
  <c r="WAX124" i="1" s="1"/>
  <c r="WAD124" i="1"/>
  <c r="WAF124" i="1" s="1"/>
  <c r="WAG124" i="1" s="1"/>
  <c r="VZN124" i="1"/>
  <c r="VZP124" i="1" s="1"/>
  <c r="VZQ124" i="1" s="1"/>
  <c r="VYX124" i="1"/>
  <c r="VYZ124" i="1" s="1"/>
  <c r="VZA124" i="1" s="1"/>
  <c r="VYH124" i="1"/>
  <c r="VYJ124" i="1" s="1"/>
  <c r="VYK124" i="1" s="1"/>
  <c r="VYL124" i="1" s="1"/>
  <c r="VXR124" i="1"/>
  <c r="VXT124" i="1" s="1"/>
  <c r="VXU124" i="1" s="1"/>
  <c r="VXB124" i="1"/>
  <c r="VXD124" i="1" s="1"/>
  <c r="VXE124" i="1" s="1"/>
  <c r="VWL124" i="1"/>
  <c r="VWN124" i="1" s="1"/>
  <c r="VWO124" i="1" s="1"/>
  <c r="VVV124" i="1"/>
  <c r="VVX124" i="1" s="1"/>
  <c r="VVY124" i="1" s="1"/>
  <c r="VVF124" i="1"/>
  <c r="VVH124" i="1" s="1"/>
  <c r="VVI124" i="1" s="1"/>
  <c r="VUP124" i="1"/>
  <c r="VUR124" i="1" s="1"/>
  <c r="VUS124" i="1" s="1"/>
  <c r="VTZ124" i="1"/>
  <c r="VUB124" i="1" s="1"/>
  <c r="VUC124" i="1" s="1"/>
  <c r="VTJ124" i="1"/>
  <c r="VTL124" i="1" s="1"/>
  <c r="VTM124" i="1" s="1"/>
  <c r="VTN124" i="1" s="1"/>
  <c r="VST124" i="1"/>
  <c r="VSV124" i="1" s="1"/>
  <c r="VSW124" i="1" s="1"/>
  <c r="VSD124" i="1"/>
  <c r="VSF124" i="1" s="1"/>
  <c r="VSG124" i="1" s="1"/>
  <c r="VRN124" i="1"/>
  <c r="VRP124" i="1" s="1"/>
  <c r="VRQ124" i="1" s="1"/>
  <c r="VQX124" i="1"/>
  <c r="VQZ124" i="1" s="1"/>
  <c r="VRA124" i="1" s="1"/>
  <c r="VRB124" i="1" s="1"/>
  <c r="VQH124" i="1"/>
  <c r="VQJ124" i="1" s="1"/>
  <c r="VQK124" i="1" s="1"/>
  <c r="VPR124" i="1"/>
  <c r="VPT124" i="1" s="1"/>
  <c r="VPU124" i="1" s="1"/>
  <c r="VPB124" i="1"/>
  <c r="VPD124" i="1" s="1"/>
  <c r="VPE124" i="1" s="1"/>
  <c r="VPF124" i="1" s="1"/>
  <c r="VOL124" i="1"/>
  <c r="VON124" i="1" s="1"/>
  <c r="VOO124" i="1" s="1"/>
  <c r="VNV124" i="1"/>
  <c r="VNX124" i="1" s="1"/>
  <c r="VNY124" i="1" s="1"/>
  <c r="VNF124" i="1"/>
  <c r="VNH124" i="1" s="1"/>
  <c r="VNI124" i="1" s="1"/>
  <c r="VMS124" i="1"/>
  <c r="VMT124" i="1" s="1"/>
  <c r="VMP124" i="1"/>
  <c r="VMR124" i="1" s="1"/>
  <c r="VLZ124" i="1"/>
  <c r="VMB124" i="1" s="1"/>
  <c r="VMC124" i="1" s="1"/>
  <c r="VMD124" i="1" s="1"/>
  <c r="VLJ124" i="1"/>
  <c r="VLL124" i="1" s="1"/>
  <c r="VLM124" i="1" s="1"/>
  <c r="VKT124" i="1"/>
  <c r="VKV124" i="1" s="1"/>
  <c r="VKW124" i="1" s="1"/>
  <c r="VKG124" i="1"/>
  <c r="VKH124" i="1" s="1"/>
  <c r="VKD124" i="1"/>
  <c r="VKF124" i="1" s="1"/>
  <c r="VJN124" i="1"/>
  <c r="VJP124" i="1" s="1"/>
  <c r="VJQ124" i="1" s="1"/>
  <c r="VIX124" i="1"/>
  <c r="VIZ124" i="1" s="1"/>
  <c r="VJA124" i="1" s="1"/>
  <c r="VIH124" i="1"/>
  <c r="VIJ124" i="1" s="1"/>
  <c r="VIK124" i="1" s="1"/>
  <c r="VHU124" i="1"/>
  <c r="VHV124" i="1" s="1"/>
  <c r="VHR124" i="1"/>
  <c r="VHT124" i="1" s="1"/>
  <c r="VHB124" i="1"/>
  <c r="VHD124" i="1" s="1"/>
  <c r="VHE124" i="1" s="1"/>
  <c r="VHF124" i="1" s="1"/>
  <c r="VGL124" i="1"/>
  <c r="VGN124" i="1" s="1"/>
  <c r="VGO124" i="1" s="1"/>
  <c r="VFV124" i="1"/>
  <c r="VFX124" i="1" s="1"/>
  <c r="VFY124" i="1" s="1"/>
  <c r="VFF124" i="1"/>
  <c r="VFH124" i="1" s="1"/>
  <c r="VFI124" i="1" s="1"/>
  <c r="VFJ124" i="1" s="1"/>
  <c r="VEP124" i="1"/>
  <c r="VER124" i="1" s="1"/>
  <c r="VES124" i="1" s="1"/>
  <c r="VEC124" i="1"/>
  <c r="VDZ124" i="1"/>
  <c r="VEB124" i="1" s="1"/>
  <c r="VDJ124" i="1"/>
  <c r="VDL124" i="1" s="1"/>
  <c r="VDM124" i="1" s="1"/>
  <c r="VCT124" i="1"/>
  <c r="VCV124" i="1" s="1"/>
  <c r="VCW124" i="1" s="1"/>
  <c r="VCX124" i="1" s="1"/>
  <c r="VCD124" i="1"/>
  <c r="VCF124" i="1" s="1"/>
  <c r="VCG124" i="1" s="1"/>
  <c r="VCH124" i="1" s="1"/>
  <c r="VBN124" i="1"/>
  <c r="VBP124" i="1" s="1"/>
  <c r="VBQ124" i="1" s="1"/>
  <c r="VAX124" i="1"/>
  <c r="VAZ124" i="1" s="1"/>
  <c r="VBA124" i="1" s="1"/>
  <c r="VAH124" i="1"/>
  <c r="VAJ124" i="1" s="1"/>
  <c r="VAK124" i="1" s="1"/>
  <c r="VAL124" i="1" s="1"/>
  <c r="UZR124" i="1"/>
  <c r="UZT124" i="1" s="1"/>
  <c r="UZU124" i="1" s="1"/>
  <c r="UZE124" i="1"/>
  <c r="UZB124" i="1"/>
  <c r="UZD124" i="1" s="1"/>
  <c r="UYL124" i="1"/>
  <c r="UYN124" i="1" s="1"/>
  <c r="UYO124" i="1" s="1"/>
  <c r="UXV124" i="1"/>
  <c r="UXX124" i="1" s="1"/>
  <c r="UXY124" i="1" s="1"/>
  <c r="UXZ124" i="1" s="1"/>
  <c r="UXF124" i="1"/>
  <c r="UXH124" i="1" s="1"/>
  <c r="UXI124" i="1" s="1"/>
  <c r="UXJ124" i="1" s="1"/>
  <c r="UWP124" i="1"/>
  <c r="UWR124" i="1" s="1"/>
  <c r="UWS124" i="1" s="1"/>
  <c r="UVZ124" i="1"/>
  <c r="UWB124" i="1" s="1"/>
  <c r="UWC124" i="1" s="1"/>
  <c r="UVM124" i="1"/>
  <c r="UVN124" i="1" s="1"/>
  <c r="UVJ124" i="1"/>
  <c r="UVL124" i="1" s="1"/>
  <c r="UUT124" i="1"/>
  <c r="UUV124" i="1" s="1"/>
  <c r="UUW124" i="1" s="1"/>
  <c r="UUD124" i="1"/>
  <c r="UUF124" i="1" s="1"/>
  <c r="UUG124" i="1" s="1"/>
  <c r="UTN124" i="1"/>
  <c r="UTP124" i="1" s="1"/>
  <c r="UTQ124" i="1" s="1"/>
  <c r="UTA124" i="1"/>
  <c r="USX124" i="1"/>
  <c r="USZ124" i="1" s="1"/>
  <c r="USH124" i="1"/>
  <c r="USJ124" i="1" s="1"/>
  <c r="USK124" i="1" s="1"/>
  <c r="URR124" i="1"/>
  <c r="URT124" i="1" s="1"/>
  <c r="URU124" i="1" s="1"/>
  <c r="URB124" i="1"/>
  <c r="URD124" i="1" s="1"/>
  <c r="URE124" i="1" s="1"/>
  <c r="UQL124" i="1"/>
  <c r="UQN124" i="1" s="1"/>
  <c r="UQO124" i="1" s="1"/>
  <c r="UPV124" i="1"/>
  <c r="UPX124" i="1" s="1"/>
  <c r="UPY124" i="1" s="1"/>
  <c r="UPI124" i="1"/>
  <c r="UPJ124" i="1" s="1"/>
  <c r="UPF124" i="1"/>
  <c r="UPH124" i="1" s="1"/>
  <c r="UOP124" i="1"/>
  <c r="UOR124" i="1" s="1"/>
  <c r="UOS124" i="1" s="1"/>
  <c r="UNZ124" i="1"/>
  <c r="UOB124" i="1" s="1"/>
  <c r="UOC124" i="1" s="1"/>
  <c r="UNM124" i="1"/>
  <c r="UNJ124" i="1"/>
  <c r="UNL124" i="1" s="1"/>
  <c r="UMT124" i="1"/>
  <c r="UMV124" i="1" s="1"/>
  <c r="UMW124" i="1" s="1"/>
  <c r="UMD124" i="1"/>
  <c r="UMF124" i="1" s="1"/>
  <c r="UMG124" i="1" s="1"/>
  <c r="ULN124" i="1"/>
  <c r="ULP124" i="1" s="1"/>
  <c r="ULQ124" i="1" s="1"/>
  <c r="ULR124" i="1" s="1"/>
  <c r="UKX124" i="1"/>
  <c r="UKZ124" i="1" s="1"/>
  <c r="ULA124" i="1" s="1"/>
  <c r="UKH124" i="1"/>
  <c r="UKJ124" i="1" s="1"/>
  <c r="UKK124" i="1" s="1"/>
  <c r="UJR124" i="1"/>
  <c r="UJT124" i="1" s="1"/>
  <c r="UJU124" i="1" s="1"/>
  <c r="UJB124" i="1"/>
  <c r="UJD124" i="1" s="1"/>
  <c r="UJE124" i="1" s="1"/>
  <c r="UJF124" i="1" s="1"/>
  <c r="UIL124" i="1"/>
  <c r="UIN124" i="1" s="1"/>
  <c r="UIO124" i="1" s="1"/>
  <c r="UHV124" i="1"/>
  <c r="UHX124" i="1" s="1"/>
  <c r="UHY124" i="1" s="1"/>
  <c r="UHF124" i="1"/>
  <c r="UHH124" i="1" s="1"/>
  <c r="UHI124" i="1" s="1"/>
  <c r="UGP124" i="1"/>
  <c r="UGR124" i="1" s="1"/>
  <c r="UGS124" i="1" s="1"/>
  <c r="UGT124" i="1" s="1"/>
  <c r="UFZ124" i="1"/>
  <c r="UGB124" i="1" s="1"/>
  <c r="UGC124" i="1" s="1"/>
  <c r="UFJ124" i="1"/>
  <c r="UFL124" i="1" s="1"/>
  <c r="UFM124" i="1" s="1"/>
  <c r="UET124" i="1"/>
  <c r="UEV124" i="1" s="1"/>
  <c r="UEW124" i="1" s="1"/>
  <c r="UEI124" i="1"/>
  <c r="UEJ124" i="1" s="1"/>
  <c r="UED124" i="1"/>
  <c r="UEF124" i="1" s="1"/>
  <c r="UEG124" i="1" s="1"/>
  <c r="UEH124" i="1" s="1"/>
  <c r="UDQ124" i="1"/>
  <c r="UDN124" i="1"/>
  <c r="UDP124" i="1" s="1"/>
  <c r="UCX124" i="1"/>
  <c r="UCZ124" i="1" s="1"/>
  <c r="UDA124" i="1" s="1"/>
  <c r="UCH124" i="1"/>
  <c r="UCJ124" i="1" s="1"/>
  <c r="UCK124" i="1" s="1"/>
  <c r="UBR124" i="1"/>
  <c r="UBT124" i="1" s="1"/>
  <c r="UBU124" i="1" s="1"/>
  <c r="UBV124" i="1" s="1"/>
  <c r="UBB124" i="1"/>
  <c r="UBD124" i="1" s="1"/>
  <c r="UBE124" i="1" s="1"/>
  <c r="UAL124" i="1"/>
  <c r="UAN124" i="1" s="1"/>
  <c r="UAO124" i="1" s="1"/>
  <c r="TZV124" i="1"/>
  <c r="TZX124" i="1" s="1"/>
  <c r="TZY124" i="1" s="1"/>
  <c r="TZF124" i="1"/>
  <c r="TZH124" i="1" s="1"/>
  <c r="TZI124" i="1" s="1"/>
  <c r="TZJ124" i="1" s="1"/>
  <c r="TYP124" i="1"/>
  <c r="TYR124" i="1" s="1"/>
  <c r="TYS124" i="1" s="1"/>
  <c r="TXZ124" i="1"/>
  <c r="TYB124" i="1" s="1"/>
  <c r="TYC124" i="1" s="1"/>
  <c r="TXJ124" i="1"/>
  <c r="TXL124" i="1" s="1"/>
  <c r="TXM124" i="1" s="1"/>
  <c r="TWT124" i="1"/>
  <c r="TWV124" i="1" s="1"/>
  <c r="TWW124" i="1" s="1"/>
  <c r="TWX124" i="1" s="1"/>
  <c r="TWD124" i="1"/>
  <c r="TWF124" i="1" s="1"/>
  <c r="TWG124" i="1" s="1"/>
  <c r="TVN124" i="1"/>
  <c r="TVP124" i="1" s="1"/>
  <c r="TVQ124" i="1" s="1"/>
  <c r="TUX124" i="1"/>
  <c r="TUZ124" i="1" s="1"/>
  <c r="TVA124" i="1" s="1"/>
  <c r="TUH124" i="1"/>
  <c r="TUJ124" i="1" s="1"/>
  <c r="TUK124" i="1" s="1"/>
  <c r="TUL124" i="1" s="1"/>
  <c r="TTU124" i="1"/>
  <c r="TTR124" i="1"/>
  <c r="TTT124" i="1" s="1"/>
  <c r="TTB124" i="1"/>
  <c r="TTD124" i="1" s="1"/>
  <c r="TTE124" i="1" s="1"/>
  <c r="TSL124" i="1"/>
  <c r="TSN124" i="1" s="1"/>
  <c r="TSO124" i="1" s="1"/>
  <c r="TRV124" i="1"/>
  <c r="TRX124" i="1" s="1"/>
  <c r="TRY124" i="1" s="1"/>
  <c r="TRZ124" i="1" s="1"/>
  <c r="TRF124" i="1"/>
  <c r="TRH124" i="1" s="1"/>
  <c r="TRI124" i="1" s="1"/>
  <c r="TQP124" i="1"/>
  <c r="TQR124" i="1" s="1"/>
  <c r="TQS124" i="1" s="1"/>
  <c r="TPZ124" i="1"/>
  <c r="TQB124" i="1" s="1"/>
  <c r="TQC124" i="1" s="1"/>
  <c r="TPJ124" i="1"/>
  <c r="TPL124" i="1" s="1"/>
  <c r="TPM124" i="1" s="1"/>
  <c r="TPN124" i="1" s="1"/>
  <c r="TOT124" i="1"/>
  <c r="TOV124" i="1" s="1"/>
  <c r="TOW124" i="1" s="1"/>
  <c r="TOD124" i="1"/>
  <c r="TOF124" i="1" s="1"/>
  <c r="TOG124" i="1" s="1"/>
  <c r="TNN124" i="1"/>
  <c r="TNP124" i="1" s="1"/>
  <c r="TNQ124" i="1" s="1"/>
  <c r="TMX124" i="1"/>
  <c r="TMZ124" i="1" s="1"/>
  <c r="TNA124" i="1" s="1"/>
  <c r="TNB124" i="1" s="1"/>
  <c r="TMH124" i="1"/>
  <c r="TMJ124" i="1" s="1"/>
  <c r="TMK124" i="1" s="1"/>
  <c r="TLR124" i="1"/>
  <c r="TLT124" i="1" s="1"/>
  <c r="TLU124" i="1" s="1"/>
  <c r="TLB124" i="1"/>
  <c r="TLD124" i="1" s="1"/>
  <c r="TLE124" i="1" s="1"/>
  <c r="TLF124" i="1" s="1"/>
  <c r="TKL124" i="1"/>
  <c r="TKN124" i="1" s="1"/>
  <c r="TKO124" i="1" s="1"/>
  <c r="TJV124" i="1"/>
  <c r="TJX124" i="1" s="1"/>
  <c r="TJY124" i="1" s="1"/>
  <c r="TJF124" i="1"/>
  <c r="TJH124" i="1" s="1"/>
  <c r="TJI124" i="1" s="1"/>
  <c r="TIP124" i="1"/>
  <c r="TIR124" i="1" s="1"/>
  <c r="TIS124" i="1" s="1"/>
  <c r="TIT124" i="1" s="1"/>
  <c r="TIC124" i="1"/>
  <c r="TID124" i="1" s="1"/>
  <c r="THZ124" i="1"/>
  <c r="TIB124" i="1" s="1"/>
  <c r="THM124" i="1"/>
  <c r="THJ124" i="1"/>
  <c r="THL124" i="1" s="1"/>
  <c r="TGT124" i="1"/>
  <c r="TGV124" i="1" s="1"/>
  <c r="TGW124" i="1" s="1"/>
  <c r="TGD124" i="1"/>
  <c r="TGF124" i="1" s="1"/>
  <c r="TGG124" i="1" s="1"/>
  <c r="TGH124" i="1" s="1"/>
  <c r="TFN124" i="1"/>
  <c r="TFP124" i="1" s="1"/>
  <c r="TFQ124" i="1" s="1"/>
  <c r="TEX124" i="1"/>
  <c r="TEZ124" i="1" s="1"/>
  <c r="TFA124" i="1" s="1"/>
  <c r="TEH124" i="1"/>
  <c r="TEJ124" i="1" s="1"/>
  <c r="TEK124" i="1" s="1"/>
  <c r="TDR124" i="1"/>
  <c r="TDT124" i="1" s="1"/>
  <c r="TDU124" i="1" s="1"/>
  <c r="TDV124" i="1" s="1"/>
  <c r="TDG124" i="1"/>
  <c r="TDH124" i="1" s="1"/>
  <c r="TDB124" i="1"/>
  <c r="TDD124" i="1" s="1"/>
  <c r="TDE124" i="1" s="1"/>
  <c r="TDF124" i="1" s="1"/>
  <c r="TCL124" i="1"/>
  <c r="TCN124" i="1" s="1"/>
  <c r="TCO124" i="1" s="1"/>
  <c r="TBV124" i="1"/>
  <c r="TBX124" i="1" s="1"/>
  <c r="TBY124" i="1" s="1"/>
  <c r="TBF124" i="1"/>
  <c r="TBH124" i="1" s="1"/>
  <c r="TBI124" i="1" s="1"/>
  <c r="TBJ124" i="1" s="1"/>
  <c r="TAS124" i="1"/>
  <c r="TAT124" i="1" s="1"/>
  <c r="TAP124" i="1"/>
  <c r="TAR124" i="1" s="1"/>
  <c r="SZZ124" i="1"/>
  <c r="TAB124" i="1" s="1"/>
  <c r="TAC124" i="1" s="1"/>
  <c r="SZJ124" i="1"/>
  <c r="SZL124" i="1" s="1"/>
  <c r="SZM124" i="1" s="1"/>
  <c r="SYT124" i="1"/>
  <c r="SYV124" i="1" s="1"/>
  <c r="SYW124" i="1" s="1"/>
  <c r="SYX124" i="1" s="1"/>
  <c r="SYD124" i="1"/>
  <c r="SYF124" i="1" s="1"/>
  <c r="SYG124" i="1" s="1"/>
  <c r="SXP124" i="1"/>
  <c r="SXQ124" i="1" s="1"/>
  <c r="SXN124" i="1"/>
  <c r="SWX124" i="1"/>
  <c r="SWZ124" i="1" s="1"/>
  <c r="SXA124" i="1" s="1"/>
  <c r="SWH124" i="1"/>
  <c r="SWJ124" i="1" s="1"/>
  <c r="SWK124" i="1" s="1"/>
  <c r="SVU124" i="1"/>
  <c r="SVR124" i="1"/>
  <c r="SVT124" i="1" s="1"/>
  <c r="SVB124" i="1"/>
  <c r="SVD124" i="1" s="1"/>
  <c r="SVE124" i="1" s="1"/>
  <c r="SUL124" i="1"/>
  <c r="SUN124" i="1" s="1"/>
  <c r="SUO124" i="1" s="1"/>
  <c r="SUP124" i="1" s="1"/>
  <c r="STV124" i="1"/>
  <c r="STX124" i="1" s="1"/>
  <c r="STY124" i="1" s="1"/>
  <c r="STF124" i="1"/>
  <c r="STH124" i="1" s="1"/>
  <c r="STI124" i="1" s="1"/>
  <c r="STJ124" i="1" s="1"/>
  <c r="SSP124" i="1"/>
  <c r="SSR124" i="1" s="1"/>
  <c r="SSS124" i="1" s="1"/>
  <c r="SSC124" i="1"/>
  <c r="SRZ124" i="1"/>
  <c r="SSB124" i="1" s="1"/>
  <c r="SRJ124" i="1"/>
  <c r="SRL124" i="1" s="1"/>
  <c r="SRM124" i="1" s="1"/>
  <c r="SQT124" i="1"/>
  <c r="SQV124" i="1" s="1"/>
  <c r="SQW124" i="1" s="1"/>
  <c r="SQD124" i="1"/>
  <c r="SQF124" i="1" s="1"/>
  <c r="SQG124" i="1" s="1"/>
  <c r="SPQ124" i="1"/>
  <c r="SPN124" i="1"/>
  <c r="SPP124" i="1" s="1"/>
  <c r="SPC124" i="1"/>
  <c r="SPD124" i="1" s="1"/>
  <c r="SOX124" i="1"/>
  <c r="SOZ124" i="1" s="1"/>
  <c r="SPA124" i="1" s="1"/>
  <c r="SPB124" i="1" s="1"/>
  <c r="SOH124" i="1"/>
  <c r="SOJ124" i="1" s="1"/>
  <c r="SOK124" i="1" s="1"/>
  <c r="SNR124" i="1"/>
  <c r="SNT124" i="1" s="1"/>
  <c r="SNU124" i="1" s="1"/>
  <c r="SNB124" i="1"/>
  <c r="SND124" i="1" s="1"/>
  <c r="SNE124" i="1" s="1"/>
  <c r="SML124" i="1"/>
  <c r="SMN124" i="1" s="1"/>
  <c r="SMO124" i="1" s="1"/>
  <c r="SLV124" i="1"/>
  <c r="SLX124" i="1" s="1"/>
  <c r="SLY124" i="1" s="1"/>
  <c r="SLF124" i="1"/>
  <c r="SLH124" i="1" s="1"/>
  <c r="SLI124" i="1" s="1"/>
  <c r="SKP124" i="1"/>
  <c r="SKR124" i="1" s="1"/>
  <c r="SKS124" i="1" s="1"/>
  <c r="SJZ124" i="1"/>
  <c r="SKB124" i="1" s="1"/>
  <c r="SKC124" i="1" s="1"/>
  <c r="SKD124" i="1" s="1"/>
  <c r="SJJ124" i="1"/>
  <c r="SJL124" i="1" s="1"/>
  <c r="SJM124" i="1" s="1"/>
  <c r="SIT124" i="1"/>
  <c r="SIV124" i="1" s="1"/>
  <c r="SIW124" i="1" s="1"/>
  <c r="SID124" i="1"/>
  <c r="SIF124" i="1" s="1"/>
  <c r="SIG124" i="1" s="1"/>
  <c r="SHR124" i="1"/>
  <c r="SHN124" i="1"/>
  <c r="SHP124" i="1" s="1"/>
  <c r="SHQ124" i="1" s="1"/>
  <c r="SGX124" i="1"/>
  <c r="SGZ124" i="1" s="1"/>
  <c r="SHA124" i="1" s="1"/>
  <c r="SGH124" i="1"/>
  <c r="SGJ124" i="1" s="1"/>
  <c r="SGK124" i="1" s="1"/>
  <c r="SFR124" i="1"/>
  <c r="SFT124" i="1" s="1"/>
  <c r="SFU124" i="1" s="1"/>
  <c r="SFB124" i="1"/>
  <c r="SFD124" i="1" s="1"/>
  <c r="SFE124" i="1" s="1"/>
  <c r="SEN124" i="1"/>
  <c r="SEO124" i="1" s="1"/>
  <c r="SEL124" i="1"/>
  <c r="SDV124" i="1"/>
  <c r="SDX124" i="1" s="1"/>
  <c r="SDY124" i="1" s="1"/>
  <c r="SDF124" i="1"/>
  <c r="SDH124" i="1" s="1"/>
  <c r="SDI124" i="1" s="1"/>
  <c r="SCT124" i="1"/>
  <c r="SCP124" i="1"/>
  <c r="SCR124" i="1" s="1"/>
  <c r="SCS124" i="1" s="1"/>
  <c r="SCB124" i="1"/>
  <c r="SCC124" i="1" s="1"/>
  <c r="SBZ124" i="1"/>
  <c r="SBJ124" i="1"/>
  <c r="SBL124" i="1" s="1"/>
  <c r="SBM124" i="1" s="1"/>
  <c r="SAT124" i="1"/>
  <c r="SAV124" i="1" s="1"/>
  <c r="SAW124" i="1" s="1"/>
  <c r="SAD124" i="1"/>
  <c r="SAF124" i="1" s="1"/>
  <c r="SAG124" i="1" s="1"/>
  <c r="SAH124" i="1" s="1"/>
  <c r="RZP124" i="1"/>
  <c r="RZQ124" i="1" s="1"/>
  <c r="RZN124" i="1"/>
  <c r="RYX124" i="1"/>
  <c r="RYZ124" i="1" s="1"/>
  <c r="RZA124" i="1" s="1"/>
  <c r="RYH124" i="1"/>
  <c r="RYJ124" i="1" s="1"/>
  <c r="RYK124" i="1" s="1"/>
  <c r="RXR124" i="1"/>
  <c r="RXT124" i="1" s="1"/>
  <c r="RXU124" i="1" s="1"/>
  <c r="RXV124" i="1" s="1"/>
  <c r="RXD124" i="1"/>
  <c r="RXE124" i="1" s="1"/>
  <c r="RXB124" i="1"/>
  <c r="RWL124" i="1"/>
  <c r="RWN124" i="1" s="1"/>
  <c r="RWO124" i="1" s="1"/>
  <c r="RVV124" i="1"/>
  <c r="RVX124" i="1" s="1"/>
  <c r="RVY124" i="1" s="1"/>
  <c r="RVF124" i="1"/>
  <c r="RVH124" i="1" s="1"/>
  <c r="RVI124" i="1" s="1"/>
  <c r="RVJ124" i="1" s="1"/>
  <c r="RUP124" i="1"/>
  <c r="RUR124" i="1" s="1"/>
  <c r="RUS124" i="1" s="1"/>
  <c r="RTZ124" i="1"/>
  <c r="RUB124" i="1" s="1"/>
  <c r="RUC124" i="1" s="1"/>
  <c r="RTJ124" i="1"/>
  <c r="RTL124" i="1" s="1"/>
  <c r="RTM124" i="1" s="1"/>
  <c r="RST124" i="1"/>
  <c r="RSV124" i="1" s="1"/>
  <c r="RSW124" i="1" s="1"/>
  <c r="RSF124" i="1"/>
  <c r="RSG124" i="1" s="1"/>
  <c r="RSD124" i="1"/>
  <c r="RRN124" i="1"/>
  <c r="RRP124" i="1" s="1"/>
  <c r="RRQ124" i="1" s="1"/>
  <c r="RQX124" i="1"/>
  <c r="RQZ124" i="1" s="1"/>
  <c r="RRA124" i="1" s="1"/>
  <c r="RQL124" i="1"/>
  <c r="RQH124" i="1"/>
  <c r="RQJ124" i="1" s="1"/>
  <c r="RQK124" i="1" s="1"/>
  <c r="RPR124" i="1"/>
  <c r="RPT124" i="1" s="1"/>
  <c r="RPU124" i="1" s="1"/>
  <c r="RPB124" i="1"/>
  <c r="RPD124" i="1" s="1"/>
  <c r="RPE124" i="1" s="1"/>
  <c r="ROL124" i="1"/>
  <c r="RON124" i="1" s="1"/>
  <c r="ROO124" i="1" s="1"/>
  <c r="RNZ124" i="1"/>
  <c r="RNV124" i="1"/>
  <c r="RNX124" i="1" s="1"/>
  <c r="RNY124" i="1" s="1"/>
  <c r="RNH124" i="1"/>
  <c r="RNI124" i="1" s="1"/>
  <c r="RNF124" i="1"/>
  <c r="RMP124" i="1"/>
  <c r="RMR124" i="1" s="1"/>
  <c r="RMS124" i="1" s="1"/>
  <c r="RLZ124" i="1"/>
  <c r="RMB124" i="1" s="1"/>
  <c r="RMC124" i="1" s="1"/>
  <c r="RLJ124" i="1"/>
  <c r="RLL124" i="1" s="1"/>
  <c r="RLM124" i="1" s="1"/>
  <c r="RKT124" i="1"/>
  <c r="RKV124" i="1" s="1"/>
  <c r="RKW124" i="1" s="1"/>
  <c r="RKD124" i="1"/>
  <c r="RKF124" i="1" s="1"/>
  <c r="RKG124" i="1" s="1"/>
  <c r="RJN124" i="1"/>
  <c r="RJP124" i="1" s="1"/>
  <c r="RJQ124" i="1" s="1"/>
  <c r="RJB124" i="1"/>
  <c r="RIX124" i="1"/>
  <c r="RIZ124" i="1" s="1"/>
  <c r="RJA124" i="1" s="1"/>
  <c r="RIH124" i="1"/>
  <c r="RIJ124" i="1" s="1"/>
  <c r="RIK124" i="1" s="1"/>
  <c r="RHR124" i="1"/>
  <c r="RHT124" i="1" s="1"/>
  <c r="RHU124" i="1" s="1"/>
  <c r="RHB124" i="1"/>
  <c r="RHD124" i="1" s="1"/>
  <c r="RHE124" i="1" s="1"/>
  <c r="RGL124" i="1"/>
  <c r="RGN124" i="1" s="1"/>
  <c r="RGO124" i="1" s="1"/>
  <c r="RGP124" i="1" s="1"/>
  <c r="RFX124" i="1"/>
  <c r="RFY124" i="1" s="1"/>
  <c r="RFV124" i="1"/>
  <c r="RFF124" i="1"/>
  <c r="RFH124" i="1" s="1"/>
  <c r="RFI124" i="1" s="1"/>
  <c r="REP124" i="1"/>
  <c r="RER124" i="1" s="1"/>
  <c r="RES124" i="1" s="1"/>
  <c r="RDZ124" i="1"/>
  <c r="REB124" i="1" s="1"/>
  <c r="REC124" i="1" s="1"/>
  <c r="RED124" i="1" s="1"/>
  <c r="REE124" i="1" s="1"/>
  <c r="REF124" i="1" s="1"/>
  <c r="RDJ124" i="1"/>
  <c r="RDL124" i="1" s="1"/>
  <c r="RDM124" i="1" s="1"/>
  <c r="RCT124" i="1"/>
  <c r="RCV124" i="1" s="1"/>
  <c r="RCW124" i="1" s="1"/>
  <c r="RCD124" i="1"/>
  <c r="RCF124" i="1" s="1"/>
  <c r="RCG124" i="1" s="1"/>
  <c r="RBR124" i="1"/>
  <c r="RBS124" i="1" s="1"/>
  <c r="RBT124" i="1" s="1"/>
  <c r="RBN124" i="1"/>
  <c r="RBP124" i="1" s="1"/>
  <c r="RBQ124" i="1" s="1"/>
  <c r="RAZ124" i="1"/>
  <c r="RBA124" i="1" s="1"/>
  <c r="RAX124" i="1"/>
  <c r="RAH124" i="1"/>
  <c r="RAJ124" i="1" s="1"/>
  <c r="RAK124" i="1" s="1"/>
  <c r="RAL124" i="1" s="1"/>
  <c r="QZU124" i="1"/>
  <c r="QZR124" i="1"/>
  <c r="QZT124" i="1" s="1"/>
  <c r="QZF124" i="1"/>
  <c r="QZB124" i="1"/>
  <c r="QZD124" i="1" s="1"/>
  <c r="QZE124" i="1" s="1"/>
  <c r="QYL124" i="1"/>
  <c r="QYN124" i="1" s="1"/>
  <c r="QYO124" i="1" s="1"/>
  <c r="QXV124" i="1"/>
  <c r="QXX124" i="1" s="1"/>
  <c r="QXY124" i="1" s="1"/>
  <c r="QXF124" i="1"/>
  <c r="QXH124" i="1" s="1"/>
  <c r="QXI124" i="1" s="1"/>
  <c r="QWP124" i="1"/>
  <c r="QWR124" i="1" s="1"/>
  <c r="QWS124" i="1" s="1"/>
  <c r="QVZ124" i="1"/>
  <c r="QWB124" i="1" s="1"/>
  <c r="QWC124" i="1" s="1"/>
  <c r="QVJ124" i="1"/>
  <c r="QVL124" i="1" s="1"/>
  <c r="QVM124" i="1" s="1"/>
  <c r="QUT124" i="1"/>
  <c r="QUV124" i="1" s="1"/>
  <c r="QUW124" i="1" s="1"/>
  <c r="QUH124" i="1"/>
  <c r="QUD124" i="1"/>
  <c r="QUF124" i="1" s="1"/>
  <c r="QUG124" i="1" s="1"/>
  <c r="QTQ124" i="1"/>
  <c r="QTR124" i="1" s="1"/>
  <c r="QTP124" i="1"/>
  <c r="QTN124" i="1"/>
  <c r="QSX124" i="1"/>
  <c r="QSZ124" i="1" s="1"/>
  <c r="QTA124" i="1" s="1"/>
  <c r="QTB124" i="1" s="1"/>
  <c r="QSK124" i="1"/>
  <c r="QSL124" i="1" s="1"/>
  <c r="QSH124" i="1"/>
  <c r="QSJ124" i="1" s="1"/>
  <c r="QRR124" i="1"/>
  <c r="QRT124" i="1" s="1"/>
  <c r="QRU124" i="1" s="1"/>
  <c r="QRB124" i="1"/>
  <c r="QRD124" i="1" s="1"/>
  <c r="QRE124" i="1" s="1"/>
  <c r="QQO124" i="1"/>
  <c r="QQL124" i="1"/>
  <c r="QQN124" i="1" s="1"/>
  <c r="QPV124" i="1"/>
  <c r="QPX124" i="1" s="1"/>
  <c r="QPY124" i="1" s="1"/>
  <c r="QPI124" i="1"/>
  <c r="QPF124" i="1"/>
  <c r="QPH124" i="1" s="1"/>
  <c r="QOP124" i="1"/>
  <c r="QOR124" i="1" s="1"/>
  <c r="QOS124" i="1" s="1"/>
  <c r="QNZ124" i="1"/>
  <c r="QOB124" i="1" s="1"/>
  <c r="QOC124" i="1" s="1"/>
  <c r="QNJ124" i="1"/>
  <c r="QNL124" i="1" s="1"/>
  <c r="QNM124" i="1" s="1"/>
  <c r="QMT124" i="1"/>
  <c r="QMV124" i="1" s="1"/>
  <c r="QMW124" i="1" s="1"/>
  <c r="QMD124" i="1"/>
  <c r="QMF124" i="1" s="1"/>
  <c r="QMG124" i="1" s="1"/>
  <c r="QLN124" i="1"/>
  <c r="QLP124" i="1" s="1"/>
  <c r="QLQ124" i="1" s="1"/>
  <c r="QKX124" i="1"/>
  <c r="QKZ124" i="1" s="1"/>
  <c r="QLA124" i="1" s="1"/>
  <c r="QKH124" i="1"/>
  <c r="QKJ124" i="1" s="1"/>
  <c r="QKK124" i="1" s="1"/>
  <c r="QJR124" i="1"/>
  <c r="QJT124" i="1" s="1"/>
  <c r="QJU124" i="1" s="1"/>
  <c r="QJV124" i="1" s="1"/>
  <c r="QJB124" i="1"/>
  <c r="QJD124" i="1" s="1"/>
  <c r="QJE124" i="1" s="1"/>
  <c r="QJF124" i="1" s="1"/>
  <c r="QJG124" i="1" s="1"/>
  <c r="QJH124" i="1" s="1"/>
  <c r="QIL124" i="1"/>
  <c r="QIN124" i="1" s="1"/>
  <c r="QIO124" i="1" s="1"/>
  <c r="QHX124" i="1"/>
  <c r="QHY124" i="1" s="1"/>
  <c r="QHV124" i="1"/>
  <c r="QHF124" i="1"/>
  <c r="QHH124" i="1" s="1"/>
  <c r="QHI124" i="1" s="1"/>
  <c r="QHJ124" i="1" s="1"/>
  <c r="QHK124" i="1" s="1"/>
  <c r="QHL124" i="1" s="1"/>
  <c r="QGP124" i="1"/>
  <c r="QGR124" i="1" s="1"/>
  <c r="QGS124" i="1" s="1"/>
  <c r="QFZ124" i="1"/>
  <c r="QGB124" i="1" s="1"/>
  <c r="QGC124" i="1" s="1"/>
  <c r="QFJ124" i="1"/>
  <c r="QFL124" i="1" s="1"/>
  <c r="QFM124" i="1" s="1"/>
  <c r="QET124" i="1"/>
  <c r="QEV124" i="1" s="1"/>
  <c r="QEW124" i="1" s="1"/>
  <c r="QEX124" i="1" s="1"/>
  <c r="QEY124" i="1" s="1"/>
  <c r="QEZ124" i="1" s="1"/>
  <c r="QED124" i="1"/>
  <c r="QEF124" i="1" s="1"/>
  <c r="QEG124" i="1" s="1"/>
  <c r="QDN124" i="1"/>
  <c r="QDP124" i="1" s="1"/>
  <c r="QDQ124" i="1" s="1"/>
  <c r="QCZ124" i="1"/>
  <c r="QDA124" i="1" s="1"/>
  <c r="QCX124" i="1"/>
  <c r="QCK124" i="1"/>
  <c r="QCL124" i="1" s="1"/>
  <c r="QCM124" i="1" s="1"/>
  <c r="QCN124" i="1" s="1"/>
  <c r="QCJ124" i="1"/>
  <c r="QCH124" i="1"/>
  <c r="QBR124" i="1"/>
  <c r="QBT124" i="1" s="1"/>
  <c r="QBU124" i="1" s="1"/>
  <c r="QBB124" i="1"/>
  <c r="QBD124" i="1" s="1"/>
  <c r="QBE124" i="1" s="1"/>
  <c r="QAN124" i="1"/>
  <c r="QAO124" i="1" s="1"/>
  <c r="QAL124" i="1"/>
  <c r="PZV124" i="1"/>
  <c r="PZX124" i="1" s="1"/>
  <c r="PZY124" i="1" s="1"/>
  <c r="PZZ124" i="1" s="1"/>
  <c r="QAA124" i="1" s="1"/>
  <c r="QAB124" i="1" s="1"/>
  <c r="PZF124" i="1"/>
  <c r="PZH124" i="1" s="1"/>
  <c r="PZI124" i="1" s="1"/>
  <c r="PYP124" i="1"/>
  <c r="PYR124" i="1" s="1"/>
  <c r="PYS124" i="1" s="1"/>
  <c r="PXZ124" i="1"/>
  <c r="PYB124" i="1" s="1"/>
  <c r="PYC124" i="1" s="1"/>
  <c r="PXL124" i="1"/>
  <c r="PXM124" i="1" s="1"/>
  <c r="PXN124" i="1" s="1"/>
  <c r="PXO124" i="1" s="1"/>
  <c r="PXP124" i="1" s="1"/>
  <c r="PXJ124" i="1"/>
  <c r="PWT124" i="1"/>
  <c r="PWV124" i="1" s="1"/>
  <c r="PWW124" i="1" s="1"/>
  <c r="PWD124" i="1"/>
  <c r="PWF124" i="1" s="1"/>
  <c r="PWG124" i="1" s="1"/>
  <c r="PWH124" i="1" s="1"/>
  <c r="PVN124" i="1"/>
  <c r="PVP124" i="1" s="1"/>
  <c r="PVQ124" i="1" s="1"/>
  <c r="PUX124" i="1"/>
  <c r="PUZ124" i="1" s="1"/>
  <c r="PVA124" i="1" s="1"/>
  <c r="PUH124" i="1"/>
  <c r="PUJ124" i="1" s="1"/>
  <c r="PUK124" i="1" s="1"/>
  <c r="PTR124" i="1"/>
  <c r="PTT124" i="1" s="1"/>
  <c r="PTU124" i="1" s="1"/>
  <c r="PTB124" i="1"/>
  <c r="PTD124" i="1" s="1"/>
  <c r="PTE124" i="1" s="1"/>
  <c r="PSN124" i="1"/>
  <c r="PSO124" i="1" s="1"/>
  <c r="PSP124" i="1" s="1"/>
  <c r="PSQ124" i="1" s="1"/>
  <c r="PSR124" i="1" s="1"/>
  <c r="PSL124" i="1"/>
  <c r="PRV124" i="1"/>
  <c r="PRX124" i="1" s="1"/>
  <c r="PRY124" i="1" s="1"/>
  <c r="PRF124" i="1"/>
  <c r="PRH124" i="1" s="1"/>
  <c r="PRI124" i="1" s="1"/>
  <c r="PQP124" i="1"/>
  <c r="PQR124" i="1" s="1"/>
  <c r="PQS124" i="1" s="1"/>
  <c r="PQB124" i="1"/>
  <c r="PQC124" i="1" s="1"/>
  <c r="PQD124" i="1" s="1"/>
  <c r="PQE124" i="1" s="1"/>
  <c r="PQF124" i="1" s="1"/>
  <c r="PPZ124" i="1"/>
  <c r="PPJ124" i="1"/>
  <c r="PPL124" i="1" s="1"/>
  <c r="PPM124" i="1" s="1"/>
  <c r="POT124" i="1"/>
  <c r="POV124" i="1" s="1"/>
  <c r="POW124" i="1" s="1"/>
  <c r="POF124" i="1"/>
  <c r="POG124" i="1" s="1"/>
  <c r="POD124" i="1"/>
  <c r="PNN124" i="1"/>
  <c r="PNP124" i="1" s="1"/>
  <c r="PNQ124" i="1" s="1"/>
  <c r="PNR124" i="1" s="1"/>
  <c r="PNS124" i="1" s="1"/>
  <c r="PNT124" i="1" s="1"/>
  <c r="PMX124" i="1"/>
  <c r="PMZ124" i="1" s="1"/>
  <c r="PNA124" i="1" s="1"/>
  <c r="PMH124" i="1"/>
  <c r="PMJ124" i="1" s="1"/>
  <c r="PMK124" i="1" s="1"/>
  <c r="PML124" i="1" s="1"/>
  <c r="PLT124" i="1"/>
  <c r="PLU124" i="1" s="1"/>
  <c r="PLR124" i="1"/>
  <c r="PLD124" i="1"/>
  <c r="PLE124" i="1" s="1"/>
  <c r="PLB124" i="1"/>
  <c r="PKL124" i="1"/>
  <c r="PKN124" i="1" s="1"/>
  <c r="PKO124" i="1" s="1"/>
  <c r="PJV124" i="1"/>
  <c r="PJX124" i="1" s="1"/>
  <c r="PJY124" i="1" s="1"/>
  <c r="PJH124" i="1"/>
  <c r="PJI124" i="1" s="1"/>
  <c r="PJF124" i="1"/>
  <c r="PIP124" i="1"/>
  <c r="PIR124" i="1" s="1"/>
  <c r="PIS124" i="1" s="1"/>
  <c r="PIT124" i="1" s="1"/>
  <c r="PIU124" i="1" s="1"/>
  <c r="PIV124" i="1" s="1"/>
  <c r="PHZ124" i="1"/>
  <c r="PIB124" i="1" s="1"/>
  <c r="PIC124" i="1" s="1"/>
  <c r="PHJ124" i="1"/>
  <c r="PHL124" i="1" s="1"/>
  <c r="PHM124" i="1" s="1"/>
  <c r="PGV124" i="1"/>
  <c r="PGW124" i="1" s="1"/>
  <c r="PGT124" i="1"/>
  <c r="PGD124" i="1"/>
  <c r="PGF124" i="1" s="1"/>
  <c r="PGG124" i="1" s="1"/>
  <c r="PGH124" i="1" s="1"/>
  <c r="PGI124" i="1" s="1"/>
  <c r="PGJ124" i="1" s="1"/>
  <c r="PFN124" i="1"/>
  <c r="PFP124" i="1" s="1"/>
  <c r="PFQ124" i="1" s="1"/>
  <c r="PEX124" i="1"/>
  <c r="PEZ124" i="1" s="1"/>
  <c r="PFA124" i="1" s="1"/>
  <c r="PEH124" i="1"/>
  <c r="PEJ124" i="1" s="1"/>
  <c r="PEK124" i="1" s="1"/>
  <c r="PDT124" i="1"/>
  <c r="PDU124" i="1" s="1"/>
  <c r="PDV124" i="1" s="1"/>
  <c r="PDW124" i="1" s="1"/>
  <c r="PDX124" i="1" s="1"/>
  <c r="PDR124" i="1"/>
  <c r="PDB124" i="1"/>
  <c r="PDD124" i="1" s="1"/>
  <c r="PDE124" i="1" s="1"/>
  <c r="PCL124" i="1"/>
  <c r="PCN124" i="1" s="1"/>
  <c r="PCO124" i="1" s="1"/>
  <c r="PCP124" i="1" s="1"/>
  <c r="PBV124" i="1"/>
  <c r="PBX124" i="1" s="1"/>
  <c r="PBY124" i="1" s="1"/>
  <c r="PBF124" i="1"/>
  <c r="PBH124" i="1" s="1"/>
  <c r="PBI124" i="1" s="1"/>
  <c r="PAP124" i="1"/>
  <c r="PAR124" i="1" s="1"/>
  <c r="PAS124" i="1" s="1"/>
  <c r="OZZ124" i="1"/>
  <c r="PAB124" i="1" s="1"/>
  <c r="PAC124" i="1" s="1"/>
  <c r="OZJ124" i="1"/>
  <c r="OZL124" i="1" s="1"/>
  <c r="OZM124" i="1" s="1"/>
  <c r="OYV124" i="1"/>
  <c r="OYW124" i="1" s="1"/>
  <c r="OYX124" i="1" s="1"/>
  <c r="OYY124" i="1" s="1"/>
  <c r="OYZ124" i="1" s="1"/>
  <c r="OYT124" i="1"/>
  <c r="OYG124" i="1"/>
  <c r="OYD124" i="1"/>
  <c r="OYF124" i="1" s="1"/>
  <c r="OXN124" i="1"/>
  <c r="OXP124" i="1" s="1"/>
  <c r="OXQ124" i="1" s="1"/>
  <c r="OWX124" i="1"/>
  <c r="OWZ124" i="1" s="1"/>
  <c r="OXA124" i="1" s="1"/>
  <c r="OWJ124" i="1"/>
  <c r="OWK124" i="1" s="1"/>
  <c r="OWL124" i="1" s="1"/>
  <c r="OWM124" i="1" s="1"/>
  <c r="OWN124" i="1" s="1"/>
  <c r="OWH124" i="1"/>
  <c r="OVR124" i="1"/>
  <c r="OVT124" i="1" s="1"/>
  <c r="OVU124" i="1" s="1"/>
  <c r="OVB124" i="1"/>
  <c r="OVD124" i="1" s="1"/>
  <c r="OVE124" i="1" s="1"/>
  <c r="OUN124" i="1"/>
  <c r="OUO124" i="1" s="1"/>
  <c r="OUL124" i="1"/>
  <c r="OTV124" i="1"/>
  <c r="OTX124" i="1" s="1"/>
  <c r="OTY124" i="1" s="1"/>
  <c r="OTZ124" i="1" s="1"/>
  <c r="OUA124" i="1" s="1"/>
  <c r="OUB124" i="1" s="1"/>
  <c r="OTF124" i="1"/>
  <c r="OTH124" i="1" s="1"/>
  <c r="OTI124" i="1" s="1"/>
  <c r="OST124" i="1"/>
  <c r="OSP124" i="1"/>
  <c r="OSR124" i="1" s="1"/>
  <c r="OSS124" i="1" s="1"/>
  <c r="ORZ124" i="1"/>
  <c r="OSB124" i="1" s="1"/>
  <c r="OSC124" i="1" s="1"/>
  <c r="ORL124" i="1"/>
  <c r="ORM124" i="1" s="1"/>
  <c r="ORN124" i="1" s="1"/>
  <c r="ORJ124" i="1"/>
  <c r="OQT124" i="1"/>
  <c r="OQV124" i="1" s="1"/>
  <c r="OQW124" i="1" s="1"/>
  <c r="OQD124" i="1"/>
  <c r="OQF124" i="1" s="1"/>
  <c r="OQG124" i="1" s="1"/>
  <c r="OPS124" i="1"/>
  <c r="OPT124" i="1" s="1"/>
  <c r="OPN124" i="1"/>
  <c r="OPP124" i="1" s="1"/>
  <c r="OPQ124" i="1" s="1"/>
  <c r="OPR124" i="1" s="1"/>
  <c r="OOX124" i="1"/>
  <c r="OOZ124" i="1" s="1"/>
  <c r="OPA124" i="1" s="1"/>
  <c r="OPB124" i="1" s="1"/>
  <c r="OOH124" i="1"/>
  <c r="OOJ124" i="1" s="1"/>
  <c r="OOK124" i="1" s="1"/>
  <c r="OOL124" i="1" s="1"/>
  <c r="ONU124" i="1"/>
  <c r="ONR124" i="1"/>
  <c r="ONT124" i="1" s="1"/>
  <c r="ONB124" i="1"/>
  <c r="OND124" i="1" s="1"/>
  <c r="ONE124" i="1" s="1"/>
  <c r="OMO124" i="1"/>
  <c r="OMP124" i="1" s="1"/>
  <c r="OMN124" i="1"/>
  <c r="OML124" i="1"/>
  <c r="OLV124" i="1"/>
  <c r="OLX124" i="1" s="1"/>
  <c r="OLY124" i="1" s="1"/>
  <c r="OLF124" i="1"/>
  <c r="OLH124" i="1" s="1"/>
  <c r="OLI124" i="1" s="1"/>
  <c r="OKP124" i="1"/>
  <c r="OKR124" i="1" s="1"/>
  <c r="OKS124" i="1" s="1"/>
  <c r="OKB124" i="1"/>
  <c r="OKC124" i="1" s="1"/>
  <c r="OJZ124" i="1"/>
  <c r="OJJ124" i="1"/>
  <c r="OJL124" i="1" s="1"/>
  <c r="OJM124" i="1" s="1"/>
  <c r="OIT124" i="1"/>
  <c r="OIV124" i="1" s="1"/>
  <c r="OIW124" i="1" s="1"/>
  <c r="OID124" i="1"/>
  <c r="OIF124" i="1" s="1"/>
  <c r="OIG124" i="1" s="1"/>
  <c r="OHP124" i="1"/>
  <c r="OHQ124" i="1" s="1"/>
  <c r="OHN124" i="1"/>
  <c r="OGX124" i="1"/>
  <c r="OGZ124" i="1" s="1"/>
  <c r="OHA124" i="1" s="1"/>
  <c r="OGH124" i="1"/>
  <c r="OGJ124" i="1" s="1"/>
  <c r="OGK124" i="1" s="1"/>
  <c r="OFR124" i="1"/>
  <c r="OFT124" i="1" s="1"/>
  <c r="OFU124" i="1" s="1"/>
  <c r="OFB124" i="1"/>
  <c r="OFD124" i="1" s="1"/>
  <c r="OFE124" i="1" s="1"/>
  <c r="OFF124" i="1" s="1"/>
  <c r="OEL124" i="1"/>
  <c r="OEN124" i="1" s="1"/>
  <c r="OEO124" i="1" s="1"/>
  <c r="ODV124" i="1"/>
  <c r="ODX124" i="1" s="1"/>
  <c r="ODY124" i="1" s="1"/>
  <c r="ODH124" i="1"/>
  <c r="ODI124" i="1" s="1"/>
  <c r="ODF124" i="1"/>
  <c r="OCT124" i="1"/>
  <c r="OCP124" i="1"/>
  <c r="OCR124" i="1" s="1"/>
  <c r="OCS124" i="1" s="1"/>
  <c r="OCB124" i="1"/>
  <c r="OCC124" i="1" s="1"/>
  <c r="OBZ124" i="1"/>
  <c r="OBJ124" i="1"/>
  <c r="OBL124" i="1" s="1"/>
  <c r="OBM124" i="1" s="1"/>
  <c r="OAT124" i="1"/>
  <c r="OAV124" i="1" s="1"/>
  <c r="OAW124" i="1" s="1"/>
  <c r="OAH124" i="1"/>
  <c r="OAD124" i="1"/>
  <c r="OAF124" i="1" s="1"/>
  <c r="OAG124" i="1" s="1"/>
  <c r="NZN124" i="1"/>
  <c r="NZP124" i="1" s="1"/>
  <c r="NZQ124" i="1" s="1"/>
  <c r="NYX124" i="1"/>
  <c r="NYZ124" i="1" s="1"/>
  <c r="NZA124" i="1" s="1"/>
  <c r="NYJ124" i="1"/>
  <c r="NYK124" i="1" s="1"/>
  <c r="NYH124" i="1"/>
  <c r="NXV124" i="1"/>
  <c r="NXR124" i="1"/>
  <c r="NXT124" i="1" s="1"/>
  <c r="NXU124" i="1" s="1"/>
  <c r="NXD124" i="1"/>
  <c r="NXE124" i="1" s="1"/>
  <c r="NXB124" i="1"/>
  <c r="NWL124" i="1"/>
  <c r="NWN124" i="1" s="1"/>
  <c r="NWO124" i="1" s="1"/>
  <c r="NVV124" i="1"/>
  <c r="NVX124" i="1" s="1"/>
  <c r="NVY124" i="1" s="1"/>
  <c r="NVF124" i="1"/>
  <c r="NVH124" i="1" s="1"/>
  <c r="NVI124" i="1" s="1"/>
  <c r="NVJ124" i="1" s="1"/>
  <c r="NUR124" i="1"/>
  <c r="NUS124" i="1" s="1"/>
  <c r="NUP124" i="1"/>
  <c r="NTZ124" i="1"/>
  <c r="NUB124" i="1" s="1"/>
  <c r="NUC124" i="1" s="1"/>
  <c r="NTL124" i="1"/>
  <c r="NTM124" i="1" s="1"/>
  <c r="NTJ124" i="1"/>
  <c r="NSX124" i="1"/>
  <c r="NST124" i="1"/>
  <c r="NSV124" i="1" s="1"/>
  <c r="NSW124" i="1" s="1"/>
  <c r="NSF124" i="1"/>
  <c r="NSG124" i="1" s="1"/>
  <c r="NSD124" i="1"/>
  <c r="NRN124" i="1"/>
  <c r="NRP124" i="1" s="1"/>
  <c r="NRQ124" i="1" s="1"/>
  <c r="NQX124" i="1"/>
  <c r="NQZ124" i="1" s="1"/>
  <c r="NRA124" i="1" s="1"/>
  <c r="NQH124" i="1"/>
  <c r="NQJ124" i="1" s="1"/>
  <c r="NQK124" i="1" s="1"/>
  <c r="NQL124" i="1" s="1"/>
  <c r="NPR124" i="1"/>
  <c r="NPT124" i="1" s="1"/>
  <c r="NPU124" i="1" s="1"/>
  <c r="NPB124" i="1"/>
  <c r="NPD124" i="1" s="1"/>
  <c r="NPE124" i="1" s="1"/>
  <c r="NON124" i="1"/>
  <c r="NOO124" i="1" s="1"/>
  <c r="NOL124" i="1"/>
  <c r="NNZ124" i="1"/>
  <c r="NNV124" i="1"/>
  <c r="NNX124" i="1" s="1"/>
  <c r="NNY124" i="1" s="1"/>
  <c r="NNH124" i="1"/>
  <c r="NNI124" i="1" s="1"/>
  <c r="NNF124" i="1"/>
  <c r="NMP124" i="1"/>
  <c r="NMR124" i="1" s="1"/>
  <c r="NMS124" i="1" s="1"/>
  <c r="NMB124" i="1"/>
  <c r="NMC124" i="1" s="1"/>
  <c r="NLZ124" i="1"/>
  <c r="NLJ124" i="1"/>
  <c r="NLL124" i="1" s="1"/>
  <c r="NLM124" i="1" s="1"/>
  <c r="NLN124" i="1" s="1"/>
  <c r="NKT124" i="1"/>
  <c r="NKV124" i="1" s="1"/>
  <c r="NKW124" i="1" s="1"/>
  <c r="NKD124" i="1"/>
  <c r="NKF124" i="1" s="1"/>
  <c r="NKG124" i="1" s="1"/>
  <c r="NJP124" i="1"/>
  <c r="NJQ124" i="1" s="1"/>
  <c r="NJN124" i="1"/>
  <c r="NJB124" i="1"/>
  <c r="NIX124" i="1"/>
  <c r="NIZ124" i="1" s="1"/>
  <c r="NJA124" i="1" s="1"/>
  <c r="NIJ124" i="1"/>
  <c r="NIK124" i="1" s="1"/>
  <c r="NIH124" i="1"/>
  <c r="NHR124" i="1"/>
  <c r="NHT124" i="1" s="1"/>
  <c r="NHU124" i="1" s="1"/>
  <c r="NHB124" i="1"/>
  <c r="NHD124" i="1" s="1"/>
  <c r="NHE124" i="1" s="1"/>
  <c r="NGP124" i="1"/>
  <c r="NGL124" i="1"/>
  <c r="NGN124" i="1" s="1"/>
  <c r="NGO124" i="1" s="1"/>
  <c r="NFV124" i="1"/>
  <c r="NFX124" i="1" s="1"/>
  <c r="NFY124" i="1" s="1"/>
  <c r="NFF124" i="1"/>
  <c r="NFH124" i="1" s="1"/>
  <c r="NFI124" i="1" s="1"/>
  <c r="NER124" i="1"/>
  <c r="NES124" i="1" s="1"/>
  <c r="NEP124" i="1"/>
  <c r="NED124" i="1"/>
  <c r="NDZ124" i="1"/>
  <c r="NEB124" i="1" s="1"/>
  <c r="NEC124" i="1" s="1"/>
  <c r="NDL124" i="1"/>
  <c r="NDM124" i="1" s="1"/>
  <c r="NDJ124" i="1"/>
  <c r="NCT124" i="1"/>
  <c r="NCV124" i="1" s="1"/>
  <c r="NCW124" i="1" s="1"/>
  <c r="NCD124" i="1"/>
  <c r="NCF124" i="1" s="1"/>
  <c r="NCG124" i="1" s="1"/>
  <c r="NBN124" i="1"/>
  <c r="NBP124" i="1" s="1"/>
  <c r="NBQ124" i="1" s="1"/>
  <c r="NBR124" i="1" s="1"/>
  <c r="NAZ124" i="1"/>
  <c r="NBA124" i="1" s="1"/>
  <c r="NAX124" i="1"/>
  <c r="NAH124" i="1"/>
  <c r="NAJ124" i="1" s="1"/>
  <c r="NAK124" i="1" s="1"/>
  <c r="MZT124" i="1"/>
  <c r="MZU124" i="1" s="1"/>
  <c r="MZR124" i="1"/>
  <c r="MZF124" i="1"/>
  <c r="MZB124" i="1"/>
  <c r="MZD124" i="1" s="1"/>
  <c r="MZE124" i="1" s="1"/>
  <c r="MYN124" i="1"/>
  <c r="MYO124" i="1" s="1"/>
  <c r="MYL124" i="1"/>
  <c r="MXV124" i="1"/>
  <c r="MXX124" i="1" s="1"/>
  <c r="MXY124" i="1" s="1"/>
  <c r="MXF124" i="1"/>
  <c r="MXH124" i="1" s="1"/>
  <c r="MXI124" i="1" s="1"/>
  <c r="MWP124" i="1"/>
  <c r="MWR124" i="1" s="1"/>
  <c r="MWS124" i="1" s="1"/>
  <c r="MWT124" i="1" s="1"/>
  <c r="MVZ124" i="1"/>
  <c r="MWB124" i="1" s="1"/>
  <c r="MWC124" i="1" s="1"/>
  <c r="MVJ124" i="1"/>
  <c r="MVL124" i="1" s="1"/>
  <c r="MVM124" i="1" s="1"/>
  <c r="MUV124" i="1"/>
  <c r="MUW124" i="1" s="1"/>
  <c r="MUT124" i="1"/>
  <c r="MUH124" i="1"/>
  <c r="MUD124" i="1"/>
  <c r="MUF124" i="1" s="1"/>
  <c r="MUG124" i="1" s="1"/>
  <c r="MTP124" i="1"/>
  <c r="MTQ124" i="1" s="1"/>
  <c r="MTN124" i="1"/>
  <c r="MSX124" i="1"/>
  <c r="MSZ124" i="1" s="1"/>
  <c r="MTA124" i="1" s="1"/>
  <c r="MSJ124" i="1"/>
  <c r="MSK124" i="1" s="1"/>
  <c r="MSH124" i="1"/>
  <c r="MRR124" i="1"/>
  <c r="MRT124" i="1" s="1"/>
  <c r="MRU124" i="1" s="1"/>
  <c r="MRV124" i="1" s="1"/>
  <c r="MRB124" i="1"/>
  <c r="MRD124" i="1" s="1"/>
  <c r="MRE124" i="1" s="1"/>
  <c r="MQL124" i="1"/>
  <c r="MQN124" i="1" s="1"/>
  <c r="MQO124" i="1" s="1"/>
  <c r="MPX124" i="1"/>
  <c r="MPY124" i="1" s="1"/>
  <c r="MPV124" i="1"/>
  <c r="MPJ124" i="1"/>
  <c r="MPF124" i="1"/>
  <c r="MPH124" i="1" s="1"/>
  <c r="MPI124" i="1" s="1"/>
  <c r="MOR124" i="1"/>
  <c r="MOS124" i="1" s="1"/>
  <c r="MOP124" i="1"/>
  <c r="MNZ124" i="1"/>
  <c r="MOB124" i="1" s="1"/>
  <c r="MOC124" i="1" s="1"/>
  <c r="MNJ124" i="1"/>
  <c r="MNL124" i="1" s="1"/>
  <c r="MNM124" i="1" s="1"/>
  <c r="MMX124" i="1"/>
  <c r="MMT124" i="1"/>
  <c r="MMV124" i="1" s="1"/>
  <c r="MMW124" i="1" s="1"/>
  <c r="MMD124" i="1"/>
  <c r="MMF124" i="1" s="1"/>
  <c r="MMG124" i="1" s="1"/>
  <c r="MLN124" i="1"/>
  <c r="MLP124" i="1" s="1"/>
  <c r="MLQ124" i="1" s="1"/>
  <c r="MKZ124" i="1"/>
  <c r="MLA124" i="1" s="1"/>
  <c r="MKX124" i="1"/>
  <c r="MKL124" i="1"/>
  <c r="MKH124" i="1"/>
  <c r="MKJ124" i="1" s="1"/>
  <c r="MKK124" i="1" s="1"/>
  <c r="MJT124" i="1"/>
  <c r="MJU124" i="1" s="1"/>
  <c r="MJR124" i="1"/>
  <c r="MJB124" i="1"/>
  <c r="MJD124" i="1" s="1"/>
  <c r="MJE124" i="1" s="1"/>
  <c r="MIL124" i="1"/>
  <c r="MIN124" i="1" s="1"/>
  <c r="MIO124" i="1" s="1"/>
  <c r="MHV124" i="1"/>
  <c r="MHX124" i="1" s="1"/>
  <c r="MHY124" i="1" s="1"/>
  <c r="MHZ124" i="1" s="1"/>
  <c r="MHH124" i="1"/>
  <c r="MHI124" i="1" s="1"/>
  <c r="MHF124" i="1"/>
  <c r="MGP124" i="1"/>
  <c r="MGR124" i="1" s="1"/>
  <c r="MGS124" i="1" s="1"/>
  <c r="MGB124" i="1"/>
  <c r="MGC124" i="1" s="1"/>
  <c r="MFZ124" i="1"/>
  <c r="MFN124" i="1"/>
  <c r="MFJ124" i="1"/>
  <c r="MFL124" i="1" s="1"/>
  <c r="MFM124" i="1" s="1"/>
  <c r="MEV124" i="1"/>
  <c r="MEW124" i="1" s="1"/>
  <c r="MET124" i="1"/>
  <c r="MED124" i="1"/>
  <c r="MEF124" i="1" s="1"/>
  <c r="MEG124" i="1" s="1"/>
  <c r="MDN124" i="1"/>
  <c r="MDP124" i="1" s="1"/>
  <c r="MDQ124" i="1" s="1"/>
  <c r="MCX124" i="1"/>
  <c r="MCZ124" i="1" s="1"/>
  <c r="MDA124" i="1" s="1"/>
  <c r="MDB124" i="1" s="1"/>
  <c r="MCH124" i="1"/>
  <c r="MCJ124" i="1" s="1"/>
  <c r="MCK124" i="1" s="1"/>
  <c r="MBR124" i="1"/>
  <c r="MBT124" i="1" s="1"/>
  <c r="MBU124" i="1" s="1"/>
  <c r="MBD124" i="1"/>
  <c r="MBE124" i="1" s="1"/>
  <c r="MBB124" i="1"/>
  <c r="MAP124" i="1"/>
  <c r="MAL124" i="1"/>
  <c r="MAN124" i="1" s="1"/>
  <c r="MAO124" i="1" s="1"/>
  <c r="LZX124" i="1"/>
  <c r="LZY124" i="1" s="1"/>
  <c r="LZV124" i="1"/>
  <c r="LZF124" i="1"/>
  <c r="LZH124" i="1" s="1"/>
  <c r="LZI124" i="1" s="1"/>
  <c r="LYR124" i="1"/>
  <c r="LYS124" i="1" s="1"/>
  <c r="LYP124" i="1"/>
  <c r="LXZ124" i="1"/>
  <c r="LYB124" i="1" s="1"/>
  <c r="LYC124" i="1" s="1"/>
  <c r="LYD124" i="1" s="1"/>
  <c r="LXJ124" i="1"/>
  <c r="LXL124" i="1" s="1"/>
  <c r="LXM124" i="1" s="1"/>
  <c r="LWT124" i="1"/>
  <c r="LWV124" i="1" s="1"/>
  <c r="LWW124" i="1" s="1"/>
  <c r="LWF124" i="1"/>
  <c r="LWG124" i="1" s="1"/>
  <c r="LWD124" i="1"/>
  <c r="LVR124" i="1"/>
  <c r="LVN124" i="1"/>
  <c r="LVP124" i="1" s="1"/>
  <c r="LVQ124" i="1" s="1"/>
  <c r="LUZ124" i="1"/>
  <c r="LVA124" i="1" s="1"/>
  <c r="LUX124" i="1"/>
  <c r="LUH124" i="1"/>
  <c r="LUJ124" i="1" s="1"/>
  <c r="LUK124" i="1" s="1"/>
  <c r="LTR124" i="1"/>
  <c r="LTT124" i="1" s="1"/>
  <c r="LTU124" i="1" s="1"/>
  <c r="LTF124" i="1"/>
  <c r="LTB124" i="1"/>
  <c r="LTD124" i="1" s="1"/>
  <c r="LTE124" i="1" s="1"/>
  <c r="LSL124" i="1"/>
  <c r="LSN124" i="1" s="1"/>
  <c r="LSO124" i="1" s="1"/>
  <c r="LRV124" i="1"/>
  <c r="LRX124" i="1" s="1"/>
  <c r="LRY124" i="1" s="1"/>
  <c r="LRH124" i="1"/>
  <c r="LRI124" i="1" s="1"/>
  <c r="LRF124" i="1"/>
  <c r="LQT124" i="1"/>
  <c r="LQP124" i="1"/>
  <c r="LQR124" i="1" s="1"/>
  <c r="LQS124" i="1" s="1"/>
  <c r="LQB124" i="1"/>
  <c r="LQC124" i="1" s="1"/>
  <c r="LPZ124" i="1"/>
  <c r="LPJ124" i="1"/>
  <c r="LPL124" i="1" s="1"/>
  <c r="LPM124" i="1" s="1"/>
  <c r="LOT124" i="1"/>
  <c r="LOV124" i="1" s="1"/>
  <c r="LOW124" i="1" s="1"/>
  <c r="LOD124" i="1"/>
  <c r="LOF124" i="1" s="1"/>
  <c r="LOG124" i="1" s="1"/>
  <c r="LOH124" i="1" s="1"/>
  <c r="LNP124" i="1"/>
  <c r="LNQ124" i="1" s="1"/>
  <c r="LNN124" i="1"/>
  <c r="LMX124" i="1"/>
  <c r="LMZ124" i="1" s="1"/>
  <c r="LNA124" i="1" s="1"/>
  <c r="LNB124" i="1" s="1"/>
  <c r="LMH124" i="1"/>
  <c r="LMJ124" i="1" s="1"/>
  <c r="LMK124" i="1" s="1"/>
  <c r="LLR124" i="1"/>
  <c r="LLT124" i="1" s="1"/>
  <c r="LLU124" i="1" s="1"/>
  <c r="LLV124" i="1" s="1"/>
  <c r="LLW124" i="1" s="1"/>
  <c r="LLX124" i="1" s="1"/>
  <c r="LLE124" i="1"/>
  <c r="LLD124" i="1"/>
  <c r="LLB124" i="1"/>
  <c r="LKL124" i="1"/>
  <c r="LKN124" i="1" s="1"/>
  <c r="LKO124" i="1" s="1"/>
  <c r="LJX124" i="1"/>
  <c r="LJY124" i="1" s="1"/>
  <c r="LJV124" i="1"/>
  <c r="LJJ124" i="1"/>
  <c r="LJF124" i="1"/>
  <c r="LJH124" i="1" s="1"/>
  <c r="LJI124" i="1" s="1"/>
  <c r="LIR124" i="1"/>
  <c r="LIS124" i="1" s="1"/>
  <c r="LIP124" i="1"/>
  <c r="LHZ124" i="1"/>
  <c r="LIB124" i="1" s="1"/>
  <c r="LIC124" i="1" s="1"/>
  <c r="LHL124" i="1"/>
  <c r="LHM124" i="1" s="1"/>
  <c r="LHJ124" i="1"/>
  <c r="LGY124" i="1"/>
  <c r="LGZ124" i="1" s="1"/>
  <c r="LGX124" i="1"/>
  <c r="LGT124" i="1"/>
  <c r="LGV124" i="1" s="1"/>
  <c r="LGW124" i="1" s="1"/>
  <c r="LGD124" i="1"/>
  <c r="LGF124" i="1" s="1"/>
  <c r="LGG124" i="1" s="1"/>
  <c r="LFR124" i="1"/>
  <c r="LFS124" i="1" s="1"/>
  <c r="LFT124" i="1" s="1"/>
  <c r="LFN124" i="1"/>
  <c r="LFP124" i="1" s="1"/>
  <c r="LFQ124" i="1" s="1"/>
  <c r="LFA124" i="1"/>
  <c r="LEZ124" i="1"/>
  <c r="LEX124" i="1"/>
  <c r="LEH124" i="1"/>
  <c r="LEJ124" i="1" s="1"/>
  <c r="LEK124" i="1" s="1"/>
  <c r="LDR124" i="1"/>
  <c r="LDT124" i="1" s="1"/>
  <c r="LDU124" i="1" s="1"/>
  <c r="LDB124" i="1"/>
  <c r="LDD124" i="1" s="1"/>
  <c r="LDE124" i="1" s="1"/>
  <c r="LDF124" i="1" s="1"/>
  <c r="LDG124" i="1" s="1"/>
  <c r="LDH124" i="1" s="1"/>
  <c r="LCO124" i="1"/>
  <c r="LCN124" i="1"/>
  <c r="LCL124" i="1"/>
  <c r="LBV124" i="1"/>
  <c r="LBX124" i="1" s="1"/>
  <c r="LBY124" i="1" s="1"/>
  <c r="LBZ124" i="1" s="1"/>
  <c r="LCA124" i="1" s="1"/>
  <c r="LCB124" i="1" s="1"/>
  <c r="LBH124" i="1"/>
  <c r="LBI124" i="1" s="1"/>
  <c r="LBF124" i="1"/>
  <c r="LAP124" i="1"/>
  <c r="LAR124" i="1" s="1"/>
  <c r="LAS124" i="1" s="1"/>
  <c r="KZZ124" i="1"/>
  <c r="LAB124" i="1" s="1"/>
  <c r="LAC124" i="1" s="1"/>
  <c r="KZJ124" i="1"/>
  <c r="KZL124" i="1" s="1"/>
  <c r="KZM124" i="1" s="1"/>
  <c r="KYT124" i="1"/>
  <c r="KYV124" i="1" s="1"/>
  <c r="KYW124" i="1" s="1"/>
  <c r="KYH124" i="1"/>
  <c r="KYD124" i="1"/>
  <c r="KYF124" i="1" s="1"/>
  <c r="KYG124" i="1" s="1"/>
  <c r="KXP124" i="1"/>
  <c r="KXQ124" i="1" s="1"/>
  <c r="KXN124" i="1"/>
  <c r="KXA124" i="1"/>
  <c r="KXB124" i="1" s="1"/>
  <c r="KXC124" i="1" s="1"/>
  <c r="KXD124" i="1" s="1"/>
  <c r="KWX124" i="1"/>
  <c r="KWZ124" i="1" s="1"/>
  <c r="KWH124" i="1"/>
  <c r="KWJ124" i="1" s="1"/>
  <c r="KWK124" i="1" s="1"/>
  <c r="KVU124" i="1"/>
  <c r="KVR124" i="1"/>
  <c r="KVT124" i="1" s="1"/>
  <c r="KVD124" i="1"/>
  <c r="KVE124" i="1" s="1"/>
  <c r="KVB124" i="1"/>
  <c r="KUO124" i="1"/>
  <c r="KUP124" i="1" s="1"/>
  <c r="KUQ124" i="1" s="1"/>
  <c r="KUR124" i="1" s="1"/>
  <c r="KUL124" i="1"/>
  <c r="KUN124" i="1" s="1"/>
  <c r="KTX124" i="1"/>
  <c r="KTY124" i="1" s="1"/>
  <c r="KTV124" i="1"/>
  <c r="KTH124" i="1"/>
  <c r="KTI124" i="1" s="1"/>
  <c r="KTF124" i="1"/>
  <c r="KSR124" i="1"/>
  <c r="KSS124" i="1" s="1"/>
  <c r="KSP124" i="1"/>
  <c r="KSB124" i="1"/>
  <c r="KSC124" i="1" s="1"/>
  <c r="KRZ124" i="1"/>
  <c r="KRL124" i="1"/>
  <c r="KRM124" i="1" s="1"/>
  <c r="KRJ124" i="1"/>
  <c r="KQV124" i="1"/>
  <c r="KQW124" i="1" s="1"/>
  <c r="KQT124" i="1"/>
  <c r="KQF124" i="1"/>
  <c r="KQG124" i="1" s="1"/>
  <c r="KQD124" i="1"/>
  <c r="KPR124" i="1"/>
  <c r="KPQ124" i="1"/>
  <c r="KPP124" i="1"/>
  <c r="KPN124" i="1"/>
  <c r="KOZ124" i="1"/>
  <c r="KPA124" i="1" s="1"/>
  <c r="KOX124" i="1"/>
  <c r="KOJ124" i="1"/>
  <c r="KOK124" i="1" s="1"/>
  <c r="KOH124" i="1"/>
  <c r="KNT124" i="1"/>
  <c r="KNU124" i="1" s="1"/>
  <c r="KNR124" i="1"/>
  <c r="KND124" i="1"/>
  <c r="KNE124" i="1" s="1"/>
  <c r="KNB124" i="1"/>
  <c r="KMN124" i="1"/>
  <c r="KMO124" i="1" s="1"/>
  <c r="KML124" i="1"/>
  <c r="KLX124" i="1"/>
  <c r="KLY124" i="1" s="1"/>
  <c r="KLV124" i="1"/>
  <c r="KLH124" i="1"/>
  <c r="KLI124" i="1" s="1"/>
  <c r="KLF124" i="1"/>
  <c r="KKR124" i="1"/>
  <c r="KKS124" i="1" s="1"/>
  <c r="KKT124" i="1" s="1"/>
  <c r="KKP124" i="1"/>
  <c r="KKB124" i="1"/>
  <c r="KKC124" i="1" s="1"/>
  <c r="KJZ124" i="1"/>
  <c r="KJL124" i="1"/>
  <c r="KJM124" i="1" s="1"/>
  <c r="KJJ124" i="1"/>
  <c r="KIV124" i="1"/>
  <c r="KIW124" i="1" s="1"/>
  <c r="KIT124" i="1"/>
  <c r="KIF124" i="1"/>
  <c r="KIG124" i="1" s="1"/>
  <c r="KID124" i="1"/>
  <c r="KHP124" i="1"/>
  <c r="KHQ124" i="1" s="1"/>
  <c r="KHN124" i="1"/>
  <c r="KGZ124" i="1"/>
  <c r="KHA124" i="1" s="1"/>
  <c r="KGX124" i="1"/>
  <c r="KGJ124" i="1"/>
  <c r="KGK124" i="1" s="1"/>
  <c r="KGH124" i="1"/>
  <c r="KFV124" i="1"/>
  <c r="KFU124" i="1"/>
  <c r="KFT124" i="1"/>
  <c r="KFR124" i="1"/>
  <c r="KFD124" i="1"/>
  <c r="KFE124" i="1" s="1"/>
  <c r="KFB124" i="1"/>
  <c r="KEN124" i="1"/>
  <c r="KEO124" i="1" s="1"/>
  <c r="KEL124" i="1"/>
  <c r="KDX124" i="1"/>
  <c r="KDY124" i="1" s="1"/>
  <c r="KDV124" i="1"/>
  <c r="KDH124" i="1"/>
  <c r="KDI124" i="1" s="1"/>
  <c r="KDF124" i="1"/>
  <c r="KCR124" i="1"/>
  <c r="KCS124" i="1" s="1"/>
  <c r="KCP124" i="1"/>
  <c r="KCB124" i="1"/>
  <c r="KCC124" i="1" s="1"/>
  <c r="KBZ124" i="1"/>
  <c r="KBL124" i="1"/>
  <c r="KBM124" i="1" s="1"/>
  <c r="KBJ124" i="1"/>
  <c r="KAX124" i="1"/>
  <c r="KAV124" i="1"/>
  <c r="KAW124" i="1" s="1"/>
  <c r="KAT124" i="1"/>
  <c r="KAF124" i="1"/>
  <c r="KAG124" i="1" s="1"/>
  <c r="KAD124" i="1"/>
  <c r="JZP124" i="1"/>
  <c r="JZQ124" i="1" s="1"/>
  <c r="JZN124" i="1"/>
  <c r="JYZ124" i="1"/>
  <c r="JZA124" i="1" s="1"/>
  <c r="JYX124" i="1"/>
  <c r="JYJ124" i="1"/>
  <c r="JYK124" i="1" s="1"/>
  <c r="JYH124" i="1"/>
  <c r="JXT124" i="1"/>
  <c r="JXU124" i="1" s="1"/>
  <c r="JXR124" i="1"/>
  <c r="JXD124" i="1"/>
  <c r="JXE124" i="1" s="1"/>
  <c r="JXB124" i="1"/>
  <c r="JWN124" i="1"/>
  <c r="JWO124" i="1" s="1"/>
  <c r="JWL124" i="1"/>
  <c r="JVZ124" i="1"/>
  <c r="JVY124" i="1"/>
  <c r="JVX124" i="1"/>
  <c r="JVV124" i="1"/>
  <c r="JVH124" i="1"/>
  <c r="JVI124" i="1" s="1"/>
  <c r="JVF124" i="1"/>
  <c r="JUR124" i="1"/>
  <c r="JUS124" i="1" s="1"/>
  <c r="JUP124" i="1"/>
  <c r="JUB124" i="1"/>
  <c r="JUC124" i="1" s="1"/>
  <c r="JTZ124" i="1"/>
  <c r="JTL124" i="1"/>
  <c r="JTM124" i="1" s="1"/>
  <c r="JTJ124" i="1"/>
  <c r="JSV124" i="1"/>
  <c r="JSW124" i="1" s="1"/>
  <c r="JST124" i="1"/>
  <c r="JSF124" i="1"/>
  <c r="JSG124" i="1" s="1"/>
  <c r="JSD124" i="1"/>
  <c r="JRP124" i="1"/>
  <c r="JRQ124" i="1" s="1"/>
  <c r="JRN124" i="1"/>
  <c r="JRB124" i="1"/>
  <c r="JQZ124" i="1"/>
  <c r="JRA124" i="1" s="1"/>
  <c r="JQX124" i="1"/>
  <c r="JQJ124" i="1"/>
  <c r="JQK124" i="1" s="1"/>
  <c r="JQH124" i="1"/>
  <c r="JPT124" i="1"/>
  <c r="JPU124" i="1" s="1"/>
  <c r="JPR124" i="1"/>
  <c r="JPD124" i="1"/>
  <c r="JPE124" i="1" s="1"/>
  <c r="JPB124" i="1"/>
  <c r="JON124" i="1"/>
  <c r="JOO124" i="1" s="1"/>
  <c r="JOL124" i="1"/>
  <c r="JNX124" i="1"/>
  <c r="JNY124" i="1" s="1"/>
  <c r="JNV124" i="1"/>
  <c r="JNH124" i="1"/>
  <c r="JNI124" i="1" s="1"/>
  <c r="JNF124" i="1"/>
  <c r="JMR124" i="1"/>
  <c r="JMS124" i="1" s="1"/>
  <c r="JMP124" i="1"/>
  <c r="JMD124" i="1"/>
  <c r="JMC124" i="1"/>
  <c r="JMB124" i="1"/>
  <c r="JLZ124" i="1"/>
  <c r="JLL124" i="1"/>
  <c r="JLM124" i="1" s="1"/>
  <c r="JLJ124" i="1"/>
  <c r="JKV124" i="1"/>
  <c r="JKW124" i="1" s="1"/>
  <c r="JKT124" i="1"/>
  <c r="JKF124" i="1"/>
  <c r="JKG124" i="1" s="1"/>
  <c r="JKD124" i="1"/>
  <c r="JJP124" i="1"/>
  <c r="JJQ124" i="1" s="1"/>
  <c r="JJN124" i="1"/>
  <c r="JIZ124" i="1"/>
  <c r="JJA124" i="1" s="1"/>
  <c r="JIX124" i="1"/>
  <c r="JIJ124" i="1"/>
  <c r="JIK124" i="1" s="1"/>
  <c r="JIH124" i="1"/>
  <c r="JHT124" i="1"/>
  <c r="JHU124" i="1" s="1"/>
  <c r="JHR124" i="1"/>
  <c r="JHF124" i="1"/>
  <c r="JHD124" i="1"/>
  <c r="JHE124" i="1" s="1"/>
  <c r="JHB124" i="1"/>
  <c r="JGN124" i="1"/>
  <c r="JGO124" i="1" s="1"/>
  <c r="JGL124" i="1"/>
  <c r="JFX124" i="1"/>
  <c r="JFY124" i="1" s="1"/>
  <c r="JFV124" i="1"/>
  <c r="JFH124" i="1"/>
  <c r="JFI124" i="1" s="1"/>
  <c r="JFF124" i="1"/>
  <c r="JER124" i="1"/>
  <c r="JES124" i="1" s="1"/>
  <c r="JEP124" i="1"/>
  <c r="JEB124" i="1"/>
  <c r="JEC124" i="1" s="1"/>
  <c r="JDZ124" i="1"/>
  <c r="JDL124" i="1"/>
  <c r="JDM124" i="1" s="1"/>
  <c r="JDJ124" i="1"/>
  <c r="JCV124" i="1"/>
  <c r="JCW124" i="1" s="1"/>
  <c r="JCT124" i="1"/>
  <c r="JCH124" i="1"/>
  <c r="JCG124" i="1"/>
  <c r="JCF124" i="1"/>
  <c r="JCD124" i="1"/>
  <c r="JBP124" i="1"/>
  <c r="JBQ124" i="1" s="1"/>
  <c r="JBN124" i="1"/>
  <c r="JAZ124" i="1"/>
  <c r="JBA124" i="1" s="1"/>
  <c r="JAX124" i="1"/>
  <c r="JAJ124" i="1"/>
  <c r="JAK124" i="1" s="1"/>
  <c r="JAH124" i="1"/>
  <c r="IZT124" i="1"/>
  <c r="IZU124" i="1" s="1"/>
  <c r="IZR124" i="1"/>
  <c r="IZD124" i="1"/>
  <c r="IZE124" i="1" s="1"/>
  <c r="IZB124" i="1"/>
  <c r="IYN124" i="1"/>
  <c r="IYO124" i="1" s="1"/>
  <c r="IYL124" i="1"/>
  <c r="IXX124" i="1"/>
  <c r="IXY124" i="1" s="1"/>
  <c r="IXV124" i="1"/>
  <c r="IXH124" i="1"/>
  <c r="IXI124" i="1" s="1"/>
  <c r="IXF124" i="1"/>
  <c r="IWR124" i="1"/>
  <c r="IWS124" i="1" s="1"/>
  <c r="IWP124" i="1"/>
  <c r="IWB124" i="1"/>
  <c r="IWC124" i="1" s="1"/>
  <c r="IVZ124" i="1"/>
  <c r="IVL124" i="1"/>
  <c r="IVM124" i="1" s="1"/>
  <c r="IVJ124" i="1"/>
  <c r="IUV124" i="1"/>
  <c r="IUW124" i="1" s="1"/>
  <c r="IUT124" i="1"/>
  <c r="IUF124" i="1"/>
  <c r="IUG124" i="1" s="1"/>
  <c r="IUD124" i="1"/>
  <c r="ITP124" i="1"/>
  <c r="ITQ124" i="1" s="1"/>
  <c r="ITN124" i="1"/>
  <c r="ISZ124" i="1"/>
  <c r="ITA124" i="1" s="1"/>
  <c r="ISX124" i="1"/>
  <c r="ISL124" i="1"/>
  <c r="ISK124" i="1"/>
  <c r="ISJ124" i="1"/>
  <c r="ISH124" i="1"/>
  <c r="IRV124" i="1"/>
  <c r="IRR124" i="1"/>
  <c r="IRT124" i="1" s="1"/>
  <c r="IRU124" i="1" s="1"/>
  <c r="IRD124" i="1"/>
  <c r="IRE124" i="1" s="1"/>
  <c r="IRF124" i="1" s="1"/>
  <c r="IRB124" i="1"/>
  <c r="IQN124" i="1"/>
  <c r="IQO124" i="1" s="1"/>
  <c r="IQL124" i="1"/>
  <c r="IPX124" i="1"/>
  <c r="IPY124" i="1" s="1"/>
  <c r="IPV124" i="1"/>
  <c r="IPH124" i="1"/>
  <c r="IPI124" i="1" s="1"/>
  <c r="IPF124" i="1"/>
  <c r="IOR124" i="1"/>
  <c r="IOS124" i="1" s="1"/>
  <c r="IOP124" i="1"/>
  <c r="IOB124" i="1"/>
  <c r="IOC124" i="1" s="1"/>
  <c r="INZ124" i="1"/>
  <c r="INL124" i="1"/>
  <c r="INM124" i="1" s="1"/>
  <c r="INN124" i="1" s="1"/>
  <c r="INJ124" i="1"/>
  <c r="IMV124" i="1"/>
  <c r="IMW124" i="1" s="1"/>
  <c r="IMT124" i="1"/>
  <c r="IMD124" i="1"/>
  <c r="IMF124" i="1" s="1"/>
  <c r="IMG124" i="1" s="1"/>
  <c r="IMH124" i="1" s="1"/>
  <c r="ILN124" i="1"/>
  <c r="ILP124" i="1" s="1"/>
  <c r="ILQ124" i="1" s="1"/>
  <c r="IKX124" i="1"/>
  <c r="IKZ124" i="1" s="1"/>
  <c r="ILA124" i="1" s="1"/>
  <c r="ILB124" i="1" s="1"/>
  <c r="IKJ124" i="1"/>
  <c r="IKK124" i="1" s="1"/>
  <c r="IKL124" i="1" s="1"/>
  <c r="IKH124" i="1"/>
  <c r="IJV124" i="1"/>
  <c r="IJT124" i="1"/>
  <c r="IJU124" i="1" s="1"/>
  <c r="IJR124" i="1"/>
  <c r="IJB124" i="1"/>
  <c r="IJD124" i="1" s="1"/>
  <c r="IJE124" i="1" s="1"/>
  <c r="IIL124" i="1"/>
  <c r="IIN124" i="1" s="1"/>
  <c r="IIO124" i="1" s="1"/>
  <c r="IHX124" i="1"/>
  <c r="IHY124" i="1" s="1"/>
  <c r="IHV124" i="1"/>
  <c r="IHF124" i="1"/>
  <c r="IHH124" i="1" s="1"/>
  <c r="IHI124" i="1" s="1"/>
  <c r="IGP124" i="1"/>
  <c r="IGR124" i="1" s="1"/>
  <c r="IGS124" i="1" s="1"/>
  <c r="IGC124" i="1"/>
  <c r="IGB124" i="1"/>
  <c r="IFZ124" i="1"/>
  <c r="IFJ124" i="1"/>
  <c r="IFL124" i="1" s="1"/>
  <c r="IFM124" i="1" s="1"/>
  <c r="IEV124" i="1"/>
  <c r="IEW124" i="1" s="1"/>
  <c r="IET124" i="1"/>
  <c r="IEF124" i="1"/>
  <c r="IEG124" i="1" s="1"/>
  <c r="IEH124" i="1" s="1"/>
  <c r="IED124" i="1"/>
  <c r="IDQ124" i="1"/>
  <c r="IDP124" i="1"/>
  <c r="IDN124" i="1"/>
  <c r="ICX124" i="1"/>
  <c r="ICZ124" i="1" s="1"/>
  <c r="IDA124" i="1" s="1"/>
  <c r="ICJ124" i="1"/>
  <c r="ICK124" i="1" s="1"/>
  <c r="ICH124" i="1"/>
  <c r="IBT124" i="1"/>
  <c r="IBU124" i="1" s="1"/>
  <c r="IBV124" i="1" s="1"/>
  <c r="IBR124" i="1"/>
  <c r="IBE124" i="1"/>
  <c r="IBD124" i="1"/>
  <c r="IBB124" i="1"/>
  <c r="IAL124" i="1"/>
  <c r="IAN124" i="1" s="1"/>
  <c r="IAO124" i="1" s="1"/>
  <c r="HZX124" i="1"/>
  <c r="HZY124" i="1" s="1"/>
  <c r="HZV124" i="1"/>
  <c r="HZH124" i="1"/>
  <c r="HZI124" i="1" s="1"/>
  <c r="HZJ124" i="1" s="1"/>
  <c r="HZF124" i="1"/>
  <c r="HYS124" i="1"/>
  <c r="HYR124" i="1"/>
  <c r="HYP124" i="1"/>
  <c r="HXZ124" i="1"/>
  <c r="HYB124" i="1" s="1"/>
  <c r="HYC124" i="1" s="1"/>
  <c r="HXL124" i="1"/>
  <c r="HXM124" i="1" s="1"/>
  <c r="HXJ124" i="1"/>
  <c r="HWV124" i="1"/>
  <c r="HWW124" i="1" s="1"/>
  <c r="HWX124" i="1" s="1"/>
  <c r="HWT124" i="1"/>
  <c r="HWG124" i="1"/>
  <c r="HWF124" i="1"/>
  <c r="HWD124" i="1"/>
  <c r="HVN124" i="1"/>
  <c r="HVP124" i="1" s="1"/>
  <c r="HVQ124" i="1" s="1"/>
  <c r="HUZ124" i="1"/>
  <c r="HVA124" i="1" s="1"/>
  <c r="HUX124" i="1"/>
  <c r="HUJ124" i="1"/>
  <c r="HUK124" i="1" s="1"/>
  <c r="HUL124" i="1" s="1"/>
  <c r="HUH124" i="1"/>
  <c r="HTU124" i="1"/>
  <c r="HTT124" i="1"/>
  <c r="HTR124" i="1"/>
  <c r="HTB124" i="1"/>
  <c r="HTD124" i="1" s="1"/>
  <c r="HTE124" i="1" s="1"/>
  <c r="HSN124" i="1"/>
  <c r="HSO124" i="1" s="1"/>
  <c r="HSL124" i="1"/>
  <c r="HRX124" i="1"/>
  <c r="HRY124" i="1" s="1"/>
  <c r="HRZ124" i="1" s="1"/>
  <c r="HRV124" i="1"/>
  <c r="HRI124" i="1"/>
  <c r="HRH124" i="1"/>
  <c r="HRF124" i="1"/>
  <c r="HQP124" i="1"/>
  <c r="HQR124" i="1" s="1"/>
  <c r="HQS124" i="1" s="1"/>
  <c r="HQB124" i="1"/>
  <c r="HQC124" i="1" s="1"/>
  <c r="HPZ124" i="1"/>
  <c r="HPJ124" i="1"/>
  <c r="HPL124" i="1" s="1"/>
  <c r="HPM124" i="1" s="1"/>
  <c r="HOT124" i="1"/>
  <c r="HOV124" i="1" s="1"/>
  <c r="HOW124" i="1" s="1"/>
  <c r="HOF124" i="1"/>
  <c r="HOG124" i="1" s="1"/>
  <c r="HOD124" i="1"/>
  <c r="HNN124" i="1"/>
  <c r="HNP124" i="1" s="1"/>
  <c r="HNQ124" i="1" s="1"/>
  <c r="HNR124" i="1" s="1"/>
  <c r="HMX124" i="1"/>
  <c r="HMZ124" i="1" s="1"/>
  <c r="HNA124" i="1" s="1"/>
  <c r="HNB124" i="1" s="1"/>
  <c r="HNC124" i="1" s="1"/>
  <c r="HND124" i="1" s="1"/>
  <c r="HMJ124" i="1"/>
  <c r="HMK124" i="1" s="1"/>
  <c r="HMH124" i="1"/>
  <c r="HLT124" i="1"/>
  <c r="HLU124" i="1" s="1"/>
  <c r="HLR124" i="1"/>
  <c r="HLE124" i="1"/>
  <c r="HLF124" i="1" s="1"/>
  <c r="HLG124" i="1" s="1"/>
  <c r="HLH124" i="1" s="1"/>
  <c r="HLD124" i="1"/>
  <c r="HLB124" i="1"/>
  <c r="HKL124" i="1"/>
  <c r="HKN124" i="1" s="1"/>
  <c r="HKO124" i="1" s="1"/>
  <c r="HJY124" i="1"/>
  <c r="HJV124" i="1"/>
  <c r="HJX124" i="1" s="1"/>
  <c r="HJF124" i="1"/>
  <c r="HJH124" i="1" s="1"/>
  <c r="HJI124" i="1" s="1"/>
  <c r="HIS124" i="1"/>
  <c r="HIR124" i="1"/>
  <c r="HIP124" i="1"/>
  <c r="HHZ124" i="1"/>
  <c r="HIB124" i="1" s="1"/>
  <c r="HIC124" i="1" s="1"/>
  <c r="HID124" i="1" s="1"/>
  <c r="HHJ124" i="1"/>
  <c r="HHL124" i="1" s="1"/>
  <c r="HHM124" i="1" s="1"/>
  <c r="HGT124" i="1"/>
  <c r="HGV124" i="1" s="1"/>
  <c r="HGW124" i="1" s="1"/>
  <c r="HGG124" i="1"/>
  <c r="HGH124" i="1" s="1"/>
  <c r="HGI124" i="1" s="1"/>
  <c r="HGJ124" i="1" s="1"/>
  <c r="HGF124" i="1"/>
  <c r="HGD124" i="1"/>
  <c r="HFN124" i="1"/>
  <c r="HFP124" i="1" s="1"/>
  <c r="HFQ124" i="1" s="1"/>
  <c r="HEX124" i="1"/>
  <c r="HEZ124" i="1" s="1"/>
  <c r="HFA124" i="1" s="1"/>
  <c r="HEH124" i="1"/>
  <c r="HEJ124" i="1" s="1"/>
  <c r="HEK124" i="1" s="1"/>
  <c r="HDR124" i="1"/>
  <c r="HDT124" i="1" s="1"/>
  <c r="HDU124" i="1" s="1"/>
  <c r="HDB124" i="1"/>
  <c r="HDD124" i="1" s="1"/>
  <c r="HDE124" i="1" s="1"/>
  <c r="HCL124" i="1"/>
  <c r="HCN124" i="1" s="1"/>
  <c r="HCO124" i="1" s="1"/>
  <c r="HBX124" i="1"/>
  <c r="HBY124" i="1" s="1"/>
  <c r="HBZ124" i="1" s="1"/>
  <c r="HBV124" i="1"/>
  <c r="HBF124" i="1"/>
  <c r="HBH124" i="1" s="1"/>
  <c r="HBI124" i="1" s="1"/>
  <c r="HAP124" i="1"/>
  <c r="HAR124" i="1" s="1"/>
  <c r="HAS124" i="1" s="1"/>
  <c r="HAB124" i="1"/>
  <c r="HAC124" i="1" s="1"/>
  <c r="GZZ124" i="1"/>
  <c r="GZL124" i="1"/>
  <c r="GZM124" i="1" s="1"/>
  <c r="GZN124" i="1" s="1"/>
  <c r="GZJ124" i="1"/>
  <c r="GYT124" i="1"/>
  <c r="GYV124" i="1" s="1"/>
  <c r="GYW124" i="1" s="1"/>
  <c r="GYD124" i="1"/>
  <c r="GYF124" i="1" s="1"/>
  <c r="GYG124" i="1" s="1"/>
  <c r="GXP124" i="1"/>
  <c r="GXQ124" i="1" s="1"/>
  <c r="GXN124" i="1"/>
  <c r="GXC124" i="1"/>
  <c r="GXD124" i="1" s="1"/>
  <c r="GWZ124" i="1"/>
  <c r="GXA124" i="1" s="1"/>
  <c r="GXB124" i="1" s="1"/>
  <c r="GWX124" i="1"/>
  <c r="GWJ124" i="1"/>
  <c r="GWK124" i="1" s="1"/>
  <c r="GWH124" i="1"/>
  <c r="GVR124" i="1"/>
  <c r="GVT124" i="1" s="1"/>
  <c r="GVU124" i="1" s="1"/>
  <c r="GVB124" i="1"/>
  <c r="GVD124" i="1" s="1"/>
  <c r="GVE124" i="1" s="1"/>
  <c r="GUL124" i="1"/>
  <c r="GUN124" i="1" s="1"/>
  <c r="GUO124" i="1" s="1"/>
  <c r="GTV124" i="1"/>
  <c r="GTX124" i="1" s="1"/>
  <c r="GTY124" i="1" s="1"/>
  <c r="GTF124" i="1"/>
  <c r="GTH124" i="1" s="1"/>
  <c r="GTI124" i="1" s="1"/>
  <c r="GSR124" i="1"/>
  <c r="GSS124" i="1" s="1"/>
  <c r="GSP124" i="1"/>
  <c r="GRZ124" i="1"/>
  <c r="GSB124" i="1" s="1"/>
  <c r="GSC124" i="1" s="1"/>
  <c r="GSD124" i="1" s="1"/>
  <c r="GRM124" i="1"/>
  <c r="GRJ124" i="1"/>
  <c r="GRL124" i="1" s="1"/>
  <c r="GQT124" i="1"/>
  <c r="GQV124" i="1" s="1"/>
  <c r="GQW124" i="1" s="1"/>
  <c r="GQF124" i="1"/>
  <c r="GQG124" i="1" s="1"/>
  <c r="GQD124" i="1"/>
  <c r="GPN124" i="1"/>
  <c r="GPP124" i="1" s="1"/>
  <c r="GPQ124" i="1" s="1"/>
  <c r="GPR124" i="1" s="1"/>
  <c r="GPA124" i="1"/>
  <c r="GOX124" i="1"/>
  <c r="GOZ124" i="1" s="1"/>
  <c r="GOH124" i="1"/>
  <c r="GOJ124" i="1" s="1"/>
  <c r="GOK124" i="1" s="1"/>
  <c r="GNT124" i="1"/>
  <c r="GNU124" i="1" s="1"/>
  <c r="GNR124" i="1"/>
  <c r="GNB124" i="1"/>
  <c r="GND124" i="1" s="1"/>
  <c r="GNE124" i="1" s="1"/>
  <c r="GMN124" i="1"/>
  <c r="GMO124" i="1" s="1"/>
  <c r="GML124" i="1"/>
  <c r="GLV124" i="1"/>
  <c r="GLX124" i="1" s="1"/>
  <c r="GLY124" i="1" s="1"/>
  <c r="GLH124" i="1"/>
  <c r="GLI124" i="1" s="1"/>
  <c r="GLF124" i="1"/>
  <c r="GKP124" i="1"/>
  <c r="GKR124" i="1" s="1"/>
  <c r="GKS124" i="1" s="1"/>
  <c r="GKB124" i="1"/>
  <c r="GKC124" i="1" s="1"/>
  <c r="GJZ124" i="1"/>
  <c r="GJJ124" i="1"/>
  <c r="GJL124" i="1" s="1"/>
  <c r="GJM124" i="1" s="1"/>
  <c r="GIV124" i="1"/>
  <c r="GIW124" i="1" s="1"/>
  <c r="GIT124" i="1"/>
  <c r="GIF124" i="1"/>
  <c r="GIG124" i="1" s="1"/>
  <c r="GID124" i="1"/>
  <c r="GHN124" i="1"/>
  <c r="GHP124" i="1" s="1"/>
  <c r="GHQ124" i="1" s="1"/>
  <c r="GGX124" i="1"/>
  <c r="GGZ124" i="1" s="1"/>
  <c r="GHA124" i="1" s="1"/>
  <c r="GGH124" i="1"/>
  <c r="GGJ124" i="1" s="1"/>
  <c r="GGK124" i="1" s="1"/>
  <c r="GFT124" i="1"/>
  <c r="GFU124" i="1" s="1"/>
  <c r="GFV124" i="1" s="1"/>
  <c r="GFR124" i="1"/>
  <c r="GFB124" i="1"/>
  <c r="GFD124" i="1" s="1"/>
  <c r="GFE124" i="1" s="1"/>
  <c r="GEL124" i="1"/>
  <c r="GEN124" i="1" s="1"/>
  <c r="GEO124" i="1" s="1"/>
  <c r="GDV124" i="1"/>
  <c r="GDX124" i="1" s="1"/>
  <c r="GDY124" i="1" s="1"/>
  <c r="GDF124" i="1"/>
  <c r="GDH124" i="1" s="1"/>
  <c r="GDI124" i="1" s="1"/>
  <c r="GDJ124" i="1" s="1"/>
  <c r="GCR124" i="1"/>
  <c r="GCS124" i="1" s="1"/>
  <c r="GCP124" i="1"/>
  <c r="GBZ124" i="1"/>
  <c r="GCB124" i="1" s="1"/>
  <c r="GCC124" i="1" s="1"/>
  <c r="GBJ124" i="1"/>
  <c r="GBL124" i="1" s="1"/>
  <c r="GBM124" i="1" s="1"/>
  <c r="GAV124" i="1"/>
  <c r="GAW124" i="1" s="1"/>
  <c r="GAX124" i="1" s="1"/>
  <c r="GAT124" i="1"/>
  <c r="GAG124" i="1"/>
  <c r="GAF124" i="1"/>
  <c r="GAD124" i="1"/>
  <c r="FZN124" i="1"/>
  <c r="FZP124" i="1" s="1"/>
  <c r="FZQ124" i="1" s="1"/>
  <c r="FYZ124" i="1"/>
  <c r="FZA124" i="1" s="1"/>
  <c r="FYX124" i="1"/>
  <c r="FYJ124" i="1"/>
  <c r="FYK124" i="1" s="1"/>
  <c r="FYL124" i="1" s="1"/>
  <c r="FYH124" i="1"/>
  <c r="FXU124" i="1"/>
  <c r="FXT124" i="1"/>
  <c r="FXR124" i="1"/>
  <c r="FXB124" i="1"/>
  <c r="FXD124" i="1" s="1"/>
  <c r="FXE124" i="1" s="1"/>
  <c r="FWL124" i="1"/>
  <c r="FWN124" i="1" s="1"/>
  <c r="FWO124" i="1" s="1"/>
  <c r="FVX124" i="1"/>
  <c r="FVY124" i="1" s="1"/>
  <c r="FVZ124" i="1" s="1"/>
  <c r="FVV124" i="1"/>
  <c r="FVH124" i="1"/>
  <c r="FVI124" i="1" s="1"/>
  <c r="FVF124" i="1"/>
  <c r="FUR124" i="1"/>
  <c r="FUS124" i="1" s="1"/>
  <c r="FUP124" i="1"/>
  <c r="FTZ124" i="1"/>
  <c r="FUB124" i="1" s="1"/>
  <c r="FUC124" i="1" s="1"/>
  <c r="FUD124" i="1" s="1"/>
  <c r="FTL124" i="1"/>
  <c r="FTM124" i="1" s="1"/>
  <c r="FTJ124" i="1"/>
  <c r="FSV124" i="1"/>
  <c r="FSW124" i="1" s="1"/>
  <c r="FSX124" i="1" s="1"/>
  <c r="FST124" i="1"/>
  <c r="FSD124" i="1"/>
  <c r="FSF124" i="1" s="1"/>
  <c r="FSG124" i="1" s="1"/>
  <c r="FRN124" i="1"/>
  <c r="FRP124" i="1" s="1"/>
  <c r="FRQ124" i="1" s="1"/>
  <c r="FQZ124" i="1"/>
  <c r="FRA124" i="1" s="1"/>
  <c r="FRB124" i="1" s="1"/>
  <c r="FQX124" i="1"/>
  <c r="FQH124" i="1"/>
  <c r="FQJ124" i="1" s="1"/>
  <c r="FQK124" i="1" s="1"/>
  <c r="FQL124" i="1" s="1"/>
  <c r="FPR124" i="1"/>
  <c r="FPT124" i="1" s="1"/>
  <c r="FPU124" i="1" s="1"/>
  <c r="FPE124" i="1"/>
  <c r="FPF124" i="1" s="1"/>
  <c r="FPD124" i="1"/>
  <c r="FPB124" i="1"/>
  <c r="FOL124" i="1"/>
  <c r="FON124" i="1" s="1"/>
  <c r="FOO124" i="1" s="1"/>
  <c r="FOP124" i="1" s="1"/>
  <c r="FNV124" i="1"/>
  <c r="FNX124" i="1" s="1"/>
  <c r="FNY124" i="1" s="1"/>
  <c r="FNZ124" i="1" s="1"/>
  <c r="FNF124" i="1"/>
  <c r="FNH124" i="1" s="1"/>
  <c r="FNI124" i="1" s="1"/>
  <c r="FMR124" i="1"/>
  <c r="FMS124" i="1" s="1"/>
  <c r="FMP124" i="1"/>
  <c r="FLZ124" i="1"/>
  <c r="FMB124" i="1" s="1"/>
  <c r="FMC124" i="1" s="1"/>
  <c r="FLL124" i="1"/>
  <c r="FLM124" i="1" s="1"/>
  <c r="FLJ124" i="1"/>
  <c r="FKT124" i="1"/>
  <c r="FKV124" i="1" s="1"/>
  <c r="FKW124" i="1" s="1"/>
  <c r="FKF124" i="1"/>
  <c r="FKG124" i="1" s="1"/>
  <c r="FKD124" i="1"/>
  <c r="FJN124" i="1"/>
  <c r="FJP124" i="1" s="1"/>
  <c r="FJQ124" i="1" s="1"/>
  <c r="FIZ124" i="1"/>
  <c r="FJA124" i="1" s="1"/>
  <c r="FIX124" i="1"/>
  <c r="FIH124" i="1"/>
  <c r="FIJ124" i="1" s="1"/>
  <c r="FIK124" i="1" s="1"/>
  <c r="FHT124" i="1"/>
  <c r="FHU124" i="1" s="1"/>
  <c r="FHR124" i="1"/>
  <c r="FHB124" i="1"/>
  <c r="FHD124" i="1" s="1"/>
  <c r="FHE124" i="1" s="1"/>
  <c r="FGN124" i="1"/>
  <c r="FGO124" i="1" s="1"/>
  <c r="FGP124" i="1" s="1"/>
  <c r="FGL124" i="1"/>
  <c r="FFV124" i="1"/>
  <c r="FFX124" i="1" s="1"/>
  <c r="FFY124" i="1" s="1"/>
  <c r="FFI124" i="1"/>
  <c r="FFJ124" i="1" s="1"/>
  <c r="FFF124" i="1"/>
  <c r="FFH124" i="1" s="1"/>
  <c r="FEP124" i="1"/>
  <c r="FER124" i="1" s="1"/>
  <c r="FES124" i="1" s="1"/>
  <c r="FET124" i="1" s="1"/>
  <c r="FEB124" i="1"/>
  <c r="FEC124" i="1" s="1"/>
  <c r="FDZ124" i="1"/>
  <c r="FDJ124" i="1"/>
  <c r="FDL124" i="1" s="1"/>
  <c r="FDM124" i="1" s="1"/>
  <c r="FDN124" i="1" s="1"/>
  <c r="FDO124" i="1" s="1"/>
  <c r="FDP124" i="1" s="1"/>
  <c r="FCT124" i="1"/>
  <c r="FCV124" i="1" s="1"/>
  <c r="FCW124" i="1" s="1"/>
  <c r="FCD124" i="1"/>
  <c r="FCF124" i="1" s="1"/>
  <c r="FCG124" i="1" s="1"/>
  <c r="FBP124" i="1"/>
  <c r="FBQ124" i="1" s="1"/>
  <c r="FBN124" i="1"/>
  <c r="FAZ124" i="1"/>
  <c r="FBA124" i="1" s="1"/>
  <c r="FAX124" i="1"/>
  <c r="FAJ124" i="1"/>
  <c r="FAK124" i="1" s="1"/>
  <c r="FAH124" i="1"/>
  <c r="EZR124" i="1"/>
  <c r="EZT124" i="1" s="1"/>
  <c r="EZU124" i="1" s="1"/>
  <c r="EZF124" i="1"/>
  <c r="EZD124" i="1"/>
  <c r="EZE124" i="1" s="1"/>
  <c r="EZB124" i="1"/>
  <c r="EYN124" i="1"/>
  <c r="EYO124" i="1" s="1"/>
  <c r="EYL124" i="1"/>
  <c r="EXX124" i="1"/>
  <c r="EXY124" i="1" s="1"/>
  <c r="EXV124" i="1"/>
  <c r="EXF124" i="1"/>
  <c r="EXH124" i="1" s="1"/>
  <c r="EXI124" i="1" s="1"/>
  <c r="EWT124" i="1"/>
  <c r="EWR124" i="1"/>
  <c r="EWS124" i="1" s="1"/>
  <c r="EWP124" i="1"/>
  <c r="EWB124" i="1"/>
  <c r="EWC124" i="1" s="1"/>
  <c r="EVZ124" i="1"/>
  <c r="EVL124" i="1"/>
  <c r="EVM124" i="1" s="1"/>
  <c r="EVJ124" i="1"/>
  <c r="EUT124" i="1"/>
  <c r="EUV124" i="1" s="1"/>
  <c r="EUW124" i="1" s="1"/>
  <c r="EUF124" i="1"/>
  <c r="EUG124" i="1" s="1"/>
  <c r="EUD124" i="1"/>
  <c r="ETN124" i="1"/>
  <c r="ETP124" i="1" s="1"/>
  <c r="ETQ124" i="1" s="1"/>
  <c r="ESX124" i="1"/>
  <c r="ESZ124" i="1" s="1"/>
  <c r="ETA124" i="1" s="1"/>
  <c r="ESH124" i="1"/>
  <c r="ESJ124" i="1" s="1"/>
  <c r="ESK124" i="1" s="1"/>
  <c r="ERT124" i="1"/>
  <c r="ERU124" i="1" s="1"/>
  <c r="ERR124" i="1"/>
  <c r="ERD124" i="1"/>
  <c r="ERE124" i="1" s="1"/>
  <c r="ERB124" i="1"/>
  <c r="EQN124" i="1"/>
  <c r="EQO124" i="1" s="1"/>
  <c r="EQL124" i="1"/>
  <c r="EPV124" i="1"/>
  <c r="EPX124" i="1" s="1"/>
  <c r="EPY124" i="1" s="1"/>
  <c r="EPH124" i="1"/>
  <c r="EPI124" i="1" s="1"/>
  <c r="EPJ124" i="1" s="1"/>
  <c r="EPF124" i="1"/>
  <c r="EOR124" i="1"/>
  <c r="EOS124" i="1" s="1"/>
  <c r="EOP124" i="1"/>
  <c r="EOB124" i="1"/>
  <c r="EOC124" i="1" s="1"/>
  <c r="ENZ124" i="1"/>
  <c r="ENJ124" i="1"/>
  <c r="ENL124" i="1" s="1"/>
  <c r="ENM124" i="1" s="1"/>
  <c r="EMT124" i="1"/>
  <c r="EMV124" i="1" s="1"/>
  <c r="EMW124" i="1" s="1"/>
  <c r="EMF124" i="1"/>
  <c r="EMG124" i="1" s="1"/>
  <c r="EMD124" i="1"/>
  <c r="ELN124" i="1"/>
  <c r="ELP124" i="1" s="1"/>
  <c r="ELQ124" i="1" s="1"/>
  <c r="EKX124" i="1"/>
  <c r="EKZ124" i="1" s="1"/>
  <c r="ELA124" i="1" s="1"/>
  <c r="EKJ124" i="1"/>
  <c r="EKK124" i="1" s="1"/>
  <c r="EKH124" i="1"/>
  <c r="EJT124" i="1"/>
  <c r="EJU124" i="1" s="1"/>
  <c r="EJR124" i="1"/>
  <c r="EJD124" i="1"/>
  <c r="EJE124" i="1" s="1"/>
  <c r="EJB124" i="1"/>
  <c r="EIL124" i="1"/>
  <c r="EIN124" i="1" s="1"/>
  <c r="EIO124" i="1" s="1"/>
  <c r="EHV124" i="1"/>
  <c r="EHX124" i="1" s="1"/>
  <c r="EHY124" i="1" s="1"/>
  <c r="EHZ124" i="1" s="1"/>
  <c r="EHF124" i="1"/>
  <c r="EHH124" i="1" s="1"/>
  <c r="EHI124" i="1" s="1"/>
  <c r="EGR124" i="1"/>
  <c r="EGS124" i="1" s="1"/>
  <c r="EGP124" i="1"/>
  <c r="EFZ124" i="1"/>
  <c r="EGB124" i="1" s="1"/>
  <c r="EGC124" i="1" s="1"/>
  <c r="EFN124" i="1"/>
  <c r="EFJ124" i="1"/>
  <c r="EFL124" i="1" s="1"/>
  <c r="EFM124" i="1" s="1"/>
  <c r="EET124" i="1"/>
  <c r="EEV124" i="1" s="1"/>
  <c r="EEW124" i="1" s="1"/>
  <c r="EEF124" i="1"/>
  <c r="EEG124" i="1" s="1"/>
  <c r="EED124" i="1"/>
  <c r="EDN124" i="1"/>
  <c r="EDP124" i="1" s="1"/>
  <c r="EDQ124" i="1" s="1"/>
  <c r="ECX124" i="1"/>
  <c r="ECZ124" i="1" s="1"/>
  <c r="EDA124" i="1" s="1"/>
  <c r="EDB124" i="1" s="1"/>
  <c r="ECH124" i="1"/>
  <c r="ECJ124" i="1" s="1"/>
  <c r="ECK124" i="1" s="1"/>
  <c r="EBT124" i="1"/>
  <c r="EBU124" i="1" s="1"/>
  <c r="EBR124" i="1"/>
  <c r="EBB124" i="1"/>
  <c r="EBD124" i="1" s="1"/>
  <c r="EBE124" i="1" s="1"/>
  <c r="EAN124" i="1"/>
  <c r="EAO124" i="1" s="1"/>
  <c r="EAL124" i="1"/>
  <c r="DZX124" i="1"/>
  <c r="DZY124" i="1" s="1"/>
  <c r="DZV124" i="1"/>
  <c r="DZH124" i="1"/>
  <c r="DZI124" i="1" s="1"/>
  <c r="DZF124" i="1"/>
  <c r="DYP124" i="1"/>
  <c r="DYR124" i="1" s="1"/>
  <c r="DYS124" i="1" s="1"/>
  <c r="DXZ124" i="1"/>
  <c r="DYB124" i="1" s="1"/>
  <c r="DYC124" i="1" s="1"/>
  <c r="DXJ124" i="1"/>
  <c r="DXL124" i="1" s="1"/>
  <c r="DXM124" i="1" s="1"/>
  <c r="DWT124" i="1"/>
  <c r="DWV124" i="1" s="1"/>
  <c r="DWW124" i="1" s="1"/>
  <c r="DWD124" i="1"/>
  <c r="DWF124" i="1" s="1"/>
  <c r="DWG124" i="1" s="1"/>
  <c r="DVN124" i="1"/>
  <c r="DVP124" i="1" s="1"/>
  <c r="DVQ124" i="1" s="1"/>
  <c r="DVR124" i="1" s="1"/>
  <c r="DUX124" i="1"/>
  <c r="DUZ124" i="1" s="1"/>
  <c r="DVA124" i="1" s="1"/>
  <c r="DUH124" i="1"/>
  <c r="DUJ124" i="1" s="1"/>
  <c r="DUK124" i="1" s="1"/>
  <c r="DTR124" i="1"/>
  <c r="DTT124" i="1" s="1"/>
  <c r="DTU124" i="1" s="1"/>
  <c r="DTD124" i="1"/>
  <c r="DTE124" i="1" s="1"/>
  <c r="DTB124" i="1"/>
  <c r="DSN124" i="1"/>
  <c r="DSO124" i="1" s="1"/>
  <c r="DSL124" i="1"/>
  <c r="DRX124" i="1"/>
  <c r="DRY124" i="1" s="1"/>
  <c r="DRV124" i="1"/>
  <c r="DRF124" i="1"/>
  <c r="DRH124" i="1" s="1"/>
  <c r="DRI124" i="1" s="1"/>
  <c r="DQR124" i="1"/>
  <c r="DQS124" i="1" s="1"/>
  <c r="DQP124" i="1"/>
  <c r="DPZ124" i="1"/>
  <c r="DQB124" i="1" s="1"/>
  <c r="DQC124" i="1" s="1"/>
  <c r="DPJ124" i="1"/>
  <c r="DPL124" i="1" s="1"/>
  <c r="DPM124" i="1" s="1"/>
  <c r="DOT124" i="1"/>
  <c r="DOV124" i="1" s="1"/>
  <c r="DOW124" i="1" s="1"/>
  <c r="DOF124" i="1"/>
  <c r="DOG124" i="1" s="1"/>
  <c r="DOH124" i="1" s="1"/>
  <c r="DOD124" i="1"/>
  <c r="DNP124" i="1"/>
  <c r="DNQ124" i="1" s="1"/>
  <c r="DNN124" i="1"/>
  <c r="DMZ124" i="1"/>
  <c r="DNA124" i="1" s="1"/>
  <c r="DMX124" i="1"/>
  <c r="DMH124" i="1"/>
  <c r="DMJ124" i="1" s="1"/>
  <c r="DMK124" i="1" s="1"/>
  <c r="DLT124" i="1"/>
  <c r="DLU124" i="1" s="1"/>
  <c r="DLV124" i="1" s="1"/>
  <c r="DLR124" i="1"/>
  <c r="DLD124" i="1"/>
  <c r="DLE124" i="1" s="1"/>
  <c r="DLB124" i="1"/>
  <c r="DKN124" i="1"/>
  <c r="DKO124" i="1" s="1"/>
  <c r="DKL124" i="1"/>
  <c r="DJV124" i="1"/>
  <c r="DJX124" i="1" s="1"/>
  <c r="DJY124" i="1" s="1"/>
  <c r="DJH124" i="1"/>
  <c r="DJI124" i="1" s="1"/>
  <c r="DJJ124" i="1" s="1"/>
  <c r="DJF124" i="1"/>
  <c r="DIR124" i="1"/>
  <c r="DIS124" i="1" s="1"/>
  <c r="DIP124" i="1"/>
  <c r="DIB124" i="1"/>
  <c r="DIC124" i="1" s="1"/>
  <c r="DHZ124" i="1"/>
  <c r="DHJ124" i="1"/>
  <c r="DHL124" i="1" s="1"/>
  <c r="DHM124" i="1" s="1"/>
  <c r="DGT124" i="1"/>
  <c r="DGV124" i="1" s="1"/>
  <c r="DGW124" i="1" s="1"/>
  <c r="DGF124" i="1"/>
  <c r="DGG124" i="1" s="1"/>
  <c r="DGD124" i="1"/>
  <c r="DFN124" i="1"/>
  <c r="DFP124" i="1" s="1"/>
  <c r="DFQ124" i="1" s="1"/>
  <c r="DEX124" i="1"/>
  <c r="DEZ124" i="1" s="1"/>
  <c r="DFA124" i="1" s="1"/>
  <c r="DEJ124" i="1"/>
  <c r="DEK124" i="1" s="1"/>
  <c r="DEH124" i="1"/>
  <c r="DDT124" i="1"/>
  <c r="DDU124" i="1" s="1"/>
  <c r="DDR124" i="1"/>
  <c r="DDD124" i="1"/>
  <c r="DDE124" i="1" s="1"/>
  <c r="DDB124" i="1"/>
  <c r="DCL124" i="1"/>
  <c r="DCN124" i="1" s="1"/>
  <c r="DCO124" i="1" s="1"/>
  <c r="DBX124" i="1"/>
  <c r="DBY124" i="1" s="1"/>
  <c r="DBZ124" i="1" s="1"/>
  <c r="DBV124" i="1"/>
  <c r="DBH124" i="1"/>
  <c r="DBI124" i="1" s="1"/>
  <c r="DBF124" i="1"/>
  <c r="DAR124" i="1"/>
  <c r="DAS124" i="1" s="1"/>
  <c r="DAP124" i="1"/>
  <c r="CZZ124" i="1"/>
  <c r="DAB124" i="1" s="1"/>
  <c r="DAC124" i="1" s="1"/>
  <c r="CZJ124" i="1"/>
  <c r="CZL124" i="1" s="1"/>
  <c r="CZM124" i="1" s="1"/>
  <c r="CYT124" i="1"/>
  <c r="CYV124" i="1" s="1"/>
  <c r="CYW124" i="1" s="1"/>
  <c r="CYF124" i="1"/>
  <c r="CYG124" i="1" s="1"/>
  <c r="CYD124" i="1"/>
  <c r="CXN124" i="1"/>
  <c r="CXP124" i="1" s="1"/>
  <c r="CXQ124" i="1" s="1"/>
  <c r="CWZ124" i="1"/>
  <c r="CXA124" i="1" s="1"/>
  <c r="CWX124" i="1"/>
  <c r="CWJ124" i="1"/>
  <c r="CWK124" i="1" s="1"/>
  <c r="CWH124" i="1"/>
  <c r="CVT124" i="1"/>
  <c r="CVU124" i="1" s="1"/>
  <c r="CVR124" i="1"/>
  <c r="CVB124" i="1"/>
  <c r="CVD124" i="1" s="1"/>
  <c r="CVE124" i="1" s="1"/>
  <c r="CUL124" i="1"/>
  <c r="CUN124" i="1" s="1"/>
  <c r="CUO124" i="1" s="1"/>
  <c r="CUP124" i="1" s="1"/>
  <c r="CTV124" i="1"/>
  <c r="CTX124" i="1" s="1"/>
  <c r="CTY124" i="1" s="1"/>
  <c r="CTF124" i="1"/>
  <c r="CTH124" i="1" s="1"/>
  <c r="CTI124" i="1" s="1"/>
  <c r="CSP124" i="1"/>
  <c r="CSR124" i="1" s="1"/>
  <c r="CSS124" i="1" s="1"/>
  <c r="CRZ124" i="1"/>
  <c r="CSB124" i="1" s="1"/>
  <c r="CSC124" i="1" s="1"/>
  <c r="CSD124" i="1" s="1"/>
  <c r="CRJ124" i="1"/>
  <c r="CRL124" i="1" s="1"/>
  <c r="CRM124" i="1" s="1"/>
  <c r="CQT124" i="1"/>
  <c r="CQV124" i="1" s="1"/>
  <c r="CQW124" i="1" s="1"/>
  <c r="CQD124" i="1"/>
  <c r="CQF124" i="1" s="1"/>
  <c r="CQG124" i="1" s="1"/>
  <c r="CPN124" i="1"/>
  <c r="CPP124" i="1" s="1"/>
  <c r="CPQ124" i="1" s="1"/>
  <c r="CPR124" i="1" s="1"/>
  <c r="COX124" i="1"/>
  <c r="COZ124" i="1" s="1"/>
  <c r="CPA124" i="1" s="1"/>
  <c r="COH124" i="1"/>
  <c r="COJ124" i="1" s="1"/>
  <c r="COK124" i="1" s="1"/>
  <c r="CNR124" i="1"/>
  <c r="CNT124" i="1" s="1"/>
  <c r="CNU124" i="1" s="1"/>
  <c r="CND124" i="1"/>
  <c r="CNE124" i="1" s="1"/>
  <c r="CNB124" i="1"/>
  <c r="CMN124" i="1"/>
  <c r="CMO124" i="1" s="1"/>
  <c r="CML124" i="1"/>
  <c r="CLX124" i="1"/>
  <c r="CLY124" i="1" s="1"/>
  <c r="CLV124" i="1"/>
  <c r="CLF124" i="1"/>
  <c r="CLH124" i="1" s="1"/>
  <c r="CLI124" i="1" s="1"/>
  <c r="CKR124" i="1"/>
  <c r="CKS124" i="1" s="1"/>
  <c r="CKP124" i="1"/>
  <c r="CJZ124" i="1"/>
  <c r="CKB124" i="1" s="1"/>
  <c r="CKC124" i="1" s="1"/>
  <c r="CJJ124" i="1"/>
  <c r="CJL124" i="1" s="1"/>
  <c r="CJM124" i="1" s="1"/>
  <c r="CIT124" i="1"/>
  <c r="CIV124" i="1" s="1"/>
  <c r="CIW124" i="1" s="1"/>
  <c r="CIF124" i="1"/>
  <c r="CIG124" i="1" s="1"/>
  <c r="CIH124" i="1" s="1"/>
  <c r="CID124" i="1"/>
  <c r="CHN124" i="1"/>
  <c r="CHP124" i="1" s="1"/>
  <c r="CHQ124" i="1" s="1"/>
  <c r="CGX124" i="1"/>
  <c r="CGZ124" i="1" s="1"/>
  <c r="CHA124" i="1" s="1"/>
  <c r="CGH124" i="1"/>
  <c r="CGJ124" i="1" s="1"/>
  <c r="CGK124" i="1" s="1"/>
  <c r="CFR124" i="1"/>
  <c r="CFT124" i="1" s="1"/>
  <c r="CFU124" i="1" s="1"/>
  <c r="CFD124" i="1"/>
  <c r="CFE124" i="1" s="1"/>
  <c r="CFB124" i="1"/>
  <c r="CEN124" i="1"/>
  <c r="CEO124" i="1" s="1"/>
  <c r="CEL124" i="1"/>
  <c r="CDV124" i="1"/>
  <c r="CDX124" i="1" s="1"/>
  <c r="CDY124" i="1" s="1"/>
  <c r="CDF124" i="1"/>
  <c r="CDH124" i="1" s="1"/>
  <c r="CDI124" i="1" s="1"/>
  <c r="CCR124" i="1"/>
  <c r="CCS124" i="1" s="1"/>
  <c r="CCP124" i="1"/>
  <c r="CBZ124" i="1"/>
  <c r="CCB124" i="1" s="1"/>
  <c r="CCC124" i="1" s="1"/>
  <c r="CBJ124" i="1"/>
  <c r="CBL124" i="1" s="1"/>
  <c r="CBM124" i="1" s="1"/>
  <c r="CAV124" i="1"/>
  <c r="CAW124" i="1" s="1"/>
  <c r="CAT124" i="1"/>
  <c r="CAF124" i="1"/>
  <c r="CAG124" i="1" s="1"/>
  <c r="CAD124" i="1"/>
  <c r="BZP124" i="1"/>
  <c r="BZQ124" i="1" s="1"/>
  <c r="BZN124" i="1"/>
  <c r="BYX124" i="1"/>
  <c r="BYZ124" i="1" s="1"/>
  <c r="BZA124" i="1" s="1"/>
  <c r="BYJ124" i="1"/>
  <c r="BYK124" i="1" s="1"/>
  <c r="BYL124" i="1" s="1"/>
  <c r="BYH124" i="1"/>
  <c r="BXR124" i="1"/>
  <c r="BXT124" i="1" s="1"/>
  <c r="BXU124" i="1" s="1"/>
  <c r="BXD124" i="1"/>
  <c r="BXE124" i="1" s="1"/>
  <c r="BXB124" i="1"/>
  <c r="BWL124" i="1"/>
  <c r="BWN124" i="1" s="1"/>
  <c r="BWO124" i="1" s="1"/>
  <c r="BVX124" i="1"/>
  <c r="BVY124" i="1" s="1"/>
  <c r="BVZ124" i="1" s="1"/>
  <c r="BVV124" i="1"/>
  <c r="BVF124" i="1"/>
  <c r="BVH124" i="1" s="1"/>
  <c r="BVI124" i="1" s="1"/>
  <c r="BUR124" i="1"/>
  <c r="BUS124" i="1" s="1"/>
  <c r="BUP124" i="1"/>
  <c r="BTZ124" i="1"/>
  <c r="BUB124" i="1" s="1"/>
  <c r="BUC124" i="1" s="1"/>
  <c r="BTJ124" i="1"/>
  <c r="BTL124" i="1" s="1"/>
  <c r="BTM124" i="1" s="1"/>
  <c r="BST124" i="1"/>
  <c r="BSV124" i="1" s="1"/>
  <c r="BSW124" i="1" s="1"/>
  <c r="BSX124" i="1" s="1"/>
  <c r="BSF124" i="1"/>
  <c r="BSG124" i="1" s="1"/>
  <c r="BSD124" i="1"/>
  <c r="BRN124" i="1"/>
  <c r="BRP124" i="1" s="1"/>
  <c r="BRQ124" i="1" s="1"/>
  <c r="BRR124" i="1" s="1"/>
  <c r="BQZ124" i="1"/>
  <c r="BRA124" i="1" s="1"/>
  <c r="BQX124" i="1"/>
  <c r="BQJ124" i="1"/>
  <c r="BQK124" i="1" s="1"/>
  <c r="BQH124" i="1"/>
  <c r="BPT124" i="1"/>
  <c r="BPU124" i="1" s="1"/>
  <c r="BPR124" i="1"/>
  <c r="BPB124" i="1"/>
  <c r="BPD124" i="1" s="1"/>
  <c r="BPE124" i="1" s="1"/>
  <c r="BPF124" i="1" s="1"/>
  <c r="BON124" i="1"/>
  <c r="BOO124" i="1" s="1"/>
  <c r="BOL124" i="1"/>
  <c r="BNX124" i="1"/>
  <c r="BNY124" i="1" s="1"/>
  <c r="BNV124" i="1"/>
  <c r="BNH124" i="1"/>
  <c r="BNI124" i="1" s="1"/>
  <c r="BNF124" i="1"/>
  <c r="BMP124" i="1"/>
  <c r="BMR124" i="1" s="1"/>
  <c r="BMS124" i="1" s="1"/>
  <c r="BMT124" i="1" s="1"/>
  <c r="BLZ124" i="1"/>
  <c r="BMB124" i="1" s="1"/>
  <c r="BMC124" i="1" s="1"/>
  <c r="BMD124" i="1" s="1"/>
  <c r="BLJ124" i="1"/>
  <c r="BLL124" i="1" s="1"/>
  <c r="BLM124" i="1" s="1"/>
  <c r="BLN124" i="1" s="1"/>
  <c r="BKT124" i="1"/>
  <c r="BKV124" i="1" s="1"/>
  <c r="BKW124" i="1" s="1"/>
  <c r="BKD124" i="1"/>
  <c r="BKF124" i="1" s="1"/>
  <c r="BKG124" i="1" s="1"/>
  <c r="BJN124" i="1"/>
  <c r="BJP124" i="1" s="1"/>
  <c r="BJQ124" i="1" s="1"/>
  <c r="BJR124" i="1" s="1"/>
  <c r="BIZ124" i="1"/>
  <c r="BJA124" i="1" s="1"/>
  <c r="BJB124" i="1" s="1"/>
  <c r="BIX124" i="1"/>
  <c r="BIH124" i="1"/>
  <c r="BIJ124" i="1" s="1"/>
  <c r="BIK124" i="1" s="1"/>
  <c r="BHR124" i="1"/>
  <c r="BHT124" i="1" s="1"/>
  <c r="BHU124" i="1" s="1"/>
  <c r="BHB124" i="1"/>
  <c r="BHD124" i="1" s="1"/>
  <c r="BHE124" i="1" s="1"/>
  <c r="BGN124" i="1"/>
  <c r="BGO124" i="1" s="1"/>
  <c r="BGP124" i="1" s="1"/>
  <c r="BGL124" i="1"/>
  <c r="BFV124" i="1"/>
  <c r="BFX124" i="1" s="1"/>
  <c r="BFY124" i="1" s="1"/>
  <c r="BFJ124" i="1"/>
  <c r="BFF124" i="1"/>
  <c r="BFH124" i="1" s="1"/>
  <c r="BFI124" i="1" s="1"/>
  <c r="BER124" i="1"/>
  <c r="BES124" i="1" s="1"/>
  <c r="BEP124" i="1"/>
  <c r="BEB124" i="1"/>
  <c r="BEC124" i="1" s="1"/>
  <c r="BDZ124" i="1"/>
  <c r="BDJ124" i="1"/>
  <c r="BDL124" i="1" s="1"/>
  <c r="BDM124" i="1" s="1"/>
  <c r="BCT124" i="1"/>
  <c r="BCV124" i="1" s="1"/>
  <c r="BCW124" i="1" s="1"/>
  <c r="BCF124" i="1"/>
  <c r="BCG124" i="1" s="1"/>
  <c r="BCH124" i="1" s="1"/>
  <c r="BCD124" i="1"/>
  <c r="BBP124" i="1"/>
  <c r="BBQ124" i="1" s="1"/>
  <c r="BBN124" i="1"/>
  <c r="BAX124" i="1"/>
  <c r="BAZ124" i="1" s="1"/>
  <c r="BBA124" i="1" s="1"/>
  <c r="BAH124" i="1"/>
  <c r="BAJ124" i="1" s="1"/>
  <c r="BAK124" i="1" s="1"/>
  <c r="AZR124" i="1"/>
  <c r="AZT124" i="1" s="1"/>
  <c r="AZU124" i="1" s="1"/>
  <c r="AZD124" i="1"/>
  <c r="AZE124" i="1" s="1"/>
  <c r="AZF124" i="1" s="1"/>
  <c r="AZB124" i="1"/>
  <c r="AYL124" i="1"/>
  <c r="AYN124" i="1" s="1"/>
  <c r="AYO124" i="1" s="1"/>
  <c r="AXV124" i="1"/>
  <c r="AXX124" i="1" s="1"/>
  <c r="AXY124" i="1" s="1"/>
  <c r="AXZ124" i="1" s="1"/>
  <c r="AXF124" i="1"/>
  <c r="AXH124" i="1" s="1"/>
  <c r="AXI124" i="1" s="1"/>
  <c r="AWP124" i="1"/>
  <c r="AWR124" i="1" s="1"/>
  <c r="AWS124" i="1" s="1"/>
  <c r="AVZ124" i="1"/>
  <c r="AWB124" i="1" s="1"/>
  <c r="AWC124" i="1" s="1"/>
  <c r="AVN124" i="1"/>
  <c r="AVJ124" i="1"/>
  <c r="AVL124" i="1" s="1"/>
  <c r="AVM124" i="1" s="1"/>
  <c r="AUT124" i="1"/>
  <c r="AUV124" i="1" s="1"/>
  <c r="AUW124" i="1" s="1"/>
  <c r="AUX124" i="1" s="1"/>
  <c r="AUD124" i="1"/>
  <c r="AUF124" i="1" s="1"/>
  <c r="AUG124" i="1" s="1"/>
  <c r="ATN124" i="1"/>
  <c r="ATP124" i="1" s="1"/>
  <c r="ATQ124" i="1" s="1"/>
  <c r="ASX124" i="1"/>
  <c r="ASZ124" i="1" s="1"/>
  <c r="ATA124" i="1" s="1"/>
  <c r="ASJ124" i="1"/>
  <c r="ASK124" i="1" s="1"/>
  <c r="ASH124" i="1"/>
  <c r="ART124" i="1"/>
  <c r="ARU124" i="1" s="1"/>
  <c r="ARV124" i="1" s="1"/>
  <c r="ARW124" i="1" s="1"/>
  <c r="ARX124" i="1" s="1"/>
  <c r="ARR124" i="1"/>
  <c r="ARD124" i="1"/>
  <c r="ARE124" i="1" s="1"/>
  <c r="ARB124" i="1"/>
  <c r="AQL124" i="1"/>
  <c r="AQN124" i="1" s="1"/>
  <c r="AQO124" i="1" s="1"/>
  <c r="APX124" i="1"/>
  <c r="APY124" i="1" s="1"/>
  <c r="APV124" i="1"/>
  <c r="APF124" i="1"/>
  <c r="APH124" i="1" s="1"/>
  <c r="API124" i="1" s="1"/>
  <c r="AOP124" i="1"/>
  <c r="AOR124" i="1" s="1"/>
  <c r="AOS124" i="1" s="1"/>
  <c r="AOD124" i="1"/>
  <c r="ANZ124" i="1"/>
  <c r="AOB124" i="1" s="1"/>
  <c r="AOC124" i="1" s="1"/>
  <c r="ANL124" i="1"/>
  <c r="ANM124" i="1" s="1"/>
  <c r="ANN124" i="1" s="1"/>
  <c r="ANJ124" i="1"/>
  <c r="AMT124" i="1"/>
  <c r="AMV124" i="1" s="1"/>
  <c r="AMW124" i="1" s="1"/>
  <c r="AMX124" i="1" s="1"/>
  <c r="AMY124" i="1" s="1"/>
  <c r="AMZ124" i="1" s="1"/>
  <c r="AMG124" i="1"/>
  <c r="AMF124" i="1"/>
  <c r="AMD124" i="1"/>
  <c r="ALR124" i="1"/>
  <c r="ALN124" i="1"/>
  <c r="ALP124" i="1" s="1"/>
  <c r="ALQ124" i="1" s="1"/>
  <c r="AKZ124" i="1"/>
  <c r="ALA124" i="1" s="1"/>
  <c r="AKX124" i="1"/>
  <c r="AKH124" i="1"/>
  <c r="AKJ124" i="1" s="1"/>
  <c r="AKK124" i="1" s="1"/>
  <c r="AJT124" i="1"/>
  <c r="AJU124" i="1" s="1"/>
  <c r="AJR124" i="1"/>
  <c r="AJF124" i="1"/>
  <c r="AJB124" i="1"/>
  <c r="AJD124" i="1" s="1"/>
  <c r="AJE124" i="1" s="1"/>
  <c r="AIL124" i="1"/>
  <c r="AIN124" i="1" s="1"/>
  <c r="AIO124" i="1" s="1"/>
  <c r="AHV124" i="1"/>
  <c r="AHX124" i="1" s="1"/>
  <c r="AHY124" i="1" s="1"/>
  <c r="AHF124" i="1"/>
  <c r="AHH124" i="1" s="1"/>
  <c r="AHI124" i="1" s="1"/>
  <c r="AGS124" i="1"/>
  <c r="AGP124" i="1"/>
  <c r="AGR124" i="1" s="1"/>
  <c r="AFZ124" i="1"/>
  <c r="AGB124" i="1" s="1"/>
  <c r="AGC124" i="1" s="1"/>
  <c r="AFJ124" i="1"/>
  <c r="AFL124" i="1" s="1"/>
  <c r="AFM124" i="1" s="1"/>
  <c r="AET124" i="1"/>
  <c r="AEV124" i="1" s="1"/>
  <c r="AEW124" i="1" s="1"/>
  <c r="AED124" i="1"/>
  <c r="AEF124" i="1" s="1"/>
  <c r="AEG124" i="1" s="1"/>
  <c r="ADN124" i="1"/>
  <c r="ADP124" i="1" s="1"/>
  <c r="ADQ124" i="1" s="1"/>
  <c r="ACX124" i="1"/>
  <c r="ACZ124" i="1" s="1"/>
  <c r="ADA124" i="1" s="1"/>
  <c r="ACH124" i="1"/>
  <c r="ACJ124" i="1" s="1"/>
  <c r="ACK124" i="1" s="1"/>
  <c r="ABR124" i="1"/>
  <c r="ABT124" i="1" s="1"/>
  <c r="ABU124" i="1" s="1"/>
  <c r="ABD124" i="1"/>
  <c r="ABE124" i="1" s="1"/>
  <c r="ABB124" i="1"/>
  <c r="AAL124" i="1"/>
  <c r="AAN124" i="1" s="1"/>
  <c r="AAO124" i="1" s="1"/>
  <c r="ZV124" i="1"/>
  <c r="ZX124" i="1" s="1"/>
  <c r="ZY124" i="1" s="1"/>
  <c r="ZF124" i="1"/>
  <c r="ZH124" i="1" s="1"/>
  <c r="ZI124" i="1" s="1"/>
  <c r="YR124" i="1"/>
  <c r="YS124" i="1" s="1"/>
  <c r="YP124" i="1"/>
  <c r="XZ124" i="1"/>
  <c r="YB124" i="1" s="1"/>
  <c r="YC124" i="1" s="1"/>
  <c r="XJ124" i="1"/>
  <c r="XL124" i="1" s="1"/>
  <c r="XM124" i="1" s="1"/>
  <c r="WT124" i="1"/>
  <c r="WV124" i="1" s="1"/>
  <c r="WW124" i="1" s="1"/>
  <c r="WG124" i="1"/>
  <c r="WF124" i="1"/>
  <c r="WD124" i="1"/>
  <c r="VN124" i="1"/>
  <c r="VP124" i="1" s="1"/>
  <c r="VQ124" i="1" s="1"/>
  <c r="UX124" i="1"/>
  <c r="UZ124" i="1" s="1"/>
  <c r="VA124" i="1" s="1"/>
  <c r="UH124" i="1"/>
  <c r="UJ124" i="1" s="1"/>
  <c r="UK124" i="1" s="1"/>
  <c r="TR124" i="1"/>
  <c r="TT124" i="1" s="1"/>
  <c r="TU124" i="1" s="1"/>
  <c r="TB124" i="1"/>
  <c r="TD124" i="1" s="1"/>
  <c r="TE124" i="1" s="1"/>
  <c r="SL124" i="1"/>
  <c r="SN124" i="1" s="1"/>
  <c r="SO124" i="1" s="1"/>
  <c r="RV124" i="1"/>
  <c r="RX124" i="1" s="1"/>
  <c r="RY124" i="1" s="1"/>
  <c r="RH124" i="1"/>
  <c r="RI124" i="1" s="1"/>
  <c r="RF124" i="1"/>
  <c r="QP124" i="1"/>
  <c r="QR124" i="1" s="1"/>
  <c r="QS124" i="1" s="1"/>
  <c r="PZ124" i="1"/>
  <c r="QB124" i="1" s="1"/>
  <c r="QC124" i="1" s="1"/>
  <c r="PJ124" i="1"/>
  <c r="PL124" i="1" s="1"/>
  <c r="PM124" i="1" s="1"/>
  <c r="OV124" i="1"/>
  <c r="OW124" i="1" s="1"/>
  <c r="OT124" i="1"/>
  <c r="OD124" i="1"/>
  <c r="OF124" i="1" s="1"/>
  <c r="OG124" i="1" s="1"/>
  <c r="NN124" i="1"/>
  <c r="NP124" i="1" s="1"/>
  <c r="NQ124" i="1" s="1"/>
  <c r="MX124" i="1"/>
  <c r="MZ124" i="1" s="1"/>
  <c r="NA124" i="1" s="1"/>
  <c r="MK124" i="1"/>
  <c r="MJ124" i="1"/>
  <c r="MH124" i="1"/>
  <c r="LR124" i="1"/>
  <c r="LT124" i="1" s="1"/>
  <c r="LU124" i="1" s="1"/>
  <c r="LB124" i="1"/>
  <c r="LD124" i="1" s="1"/>
  <c r="LE124" i="1" s="1"/>
  <c r="KL124" i="1"/>
  <c r="KN124" i="1" s="1"/>
  <c r="KO124" i="1" s="1"/>
  <c r="JV124" i="1"/>
  <c r="JX124" i="1" s="1"/>
  <c r="JY124" i="1" s="1"/>
  <c r="JF124" i="1"/>
  <c r="JH124" i="1" s="1"/>
  <c r="JI124" i="1" s="1"/>
  <c r="IP124" i="1"/>
  <c r="IR124" i="1" s="1"/>
  <c r="IS124" i="1" s="1"/>
  <c r="HZ124" i="1"/>
  <c r="IB124" i="1" s="1"/>
  <c r="IC124" i="1" s="1"/>
  <c r="HL124" i="1"/>
  <c r="HM124" i="1" s="1"/>
  <c r="HJ124" i="1"/>
  <c r="GT124" i="1"/>
  <c r="GV124" i="1" s="1"/>
  <c r="GW124" i="1" s="1"/>
  <c r="GD124" i="1"/>
  <c r="GF124" i="1" s="1"/>
  <c r="GG124" i="1" s="1"/>
  <c r="FN124" i="1"/>
  <c r="FP124" i="1" s="1"/>
  <c r="FQ124" i="1" s="1"/>
  <c r="EZ124" i="1"/>
  <c r="FA124" i="1" s="1"/>
  <c r="EX124" i="1"/>
  <c r="EH124" i="1"/>
  <c r="EJ124" i="1" s="1"/>
  <c r="EK124" i="1" s="1"/>
  <c r="DR124" i="1"/>
  <c r="DT124" i="1" s="1"/>
  <c r="DU124" i="1" s="1"/>
  <c r="DB124" i="1"/>
  <c r="DD124" i="1" s="1"/>
  <c r="DE124" i="1" s="1"/>
  <c r="CN124" i="1"/>
  <c r="CO124" i="1" s="1"/>
  <c r="CL124" i="1"/>
  <c r="BV124" i="1"/>
  <c r="BX124" i="1" s="1"/>
  <c r="BY124" i="1" s="1"/>
  <c r="BF124" i="1"/>
  <c r="BH124" i="1" s="1"/>
  <c r="BI124" i="1" s="1"/>
  <c r="AP124" i="1"/>
  <c r="AR124" i="1" s="1"/>
  <c r="AS124" i="1" s="1"/>
  <c r="Z124" i="1"/>
  <c r="AB124" i="1" s="1"/>
  <c r="AC124" i="1" s="1"/>
  <c r="J117" i="1"/>
  <c r="K117" i="1" s="1"/>
  <c r="J115" i="1"/>
  <c r="J113" i="1"/>
  <c r="J110" i="1"/>
  <c r="APJ124" i="1" l="1"/>
  <c r="APK124" i="1" s="1"/>
  <c r="APL124" i="1" s="1"/>
  <c r="FRR124" i="1"/>
  <c r="FRS124" i="1" s="1"/>
  <c r="FRT124" i="1" s="1"/>
  <c r="FMT124" i="1"/>
  <c r="FMU124" i="1" s="1"/>
  <c r="FMV124" i="1" s="1"/>
  <c r="AJG124" i="1"/>
  <c r="AJH124" i="1" s="1"/>
  <c r="GIH124" i="1"/>
  <c r="GII124" i="1"/>
  <c r="GIJ124" i="1" s="1"/>
  <c r="JEU124" i="1"/>
  <c r="JEV124" i="1" s="1"/>
  <c r="JET124" i="1"/>
  <c r="JHG124" i="1"/>
  <c r="JHH124" i="1" s="1"/>
  <c r="FWP124" i="1"/>
  <c r="FWQ124" i="1" s="1"/>
  <c r="FWR124" i="1" s="1"/>
  <c r="IQA124" i="1"/>
  <c r="IQB124" i="1" s="1"/>
  <c r="KNF124" i="1"/>
  <c r="KNG124" i="1" s="1"/>
  <c r="KNH124" i="1" s="1"/>
  <c r="PLF124" i="1"/>
  <c r="PLG124" i="1" s="1"/>
  <c r="PLH124" i="1" s="1"/>
  <c r="QNN124" i="1"/>
  <c r="QNO124" i="1" s="1"/>
  <c r="QNP124" i="1" s="1"/>
  <c r="QYP124" i="1"/>
  <c r="QYQ124" i="1"/>
  <c r="QYR124" i="1" s="1"/>
  <c r="KKU124" i="1"/>
  <c r="KKV124" i="1" s="1"/>
  <c r="IPZ124" i="1"/>
  <c r="JOQ124" i="1"/>
  <c r="JOR124" i="1" s="1"/>
  <c r="JOP124" i="1"/>
  <c r="JRC124" i="1"/>
  <c r="JRD124" i="1" s="1"/>
  <c r="LAD124" i="1"/>
  <c r="LAE124" i="1"/>
  <c r="LAF124" i="1" s="1"/>
  <c r="GNF124" i="1"/>
  <c r="GNG124" i="1" s="1"/>
  <c r="GNH124" i="1" s="1"/>
  <c r="IIP124" i="1"/>
  <c r="IIQ124" i="1" s="1"/>
  <c r="IIR124" i="1" s="1"/>
  <c r="JTN124" i="1"/>
  <c r="JTO124" i="1" s="1"/>
  <c r="JTP124" i="1" s="1"/>
  <c r="KSD124" i="1"/>
  <c r="KSE124" i="1" s="1"/>
  <c r="KSF124" i="1" s="1"/>
  <c r="HPO124" i="1"/>
  <c r="HPP124" i="1" s="1"/>
  <c r="HPN124" i="1"/>
  <c r="IUX124" i="1"/>
  <c r="IUY124" i="1" s="1"/>
  <c r="IUZ124" i="1" s="1"/>
  <c r="LEM124" i="1"/>
  <c r="LEN124" i="1" s="1"/>
  <c r="LEL124" i="1"/>
  <c r="O120" i="1"/>
  <c r="GDK124" i="1"/>
  <c r="GDL124" i="1" s="1"/>
  <c r="GUP124" i="1"/>
  <c r="GUQ124" i="1"/>
  <c r="GUR124" i="1" s="1"/>
  <c r="IXJ124" i="1"/>
  <c r="IXK124" i="1" s="1"/>
  <c r="IXL124" i="1" s="1"/>
  <c r="IZV124" i="1"/>
  <c r="IZW124" i="1" s="1"/>
  <c r="IZX124" i="1" s="1"/>
  <c r="JYL124" i="1"/>
  <c r="JYM124" i="1" s="1"/>
  <c r="JYN124" i="1" s="1"/>
  <c r="KAY124" i="1"/>
  <c r="KAZ124" i="1" s="1"/>
  <c r="PBJ124" i="1"/>
  <c r="PBK124" i="1"/>
  <c r="PBL124" i="1" s="1"/>
  <c r="PVB124" i="1"/>
  <c r="PVC124" i="1" s="1"/>
  <c r="PVD124" i="1" s="1"/>
  <c r="JJS124" i="1"/>
  <c r="JJT124" i="1" s="1"/>
  <c r="JJR124" i="1"/>
  <c r="KIH124" i="1"/>
  <c r="KII124" i="1" s="1"/>
  <c r="KIJ124" i="1" s="1"/>
  <c r="RBB124" i="1"/>
  <c r="RBC124" i="1"/>
  <c r="RBD124" i="1" s="1"/>
  <c r="KDK124" i="1"/>
  <c r="KDL124" i="1" s="1"/>
  <c r="KDJ124" i="1"/>
  <c r="GAY124" i="1"/>
  <c r="GAZ124" i="1" s="1"/>
  <c r="TLG124" i="1"/>
  <c r="TLH124" i="1" s="1"/>
  <c r="TWY124" i="1"/>
  <c r="TWZ124" i="1" s="1"/>
  <c r="TBK124" i="1"/>
  <c r="TBL124" i="1" s="1"/>
  <c r="TUM124" i="1"/>
  <c r="TUN124" i="1" s="1"/>
  <c r="VME124" i="1"/>
  <c r="VMF124" i="1" s="1"/>
  <c r="JCI124" i="1"/>
  <c r="JCJ124" i="1" s="1"/>
  <c r="JME124" i="1"/>
  <c r="JMF124" i="1" s="1"/>
  <c r="JWA124" i="1"/>
  <c r="JWB124" i="1" s="1"/>
  <c r="KFW124" i="1"/>
  <c r="KFX124" i="1" s="1"/>
  <c r="KPS124" i="1"/>
  <c r="KPT124" i="1" s="1"/>
  <c r="LJK124" i="1"/>
  <c r="LJL124" i="1" s="1"/>
  <c r="TNC124" i="1"/>
  <c r="TND124" i="1" s="1"/>
  <c r="UGU124" i="1"/>
  <c r="UGV124" i="1" s="1"/>
  <c r="VCI124" i="1"/>
  <c r="VCJ124" i="1" s="1"/>
  <c r="QWU124" i="1"/>
  <c r="QWV124" i="1" s="1"/>
  <c r="FRC124" i="1"/>
  <c r="FRD124" i="1" s="1"/>
  <c r="HCA124" i="1"/>
  <c r="HCB124" i="1" s="1"/>
  <c r="IGD124" i="1"/>
  <c r="IGE124" i="1" s="1"/>
  <c r="IGF124" i="1" s="1"/>
  <c r="KVV124" i="1"/>
  <c r="KVW124" i="1" s="1"/>
  <c r="KVX124" i="1" s="1"/>
  <c r="QUI124" i="1"/>
  <c r="QUJ124" i="1" s="1"/>
  <c r="QWT124" i="1"/>
  <c r="QZG124" i="1"/>
  <c r="QZH124" i="1" s="1"/>
  <c r="UPK124" i="1"/>
  <c r="UPL124" i="1" s="1"/>
  <c r="PN124" i="1"/>
  <c r="PO124" i="1" s="1"/>
  <c r="PP124" i="1" s="1"/>
  <c r="GH124" i="1"/>
  <c r="GI124" i="1" s="1"/>
  <c r="GJ124" i="1" s="1"/>
  <c r="QD124" i="1"/>
  <c r="QE124" i="1" s="1"/>
  <c r="QF124" i="1" s="1"/>
  <c r="ZZ124" i="1"/>
  <c r="AAA124" i="1" s="1"/>
  <c r="AAB124" i="1" s="1"/>
  <c r="ADC124" i="1"/>
  <c r="ADD124" i="1" s="1"/>
  <c r="ADB124" i="1"/>
  <c r="DF124" i="1"/>
  <c r="DG124" i="1" s="1"/>
  <c r="DH124" i="1" s="1"/>
  <c r="NB124" i="1"/>
  <c r="NC124" i="1" s="1"/>
  <c r="ND124" i="1" s="1"/>
  <c r="QT124" i="1"/>
  <c r="QU124" i="1" s="1"/>
  <c r="QV124" i="1" s="1"/>
  <c r="WY124" i="1"/>
  <c r="WZ124" i="1" s="1"/>
  <c r="WX124" i="1"/>
  <c r="AAP124" i="1"/>
  <c r="AAQ124" i="1" s="1"/>
  <c r="AAR124" i="1" s="1"/>
  <c r="AHJ124" i="1"/>
  <c r="AHK124" i="1" s="1"/>
  <c r="AHL124" i="1" s="1"/>
  <c r="TF124" i="1"/>
  <c r="TG124" i="1" s="1"/>
  <c r="TH124" i="1" s="1"/>
  <c r="GX124" i="1"/>
  <c r="GY124" i="1" s="1"/>
  <c r="GZ124" i="1" s="1"/>
  <c r="DV124" i="1"/>
  <c r="DW124" i="1" s="1"/>
  <c r="DX124" i="1" s="1"/>
  <c r="NR124" i="1"/>
  <c r="NS124" i="1" s="1"/>
  <c r="NT124" i="1" s="1"/>
  <c r="XN124" i="1"/>
  <c r="XO124" i="1" s="1"/>
  <c r="XP124" i="1" s="1"/>
  <c r="AHZ124" i="1"/>
  <c r="AIA124" i="1" s="1"/>
  <c r="AIB124" i="1" s="1"/>
  <c r="AOT124" i="1"/>
  <c r="AOU124" i="1" s="1"/>
  <c r="AOV124" i="1" s="1"/>
  <c r="ATR124" i="1"/>
  <c r="ATS124" i="1" s="1"/>
  <c r="ATT124" i="1" s="1"/>
  <c r="EL124" i="1"/>
  <c r="EM124" i="1" s="1"/>
  <c r="EN124" i="1" s="1"/>
  <c r="UL124" i="1"/>
  <c r="UM124" i="1"/>
  <c r="UN124" i="1" s="1"/>
  <c r="AIP124" i="1"/>
  <c r="AIQ124" i="1" s="1"/>
  <c r="AIR124" i="1" s="1"/>
  <c r="ARF124" i="1"/>
  <c r="ARG124" i="1" s="1"/>
  <c r="ARH124" i="1" s="1"/>
  <c r="JK124" i="1"/>
  <c r="JL124" i="1" s="1"/>
  <c r="JJ124" i="1"/>
  <c r="AJV124" i="1"/>
  <c r="AJW124" i="1" s="1"/>
  <c r="AJX124" i="1" s="1"/>
  <c r="AT124" i="1"/>
  <c r="AU124" i="1" s="1"/>
  <c r="AV124" i="1" s="1"/>
  <c r="YD124" i="1"/>
  <c r="YE124" i="1" s="1"/>
  <c r="YF124" i="1" s="1"/>
  <c r="LG124" i="1"/>
  <c r="LH124" i="1" s="1"/>
  <c r="LF124" i="1"/>
  <c r="VB124" i="1"/>
  <c r="VC124" i="1" s="1"/>
  <c r="VD124" i="1" s="1"/>
  <c r="AEX124" i="1"/>
  <c r="AEY124" i="1" s="1"/>
  <c r="AEZ124" i="1" s="1"/>
  <c r="FR124" i="1"/>
  <c r="FS124" i="1" s="1"/>
  <c r="FT124" i="1" s="1"/>
  <c r="KP124" i="1"/>
  <c r="KQ124" i="1" s="1"/>
  <c r="KR124" i="1" s="1"/>
  <c r="AEH124" i="1"/>
  <c r="AEI124" i="1" s="1"/>
  <c r="AEJ124" i="1" s="1"/>
  <c r="CA124" i="1"/>
  <c r="CB124" i="1" s="1"/>
  <c r="BZ124" i="1"/>
  <c r="LV124" i="1"/>
  <c r="LW124" i="1" s="1"/>
  <c r="LX124" i="1" s="1"/>
  <c r="VR124" i="1"/>
  <c r="VS124" i="1" s="1"/>
  <c r="VT124" i="1" s="1"/>
  <c r="AFN124" i="1"/>
  <c r="AFO124" i="1" s="1"/>
  <c r="AFP124" i="1" s="1"/>
  <c r="ZJ124" i="1"/>
  <c r="ZK124" i="1" s="1"/>
  <c r="ZL124" i="1" s="1"/>
  <c r="OH124" i="1"/>
  <c r="OI124" i="1" s="1"/>
  <c r="OJ124" i="1" s="1"/>
  <c r="BJ124" i="1"/>
  <c r="BK124" i="1" s="1"/>
  <c r="BL124" i="1" s="1"/>
  <c r="ID124" i="1"/>
  <c r="IE124" i="1" s="1"/>
  <c r="IF124" i="1" s="1"/>
  <c r="RZ124" i="1"/>
  <c r="SA124" i="1" s="1"/>
  <c r="SB124" i="1" s="1"/>
  <c r="ABV124" i="1"/>
  <c r="ABW124" i="1" s="1"/>
  <c r="ABX124" i="1" s="1"/>
  <c r="IT124" i="1"/>
  <c r="IU124" i="1" s="1"/>
  <c r="IV124" i="1" s="1"/>
  <c r="SP124" i="1"/>
  <c r="SQ124" i="1" s="1"/>
  <c r="SR124" i="1" s="1"/>
  <c r="ACM124" i="1"/>
  <c r="ACN124" i="1" s="1"/>
  <c r="ACL124" i="1"/>
  <c r="AGD124" i="1"/>
  <c r="AGE124" i="1"/>
  <c r="AGF124" i="1" s="1"/>
  <c r="EQP124" i="1"/>
  <c r="EQQ124" i="1" s="1"/>
  <c r="EQR124" i="1" s="1"/>
  <c r="ALS124" i="1"/>
  <c r="ALT124" i="1" s="1"/>
  <c r="AWD124" i="1"/>
  <c r="AWE124" i="1" s="1"/>
  <c r="AWF124" i="1" s="1"/>
  <c r="AZG124" i="1"/>
  <c r="AZH124" i="1" s="1"/>
  <c r="BCI124" i="1"/>
  <c r="BCJ124" i="1" s="1"/>
  <c r="BFK124" i="1"/>
  <c r="BFL124" i="1" s="1"/>
  <c r="BPW124" i="1"/>
  <c r="BPX124" i="1" s="1"/>
  <c r="BPV124" i="1"/>
  <c r="BSY124" i="1"/>
  <c r="BSZ124" i="1" s="1"/>
  <c r="BYM124" i="1"/>
  <c r="BYN124" i="1" s="1"/>
  <c r="CCT124" i="1"/>
  <c r="CCU124" i="1" s="1"/>
  <c r="CCV124" i="1" s="1"/>
  <c r="CHB124" i="1"/>
  <c r="CHC124" i="1" s="1"/>
  <c r="CHD124" i="1" s="1"/>
  <c r="CNV124" i="1"/>
  <c r="CNW124" i="1" s="1"/>
  <c r="CNX124" i="1" s="1"/>
  <c r="CSE124" i="1"/>
  <c r="CSF124" i="1" s="1"/>
  <c r="CWL124" i="1"/>
  <c r="CWM124" i="1" s="1"/>
  <c r="CWN124" i="1" s="1"/>
  <c r="DAT124" i="1"/>
  <c r="DAU124" i="1" s="1"/>
  <c r="DAV124" i="1" s="1"/>
  <c r="DHN124" i="1"/>
  <c r="DHO124" i="1" s="1"/>
  <c r="DHP124" i="1" s="1"/>
  <c r="DLW124" i="1"/>
  <c r="DLX124" i="1" s="1"/>
  <c r="DQD124" i="1"/>
  <c r="DQE124" i="1" s="1"/>
  <c r="DQF124" i="1" s="1"/>
  <c r="DUM124" i="1"/>
  <c r="DUN124" i="1" s="1"/>
  <c r="DUL124" i="1"/>
  <c r="EBF124" i="1"/>
  <c r="EBG124" i="1" s="1"/>
  <c r="EBH124" i="1" s="1"/>
  <c r="EFO124" i="1"/>
  <c r="EFP124" i="1" s="1"/>
  <c r="EJV124" i="1"/>
  <c r="EJW124" i="1" s="1"/>
  <c r="EJX124" i="1" s="1"/>
  <c r="EOD124" i="1"/>
  <c r="EOE124" i="1" s="1"/>
  <c r="EOF124" i="1" s="1"/>
  <c r="EUX124" i="1"/>
  <c r="EUY124" i="1" s="1"/>
  <c r="EUZ124" i="1" s="1"/>
  <c r="EZG124" i="1"/>
  <c r="EZH124" i="1" s="1"/>
  <c r="FTN124" i="1"/>
  <c r="FTO124" i="1" s="1"/>
  <c r="FTP124" i="1" s="1"/>
  <c r="DDF124" i="1"/>
  <c r="DDG124" i="1" s="1"/>
  <c r="DDH124" i="1" s="1"/>
  <c r="DSP124" i="1"/>
  <c r="DSQ124" i="1" s="1"/>
  <c r="DSR124" i="1" s="1"/>
  <c r="AD124" i="1"/>
  <c r="AE124" i="1" s="1"/>
  <c r="AF124" i="1" s="1"/>
  <c r="FB124" i="1"/>
  <c r="FC124" i="1" s="1"/>
  <c r="FD124" i="1" s="1"/>
  <c r="JZ124" i="1"/>
  <c r="KA124" i="1" s="1"/>
  <c r="KB124" i="1" s="1"/>
  <c r="ML124" i="1"/>
  <c r="MM124" i="1" s="1"/>
  <c r="MN124" i="1" s="1"/>
  <c r="OX124" i="1"/>
  <c r="OY124" i="1" s="1"/>
  <c r="OZ124" i="1" s="1"/>
  <c r="RJ124" i="1"/>
  <c r="RK124" i="1" s="1"/>
  <c r="RL124" i="1" s="1"/>
  <c r="TV124" i="1"/>
  <c r="TW124" i="1" s="1"/>
  <c r="TX124" i="1" s="1"/>
  <c r="WH124" i="1"/>
  <c r="WI124" i="1" s="1"/>
  <c r="WJ124" i="1" s="1"/>
  <c r="YT124" i="1"/>
  <c r="YU124" i="1" s="1"/>
  <c r="YV124" i="1" s="1"/>
  <c r="ABF124" i="1"/>
  <c r="ABG124" i="1" s="1"/>
  <c r="ABH124" i="1" s="1"/>
  <c r="ADR124" i="1"/>
  <c r="ADS124" i="1" s="1"/>
  <c r="ADT124" i="1" s="1"/>
  <c r="AKL124" i="1"/>
  <c r="AKM124" i="1" s="1"/>
  <c r="AKN124" i="1" s="1"/>
  <c r="BBB124" i="1"/>
  <c r="BBC124" i="1" s="1"/>
  <c r="BBD124" i="1" s="1"/>
  <c r="BOP124" i="1"/>
  <c r="BOQ124" i="1" s="1"/>
  <c r="BOR124" i="1" s="1"/>
  <c r="BUT124" i="1"/>
  <c r="BUU124" i="1" s="1"/>
  <c r="BUV124" i="1" s="1"/>
  <c r="BZB124" i="1"/>
  <c r="BZC124" i="1"/>
  <c r="BZD124" i="1" s="1"/>
  <c r="CAX124" i="1"/>
  <c r="CAY124" i="1" s="1"/>
  <c r="CAZ124" i="1" s="1"/>
  <c r="CHR124" i="1"/>
  <c r="CHS124" i="1" s="1"/>
  <c r="CHT124" i="1" s="1"/>
  <c r="CMA124" i="1"/>
  <c r="CMB124" i="1" s="1"/>
  <c r="CLZ124" i="1"/>
  <c r="CST124" i="1"/>
  <c r="CSU124" i="1"/>
  <c r="CSV124" i="1" s="1"/>
  <c r="DBJ124" i="1"/>
  <c r="DBK124" i="1" s="1"/>
  <c r="DBL124" i="1" s="1"/>
  <c r="DFR124" i="1"/>
  <c r="DFS124" i="1" s="1"/>
  <c r="DFT124" i="1" s="1"/>
  <c r="DML124" i="1"/>
  <c r="DMM124" i="1" s="1"/>
  <c r="DMN124" i="1" s="1"/>
  <c r="DVB124" i="1"/>
  <c r="DVC124" i="1" s="1"/>
  <c r="DVD124" i="1" s="1"/>
  <c r="DZJ124" i="1"/>
  <c r="DZK124" i="1" s="1"/>
  <c r="DZL124" i="1" s="1"/>
  <c r="EGD124" i="1"/>
  <c r="EGE124" i="1" s="1"/>
  <c r="EGF124" i="1" s="1"/>
  <c r="EOU124" i="1"/>
  <c r="EOV124" i="1" s="1"/>
  <c r="EOT124" i="1"/>
  <c r="ETB124" i="1"/>
  <c r="ETC124" i="1" s="1"/>
  <c r="ETD124" i="1" s="1"/>
  <c r="EZV124" i="1"/>
  <c r="EZW124" i="1" s="1"/>
  <c r="EZX124" i="1" s="1"/>
  <c r="FBR124" i="1"/>
  <c r="FBS124" i="1" s="1"/>
  <c r="FBT124" i="1" s="1"/>
  <c r="FFZ124" i="1"/>
  <c r="FGA124" i="1" s="1"/>
  <c r="FGB124" i="1" s="1"/>
  <c r="FIL124" i="1"/>
  <c r="FIM124" i="1" s="1"/>
  <c r="FIN124" i="1" s="1"/>
  <c r="FKX124" i="1"/>
  <c r="FKY124" i="1" s="1"/>
  <c r="FKZ124" i="1" s="1"/>
  <c r="FSH124" i="1"/>
  <c r="FSI124" i="1" s="1"/>
  <c r="FSJ124" i="1" s="1"/>
  <c r="GKT124" i="1"/>
  <c r="GKU124" i="1"/>
  <c r="GKV124" i="1" s="1"/>
  <c r="HQU124" i="1"/>
  <c r="HQV124" i="1" s="1"/>
  <c r="HQT124" i="1"/>
  <c r="HTF124" i="1"/>
  <c r="HTG124" i="1" s="1"/>
  <c r="HTH124" i="1" s="1"/>
  <c r="HVS124" i="1"/>
  <c r="HVT124" i="1" s="1"/>
  <c r="HVR124" i="1"/>
  <c r="HYD124" i="1"/>
  <c r="HYE124" i="1" s="1"/>
  <c r="HYF124" i="1" s="1"/>
  <c r="IAP124" i="1"/>
  <c r="IAQ124" i="1" s="1"/>
  <c r="IAR124" i="1" s="1"/>
  <c r="IDB124" i="1"/>
  <c r="IDC124" i="1" s="1"/>
  <c r="IDD124" i="1" s="1"/>
  <c r="IFN124" i="1"/>
  <c r="IFO124" i="1" s="1"/>
  <c r="IFP124" i="1" s="1"/>
  <c r="IHJ124" i="1"/>
  <c r="IHK124" i="1" s="1"/>
  <c r="IHL124" i="1" s="1"/>
  <c r="BRS124" i="1"/>
  <c r="BRT124" i="1" s="1"/>
  <c r="CQH124" i="1"/>
  <c r="CQI124" i="1" s="1"/>
  <c r="CQJ124" i="1" s="1"/>
  <c r="DOI124" i="1"/>
  <c r="DOJ124" i="1" s="1"/>
  <c r="CP124" i="1"/>
  <c r="CQ124" i="1" s="1"/>
  <c r="CR124" i="1" s="1"/>
  <c r="HN124" i="1"/>
  <c r="HO124" i="1" s="1"/>
  <c r="HP124" i="1" s="1"/>
  <c r="ASL124" i="1"/>
  <c r="ASM124" i="1" s="1"/>
  <c r="ASN124" i="1" s="1"/>
  <c r="BED124" i="1"/>
  <c r="BEE124" i="1" s="1"/>
  <c r="BEF124" i="1" s="1"/>
  <c r="BHF124" i="1"/>
  <c r="BHG124" i="1" s="1"/>
  <c r="BHH124" i="1" s="1"/>
  <c r="BKH124" i="1"/>
  <c r="BKI124" i="1" s="1"/>
  <c r="BKJ124" i="1" s="1"/>
  <c r="BNJ124" i="1"/>
  <c r="BNK124" i="1" s="1"/>
  <c r="BNL124" i="1" s="1"/>
  <c r="CBN124" i="1"/>
  <c r="CBO124" i="1"/>
  <c r="CBP124" i="1" s="1"/>
  <c r="CDJ124" i="1"/>
  <c r="CDK124" i="1" s="1"/>
  <c r="CDL124" i="1" s="1"/>
  <c r="CKD124" i="1"/>
  <c r="CKE124" i="1" s="1"/>
  <c r="CKF124" i="1" s="1"/>
  <c r="COM124" i="1"/>
  <c r="CON124" i="1" s="1"/>
  <c r="COL124" i="1"/>
  <c r="CVF124" i="1"/>
  <c r="CVG124" i="1" s="1"/>
  <c r="CVH124" i="1" s="1"/>
  <c r="CXB124" i="1"/>
  <c r="CXC124" i="1" s="1"/>
  <c r="CXD124" i="1" s="1"/>
  <c r="DDV124" i="1"/>
  <c r="DDW124" i="1" s="1"/>
  <c r="DDX124" i="1" s="1"/>
  <c r="DID124" i="1"/>
  <c r="DIE124" i="1" s="1"/>
  <c r="DIF124" i="1" s="1"/>
  <c r="DOX124" i="1"/>
  <c r="DOY124" i="1" s="1"/>
  <c r="DOZ124" i="1" s="1"/>
  <c r="DQT124" i="1"/>
  <c r="DQU124" i="1" s="1"/>
  <c r="DQV124" i="1" s="1"/>
  <c r="DXN124" i="1"/>
  <c r="DXO124" i="1" s="1"/>
  <c r="DXP124" i="1" s="1"/>
  <c r="EBV124" i="1"/>
  <c r="EBW124" i="1" s="1"/>
  <c r="EBX124" i="1" s="1"/>
  <c r="EIP124" i="1"/>
  <c r="EIQ124" i="1"/>
  <c r="EIR124" i="1" s="1"/>
  <c r="EKL124" i="1"/>
  <c r="EKM124" i="1" s="1"/>
  <c r="EKN124" i="1" s="1"/>
  <c r="ERF124" i="1"/>
  <c r="ERG124" i="1" s="1"/>
  <c r="ERH124" i="1" s="1"/>
  <c r="EVO124" i="1"/>
  <c r="EVP124" i="1" s="1"/>
  <c r="EVN124" i="1"/>
  <c r="FCH124" i="1"/>
  <c r="FCI124" i="1" s="1"/>
  <c r="FCJ124" i="1" s="1"/>
  <c r="FEE124" i="1"/>
  <c r="FEF124" i="1" s="1"/>
  <c r="FED124" i="1"/>
  <c r="FNJ124" i="1"/>
  <c r="FNK124" i="1" s="1"/>
  <c r="FNL124" i="1" s="1"/>
  <c r="GCE124" i="1"/>
  <c r="GCF124" i="1" s="1"/>
  <c r="GCD124" i="1"/>
  <c r="GDZ124" i="1"/>
  <c r="GEA124" i="1" s="1"/>
  <c r="GEB124" i="1" s="1"/>
  <c r="DJZ124" i="1"/>
  <c r="DKA124" i="1" s="1"/>
  <c r="DKB124" i="1" s="1"/>
  <c r="EMH124" i="1"/>
  <c r="EMI124" i="1" s="1"/>
  <c r="EMJ124" i="1" s="1"/>
  <c r="ANO124" i="1"/>
  <c r="ANP124" i="1" s="1"/>
  <c r="APZ124" i="1"/>
  <c r="AQA124" i="1" s="1"/>
  <c r="AQB124" i="1" s="1"/>
  <c r="AVO124" i="1"/>
  <c r="AVP124" i="1" s="1"/>
  <c r="AWT124" i="1"/>
  <c r="AWU124" i="1" s="1"/>
  <c r="AWV124" i="1" s="1"/>
  <c r="AZV124" i="1"/>
  <c r="AZW124" i="1" s="1"/>
  <c r="AZX124" i="1" s="1"/>
  <c r="BCX124" i="1"/>
  <c r="BCY124" i="1" s="1"/>
  <c r="BCZ124" i="1" s="1"/>
  <c r="BFZ124" i="1"/>
  <c r="BGA124" i="1" s="1"/>
  <c r="BGB124" i="1" s="1"/>
  <c r="BJC124" i="1"/>
  <c r="BJD124" i="1" s="1"/>
  <c r="BME124" i="1"/>
  <c r="BMF124" i="1" s="1"/>
  <c r="BPG124" i="1"/>
  <c r="BPH124" i="1" s="1"/>
  <c r="BQL124" i="1"/>
  <c r="BQM124" i="1" s="1"/>
  <c r="BQN124" i="1" s="1"/>
  <c r="BTN124" i="1"/>
  <c r="BTO124" i="1" s="1"/>
  <c r="BTP124" i="1" s="1"/>
  <c r="BXF124" i="1"/>
  <c r="BXG124" i="1" s="1"/>
  <c r="BXH124" i="1" s="1"/>
  <c r="CDZ124" i="1"/>
  <c r="CEA124" i="1" s="1"/>
  <c r="CEB124" i="1" s="1"/>
  <c r="CFV124" i="1"/>
  <c r="CFW124" i="1" s="1"/>
  <c r="CFX124" i="1" s="1"/>
  <c r="CII124" i="1"/>
  <c r="CIJ124" i="1" s="1"/>
  <c r="CMQ124" i="1"/>
  <c r="CMR124" i="1" s="1"/>
  <c r="CMP124" i="1"/>
  <c r="CQX124" i="1"/>
  <c r="CQY124" i="1" s="1"/>
  <c r="CQZ124" i="1" s="1"/>
  <c r="CXR124" i="1"/>
  <c r="CXS124" i="1" s="1"/>
  <c r="CXT124" i="1" s="1"/>
  <c r="CZN124" i="1"/>
  <c r="CZO124" i="1" s="1"/>
  <c r="CZP124" i="1" s="1"/>
  <c r="DCA124" i="1"/>
  <c r="DCB124" i="1" s="1"/>
  <c r="DGI124" i="1"/>
  <c r="DGJ124" i="1" s="1"/>
  <c r="DGH124" i="1"/>
  <c r="DKP124" i="1"/>
  <c r="DKQ124" i="1" s="1"/>
  <c r="DKR124" i="1" s="1"/>
  <c r="DRJ124" i="1"/>
  <c r="DRK124" i="1" s="1"/>
  <c r="DRL124" i="1" s="1"/>
  <c r="DTF124" i="1"/>
  <c r="DTG124" i="1" s="1"/>
  <c r="DTH124" i="1" s="1"/>
  <c r="DVS124" i="1"/>
  <c r="DVT124" i="1" s="1"/>
  <c r="DZZ124" i="1"/>
  <c r="EAA124" i="1" s="1"/>
  <c r="EAB124" i="1" s="1"/>
  <c r="EEH124" i="1"/>
  <c r="EEI124" i="1" s="1"/>
  <c r="EEJ124" i="1" s="1"/>
  <c r="ELB124" i="1"/>
  <c r="ELC124" i="1" s="1"/>
  <c r="ELD124" i="1" s="1"/>
  <c r="EMX124" i="1"/>
  <c r="EMY124" i="1" s="1"/>
  <c r="EMZ124" i="1" s="1"/>
  <c r="EPK124" i="1"/>
  <c r="EPL124" i="1" s="1"/>
  <c r="ETR124" i="1"/>
  <c r="ETS124" i="1" s="1"/>
  <c r="ETT124" i="1" s="1"/>
  <c r="EXZ124" i="1"/>
  <c r="EYA124" i="1" s="1"/>
  <c r="EYB124" i="1" s="1"/>
  <c r="FEU124" i="1"/>
  <c r="FEV124" i="1" s="1"/>
  <c r="FGQ124" i="1"/>
  <c r="FGR124" i="1" s="1"/>
  <c r="AYA124" i="1"/>
  <c r="AYB124" i="1" s="1"/>
  <c r="BWP124" i="1"/>
  <c r="BWQ124" i="1" s="1"/>
  <c r="BWR124" i="1" s="1"/>
  <c r="CYX124" i="1"/>
  <c r="CYY124" i="1" s="1"/>
  <c r="CYZ124" i="1" s="1"/>
  <c r="EXJ124" i="1"/>
  <c r="EXK124" i="1" s="1"/>
  <c r="EXL124" i="1" s="1"/>
  <c r="FKH124" i="1"/>
  <c r="FKI124" i="1" s="1"/>
  <c r="FKJ124" i="1" s="1"/>
  <c r="AMH124" i="1"/>
  <c r="AMI124" i="1" s="1"/>
  <c r="AMJ124" i="1" s="1"/>
  <c r="AYQ124" i="1"/>
  <c r="AYR124" i="1" s="1"/>
  <c r="AYP124" i="1"/>
  <c r="BSH124" i="1"/>
  <c r="BSI124" i="1" s="1"/>
  <c r="BSJ124" i="1" s="1"/>
  <c r="BVJ124" i="1"/>
  <c r="BVK124" i="1" s="1"/>
  <c r="BVL124" i="1" s="1"/>
  <c r="BZR124" i="1"/>
  <c r="BZS124" i="1" s="1"/>
  <c r="BZT124" i="1" s="1"/>
  <c r="CGL124" i="1"/>
  <c r="CGM124" i="1"/>
  <c r="CGN124" i="1" s="1"/>
  <c r="CPB124" i="1"/>
  <c r="CPC124" i="1" s="1"/>
  <c r="CPD124" i="1" s="1"/>
  <c r="CTJ124" i="1"/>
  <c r="CTK124" i="1" s="1"/>
  <c r="CTL124" i="1" s="1"/>
  <c r="DAD124" i="1"/>
  <c r="DAE124" i="1" s="1"/>
  <c r="DAF124" i="1" s="1"/>
  <c r="DIU124" i="1"/>
  <c r="DIV124" i="1" s="1"/>
  <c r="DIT124" i="1"/>
  <c r="DNB124" i="1"/>
  <c r="DNC124" i="1" s="1"/>
  <c r="DND124" i="1" s="1"/>
  <c r="DTV124" i="1"/>
  <c r="DTW124" i="1" s="1"/>
  <c r="DTX124" i="1" s="1"/>
  <c r="ECL124" i="1"/>
  <c r="ECM124" i="1" s="1"/>
  <c r="ECN124" i="1" s="1"/>
  <c r="EGT124" i="1"/>
  <c r="EGU124" i="1" s="1"/>
  <c r="EGV124" i="1" s="1"/>
  <c r="ENN124" i="1"/>
  <c r="ENO124" i="1" s="1"/>
  <c r="ENP124" i="1" s="1"/>
  <c r="EWD124" i="1"/>
  <c r="EWE124" i="1" s="1"/>
  <c r="EWF124" i="1" s="1"/>
  <c r="FAM124" i="1"/>
  <c r="FAN124" i="1" s="1"/>
  <c r="FAL124" i="1"/>
  <c r="FCX124" i="1"/>
  <c r="FCY124" i="1" s="1"/>
  <c r="FCZ124" i="1" s="1"/>
  <c r="FJC124" i="1"/>
  <c r="FJD124" i="1" s="1"/>
  <c r="FJB124" i="1"/>
  <c r="FLN124" i="1"/>
  <c r="FLO124" i="1" s="1"/>
  <c r="FLP124" i="1" s="1"/>
  <c r="AUY124" i="1"/>
  <c r="AUZ124" i="1" s="1"/>
  <c r="BIL124" i="1"/>
  <c r="BIM124" i="1" s="1"/>
  <c r="BIN124" i="1" s="1"/>
  <c r="CFG124" i="1"/>
  <c r="CFH124" i="1" s="1"/>
  <c r="CFF124" i="1"/>
  <c r="EDR124" i="1"/>
  <c r="EDS124" i="1" s="1"/>
  <c r="EDT124" i="1" s="1"/>
  <c r="FHV124" i="1"/>
  <c r="FHW124" i="1" s="1"/>
  <c r="FHX124" i="1" s="1"/>
  <c r="AGT124" i="1"/>
  <c r="AGU124" i="1" s="1"/>
  <c r="AGV124" i="1" s="1"/>
  <c r="ALB124" i="1"/>
  <c r="ALC124" i="1" s="1"/>
  <c r="ALD124" i="1" s="1"/>
  <c r="ATB124" i="1"/>
  <c r="ATC124" i="1" s="1"/>
  <c r="ATD124" i="1" s="1"/>
  <c r="AUH124" i="1"/>
  <c r="AUI124" i="1" s="1"/>
  <c r="AUJ124" i="1" s="1"/>
  <c r="BBR124" i="1"/>
  <c r="BBS124" i="1" s="1"/>
  <c r="BBT124" i="1" s="1"/>
  <c r="BET124" i="1"/>
  <c r="BEU124" i="1" s="1"/>
  <c r="BEV124" i="1" s="1"/>
  <c r="BHV124" i="1"/>
  <c r="BHW124" i="1" s="1"/>
  <c r="BHX124" i="1" s="1"/>
  <c r="BKX124" i="1"/>
  <c r="BKY124" i="1" s="1"/>
  <c r="BKZ124" i="1" s="1"/>
  <c r="BUE124" i="1"/>
  <c r="BUF124" i="1" s="1"/>
  <c r="BXV124" i="1"/>
  <c r="BXW124" i="1" s="1"/>
  <c r="BXX124" i="1" s="1"/>
  <c r="CCD124" i="1"/>
  <c r="CCE124" i="1" s="1"/>
  <c r="CCF124" i="1" s="1"/>
  <c r="CIX124" i="1"/>
  <c r="CIY124" i="1" s="1"/>
  <c r="CIZ124" i="1" s="1"/>
  <c r="CKT124" i="1"/>
  <c r="CKU124" i="1" s="1"/>
  <c r="CKV124" i="1" s="1"/>
  <c r="CRN124" i="1"/>
  <c r="CRO124" i="1" s="1"/>
  <c r="CRP124" i="1" s="1"/>
  <c r="CVW124" i="1"/>
  <c r="CVX124" i="1" s="1"/>
  <c r="CVV124" i="1"/>
  <c r="DCP124" i="1"/>
  <c r="DCQ124" i="1" s="1"/>
  <c r="DCR124" i="1" s="1"/>
  <c r="DEL124" i="1"/>
  <c r="DEM124" i="1" s="1"/>
  <c r="DEN124" i="1" s="1"/>
  <c r="DGY124" i="1"/>
  <c r="DGZ124" i="1" s="1"/>
  <c r="DLF124" i="1"/>
  <c r="DLG124" i="1" s="1"/>
  <c r="DLH124" i="1" s="1"/>
  <c r="DPO124" i="1"/>
  <c r="DPP124" i="1" s="1"/>
  <c r="DPN124" i="1"/>
  <c r="DWH124" i="1"/>
  <c r="DWI124" i="1"/>
  <c r="DWJ124" i="1" s="1"/>
  <c r="DYD124" i="1"/>
  <c r="DYE124" i="1" s="1"/>
  <c r="DYF124" i="1" s="1"/>
  <c r="EEX124" i="1"/>
  <c r="EEY124" i="1" s="1"/>
  <c r="EEZ124" i="1" s="1"/>
  <c r="EJF124" i="1"/>
  <c r="EJG124" i="1" s="1"/>
  <c r="EJH124" i="1" s="1"/>
  <c r="EPZ124" i="1"/>
  <c r="EQA124" i="1" s="1"/>
  <c r="EQB124" i="1" s="1"/>
  <c r="ERV124" i="1"/>
  <c r="ERW124" i="1" s="1"/>
  <c r="ERX124" i="1" s="1"/>
  <c r="EUI124" i="1"/>
  <c r="EUJ124" i="1" s="1"/>
  <c r="EYP124" i="1"/>
  <c r="EYQ124" i="1" s="1"/>
  <c r="EYR124" i="1" s="1"/>
  <c r="FHF124" i="1"/>
  <c r="FHG124" i="1" s="1"/>
  <c r="FHH124" i="1" s="1"/>
  <c r="FJR124" i="1"/>
  <c r="FJS124" i="1"/>
  <c r="FJT124" i="1" s="1"/>
  <c r="FMD124" i="1"/>
  <c r="FME124" i="1" s="1"/>
  <c r="FMF124" i="1" s="1"/>
  <c r="FUT124" i="1"/>
  <c r="FUU124" i="1" s="1"/>
  <c r="FUV124" i="1" s="1"/>
  <c r="HEL124" i="1"/>
  <c r="HEM124" i="1" s="1"/>
  <c r="HEN124" i="1" s="1"/>
  <c r="BLO124" i="1"/>
  <c r="BLP124" i="1" s="1"/>
  <c r="CJN124" i="1"/>
  <c r="CJO124" i="1" s="1"/>
  <c r="CJP124" i="1" s="1"/>
  <c r="CUQ124" i="1"/>
  <c r="CUR124" i="1" s="1"/>
  <c r="DWX124" i="1"/>
  <c r="DWY124" i="1" s="1"/>
  <c r="DWZ124" i="1" s="1"/>
  <c r="EIA124" i="1"/>
  <c r="EIB124" i="1" s="1"/>
  <c r="GPB124" i="1"/>
  <c r="GPC124" i="1" s="1"/>
  <c r="GPD124" i="1" s="1"/>
  <c r="AOE124" i="1"/>
  <c r="AOF124" i="1" s="1"/>
  <c r="AQP124" i="1"/>
  <c r="AQQ124" i="1" s="1"/>
  <c r="AQR124" i="1" s="1"/>
  <c r="AXJ124" i="1"/>
  <c r="AXK124" i="1" s="1"/>
  <c r="AXL124" i="1" s="1"/>
  <c r="BAL124" i="1"/>
  <c r="BAM124" i="1" s="1"/>
  <c r="BAN124" i="1" s="1"/>
  <c r="BDO124" i="1"/>
  <c r="BDP124" i="1" s="1"/>
  <c r="BDN124" i="1"/>
  <c r="BGQ124" i="1"/>
  <c r="BGR124" i="1" s="1"/>
  <c r="BJS124" i="1"/>
  <c r="BJT124" i="1" s="1"/>
  <c r="BMU124" i="1"/>
  <c r="BMV124" i="1" s="1"/>
  <c r="BNZ124" i="1"/>
  <c r="BOA124" i="1" s="1"/>
  <c r="BOB124" i="1" s="1"/>
  <c r="BRB124" i="1"/>
  <c r="BRC124" i="1" s="1"/>
  <c r="BRD124" i="1" s="1"/>
  <c r="BUD124" i="1"/>
  <c r="BWA124" i="1"/>
  <c r="BWB124" i="1" s="1"/>
  <c r="CAI124" i="1"/>
  <c r="CAJ124" i="1" s="1"/>
  <c r="CAH124" i="1"/>
  <c r="CEP124" i="1"/>
  <c r="CEQ124" i="1" s="1"/>
  <c r="CER124" i="1" s="1"/>
  <c r="CLJ124" i="1"/>
  <c r="CLK124" i="1" s="1"/>
  <c r="CLL124" i="1" s="1"/>
  <c r="CNF124" i="1"/>
  <c r="CNG124" i="1" s="1"/>
  <c r="CNH124" i="1" s="1"/>
  <c r="CPS124" i="1"/>
  <c r="CPT124" i="1" s="1"/>
  <c r="CTZ124" i="1"/>
  <c r="CUA124" i="1" s="1"/>
  <c r="CUB124" i="1" s="1"/>
  <c r="CYH124" i="1"/>
  <c r="CYI124" i="1" s="1"/>
  <c r="CYJ124" i="1" s="1"/>
  <c r="DFB124" i="1"/>
  <c r="DFC124" i="1" s="1"/>
  <c r="DFD124" i="1" s="1"/>
  <c r="DGX124" i="1"/>
  <c r="DJK124" i="1"/>
  <c r="DJL124" i="1" s="1"/>
  <c r="DNR124" i="1"/>
  <c r="DNS124" i="1" s="1"/>
  <c r="DNT124" i="1" s="1"/>
  <c r="DRZ124" i="1"/>
  <c r="DSA124" i="1" s="1"/>
  <c r="DSB124" i="1" s="1"/>
  <c r="DYT124" i="1"/>
  <c r="DYU124" i="1" s="1"/>
  <c r="DYV124" i="1" s="1"/>
  <c r="EAP124" i="1"/>
  <c r="EAQ124" i="1" s="1"/>
  <c r="EAR124" i="1" s="1"/>
  <c r="EDC124" i="1"/>
  <c r="EDD124" i="1" s="1"/>
  <c r="EHK124" i="1"/>
  <c r="EHL124" i="1" s="1"/>
  <c r="EHJ124" i="1"/>
  <c r="ELR124" i="1"/>
  <c r="ELS124" i="1" s="1"/>
  <c r="ELT124" i="1" s="1"/>
  <c r="ESL124" i="1"/>
  <c r="ESM124" i="1" s="1"/>
  <c r="ESN124" i="1" s="1"/>
  <c r="EUH124" i="1"/>
  <c r="EWU124" i="1"/>
  <c r="EWV124" i="1" s="1"/>
  <c r="FBC124" i="1"/>
  <c r="FBD124" i="1" s="1"/>
  <c r="FBB124" i="1"/>
  <c r="GVV124" i="1"/>
  <c r="GVW124" i="1" s="1"/>
  <c r="GVX124" i="1" s="1"/>
  <c r="GXR124" i="1"/>
  <c r="GXS124" i="1" s="1"/>
  <c r="GXT124" i="1" s="1"/>
  <c r="FOA124" i="1"/>
  <c r="FOB124" i="1" s="1"/>
  <c r="FPG124" i="1"/>
  <c r="FPH124" i="1" s="1"/>
  <c r="FWA124" i="1"/>
  <c r="FWB124" i="1" s="1"/>
  <c r="FZR124" i="1"/>
  <c r="FZS124" i="1" s="1"/>
  <c r="FZT124" i="1" s="1"/>
  <c r="GBN124" i="1"/>
  <c r="GBO124" i="1" s="1"/>
  <c r="GBP124" i="1" s="1"/>
  <c r="GFW124" i="1"/>
  <c r="GFX124" i="1" s="1"/>
  <c r="GMP124" i="1"/>
  <c r="GMQ124" i="1" s="1"/>
  <c r="GMR124" i="1" s="1"/>
  <c r="GTJ124" i="1"/>
  <c r="GTK124" i="1" s="1"/>
  <c r="GTL124" i="1" s="1"/>
  <c r="GVF124" i="1"/>
  <c r="GVG124" i="1" s="1"/>
  <c r="GVH124" i="1" s="1"/>
  <c r="GZO124" i="1"/>
  <c r="GZP124" i="1" s="1"/>
  <c r="MIP124" i="1"/>
  <c r="MIQ124" i="1" s="1"/>
  <c r="MIR124" i="1" s="1"/>
  <c r="NCH124" i="1"/>
  <c r="NCI124" i="1" s="1"/>
  <c r="NCJ124" i="1" s="1"/>
  <c r="NVZ124" i="1"/>
  <c r="NWA124" i="1" s="1"/>
  <c r="NWB124" i="1" s="1"/>
  <c r="FXV124" i="1"/>
  <c r="FXW124" i="1" s="1"/>
  <c r="FXX124" i="1" s="1"/>
  <c r="GEP124" i="1"/>
  <c r="GEQ124" i="1" s="1"/>
  <c r="GER124" i="1" s="1"/>
  <c r="GGL124" i="1"/>
  <c r="GGM124" i="1" s="1"/>
  <c r="GGN124" i="1" s="1"/>
  <c r="GRN124" i="1"/>
  <c r="GRO124" i="1" s="1"/>
  <c r="GRP124" i="1" s="1"/>
  <c r="GYH124" i="1"/>
  <c r="GYI124" i="1" s="1"/>
  <c r="GYJ124" i="1" s="1"/>
  <c r="HAD124" i="1"/>
  <c r="HAE124" i="1" s="1"/>
  <c r="HAF124" i="1" s="1"/>
  <c r="FPW124" i="1"/>
  <c r="FPX124" i="1" s="1"/>
  <c r="FPV124" i="1"/>
  <c r="GAH124" i="1"/>
  <c r="GAI124" i="1" s="1"/>
  <c r="GAJ124" i="1" s="1"/>
  <c r="GHB124" i="1"/>
  <c r="GHC124" i="1" s="1"/>
  <c r="GHD124" i="1" s="1"/>
  <c r="GIX124" i="1"/>
  <c r="GIY124" i="1" s="1"/>
  <c r="GIZ124" i="1" s="1"/>
  <c r="GUA124" i="1"/>
  <c r="GUB124" i="1" s="1"/>
  <c r="GTZ124" i="1"/>
  <c r="HAT124" i="1"/>
  <c r="HAU124" i="1" s="1"/>
  <c r="HAV124" i="1" s="1"/>
  <c r="HCP124" i="1"/>
  <c r="HCQ124" i="1" s="1"/>
  <c r="HCR124" i="1" s="1"/>
  <c r="HGX124" i="1"/>
  <c r="HGY124" i="1" s="1"/>
  <c r="HGZ124" i="1" s="1"/>
  <c r="HJK124" i="1"/>
  <c r="HJL124" i="1" s="1"/>
  <c r="HJJ124" i="1"/>
  <c r="HOX124" i="1"/>
  <c r="HOY124" i="1" s="1"/>
  <c r="HOZ124" i="1" s="1"/>
  <c r="KVF124" i="1"/>
  <c r="KVG124" i="1" s="1"/>
  <c r="KVH124" i="1" s="1"/>
  <c r="FOQ124" i="1"/>
  <c r="FOR124" i="1" s="1"/>
  <c r="GCU124" i="1"/>
  <c r="GCV124" i="1" s="1"/>
  <c r="GCT124" i="1"/>
  <c r="GJN124" i="1"/>
  <c r="GJO124" i="1" s="1"/>
  <c r="GJP124" i="1" s="1"/>
  <c r="GLJ124" i="1"/>
  <c r="GLK124" i="1" s="1"/>
  <c r="GLL124" i="1" s="1"/>
  <c r="GPS124" i="1"/>
  <c r="GPT124" i="1" s="1"/>
  <c r="GWL124" i="1"/>
  <c r="GWM124" i="1" s="1"/>
  <c r="GWN124" i="1" s="1"/>
  <c r="HDF124" i="1"/>
  <c r="HDG124" i="1" s="1"/>
  <c r="HDH124" i="1" s="1"/>
  <c r="HFB124" i="1"/>
  <c r="HFC124" i="1" s="1"/>
  <c r="HFD124" i="1" s="1"/>
  <c r="HHN124" i="1"/>
  <c r="HHO124" i="1" s="1"/>
  <c r="HHP124" i="1" s="1"/>
  <c r="FVJ124" i="1"/>
  <c r="FVK124" i="1" s="1"/>
  <c r="FVL124" i="1" s="1"/>
  <c r="FYM124" i="1"/>
  <c r="FYN124" i="1" s="1"/>
  <c r="GFG124" i="1"/>
  <c r="GFH124" i="1" s="1"/>
  <c r="GFF124" i="1"/>
  <c r="GLZ124" i="1"/>
  <c r="GMA124" i="1" s="1"/>
  <c r="GMB124" i="1" s="1"/>
  <c r="GNW124" i="1"/>
  <c r="GNX124" i="1" s="1"/>
  <c r="GNV124" i="1"/>
  <c r="GSE124" i="1"/>
  <c r="GSF124" i="1" s="1"/>
  <c r="GYX124" i="1"/>
  <c r="GYY124" i="1" s="1"/>
  <c r="GYZ124" i="1" s="1"/>
  <c r="HIE124" i="1"/>
  <c r="HIF124" i="1" s="1"/>
  <c r="HLV124" i="1"/>
  <c r="HLW124" i="1" s="1"/>
  <c r="HLX124" i="1" s="1"/>
  <c r="IPK124" i="1"/>
  <c r="IPL124" i="1" s="1"/>
  <c r="IPJ124" i="1"/>
  <c r="FFK124" i="1"/>
  <c r="FFL124" i="1" s="1"/>
  <c r="FSY124" i="1"/>
  <c r="FSZ124" i="1" s="1"/>
  <c r="FUE124" i="1"/>
  <c r="FUF124" i="1" s="1"/>
  <c r="GHR124" i="1"/>
  <c r="GHS124" i="1" s="1"/>
  <c r="GHT124" i="1" s="1"/>
  <c r="GOL124" i="1"/>
  <c r="GOM124" i="1" s="1"/>
  <c r="GON124" i="1" s="1"/>
  <c r="GQH124" i="1"/>
  <c r="GQI124" i="1" s="1"/>
  <c r="GQJ124" i="1" s="1"/>
  <c r="HBK124" i="1"/>
  <c r="HBL124" i="1" s="1"/>
  <c r="HBJ124" i="1"/>
  <c r="HFR124" i="1"/>
  <c r="HFS124" i="1" s="1"/>
  <c r="HFT124" i="1" s="1"/>
  <c r="HJZ124" i="1"/>
  <c r="HKA124" i="1" s="1"/>
  <c r="HKB124" i="1" s="1"/>
  <c r="FQM124" i="1"/>
  <c r="FQN124" i="1" s="1"/>
  <c r="FXF124" i="1"/>
  <c r="FXG124" i="1" s="1"/>
  <c r="FXH124" i="1" s="1"/>
  <c r="FZC124" i="1"/>
  <c r="FZD124" i="1" s="1"/>
  <c r="FZB124" i="1"/>
  <c r="GKD124" i="1"/>
  <c r="GKE124" i="1" s="1"/>
  <c r="GKF124" i="1" s="1"/>
  <c r="GQX124" i="1"/>
  <c r="GQY124" i="1" s="1"/>
  <c r="GQZ124" i="1" s="1"/>
  <c r="GST124" i="1"/>
  <c r="GSU124" i="1" s="1"/>
  <c r="GSV124" i="1" s="1"/>
  <c r="HDV124" i="1"/>
  <c r="HDW124" i="1" s="1"/>
  <c r="HDX124" i="1" s="1"/>
  <c r="HKP124" i="1"/>
  <c r="HKQ124" i="1" s="1"/>
  <c r="HKR124" i="1" s="1"/>
  <c r="HML124" i="1"/>
  <c r="HMM124" i="1" s="1"/>
  <c r="HMN124" i="1" s="1"/>
  <c r="ITB124" i="1"/>
  <c r="ITC124" i="1" s="1"/>
  <c r="ITD124" i="1" s="1"/>
  <c r="HVC124" i="1"/>
  <c r="HVD124" i="1" s="1"/>
  <c r="IQP124" i="1"/>
  <c r="IQQ124" i="1" s="1"/>
  <c r="IQR124" i="1" s="1"/>
  <c r="IXZ124" i="1"/>
  <c r="IYA124" i="1" s="1"/>
  <c r="IYB124" i="1" s="1"/>
  <c r="JCX124" i="1"/>
  <c r="JCY124" i="1" s="1"/>
  <c r="JCZ124" i="1" s="1"/>
  <c r="JHV124" i="1"/>
  <c r="JHW124" i="1" s="1"/>
  <c r="JHX124" i="1" s="1"/>
  <c r="JMT124" i="1"/>
  <c r="JMU124" i="1" s="1"/>
  <c r="JMV124" i="1" s="1"/>
  <c r="JRR124" i="1"/>
  <c r="JRS124" i="1" s="1"/>
  <c r="JRT124" i="1" s="1"/>
  <c r="JWP124" i="1"/>
  <c r="JWQ124" i="1" s="1"/>
  <c r="JWR124" i="1" s="1"/>
  <c r="KBN124" i="1"/>
  <c r="KBO124" i="1" s="1"/>
  <c r="KBP124" i="1" s="1"/>
  <c r="KGL124" i="1"/>
  <c r="KGM124" i="1" s="1"/>
  <c r="KGN124" i="1" s="1"/>
  <c r="KLJ124" i="1"/>
  <c r="KLK124" i="1" s="1"/>
  <c r="KLL124" i="1" s="1"/>
  <c r="KQI124" i="1"/>
  <c r="KQJ124" i="1" s="1"/>
  <c r="KQH124" i="1"/>
  <c r="KXR124" i="1"/>
  <c r="KXS124" i="1" s="1"/>
  <c r="KXT124" i="1" s="1"/>
  <c r="LGH124" i="1"/>
  <c r="LGI124" i="1" s="1"/>
  <c r="LGJ124" i="1" s="1"/>
  <c r="LKP124" i="1"/>
  <c r="LKQ124" i="1" s="1"/>
  <c r="LKR124" i="1" s="1"/>
  <c r="LPN124" i="1"/>
  <c r="LPO124" i="1" s="1"/>
  <c r="LPP124" i="1" s="1"/>
  <c r="MGE124" i="1"/>
  <c r="MGF124" i="1" s="1"/>
  <c r="MGD124" i="1"/>
  <c r="MZV124" i="1"/>
  <c r="MZW124" i="1" s="1"/>
  <c r="MZX124" i="1" s="1"/>
  <c r="NTN124" i="1"/>
  <c r="NTO124" i="1" s="1"/>
  <c r="NTP124" i="1" s="1"/>
  <c r="HQD124" i="1"/>
  <c r="HQE124" i="1" s="1"/>
  <c r="HQF124" i="1" s="1"/>
  <c r="HRJ124" i="1"/>
  <c r="HRK124" i="1" s="1"/>
  <c r="HRL124" i="1" s="1"/>
  <c r="HSP124" i="1"/>
  <c r="HSQ124" i="1" s="1"/>
  <c r="HSR124" i="1" s="1"/>
  <c r="HTV124" i="1"/>
  <c r="HTW124" i="1" s="1"/>
  <c r="HTX124" i="1" s="1"/>
  <c r="HVB124" i="1"/>
  <c r="HWH124" i="1"/>
  <c r="HWI124" i="1" s="1"/>
  <c r="HWJ124" i="1" s="1"/>
  <c r="HXN124" i="1"/>
  <c r="HXO124" i="1" s="1"/>
  <c r="HXP124" i="1" s="1"/>
  <c r="HYT124" i="1"/>
  <c r="HYU124" i="1" s="1"/>
  <c r="HYV124" i="1" s="1"/>
  <c r="HZZ124" i="1"/>
  <c r="IAA124" i="1" s="1"/>
  <c r="IAB124" i="1" s="1"/>
  <c r="IBF124" i="1"/>
  <c r="IBG124" i="1" s="1"/>
  <c r="IBH124" i="1" s="1"/>
  <c r="ICL124" i="1"/>
  <c r="ICM124" i="1" s="1"/>
  <c r="ICN124" i="1" s="1"/>
  <c r="IDR124" i="1"/>
  <c r="IDS124" i="1" s="1"/>
  <c r="IDT124" i="1" s="1"/>
  <c r="IEX124" i="1"/>
  <c r="IEY124" i="1" s="1"/>
  <c r="IEZ124" i="1" s="1"/>
  <c r="IKM124" i="1"/>
  <c r="IKN124" i="1" s="1"/>
  <c r="IMX124" i="1"/>
  <c r="IMY124" i="1" s="1"/>
  <c r="IMZ124" i="1" s="1"/>
  <c r="IOE124" i="1"/>
  <c r="IOF124" i="1" s="1"/>
  <c r="IOD124" i="1"/>
  <c r="IWT124" i="1"/>
  <c r="IWU124" i="1" s="1"/>
  <c r="IWV124" i="1" s="1"/>
  <c r="JBR124" i="1"/>
  <c r="JBS124" i="1" s="1"/>
  <c r="JBT124" i="1" s="1"/>
  <c r="JGP124" i="1"/>
  <c r="JGQ124" i="1" s="1"/>
  <c r="JGR124" i="1" s="1"/>
  <c r="JLN124" i="1"/>
  <c r="JLO124" i="1" s="1"/>
  <c r="JLP124" i="1" s="1"/>
  <c r="JQL124" i="1"/>
  <c r="JQM124" i="1" s="1"/>
  <c r="JQN124" i="1" s="1"/>
  <c r="JVJ124" i="1"/>
  <c r="JVK124" i="1" s="1"/>
  <c r="JVL124" i="1" s="1"/>
  <c r="KAH124" i="1"/>
  <c r="KAI124" i="1" s="1"/>
  <c r="KAJ124" i="1" s="1"/>
  <c r="KFF124" i="1"/>
  <c r="KFG124" i="1" s="1"/>
  <c r="KFH124" i="1" s="1"/>
  <c r="KKD124" i="1"/>
  <c r="KKE124" i="1" s="1"/>
  <c r="KKF124" i="1" s="1"/>
  <c r="KPB124" i="1"/>
  <c r="KPC124" i="1" s="1"/>
  <c r="KPD124" i="1" s="1"/>
  <c r="KTZ124" i="1"/>
  <c r="KUA124" i="1" s="1"/>
  <c r="KUB124" i="1" s="1"/>
  <c r="KYI124" i="1"/>
  <c r="KYJ124" i="1" s="1"/>
  <c r="LIT124" i="1"/>
  <c r="LIU124" i="1" s="1"/>
  <c r="LIV124" i="1" s="1"/>
  <c r="MDS124" i="1"/>
  <c r="MDT124" i="1" s="1"/>
  <c r="MDR124" i="1"/>
  <c r="MXJ124" i="1"/>
  <c r="MXK124" i="1" s="1"/>
  <c r="MXL124" i="1" s="1"/>
  <c r="NRC124" i="1"/>
  <c r="NRD124" i="1" s="1"/>
  <c r="NRB124" i="1"/>
  <c r="PUL124" i="1"/>
  <c r="PUM124" i="1" s="1"/>
  <c r="PUN124" i="1" s="1"/>
  <c r="PZK124" i="1"/>
  <c r="PZL124" i="1" s="1"/>
  <c r="PZJ124" i="1"/>
  <c r="ILS124" i="1"/>
  <c r="ILT124" i="1" s="1"/>
  <c r="ILR124" i="1"/>
  <c r="ITR124" i="1"/>
  <c r="ITS124" i="1" s="1"/>
  <c r="ITT124" i="1" s="1"/>
  <c r="IYQ124" i="1"/>
  <c r="IYR124" i="1" s="1"/>
  <c r="IYP124" i="1"/>
  <c r="JDN124" i="1"/>
  <c r="JDO124" i="1" s="1"/>
  <c r="JDP124" i="1" s="1"/>
  <c r="JIM124" i="1"/>
  <c r="JIN124" i="1" s="1"/>
  <c r="JIL124" i="1"/>
  <c r="JNJ124" i="1"/>
  <c r="JNK124" i="1" s="1"/>
  <c r="JNL124" i="1" s="1"/>
  <c r="JSH124" i="1"/>
  <c r="JSI124" i="1" s="1"/>
  <c r="JSJ124" i="1" s="1"/>
  <c r="JXF124" i="1"/>
  <c r="JXG124" i="1" s="1"/>
  <c r="JXH124" i="1" s="1"/>
  <c r="KCD124" i="1"/>
  <c r="KCE124" i="1" s="1"/>
  <c r="KCF124" i="1" s="1"/>
  <c r="KHB124" i="1"/>
  <c r="KHC124" i="1" s="1"/>
  <c r="KHD124" i="1" s="1"/>
  <c r="KLZ124" i="1"/>
  <c r="KMA124" i="1" s="1"/>
  <c r="KMB124" i="1" s="1"/>
  <c r="KQX124" i="1"/>
  <c r="KQY124" i="1" s="1"/>
  <c r="KQZ124" i="1" s="1"/>
  <c r="LAT124" i="1"/>
  <c r="LAU124" i="1" s="1"/>
  <c r="LAV124" i="1" s="1"/>
  <c r="MBF124" i="1"/>
  <c r="MBG124" i="1" s="1"/>
  <c r="MBH124" i="1" s="1"/>
  <c r="MUY124" i="1"/>
  <c r="MUZ124" i="1" s="1"/>
  <c r="MUX124" i="1"/>
  <c r="NOP124" i="1"/>
  <c r="NOQ124" i="1" s="1"/>
  <c r="NOR124" i="1" s="1"/>
  <c r="OSD124" i="1"/>
  <c r="OSE124" i="1" s="1"/>
  <c r="OSF124" i="1" s="1"/>
  <c r="PAD124" i="1"/>
  <c r="PAE124" i="1" s="1"/>
  <c r="PAF124" i="1" s="1"/>
  <c r="PKP124" i="1"/>
  <c r="PKQ124" i="1" s="1"/>
  <c r="PKR124" i="1" s="1"/>
  <c r="HOH124" i="1"/>
  <c r="HOI124" i="1" s="1"/>
  <c r="HOJ124" i="1" s="1"/>
  <c r="IHZ124" i="1"/>
  <c r="IIA124" i="1" s="1"/>
  <c r="IIB124" i="1" s="1"/>
  <c r="IJG124" i="1"/>
  <c r="IJH124" i="1" s="1"/>
  <c r="IJF124" i="1"/>
  <c r="IRG124" i="1"/>
  <c r="IRH124" i="1" s="1"/>
  <c r="ISM124" i="1"/>
  <c r="ISN124" i="1" s="1"/>
  <c r="KWL124" i="1"/>
  <c r="KWM124" i="1" s="1"/>
  <c r="KWN124" i="1" s="1"/>
  <c r="KYX124" i="1"/>
  <c r="KYY124" i="1" s="1"/>
  <c r="KYZ124" i="1" s="1"/>
  <c r="LNS124" i="1"/>
  <c r="LNT124" i="1" s="1"/>
  <c r="LNR124" i="1"/>
  <c r="LYT124" i="1"/>
  <c r="LYU124" i="1" s="1"/>
  <c r="LYV124" i="1" s="1"/>
  <c r="MSM124" i="1"/>
  <c r="MSN124" i="1" s="1"/>
  <c r="MSL124" i="1"/>
  <c r="NMD124" i="1"/>
  <c r="NME124" i="1" s="1"/>
  <c r="NMF124" i="1" s="1"/>
  <c r="OGM124" i="1"/>
  <c r="OGN124" i="1" s="1"/>
  <c r="OGL124" i="1"/>
  <c r="IGT124" i="1"/>
  <c r="IGU124" i="1" s="1"/>
  <c r="IGV124" i="1" s="1"/>
  <c r="IVN124" i="1"/>
  <c r="IVO124" i="1" s="1"/>
  <c r="IVP124" i="1" s="1"/>
  <c r="JAL124" i="1"/>
  <c r="JAM124" i="1" s="1"/>
  <c r="JAN124" i="1" s="1"/>
  <c r="JFJ124" i="1"/>
  <c r="JFK124" i="1" s="1"/>
  <c r="JFL124" i="1" s="1"/>
  <c r="JKH124" i="1"/>
  <c r="JKI124" i="1" s="1"/>
  <c r="JKJ124" i="1" s="1"/>
  <c r="JPF124" i="1"/>
  <c r="JPG124" i="1" s="1"/>
  <c r="JPH124" i="1" s="1"/>
  <c r="JUD124" i="1"/>
  <c r="JUE124" i="1" s="1"/>
  <c r="JUF124" i="1" s="1"/>
  <c r="JZB124" i="1"/>
  <c r="JZC124" i="1" s="1"/>
  <c r="JZD124" i="1" s="1"/>
  <c r="KDZ124" i="1"/>
  <c r="KEA124" i="1" s="1"/>
  <c r="KEB124" i="1" s="1"/>
  <c r="KIX124" i="1"/>
  <c r="KIY124" i="1" s="1"/>
  <c r="KIZ124" i="1" s="1"/>
  <c r="KMQ124" i="1"/>
  <c r="KMR124" i="1" s="1"/>
  <c r="KNV124" i="1"/>
  <c r="KNW124" i="1" s="1"/>
  <c r="KNX124" i="1" s="1"/>
  <c r="KRO124" i="1"/>
  <c r="KRP124" i="1" s="1"/>
  <c r="KST124" i="1"/>
  <c r="KSU124" i="1" s="1"/>
  <c r="KSV124" i="1" s="1"/>
  <c r="LWH124" i="1"/>
  <c r="LWI124" i="1" s="1"/>
  <c r="LWJ124" i="1" s="1"/>
  <c r="MPZ124" i="1"/>
  <c r="MQA124" i="1" s="1"/>
  <c r="MQB124" i="1" s="1"/>
  <c r="NJR124" i="1"/>
  <c r="NJS124" i="1" s="1"/>
  <c r="NJT124" i="1" s="1"/>
  <c r="ODJ124" i="1"/>
  <c r="ODK124" i="1" s="1"/>
  <c r="ODL124" i="1" s="1"/>
  <c r="HIT124" i="1"/>
  <c r="HIU124" i="1" s="1"/>
  <c r="HIV124" i="1" s="1"/>
  <c r="HSA124" i="1"/>
  <c r="HSB124" i="1" s="1"/>
  <c r="HUM124" i="1"/>
  <c r="HUN124" i="1" s="1"/>
  <c r="HWY124" i="1"/>
  <c r="HWZ124" i="1" s="1"/>
  <c r="HZK124" i="1"/>
  <c r="HZL124" i="1" s="1"/>
  <c r="IBW124" i="1"/>
  <c r="IBX124" i="1" s="1"/>
  <c r="IEI124" i="1"/>
  <c r="IEJ124" i="1" s="1"/>
  <c r="IMI124" i="1"/>
  <c r="IMJ124" i="1" s="1"/>
  <c r="INO124" i="1"/>
  <c r="INP124" i="1" s="1"/>
  <c r="IOT124" i="1"/>
  <c r="IOU124" i="1" s="1"/>
  <c r="IOV124" i="1" s="1"/>
  <c r="IUH124" i="1"/>
  <c r="IUI124" i="1" s="1"/>
  <c r="IUJ124" i="1" s="1"/>
  <c r="IZF124" i="1"/>
  <c r="IZG124" i="1" s="1"/>
  <c r="IZH124" i="1" s="1"/>
  <c r="JED124" i="1"/>
  <c r="JEE124" i="1" s="1"/>
  <c r="JEF124" i="1" s="1"/>
  <c r="JJB124" i="1"/>
  <c r="JJC124" i="1" s="1"/>
  <c r="JJD124" i="1" s="1"/>
  <c r="JNZ124" i="1"/>
  <c r="JOA124" i="1" s="1"/>
  <c r="JOB124" i="1" s="1"/>
  <c r="JSX124" i="1"/>
  <c r="JSY124" i="1" s="1"/>
  <c r="JSZ124" i="1" s="1"/>
  <c r="JXV124" i="1"/>
  <c r="JXW124" i="1" s="1"/>
  <c r="JXX124" i="1" s="1"/>
  <c r="KCT124" i="1"/>
  <c r="KCU124" i="1" s="1"/>
  <c r="KCV124" i="1" s="1"/>
  <c r="KHR124" i="1"/>
  <c r="KHS124" i="1" s="1"/>
  <c r="KHT124" i="1" s="1"/>
  <c r="KMP124" i="1"/>
  <c r="KRN124" i="1"/>
  <c r="KZN124" i="1"/>
  <c r="KZO124" i="1" s="1"/>
  <c r="KZP124" i="1" s="1"/>
  <c r="LTV124" i="1"/>
  <c r="LTW124" i="1" s="1"/>
  <c r="LTX124" i="1" s="1"/>
  <c r="MNO124" i="1"/>
  <c r="MNP124" i="1" s="1"/>
  <c r="MNN124" i="1"/>
  <c r="NHF124" i="1"/>
  <c r="NHG124" i="1" s="1"/>
  <c r="NHH124" i="1" s="1"/>
  <c r="OAX124" i="1"/>
  <c r="OAY124" i="1" s="1"/>
  <c r="OAZ124" i="1" s="1"/>
  <c r="HNS124" i="1"/>
  <c r="HNT124" i="1" s="1"/>
  <c r="IJW124" i="1"/>
  <c r="IJX124" i="1" s="1"/>
  <c r="ILC124" i="1"/>
  <c r="ILD124" i="1" s="1"/>
  <c r="IRW124" i="1"/>
  <c r="IRX124" i="1" s="1"/>
  <c r="IWD124" i="1"/>
  <c r="IWE124" i="1" s="1"/>
  <c r="IWF124" i="1" s="1"/>
  <c r="JBB124" i="1"/>
  <c r="JBC124" i="1" s="1"/>
  <c r="JBD124" i="1" s="1"/>
  <c r="JFZ124" i="1"/>
  <c r="JGA124" i="1" s="1"/>
  <c r="JGB124" i="1" s="1"/>
  <c r="JKY124" i="1"/>
  <c r="JKZ124" i="1" s="1"/>
  <c r="JKX124" i="1"/>
  <c r="JPV124" i="1"/>
  <c r="JPW124" i="1" s="1"/>
  <c r="JPX124" i="1" s="1"/>
  <c r="JUT124" i="1"/>
  <c r="JUU124" i="1" s="1"/>
  <c r="JUV124" i="1" s="1"/>
  <c r="JZR124" i="1"/>
  <c r="JZS124" i="1" s="1"/>
  <c r="JZT124" i="1" s="1"/>
  <c r="KEQ124" i="1"/>
  <c r="KER124" i="1" s="1"/>
  <c r="KEP124" i="1"/>
  <c r="KJN124" i="1"/>
  <c r="KJO124" i="1" s="1"/>
  <c r="KJP124" i="1" s="1"/>
  <c r="KOL124" i="1"/>
  <c r="KOM124" i="1" s="1"/>
  <c r="KON124" i="1" s="1"/>
  <c r="KTJ124" i="1"/>
  <c r="KTK124" i="1" s="1"/>
  <c r="KTL124" i="1" s="1"/>
  <c r="LDV124" i="1"/>
  <c r="LDW124" i="1" s="1"/>
  <c r="LDX124" i="1" s="1"/>
  <c r="LHN124" i="1"/>
  <c r="LHO124" i="1" s="1"/>
  <c r="LHP124" i="1" s="1"/>
  <c r="LRJ124" i="1"/>
  <c r="LRK124" i="1" s="1"/>
  <c r="LRL124" i="1" s="1"/>
  <c r="MLB124" i="1"/>
  <c r="MLC124" i="1" s="1"/>
  <c r="MLD124" i="1" s="1"/>
  <c r="NET124" i="1"/>
  <c r="NEU124" i="1" s="1"/>
  <c r="NEV124" i="1" s="1"/>
  <c r="NYL124" i="1"/>
  <c r="NYM124" i="1" s="1"/>
  <c r="NYN124" i="1" s="1"/>
  <c r="OFV124" i="1"/>
  <c r="OFW124" i="1" s="1"/>
  <c r="OFX124" i="1" s="1"/>
  <c r="OJN124" i="1"/>
  <c r="OJO124" i="1" s="1"/>
  <c r="OJP124" i="1" s="1"/>
  <c r="PTW124" i="1"/>
  <c r="PTX124" i="1" s="1"/>
  <c r="PTV124" i="1"/>
  <c r="QEH124" i="1"/>
  <c r="QEI124" i="1" s="1"/>
  <c r="QEJ124" i="1" s="1"/>
  <c r="OHB124" i="1"/>
  <c r="OHC124" i="1" s="1"/>
  <c r="OHD124" i="1" s="1"/>
  <c r="ONF124" i="1"/>
  <c r="ONG124" i="1" s="1"/>
  <c r="ONH124" i="1" s="1"/>
  <c r="PAT124" i="1"/>
  <c r="PAU124" i="1" s="1"/>
  <c r="PAV124" i="1" s="1"/>
  <c r="PFR124" i="1"/>
  <c r="PFS124" i="1" s="1"/>
  <c r="PFT124" i="1" s="1"/>
  <c r="PPN124" i="1"/>
  <c r="PPO124" i="1" s="1"/>
  <c r="PPP124" i="1" s="1"/>
  <c r="PRZ124" i="1"/>
  <c r="PSA124" i="1" s="1"/>
  <c r="PSB124" i="1" s="1"/>
  <c r="PWX124" i="1"/>
  <c r="PWY124" i="1" s="1"/>
  <c r="PWZ124" i="1" s="1"/>
  <c r="RSX124" i="1"/>
  <c r="RSY124" i="1" s="1"/>
  <c r="RSZ124" i="1" s="1"/>
  <c r="LFB124" i="1"/>
  <c r="LFC124" i="1" s="1"/>
  <c r="LFD124" i="1" s="1"/>
  <c r="LRZ124" i="1"/>
  <c r="LSA124" i="1" s="1"/>
  <c r="LSB124" i="1" s="1"/>
  <c r="LUL124" i="1"/>
  <c r="LUM124" i="1" s="1"/>
  <c r="LUN124" i="1" s="1"/>
  <c r="LWX124" i="1"/>
  <c r="LWY124" i="1" s="1"/>
  <c r="LWZ124" i="1" s="1"/>
  <c r="LZJ124" i="1"/>
  <c r="LZK124" i="1" s="1"/>
  <c r="LZL124" i="1" s="1"/>
  <c r="MBV124" i="1"/>
  <c r="MBW124" i="1" s="1"/>
  <c r="MBX124" i="1" s="1"/>
  <c r="MEI124" i="1"/>
  <c r="MEJ124" i="1" s="1"/>
  <c r="MEH124" i="1"/>
  <c r="MGT124" i="1"/>
  <c r="MGU124" i="1" s="1"/>
  <c r="MGV124" i="1" s="1"/>
  <c r="MJF124" i="1"/>
  <c r="MJG124" i="1" s="1"/>
  <c r="MJH124" i="1" s="1"/>
  <c r="MLR124" i="1"/>
  <c r="MLS124" i="1" s="1"/>
  <c r="MLT124" i="1" s="1"/>
  <c r="MOE124" i="1"/>
  <c r="MOF124" i="1" s="1"/>
  <c r="MOD124" i="1"/>
  <c r="MQP124" i="1"/>
  <c r="MQQ124" i="1" s="1"/>
  <c r="MQR124" i="1" s="1"/>
  <c r="MTB124" i="1"/>
  <c r="MTC124" i="1" s="1"/>
  <c r="MTD124" i="1" s="1"/>
  <c r="MVN124" i="1"/>
  <c r="MVO124" i="1" s="1"/>
  <c r="MVP124" i="1" s="1"/>
  <c r="MYA124" i="1"/>
  <c r="MYB124" i="1" s="1"/>
  <c r="MXZ124" i="1"/>
  <c r="NAL124" i="1"/>
  <c r="NAM124" i="1" s="1"/>
  <c r="NAN124" i="1" s="1"/>
  <c r="NCX124" i="1"/>
  <c r="NCY124" i="1" s="1"/>
  <c r="NCZ124" i="1" s="1"/>
  <c r="NFJ124" i="1"/>
  <c r="NFK124" i="1" s="1"/>
  <c r="NFL124" i="1" s="1"/>
  <c r="NHV124" i="1"/>
  <c r="NHW124" i="1" s="1"/>
  <c r="NHX124" i="1" s="1"/>
  <c r="NKH124" i="1"/>
  <c r="NKI124" i="1" s="1"/>
  <c r="NKJ124" i="1" s="1"/>
  <c r="NMT124" i="1"/>
  <c r="NMU124" i="1" s="1"/>
  <c r="NMV124" i="1" s="1"/>
  <c r="NPF124" i="1"/>
  <c r="NPG124" i="1" s="1"/>
  <c r="NPH124" i="1" s="1"/>
  <c r="NRR124" i="1"/>
  <c r="NRS124" i="1" s="1"/>
  <c r="NRT124" i="1" s="1"/>
  <c r="NUD124" i="1"/>
  <c r="NUE124" i="1" s="1"/>
  <c r="NUF124" i="1" s="1"/>
  <c r="NWP124" i="1"/>
  <c r="NWQ124" i="1" s="1"/>
  <c r="NWR124" i="1" s="1"/>
  <c r="NZB124" i="1"/>
  <c r="NZC124" i="1" s="1"/>
  <c r="NZD124" i="1" s="1"/>
  <c r="OBN124" i="1"/>
  <c r="OBO124" i="1" s="1"/>
  <c r="OBP124" i="1" s="1"/>
  <c r="ODZ124" i="1"/>
  <c r="OEA124" i="1" s="1"/>
  <c r="OEB124" i="1" s="1"/>
  <c r="OKD124" i="1"/>
  <c r="OKE124" i="1"/>
  <c r="OKF124" i="1" s="1"/>
  <c r="OVV124" i="1"/>
  <c r="OVW124" i="1" s="1"/>
  <c r="OVX124" i="1" s="1"/>
  <c r="OYH124" i="1"/>
  <c r="OYI124" i="1" s="1"/>
  <c r="OYJ124" i="1" s="1"/>
  <c r="PDF124" i="1"/>
  <c r="PDG124" i="1" s="1"/>
  <c r="PDH124" i="1" s="1"/>
  <c r="PNB124" i="1"/>
  <c r="PNC124" i="1" s="1"/>
  <c r="PND124" i="1" s="1"/>
  <c r="QWD124" i="1"/>
  <c r="QWE124" i="1"/>
  <c r="QWF124" i="1" s="1"/>
  <c r="LID124" i="1"/>
  <c r="LIE124" i="1" s="1"/>
  <c r="LIF124" i="1" s="1"/>
  <c r="LML124" i="1"/>
  <c r="LMM124" i="1" s="1"/>
  <c r="LMN124" i="1" s="1"/>
  <c r="LOI124" i="1"/>
  <c r="LOJ124" i="1" s="1"/>
  <c r="LQD124" i="1"/>
  <c r="LQE124" i="1" s="1"/>
  <c r="LQF124" i="1" s="1"/>
  <c r="OHR124" i="1"/>
  <c r="OHS124" i="1" s="1"/>
  <c r="OHT124" i="1" s="1"/>
  <c r="OKT124" i="1"/>
  <c r="OKU124" i="1" s="1"/>
  <c r="OKV124" i="1" s="1"/>
  <c r="OQH124" i="1"/>
  <c r="OQI124" i="1" s="1"/>
  <c r="OQJ124" i="1" s="1"/>
  <c r="OTJ124" i="1"/>
  <c r="OTK124" i="1" s="1"/>
  <c r="OTL124" i="1" s="1"/>
  <c r="LCP124" i="1"/>
  <c r="LCQ124" i="1" s="1"/>
  <c r="LCR124" i="1" s="1"/>
  <c r="LSQ124" i="1"/>
  <c r="LSR124" i="1" s="1"/>
  <c r="LSP124" i="1"/>
  <c r="LVB124" i="1"/>
  <c r="LVC124" i="1" s="1"/>
  <c r="LVD124" i="1" s="1"/>
  <c r="LXN124" i="1"/>
  <c r="LXO124" i="1" s="1"/>
  <c r="LXP124" i="1" s="1"/>
  <c r="LZZ124" i="1"/>
  <c r="MAA124" i="1" s="1"/>
  <c r="MAB124" i="1" s="1"/>
  <c r="MCM124" i="1"/>
  <c r="MCN124" i="1" s="1"/>
  <c r="MCL124" i="1"/>
  <c r="MEX124" i="1"/>
  <c r="MEY124" i="1" s="1"/>
  <c r="MEZ124" i="1" s="1"/>
  <c r="MHJ124" i="1"/>
  <c r="MHK124" i="1" s="1"/>
  <c r="MHL124" i="1" s="1"/>
  <c r="MJV124" i="1"/>
  <c r="MJW124" i="1" s="1"/>
  <c r="MJX124" i="1" s="1"/>
  <c r="MMI124" i="1"/>
  <c r="MMJ124" i="1" s="1"/>
  <c r="MMH124" i="1"/>
  <c r="MOT124" i="1"/>
  <c r="MOU124" i="1" s="1"/>
  <c r="MOV124" i="1" s="1"/>
  <c r="MRF124" i="1"/>
  <c r="MRG124" i="1" s="1"/>
  <c r="MRH124" i="1" s="1"/>
  <c r="MTR124" i="1"/>
  <c r="MTS124" i="1" s="1"/>
  <c r="MTT124" i="1" s="1"/>
  <c r="MWD124" i="1"/>
  <c r="MWE124" i="1" s="1"/>
  <c r="MWF124" i="1" s="1"/>
  <c r="MYP124" i="1"/>
  <c r="MYQ124" i="1" s="1"/>
  <c r="MYR124" i="1" s="1"/>
  <c r="NBB124" i="1"/>
  <c r="NBC124" i="1" s="1"/>
  <c r="NBD124" i="1" s="1"/>
  <c r="NDN124" i="1"/>
  <c r="NDO124" i="1" s="1"/>
  <c r="NDP124" i="1" s="1"/>
  <c r="NFZ124" i="1"/>
  <c r="NGA124" i="1" s="1"/>
  <c r="NGB124" i="1" s="1"/>
  <c r="NIL124" i="1"/>
  <c r="NIM124" i="1" s="1"/>
  <c r="NIN124" i="1" s="1"/>
  <c r="NKX124" i="1"/>
  <c r="NKY124" i="1" s="1"/>
  <c r="NKZ124" i="1" s="1"/>
  <c r="NNJ124" i="1"/>
  <c r="NNK124" i="1" s="1"/>
  <c r="NNL124" i="1" s="1"/>
  <c r="NPV124" i="1"/>
  <c r="NPW124" i="1" s="1"/>
  <c r="NPX124" i="1" s="1"/>
  <c r="NSH124" i="1"/>
  <c r="NSI124" i="1" s="1"/>
  <c r="NSJ124" i="1" s="1"/>
  <c r="NUT124" i="1"/>
  <c r="NUU124" i="1" s="1"/>
  <c r="NUV124" i="1" s="1"/>
  <c r="NXF124" i="1"/>
  <c r="NXG124" i="1" s="1"/>
  <c r="NXH124" i="1" s="1"/>
  <c r="NZR124" i="1"/>
  <c r="NZS124" i="1" s="1"/>
  <c r="NZT124" i="1" s="1"/>
  <c r="OCD124" i="1"/>
  <c r="OCE124" i="1" s="1"/>
  <c r="OCF124" i="1" s="1"/>
  <c r="OEP124" i="1"/>
  <c r="OEQ124" i="1" s="1"/>
  <c r="OER124" i="1" s="1"/>
  <c r="OIH124" i="1"/>
  <c r="OII124" i="1" s="1"/>
  <c r="OIJ124" i="1" s="1"/>
  <c r="OLJ124" i="1"/>
  <c r="OLK124" i="1" s="1"/>
  <c r="OLL124" i="1" s="1"/>
  <c r="OQX124" i="1"/>
  <c r="OQY124" i="1"/>
  <c r="OQZ124" i="1" s="1"/>
  <c r="QLB124" i="1"/>
  <c r="QLC124" i="1" s="1"/>
  <c r="QLD124" i="1" s="1"/>
  <c r="QOD124" i="1"/>
  <c r="QOE124" i="1" s="1"/>
  <c r="QOF124" i="1" s="1"/>
  <c r="QRF124" i="1"/>
  <c r="QRG124" i="1" s="1"/>
  <c r="QRH124" i="1" s="1"/>
  <c r="LBJ124" i="1"/>
  <c r="LBK124" i="1" s="1"/>
  <c r="LBL124" i="1" s="1"/>
  <c r="LLF124" i="1"/>
  <c r="LLG124" i="1" s="1"/>
  <c r="LLH124" i="1" s="1"/>
  <c r="LNC124" i="1"/>
  <c r="LND124" i="1" s="1"/>
  <c r="LQU124" i="1"/>
  <c r="LQV124" i="1" s="1"/>
  <c r="LTG124" i="1"/>
  <c r="LTH124" i="1" s="1"/>
  <c r="LVS124" i="1"/>
  <c r="LVT124" i="1" s="1"/>
  <c r="LYE124" i="1"/>
  <c r="LYF124" i="1" s="1"/>
  <c r="MAQ124" i="1"/>
  <c r="MAR124" i="1" s="1"/>
  <c r="MDC124" i="1"/>
  <c r="MDD124" i="1" s="1"/>
  <c r="MFO124" i="1"/>
  <c r="MFP124" i="1" s="1"/>
  <c r="MIA124" i="1"/>
  <c r="MIB124" i="1" s="1"/>
  <c r="MKM124" i="1"/>
  <c r="MKN124" i="1" s="1"/>
  <c r="MMY124" i="1"/>
  <c r="MMZ124" i="1" s="1"/>
  <c r="MPK124" i="1"/>
  <c r="MPL124" i="1" s="1"/>
  <c r="MRW124" i="1"/>
  <c r="MRX124" i="1" s="1"/>
  <c r="MUI124" i="1"/>
  <c r="MUJ124" i="1" s="1"/>
  <c r="MWU124" i="1"/>
  <c r="MWV124" i="1" s="1"/>
  <c r="MZG124" i="1"/>
  <c r="MZH124" i="1" s="1"/>
  <c r="NBS124" i="1"/>
  <c r="NBT124" i="1" s="1"/>
  <c r="NEE124" i="1"/>
  <c r="NEF124" i="1" s="1"/>
  <c r="NGQ124" i="1"/>
  <c r="NGR124" i="1" s="1"/>
  <c r="NJC124" i="1"/>
  <c r="NJD124" i="1" s="1"/>
  <c r="NLO124" i="1"/>
  <c r="NLP124" i="1" s="1"/>
  <c r="NOA124" i="1"/>
  <c r="NOB124" i="1" s="1"/>
  <c r="NQM124" i="1"/>
  <c r="NQN124" i="1" s="1"/>
  <c r="NSY124" i="1"/>
  <c r="NSZ124" i="1" s="1"/>
  <c r="NVK124" i="1"/>
  <c r="NVL124" i="1" s="1"/>
  <c r="NXW124" i="1"/>
  <c r="NXX124" i="1" s="1"/>
  <c r="OAI124" i="1"/>
  <c r="OAJ124" i="1" s="1"/>
  <c r="OCU124" i="1"/>
  <c r="OCV124" i="1" s="1"/>
  <c r="OFG124" i="1"/>
  <c r="OFH124" i="1" s="1"/>
  <c r="OLZ124" i="1"/>
  <c r="OMA124" i="1"/>
  <c r="OMB124" i="1" s="1"/>
  <c r="OOM124" i="1"/>
  <c r="OON124" i="1" s="1"/>
  <c r="QAP124" i="1"/>
  <c r="QAQ124" i="1" s="1"/>
  <c r="QAR124" i="1" s="1"/>
  <c r="LKA124" i="1"/>
  <c r="LKB124" i="1" s="1"/>
  <c r="LJZ124" i="1"/>
  <c r="LOX124" i="1"/>
  <c r="LOY124" i="1" s="1"/>
  <c r="LOZ124" i="1" s="1"/>
  <c r="OIX124" i="1"/>
  <c r="OIY124" i="1" s="1"/>
  <c r="OIZ124" i="1" s="1"/>
  <c r="PGX124" i="1"/>
  <c r="PGY124" i="1" s="1"/>
  <c r="PGZ124" i="1" s="1"/>
  <c r="QGU124" i="1"/>
  <c r="QGV124" i="1" s="1"/>
  <c r="QGT124" i="1"/>
  <c r="OUP124" i="1"/>
  <c r="OUQ124" i="1" s="1"/>
  <c r="OUR124" i="1" s="1"/>
  <c r="POI124" i="1"/>
  <c r="POJ124" i="1" s="1"/>
  <c r="POH124" i="1"/>
  <c r="QOT124" i="1"/>
  <c r="QOU124" i="1" s="1"/>
  <c r="QOV124" i="1" s="1"/>
  <c r="RPV124" i="1"/>
  <c r="RPW124" i="1" s="1"/>
  <c r="RPX124" i="1" s="1"/>
  <c r="TEL124" i="1"/>
  <c r="TEM124" i="1" s="1"/>
  <c r="TEN124" i="1" s="1"/>
  <c r="TLV124" i="1"/>
  <c r="TLW124" i="1" s="1"/>
  <c r="TLX124" i="1" s="1"/>
  <c r="VBB124" i="1"/>
  <c r="VBC124" i="1" s="1"/>
  <c r="VBD124" i="1" s="1"/>
  <c r="VED124" i="1"/>
  <c r="VEE124" i="1" s="1"/>
  <c r="VEF124" i="1" s="1"/>
  <c r="OVG124" i="1"/>
  <c r="OVH124" i="1" s="1"/>
  <c r="PBZ124" i="1"/>
  <c r="PCA124" i="1" s="1"/>
  <c r="PCB124" i="1" s="1"/>
  <c r="PHN124" i="1"/>
  <c r="PHO124" i="1" s="1"/>
  <c r="PHP124" i="1" s="1"/>
  <c r="POY124" i="1"/>
  <c r="POZ124" i="1" s="1"/>
  <c r="PVR124" i="1"/>
  <c r="PVS124" i="1" s="1"/>
  <c r="PVT124" i="1" s="1"/>
  <c r="QBF124" i="1"/>
  <c r="QBG124" i="1" s="1"/>
  <c r="QBH124" i="1" s="1"/>
  <c r="QLS124" i="1"/>
  <c r="QLT124" i="1" s="1"/>
  <c r="QLR124" i="1"/>
  <c r="QRV124" i="1"/>
  <c r="QRW124" i="1" s="1"/>
  <c r="QRX124" i="1" s="1"/>
  <c r="SEA124" i="1"/>
  <c r="SEB124" i="1" s="1"/>
  <c r="SDZ124" i="1"/>
  <c r="ORO124" i="1"/>
  <c r="ORP124" i="1" s="1"/>
  <c r="OVF124" i="1"/>
  <c r="PCQ124" i="1"/>
  <c r="PCR124" i="1" s="1"/>
  <c r="PJK124" i="1"/>
  <c r="PJL124" i="1" s="1"/>
  <c r="PJJ124" i="1"/>
  <c r="POX124" i="1"/>
  <c r="PWI124" i="1"/>
  <c r="PWJ124" i="1" s="1"/>
  <c r="QDB124" i="1"/>
  <c r="QDC124" i="1" s="1"/>
  <c r="QDD124" i="1" s="1"/>
  <c r="QMH124" i="1"/>
  <c r="QMI124" i="1"/>
  <c r="QMJ124" i="1" s="1"/>
  <c r="QPK124" i="1"/>
  <c r="QPL124" i="1" s="1"/>
  <c r="QPJ124" i="1"/>
  <c r="RDN124" i="1"/>
  <c r="RDO124" i="1" s="1"/>
  <c r="RDP124" i="1" s="1"/>
  <c r="OXB124" i="1"/>
  <c r="OXC124" i="1" s="1"/>
  <c r="OXD124" i="1" s="1"/>
  <c r="PID124" i="1"/>
  <c r="PIE124" i="1" s="1"/>
  <c r="PIF124" i="1" s="1"/>
  <c r="PQT124" i="1"/>
  <c r="PQU124" i="1" s="1"/>
  <c r="PQV124" i="1" s="1"/>
  <c r="QBV124" i="1"/>
  <c r="QBW124" i="1" s="1"/>
  <c r="QBX124" i="1" s="1"/>
  <c r="QDR124" i="1"/>
  <c r="QDS124" i="1" s="1"/>
  <c r="QDT124" i="1" s="1"/>
  <c r="QFN124" i="1"/>
  <c r="QFO124" i="1" s="1"/>
  <c r="QFP124" i="1" s="1"/>
  <c r="QMX124" i="1"/>
  <c r="QMY124" i="1" s="1"/>
  <c r="QMZ124" i="1" s="1"/>
  <c r="QPZ124" i="1"/>
  <c r="QQA124" i="1" s="1"/>
  <c r="QQB124" i="1" s="1"/>
  <c r="QUX124" i="1"/>
  <c r="QUY124" i="1" s="1"/>
  <c r="QUZ124" i="1" s="1"/>
  <c r="RKH124" i="1"/>
  <c r="RKI124" i="1" s="1"/>
  <c r="RKJ124" i="1" s="1"/>
  <c r="RYL124" i="1"/>
  <c r="RYM124" i="1" s="1"/>
  <c r="RYN124" i="1" s="1"/>
  <c r="ONV124" i="1"/>
  <c r="ONW124" i="1" s="1"/>
  <c r="ONX124" i="1" s="1"/>
  <c r="OPC124" i="1"/>
  <c r="OPD124" i="1" s="1"/>
  <c r="PEL124" i="1"/>
  <c r="PEM124" i="1" s="1"/>
  <c r="PEN124" i="1" s="1"/>
  <c r="PJZ124" i="1"/>
  <c r="PKA124" i="1" s="1"/>
  <c r="PKB124" i="1" s="1"/>
  <c r="PYE124" i="1"/>
  <c r="PYF124" i="1" s="1"/>
  <c r="PYD124" i="1"/>
  <c r="QGD124" i="1"/>
  <c r="QGE124" i="1" s="1"/>
  <c r="QGF124" i="1" s="1"/>
  <c r="QHZ124" i="1"/>
  <c r="QIA124" i="1" s="1"/>
  <c r="QIB124" i="1" s="1"/>
  <c r="QVN124" i="1"/>
  <c r="QVO124" i="1"/>
  <c r="QVP124" i="1" s="1"/>
  <c r="QXZ124" i="1"/>
  <c r="QYA124" i="1" s="1"/>
  <c r="QYB124" i="1" s="1"/>
  <c r="OXR124" i="1"/>
  <c r="OXS124" i="1" s="1"/>
  <c r="OXT124" i="1" s="1"/>
  <c r="PFC124" i="1"/>
  <c r="PFD124" i="1" s="1"/>
  <c r="PLV124" i="1"/>
  <c r="PLW124" i="1" s="1"/>
  <c r="PLX124" i="1" s="1"/>
  <c r="PRJ124" i="1"/>
  <c r="PRK124" i="1" s="1"/>
  <c r="PRL124" i="1" s="1"/>
  <c r="QIP124" i="1"/>
  <c r="QIQ124" i="1" s="1"/>
  <c r="QIR124" i="1" s="1"/>
  <c r="QKL124" i="1"/>
  <c r="QKM124" i="1" s="1"/>
  <c r="QKN124" i="1" s="1"/>
  <c r="QQP124" i="1"/>
  <c r="QQQ124" i="1"/>
  <c r="QQR124" i="1" s="1"/>
  <c r="QTC124" i="1"/>
  <c r="QTD124" i="1" s="1"/>
  <c r="RET124" i="1"/>
  <c r="REU124" i="1" s="1"/>
  <c r="REV124" i="1" s="1"/>
  <c r="SMQ124" i="1"/>
  <c r="SMR124" i="1" s="1"/>
  <c r="SMP124" i="1"/>
  <c r="OMQ124" i="1"/>
  <c r="OMR124" i="1" s="1"/>
  <c r="OSU124" i="1"/>
  <c r="OSV124" i="1" s="1"/>
  <c r="OZN124" i="1"/>
  <c r="OZO124" i="1" s="1"/>
  <c r="OZP124" i="1" s="1"/>
  <c r="PFB124" i="1"/>
  <c r="PMM124" i="1"/>
  <c r="PMN124" i="1" s="1"/>
  <c r="PTG124" i="1"/>
  <c r="PTH124" i="1" s="1"/>
  <c r="PTF124" i="1"/>
  <c r="PYT124" i="1"/>
  <c r="PYU124" i="1" s="1"/>
  <c r="PYV124" i="1" s="1"/>
  <c r="SJN124" i="1"/>
  <c r="SJO124" i="1" s="1"/>
  <c r="SJP124" i="1" s="1"/>
  <c r="SQH124" i="1"/>
  <c r="SQI124" i="1"/>
  <c r="SQJ124" i="1" s="1"/>
  <c r="RAM124" i="1"/>
  <c r="RAN124" i="1" s="1"/>
  <c r="RCH124" i="1"/>
  <c r="RCI124" i="1" s="1"/>
  <c r="RCJ124" i="1" s="1"/>
  <c r="RHF124" i="1"/>
  <c r="RHG124" i="1" s="1"/>
  <c r="RHH124" i="1" s="1"/>
  <c r="RMU124" i="1"/>
  <c r="RMV124" i="1" s="1"/>
  <c r="RMT124" i="1"/>
  <c r="RSH124" i="1"/>
  <c r="RSI124" i="1" s="1"/>
  <c r="RSJ124" i="1" s="1"/>
  <c r="RVK124" i="1"/>
  <c r="RVL124" i="1" s="1"/>
  <c r="SAX124" i="1"/>
  <c r="SAY124" i="1" s="1"/>
  <c r="SAZ124" i="1" s="1"/>
  <c r="SGL124" i="1"/>
  <c r="SGM124" i="1" s="1"/>
  <c r="SGN124" i="1" s="1"/>
  <c r="SLZ124" i="1"/>
  <c r="SMA124" i="1" s="1"/>
  <c r="SMB124" i="1" s="1"/>
  <c r="SRN124" i="1"/>
  <c r="SRO124" i="1" s="1"/>
  <c r="SRP124" i="1" s="1"/>
  <c r="SXR124" i="1"/>
  <c r="SXS124" i="1" s="1"/>
  <c r="SXT124" i="1" s="1"/>
  <c r="UBF124" i="1"/>
  <c r="UBG124" i="1" s="1"/>
  <c r="UBH124" i="1" s="1"/>
  <c r="VKX124" i="1"/>
  <c r="VKY124" i="1" s="1"/>
  <c r="VKZ124" i="1" s="1"/>
  <c r="VNZ124" i="1"/>
  <c r="VOA124" i="1" s="1"/>
  <c r="VOB124" i="1" s="1"/>
  <c r="RCX124" i="1"/>
  <c r="RCY124" i="1" s="1"/>
  <c r="RCZ124" i="1" s="1"/>
  <c r="RHV124" i="1"/>
  <c r="RHW124" i="1" s="1"/>
  <c r="RHX124" i="1" s="1"/>
  <c r="RNJ124" i="1"/>
  <c r="RNK124" i="1" s="1"/>
  <c r="RNL124" i="1" s="1"/>
  <c r="RQM124" i="1"/>
  <c r="RQN124" i="1" s="1"/>
  <c r="RVZ124" i="1"/>
  <c r="RWA124" i="1" s="1"/>
  <c r="RWB124" i="1" s="1"/>
  <c r="SBN124" i="1"/>
  <c r="SBO124" i="1" s="1"/>
  <c r="SBP124" i="1" s="1"/>
  <c r="SHB124" i="1"/>
  <c r="SHC124" i="1" s="1"/>
  <c r="SHD124" i="1" s="1"/>
  <c r="SKE124" i="1"/>
  <c r="SKF124" i="1" s="1"/>
  <c r="SVF124" i="1"/>
  <c r="SVG124" i="1" s="1"/>
  <c r="SVH124" i="1" s="1"/>
  <c r="SYH124" i="1"/>
  <c r="SYI124" i="1"/>
  <c r="SYJ124" i="1" s="1"/>
  <c r="TFB124" i="1"/>
  <c r="TFC124" i="1" s="1"/>
  <c r="TFD124" i="1" s="1"/>
  <c r="TML124" i="1"/>
  <c r="TMM124" i="1" s="1"/>
  <c r="TMN124" i="1" s="1"/>
  <c r="TYE124" i="1"/>
  <c r="TYF124" i="1" s="1"/>
  <c r="TYD124" i="1"/>
  <c r="UGD124" i="1"/>
  <c r="UGE124" i="1" s="1"/>
  <c r="UGF124" i="1" s="1"/>
  <c r="URF124" i="1"/>
  <c r="URG124" i="1" s="1"/>
  <c r="URH124" i="1" s="1"/>
  <c r="UUH124" i="1"/>
  <c r="UUI124" i="1"/>
  <c r="UUJ124" i="1" s="1"/>
  <c r="RFJ124" i="1"/>
  <c r="RFK124" i="1" s="1"/>
  <c r="RFL124" i="1" s="1"/>
  <c r="RKX124" i="1"/>
  <c r="RKY124" i="1" s="1"/>
  <c r="RKZ124" i="1" s="1"/>
  <c r="ROA124" i="1"/>
  <c r="ROB124" i="1" s="1"/>
  <c r="RTN124" i="1"/>
  <c r="RTO124" i="1" s="1"/>
  <c r="RTP124" i="1" s="1"/>
  <c r="RZC124" i="1"/>
  <c r="RZD124" i="1" s="1"/>
  <c r="RZB124" i="1"/>
  <c r="SEP124" i="1"/>
  <c r="SEQ124" i="1" s="1"/>
  <c r="SER124" i="1" s="1"/>
  <c r="SHS124" i="1"/>
  <c r="SHT124" i="1" s="1"/>
  <c r="SNF124" i="1"/>
  <c r="SNG124" i="1" s="1"/>
  <c r="SNH124" i="1" s="1"/>
  <c r="SST124" i="1"/>
  <c r="SSU124" i="1" s="1"/>
  <c r="SSV124" i="1" s="1"/>
  <c r="TFR124" i="1"/>
  <c r="TFS124" i="1" s="1"/>
  <c r="TFT124" i="1" s="1"/>
  <c r="TYT124" i="1"/>
  <c r="TYU124" i="1" s="1"/>
  <c r="TYV124" i="1" s="1"/>
  <c r="UOT124" i="1"/>
  <c r="UOU124" i="1" s="1"/>
  <c r="UOV124" i="1" s="1"/>
  <c r="QZV124" i="1"/>
  <c r="QZW124" i="1" s="1"/>
  <c r="QZX124" i="1" s="1"/>
  <c r="RIL124" i="1"/>
  <c r="RIM124" i="1" s="1"/>
  <c r="RIN124" i="1" s="1"/>
  <c r="RLO124" i="1"/>
  <c r="RLP124" i="1" s="1"/>
  <c r="RRC124" i="1"/>
  <c r="RRD124" i="1" s="1"/>
  <c r="RRB124" i="1"/>
  <c r="RWP124" i="1"/>
  <c r="RWQ124" i="1" s="1"/>
  <c r="RWR124" i="1" s="1"/>
  <c r="SCD124" i="1"/>
  <c r="SCE124" i="1" s="1"/>
  <c r="SCF124" i="1" s="1"/>
  <c r="SKT124" i="1"/>
  <c r="SKU124" i="1" s="1"/>
  <c r="SKV124" i="1" s="1"/>
  <c r="SVV124" i="1"/>
  <c r="SVW124" i="1" s="1"/>
  <c r="SVX124" i="1" s="1"/>
  <c r="TCA124" i="1"/>
  <c r="TCB124" i="1" s="1"/>
  <c r="TBZ124" i="1"/>
  <c r="TJJ124" i="1"/>
  <c r="TJK124" i="1" s="1"/>
  <c r="TJL124" i="1" s="1"/>
  <c r="TRJ124" i="1"/>
  <c r="TRK124" i="1" s="1"/>
  <c r="TRL124" i="1" s="1"/>
  <c r="ULB124" i="1"/>
  <c r="ULC124" i="1" s="1"/>
  <c r="ULD124" i="1" s="1"/>
  <c r="QJW124" i="1"/>
  <c r="QJX124" i="1" s="1"/>
  <c r="QSM124" i="1"/>
  <c r="QSN124" i="1" s="1"/>
  <c r="QTS124" i="1"/>
  <c r="QTT124" i="1" s="1"/>
  <c r="RFZ124" i="1"/>
  <c r="RGA124" i="1" s="1"/>
  <c r="RGB124" i="1" s="1"/>
  <c r="RJC124" i="1"/>
  <c r="RJD124" i="1" s="1"/>
  <c r="RLN124" i="1"/>
  <c r="ROP124" i="1"/>
  <c r="ROQ124" i="1" s="1"/>
  <c r="ROR124" i="1" s="1"/>
  <c r="RUD124" i="1"/>
  <c r="RUE124" i="1" s="1"/>
  <c r="RUF124" i="1" s="1"/>
  <c r="RZR124" i="1"/>
  <c r="RZS124" i="1" s="1"/>
  <c r="RZT124" i="1" s="1"/>
  <c r="SCU124" i="1"/>
  <c r="SCV124" i="1" s="1"/>
  <c r="SFF124" i="1"/>
  <c r="SFG124" i="1" s="1"/>
  <c r="SFH124" i="1" s="1"/>
  <c r="SIH124" i="1"/>
  <c r="SII124" i="1" s="1"/>
  <c r="SIJ124" i="1" s="1"/>
  <c r="SNV124" i="1"/>
  <c r="SNW124" i="1" s="1"/>
  <c r="SNX124" i="1" s="1"/>
  <c r="STK124" i="1"/>
  <c r="STL124" i="1" s="1"/>
  <c r="SWL124" i="1"/>
  <c r="SWM124" i="1"/>
  <c r="SWN124" i="1" s="1"/>
  <c r="TCP124" i="1"/>
  <c r="TCQ124" i="1"/>
  <c r="TCR124" i="1" s="1"/>
  <c r="TGY124" i="1"/>
  <c r="TGZ124" i="1" s="1"/>
  <c r="TGX124" i="1"/>
  <c r="TJZ124" i="1"/>
  <c r="TKA124" i="1" s="1"/>
  <c r="TKB124" i="1" s="1"/>
  <c r="RGQ124" i="1"/>
  <c r="RGR124" i="1" s="1"/>
  <c r="RME124" i="1"/>
  <c r="RMF124" i="1" s="1"/>
  <c r="RMD124" i="1"/>
  <c r="RRR124" i="1"/>
  <c r="RRS124" i="1" s="1"/>
  <c r="RRT124" i="1" s="1"/>
  <c r="RXG124" i="1"/>
  <c r="RXH124" i="1" s="1"/>
  <c r="RXF124" i="1"/>
  <c r="SAI124" i="1"/>
  <c r="SAJ124" i="1" s="1"/>
  <c r="SFV124" i="1"/>
  <c r="SFW124" i="1" s="1"/>
  <c r="SFX124" i="1" s="1"/>
  <c r="SLJ124" i="1"/>
  <c r="SLK124" i="1" s="1"/>
  <c r="SLL124" i="1" s="1"/>
  <c r="SQY124" i="1"/>
  <c r="SQZ124" i="1" s="1"/>
  <c r="SQX124" i="1"/>
  <c r="STZ124" i="1"/>
  <c r="SUA124" i="1" s="1"/>
  <c r="SUB124" i="1" s="1"/>
  <c r="SXB124" i="1"/>
  <c r="SXC124" i="1" s="1"/>
  <c r="SXD124" i="1" s="1"/>
  <c r="SZN124" i="1"/>
  <c r="SZO124" i="1" s="1"/>
  <c r="SZP124" i="1" s="1"/>
  <c r="TKP124" i="1"/>
  <c r="TKQ124" i="1" s="1"/>
  <c r="TKR124" i="1" s="1"/>
  <c r="TOH124" i="1"/>
  <c r="TOI124" i="1" s="1"/>
  <c r="TOJ124" i="1" s="1"/>
  <c r="TWH124" i="1"/>
  <c r="TWI124" i="1" s="1"/>
  <c r="TWJ124" i="1" s="1"/>
  <c r="UHZ124" i="1"/>
  <c r="UIA124" i="1" s="1"/>
  <c r="UIB124" i="1" s="1"/>
  <c r="QXK124" i="1"/>
  <c r="QXL124" i="1" s="1"/>
  <c r="QXJ124" i="1"/>
  <c r="RJR124" i="1"/>
  <c r="RJS124" i="1" s="1"/>
  <c r="RJT124" i="1" s="1"/>
  <c r="RPF124" i="1"/>
  <c r="RPG124" i="1" s="1"/>
  <c r="RPH124" i="1" s="1"/>
  <c r="RUT124" i="1"/>
  <c r="RUU124" i="1" s="1"/>
  <c r="RUV124" i="1" s="1"/>
  <c r="RXW124" i="1"/>
  <c r="RXX124" i="1" s="1"/>
  <c r="SDK124" i="1"/>
  <c r="SDL124" i="1" s="1"/>
  <c r="SDJ124" i="1"/>
  <c r="SIX124" i="1"/>
  <c r="SIY124" i="1" s="1"/>
  <c r="SIZ124" i="1" s="1"/>
  <c r="SOL124" i="1"/>
  <c r="SOM124" i="1" s="1"/>
  <c r="SON124" i="1" s="1"/>
  <c r="SUQ124" i="1"/>
  <c r="SUR124" i="1" s="1"/>
  <c r="TAD124" i="1"/>
  <c r="TAE124" i="1" s="1"/>
  <c r="TAF124" i="1" s="1"/>
  <c r="THN124" i="1"/>
  <c r="THO124" i="1" s="1"/>
  <c r="THP124" i="1" s="1"/>
  <c r="TOX124" i="1"/>
  <c r="TOY124" i="1" s="1"/>
  <c r="TOZ124" i="1" s="1"/>
  <c r="UIP124" i="1"/>
  <c r="UIQ124" i="1" s="1"/>
  <c r="UIR124" i="1" s="1"/>
  <c r="TVB124" i="1"/>
  <c r="TVC124" i="1" s="1"/>
  <c r="TVD124" i="1" s="1"/>
  <c r="UEX124" i="1"/>
  <c r="UEY124" i="1" s="1"/>
  <c r="UEZ124" i="1" s="1"/>
  <c r="UUX124" i="1"/>
  <c r="UUY124" i="1"/>
  <c r="UUZ124" i="1" s="1"/>
  <c r="VBR124" i="1"/>
  <c r="VBS124" i="1" s="1"/>
  <c r="VBT124" i="1" s="1"/>
  <c r="VET124" i="1"/>
  <c r="VEU124" i="1" s="1"/>
  <c r="VEV124" i="1" s="1"/>
  <c r="VLN124" i="1"/>
  <c r="VLO124" i="1" s="1"/>
  <c r="VLP124" i="1" s="1"/>
  <c r="VOP124" i="1"/>
  <c r="VOQ124" i="1" s="1"/>
  <c r="VOR124" i="1" s="1"/>
  <c r="VSX124" i="1"/>
  <c r="VSY124" i="1" s="1"/>
  <c r="VSZ124" i="1" s="1"/>
  <c r="VXW124" i="1"/>
  <c r="VXX124" i="1" s="1"/>
  <c r="VXV124" i="1"/>
  <c r="WCT124" i="1"/>
  <c r="WCU124" i="1" s="1"/>
  <c r="WCV124" i="1" s="1"/>
  <c r="WHR124" i="1"/>
  <c r="WHS124" i="1" s="1"/>
  <c r="WHT124" i="1" s="1"/>
  <c r="WMP124" i="1"/>
  <c r="WMQ124" i="1" s="1"/>
  <c r="WMR124" i="1" s="1"/>
  <c r="WRO124" i="1"/>
  <c r="WRP124" i="1" s="1"/>
  <c r="WRN124" i="1"/>
  <c r="WWL124" i="1"/>
  <c r="WWM124" i="1" s="1"/>
  <c r="WWN124" i="1" s="1"/>
  <c r="XBJ124" i="1"/>
  <c r="XBK124" i="1" s="1"/>
  <c r="XBL124" i="1" s="1"/>
  <c r="TDW124" i="1"/>
  <c r="TDX124" i="1" s="1"/>
  <c r="TSA124" i="1"/>
  <c r="TSB124" i="1" s="1"/>
  <c r="TVR124" i="1"/>
  <c r="TVS124" i="1" s="1"/>
  <c r="TVT124" i="1" s="1"/>
  <c r="UBW124" i="1"/>
  <c r="UBX124" i="1" s="1"/>
  <c r="UFN124" i="1"/>
  <c r="UFO124" i="1" s="1"/>
  <c r="UFP124" i="1" s="1"/>
  <c r="ULS124" i="1"/>
  <c r="ULT124" i="1" s="1"/>
  <c r="URV124" i="1"/>
  <c r="URW124" i="1" s="1"/>
  <c r="URX124" i="1" s="1"/>
  <c r="UYP124" i="1"/>
  <c r="UYQ124" i="1" s="1"/>
  <c r="UYR124" i="1" s="1"/>
  <c r="VIL124" i="1"/>
  <c r="VIM124" i="1" s="1"/>
  <c r="VIN124" i="1" s="1"/>
  <c r="TSP124" i="1"/>
  <c r="TSQ124" i="1" s="1"/>
  <c r="TSR124" i="1" s="1"/>
  <c r="UCL124" i="1"/>
  <c r="UCM124" i="1" s="1"/>
  <c r="UCN124" i="1" s="1"/>
  <c r="UMH124" i="1"/>
  <c r="UMI124" i="1" s="1"/>
  <c r="UMJ124" i="1" s="1"/>
  <c r="USL124" i="1"/>
  <c r="USM124" i="1" s="1"/>
  <c r="USN124" i="1" s="1"/>
  <c r="VZB124" i="1"/>
  <c r="VZC124" i="1" s="1"/>
  <c r="VZD124" i="1" s="1"/>
  <c r="WIX124" i="1"/>
  <c r="WIY124" i="1" s="1"/>
  <c r="WIZ124" i="1" s="1"/>
  <c r="WST124" i="1"/>
  <c r="WSU124" i="1" s="1"/>
  <c r="WSV124" i="1" s="1"/>
  <c r="XCP124" i="1"/>
  <c r="XCQ124" i="1" s="1"/>
  <c r="XCR124" i="1" s="1"/>
  <c r="SPR124" i="1"/>
  <c r="SPS124" i="1" s="1"/>
  <c r="SPT124" i="1" s="1"/>
  <c r="TGI124" i="1"/>
  <c r="TGJ124" i="1" s="1"/>
  <c r="TIE124" i="1"/>
  <c r="TIF124" i="1" s="1"/>
  <c r="TPO124" i="1"/>
  <c r="TPP124" i="1" s="1"/>
  <c r="TTF124" i="1"/>
  <c r="TTG124" i="1" s="1"/>
  <c r="TTH124" i="1" s="1"/>
  <c r="TZK124" i="1"/>
  <c r="TZL124" i="1" s="1"/>
  <c r="UDB124" i="1"/>
  <c r="UDC124" i="1" s="1"/>
  <c r="UDD124" i="1" s="1"/>
  <c r="UJG124" i="1"/>
  <c r="UJH124" i="1" s="1"/>
  <c r="UMX124" i="1"/>
  <c r="UMY124" i="1" s="1"/>
  <c r="UMZ124" i="1" s="1"/>
  <c r="UWD124" i="1"/>
  <c r="UWE124" i="1" s="1"/>
  <c r="UWF124" i="1" s="1"/>
  <c r="UZF124" i="1"/>
  <c r="UZG124" i="1" s="1"/>
  <c r="UZH124" i="1" s="1"/>
  <c r="VFZ124" i="1"/>
  <c r="VGA124" i="1"/>
  <c r="VGB124" i="1" s="1"/>
  <c r="VJB124" i="1"/>
  <c r="VJC124" i="1"/>
  <c r="VJD124" i="1" s="1"/>
  <c r="VPV124" i="1"/>
  <c r="VPW124" i="1" s="1"/>
  <c r="VPX124" i="1" s="1"/>
  <c r="TQD124" i="1"/>
  <c r="TQE124" i="1" s="1"/>
  <c r="TQF124" i="1" s="1"/>
  <c r="TZZ124" i="1"/>
  <c r="UAA124" i="1" s="1"/>
  <c r="UAB124" i="1" s="1"/>
  <c r="UJV124" i="1"/>
  <c r="UJW124" i="1" s="1"/>
  <c r="UJX124" i="1" s="1"/>
  <c r="UPZ124" i="1"/>
  <c r="UQA124" i="1" s="1"/>
  <c r="UQB124" i="1" s="1"/>
  <c r="UTB124" i="1"/>
  <c r="UTC124" i="1" s="1"/>
  <c r="UTD124" i="1" s="1"/>
  <c r="UWT124" i="1"/>
  <c r="UWU124" i="1"/>
  <c r="UWV124" i="1" s="1"/>
  <c r="UZV124" i="1"/>
  <c r="UZW124" i="1" s="1"/>
  <c r="UZX124" i="1" s="1"/>
  <c r="VGP124" i="1"/>
  <c r="VGQ124" i="1" s="1"/>
  <c r="VGR124" i="1" s="1"/>
  <c r="VJR124" i="1"/>
  <c r="VJS124" i="1"/>
  <c r="VJT124" i="1" s="1"/>
  <c r="VQL124" i="1"/>
  <c r="VQM124" i="1" s="1"/>
  <c r="VQN124" i="1" s="1"/>
  <c r="VVJ124" i="1"/>
  <c r="VVK124" i="1" s="1"/>
  <c r="VVL124" i="1" s="1"/>
  <c r="WAH124" i="1"/>
  <c r="WAI124" i="1" s="1"/>
  <c r="WAJ124" i="1" s="1"/>
  <c r="WFF124" i="1"/>
  <c r="WFG124" i="1" s="1"/>
  <c r="WFH124" i="1" s="1"/>
  <c r="WKD124" i="1"/>
  <c r="WKE124" i="1" s="1"/>
  <c r="WKF124" i="1" s="1"/>
  <c r="WPB124" i="1"/>
  <c r="WPC124" i="1" s="1"/>
  <c r="WPD124" i="1" s="1"/>
  <c r="WTZ124" i="1"/>
  <c r="WUA124" i="1" s="1"/>
  <c r="WUB124" i="1" s="1"/>
  <c r="WYX124" i="1"/>
  <c r="WYY124" i="1" s="1"/>
  <c r="WYZ124" i="1" s="1"/>
  <c r="XDV124" i="1"/>
  <c r="XDW124" i="1" s="1"/>
  <c r="XDX124" i="1" s="1"/>
  <c r="SSD124" i="1"/>
  <c r="SSE124" i="1" s="1"/>
  <c r="SSF124" i="1" s="1"/>
  <c r="SYY124" i="1"/>
  <c r="SYZ124" i="1" s="1"/>
  <c r="TAU124" i="1"/>
  <c r="TAV124" i="1" s="1"/>
  <c r="TIU124" i="1"/>
  <c r="TIV124" i="1" s="1"/>
  <c r="TQT124" i="1"/>
  <c r="TQU124" i="1" s="1"/>
  <c r="TQV124" i="1" s="1"/>
  <c r="TTV124" i="1"/>
  <c r="TTW124" i="1" s="1"/>
  <c r="TTX124" i="1" s="1"/>
  <c r="UAP124" i="1"/>
  <c r="UAQ124" i="1" s="1"/>
  <c r="UAR124" i="1" s="1"/>
  <c r="UDR124" i="1"/>
  <c r="UDS124" i="1" s="1"/>
  <c r="UDT124" i="1" s="1"/>
  <c r="UKL124" i="1"/>
  <c r="UKM124" i="1" s="1"/>
  <c r="UKN124" i="1" s="1"/>
  <c r="UNN124" i="1"/>
  <c r="UNO124" i="1" s="1"/>
  <c r="UNP124" i="1" s="1"/>
  <c r="UTR124" i="1"/>
  <c r="UTS124" i="1"/>
  <c r="UTT124" i="1" s="1"/>
  <c r="VDN124" i="1"/>
  <c r="VDO124" i="1" s="1"/>
  <c r="VDP124" i="1" s="1"/>
  <c r="VNJ124" i="1"/>
  <c r="VNK124" i="1"/>
  <c r="VNL124" i="1" s="1"/>
  <c r="VVZ124" i="1"/>
  <c r="VWA124" i="1" s="1"/>
  <c r="VWB124" i="1" s="1"/>
  <c r="WFV124" i="1"/>
  <c r="WFW124" i="1"/>
  <c r="WFX124" i="1" s="1"/>
  <c r="WPR124" i="1"/>
  <c r="WPS124" i="1" s="1"/>
  <c r="WPT124" i="1" s="1"/>
  <c r="WZN124" i="1"/>
  <c r="WZO124" i="1"/>
  <c r="WZP124" i="1" s="1"/>
  <c r="TNR124" i="1"/>
  <c r="TNS124" i="1" s="1"/>
  <c r="TNT124" i="1" s="1"/>
  <c r="TXN124" i="1"/>
  <c r="TXO124" i="1" s="1"/>
  <c r="TXP124" i="1" s="1"/>
  <c r="UHJ124" i="1"/>
  <c r="UHK124" i="1" s="1"/>
  <c r="UHL124" i="1" s="1"/>
  <c r="UOD124" i="1"/>
  <c r="UOE124" i="1" s="1"/>
  <c r="UOF124" i="1" s="1"/>
  <c r="UQP124" i="1"/>
  <c r="UQQ124" i="1" s="1"/>
  <c r="UQR124" i="1" s="1"/>
  <c r="UXK124" i="1"/>
  <c r="UXL124" i="1" s="1"/>
  <c r="VHG124" i="1"/>
  <c r="VHH124" i="1" s="1"/>
  <c r="UVO124" i="1"/>
  <c r="UVP124" i="1" s="1"/>
  <c r="VAM124" i="1"/>
  <c r="VAN124" i="1" s="1"/>
  <c r="VFK124" i="1"/>
  <c r="VFL124" i="1" s="1"/>
  <c r="VKI124" i="1"/>
  <c r="VKJ124" i="1" s="1"/>
  <c r="VPG124" i="1"/>
  <c r="VPH124" i="1" s="1"/>
  <c r="VSI124" i="1"/>
  <c r="VSJ124" i="1" s="1"/>
  <c r="VSH124" i="1"/>
  <c r="VYM124" i="1"/>
  <c r="VYN124" i="1" s="1"/>
  <c r="WCE124" i="1"/>
  <c r="WCF124" i="1" s="1"/>
  <c r="WCD124" i="1"/>
  <c r="WII124" i="1"/>
  <c r="WIJ124" i="1" s="1"/>
  <c r="WLZ124" i="1"/>
  <c r="WMA124" i="1" s="1"/>
  <c r="WMB124" i="1" s="1"/>
  <c r="WSE124" i="1"/>
  <c r="WSF124" i="1" s="1"/>
  <c r="WVV124" i="1"/>
  <c r="WVW124" i="1" s="1"/>
  <c r="WVX124" i="1" s="1"/>
  <c r="XCA124" i="1"/>
  <c r="XCB124" i="1" s="1"/>
  <c r="VZR124" i="1"/>
  <c r="VZS124" i="1" s="1"/>
  <c r="VZT124" i="1" s="1"/>
  <c r="WJN124" i="1"/>
  <c r="WJO124" i="1" s="1"/>
  <c r="WJP124" i="1" s="1"/>
  <c r="WTK124" i="1"/>
  <c r="WTL124" i="1" s="1"/>
  <c r="WTJ124" i="1"/>
  <c r="XDF124" i="1"/>
  <c r="XDG124" i="1" s="1"/>
  <c r="XDH124" i="1" s="1"/>
  <c r="VWQ124" i="1"/>
  <c r="VWR124" i="1" s="1"/>
  <c r="VWP124" i="1"/>
  <c r="WGL124" i="1"/>
  <c r="WGM124" i="1" s="1"/>
  <c r="WGN124" i="1" s="1"/>
  <c r="WQI124" i="1"/>
  <c r="WQJ124" i="1" s="1"/>
  <c r="WQH124" i="1"/>
  <c r="XAD124" i="1"/>
  <c r="XAE124" i="1" s="1"/>
  <c r="XAF124" i="1" s="1"/>
  <c r="UYA124" i="1"/>
  <c r="UYB124" i="1" s="1"/>
  <c r="VCY124" i="1"/>
  <c r="VCZ124" i="1" s="1"/>
  <c r="VHW124" i="1"/>
  <c r="VHX124" i="1" s="1"/>
  <c r="VMU124" i="1"/>
  <c r="VMV124" i="1" s="1"/>
  <c r="VTO124" i="1"/>
  <c r="VTP124" i="1" s="1"/>
  <c r="VXF124" i="1"/>
  <c r="VXG124" i="1" s="1"/>
  <c r="VXH124" i="1" s="1"/>
  <c r="WDK124" i="1"/>
  <c r="WDL124" i="1" s="1"/>
  <c r="WHC124" i="1"/>
  <c r="WHD124" i="1" s="1"/>
  <c r="WHB124" i="1"/>
  <c r="WNG124" i="1"/>
  <c r="WNH124" i="1" s="1"/>
  <c r="WQX124" i="1"/>
  <c r="WQY124" i="1" s="1"/>
  <c r="WQZ124" i="1" s="1"/>
  <c r="WXC124" i="1"/>
  <c r="WXD124" i="1" s="1"/>
  <c r="XAT124" i="1"/>
  <c r="XAU124" i="1" s="1"/>
  <c r="XAV124" i="1" s="1"/>
  <c r="VUE124" i="1"/>
  <c r="VUF124" i="1" s="1"/>
  <c r="VUD124" i="1"/>
  <c r="WDZ124" i="1"/>
  <c r="WEA124" i="1" s="1"/>
  <c r="WEB124" i="1" s="1"/>
  <c r="WNV124" i="1"/>
  <c r="WNW124" i="1" s="1"/>
  <c r="WNX124" i="1" s="1"/>
  <c r="WXR124" i="1"/>
  <c r="WXS124" i="1" s="1"/>
  <c r="WXT124" i="1" s="1"/>
  <c r="VRC124" i="1"/>
  <c r="VRD124" i="1" s="1"/>
  <c r="VUT124" i="1"/>
  <c r="VUU124" i="1" s="1"/>
  <c r="VUV124" i="1" s="1"/>
  <c r="WAY124" i="1"/>
  <c r="WAZ124" i="1" s="1"/>
  <c r="WEP124" i="1"/>
  <c r="WEQ124" i="1" s="1"/>
  <c r="WER124" i="1" s="1"/>
  <c r="WKU124" i="1"/>
  <c r="WKV124" i="1" s="1"/>
  <c r="WOL124" i="1"/>
  <c r="WOM124" i="1" s="1"/>
  <c r="WON124" i="1" s="1"/>
  <c r="WUQ124" i="1"/>
  <c r="WUR124" i="1" s="1"/>
  <c r="WYH124" i="1"/>
  <c r="WYI124" i="1" s="1"/>
  <c r="WYJ124" i="1" s="1"/>
  <c r="XEM124" i="1"/>
  <c r="XEN124" i="1" s="1"/>
  <c r="VRR124" i="1"/>
  <c r="VRS124" i="1" s="1"/>
  <c r="VRT124" i="1" s="1"/>
  <c r="WBO124" i="1"/>
  <c r="WBP124" i="1" s="1"/>
  <c r="WBN124" i="1"/>
  <c r="WLJ124" i="1"/>
  <c r="WLK124" i="1" s="1"/>
  <c r="WLL124" i="1" s="1"/>
  <c r="WVF124" i="1"/>
  <c r="WVG124" i="1" s="1"/>
  <c r="WVH124" i="1" s="1"/>
  <c r="XFB124" i="1"/>
  <c r="XFC124" i="1" s="1"/>
  <c r="XFD124" i="1" s="1"/>
  <c r="G40" i="1"/>
  <c r="G38" i="1" l="1"/>
  <c r="L7" i="1" l="1"/>
  <c r="J8" i="1"/>
  <c r="K8" i="1" s="1"/>
  <c r="J72" i="1" l="1"/>
  <c r="J84" i="1"/>
  <c r="K84" i="1" s="1"/>
  <c r="J98" i="1" l="1"/>
  <c r="K98" i="1" s="1"/>
  <c r="G66" i="1" l="1"/>
  <c r="J66" i="1" s="1"/>
  <c r="K66" i="1" s="1"/>
  <c r="J47" i="1" l="1"/>
  <c r="J9" i="1"/>
  <c r="G32" i="1" l="1"/>
  <c r="G29" i="1"/>
  <c r="G24" i="1"/>
  <c r="G22" i="1"/>
  <c r="G21" i="1"/>
  <c r="G15" i="1"/>
  <c r="G11" i="1"/>
  <c r="G12" i="1"/>
  <c r="G10" i="1"/>
  <c r="J10" i="1" s="1"/>
  <c r="G25" i="1"/>
  <c r="G19" i="1"/>
  <c r="G20" i="1"/>
  <c r="G18" i="1"/>
  <c r="M38" i="1" l="1"/>
  <c r="J5" i="1" l="1"/>
  <c r="J75" i="1" l="1"/>
  <c r="J4" i="1" l="1"/>
  <c r="G70" i="1" l="1"/>
  <c r="J70" i="1" s="1"/>
  <c r="G69" i="1"/>
  <c r="K70" i="1" l="1"/>
  <c r="G14" i="1"/>
  <c r="J15" i="1" l="1"/>
  <c r="J14" i="1"/>
  <c r="J7" i="1" l="1"/>
  <c r="K7" i="1" s="1"/>
  <c r="G26" i="1" l="1"/>
  <c r="L104" i="1" l="1"/>
  <c r="J104" i="1" l="1"/>
  <c r="J81" i="1" l="1"/>
  <c r="K81" i="1" s="1"/>
  <c r="J87" i="1" l="1"/>
  <c r="J6" i="1" l="1"/>
  <c r="M3" i="1"/>
  <c r="J3" i="1"/>
  <c r="K3" i="1" s="1"/>
  <c r="K6" i="1" l="1"/>
  <c r="K104" i="1"/>
  <c r="J50" i="1"/>
  <c r="K50" i="1" s="1"/>
  <c r="K62" i="1" l="1"/>
  <c r="G13" i="1"/>
  <c r="J13" i="1" s="1"/>
  <c r="K13" i="1" s="1"/>
  <c r="M29" i="1"/>
  <c r="M10" i="1"/>
  <c r="M14" i="1"/>
  <c r="G23" i="1" l="1"/>
  <c r="G17" i="1"/>
  <c r="G16" i="1"/>
  <c r="M15" i="1" l="1"/>
  <c r="J17" i="1"/>
  <c r="K17" i="1" s="1"/>
  <c r="J16" i="1"/>
  <c r="K16" i="1" s="1"/>
  <c r="M26" i="1"/>
  <c r="J26" i="1"/>
  <c r="K26" i="1" s="1"/>
  <c r="M101" i="1"/>
  <c r="G57" i="1"/>
  <c r="J57" i="1" s="1"/>
  <c r="K57" i="1" s="1"/>
  <c r="G56" i="1"/>
  <c r="J56" i="1" s="1"/>
  <c r="K56" i="1" s="1"/>
  <c r="K47" i="1"/>
  <c r="J48" i="1"/>
  <c r="K48" i="1" s="1"/>
  <c r="G46" i="1"/>
  <c r="J46" i="1" s="1"/>
  <c r="K46" i="1" s="1"/>
  <c r="G31" i="1"/>
  <c r="J31" i="1" s="1"/>
  <c r="K31" i="1" s="1"/>
  <c r="L83" i="1"/>
  <c r="L82" i="1"/>
  <c r="J85" i="1"/>
  <c r="K85" i="1" s="1"/>
  <c r="M24" i="1"/>
  <c r="J24" i="1"/>
  <c r="K24" i="1" s="1"/>
  <c r="J23" i="1"/>
  <c r="K23" i="1" s="1"/>
  <c r="J20" i="1"/>
  <c r="K20" i="1" s="1"/>
  <c r="J19" i="1"/>
  <c r="K19" i="1" s="1"/>
  <c r="J18" i="1"/>
  <c r="K18" i="1" s="1"/>
  <c r="J12" i="1"/>
  <c r="J11" i="1"/>
  <c r="M73" i="1"/>
  <c r="M69" i="1"/>
  <c r="M74" i="1"/>
  <c r="J91" i="1"/>
  <c r="K91" i="1" s="1"/>
  <c r="J89" i="1"/>
  <c r="K89" i="1" s="1"/>
  <c r="J90" i="1"/>
  <c r="K90" i="1" s="1"/>
  <c r="J74" i="1"/>
  <c r="J103" i="1"/>
  <c r="K103" i="1" s="1"/>
  <c r="J102" i="1"/>
  <c r="K102" i="1" s="1"/>
  <c r="M99" i="1"/>
  <c r="J101" i="1"/>
  <c r="K101" i="1" s="1"/>
  <c r="J100" i="1"/>
  <c r="K100" i="1" s="1"/>
  <c r="J40" i="1"/>
  <c r="J83" i="1"/>
  <c r="K83" i="1" s="1"/>
  <c r="G82" i="1"/>
  <c r="J82" i="1" s="1"/>
  <c r="K82" i="1" s="1"/>
  <c r="G73" i="1"/>
  <c r="J73" i="1" s="1"/>
  <c r="K73" i="1" s="1"/>
  <c r="G68" i="1"/>
  <c r="J68" i="1" s="1"/>
  <c r="K68" i="1" s="1"/>
  <c r="J69" i="1"/>
  <c r="K69" i="1" s="1"/>
  <c r="J52" i="1"/>
  <c r="K52" i="1" s="1"/>
  <c r="G53" i="1"/>
  <c r="J53" i="1" s="1"/>
  <c r="K53" i="1" s="1"/>
  <c r="M64" i="1"/>
  <c r="M40" i="1"/>
  <c r="M28" i="1"/>
  <c r="M25" i="1"/>
  <c r="M21" i="1"/>
  <c r="M22" i="1"/>
  <c r="M20" i="1"/>
  <c r="M18" i="1"/>
  <c r="M19" i="1"/>
  <c r="M12" i="1"/>
  <c r="M11" i="1"/>
  <c r="M51" i="1"/>
  <c r="M48" i="1"/>
  <c r="M47" i="1"/>
  <c r="K15" i="1"/>
  <c r="J22" i="1"/>
  <c r="K22" i="1" s="1"/>
  <c r="J21" i="1"/>
  <c r="K21" i="1" s="1"/>
  <c r="J25" i="1"/>
  <c r="K25" i="1" s="1"/>
  <c r="G27" i="1"/>
  <c r="J27" i="1" s="1"/>
  <c r="K27" i="1" s="1"/>
  <c r="G28" i="1"/>
  <c r="J28" i="1" s="1"/>
  <c r="K28" i="1" s="1"/>
  <c r="J29" i="1"/>
  <c r="K29" i="1" s="1"/>
  <c r="G30" i="1"/>
  <c r="J30" i="1" s="1"/>
  <c r="K30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G39" i="1"/>
  <c r="J39" i="1" s="1"/>
  <c r="K39" i="1" s="1"/>
  <c r="J44" i="1"/>
  <c r="K44" i="1" s="1"/>
  <c r="J49" i="1"/>
  <c r="K49" i="1" s="1"/>
  <c r="J51" i="1"/>
  <c r="K51" i="1" s="1"/>
  <c r="J54" i="1"/>
  <c r="K54" i="1" s="1"/>
  <c r="J55" i="1"/>
  <c r="K55" i="1" s="1"/>
  <c r="G58" i="1"/>
  <c r="J58" i="1" s="1"/>
  <c r="K58" i="1" s="1"/>
  <c r="J59" i="1"/>
  <c r="K59" i="1" s="1"/>
  <c r="J60" i="1"/>
  <c r="K60" i="1" s="1"/>
  <c r="G61" i="1"/>
  <c r="J61" i="1" s="1"/>
  <c r="K61" i="1" s="1"/>
  <c r="G63" i="1"/>
  <c r="J63" i="1" s="1"/>
  <c r="K63" i="1" s="1"/>
  <c r="J64" i="1"/>
  <c r="K64" i="1" s="1"/>
  <c r="G65" i="1"/>
  <c r="J65" i="1" s="1"/>
  <c r="K65" i="1" s="1"/>
  <c r="J80" i="1"/>
  <c r="K80" i="1" s="1"/>
  <c r="J86" i="1"/>
  <c r="K86" i="1" s="1"/>
  <c r="G88" i="1"/>
  <c r="J88" i="1" s="1"/>
  <c r="K88" i="1" s="1"/>
  <c r="J99" i="1"/>
  <c r="K99" i="1" s="1"/>
  <c r="L61" i="1"/>
  <c r="L65" i="1"/>
  <c r="M27" i="1"/>
  <c r="M30" i="1"/>
  <c r="M31" i="1"/>
  <c r="M32" i="1"/>
  <c r="G45" i="1"/>
  <c r="J45" i="1" s="1"/>
  <c r="K45" i="1" s="1"/>
  <c r="K11" i="1" l="1"/>
  <c r="M105" i="1"/>
  <c r="L105" i="1"/>
  <c r="K40" i="1"/>
  <c r="J105" i="1"/>
  <c r="O107" i="1" s="1"/>
  <c r="J124" i="1" s="1"/>
  <c r="L124" i="1" s="1"/>
  <c r="M124" i="1" s="1"/>
  <c r="N124" i="1" s="1"/>
  <c r="K74" i="1"/>
  <c r="K12" i="1"/>
  <c r="K14" i="1"/>
  <c r="K10" i="1"/>
  <c r="K105" i="1" l="1"/>
  <c r="O124" i="1" l="1"/>
  <c r="P124" i="1" s="1"/>
</calcChain>
</file>

<file path=xl/sharedStrings.xml><?xml version="1.0" encoding="utf-8"?>
<sst xmlns="http://schemas.openxmlformats.org/spreadsheetml/2006/main" count="8580" uniqueCount="330">
  <si>
    <t>Rate 1USD=*yen</t>
  </si>
  <si>
    <t xml:space="preserve">personnel expenses(yen)/h </t>
  </si>
  <si>
    <t>Part No</t>
  </si>
  <si>
    <t>diameter</t>
  </si>
  <si>
    <t>length</t>
  </si>
  <si>
    <t>Uinit Price (yen)</t>
  </si>
  <si>
    <t xml:space="preserve">quantity
</t>
  </si>
  <si>
    <t>Spare</t>
  </si>
  <si>
    <t>Price(yen)</t>
  </si>
  <si>
    <t>Price(USD)</t>
  </si>
  <si>
    <t>N01</t>
  </si>
  <si>
    <t>Carbon rod</t>
  </si>
  <si>
    <t>Tail</t>
  </si>
  <si>
    <t>Inside</t>
  </si>
  <si>
    <t>1.2mm</t>
  </si>
  <si>
    <t>N02</t>
  </si>
  <si>
    <t>middle</t>
  </si>
  <si>
    <t>N03</t>
  </si>
  <si>
    <t>Outside</t>
  </si>
  <si>
    <t>N04</t>
  </si>
  <si>
    <t xml:space="preserve">Tail </t>
  </si>
  <si>
    <t>base Outside</t>
  </si>
  <si>
    <t>base Inside</t>
  </si>
  <si>
    <t>N06</t>
  </si>
  <si>
    <t>Wing</t>
  </si>
  <si>
    <t>Base</t>
  </si>
  <si>
    <t>3.0mm</t>
  </si>
  <si>
    <t>N07</t>
  </si>
  <si>
    <t>Tip</t>
  </si>
  <si>
    <t>Base diagonal</t>
  </si>
  <si>
    <t>Body</t>
  </si>
  <si>
    <t>N12</t>
  </si>
  <si>
    <t>Piano line</t>
  </si>
  <si>
    <t>wing</t>
  </si>
  <si>
    <t>Base+Bore2mmSpacer</t>
  </si>
  <si>
    <t>1.4mm</t>
  </si>
  <si>
    <t>25mm plus bent part</t>
  </si>
  <si>
    <t>N13</t>
  </si>
  <si>
    <t>Arm+Bore2mmSpacer</t>
  </si>
  <si>
    <t>20mm plus bent part</t>
  </si>
  <si>
    <t>N14</t>
  </si>
  <si>
    <t>Rear</t>
  </si>
  <si>
    <t>N15</t>
  </si>
  <si>
    <t>connection rod</t>
  </si>
  <si>
    <t>1.0mm</t>
  </si>
  <si>
    <t>85（86.5）mm plus bent part</t>
  </si>
  <si>
    <t>N17</t>
  </si>
  <si>
    <t xml:space="preserve">connection stick of Articulated wing </t>
  </si>
  <si>
    <t>162mm plus bent part</t>
  </si>
  <si>
    <t>N18</t>
  </si>
  <si>
    <t>N19</t>
  </si>
  <si>
    <t>Stopper</t>
  </si>
  <si>
    <t>N16</t>
  </si>
  <si>
    <t>connection rod stopper</t>
  </si>
  <si>
    <t>N20</t>
  </si>
  <si>
    <t>Base stopper</t>
  </si>
  <si>
    <t>N21</t>
  </si>
  <si>
    <t>Arm stopper</t>
  </si>
  <si>
    <t>N22</t>
  </si>
  <si>
    <t>Rear stopper</t>
  </si>
  <si>
    <t>N23</t>
  </si>
  <si>
    <t>Stainless steel Pipe</t>
  </si>
  <si>
    <t>Wing base</t>
  </si>
  <si>
    <t xml:space="preserve"> The carbon rod of 3 mm is installed.
It is processed a 1.4 mm hole.
</t>
  </si>
  <si>
    <t>http://store.shopping.yahoo.co.jp/kurashi-h/00871482-001.html</t>
  </si>
  <si>
    <t xml:space="preserve">
in Japan only</t>
  </si>
  <si>
    <t>N24</t>
  </si>
  <si>
    <t>Aluminum or Copper Pipe</t>
  </si>
  <si>
    <t>Wing arm Base in Ball link</t>
  </si>
  <si>
    <t>ID1.5mm OD 2mm</t>
  </si>
  <si>
    <t>Length 3.7mm</t>
  </si>
  <si>
    <t>N25</t>
  </si>
  <si>
    <t>Ball link</t>
  </si>
  <si>
    <t xml:space="preserve">Wing arm </t>
  </si>
  <si>
    <t>Dubro Swivel Ball Links 2-56 (12) with screw.</t>
  </si>
  <si>
    <t>http://www3.towerhobbies.com/cgi-bin/wti0001p?&amp;W=001201076&amp;I=LXAPC4&amp;P=K</t>
  </si>
  <si>
    <t>N26</t>
  </si>
  <si>
    <t>For Rachet</t>
  </si>
  <si>
    <t>OD2mm L 6mm Bolt Nut*2</t>
  </si>
  <si>
    <t>11yen+5+5yen</t>
  </si>
  <si>
    <t>N27</t>
  </si>
  <si>
    <t>For Motor FIX</t>
  </si>
  <si>
    <t>OD2.6mm  L5mm Bolt and washer</t>
  </si>
  <si>
    <t>http://wilco.jp/products/U/UC.html</t>
  </si>
  <si>
    <t>N28</t>
  </si>
  <si>
    <t>For Servo FIX</t>
  </si>
  <si>
    <t>OD2mm L 6mm Bolt and Nut</t>
  </si>
  <si>
    <t>N29</t>
  </si>
  <si>
    <t>Gear</t>
  </si>
  <si>
    <t>Main</t>
  </si>
  <si>
    <t>N30</t>
  </si>
  <si>
    <t xml:space="preserve">Stainless shaft 3mm GW-EPS-6A DRIVESHAFT </t>
  </si>
  <si>
    <t>The both edges of the shaft are processed and E-clip is installed.</t>
  </si>
  <si>
    <t>N31</t>
  </si>
  <si>
    <t>3mm ball bearing with Flange</t>
  </si>
  <si>
    <t>PJ-BBF630ZZ ID3mmOD6mm OverallWidth2.5mmFlangeThickness0.6mmFlangeDiameter7.2mm</t>
  </si>
  <si>
    <t>N32</t>
  </si>
  <si>
    <t>OD2mm L6mm Bolt for Rachet sysytem</t>
  </si>
  <si>
    <t>N33</t>
  </si>
  <si>
    <t xml:space="preserve">The reinforcement in the back of the gear
</t>
  </si>
  <si>
    <t>1mm CarbonPlate</t>
  </si>
  <si>
    <t xml:space="preserve">It is processed and the 2 mm hole is open.
</t>
  </si>
  <si>
    <t>N34</t>
  </si>
  <si>
    <t>First</t>
  </si>
  <si>
    <t>N35</t>
  </si>
  <si>
    <t>64P8TPinionWire</t>
  </si>
  <si>
    <t>40mm</t>
  </si>
  <si>
    <t>http://www.sdp-si.com/</t>
  </si>
  <si>
    <t>N51</t>
  </si>
  <si>
    <t>4mm ball bearing with Flange</t>
  </si>
  <si>
    <r>
      <t>PJ-BBF840ZZ</t>
    </r>
    <r>
      <rPr>
        <sz val="11"/>
        <color indexed="10"/>
        <rFont val="ＭＳ Ｐゴシック"/>
        <family val="3"/>
        <charset val="128"/>
      </rPr>
      <t xml:space="preserve"> ID4mmOD8mm OverallWidth3mmFlangeThickness0.6</t>
    </r>
    <r>
      <rPr>
        <sz val="11"/>
        <rFont val="ＭＳ Ｐゴシック"/>
        <family val="3"/>
        <charset val="128"/>
      </rPr>
      <t>mmFlangeDiameter9mm</t>
    </r>
  </si>
  <si>
    <t>N37</t>
  </si>
  <si>
    <t>Spacer for Gear position setting</t>
  </si>
  <si>
    <r>
      <t>ID 4mm Length 6mm</t>
    </r>
    <r>
      <rPr>
        <sz val="11"/>
        <rFont val="ＭＳ Ｐゴシック"/>
        <family val="3"/>
        <charset val="128"/>
      </rPr>
      <t xml:space="preserve">  OD6mm plastic pipe</t>
    </r>
  </si>
  <si>
    <t>N38</t>
  </si>
  <si>
    <t>Pinion Gear</t>
  </si>
  <si>
    <t>N39</t>
  </si>
  <si>
    <t>Gear box</t>
  </si>
  <si>
    <t>Spacer</t>
  </si>
  <si>
    <t>http://wilco.jp/products/PE/CPE.html</t>
  </si>
  <si>
    <t>in Japan only</t>
  </si>
  <si>
    <t>N40</t>
  </si>
  <si>
    <t>Bolt &amp; Nut</t>
  </si>
  <si>
    <t xml:space="preserve">http://www.rakuten.co.jp/nejiya/?scid=me_ich_conf_02
</t>
  </si>
  <si>
    <t>N41</t>
  </si>
  <si>
    <t>For Rachet stopper</t>
  </si>
  <si>
    <t>OD 2mm  L15mm Bolt and Nut*2</t>
  </si>
  <si>
    <t>It became needless in an improved model</t>
  </si>
  <si>
    <t>N42</t>
  </si>
  <si>
    <t>For 3mm Shaft</t>
  </si>
  <si>
    <t>E-clip</t>
  </si>
  <si>
    <t>GWS E-Clip for IPS &amp; EPS 3mm Shaft</t>
  </si>
  <si>
    <t>For fixation</t>
  </si>
  <si>
    <t xml:space="preserve">PE line for Fishing No 2.25 </t>
  </si>
  <si>
    <t>12m</t>
  </si>
  <si>
    <t>Super Glue and A hardening agent</t>
  </si>
  <si>
    <t>N43</t>
  </si>
  <si>
    <t>For wing hinge</t>
  </si>
  <si>
    <t>2m</t>
  </si>
  <si>
    <t>http://store.shopping.yahoo.co.jp/tokushu-sozai/index.html</t>
  </si>
  <si>
    <t>N44</t>
  </si>
  <si>
    <t>0.5Oz RipStop</t>
  </si>
  <si>
    <t>3cm*30cm</t>
  </si>
  <si>
    <t>For wing film adhesion</t>
  </si>
  <si>
    <t>N45</t>
  </si>
  <si>
    <t xml:space="preserve">For wing </t>
  </si>
  <si>
    <t>It is cut wing shape and the tape which is necessary to paste is set. And spare for repair</t>
  </si>
  <si>
    <t>OrconFilmAN36</t>
  </si>
  <si>
    <t>N46</t>
  </si>
  <si>
    <t>electric apparatus</t>
  </si>
  <si>
    <t>RX</t>
  </si>
  <si>
    <t>OrangeRx R415 Spektrum DSM2 Compatible 4Ch Micro 2.4Ghz Receiver or Other light RX</t>
  </si>
  <si>
    <t>http://www.hobbyking.com/hobbyking/store/uh_viewItem.asp?idproduct=11972</t>
  </si>
  <si>
    <t>N47</t>
  </si>
  <si>
    <t>ESC</t>
  </si>
  <si>
    <t>http://www.hobbyking.com/hobbyking/store/uh_viewItem.asp?idproduct=8479</t>
  </si>
  <si>
    <t>N48</t>
  </si>
  <si>
    <t>Motor</t>
  </si>
  <si>
    <t>with ID2mm connector  Male 3 Female 3</t>
  </si>
  <si>
    <t>http://www.hobbyking.com/hobbyking/store/uh_viewItem.asp?idproduct=14870</t>
  </si>
  <si>
    <t>N49</t>
  </si>
  <si>
    <t>Battery</t>
  </si>
  <si>
    <t>Servo</t>
  </si>
  <si>
    <t>http://www.hobbyking.com/hobbyking/store/uh_viewItem.asp?idproduct=28284</t>
  </si>
  <si>
    <t>connector</t>
  </si>
  <si>
    <t>ID2mm connector  Male 2 for Battery</t>
  </si>
  <si>
    <t>For electric apparatus</t>
  </si>
  <si>
    <t>Velcro Tape</t>
  </si>
  <si>
    <t>30cm</t>
  </si>
  <si>
    <t>N52</t>
  </si>
  <si>
    <t>support of wing Rear</t>
  </si>
  <si>
    <t>center of wing rear</t>
  </si>
  <si>
    <t xml:space="preserve">1.5-1.6mmCarbon rod </t>
  </si>
  <si>
    <t>1.5-1.6mm</t>
  </si>
  <si>
    <t>80mm</t>
  </si>
  <si>
    <t>N53</t>
  </si>
  <si>
    <t>cable tie</t>
  </si>
  <si>
    <t xml:space="preserve">forfixation of  connection stick of Articulated wing </t>
  </si>
  <si>
    <t>N54</t>
  </si>
  <si>
    <t xml:space="preserve">For Battery </t>
  </si>
  <si>
    <t>EPP block</t>
  </si>
  <si>
    <t>Tool</t>
  </si>
  <si>
    <t>Drill</t>
  </si>
  <si>
    <t>1.5mm</t>
  </si>
  <si>
    <t>Packing of all parts</t>
  </si>
  <si>
    <t>SubTotal</t>
  </si>
  <si>
    <t>http://www.post.japanpost.jp/int/charge/list/ems_all_en.html)</t>
  </si>
  <si>
    <t>Total</t>
  </si>
  <si>
    <t>To</t>
  </si>
  <si>
    <t>From</t>
  </si>
  <si>
    <t xml:space="preserve">Fee of Papal </t>
    <phoneticPr fontId="6"/>
  </si>
  <si>
    <t>EMS postageYen</t>
    <phoneticPr fontId="6"/>
  </si>
  <si>
    <t>Total price USD</t>
    <phoneticPr fontId="6"/>
  </si>
  <si>
    <t>Postage(yen) of Items</t>
    <phoneticPr fontId="6"/>
  </si>
  <si>
    <t>N56</t>
    <phoneticPr fontId="6"/>
  </si>
  <si>
    <t>ID 2mm OD 5mm length 6mm Peek Spacer</t>
    <phoneticPr fontId="6"/>
  </si>
  <si>
    <t>OD 2mm  L20mm Bolt and Nut for Gear box</t>
    <phoneticPr fontId="6"/>
  </si>
  <si>
    <t>3M Super Seam Tape 9460 or 9672</t>
    <phoneticPr fontId="6"/>
  </si>
  <si>
    <t>Kevlar line OD0.5mm Or PE line No 2.5</t>
    <phoneticPr fontId="6"/>
  </si>
  <si>
    <t xml:space="preserve">It is processed(L38mm) and it is connected.
</t>
    <phoneticPr fontId="6"/>
  </si>
  <si>
    <t>Total price yen</t>
    <phoneticPr fontId="6"/>
  </si>
  <si>
    <t>It is processed and a 2 mm hole is made in the 6.5 mm place from the center.And Bolt For Rachet</t>
    <phoneticPr fontId="6"/>
  </si>
  <si>
    <t>2000yen /h</t>
    <phoneticPr fontId="6"/>
  </si>
  <si>
    <t>N50-1</t>
    <phoneticPr fontId="6"/>
  </si>
  <si>
    <t>N50-2</t>
    <phoneticPr fontId="6"/>
  </si>
  <si>
    <t>DM 4.7g servo (size 21.6x17.7x8.0mm)</t>
    <phoneticPr fontId="6"/>
  </si>
  <si>
    <t xml:space="preserve">Turnigy T541BBD High Torque Nano Digital Servo 0.7kg / 4.7g / 0.09Sec(Size: 19mm x19.5 mm x 8.25mm) </t>
    <phoneticPr fontId="6"/>
  </si>
  <si>
    <t>Painting</t>
    <phoneticPr fontId="6"/>
  </si>
  <si>
    <t>subtotal price yen</t>
    <phoneticPr fontId="6"/>
  </si>
  <si>
    <t>Idea</t>
    <phoneticPr fontId="6"/>
  </si>
  <si>
    <t>N48-2</t>
    <phoneticPr fontId="6"/>
  </si>
  <si>
    <t>N55</t>
    <phoneticPr fontId="6"/>
  </si>
  <si>
    <t>NewGLDAB</t>
    <phoneticPr fontId="6"/>
  </si>
  <si>
    <t>For Gliding</t>
    <phoneticPr fontId="6"/>
  </si>
  <si>
    <t>EPP</t>
    <phoneticPr fontId="6"/>
  </si>
  <si>
    <t>Turnigy 1811 Brushless Indoor Motor 3800kv</t>
    <phoneticPr fontId="6"/>
  </si>
  <si>
    <t>Surface Body</t>
    <phoneticPr fontId="6"/>
  </si>
  <si>
    <t>2mm</t>
    <phoneticPr fontId="6"/>
  </si>
  <si>
    <t>N49-2</t>
    <phoneticPr fontId="6"/>
  </si>
  <si>
    <t xml:space="preserve">add Postage(EMS)  </t>
    <phoneticPr fontId="6"/>
  </si>
  <si>
    <t>Turnigy D56MG Coreless Digital Metal Gear Servo 1.2kg / 5.6g / .10sec</t>
    <phoneticPr fontId="6"/>
  </si>
  <si>
    <t>N50-3</t>
    <phoneticPr fontId="6"/>
  </si>
  <si>
    <t>http://www.hobbyking.com/hobbyking/store/uh_viewItem.asp?idProduct=8140</t>
    <phoneticPr fontId="6"/>
  </si>
  <si>
    <t xml:space="preserve">personnel expenses for making of  Parts (yen) </t>
    <phoneticPr fontId="6"/>
  </si>
  <si>
    <t xml:space="preserve">personnel expenses for assembly (other of  Parts making)   </t>
    <phoneticPr fontId="6"/>
  </si>
  <si>
    <t>N11-1</t>
    <phoneticPr fontId="6"/>
  </si>
  <si>
    <t>N11-2</t>
    <phoneticPr fontId="6"/>
  </si>
  <si>
    <t>N05-1</t>
    <phoneticPr fontId="6"/>
  </si>
  <si>
    <t>N05-2</t>
  </si>
  <si>
    <t>N05-3</t>
  </si>
  <si>
    <t>Base inforce</t>
    <phoneticPr fontId="6"/>
  </si>
  <si>
    <t>1.2mm</t>
    <phoneticPr fontId="6"/>
  </si>
  <si>
    <t>Base out</t>
    <phoneticPr fontId="6"/>
  </si>
  <si>
    <t>Tip middle</t>
    <phoneticPr fontId="6"/>
  </si>
  <si>
    <t>N09-1</t>
    <phoneticPr fontId="6"/>
  </si>
  <si>
    <t>N09-2</t>
  </si>
  <si>
    <t>N09-3</t>
  </si>
  <si>
    <t>N08-1</t>
    <phoneticPr fontId="6"/>
  </si>
  <si>
    <t>N08-2</t>
  </si>
  <si>
    <t>http://www.caliberhobby.com/ps_eps.html</t>
    <phoneticPr fontId="6"/>
  </si>
  <si>
    <t>http://www.caliberhobby.com/ps_eps.html</t>
    <phoneticPr fontId="6"/>
  </si>
  <si>
    <t>Tip inner</t>
    <phoneticPr fontId="6"/>
  </si>
  <si>
    <t>Tip outer</t>
    <phoneticPr fontId="6"/>
  </si>
  <si>
    <t>1.7mm</t>
    <phoneticPr fontId="6"/>
  </si>
  <si>
    <t>1.4mm</t>
    <phoneticPr fontId="6"/>
  </si>
  <si>
    <t>N03-0</t>
    <phoneticPr fontId="6"/>
  </si>
  <si>
    <t>inforce</t>
    <phoneticPr fontId="6"/>
  </si>
  <si>
    <t>6mm</t>
    <phoneticPr fontId="6"/>
  </si>
  <si>
    <t>New GLDAB</t>
    <phoneticPr fontId="6"/>
  </si>
  <si>
    <t>Transmitter</t>
    <phoneticPr fontId="6"/>
  </si>
  <si>
    <t>Receiver</t>
    <phoneticPr fontId="6"/>
  </si>
  <si>
    <t>Airfoil</t>
    <phoneticPr fontId="6"/>
  </si>
  <si>
    <t>N57</t>
    <phoneticPr fontId="6"/>
  </si>
  <si>
    <t>For Rearstopper of wing</t>
    <phoneticPr fontId="6"/>
  </si>
  <si>
    <t>Velcro Tape135</t>
    <phoneticPr fontId="6"/>
  </si>
  <si>
    <t xml:space="preserve">For rear digonal carbon rod hinge adjust </t>
    <phoneticPr fontId="6"/>
  </si>
  <si>
    <t>ID2mm Nut</t>
    <phoneticPr fontId="6"/>
  </si>
  <si>
    <t>N49-2</t>
    <phoneticPr fontId="6"/>
  </si>
  <si>
    <t>Female JST battery pigtail 12cm length</t>
    <phoneticPr fontId="6"/>
  </si>
  <si>
    <t>http://www.hobbyking.com/hobbyking/store/uh_viewItem.asp?idProduct=9683</t>
    <phoneticPr fontId="6"/>
  </si>
  <si>
    <t>Final Total price yen</t>
    <phoneticPr fontId="6"/>
  </si>
  <si>
    <t>JPY(Yen)</t>
    <phoneticPr fontId="6"/>
  </si>
  <si>
    <t>1.6mm</t>
    <phoneticPr fontId="6"/>
  </si>
  <si>
    <t>2mm</t>
    <phoneticPr fontId="6"/>
  </si>
  <si>
    <t xml:space="preserve"> UP</t>
    <phoneticPr fontId="6"/>
  </si>
  <si>
    <t>LOW</t>
    <phoneticPr fontId="6"/>
  </si>
  <si>
    <t>Total price yen with fee8%</t>
    <phoneticPr fontId="6"/>
  </si>
  <si>
    <t>1.6mm</t>
    <phoneticPr fontId="6"/>
  </si>
  <si>
    <t xml:space="preserve">Stabilizer </t>
    <phoneticPr fontId="6"/>
  </si>
  <si>
    <t>1.6mm</t>
    <phoneticPr fontId="6"/>
  </si>
  <si>
    <t xml:space="preserve">
1.2mm</t>
    <phoneticPr fontId="6"/>
  </si>
  <si>
    <t>The hezagonal wrench set</t>
    <phoneticPr fontId="6"/>
  </si>
  <si>
    <t>0.71、0.89、1.27、1.5、2、2.5、3mm</t>
    <phoneticPr fontId="6"/>
  </si>
  <si>
    <t>１．２ｍｍ１．０ｍｍ1.5ｍm</t>
    <phoneticPr fontId="6"/>
  </si>
  <si>
    <t>CarbonPlate</t>
    <phoneticPr fontId="6"/>
  </si>
  <si>
    <t>HobbyKing 12A BlueSeries Brushless Speed Controller</t>
    <phoneticPr fontId="6"/>
  </si>
  <si>
    <t>N47-2</t>
    <phoneticPr fontId="6"/>
  </si>
  <si>
    <t>H-KING 10A Fixed Wing Brushless Speed Controlle</t>
    <phoneticPr fontId="6"/>
  </si>
  <si>
    <t>https://hobbyking.com/en_us/hobbyking-12a-blueseries-brushless-speed-controller.html</t>
    <phoneticPr fontId="6"/>
  </si>
  <si>
    <t>An account of PayPal</t>
    <phoneticPr fontId="6"/>
  </si>
  <si>
    <t>BZH07614@nifty.ne.jp</t>
    <phoneticPr fontId="6"/>
  </si>
  <si>
    <t xml:space="preserve"> M04 12T Bore2mm</t>
    <phoneticPr fontId="6"/>
  </si>
  <si>
    <t>EPS 9C  Pinion Gear, 12T</t>
    <phoneticPr fontId="6"/>
  </si>
  <si>
    <t>62TM0.4 Bore4mm</t>
    <phoneticPr fontId="6"/>
  </si>
  <si>
    <t>EPSC-4B</t>
    <phoneticPr fontId="6"/>
  </si>
  <si>
    <t xml:space="preserve">Please purchase yourself </t>
    <phoneticPr fontId="6"/>
  </si>
  <si>
    <t>G5 50Cmax 2S 240mAh 4.2V-Max LiPo</t>
    <phoneticPr fontId="6"/>
  </si>
  <si>
    <t>https://hyperion-world.com/en/p2661623-hp-g550-0240s2</t>
    <phoneticPr fontId="6"/>
  </si>
  <si>
    <t>G7 2S 330mAh Si-Graphene HvLi 60Cmax (4.35V)</t>
    <phoneticPr fontId="6"/>
  </si>
  <si>
    <t>https://hyperion-world.com/en/g7-2s-330mah-si-graphene-hvli-60cmax-4-35v</t>
    <phoneticPr fontId="6"/>
  </si>
  <si>
    <t>G5 50Cmax 3S 180mAh 4.2V-Max LiPo</t>
    <phoneticPr fontId="6"/>
  </si>
  <si>
    <t>https://hyperion-world.com/en/g5-50cmax-3s-180mah-4-2v-max-lipo</t>
    <phoneticPr fontId="6"/>
  </si>
  <si>
    <t>Make 1.5mm hole at 7mm from center</t>
    <phoneticPr fontId="6"/>
  </si>
  <si>
    <t>Used</t>
    <phoneticPr fontId="6"/>
  </si>
  <si>
    <t>https://hyperion-world.com/en/charger-battery/batteries/hyperion-g5-lipo/g5-50cmax-3s-240mah-4-2v-max-lipo</t>
    <phoneticPr fontId="6"/>
  </si>
  <si>
    <t>G5 50Cmax 3S 240mAh 4.2V-Max LiPo</t>
    <phoneticPr fontId="6"/>
  </si>
  <si>
    <t>May be over 200g</t>
    <phoneticPr fontId="6"/>
  </si>
  <si>
    <t xml:space="preserve">Marks Ltd.
　　　　　　　　　Kazuhiko Kakuta
  1-16-8 Chuo, Tagajyo, Miyagi, 985-0873, Japan
  TEL81-022-389-0722　FAX81-022-389-0723
   BZH07614@nifty.ne.jp
</t>
    <phoneticPr fontId="6"/>
  </si>
  <si>
    <t>ID2.5 OD6mm Flange Ballbearing</t>
    <phoneticPr fontId="6"/>
  </si>
  <si>
    <t>Charger</t>
    <phoneticPr fontId="6"/>
  </si>
  <si>
    <t>New 66TM0.4 Bore3mm
Acetal
 6mm Thickness</t>
    <phoneticPr fontId="6"/>
  </si>
  <si>
    <t>New Gear</t>
    <phoneticPr fontId="6"/>
  </si>
  <si>
    <t>Lamaguard 10</t>
    <phoneticPr fontId="6"/>
  </si>
  <si>
    <t xml:space="preserve">http://www.lamartcorp.com/images/cvrfilmconstructions_rev4.pdf
</t>
    <phoneticPr fontId="6"/>
  </si>
  <si>
    <t>Bluearrow AF D43S-6.0-MG Digital Servo metal sprockets for helicopter RC XK K130</t>
    <phoneticPr fontId="6"/>
  </si>
  <si>
    <t>Htirc Hornet Series 12A 2-4S Brushless ESC With 5V/2A BEC For RC…</t>
    <phoneticPr fontId="6"/>
  </si>
  <si>
    <t xml:space="preserve">Cosmotic 2211 Brushless Indoor Motor 2300kv </t>
    <phoneticPr fontId="6"/>
  </si>
  <si>
    <t xml:space="preserve">Stabilizer </t>
    <phoneticPr fontId="6"/>
  </si>
  <si>
    <t>Hobby Eagle A3 Super 3</t>
    <phoneticPr fontId="6"/>
  </si>
  <si>
    <t xml:space="preserve">ID3mm OD 4mmLength 53mm 1.4mmBore-14mm - 1.4mmBore </t>
    <phoneticPr fontId="6"/>
  </si>
  <si>
    <t>2.x Bolt and Nut*4 2.5mm</t>
    <phoneticPr fontId="6"/>
  </si>
  <si>
    <t>1.5mm Carbon Plate</t>
    <phoneticPr fontId="6"/>
  </si>
  <si>
    <t xml:space="preserve">Falcon30iVV3-9 (finished) with articulated wings BlueArroeServo ESC Motor (with stabilizer ) </t>
    <phoneticPr fontId="6"/>
  </si>
  <si>
    <t xml:space="preserve">FHSS </t>
    <phoneticPr fontId="6"/>
  </si>
  <si>
    <t>Option</t>
    <phoneticPr fontId="6"/>
  </si>
  <si>
    <t xml:space="preserve">RunCam Split 3 Nano 1080P 60fps </t>
    <phoneticPr fontId="6"/>
  </si>
  <si>
    <t>https://www.banggood.com/fr/RunCam-Split-3-Nano-1080P-60fps-HD-Recording-WDR-Low-Latency-16-9-or-4-3-NTSC-or-PAL-Switchable-FPV-Camera-For-RC-Drone-p-1528561.html?rmmds=detail-left-hotproducts__2&amp;cur_warehouse=CN</t>
    <phoneticPr fontId="6"/>
  </si>
  <si>
    <t xml:space="preserve">Setting of Camera </t>
    <phoneticPr fontId="6"/>
  </si>
  <si>
    <t>Carbon parts of Camera mount</t>
    <phoneticPr fontId="6"/>
  </si>
  <si>
    <t>Receiver 2.4GHz</t>
    <phoneticPr fontId="6"/>
  </si>
  <si>
    <t>Transmitter 2.4GHz</t>
    <phoneticPr fontId="6"/>
  </si>
  <si>
    <t>https://www.banggood.com/fr/Hobby-Eagle-A3-Super-3-A3S3-6-Axis-Airplane-Gyro-Flight-Controller-Stabilizer-p-1228811.html?rmmds=myorder&amp;ID=520540&amp;cur_warehouse=CN</t>
    <phoneticPr fontId="6"/>
  </si>
  <si>
    <t>Sub Total</t>
    <phoneticPr fontId="6"/>
  </si>
  <si>
    <t>Option Total</t>
    <phoneticPr fontId="6"/>
  </si>
  <si>
    <t>VTX</t>
    <phoneticPr fontId="6"/>
  </si>
  <si>
    <t>total price yen</t>
    <phoneticPr fontId="6"/>
  </si>
  <si>
    <t>https://hyperion-world.com/en/p2661623-hp-g550-0240s2-13144</t>
    <phoneticPr fontId="6"/>
  </si>
  <si>
    <t>https://www.aircraft-world.com/aw/charger-battery/batteries/hv-3-8v-lipo-30-850mah/g8-2s-330mah-si-graphene-lightweight-lipo-30c-4-35-4-2v-w-umx-connector</t>
    <phoneticPr fontId="6"/>
  </si>
  <si>
    <t>https://www.aircraft-world.com/aw/charger-battery/batteries/std-lipo-30-1000mah/g5-50cmax-3s-180mah-4-2v-max-lipo</t>
    <phoneticPr fontId="6"/>
  </si>
  <si>
    <t>https://www.aircraft-world.com/aw/charger-battery/batteries/std-lipo-30-1000mah/g5-50cmax-3s-240mah-4-2v-max-lipo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</si>
</sst>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_ "/>
    <numFmt numFmtId="178" formatCode="0.00_);[Red]\(0.00\)"/>
    <numFmt numFmtId="179" formatCode="0.0_);[Red]\(0.0\)"/>
    <numFmt numFmtId="180" formatCode="0.0_ "/>
  </numFmts>
  <fonts count="26" x14ac:knownFonts="1"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u/>
      <sz val="11"/>
      <color indexed="55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</font>
    <font>
      <u/>
      <sz val="11"/>
      <color theme="1" tint="0.499984740745262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  <font>
      <sz val="11"/>
      <color theme="0" tint="-0.499984740745262"/>
      <name val="ＭＳ Ｐゴシック"/>
      <family val="3"/>
      <charset val="128"/>
    </font>
    <font>
      <sz val="11"/>
      <color theme="0" tint="-4.9989318521683403E-2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u/>
      <sz val="11"/>
      <color theme="0" tint="-0.3499862666707357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0" tint="-0.14999847407452621"/>
      <name val="ＭＳ Ｐゴシック"/>
      <family val="3"/>
      <charset val="128"/>
    </font>
    <font>
      <u/>
      <sz val="11"/>
      <color theme="0" tint="-0.14999847407452621"/>
      <name val="ＭＳ Ｐゴシック"/>
      <family val="3"/>
      <charset val="128"/>
    </font>
    <font>
      <u/>
      <sz val="11"/>
      <color rgb="FFFF0000"/>
      <name val="ＭＳ Ｐゴシック"/>
      <family val="3"/>
      <charset val="128"/>
    </font>
    <font>
      <sz val="11"/>
      <color theme="0" tint="-0.249977111117893"/>
      <name val="ＭＳ Ｐゴシック"/>
      <family val="3"/>
      <charset val="128"/>
    </font>
    <font>
      <u/>
      <sz val="11"/>
      <color theme="0" tint="-0.249977111117893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8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1" applyBorder="1" applyAlignment="1" applyProtection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2" fillId="0" borderId="1" xfId="1" applyFill="1" applyBorder="1" applyAlignment="1" applyProtection="1">
      <alignment vertical="center" wrapText="1"/>
    </xf>
    <xf numFmtId="14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0" xfId="1" applyAlignment="1" applyProtection="1">
      <alignment vertical="center" wrapText="1"/>
    </xf>
    <xf numFmtId="179" fontId="0" fillId="0" borderId="0" xfId="0" applyNumberFormat="1" applyAlignment="1">
      <alignment vertical="center" wrapText="1"/>
    </xf>
    <xf numFmtId="179" fontId="0" fillId="0" borderId="1" xfId="0" applyNumberFormat="1" applyBorder="1" applyAlignment="1">
      <alignment vertical="center" wrapText="1"/>
    </xf>
    <xf numFmtId="179" fontId="3" fillId="0" borderId="1" xfId="0" applyNumberFormat="1" applyFont="1" applyBorder="1" applyAlignment="1">
      <alignment vertical="center" wrapText="1"/>
    </xf>
    <xf numFmtId="179" fontId="0" fillId="0" borderId="1" xfId="0" applyNumberForma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176" fontId="0" fillId="0" borderId="2" xfId="0" applyNumberFormat="1" applyBorder="1" applyAlignment="1">
      <alignment vertical="center" wrapText="1"/>
    </xf>
    <xf numFmtId="179" fontId="0" fillId="0" borderId="2" xfId="0" applyNumberFormat="1" applyBorder="1" applyAlignment="1">
      <alignment vertical="center" wrapText="1"/>
    </xf>
    <xf numFmtId="178" fontId="0" fillId="0" borderId="2" xfId="0" applyNumberFormat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179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right" vertical="center" wrapText="1"/>
    </xf>
    <xf numFmtId="177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7" fontId="0" fillId="0" borderId="2" xfId="0" applyNumberForma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79" fontId="7" fillId="0" borderId="1" xfId="0" applyNumberFormat="1" applyFont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179" fontId="8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177" fontId="8" fillId="0" borderId="1" xfId="0" applyNumberFormat="1" applyFont="1" applyBorder="1" applyAlignment="1">
      <alignment vertical="center" wrapText="1"/>
    </xf>
    <xf numFmtId="178" fontId="8" fillId="0" borderId="1" xfId="0" applyNumberFormat="1" applyFont="1" applyBorder="1" applyAlignment="1">
      <alignment vertical="center" wrapText="1"/>
    </xf>
    <xf numFmtId="0" fontId="9" fillId="0" borderId="1" xfId="1" applyFont="1" applyBorder="1" applyAlignment="1" applyProtection="1">
      <alignment vertical="center" wrapText="1"/>
    </xf>
    <xf numFmtId="0" fontId="8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9" fontId="11" fillId="0" borderId="1" xfId="0" applyNumberFormat="1" applyFont="1" applyBorder="1" applyAlignment="1">
      <alignment vertical="center" wrapText="1"/>
    </xf>
    <xf numFmtId="176" fontId="11" fillId="0" borderId="1" xfId="0" applyNumberFormat="1" applyFont="1" applyBorder="1" applyAlignment="1">
      <alignment vertical="center" wrapText="1"/>
    </xf>
    <xf numFmtId="177" fontId="11" fillId="0" borderId="1" xfId="0" applyNumberFormat="1" applyFont="1" applyBorder="1" applyAlignment="1">
      <alignment vertical="center" wrapText="1"/>
    </xf>
    <xf numFmtId="178" fontId="11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1" applyFont="1" applyAlignment="1" applyProtection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179" fontId="0" fillId="0" borderId="0" xfId="0" applyNumberFormat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9" fontId="0" fillId="0" borderId="0" xfId="0" applyNumberFormat="1" applyFill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179" fontId="13" fillId="0" borderId="1" xfId="0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177" fontId="13" fillId="0" borderId="1" xfId="0" applyNumberFormat="1" applyFont="1" applyBorder="1" applyAlignment="1">
      <alignment vertical="center" wrapText="1"/>
    </xf>
    <xf numFmtId="178" fontId="13" fillId="0" borderId="1" xfId="0" applyNumberFormat="1" applyFont="1" applyBorder="1" applyAlignment="1">
      <alignment vertical="center" wrapText="1"/>
    </xf>
    <xf numFmtId="179" fontId="13" fillId="0" borderId="1" xfId="0" applyNumberFormat="1" applyFont="1" applyBorder="1" applyAlignment="1">
      <alignment vertical="center" wrapText="1"/>
    </xf>
    <xf numFmtId="0" fontId="14" fillId="0" borderId="1" xfId="1" applyFont="1" applyBorder="1" applyAlignment="1" applyProtection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1" xfId="1" applyFont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179" fontId="16" fillId="0" borderId="1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vertical="center" wrapText="1"/>
    </xf>
    <xf numFmtId="177" fontId="16" fillId="0" borderId="1" xfId="0" applyNumberFormat="1" applyFont="1" applyBorder="1" applyAlignment="1">
      <alignment vertical="center" wrapText="1"/>
    </xf>
    <xf numFmtId="178" fontId="16" fillId="0" borderId="1" xfId="0" applyNumberFormat="1" applyFont="1" applyBorder="1" applyAlignment="1">
      <alignment vertical="center" wrapText="1"/>
    </xf>
    <xf numFmtId="179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7" fillId="0" borderId="1" xfId="0" applyFont="1" applyBorder="1" applyAlignment="1">
      <alignment vertical="center" wrapText="1"/>
    </xf>
    <xf numFmtId="179" fontId="17" fillId="0" borderId="1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vertical="center" wrapText="1"/>
    </xf>
    <xf numFmtId="177" fontId="17" fillId="0" borderId="1" xfId="0" applyNumberFormat="1" applyFont="1" applyBorder="1" applyAlignment="1">
      <alignment vertical="center" wrapText="1"/>
    </xf>
    <xf numFmtId="178" fontId="17" fillId="0" borderId="1" xfId="0" applyNumberFormat="1" applyFont="1" applyBorder="1" applyAlignment="1">
      <alignment vertical="center" wrapText="1"/>
    </xf>
    <xf numFmtId="179" fontId="17" fillId="0" borderId="1" xfId="0" applyNumberFormat="1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176" fontId="12" fillId="2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179" fontId="18" fillId="0" borderId="1" xfId="0" applyNumberFormat="1" applyFont="1" applyFill="1" applyBorder="1" applyAlignment="1">
      <alignment horizontal="center" vertical="center" wrapText="1"/>
    </xf>
    <xf numFmtId="176" fontId="18" fillId="0" borderId="1" xfId="0" applyNumberFormat="1" applyFont="1" applyFill="1" applyBorder="1" applyAlignment="1">
      <alignment vertical="center" wrapText="1"/>
    </xf>
    <xf numFmtId="177" fontId="18" fillId="0" borderId="1" xfId="0" applyNumberFormat="1" applyFont="1" applyFill="1" applyBorder="1" applyAlignment="1">
      <alignment vertical="center" wrapText="1"/>
    </xf>
    <xf numFmtId="178" fontId="18" fillId="0" borderId="1" xfId="0" applyNumberFormat="1" applyFont="1" applyFill="1" applyBorder="1" applyAlignment="1">
      <alignment vertical="center" wrapText="1"/>
    </xf>
    <xf numFmtId="179" fontId="18" fillId="0" borderId="1" xfId="0" applyNumberFormat="1" applyFont="1" applyFill="1" applyBorder="1" applyAlignment="1">
      <alignment vertical="center" wrapText="1"/>
    </xf>
    <xf numFmtId="0" fontId="19" fillId="0" borderId="1" xfId="1" applyFont="1" applyFill="1" applyBorder="1" applyAlignment="1" applyProtection="1">
      <alignment vertical="center" wrapText="1"/>
    </xf>
    <xf numFmtId="0" fontId="18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0" borderId="1" xfId="0" applyFont="1" applyBorder="1" applyAlignment="1">
      <alignment vertical="center" wrapText="1"/>
    </xf>
    <xf numFmtId="179" fontId="21" fillId="0" borderId="1" xfId="0" applyNumberFormat="1" applyFont="1" applyBorder="1" applyAlignment="1">
      <alignment horizontal="center" vertical="center" wrapText="1"/>
    </xf>
    <xf numFmtId="176" fontId="21" fillId="0" borderId="1" xfId="0" applyNumberFormat="1" applyFont="1" applyBorder="1" applyAlignment="1">
      <alignment vertical="center" wrapText="1"/>
    </xf>
    <xf numFmtId="177" fontId="21" fillId="0" borderId="1" xfId="0" applyNumberFormat="1" applyFont="1" applyBorder="1" applyAlignment="1">
      <alignment vertical="center" wrapText="1"/>
    </xf>
    <xf numFmtId="178" fontId="21" fillId="0" borderId="1" xfId="0" applyNumberFormat="1" applyFont="1" applyBorder="1" applyAlignment="1">
      <alignment vertical="center" wrapText="1"/>
    </xf>
    <xf numFmtId="179" fontId="21" fillId="0" borderId="1" xfId="0" applyNumberFormat="1" applyFont="1" applyBorder="1" applyAlignment="1">
      <alignment vertical="center" wrapText="1"/>
    </xf>
    <xf numFmtId="0" fontId="22" fillId="0" borderId="1" xfId="1" applyFont="1" applyBorder="1" applyAlignment="1" applyProtection="1">
      <alignment vertical="center" wrapText="1"/>
    </xf>
    <xf numFmtId="0" fontId="21" fillId="0" borderId="0" xfId="0" applyFont="1" applyAlignment="1">
      <alignment vertical="center" wrapText="1"/>
    </xf>
    <xf numFmtId="179" fontId="12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vertical="center" wrapText="1"/>
    </xf>
    <xf numFmtId="177" fontId="12" fillId="0" borderId="1" xfId="0" applyNumberFormat="1" applyFont="1" applyBorder="1" applyAlignment="1">
      <alignment vertical="center" wrapText="1"/>
    </xf>
    <xf numFmtId="178" fontId="12" fillId="0" borderId="1" xfId="0" applyNumberFormat="1" applyFont="1" applyBorder="1" applyAlignment="1">
      <alignment vertical="center" wrapText="1"/>
    </xf>
    <xf numFmtId="179" fontId="12" fillId="0" borderId="1" xfId="0" applyNumberFormat="1" applyFont="1" applyBorder="1" applyAlignment="1">
      <alignment vertical="center" wrapText="1"/>
    </xf>
    <xf numFmtId="0" fontId="23" fillId="0" borderId="1" xfId="1" applyFont="1" applyBorder="1" applyAlignment="1" applyProtection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Font="1" applyBorder="1" applyAlignment="1" applyProtection="1">
      <alignment vertical="center" wrapText="1"/>
    </xf>
    <xf numFmtId="176" fontId="12" fillId="3" borderId="0" xfId="0" applyNumberFormat="1" applyFont="1" applyFill="1" applyAlignment="1">
      <alignment vertical="center" wrapText="1"/>
    </xf>
    <xf numFmtId="0" fontId="0" fillId="3" borderId="0" xfId="0" applyFill="1" applyAlignment="1">
      <alignment horizontal="right" vertical="center" wrapText="1"/>
    </xf>
    <xf numFmtId="180" fontId="0" fillId="3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4" fillId="0" borderId="1" xfId="0" applyFont="1" applyBorder="1" applyAlignment="1">
      <alignment vertical="center" wrapText="1"/>
    </xf>
    <xf numFmtId="179" fontId="24" fillId="0" borderId="1" xfId="0" applyNumberFormat="1" applyFont="1" applyBorder="1" applyAlignment="1">
      <alignment horizontal="center" vertical="center" wrapText="1"/>
    </xf>
    <xf numFmtId="176" fontId="24" fillId="0" borderId="1" xfId="0" applyNumberFormat="1" applyFont="1" applyBorder="1" applyAlignment="1">
      <alignment vertical="center" wrapText="1"/>
    </xf>
    <xf numFmtId="177" fontId="24" fillId="0" borderId="1" xfId="0" applyNumberFormat="1" applyFont="1" applyBorder="1" applyAlignment="1">
      <alignment vertical="center" wrapText="1"/>
    </xf>
    <xf numFmtId="178" fontId="24" fillId="0" borderId="1" xfId="0" applyNumberFormat="1" applyFont="1" applyBorder="1" applyAlignment="1">
      <alignment vertical="center" wrapText="1"/>
    </xf>
    <xf numFmtId="179" fontId="24" fillId="0" borderId="1" xfId="0" applyNumberFormat="1" applyFont="1" applyBorder="1" applyAlignment="1">
      <alignment vertical="center" wrapText="1"/>
    </xf>
    <xf numFmtId="0" fontId="25" fillId="0" borderId="1" xfId="1" applyFont="1" applyBorder="1" applyAlignment="1" applyProtection="1">
      <alignment vertical="center" wrapText="1"/>
    </xf>
    <xf numFmtId="0" fontId="24" fillId="0" borderId="0" xfId="0" applyFont="1" applyAlignment="1">
      <alignment vertical="center" wrapText="1"/>
    </xf>
    <xf numFmtId="14" fontId="24" fillId="0" borderId="1" xfId="0" applyNumberFormat="1" applyFont="1" applyBorder="1" applyAlignment="1">
      <alignment vertical="center" wrapText="1"/>
    </xf>
    <xf numFmtId="176" fontId="24" fillId="0" borderId="1" xfId="0" applyNumberFormat="1" applyFont="1" applyBorder="1" applyAlignment="1">
      <alignment horizontal="center" vertical="center" wrapText="1"/>
    </xf>
    <xf numFmtId="179" fontId="24" fillId="0" borderId="1" xfId="0" applyNumberFormat="1" applyFont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9" fontId="0" fillId="2" borderId="1" xfId="0" applyNumberFormat="1" applyFill="1" applyBorder="1" applyAlignment="1">
      <alignment vertical="center" wrapText="1"/>
    </xf>
    <xf numFmtId="176" fontId="0" fillId="2" borderId="1" xfId="0" applyNumberFormat="1" applyFill="1" applyBorder="1" applyAlignment="1">
      <alignment vertical="center" wrapText="1"/>
    </xf>
    <xf numFmtId="178" fontId="0" fillId="2" borderId="1" xfId="0" applyNumberFormat="1" applyFill="1" applyBorder="1" applyAlignment="1">
      <alignment vertical="center" wrapText="1"/>
    </xf>
    <xf numFmtId="179" fontId="0" fillId="2" borderId="1" xfId="0" applyNumberForma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176" fontId="0" fillId="0" borderId="1" xfId="0" applyNumberFormat="1" applyBorder="1" applyAlignment="1">
      <alignment horizontal="right" vertical="center" wrapText="1"/>
    </xf>
    <xf numFmtId="0" fontId="2" fillId="0" borderId="1" xfId="1" applyBorder="1" applyAlignment="1" applyProtection="1">
      <alignment horizontal="right" vertical="center" wrapText="1"/>
    </xf>
    <xf numFmtId="180" fontId="0" fillId="0" borderId="1" xfId="0" applyNumberFormat="1" applyBorder="1" applyAlignment="1">
      <alignment vertical="center" wrapText="1"/>
    </xf>
    <xf numFmtId="180" fontId="0" fillId="3" borderId="1" xfId="0" applyNumberFormat="1" applyFill="1" applyBorder="1" applyAlignment="1">
      <alignment vertical="center" wrapText="1"/>
    </xf>
    <xf numFmtId="180" fontId="0" fillId="0" borderId="2" xfId="0" applyNumberFormat="1" applyBorder="1" applyAlignment="1">
      <alignment vertical="center" wrapText="1"/>
    </xf>
    <xf numFmtId="180" fontId="0" fillId="3" borderId="2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76" fontId="0" fillId="2" borderId="2" xfId="0" applyNumberForma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76" fontId="0" fillId="0" borderId="3" xfId="0" applyNumberFormat="1" applyBorder="1" applyAlignment="1">
      <alignment vertical="center" wrapText="1"/>
    </xf>
    <xf numFmtId="17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79" fontId="0" fillId="0" borderId="4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vertical="center" wrapText="1"/>
    </xf>
    <xf numFmtId="180" fontId="0" fillId="0" borderId="4" xfId="0" applyNumberFormat="1" applyBorder="1" applyAlignment="1">
      <alignment vertical="center" wrapText="1"/>
    </xf>
    <xf numFmtId="180" fontId="0" fillId="3" borderId="4" xfId="0" applyNumberForma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79" fontId="0" fillId="0" borderId="5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vertical="center" wrapText="1"/>
    </xf>
    <xf numFmtId="180" fontId="0" fillId="0" borderId="5" xfId="0" applyNumberFormat="1" applyBorder="1" applyAlignment="1">
      <alignment vertical="center" wrapText="1"/>
    </xf>
    <xf numFmtId="180" fontId="0" fillId="3" borderId="5" xfId="0" applyNumberForma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ilco.jp/products/PE/CPE.html" TargetMode="External"/><Relationship Id="rId13" Type="http://schemas.openxmlformats.org/officeDocument/2006/relationships/hyperlink" Target="http://www.hobbyking.com/hobbyking/store/uh_viewItem.asp?idProduct=8140" TargetMode="External"/><Relationship Id="rId18" Type="http://schemas.openxmlformats.org/officeDocument/2006/relationships/hyperlink" Target="http://www.hobbyking.com/hobbyking/store/uh_viewItem.asp?idProduct=9683" TargetMode="External"/><Relationship Id="rId26" Type="http://schemas.openxmlformats.org/officeDocument/2006/relationships/hyperlink" Target="https://www.banggood.com/fr/RunCam-Split-3-Nano-1080P-60fps-HD-Recording-WDR-Low-Latency-16-9-or-4-3-NTSC-or-PAL-Switchable-FPV-Camera-For-RC-Drone-p-1528561.html?rmmds=detail-left-hotproducts__2&amp;cur_warehouse=CN" TargetMode="External"/><Relationship Id="rId3" Type="http://schemas.openxmlformats.org/officeDocument/2006/relationships/hyperlink" Target="http://www.hobbyking.com/hobbyking/store/uh_viewItem.asp?idproduct=14870" TargetMode="External"/><Relationship Id="rId21" Type="http://schemas.openxmlformats.org/officeDocument/2006/relationships/hyperlink" Target="https://hyperion-world.com/en/p2661623-hp-g550-0240s2" TargetMode="External"/><Relationship Id="rId7" Type="http://schemas.openxmlformats.org/officeDocument/2006/relationships/hyperlink" Target="http://store.shopping.yahoo.co.jp/kurashi-h/00871482-001.html" TargetMode="External"/><Relationship Id="rId12" Type="http://schemas.openxmlformats.org/officeDocument/2006/relationships/hyperlink" Target="http://www.post.japanpost.jp/int/charge/list/ems_all_en.html)" TargetMode="External"/><Relationship Id="rId17" Type="http://schemas.openxmlformats.org/officeDocument/2006/relationships/hyperlink" Target="http://www.caliberhobby.com/ps_eps.html" TargetMode="External"/><Relationship Id="rId25" Type="http://schemas.openxmlformats.org/officeDocument/2006/relationships/hyperlink" Target="http://www.lamartcorp.com/images/cvrfilmconstructions_rev4.pdf" TargetMode="External"/><Relationship Id="rId2" Type="http://schemas.openxmlformats.org/officeDocument/2006/relationships/hyperlink" Target="http://www3.towerhobbies.com/cgi-bin/wti0001p?&amp;W=001201076&amp;I=LXAPC4&amp;P=K" TargetMode="External"/><Relationship Id="rId16" Type="http://schemas.openxmlformats.org/officeDocument/2006/relationships/hyperlink" Target="http://www.caliberhobby.com/ps_eps.html" TargetMode="External"/><Relationship Id="rId20" Type="http://schemas.openxmlformats.org/officeDocument/2006/relationships/hyperlink" Target="mailto:BZH07614@nifty.ne.jp" TargetMode="External"/><Relationship Id="rId29" Type="http://schemas.openxmlformats.org/officeDocument/2006/relationships/hyperlink" Target="https://www.aircraft-world.com/aw/charger-battery/batteries/std-lipo-30-1000mah/g5-50cmax-3s-240mah-4-2v-max-lipo" TargetMode="External"/><Relationship Id="rId1" Type="http://schemas.openxmlformats.org/officeDocument/2006/relationships/hyperlink" Target="http://www.sdp-si.com/" TargetMode="External"/><Relationship Id="rId6" Type="http://schemas.openxmlformats.org/officeDocument/2006/relationships/hyperlink" Target="http://www.hobbyking.com/hobbyking/store/uh_viewItem.asp?idproduct=11972" TargetMode="External"/><Relationship Id="rId11" Type="http://schemas.openxmlformats.org/officeDocument/2006/relationships/hyperlink" Target="http://store.shopping.yahoo.co.jp/tokushu-sozai/index.html" TargetMode="External"/><Relationship Id="rId24" Type="http://schemas.openxmlformats.org/officeDocument/2006/relationships/hyperlink" Target="https://hyperion-world.com/en/charger-battery/batteries/hyperion-g5-lipo/g5-50cmax-3s-240mah-4-2v-max-lipo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hobbyking.com/hobbyking/store/uh_viewItem.asp?idproduct=28284" TargetMode="External"/><Relationship Id="rId15" Type="http://schemas.openxmlformats.org/officeDocument/2006/relationships/hyperlink" Target="http://www.caliberhobby.com/ps_eps.html" TargetMode="External"/><Relationship Id="rId23" Type="http://schemas.openxmlformats.org/officeDocument/2006/relationships/hyperlink" Target="https://hyperion-world.com/en/g7-2s-330mah-si-graphene-hvli-60cmax-4-35v" TargetMode="External"/><Relationship Id="rId28" Type="http://schemas.openxmlformats.org/officeDocument/2006/relationships/hyperlink" Target="https://hyperion-world.com/en/p2661623-hp-g550-0240s2-13144" TargetMode="External"/><Relationship Id="rId10" Type="http://schemas.openxmlformats.org/officeDocument/2006/relationships/hyperlink" Target="http://www.rakuten.co.jp/nejiya/?scid=me_ich_conf_02" TargetMode="External"/><Relationship Id="rId19" Type="http://schemas.openxmlformats.org/officeDocument/2006/relationships/hyperlink" Target="https://hobbyking.com/en_us/hobbyking-12a-blueseries-brushless-speed-controller.html" TargetMode="External"/><Relationship Id="rId31" Type="http://schemas.openxmlformats.org/officeDocument/2006/relationships/hyperlink" Target="https://www.aircraft-world.com/aw/charger-battery/batteries/hv-3-8v-lipo-30-850mah/g8-2s-330mah-si-graphene-lightweight-lipo-30c-4-35-4-2v-w-umx-connector" TargetMode="External"/><Relationship Id="rId4" Type="http://schemas.openxmlformats.org/officeDocument/2006/relationships/hyperlink" Target="http://www.hobbyking.com/hobbyking/store/uh_viewItem.asp?idproduct=8479" TargetMode="External"/><Relationship Id="rId9" Type="http://schemas.openxmlformats.org/officeDocument/2006/relationships/hyperlink" Target="http://wilco.jp/products/U/UC.html" TargetMode="External"/><Relationship Id="rId14" Type="http://schemas.openxmlformats.org/officeDocument/2006/relationships/hyperlink" Target="http://www.caliberhobby.com/ps_eps.html" TargetMode="External"/><Relationship Id="rId22" Type="http://schemas.openxmlformats.org/officeDocument/2006/relationships/hyperlink" Target="https://hyperion-world.com/en/g5-50cmax-3s-180mah-4-2v-max-lipo" TargetMode="External"/><Relationship Id="rId27" Type="http://schemas.openxmlformats.org/officeDocument/2006/relationships/hyperlink" Target="https://www.banggood.com/fr/Hobby-Eagle-A3-Super-3-A3S3-6-Axis-Airplane-Gyro-Flight-Controller-Stabilizer-p-1228811.html?rmmds=myorder&amp;ID=520540&amp;cur_warehouse=CN" TargetMode="External"/><Relationship Id="rId30" Type="http://schemas.openxmlformats.org/officeDocument/2006/relationships/hyperlink" Target="https://www.aircraft-world.com/aw/charger-battery/batteries/std-lipo-30-1000mah/g5-50cmax-3s-180mah-4-2v-max-li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30"/>
  <sheetViews>
    <sheetView tabSelected="1" zoomScale="75" zoomScaleNormal="75" workbookViewId="0">
      <pane xSplit="6" ySplit="2" topLeftCell="G117" activePane="bottomRight" state="frozen"/>
      <selection pane="topRight"/>
      <selection pane="bottomLeft"/>
      <selection pane="bottomRight" activeCell="L108" sqref="L108"/>
    </sheetView>
  </sheetViews>
  <sheetFormatPr defaultRowHeight="13.5" x14ac:dyDescent="0.15"/>
  <cols>
    <col min="1" max="1" width="6.125" style="1" customWidth="1"/>
    <col min="2" max="2" width="13.625" style="1" customWidth="1"/>
    <col min="3" max="3" width="12" style="1" customWidth="1"/>
    <col min="4" max="4" width="17.25" style="1" customWidth="1"/>
    <col min="5" max="5" width="10.875" style="1" customWidth="1"/>
    <col min="6" max="6" width="15.75" style="1" customWidth="1"/>
    <col min="7" max="7" width="9.25" style="62" customWidth="1"/>
    <col min="8" max="9" width="6.5" style="15" customWidth="1"/>
    <col min="10" max="10" width="8.875" style="1" customWidth="1"/>
    <col min="11" max="11" width="12" style="17" customWidth="1"/>
    <col min="12" max="12" width="11.25" style="17" customWidth="1"/>
    <col min="13" max="13" width="8.375" style="21" customWidth="1"/>
    <col min="14" max="14" width="13.5" style="1" customWidth="1"/>
    <col min="15" max="15" width="17.375" style="1" customWidth="1"/>
    <col min="16" max="16384" width="9" style="1"/>
  </cols>
  <sheetData>
    <row r="1" spans="1:15" ht="40.5" x14ac:dyDescent="0.15">
      <c r="A1" s="18" t="s">
        <v>312</v>
      </c>
      <c r="N1" s="1" t="s">
        <v>0</v>
      </c>
      <c r="O1" s="24" t="s">
        <v>1</v>
      </c>
    </row>
    <row r="2" spans="1:15" ht="81" x14ac:dyDescent="0.15">
      <c r="A2" s="2" t="s">
        <v>2</v>
      </c>
      <c r="B2" s="9"/>
      <c r="C2" s="9">
        <v>44159</v>
      </c>
      <c r="D2" s="2"/>
      <c r="E2" s="2" t="s">
        <v>3</v>
      </c>
      <c r="F2" s="2" t="s">
        <v>4</v>
      </c>
      <c r="G2" s="63" t="s">
        <v>5</v>
      </c>
      <c r="H2" s="6" t="s">
        <v>6</v>
      </c>
      <c r="I2" s="6" t="s">
        <v>7</v>
      </c>
      <c r="J2" s="2" t="s">
        <v>8</v>
      </c>
      <c r="K2" s="16" t="s">
        <v>9</v>
      </c>
      <c r="L2" s="16" t="s">
        <v>193</v>
      </c>
      <c r="M2" s="24" t="s">
        <v>223</v>
      </c>
      <c r="N2" s="2">
        <v>104</v>
      </c>
      <c r="O2" s="1">
        <v>2000</v>
      </c>
    </row>
    <row r="3" spans="1:15" s="84" customFormat="1" x14ac:dyDescent="0.15">
      <c r="A3" s="2"/>
      <c r="B3" s="9" t="s">
        <v>248</v>
      </c>
      <c r="C3" s="9"/>
      <c r="D3" s="2"/>
      <c r="E3" s="2"/>
      <c r="F3" s="2"/>
      <c r="G3" s="86">
        <v>8000</v>
      </c>
      <c r="H3" s="22">
        <v>0</v>
      </c>
      <c r="I3" s="6"/>
      <c r="J3" s="2">
        <f t="shared" ref="J3:J9" si="0">G3*H3</f>
        <v>0</v>
      </c>
      <c r="K3" s="16">
        <f>J3*$N$2</f>
        <v>0</v>
      </c>
      <c r="L3" s="16"/>
      <c r="M3" s="24">
        <f>2000*H3</f>
        <v>0</v>
      </c>
      <c r="N3" s="2"/>
    </row>
    <row r="4" spans="1:15" s="84" customFormat="1" x14ac:dyDescent="0.15">
      <c r="A4" s="2"/>
      <c r="B4" s="9" t="s">
        <v>249</v>
      </c>
      <c r="C4" s="9" t="s">
        <v>293</v>
      </c>
      <c r="D4" s="2"/>
      <c r="E4" s="2"/>
      <c r="F4" s="2"/>
      <c r="G4" s="86">
        <v>30000</v>
      </c>
      <c r="H4" s="22">
        <v>0</v>
      </c>
      <c r="I4" s="6"/>
      <c r="J4" s="2">
        <f t="shared" si="0"/>
        <v>0</v>
      </c>
      <c r="K4" s="16"/>
      <c r="L4" s="16">
        <v>0</v>
      </c>
      <c r="M4" s="24"/>
      <c r="N4" s="2"/>
    </row>
    <row r="5" spans="1:15" s="84" customFormat="1" x14ac:dyDescent="0.15">
      <c r="A5" s="2"/>
      <c r="B5" s="155" t="s">
        <v>250</v>
      </c>
      <c r="C5" s="155"/>
      <c r="D5" s="81" t="s">
        <v>313</v>
      </c>
      <c r="E5" s="81"/>
      <c r="F5" s="81"/>
      <c r="G5" s="156">
        <v>1750</v>
      </c>
      <c r="H5" s="157">
        <v>0</v>
      </c>
      <c r="I5" s="158"/>
      <c r="J5" s="81">
        <f t="shared" si="0"/>
        <v>0</v>
      </c>
      <c r="K5" s="159"/>
      <c r="L5" s="159">
        <v>0</v>
      </c>
      <c r="M5" s="160"/>
      <c r="N5" s="81"/>
    </row>
    <row r="6" spans="1:15" s="84" customFormat="1" x14ac:dyDescent="0.15">
      <c r="A6" s="2"/>
      <c r="B6" s="9" t="s">
        <v>251</v>
      </c>
      <c r="C6" s="9"/>
      <c r="D6" s="2"/>
      <c r="E6" s="2"/>
      <c r="F6" s="2"/>
      <c r="G6" s="86">
        <v>3000</v>
      </c>
      <c r="H6" s="22">
        <v>0</v>
      </c>
      <c r="I6" s="6"/>
      <c r="J6" s="2">
        <f t="shared" si="0"/>
        <v>0</v>
      </c>
      <c r="K6" s="16">
        <f>J6*$N$2</f>
        <v>0</v>
      </c>
      <c r="L6" s="16"/>
      <c r="M6" s="24"/>
      <c r="N6" s="2"/>
    </row>
    <row r="7" spans="1:15" s="149" customFormat="1" x14ac:dyDescent="0.15">
      <c r="A7" s="142"/>
      <c r="B7" s="150" t="s">
        <v>268</v>
      </c>
      <c r="C7" s="150"/>
      <c r="D7" s="142"/>
      <c r="E7" s="142"/>
      <c r="F7" s="142"/>
      <c r="G7" s="151">
        <v>8000</v>
      </c>
      <c r="H7" s="147">
        <v>0</v>
      </c>
      <c r="I7" s="144"/>
      <c r="J7" s="142">
        <f t="shared" si="0"/>
        <v>0</v>
      </c>
      <c r="K7" s="146">
        <f>J7/$N$2</f>
        <v>0</v>
      </c>
      <c r="L7" s="146">
        <f>500*0</f>
        <v>0</v>
      </c>
      <c r="M7" s="152"/>
      <c r="N7" s="153"/>
    </row>
    <row r="8" spans="1:15" s="141" customFormat="1" ht="27" x14ac:dyDescent="0.15">
      <c r="A8" s="2"/>
      <c r="B8" s="9" t="s">
        <v>307</v>
      </c>
      <c r="C8" s="9"/>
      <c r="D8" s="2" t="s">
        <v>308</v>
      </c>
      <c r="E8" s="2"/>
      <c r="F8" s="2"/>
      <c r="G8" s="86">
        <v>4970</v>
      </c>
      <c r="H8" s="22">
        <v>0</v>
      </c>
      <c r="I8" s="6"/>
      <c r="J8" s="2">
        <f t="shared" si="0"/>
        <v>0</v>
      </c>
      <c r="K8" s="16">
        <f>J8/$N$2</f>
        <v>0</v>
      </c>
      <c r="L8" s="16">
        <v>0</v>
      </c>
      <c r="M8" s="24">
        <v>0</v>
      </c>
      <c r="N8" s="106"/>
    </row>
    <row r="9" spans="1:15" s="134" customFormat="1" x14ac:dyDescent="0.15">
      <c r="A9" s="2"/>
      <c r="B9" s="9" t="s">
        <v>299</v>
      </c>
      <c r="C9" s="9"/>
      <c r="D9" s="2"/>
      <c r="E9" s="2"/>
      <c r="F9" s="2"/>
      <c r="G9" s="86"/>
      <c r="H9" s="22">
        <v>0</v>
      </c>
      <c r="I9" s="6"/>
      <c r="J9" s="2">
        <f t="shared" si="0"/>
        <v>0</v>
      </c>
      <c r="K9" s="16"/>
      <c r="L9" s="16"/>
      <c r="M9" s="24"/>
      <c r="N9" s="106"/>
    </row>
    <row r="10" spans="1:15" x14ac:dyDescent="0.15">
      <c r="A10" s="2" t="s">
        <v>10</v>
      </c>
      <c r="B10" s="2" t="s">
        <v>11</v>
      </c>
      <c r="C10" s="2" t="s">
        <v>12</v>
      </c>
      <c r="D10" s="2" t="s">
        <v>13</v>
      </c>
      <c r="E10" s="2" t="s">
        <v>267</v>
      </c>
      <c r="F10" s="2">
        <v>130</v>
      </c>
      <c r="G10" s="63">
        <f>574/1000*F10</f>
        <v>74.61999999999999</v>
      </c>
      <c r="H10" s="6">
        <v>2</v>
      </c>
      <c r="I10" s="6"/>
      <c r="J10" s="10">
        <f>G10*(H10+I10)</f>
        <v>149.23999999999998</v>
      </c>
      <c r="K10" s="16">
        <f>J10/$N$2</f>
        <v>1.4349999999999998</v>
      </c>
      <c r="L10" s="16">
        <v>11</v>
      </c>
      <c r="M10" s="22">
        <f>$O$2*5/60*2</f>
        <v>333.33333333333331</v>
      </c>
    </row>
    <row r="11" spans="1:15" x14ac:dyDescent="0.15">
      <c r="A11" s="2" t="s">
        <v>15</v>
      </c>
      <c r="B11" s="2"/>
      <c r="C11" s="2"/>
      <c r="D11" s="2" t="s">
        <v>16</v>
      </c>
      <c r="E11" s="2" t="s">
        <v>14</v>
      </c>
      <c r="F11" s="2">
        <v>110</v>
      </c>
      <c r="G11" s="63">
        <f>533/1000*F11</f>
        <v>58.63</v>
      </c>
      <c r="H11" s="6">
        <v>2</v>
      </c>
      <c r="I11" s="6"/>
      <c r="J11" s="10">
        <f>G11*(H11+I11)</f>
        <v>117.26</v>
      </c>
      <c r="K11" s="16">
        <f t="shared" ref="K11:K39" si="1">J11/$N$2</f>
        <v>1.1274999999999999</v>
      </c>
      <c r="L11" s="16">
        <v>11</v>
      </c>
      <c r="M11" s="22">
        <f>O2*5/60*2</f>
        <v>333.33333333333331</v>
      </c>
      <c r="N11" s="2"/>
    </row>
    <row r="12" spans="1:15" x14ac:dyDescent="0.15">
      <c r="A12" s="2" t="s">
        <v>17</v>
      </c>
      <c r="B12" s="2"/>
      <c r="C12" s="2"/>
      <c r="D12" s="2" t="s">
        <v>18</v>
      </c>
      <c r="E12" s="2" t="s">
        <v>262</v>
      </c>
      <c r="F12" s="2">
        <v>90</v>
      </c>
      <c r="G12" s="63">
        <f>574/1000*F12</f>
        <v>51.66</v>
      </c>
      <c r="H12" s="6">
        <v>2</v>
      </c>
      <c r="I12" s="6"/>
      <c r="J12" s="10">
        <f t="shared" ref="J12:J38" si="2">G12*(H12+I12)</f>
        <v>103.32</v>
      </c>
      <c r="K12" s="16">
        <f t="shared" si="1"/>
        <v>0.9934615384615384</v>
      </c>
      <c r="L12" s="16">
        <v>11</v>
      </c>
      <c r="M12" s="22">
        <f>O2*5/60*2</f>
        <v>333.33333333333331</v>
      </c>
      <c r="N12" s="2"/>
    </row>
    <row r="13" spans="1:15" s="104" customFormat="1" x14ac:dyDescent="0.15">
      <c r="A13" s="98" t="s">
        <v>245</v>
      </c>
      <c r="B13" s="98"/>
      <c r="C13" s="98"/>
      <c r="D13" s="98" t="s">
        <v>246</v>
      </c>
      <c r="E13" s="98" t="s">
        <v>244</v>
      </c>
      <c r="F13" s="98">
        <v>83</v>
      </c>
      <c r="G13" s="99">
        <f>280/700*F13</f>
        <v>33.200000000000003</v>
      </c>
      <c r="H13" s="100">
        <v>0</v>
      </c>
      <c r="I13" s="100"/>
      <c r="J13" s="101">
        <f t="shared" si="2"/>
        <v>0</v>
      </c>
      <c r="K13" s="102">
        <f t="shared" si="1"/>
        <v>0</v>
      </c>
      <c r="L13" s="102"/>
      <c r="M13" s="103"/>
      <c r="N13" s="98"/>
    </row>
    <row r="14" spans="1:15" x14ac:dyDescent="0.15">
      <c r="A14" s="2" t="s">
        <v>19</v>
      </c>
      <c r="B14" s="2"/>
      <c r="C14" s="2" t="s">
        <v>20</v>
      </c>
      <c r="D14" s="2" t="s">
        <v>21</v>
      </c>
      <c r="E14" s="2" t="s">
        <v>269</v>
      </c>
      <c r="F14" s="2">
        <v>95</v>
      </c>
      <c r="G14" s="63">
        <f>574/1000*F14</f>
        <v>54.529999999999994</v>
      </c>
      <c r="H14" s="6">
        <v>2</v>
      </c>
      <c r="I14" s="6"/>
      <c r="J14" s="10">
        <f>G14*(H14+I14)</f>
        <v>109.05999999999999</v>
      </c>
      <c r="K14" s="16">
        <f t="shared" si="1"/>
        <v>1.0486538461538459</v>
      </c>
      <c r="L14" s="16">
        <v>11</v>
      </c>
      <c r="M14" s="22">
        <f>O2*5/60*2</f>
        <v>333.33333333333331</v>
      </c>
      <c r="N14" s="2"/>
    </row>
    <row r="15" spans="1:15" ht="27" x14ac:dyDescent="0.15">
      <c r="A15" s="2" t="s">
        <v>227</v>
      </c>
      <c r="B15" s="2"/>
      <c r="C15" s="2"/>
      <c r="D15" s="2" t="s">
        <v>22</v>
      </c>
      <c r="E15" s="2" t="s">
        <v>270</v>
      </c>
      <c r="F15" s="2">
        <v>118</v>
      </c>
      <c r="G15" s="63">
        <f>533/1000*F15</f>
        <v>62.894000000000005</v>
      </c>
      <c r="H15" s="6">
        <v>2</v>
      </c>
      <c r="I15" s="6"/>
      <c r="J15" s="10">
        <f>G15*(H15+I15)</f>
        <v>125.78800000000001</v>
      </c>
      <c r="K15" s="16">
        <f t="shared" si="1"/>
        <v>1.2095</v>
      </c>
      <c r="L15" s="16">
        <v>11</v>
      </c>
      <c r="M15" s="22">
        <f>O2*5/60*2</f>
        <v>333.33333333333331</v>
      </c>
      <c r="N15" s="2"/>
    </row>
    <row r="16" spans="1:15" s="104" customFormat="1" x14ac:dyDescent="0.15">
      <c r="A16" s="98" t="s">
        <v>228</v>
      </c>
      <c r="B16" s="98"/>
      <c r="C16" s="98"/>
      <c r="D16" s="98" t="s">
        <v>230</v>
      </c>
      <c r="E16" s="98" t="s">
        <v>231</v>
      </c>
      <c r="F16" s="98">
        <v>71</v>
      </c>
      <c r="G16" s="99">
        <f>2310/10/700*F16</f>
        <v>23.43</v>
      </c>
      <c r="H16" s="100">
        <v>0</v>
      </c>
      <c r="I16" s="100"/>
      <c r="J16" s="101">
        <f t="shared" si="2"/>
        <v>0</v>
      </c>
      <c r="K16" s="102">
        <f t="shared" si="1"/>
        <v>0</v>
      </c>
      <c r="L16" s="102"/>
      <c r="M16" s="103"/>
      <c r="N16" s="98"/>
    </row>
    <row r="17" spans="1:14" s="104" customFormat="1" x14ac:dyDescent="0.15">
      <c r="A17" s="98" t="s">
        <v>229</v>
      </c>
      <c r="B17" s="98"/>
      <c r="C17" s="98"/>
      <c r="D17" s="98" t="s">
        <v>230</v>
      </c>
      <c r="E17" s="98" t="s">
        <v>231</v>
      </c>
      <c r="F17" s="98">
        <v>49</v>
      </c>
      <c r="G17" s="99">
        <f>2310/10/700*F17</f>
        <v>16.170000000000002</v>
      </c>
      <c r="H17" s="100">
        <v>0</v>
      </c>
      <c r="I17" s="100"/>
      <c r="J17" s="101">
        <f t="shared" si="2"/>
        <v>0</v>
      </c>
      <c r="K17" s="102">
        <f t="shared" si="1"/>
        <v>0</v>
      </c>
      <c r="L17" s="102">
        <v>0</v>
      </c>
      <c r="M17" s="103">
        <v>0</v>
      </c>
      <c r="N17" s="98"/>
    </row>
    <row r="18" spans="1:14" x14ac:dyDescent="0.15">
      <c r="A18" s="2" t="s">
        <v>23</v>
      </c>
      <c r="B18" s="2"/>
      <c r="C18" s="2" t="s">
        <v>24</v>
      </c>
      <c r="D18" s="2" t="s">
        <v>25</v>
      </c>
      <c r="E18" s="2" t="s">
        <v>26</v>
      </c>
      <c r="F18" s="71">
        <v>180</v>
      </c>
      <c r="G18" s="64">
        <f>691/1000*F18</f>
        <v>124.38</v>
      </c>
      <c r="H18" s="6">
        <v>2</v>
      </c>
      <c r="I18" s="6"/>
      <c r="J18" s="10">
        <f t="shared" si="2"/>
        <v>248.76</v>
      </c>
      <c r="K18" s="16">
        <f t="shared" si="1"/>
        <v>2.391923076923077</v>
      </c>
      <c r="L18" s="16">
        <v>11</v>
      </c>
      <c r="M18" s="22">
        <f>O2*5/60*2</f>
        <v>333.33333333333331</v>
      </c>
      <c r="N18" s="2"/>
    </row>
    <row r="19" spans="1:14" x14ac:dyDescent="0.15">
      <c r="A19" s="2" t="s">
        <v>27</v>
      </c>
      <c r="B19" s="2"/>
      <c r="C19" s="2"/>
      <c r="D19" s="2" t="s">
        <v>28</v>
      </c>
      <c r="E19" s="2" t="s">
        <v>217</v>
      </c>
      <c r="F19" s="2">
        <v>365</v>
      </c>
      <c r="G19" s="63">
        <f>653/1000*F19</f>
        <v>238.345</v>
      </c>
      <c r="H19" s="6">
        <v>2</v>
      </c>
      <c r="I19" s="6"/>
      <c r="J19" s="10">
        <f t="shared" si="2"/>
        <v>476.69</v>
      </c>
      <c r="K19" s="16">
        <f t="shared" si="1"/>
        <v>4.5835576923076919</v>
      </c>
      <c r="L19" s="16">
        <v>11</v>
      </c>
      <c r="M19" s="22">
        <f>O2*5/60*2</f>
        <v>333.33333333333331</v>
      </c>
      <c r="N19" s="2"/>
    </row>
    <row r="20" spans="1:14" x14ac:dyDescent="0.15">
      <c r="A20" s="2" t="s">
        <v>237</v>
      </c>
      <c r="B20" s="2"/>
      <c r="C20" s="2"/>
      <c r="D20" s="2" t="s">
        <v>29</v>
      </c>
      <c r="E20" s="2" t="s">
        <v>263</v>
      </c>
      <c r="F20" s="2">
        <v>225</v>
      </c>
      <c r="G20" s="63">
        <f>653/1000*F20</f>
        <v>146.92500000000001</v>
      </c>
      <c r="H20" s="6">
        <v>2</v>
      </c>
      <c r="I20" s="6"/>
      <c r="J20" s="10">
        <f t="shared" si="2"/>
        <v>293.85000000000002</v>
      </c>
      <c r="K20" s="16">
        <f t="shared" si="1"/>
        <v>2.8254807692307695</v>
      </c>
      <c r="L20" s="16">
        <v>11</v>
      </c>
      <c r="M20" s="22">
        <f>O2*5/60*2</f>
        <v>333.33333333333331</v>
      </c>
      <c r="N20" s="2"/>
    </row>
    <row r="21" spans="1:14" x14ac:dyDescent="0.15">
      <c r="A21" s="2" t="s">
        <v>238</v>
      </c>
      <c r="B21" s="2"/>
      <c r="C21" s="2"/>
      <c r="D21" s="2" t="s">
        <v>232</v>
      </c>
      <c r="E21" s="2" t="s">
        <v>14</v>
      </c>
      <c r="F21" s="80">
        <v>150</v>
      </c>
      <c r="G21" s="63">
        <f>533/1000*F21</f>
        <v>79.95</v>
      </c>
      <c r="H21" s="6">
        <v>2</v>
      </c>
      <c r="I21" s="6"/>
      <c r="J21" s="10">
        <f>G21*(H21+I21)</f>
        <v>159.9</v>
      </c>
      <c r="K21" s="16">
        <f t="shared" si="1"/>
        <v>1.5375000000000001</v>
      </c>
      <c r="L21" s="16">
        <v>11</v>
      </c>
      <c r="M21" s="22">
        <f>O2*5/60*2</f>
        <v>333.33333333333331</v>
      </c>
      <c r="N21" s="2"/>
    </row>
    <row r="22" spans="1:14" x14ac:dyDescent="0.15">
      <c r="A22" s="2" t="s">
        <v>234</v>
      </c>
      <c r="B22" s="2"/>
      <c r="C22" s="2"/>
      <c r="D22" s="2" t="s">
        <v>241</v>
      </c>
      <c r="E22" s="2" t="s">
        <v>14</v>
      </c>
      <c r="F22" s="80">
        <v>225</v>
      </c>
      <c r="G22" s="63">
        <f>533/1000*F22</f>
        <v>119.92500000000001</v>
      </c>
      <c r="H22" s="6">
        <v>2</v>
      </c>
      <c r="I22" s="6"/>
      <c r="J22" s="10">
        <f t="shared" si="2"/>
        <v>239.85000000000002</v>
      </c>
      <c r="K22" s="16">
        <f t="shared" si="1"/>
        <v>2.3062500000000004</v>
      </c>
      <c r="L22" s="16">
        <v>11</v>
      </c>
      <c r="M22" s="22">
        <f>O2*5/60*2</f>
        <v>333.33333333333331</v>
      </c>
      <c r="N22" s="2"/>
    </row>
    <row r="23" spans="1:14" s="104" customFormat="1" x14ac:dyDescent="0.15">
      <c r="A23" s="98" t="s">
        <v>235</v>
      </c>
      <c r="B23" s="98"/>
      <c r="C23" s="98"/>
      <c r="D23" s="98" t="s">
        <v>233</v>
      </c>
      <c r="E23" s="98" t="s">
        <v>14</v>
      </c>
      <c r="F23" s="98"/>
      <c r="G23" s="99">
        <f>220/700*F23</f>
        <v>0</v>
      </c>
      <c r="H23" s="100">
        <v>0</v>
      </c>
      <c r="I23" s="100"/>
      <c r="J23" s="101">
        <f>G23*(H23+I23)</f>
        <v>0</v>
      </c>
      <c r="K23" s="102">
        <f t="shared" si="1"/>
        <v>0</v>
      </c>
      <c r="L23" s="102"/>
      <c r="M23" s="103"/>
      <c r="N23" s="98"/>
    </row>
    <row r="24" spans="1:14" x14ac:dyDescent="0.15">
      <c r="A24" s="2" t="s">
        <v>236</v>
      </c>
      <c r="B24" s="2"/>
      <c r="C24" s="2"/>
      <c r="D24" s="2" t="s">
        <v>242</v>
      </c>
      <c r="E24" s="2" t="s">
        <v>14</v>
      </c>
      <c r="F24" s="80">
        <v>305</v>
      </c>
      <c r="G24" s="63">
        <f>533/1000*F24</f>
        <v>162.565</v>
      </c>
      <c r="H24" s="6">
        <v>2</v>
      </c>
      <c r="I24" s="6"/>
      <c r="J24" s="10">
        <f>G24*(H24+I24)</f>
        <v>325.13</v>
      </c>
      <c r="K24" s="16">
        <f t="shared" si="1"/>
        <v>3.1262499999999998</v>
      </c>
      <c r="L24" s="16">
        <v>11</v>
      </c>
      <c r="M24" s="22">
        <f>O2*5/60*2</f>
        <v>333.33333333333331</v>
      </c>
      <c r="N24" s="2"/>
    </row>
    <row r="25" spans="1:14" x14ac:dyDescent="0.15">
      <c r="A25" s="2" t="s">
        <v>225</v>
      </c>
      <c r="B25" s="2"/>
      <c r="C25" s="2" t="s">
        <v>30</v>
      </c>
      <c r="D25" s="2" t="s">
        <v>264</v>
      </c>
      <c r="E25" s="2" t="s">
        <v>263</v>
      </c>
      <c r="F25" s="71">
        <v>155</v>
      </c>
      <c r="G25" s="63">
        <f>653/1000*F25</f>
        <v>101.215</v>
      </c>
      <c r="H25" s="6">
        <v>2</v>
      </c>
      <c r="I25" s="6"/>
      <c r="J25" s="10">
        <f t="shared" si="2"/>
        <v>202.43</v>
      </c>
      <c r="K25" s="16">
        <f t="shared" si="1"/>
        <v>1.9464423076923079</v>
      </c>
      <c r="L25" s="16">
        <v>11</v>
      </c>
      <c r="M25" s="22">
        <f>O2*5/60*2</f>
        <v>333.33333333333331</v>
      </c>
      <c r="N25" s="2"/>
    </row>
    <row r="26" spans="1:14" x14ac:dyDescent="0.15">
      <c r="A26" s="2" t="s">
        <v>226</v>
      </c>
      <c r="B26" s="2"/>
      <c r="C26" s="2" t="s">
        <v>30</v>
      </c>
      <c r="D26" s="2" t="s">
        <v>265</v>
      </c>
      <c r="E26" s="2" t="s">
        <v>262</v>
      </c>
      <c r="F26" s="19">
        <v>180</v>
      </c>
      <c r="G26" s="63">
        <f>350/700*F26</f>
        <v>90</v>
      </c>
      <c r="H26" s="6">
        <v>2</v>
      </c>
      <c r="I26" s="6"/>
      <c r="J26" s="10">
        <f t="shared" si="2"/>
        <v>180</v>
      </c>
      <c r="K26" s="16">
        <f t="shared" si="1"/>
        <v>1.7307692307692308</v>
      </c>
      <c r="L26" s="16">
        <v>12</v>
      </c>
      <c r="M26" s="22">
        <f>O2*5/60*2</f>
        <v>333.33333333333331</v>
      </c>
      <c r="N26" s="2"/>
    </row>
    <row r="27" spans="1:14" ht="27" x14ac:dyDescent="0.15">
      <c r="A27" s="2" t="s">
        <v>31</v>
      </c>
      <c r="B27" s="2" t="s">
        <v>32</v>
      </c>
      <c r="C27" s="2" t="s">
        <v>33</v>
      </c>
      <c r="D27" s="2" t="s">
        <v>34</v>
      </c>
      <c r="E27" s="2" t="s">
        <v>35</v>
      </c>
      <c r="F27" s="2" t="s">
        <v>36</v>
      </c>
      <c r="G27" s="63">
        <f>45*(25+5)/300</f>
        <v>4.5</v>
      </c>
      <c r="H27" s="6">
        <v>2</v>
      </c>
      <c r="I27" s="6"/>
      <c r="J27" s="10">
        <f t="shared" si="2"/>
        <v>9</v>
      </c>
      <c r="K27" s="16">
        <f>J27/$N$2</f>
        <v>8.6538461538461536E-2</v>
      </c>
      <c r="L27" s="16">
        <v>30</v>
      </c>
      <c r="M27" s="22">
        <f>O2*5/60*2</f>
        <v>333.33333333333331</v>
      </c>
      <c r="N27" s="2"/>
    </row>
    <row r="28" spans="1:14" ht="27" x14ac:dyDescent="0.15">
      <c r="A28" s="2" t="s">
        <v>37</v>
      </c>
      <c r="B28" s="2"/>
      <c r="C28" s="2"/>
      <c r="D28" s="2" t="s">
        <v>38</v>
      </c>
      <c r="E28" s="2" t="s">
        <v>35</v>
      </c>
      <c r="F28" s="2" t="s">
        <v>39</v>
      </c>
      <c r="G28" s="63">
        <f>45*(20+5)/300</f>
        <v>3.75</v>
      </c>
      <c r="H28" s="6">
        <v>2</v>
      </c>
      <c r="I28" s="6"/>
      <c r="J28" s="10">
        <f t="shared" si="2"/>
        <v>7.5</v>
      </c>
      <c r="K28" s="16">
        <f t="shared" si="1"/>
        <v>7.2115384615384609E-2</v>
      </c>
      <c r="L28" s="16">
        <v>30</v>
      </c>
      <c r="M28" s="22">
        <f>O2*5/60*2</f>
        <v>333.33333333333331</v>
      </c>
      <c r="N28" s="2"/>
    </row>
    <row r="29" spans="1:14" ht="27" x14ac:dyDescent="0.15">
      <c r="A29" s="2" t="s">
        <v>40</v>
      </c>
      <c r="B29" s="2"/>
      <c r="C29" s="2"/>
      <c r="D29" s="2" t="s">
        <v>41</v>
      </c>
      <c r="E29" s="2" t="s">
        <v>14</v>
      </c>
      <c r="F29" s="2" t="s">
        <v>39</v>
      </c>
      <c r="G29" s="63">
        <f>45*(20+5)/300</f>
        <v>3.75</v>
      </c>
      <c r="H29" s="6">
        <v>2</v>
      </c>
      <c r="I29" s="6"/>
      <c r="J29" s="10">
        <f t="shared" si="2"/>
        <v>7.5</v>
      </c>
      <c r="K29" s="16">
        <f t="shared" si="1"/>
        <v>7.2115384615384609E-2</v>
      </c>
      <c r="L29" s="16">
        <v>30</v>
      </c>
      <c r="M29" s="22">
        <f>$O$2*3/60*2</f>
        <v>200</v>
      </c>
      <c r="N29" s="2"/>
    </row>
    <row r="30" spans="1:14" ht="27" x14ac:dyDescent="0.15">
      <c r="A30" s="2" t="s">
        <v>42</v>
      </c>
      <c r="B30" s="2"/>
      <c r="D30" s="2" t="s">
        <v>43</v>
      </c>
      <c r="E30" s="2" t="s">
        <v>44</v>
      </c>
      <c r="F30" s="2" t="s">
        <v>45</v>
      </c>
      <c r="G30" s="63">
        <f>45*(85+30)/300</f>
        <v>17.25</v>
      </c>
      <c r="H30" s="6">
        <v>2</v>
      </c>
      <c r="I30" s="6"/>
      <c r="J30" s="10">
        <f t="shared" si="2"/>
        <v>34.5</v>
      </c>
      <c r="K30" s="16">
        <f t="shared" si="1"/>
        <v>0.33173076923076922</v>
      </c>
      <c r="L30" s="16">
        <v>30</v>
      </c>
      <c r="M30" s="22">
        <f>O2*3/60*2</f>
        <v>200</v>
      </c>
      <c r="N30" s="2"/>
    </row>
    <row r="31" spans="1:14" ht="40.5" x14ac:dyDescent="0.15">
      <c r="A31" s="2" t="s">
        <v>46</v>
      </c>
      <c r="B31" s="2" t="s">
        <v>47</v>
      </c>
      <c r="C31" s="2" t="s">
        <v>32</v>
      </c>
      <c r="D31" s="2" t="s">
        <v>32</v>
      </c>
      <c r="E31" s="2" t="s">
        <v>44</v>
      </c>
      <c r="F31" s="2" t="s">
        <v>48</v>
      </c>
      <c r="G31" s="63">
        <f>45*(162+40)/300</f>
        <v>30.3</v>
      </c>
      <c r="H31" s="6">
        <v>2</v>
      </c>
      <c r="I31" s="6"/>
      <c r="J31" s="10">
        <f>G31*(H31+I31)</f>
        <v>60.6</v>
      </c>
      <c r="K31" s="16">
        <f t="shared" si="1"/>
        <v>0.58269230769230773</v>
      </c>
      <c r="L31" s="16">
        <v>30</v>
      </c>
      <c r="M31" s="22">
        <f>O2*4.5/60*2</f>
        <v>300</v>
      </c>
      <c r="N31" s="5"/>
    </row>
    <row r="32" spans="1:14" x14ac:dyDescent="0.15">
      <c r="A32" s="2" t="s">
        <v>49</v>
      </c>
      <c r="B32" s="2"/>
      <c r="C32" s="2" t="s">
        <v>11</v>
      </c>
      <c r="D32" s="2" t="s">
        <v>11</v>
      </c>
      <c r="E32" s="2" t="s">
        <v>269</v>
      </c>
      <c r="F32" s="2">
        <v>110</v>
      </c>
      <c r="G32" s="63">
        <f>574/1000*F32</f>
        <v>63.139999999999993</v>
      </c>
      <c r="H32" s="6">
        <v>2</v>
      </c>
      <c r="I32" s="6"/>
      <c r="J32" s="10">
        <f t="shared" si="2"/>
        <v>126.27999999999999</v>
      </c>
      <c r="K32" s="16">
        <f t="shared" si="1"/>
        <v>1.214230769230769</v>
      </c>
      <c r="L32" s="16">
        <v>11</v>
      </c>
      <c r="M32" s="22">
        <f>O2*4.5/60*2</f>
        <v>300</v>
      </c>
      <c r="N32" s="2"/>
    </row>
    <row r="33" spans="1:15" x14ac:dyDescent="0.15">
      <c r="A33" s="2" t="s">
        <v>50</v>
      </c>
      <c r="B33" s="2"/>
      <c r="C33" s="2" t="s">
        <v>51</v>
      </c>
      <c r="D33" s="2" t="s">
        <v>51</v>
      </c>
      <c r="E33" s="2" t="s">
        <v>14</v>
      </c>
      <c r="F33" s="2"/>
      <c r="G33" s="63">
        <v>100</v>
      </c>
      <c r="H33" s="6">
        <v>4</v>
      </c>
      <c r="I33" s="6"/>
      <c r="J33" s="10">
        <f t="shared" si="2"/>
        <v>400</v>
      </c>
      <c r="K33" s="16">
        <f t="shared" si="1"/>
        <v>3.8461538461538463</v>
      </c>
      <c r="L33" s="16">
        <v>45</v>
      </c>
      <c r="M33" s="22"/>
      <c r="N33" s="2"/>
    </row>
    <row r="34" spans="1:15" ht="27" x14ac:dyDescent="0.15">
      <c r="A34" s="2" t="s">
        <v>52</v>
      </c>
      <c r="B34" s="2"/>
      <c r="C34" s="2" t="s">
        <v>20</v>
      </c>
      <c r="D34" s="2" t="s">
        <v>53</v>
      </c>
      <c r="E34" s="2" t="s">
        <v>14</v>
      </c>
      <c r="F34" s="2"/>
      <c r="G34" s="63">
        <v>100</v>
      </c>
      <c r="H34" s="6">
        <v>2</v>
      </c>
      <c r="I34" s="6"/>
      <c r="J34" s="10">
        <f t="shared" si="2"/>
        <v>200</v>
      </c>
      <c r="K34" s="16">
        <f>J34/$N$2</f>
        <v>1.9230769230769231</v>
      </c>
      <c r="L34" s="16">
        <v>45</v>
      </c>
      <c r="M34" s="22"/>
      <c r="N34" s="2"/>
    </row>
    <row r="35" spans="1:15" x14ac:dyDescent="0.15">
      <c r="A35" s="2" t="s">
        <v>54</v>
      </c>
      <c r="B35" s="2" t="s">
        <v>51</v>
      </c>
      <c r="C35" s="2" t="s">
        <v>24</v>
      </c>
      <c r="D35" s="2" t="s">
        <v>55</v>
      </c>
      <c r="E35" s="2" t="s">
        <v>231</v>
      </c>
      <c r="F35" s="2"/>
      <c r="G35" s="63">
        <v>100</v>
      </c>
      <c r="H35" s="6">
        <v>2</v>
      </c>
      <c r="I35" s="6"/>
      <c r="J35" s="10">
        <f t="shared" si="2"/>
        <v>200</v>
      </c>
      <c r="K35" s="16">
        <f t="shared" si="1"/>
        <v>1.9230769230769231</v>
      </c>
      <c r="L35" s="16">
        <v>45</v>
      </c>
      <c r="M35" s="22"/>
      <c r="N35" s="2"/>
    </row>
    <row r="36" spans="1:15" x14ac:dyDescent="0.15">
      <c r="A36" s="2" t="s">
        <v>56</v>
      </c>
      <c r="B36" s="2"/>
      <c r="C36" s="2"/>
      <c r="D36" s="2" t="s">
        <v>57</v>
      </c>
      <c r="E36" s="2" t="s">
        <v>231</v>
      </c>
      <c r="F36" s="2"/>
      <c r="G36" s="63">
        <v>100</v>
      </c>
      <c r="H36" s="6">
        <v>2</v>
      </c>
      <c r="I36" s="6"/>
      <c r="J36" s="10">
        <f t="shared" si="2"/>
        <v>200</v>
      </c>
      <c r="K36" s="16">
        <f t="shared" si="1"/>
        <v>1.9230769230769231</v>
      </c>
      <c r="L36" s="16">
        <v>45</v>
      </c>
      <c r="M36" s="22"/>
      <c r="N36" s="2"/>
    </row>
    <row r="37" spans="1:15" x14ac:dyDescent="0.15">
      <c r="A37" s="2" t="s">
        <v>58</v>
      </c>
      <c r="B37" s="2"/>
      <c r="C37" s="2"/>
      <c r="D37" s="2" t="s">
        <v>59</v>
      </c>
      <c r="E37" s="2" t="s">
        <v>14</v>
      </c>
      <c r="F37" s="2"/>
      <c r="G37" s="63">
        <v>100</v>
      </c>
      <c r="H37" s="6">
        <v>2</v>
      </c>
      <c r="I37" s="6"/>
      <c r="J37" s="10">
        <f t="shared" si="2"/>
        <v>200</v>
      </c>
      <c r="K37" s="16">
        <f t="shared" si="1"/>
        <v>1.9230769230769231</v>
      </c>
      <c r="L37" s="16">
        <v>45</v>
      </c>
      <c r="M37" s="22"/>
      <c r="N37" s="2"/>
    </row>
    <row r="38" spans="1:15" ht="81" x14ac:dyDescent="0.15">
      <c r="A38" s="2" t="s">
        <v>60</v>
      </c>
      <c r="B38" s="2" t="s">
        <v>61</v>
      </c>
      <c r="C38" s="2"/>
      <c r="D38" s="2" t="s">
        <v>62</v>
      </c>
      <c r="E38" s="2" t="s">
        <v>309</v>
      </c>
      <c r="F38" s="3" t="s">
        <v>63</v>
      </c>
      <c r="G38" s="63">
        <f>609/1000*53</f>
        <v>32.277000000000001</v>
      </c>
      <c r="H38" s="6">
        <v>2</v>
      </c>
      <c r="I38" s="6"/>
      <c r="J38" s="10">
        <f t="shared" si="2"/>
        <v>64.554000000000002</v>
      </c>
      <c r="K38" s="16">
        <f>J38/$N$2</f>
        <v>0.62071153846153848</v>
      </c>
      <c r="L38" s="16">
        <v>40</v>
      </c>
      <c r="M38" s="22">
        <f>O2*40/60*2</f>
        <v>2666.6666666666665</v>
      </c>
      <c r="N38" s="5" t="s">
        <v>64</v>
      </c>
      <c r="O38" s="1" t="s">
        <v>65</v>
      </c>
    </row>
    <row r="39" spans="1:15" s="93" customFormat="1" ht="27" x14ac:dyDescent="0.15">
      <c r="A39" s="87" t="s">
        <v>66</v>
      </c>
      <c r="B39" s="87" t="s">
        <v>67</v>
      </c>
      <c r="C39" s="87"/>
      <c r="D39" s="87" t="s">
        <v>68</v>
      </c>
      <c r="E39" s="87" t="s">
        <v>69</v>
      </c>
      <c r="F39" s="87" t="s">
        <v>70</v>
      </c>
      <c r="G39" s="88">
        <f>598/300*3.7</f>
        <v>7.3753333333333337</v>
      </c>
      <c r="H39" s="89">
        <v>0</v>
      </c>
      <c r="I39" s="89"/>
      <c r="J39" s="90">
        <f t="shared" ref="J39:J87" si="3">G39*(H39+I39)</f>
        <v>0</v>
      </c>
      <c r="K39" s="91">
        <f t="shared" si="1"/>
        <v>0</v>
      </c>
      <c r="L39" s="91"/>
      <c r="M39" s="92"/>
      <c r="N39" s="87"/>
    </row>
    <row r="40" spans="1:15" ht="81" x14ac:dyDescent="0.15">
      <c r="A40" s="2" t="s">
        <v>71</v>
      </c>
      <c r="B40" s="2" t="s">
        <v>72</v>
      </c>
      <c r="C40" s="2"/>
      <c r="D40" s="2" t="s">
        <v>73</v>
      </c>
      <c r="E40" s="2" t="s">
        <v>74</v>
      </c>
      <c r="F40" s="3" t="s">
        <v>199</v>
      </c>
      <c r="G40" s="63">
        <f>20*$N$2/12</f>
        <v>173.33333333333334</v>
      </c>
      <c r="H40" s="6">
        <v>2</v>
      </c>
      <c r="I40" s="6">
        <v>2</v>
      </c>
      <c r="J40" s="10">
        <f t="shared" si="3"/>
        <v>693.33333333333337</v>
      </c>
      <c r="K40" s="16">
        <f>J40/$N$2</f>
        <v>6.666666666666667</v>
      </c>
      <c r="L40" s="16">
        <v>30</v>
      </c>
      <c r="M40" s="22">
        <f>O2*30/60*2</f>
        <v>2000</v>
      </c>
      <c r="N40" s="5" t="s">
        <v>75</v>
      </c>
    </row>
    <row r="41" spans="1:15" s="133" customFormat="1" ht="54" x14ac:dyDescent="0.15">
      <c r="A41" s="2"/>
      <c r="B41" s="2"/>
      <c r="C41" s="2"/>
      <c r="D41" s="2" t="s">
        <v>73</v>
      </c>
      <c r="E41" s="2" t="s">
        <v>298</v>
      </c>
      <c r="F41" s="3"/>
      <c r="G41" s="63">
        <v>200</v>
      </c>
      <c r="H41" s="6">
        <v>2</v>
      </c>
      <c r="I41" s="6"/>
      <c r="J41" s="10"/>
      <c r="K41" s="16"/>
      <c r="L41" s="16">
        <v>50</v>
      </c>
      <c r="M41" s="22"/>
      <c r="N41" s="5"/>
    </row>
    <row r="42" spans="1:15" s="133" customFormat="1" ht="27" x14ac:dyDescent="0.15">
      <c r="A42" s="2"/>
      <c r="B42" s="2"/>
      <c r="C42" s="2"/>
      <c r="D42" s="2" t="s">
        <v>73</v>
      </c>
      <c r="E42" s="2" t="s">
        <v>311</v>
      </c>
      <c r="F42" s="3"/>
      <c r="G42" s="63">
        <v>400</v>
      </c>
      <c r="H42" s="6">
        <v>2</v>
      </c>
      <c r="I42" s="6"/>
      <c r="J42" s="10"/>
      <c r="K42" s="16"/>
      <c r="L42" s="16">
        <v>50</v>
      </c>
      <c r="M42" s="22">
        <v>1000</v>
      </c>
      <c r="N42" s="5"/>
    </row>
    <row r="43" spans="1:15" s="133" customFormat="1" ht="40.5" x14ac:dyDescent="0.15">
      <c r="A43" s="2"/>
      <c r="B43" s="2"/>
      <c r="C43" s="2"/>
      <c r="D43" s="2" t="s">
        <v>73</v>
      </c>
      <c r="E43" s="2" t="s">
        <v>310</v>
      </c>
      <c r="F43" s="3"/>
      <c r="G43" s="63">
        <v>50</v>
      </c>
      <c r="H43" s="6">
        <v>2</v>
      </c>
      <c r="I43" s="6">
        <v>2</v>
      </c>
      <c r="J43" s="10"/>
      <c r="K43" s="16"/>
      <c r="L43" s="16"/>
      <c r="M43" s="22"/>
      <c r="N43" s="5"/>
    </row>
    <row r="44" spans="1:15" s="34" customFormat="1" ht="40.5" x14ac:dyDescent="0.15">
      <c r="A44" s="19" t="s">
        <v>76</v>
      </c>
      <c r="B44" s="19"/>
      <c r="C44" s="19" t="s">
        <v>77</v>
      </c>
      <c r="D44" s="19"/>
      <c r="E44" s="19" t="s">
        <v>78</v>
      </c>
      <c r="F44" s="19" t="s">
        <v>79</v>
      </c>
      <c r="G44" s="65">
        <v>21</v>
      </c>
      <c r="H44" s="31">
        <v>1</v>
      </c>
      <c r="I44" s="31"/>
      <c r="J44" s="32">
        <f t="shared" si="3"/>
        <v>21</v>
      </c>
      <c r="K44" s="16">
        <f t="shared" ref="K44:K50" si="4">J44/$N$2</f>
        <v>0.20192307692307693</v>
      </c>
      <c r="L44" s="33"/>
      <c r="M44" s="30"/>
      <c r="N44" s="19"/>
    </row>
    <row r="45" spans="1:15" s="59" customFormat="1" ht="40.5" x14ac:dyDescent="0.15">
      <c r="A45" s="54" t="s">
        <v>80</v>
      </c>
      <c r="B45" s="54"/>
      <c r="C45" s="54" t="s">
        <v>81</v>
      </c>
      <c r="D45" s="54"/>
      <c r="E45" s="54" t="s">
        <v>82</v>
      </c>
      <c r="F45" s="54"/>
      <c r="G45" s="69">
        <f>10+5</f>
        <v>15</v>
      </c>
      <c r="H45" s="56">
        <v>2</v>
      </c>
      <c r="I45" s="56"/>
      <c r="J45" s="57">
        <f>G45*2</f>
        <v>30</v>
      </c>
      <c r="K45" s="16">
        <f t="shared" si="4"/>
        <v>0.28846153846153844</v>
      </c>
      <c r="L45" s="58"/>
      <c r="M45" s="55"/>
      <c r="N45" s="83" t="s">
        <v>83</v>
      </c>
    </row>
    <row r="46" spans="1:15" ht="40.5" x14ac:dyDescent="0.15">
      <c r="A46" s="2" t="s">
        <v>84</v>
      </c>
      <c r="B46" s="2"/>
      <c r="C46" s="2" t="s">
        <v>85</v>
      </c>
      <c r="D46" s="2"/>
      <c r="E46" s="2" t="s">
        <v>86</v>
      </c>
      <c r="F46" s="2"/>
      <c r="G46" s="63">
        <f>11+5</f>
        <v>16</v>
      </c>
      <c r="H46" s="6">
        <v>4</v>
      </c>
      <c r="I46" s="6"/>
      <c r="J46" s="10">
        <f t="shared" si="3"/>
        <v>64</v>
      </c>
      <c r="K46" s="16">
        <f t="shared" si="4"/>
        <v>0.61538461538461542</v>
      </c>
      <c r="L46" s="16"/>
      <c r="M46" s="22"/>
      <c r="N46" s="5" t="s">
        <v>83</v>
      </c>
    </row>
    <row r="47" spans="1:15" ht="81" x14ac:dyDescent="0.15">
      <c r="A47" s="2" t="s">
        <v>87</v>
      </c>
      <c r="B47" s="2" t="s">
        <v>88</v>
      </c>
      <c r="C47" s="2" t="s">
        <v>89</v>
      </c>
      <c r="D47" s="81" t="s">
        <v>300</v>
      </c>
      <c r="E47" s="80" t="s">
        <v>292</v>
      </c>
      <c r="F47" s="3" t="s">
        <v>201</v>
      </c>
      <c r="G47" s="63">
        <v>1250</v>
      </c>
      <c r="H47" s="6">
        <v>2</v>
      </c>
      <c r="I47" s="6">
        <v>2</v>
      </c>
      <c r="J47" s="10">
        <f>G47*(H47+I47)</f>
        <v>5000</v>
      </c>
      <c r="K47" s="16">
        <f t="shared" si="4"/>
        <v>48.07692307692308</v>
      </c>
      <c r="L47" s="16">
        <v>20</v>
      </c>
      <c r="M47" s="22">
        <f>O2*30/60*2</f>
        <v>2000</v>
      </c>
      <c r="N47" s="136" t="s">
        <v>301</v>
      </c>
    </row>
    <row r="48" spans="1:15" ht="54" x14ac:dyDescent="0.15">
      <c r="A48" s="2" t="s">
        <v>90</v>
      </c>
      <c r="B48" s="2"/>
      <c r="C48" s="2"/>
      <c r="D48" s="2" t="s">
        <v>91</v>
      </c>
      <c r="E48" s="2"/>
      <c r="F48" s="3" t="s">
        <v>92</v>
      </c>
      <c r="G48" s="63">
        <v>150</v>
      </c>
      <c r="H48" s="6">
        <v>1</v>
      </c>
      <c r="I48" s="6"/>
      <c r="J48" s="10">
        <f t="shared" si="3"/>
        <v>150</v>
      </c>
      <c r="K48" s="16">
        <f t="shared" si="4"/>
        <v>1.4423076923076923</v>
      </c>
      <c r="L48" s="16">
        <v>20</v>
      </c>
      <c r="M48" s="22">
        <f>O2*30/60</f>
        <v>1000</v>
      </c>
      <c r="N48" s="5" t="s">
        <v>240</v>
      </c>
    </row>
    <row r="49" spans="1:15" ht="141.75" customHeight="1" x14ac:dyDescent="0.15">
      <c r="A49" s="2" t="s">
        <v>93</v>
      </c>
      <c r="B49" s="2"/>
      <c r="C49" s="2"/>
      <c r="D49" s="2" t="s">
        <v>94</v>
      </c>
      <c r="E49" s="19" t="s">
        <v>95</v>
      </c>
      <c r="F49" s="2"/>
      <c r="G49" s="63">
        <v>200</v>
      </c>
      <c r="H49" s="6">
        <v>2</v>
      </c>
      <c r="I49" s="6"/>
      <c r="J49" s="10">
        <f t="shared" si="3"/>
        <v>400</v>
      </c>
      <c r="K49" s="16">
        <f t="shared" si="4"/>
        <v>3.8461538461538463</v>
      </c>
      <c r="L49" s="16">
        <v>50</v>
      </c>
      <c r="M49" s="22"/>
      <c r="N49" s="2"/>
    </row>
    <row r="50" spans="1:15" s="82" customFormat="1" ht="27" x14ac:dyDescent="0.15">
      <c r="A50" s="2" t="s">
        <v>96</v>
      </c>
      <c r="B50" s="2"/>
      <c r="C50" s="2"/>
      <c r="D50" s="19" t="s">
        <v>97</v>
      </c>
      <c r="E50" s="2"/>
      <c r="F50" s="2" t="s">
        <v>247</v>
      </c>
      <c r="G50" s="63">
        <v>11</v>
      </c>
      <c r="H50" s="6">
        <v>1</v>
      </c>
      <c r="I50" s="6"/>
      <c r="J50" s="10">
        <f>G50*H50</f>
        <v>11</v>
      </c>
      <c r="K50" s="16">
        <f t="shared" si="4"/>
        <v>0.10576923076923077</v>
      </c>
      <c r="L50" s="16"/>
      <c r="M50" s="22"/>
      <c r="N50" s="2"/>
    </row>
    <row r="51" spans="1:15" ht="67.5" x14ac:dyDescent="0.15">
      <c r="A51" s="2" t="s">
        <v>98</v>
      </c>
      <c r="B51" s="2"/>
      <c r="C51" s="2" t="s">
        <v>99</v>
      </c>
      <c r="D51" s="2" t="s">
        <v>100</v>
      </c>
      <c r="E51" s="2"/>
      <c r="F51" s="3" t="s">
        <v>101</v>
      </c>
      <c r="G51" s="63">
        <v>50</v>
      </c>
      <c r="H51" s="6">
        <v>2</v>
      </c>
      <c r="I51" s="6"/>
      <c r="J51" s="10">
        <f t="shared" si="3"/>
        <v>100</v>
      </c>
      <c r="K51" s="16">
        <f>J51/$N$2</f>
        <v>0.96153846153846156</v>
      </c>
      <c r="L51" s="16">
        <v>10</v>
      </c>
      <c r="M51" s="22">
        <f>O2*20/60*2</f>
        <v>1333.3333333333333</v>
      </c>
      <c r="N51" s="2"/>
    </row>
    <row r="52" spans="1:15" ht="40.5" x14ac:dyDescent="0.15">
      <c r="A52" s="2" t="s">
        <v>102</v>
      </c>
      <c r="B52" s="2"/>
      <c r="C52" s="2" t="s">
        <v>103</v>
      </c>
      <c r="D52" s="80" t="s">
        <v>283</v>
      </c>
      <c r="E52" s="81" t="s">
        <v>284</v>
      </c>
      <c r="F52" s="3"/>
      <c r="G52" s="63">
        <v>257</v>
      </c>
      <c r="H52" s="6">
        <v>1</v>
      </c>
      <c r="I52" s="6"/>
      <c r="J52" s="10">
        <f t="shared" si="3"/>
        <v>257</v>
      </c>
      <c r="K52" s="16">
        <f t="shared" ref="K52:K57" si="5">J52/$N$2</f>
        <v>2.4711538461538463</v>
      </c>
      <c r="L52" s="16">
        <v>20</v>
      </c>
      <c r="M52" s="22"/>
      <c r="N52" s="5" t="s">
        <v>240</v>
      </c>
    </row>
    <row r="53" spans="1:15" ht="27" x14ac:dyDescent="0.15">
      <c r="A53" s="2" t="s">
        <v>104</v>
      </c>
      <c r="B53" s="2"/>
      <c r="C53" s="2"/>
      <c r="D53" s="2" t="s">
        <v>105</v>
      </c>
      <c r="E53" s="2" t="s">
        <v>106</v>
      </c>
      <c r="G53" s="63">
        <f>13*40/300*98</f>
        <v>169.86666666666667</v>
      </c>
      <c r="H53" s="6">
        <v>1</v>
      </c>
      <c r="I53" s="6"/>
      <c r="J53" s="10">
        <f t="shared" si="3"/>
        <v>169.86666666666667</v>
      </c>
      <c r="K53" s="16">
        <f t="shared" si="5"/>
        <v>1.6333333333333333</v>
      </c>
      <c r="L53" s="16">
        <v>50</v>
      </c>
      <c r="M53" s="22">
        <v>300</v>
      </c>
      <c r="N53" s="5" t="s">
        <v>107</v>
      </c>
    </row>
    <row r="54" spans="1:15" ht="138.75" customHeight="1" x14ac:dyDescent="0.15">
      <c r="A54" s="2" t="s">
        <v>108</v>
      </c>
      <c r="B54" s="2"/>
      <c r="C54" s="2"/>
      <c r="D54" s="2" t="s">
        <v>109</v>
      </c>
      <c r="E54" s="2" t="s">
        <v>110</v>
      </c>
      <c r="F54" s="2"/>
      <c r="G54" s="63">
        <v>200</v>
      </c>
      <c r="H54" s="6">
        <v>2</v>
      </c>
      <c r="I54" s="6"/>
      <c r="J54" s="10">
        <f t="shared" si="3"/>
        <v>400</v>
      </c>
      <c r="K54" s="16">
        <f t="shared" si="5"/>
        <v>3.8461538461538463</v>
      </c>
      <c r="L54" s="16">
        <v>50</v>
      </c>
      <c r="M54" s="22"/>
      <c r="N54" s="2"/>
    </row>
    <row r="55" spans="1:15" ht="40.5" x14ac:dyDescent="0.15">
      <c r="A55" s="2" t="s">
        <v>111</v>
      </c>
      <c r="B55" s="2"/>
      <c r="C55" s="2" t="s">
        <v>112</v>
      </c>
      <c r="D55" s="3" t="s">
        <v>113</v>
      </c>
      <c r="E55" s="2"/>
      <c r="F55" s="2"/>
      <c r="G55" s="63">
        <v>20</v>
      </c>
      <c r="H55" s="6">
        <v>1</v>
      </c>
      <c r="I55" s="6"/>
      <c r="J55" s="10">
        <f t="shared" si="3"/>
        <v>20</v>
      </c>
      <c r="K55" s="16">
        <f t="shared" si="5"/>
        <v>0.19230769230769232</v>
      </c>
      <c r="L55" s="16"/>
      <c r="M55" s="22"/>
      <c r="N55" s="5"/>
    </row>
    <row r="56" spans="1:15" ht="40.5" x14ac:dyDescent="0.15">
      <c r="A56" s="2" t="s">
        <v>114</v>
      </c>
      <c r="B56" s="2"/>
      <c r="C56" s="2" t="s">
        <v>115</v>
      </c>
      <c r="D56" s="2" t="s">
        <v>281</v>
      </c>
      <c r="E56" s="80" t="s">
        <v>282</v>
      </c>
      <c r="F56" s="2"/>
      <c r="G56" s="63">
        <f>150*1.03</f>
        <v>154.5</v>
      </c>
      <c r="H56" s="6">
        <v>1</v>
      </c>
      <c r="I56" s="6"/>
      <c r="J56" s="10">
        <f t="shared" si="3"/>
        <v>154.5</v>
      </c>
      <c r="K56" s="16">
        <f t="shared" si="5"/>
        <v>1.4855769230769231</v>
      </c>
      <c r="L56" s="16">
        <v>20</v>
      </c>
      <c r="M56" s="22"/>
      <c r="N56" s="5" t="s">
        <v>239</v>
      </c>
    </row>
    <row r="57" spans="1:15" ht="40.5" x14ac:dyDescent="0.15">
      <c r="A57" s="2" t="s">
        <v>116</v>
      </c>
      <c r="B57" s="2" t="s">
        <v>117</v>
      </c>
      <c r="C57" s="2" t="s">
        <v>118</v>
      </c>
      <c r="D57" s="2" t="s">
        <v>195</v>
      </c>
      <c r="E57" s="2"/>
      <c r="F57" s="2"/>
      <c r="G57" s="63">
        <f>39*6</f>
        <v>234</v>
      </c>
      <c r="H57" s="6">
        <v>6</v>
      </c>
      <c r="I57" s="6"/>
      <c r="J57" s="10">
        <f t="shared" si="3"/>
        <v>1404</v>
      </c>
      <c r="K57" s="16">
        <f t="shared" si="5"/>
        <v>13.5</v>
      </c>
      <c r="L57" s="16"/>
      <c r="M57" s="22"/>
      <c r="N57" s="5" t="s">
        <v>119</v>
      </c>
      <c r="O57" s="1" t="s">
        <v>120</v>
      </c>
    </row>
    <row r="58" spans="1:15" ht="67.5" x14ac:dyDescent="0.15">
      <c r="A58" s="2" t="s">
        <v>121</v>
      </c>
      <c r="B58" s="2"/>
      <c r="C58" s="2" t="s">
        <v>122</v>
      </c>
      <c r="D58" s="2" t="s">
        <v>196</v>
      </c>
      <c r="E58" s="2"/>
      <c r="F58" s="2"/>
      <c r="G58" s="63">
        <f>20/5</f>
        <v>4</v>
      </c>
      <c r="H58" s="6">
        <v>3</v>
      </c>
      <c r="I58" s="6">
        <v>1</v>
      </c>
      <c r="J58" s="10">
        <f t="shared" si="3"/>
        <v>16</v>
      </c>
      <c r="K58" s="16">
        <f>J58/$N$2</f>
        <v>0.15384615384615385</v>
      </c>
      <c r="L58" s="16"/>
      <c r="M58" s="22"/>
      <c r="N58" s="8" t="s">
        <v>123</v>
      </c>
    </row>
    <row r="59" spans="1:15" s="36" customFormat="1" ht="40.5" x14ac:dyDescent="0.15">
      <c r="A59" s="4" t="s">
        <v>124</v>
      </c>
      <c r="B59" s="4" t="s">
        <v>125</v>
      </c>
      <c r="C59" s="4"/>
      <c r="D59" s="4" t="s">
        <v>126</v>
      </c>
      <c r="E59" s="4"/>
      <c r="F59" s="4" t="s">
        <v>127</v>
      </c>
      <c r="G59" s="66">
        <v>8</v>
      </c>
      <c r="H59" s="11">
        <v>0</v>
      </c>
      <c r="I59" s="11"/>
      <c r="J59" s="12">
        <f t="shared" si="3"/>
        <v>0</v>
      </c>
      <c r="K59" s="16">
        <f t="shared" ref="K59:K90" si="6">J59/$N$2</f>
        <v>0</v>
      </c>
      <c r="L59" s="35"/>
      <c r="M59" s="23"/>
      <c r="N59" s="4"/>
    </row>
    <row r="60" spans="1:15" ht="40.5" x14ac:dyDescent="0.15">
      <c r="A60" s="2" t="s">
        <v>128</v>
      </c>
      <c r="B60" s="2" t="s">
        <v>129</v>
      </c>
      <c r="C60" s="2" t="s">
        <v>130</v>
      </c>
      <c r="D60" s="2" t="s">
        <v>131</v>
      </c>
      <c r="E60" s="2"/>
      <c r="F60" s="2"/>
      <c r="G60" s="63">
        <v>16</v>
      </c>
      <c r="H60" s="6">
        <v>1</v>
      </c>
      <c r="I60" s="6"/>
      <c r="J60" s="10">
        <f t="shared" si="3"/>
        <v>16</v>
      </c>
      <c r="K60" s="16">
        <f t="shared" si="6"/>
        <v>0.15384615384615385</v>
      </c>
      <c r="L60" s="16">
        <v>10</v>
      </c>
      <c r="M60" s="22"/>
      <c r="N60" s="5" t="s">
        <v>240</v>
      </c>
    </row>
    <row r="61" spans="1:15" ht="27" x14ac:dyDescent="0.15">
      <c r="A61" s="2"/>
      <c r="B61" s="2" t="s">
        <v>132</v>
      </c>
      <c r="C61" s="2"/>
      <c r="D61" s="2" t="s">
        <v>133</v>
      </c>
      <c r="F61" s="2" t="s">
        <v>134</v>
      </c>
      <c r="G61" s="63">
        <f>4000/300*12</f>
        <v>160</v>
      </c>
      <c r="H61" s="6">
        <v>1</v>
      </c>
      <c r="I61" s="6"/>
      <c r="J61" s="10">
        <f t="shared" si="3"/>
        <v>160</v>
      </c>
      <c r="K61" s="16">
        <f t="shared" si="6"/>
        <v>1.5384615384615385</v>
      </c>
      <c r="L61" s="16">
        <f>500/300*12</f>
        <v>20</v>
      </c>
      <c r="M61" s="22"/>
      <c r="N61" s="2"/>
    </row>
    <row r="62" spans="1:15" ht="27" x14ac:dyDescent="0.15">
      <c r="A62" s="2"/>
      <c r="B62" s="2" t="s">
        <v>132</v>
      </c>
      <c r="C62" s="2"/>
      <c r="D62" s="4" t="s">
        <v>135</v>
      </c>
      <c r="E62" s="2"/>
      <c r="F62" s="2"/>
      <c r="G62" s="63"/>
      <c r="H62" s="6"/>
      <c r="I62" s="6"/>
      <c r="J62" s="10"/>
      <c r="K62" s="16">
        <f t="shared" si="6"/>
        <v>0</v>
      </c>
      <c r="L62" s="16"/>
      <c r="M62" s="22"/>
      <c r="N62" s="2"/>
    </row>
    <row r="63" spans="1:15" ht="54" x14ac:dyDescent="0.15">
      <c r="A63" s="2" t="s">
        <v>136</v>
      </c>
      <c r="B63" s="2" t="s">
        <v>137</v>
      </c>
      <c r="C63" s="2"/>
      <c r="D63" s="2" t="s">
        <v>198</v>
      </c>
      <c r="F63" s="2" t="s">
        <v>138</v>
      </c>
      <c r="G63" s="63">
        <f>1480/100*2</f>
        <v>29.6</v>
      </c>
      <c r="H63" s="6">
        <v>1</v>
      </c>
      <c r="I63" s="6"/>
      <c r="J63" s="10">
        <f t="shared" si="3"/>
        <v>29.6</v>
      </c>
      <c r="K63" s="16">
        <f t="shared" si="6"/>
        <v>0.2846153846153846</v>
      </c>
      <c r="L63" s="16">
        <v>50</v>
      </c>
      <c r="M63" s="22"/>
      <c r="N63" s="8" t="s">
        <v>139</v>
      </c>
    </row>
    <row r="64" spans="1:15" x14ac:dyDescent="0.15">
      <c r="A64" s="2" t="s">
        <v>140</v>
      </c>
      <c r="B64" s="2" t="s">
        <v>137</v>
      </c>
      <c r="C64" s="2"/>
      <c r="D64" s="2" t="s">
        <v>141</v>
      </c>
      <c r="E64" s="2"/>
      <c r="F64" s="2" t="s">
        <v>142</v>
      </c>
      <c r="G64" s="63">
        <v>50</v>
      </c>
      <c r="H64" s="6">
        <v>1</v>
      </c>
      <c r="I64" s="6"/>
      <c r="J64" s="10">
        <f t="shared" si="3"/>
        <v>50</v>
      </c>
      <c r="K64" s="16">
        <f t="shared" si="6"/>
        <v>0.48076923076923078</v>
      </c>
      <c r="L64" s="16"/>
      <c r="M64" s="22">
        <f>O2*10/60*2</f>
        <v>666.66666666666663</v>
      </c>
      <c r="N64" s="2"/>
    </row>
    <row r="65" spans="1:15" ht="27" x14ac:dyDescent="0.15">
      <c r="A65" s="2"/>
      <c r="B65" s="2" t="s">
        <v>143</v>
      </c>
      <c r="C65" s="2"/>
      <c r="D65" s="2" t="s">
        <v>197</v>
      </c>
      <c r="E65" s="2"/>
      <c r="F65" s="2" t="s">
        <v>138</v>
      </c>
      <c r="G65" s="63">
        <f>4460/55*2</f>
        <v>162.18181818181819</v>
      </c>
      <c r="H65" s="6">
        <v>1</v>
      </c>
      <c r="I65" s="6"/>
      <c r="J65" s="10">
        <f t="shared" si="3"/>
        <v>162.18181818181819</v>
      </c>
      <c r="K65" s="16">
        <f t="shared" si="6"/>
        <v>1.5594405594405596</v>
      </c>
      <c r="L65" s="16">
        <f>600/55*2</f>
        <v>21.818181818181817</v>
      </c>
      <c r="N65" s="2"/>
    </row>
    <row r="66" spans="1:15" s="135" customFormat="1" ht="81" x14ac:dyDescent="0.15">
      <c r="A66" s="2" t="s">
        <v>144</v>
      </c>
      <c r="B66" s="2" t="s">
        <v>145</v>
      </c>
      <c r="C66" s="2"/>
      <c r="D66" s="2" t="s">
        <v>302</v>
      </c>
      <c r="E66" s="2"/>
      <c r="F66" s="3" t="s">
        <v>146</v>
      </c>
      <c r="G66" s="63">
        <f>(130024+14800)/0.914/50</f>
        <v>3169.0153172866517</v>
      </c>
      <c r="H66" s="22">
        <v>0.5</v>
      </c>
      <c r="I66" s="6"/>
      <c r="J66" s="10">
        <f t="shared" si="3"/>
        <v>1584.5076586433258</v>
      </c>
      <c r="K66" s="16">
        <f t="shared" si="6"/>
        <v>15.235650563878133</v>
      </c>
      <c r="L66" s="16"/>
      <c r="M66" s="22">
        <v>3000</v>
      </c>
      <c r="N66" s="5" t="s">
        <v>303</v>
      </c>
    </row>
    <row r="67" spans="1:15" x14ac:dyDescent="0.15">
      <c r="A67" s="2"/>
      <c r="B67" s="2"/>
      <c r="C67" s="2"/>
      <c r="D67" s="4" t="s">
        <v>147</v>
      </c>
      <c r="E67" s="2"/>
      <c r="F67" s="2"/>
      <c r="G67" s="63"/>
      <c r="H67" s="6"/>
      <c r="I67" s="6"/>
      <c r="J67" s="10"/>
      <c r="K67" s="16"/>
      <c r="L67" s="16"/>
      <c r="M67" s="22"/>
      <c r="N67" s="2"/>
    </row>
    <row r="68" spans="1:15" s="53" customFormat="1" ht="81" x14ac:dyDescent="0.15">
      <c r="A68" s="47" t="s">
        <v>148</v>
      </c>
      <c r="B68" s="47" t="s">
        <v>149</v>
      </c>
      <c r="C68" s="47" t="s">
        <v>150</v>
      </c>
      <c r="D68" s="47" t="s">
        <v>151</v>
      </c>
      <c r="E68" s="47"/>
      <c r="F68" s="47"/>
      <c r="G68" s="67">
        <f>10*98</f>
        <v>980</v>
      </c>
      <c r="H68" s="61">
        <v>0</v>
      </c>
      <c r="I68" s="49"/>
      <c r="J68" s="50">
        <f t="shared" si="3"/>
        <v>0</v>
      </c>
      <c r="K68" s="16">
        <f t="shared" si="6"/>
        <v>0</v>
      </c>
      <c r="L68" s="51">
        <v>0</v>
      </c>
      <c r="M68" s="48"/>
      <c r="N68" s="52" t="s">
        <v>152</v>
      </c>
    </row>
    <row r="69" spans="1:15" s="114" customFormat="1" ht="67.5" x14ac:dyDescent="0.15">
      <c r="A69" s="107" t="s">
        <v>153</v>
      </c>
      <c r="B69" s="107"/>
      <c r="C69" s="107" t="s">
        <v>154</v>
      </c>
      <c r="D69" s="107" t="s">
        <v>277</v>
      </c>
      <c r="E69" s="107"/>
      <c r="F69" s="107"/>
      <c r="G69" s="108">
        <f>5.8*98</f>
        <v>568.4</v>
      </c>
      <c r="H69" s="109">
        <v>0</v>
      </c>
      <c r="I69" s="109"/>
      <c r="J69" s="110">
        <f t="shared" si="3"/>
        <v>0</v>
      </c>
      <c r="K69" s="111">
        <f t="shared" si="6"/>
        <v>0</v>
      </c>
      <c r="L69" s="111">
        <v>0</v>
      </c>
      <c r="M69" s="112">
        <f>500*H69</f>
        <v>0</v>
      </c>
      <c r="N69" s="113" t="s">
        <v>155</v>
      </c>
    </row>
    <row r="70" spans="1:15" s="125" customFormat="1" ht="94.5" x14ac:dyDescent="0.15">
      <c r="A70" s="118" t="s">
        <v>276</v>
      </c>
      <c r="B70" s="118"/>
      <c r="C70" s="118" t="s">
        <v>154</v>
      </c>
      <c r="D70" s="118" t="s">
        <v>275</v>
      </c>
      <c r="E70" s="118"/>
      <c r="F70" s="118"/>
      <c r="G70" s="119">
        <f>9.3*$N$2</f>
        <v>967.2</v>
      </c>
      <c r="H70" s="120">
        <v>0</v>
      </c>
      <c r="I70" s="120"/>
      <c r="J70" s="121">
        <f t="shared" si="3"/>
        <v>0</v>
      </c>
      <c r="K70" s="122">
        <f t="shared" si="6"/>
        <v>0</v>
      </c>
      <c r="L70" s="122">
        <v>0</v>
      </c>
      <c r="M70" s="123">
        <v>0</v>
      </c>
      <c r="N70" s="124" t="s">
        <v>278</v>
      </c>
    </row>
    <row r="71" spans="1:15" s="115" customFormat="1" x14ac:dyDescent="0.15">
      <c r="A71" s="2"/>
      <c r="B71" s="2"/>
      <c r="C71" s="2"/>
      <c r="D71" s="2"/>
      <c r="E71" s="2"/>
      <c r="F71" s="2"/>
      <c r="G71" s="63"/>
      <c r="H71" s="6"/>
      <c r="I71" s="6"/>
      <c r="J71" s="10"/>
      <c r="K71" s="16"/>
      <c r="L71" s="16"/>
      <c r="M71" s="22"/>
      <c r="N71" s="5"/>
    </row>
    <row r="72" spans="1:15" s="115" customFormat="1" ht="54" x14ac:dyDescent="0.15">
      <c r="A72" s="2"/>
      <c r="B72" s="2"/>
      <c r="C72" s="2" t="s">
        <v>154</v>
      </c>
      <c r="D72" s="2" t="s">
        <v>305</v>
      </c>
      <c r="E72" s="2"/>
      <c r="F72" s="2"/>
      <c r="G72" s="63">
        <v>990</v>
      </c>
      <c r="H72" s="6">
        <v>1</v>
      </c>
      <c r="I72" s="6"/>
      <c r="J72" s="10">
        <f t="shared" si="3"/>
        <v>990</v>
      </c>
      <c r="K72" s="16"/>
      <c r="L72" s="16"/>
      <c r="M72" s="22"/>
      <c r="N72" s="5"/>
    </row>
    <row r="73" spans="1:15" s="53" customFormat="1" ht="67.5" x14ac:dyDescent="0.15">
      <c r="A73" s="47" t="s">
        <v>156</v>
      </c>
      <c r="B73" s="47"/>
      <c r="C73" s="47" t="s">
        <v>157</v>
      </c>
      <c r="D73" s="47" t="s">
        <v>215</v>
      </c>
      <c r="E73" s="47" t="s">
        <v>158</v>
      </c>
      <c r="F73" s="47"/>
      <c r="G73" s="67">
        <f>9.8*98</f>
        <v>960.40000000000009</v>
      </c>
      <c r="H73" s="49">
        <v>0</v>
      </c>
      <c r="I73" s="49"/>
      <c r="J73" s="50">
        <f t="shared" si="3"/>
        <v>0</v>
      </c>
      <c r="K73" s="16">
        <f t="shared" si="6"/>
        <v>0</v>
      </c>
      <c r="L73" s="51">
        <v>0</v>
      </c>
      <c r="M73" s="22">
        <f>1000*H73</f>
        <v>0</v>
      </c>
      <c r="N73" s="52" t="s">
        <v>159</v>
      </c>
    </row>
    <row r="74" spans="1:15" ht="67.5" x14ac:dyDescent="0.15">
      <c r="A74" s="2" t="s">
        <v>210</v>
      </c>
      <c r="B74" s="2"/>
      <c r="C74" s="2" t="s">
        <v>157</v>
      </c>
      <c r="D74" s="2" t="s">
        <v>306</v>
      </c>
      <c r="E74" s="2" t="s">
        <v>158</v>
      </c>
      <c r="F74" s="2"/>
      <c r="G74" s="63">
        <v>2300</v>
      </c>
      <c r="H74" s="6">
        <v>1</v>
      </c>
      <c r="I74" s="6"/>
      <c r="J74" s="10">
        <f t="shared" si="3"/>
        <v>2300</v>
      </c>
      <c r="K74" s="16">
        <f t="shared" si="6"/>
        <v>22.115384615384617</v>
      </c>
      <c r="L74" s="16">
        <v>500</v>
      </c>
      <c r="M74" s="22">
        <f>1000*H74</f>
        <v>1000</v>
      </c>
      <c r="N74" s="5" t="s">
        <v>222</v>
      </c>
    </row>
    <row r="75" spans="1:15" s="46" customFormat="1" ht="90.75" customHeight="1" x14ac:dyDescent="0.15">
      <c r="A75" s="71" t="s">
        <v>160</v>
      </c>
      <c r="B75" s="71" t="s">
        <v>285</v>
      </c>
      <c r="C75" s="71" t="s">
        <v>161</v>
      </c>
      <c r="D75" s="71" t="s">
        <v>286</v>
      </c>
      <c r="E75" s="71"/>
      <c r="F75" s="71"/>
      <c r="G75" s="126"/>
      <c r="H75" s="127">
        <v>0</v>
      </c>
      <c r="I75" s="127"/>
      <c r="J75" s="128">
        <f t="shared" si="3"/>
        <v>0</v>
      </c>
      <c r="K75" s="129"/>
      <c r="L75" s="129"/>
      <c r="M75" s="130"/>
      <c r="N75" s="131" t="s">
        <v>287</v>
      </c>
      <c r="O75" s="20" t="s">
        <v>326</v>
      </c>
    </row>
    <row r="76" spans="1:15" s="132" customFormat="1" ht="86.25" customHeight="1" x14ac:dyDescent="0.15">
      <c r="A76" s="71"/>
      <c r="B76" s="71" t="s">
        <v>285</v>
      </c>
      <c r="C76" s="71" t="s">
        <v>161</v>
      </c>
      <c r="D76" s="71" t="s">
        <v>288</v>
      </c>
      <c r="E76" s="71"/>
      <c r="F76" s="71"/>
      <c r="G76" s="126"/>
      <c r="H76" s="127">
        <v>0</v>
      </c>
      <c r="I76" s="127"/>
      <c r="J76" s="128">
        <v>0</v>
      </c>
      <c r="K76" s="129"/>
      <c r="L76" s="129"/>
      <c r="M76" s="130"/>
      <c r="N76" s="131" t="s">
        <v>289</v>
      </c>
      <c r="O76" s="20" t="s">
        <v>327</v>
      </c>
    </row>
    <row r="77" spans="1:15" s="132" customFormat="1" ht="94.5" customHeight="1" x14ac:dyDescent="0.15">
      <c r="A77" s="71"/>
      <c r="B77" s="71" t="s">
        <v>285</v>
      </c>
      <c r="C77" s="71" t="s">
        <v>161</v>
      </c>
      <c r="D77" s="71" t="s">
        <v>290</v>
      </c>
      <c r="E77" s="71"/>
      <c r="F77" s="71"/>
      <c r="G77" s="126"/>
      <c r="H77" s="127">
        <v>0</v>
      </c>
      <c r="I77" s="127"/>
      <c r="J77" s="128">
        <v>0</v>
      </c>
      <c r="K77" s="129"/>
      <c r="L77" s="129"/>
      <c r="M77" s="130"/>
      <c r="N77" s="131" t="s">
        <v>291</v>
      </c>
      <c r="O77" s="20" t="s">
        <v>328</v>
      </c>
    </row>
    <row r="78" spans="1:15" s="117" customFormat="1" ht="74.25" customHeight="1" x14ac:dyDescent="0.15">
      <c r="A78" s="2"/>
      <c r="B78" s="71" t="s">
        <v>285</v>
      </c>
      <c r="C78" s="71" t="s">
        <v>161</v>
      </c>
      <c r="D78" s="71" t="s">
        <v>295</v>
      </c>
      <c r="E78" s="2" t="s">
        <v>296</v>
      </c>
      <c r="F78" s="2"/>
      <c r="G78" s="63"/>
      <c r="H78" s="6"/>
      <c r="I78" s="6"/>
      <c r="J78" s="10">
        <v>0</v>
      </c>
      <c r="K78" s="16"/>
      <c r="L78" s="16"/>
      <c r="M78" s="22"/>
      <c r="N78" s="5" t="s">
        <v>294</v>
      </c>
      <c r="O78" s="20" t="s">
        <v>329</v>
      </c>
    </row>
    <row r="79" spans="1:15" s="134" customFormat="1" x14ac:dyDescent="0.15">
      <c r="A79" s="2"/>
      <c r="B79" s="71"/>
      <c r="C79" s="71"/>
      <c r="D79" s="71"/>
      <c r="E79" s="2"/>
      <c r="F79" s="2"/>
      <c r="G79" s="63"/>
      <c r="H79" s="6"/>
      <c r="I79" s="6"/>
      <c r="J79" s="10"/>
      <c r="K79" s="16"/>
      <c r="L79" s="16"/>
      <c r="M79" s="22"/>
      <c r="N79" s="5"/>
    </row>
    <row r="80" spans="1:15" s="93" customFormat="1" ht="27" x14ac:dyDescent="0.15">
      <c r="A80" s="87" t="s">
        <v>218</v>
      </c>
      <c r="B80" s="87"/>
      <c r="C80" s="87" t="s">
        <v>164</v>
      </c>
      <c r="D80" s="87" t="s">
        <v>165</v>
      </c>
      <c r="E80" s="87"/>
      <c r="F80" s="87"/>
      <c r="G80" s="88">
        <v>100</v>
      </c>
      <c r="H80" s="89">
        <v>2</v>
      </c>
      <c r="I80" s="89"/>
      <c r="J80" s="90">
        <f>G80*(H80+I80)</f>
        <v>200</v>
      </c>
      <c r="K80" s="91">
        <f t="shared" si="6"/>
        <v>1.9230769230769231</v>
      </c>
      <c r="L80" s="91"/>
      <c r="M80" s="92"/>
      <c r="N80" s="87"/>
    </row>
    <row r="81" spans="1:14" s="59" customFormat="1" ht="36.75" customHeight="1" x14ac:dyDescent="0.15">
      <c r="A81" s="54" t="s">
        <v>257</v>
      </c>
      <c r="B81" s="54"/>
      <c r="C81" s="54" t="s">
        <v>164</v>
      </c>
      <c r="D81" s="94" t="s">
        <v>258</v>
      </c>
      <c r="E81" s="54"/>
      <c r="F81" s="54"/>
      <c r="G81" s="69">
        <v>25</v>
      </c>
      <c r="H81" s="56">
        <v>2</v>
      </c>
      <c r="I81" s="56"/>
      <c r="J81" s="57">
        <f>G81*(H81+I81)</f>
        <v>50</v>
      </c>
      <c r="K81" s="16">
        <f t="shared" si="6"/>
        <v>0.48076923076923078</v>
      </c>
      <c r="L81" s="58"/>
      <c r="M81" s="55"/>
      <c r="N81" s="5" t="s">
        <v>259</v>
      </c>
    </row>
    <row r="82" spans="1:14" s="79" customFormat="1" ht="81" x14ac:dyDescent="0.15">
      <c r="A82" s="72" t="s">
        <v>203</v>
      </c>
      <c r="B82" s="72"/>
      <c r="C82" s="72" t="s">
        <v>162</v>
      </c>
      <c r="D82" s="72" t="s">
        <v>206</v>
      </c>
      <c r="E82" s="72"/>
      <c r="F82" s="72"/>
      <c r="G82" s="73">
        <f>5.4*98</f>
        <v>529.20000000000005</v>
      </c>
      <c r="H82" s="74">
        <v>0</v>
      </c>
      <c r="I82" s="74"/>
      <c r="J82" s="75">
        <f t="shared" si="3"/>
        <v>0</v>
      </c>
      <c r="K82" s="16">
        <f t="shared" si="6"/>
        <v>0</v>
      </c>
      <c r="L82" s="76">
        <f>200*0</f>
        <v>0</v>
      </c>
      <c r="M82" s="77"/>
      <c r="N82" s="78" t="s">
        <v>163</v>
      </c>
    </row>
    <row r="83" spans="1:14" s="79" customFormat="1" ht="27" x14ac:dyDescent="0.15">
      <c r="A83" s="72" t="s">
        <v>204</v>
      </c>
      <c r="B83" s="72"/>
      <c r="C83" s="72" t="s">
        <v>162</v>
      </c>
      <c r="D83" s="72" t="s">
        <v>205</v>
      </c>
      <c r="E83" s="72"/>
      <c r="F83" s="72"/>
      <c r="G83" s="73">
        <v>2600</v>
      </c>
      <c r="H83" s="74">
        <v>0</v>
      </c>
      <c r="I83" s="74"/>
      <c r="J83" s="75">
        <f>G83*(H83+I83)</f>
        <v>0</v>
      </c>
      <c r="K83" s="16">
        <f t="shared" si="6"/>
        <v>0</v>
      </c>
      <c r="L83" s="76">
        <f>200*0</f>
        <v>0</v>
      </c>
      <c r="M83" s="77"/>
      <c r="N83" s="78"/>
    </row>
    <row r="84" spans="1:14" s="140" customFormat="1" ht="81" x14ac:dyDescent="0.15">
      <c r="A84" s="2"/>
      <c r="B84" s="2"/>
      <c r="C84" s="2" t="s">
        <v>162</v>
      </c>
      <c r="D84" s="2" t="s">
        <v>304</v>
      </c>
      <c r="E84" s="2"/>
      <c r="F84" s="2"/>
      <c r="G84" s="63">
        <v>1600</v>
      </c>
      <c r="H84" s="61">
        <v>2</v>
      </c>
      <c r="I84" s="6">
        <v>1</v>
      </c>
      <c r="J84" s="10">
        <f>G84*(H84+I84)</f>
        <v>4800</v>
      </c>
      <c r="K84" s="6">
        <f t="shared" si="6"/>
        <v>46.153846153846153</v>
      </c>
      <c r="L84" s="16">
        <v>200</v>
      </c>
      <c r="M84" s="22"/>
      <c r="N84" s="5"/>
    </row>
    <row r="85" spans="1:14" s="149" customFormat="1" ht="40.5" customHeight="1" x14ac:dyDescent="0.15">
      <c r="A85" s="142" t="s">
        <v>221</v>
      </c>
      <c r="B85" s="142"/>
      <c r="C85" s="142" t="s">
        <v>162</v>
      </c>
      <c r="D85" s="142" t="s">
        <v>220</v>
      </c>
      <c r="E85" s="142"/>
      <c r="F85" s="142"/>
      <c r="G85" s="143">
        <v>1050</v>
      </c>
      <c r="H85" s="144">
        <v>0</v>
      </c>
      <c r="I85" s="144"/>
      <c r="J85" s="145">
        <f>G85*(H85+I85)</f>
        <v>0</v>
      </c>
      <c r="K85" s="146">
        <f t="shared" si="6"/>
        <v>0</v>
      </c>
      <c r="L85" s="146">
        <v>0</v>
      </c>
      <c r="M85" s="147"/>
      <c r="N85" s="148"/>
    </row>
    <row r="86" spans="1:14" ht="27" x14ac:dyDescent="0.15">
      <c r="A86" s="2" t="s">
        <v>194</v>
      </c>
      <c r="B86" s="2" t="s">
        <v>166</v>
      </c>
      <c r="C86" s="2" t="s">
        <v>167</v>
      </c>
      <c r="D86" s="2"/>
      <c r="E86" s="2"/>
      <c r="F86" s="2" t="s">
        <v>168</v>
      </c>
      <c r="G86" s="63">
        <v>300</v>
      </c>
      <c r="H86" s="6">
        <v>1</v>
      </c>
      <c r="I86" s="6"/>
      <c r="J86" s="10">
        <f t="shared" si="3"/>
        <v>300</v>
      </c>
      <c r="K86" s="16">
        <f t="shared" si="6"/>
        <v>2.8846153846153846</v>
      </c>
      <c r="L86" s="16"/>
      <c r="M86" s="22"/>
      <c r="N86" s="2"/>
    </row>
    <row r="87" spans="1:14" s="85" customFormat="1" ht="27" x14ac:dyDescent="0.15">
      <c r="A87" s="2" t="s">
        <v>252</v>
      </c>
      <c r="B87" s="2" t="s">
        <v>253</v>
      </c>
      <c r="C87" s="2" t="s">
        <v>254</v>
      </c>
      <c r="D87" s="2"/>
      <c r="E87" s="2"/>
      <c r="F87" s="2"/>
      <c r="G87" s="86">
        <v>80</v>
      </c>
      <c r="H87" s="22">
        <v>1</v>
      </c>
      <c r="I87" s="6"/>
      <c r="J87" s="10">
        <f t="shared" si="3"/>
        <v>80</v>
      </c>
      <c r="K87" s="16"/>
      <c r="L87" s="16"/>
      <c r="M87" s="22"/>
      <c r="N87" s="2"/>
    </row>
    <row r="88" spans="1:14" ht="27" x14ac:dyDescent="0.15">
      <c r="A88" s="2" t="s">
        <v>169</v>
      </c>
      <c r="B88" s="2" t="s">
        <v>170</v>
      </c>
      <c r="C88" s="2" t="s">
        <v>171</v>
      </c>
      <c r="D88" s="2" t="s">
        <v>172</v>
      </c>
      <c r="E88" s="2" t="s">
        <v>173</v>
      </c>
      <c r="F88" s="2" t="s">
        <v>174</v>
      </c>
      <c r="G88" s="63">
        <f>341/700*80</f>
        <v>38.971428571428575</v>
      </c>
      <c r="H88" s="6">
        <v>1</v>
      </c>
      <c r="I88" s="6"/>
      <c r="J88" s="10">
        <f>G88*(H88+I88)</f>
        <v>38.971428571428575</v>
      </c>
      <c r="K88" s="16">
        <f t="shared" si="6"/>
        <v>0.37472527472527478</v>
      </c>
      <c r="L88" s="16"/>
      <c r="M88" s="22"/>
      <c r="N88" s="2"/>
    </row>
    <row r="89" spans="1:14" ht="40.5" x14ac:dyDescent="0.15">
      <c r="A89" s="2" t="s">
        <v>175</v>
      </c>
      <c r="B89" s="2" t="s">
        <v>176</v>
      </c>
      <c r="C89" s="2"/>
      <c r="D89" s="2" t="s">
        <v>177</v>
      </c>
      <c r="E89" s="2"/>
      <c r="F89" s="2"/>
      <c r="G89" s="63">
        <v>5</v>
      </c>
      <c r="H89" s="6">
        <v>4</v>
      </c>
      <c r="I89" s="6"/>
      <c r="J89" s="10">
        <f>G89*(H89+I89)</f>
        <v>20</v>
      </c>
      <c r="K89" s="16">
        <f t="shared" si="6"/>
        <v>0.19230769230769232</v>
      </c>
      <c r="L89" s="16"/>
      <c r="M89" s="22"/>
      <c r="N89" s="2"/>
    </row>
    <row r="90" spans="1:14" ht="40.5" x14ac:dyDescent="0.15">
      <c r="A90" s="2" t="s">
        <v>178</v>
      </c>
      <c r="B90" s="2" t="s">
        <v>255</v>
      </c>
      <c r="C90" s="2"/>
      <c r="D90" s="2"/>
      <c r="E90" s="2" t="s">
        <v>256</v>
      </c>
      <c r="F90" s="2"/>
      <c r="G90" s="63">
        <v>5</v>
      </c>
      <c r="H90" s="6">
        <v>2</v>
      </c>
      <c r="I90" s="6"/>
      <c r="J90" s="10">
        <f>G90*(H90+I90)</f>
        <v>10</v>
      </c>
      <c r="K90" s="16">
        <f t="shared" si="6"/>
        <v>9.6153846153846159E-2</v>
      </c>
      <c r="L90" s="16"/>
      <c r="M90" s="22"/>
      <c r="N90" s="2"/>
    </row>
    <row r="91" spans="1:14" s="46" customFormat="1" x14ac:dyDescent="0.15">
      <c r="A91" s="41" t="s">
        <v>211</v>
      </c>
      <c r="B91" s="41" t="s">
        <v>212</v>
      </c>
      <c r="C91" s="41" t="s">
        <v>213</v>
      </c>
      <c r="D91" s="41"/>
      <c r="E91" s="41"/>
      <c r="F91" s="41"/>
      <c r="G91" s="68">
        <v>6000</v>
      </c>
      <c r="H91" s="61">
        <v>0</v>
      </c>
      <c r="I91" s="43"/>
      <c r="J91" s="44">
        <f>G91*(H91+I91)</f>
        <v>0</v>
      </c>
      <c r="K91" s="16">
        <f>J91/$N$2</f>
        <v>0</v>
      </c>
      <c r="L91" s="45"/>
      <c r="M91" s="42"/>
      <c r="N91" s="41"/>
    </row>
    <row r="92" spans="1:14" x14ac:dyDescent="0.15">
      <c r="A92" s="4"/>
      <c r="B92" s="4" t="s">
        <v>179</v>
      </c>
      <c r="C92" s="4" t="s">
        <v>180</v>
      </c>
      <c r="D92" s="2"/>
      <c r="E92" s="2"/>
      <c r="F92" s="2"/>
      <c r="G92" s="63"/>
      <c r="H92" s="6"/>
      <c r="I92" s="6"/>
      <c r="J92" s="10"/>
      <c r="K92" s="16"/>
      <c r="L92" s="16"/>
      <c r="M92" s="22"/>
      <c r="N92" s="2"/>
    </row>
    <row r="93" spans="1:14" x14ac:dyDescent="0.15">
      <c r="A93" s="4"/>
      <c r="B93" s="4"/>
      <c r="C93" s="4"/>
      <c r="D93" s="2"/>
      <c r="E93" s="2"/>
      <c r="F93" s="2"/>
      <c r="G93" s="63"/>
      <c r="H93" s="6"/>
      <c r="I93" s="6"/>
      <c r="J93" s="10"/>
      <c r="K93" s="16"/>
      <c r="L93" s="16"/>
      <c r="M93" s="22"/>
      <c r="N93" s="2"/>
    </row>
    <row r="94" spans="1:14" x14ac:dyDescent="0.15">
      <c r="A94" s="2"/>
      <c r="B94" s="2" t="s">
        <v>181</v>
      </c>
      <c r="C94" s="2" t="s">
        <v>182</v>
      </c>
      <c r="D94" s="2" t="s">
        <v>44</v>
      </c>
      <c r="E94" s="2"/>
      <c r="F94" s="2"/>
      <c r="G94" s="63"/>
      <c r="H94" s="6"/>
      <c r="I94" s="6"/>
      <c r="J94" s="10"/>
      <c r="K94" s="16"/>
      <c r="L94" s="16"/>
      <c r="M94" s="22"/>
      <c r="N94" s="2"/>
    </row>
    <row r="95" spans="1:14" x14ac:dyDescent="0.15">
      <c r="A95" s="2"/>
      <c r="B95" s="2"/>
      <c r="C95" s="2"/>
      <c r="D95" s="2" t="s">
        <v>14</v>
      </c>
      <c r="E95" s="2"/>
      <c r="F95" s="2"/>
      <c r="G95" s="63"/>
      <c r="H95" s="6"/>
      <c r="I95" s="6"/>
      <c r="J95" s="10"/>
      <c r="K95" s="16"/>
      <c r="L95" s="16"/>
      <c r="M95" s="22"/>
      <c r="N95" s="2"/>
    </row>
    <row r="96" spans="1:14" x14ac:dyDescent="0.15">
      <c r="A96" s="2"/>
      <c r="B96" s="2"/>
      <c r="C96" s="2"/>
      <c r="D96" s="2" t="s">
        <v>183</v>
      </c>
      <c r="E96" s="2"/>
      <c r="F96" s="2"/>
      <c r="G96" s="63"/>
      <c r="H96" s="6"/>
      <c r="I96" s="6"/>
      <c r="J96" s="10"/>
      <c r="K96" s="16"/>
      <c r="L96" s="16"/>
      <c r="M96" s="22"/>
      <c r="N96" s="2"/>
    </row>
    <row r="97" spans="1:17" x14ac:dyDescent="0.15">
      <c r="A97" s="2"/>
      <c r="B97" s="2"/>
      <c r="C97" s="2"/>
      <c r="D97" s="2" t="s">
        <v>243</v>
      </c>
      <c r="E97" s="2"/>
      <c r="F97" s="2"/>
      <c r="G97" s="63"/>
      <c r="H97" s="6"/>
      <c r="I97" s="6"/>
      <c r="J97" s="10"/>
      <c r="K97" s="16"/>
      <c r="L97" s="16"/>
      <c r="M97" s="22"/>
      <c r="N97" s="2"/>
    </row>
    <row r="98" spans="1:17" ht="40.5" x14ac:dyDescent="0.15">
      <c r="A98" s="2"/>
      <c r="B98" s="2"/>
      <c r="C98" s="2" t="s">
        <v>271</v>
      </c>
      <c r="D98" s="2" t="s">
        <v>272</v>
      </c>
      <c r="E98" s="2"/>
      <c r="F98" s="2"/>
      <c r="G98" s="63">
        <v>631</v>
      </c>
      <c r="H98" s="6">
        <v>1</v>
      </c>
      <c r="I98" s="6"/>
      <c r="J98" s="10">
        <f>G98*(H98+I98)</f>
        <v>631</v>
      </c>
      <c r="K98" s="16">
        <f t="shared" ref="K98" si="7">J98/$N$2</f>
        <v>6.0673076923076925</v>
      </c>
      <c r="L98" s="16"/>
      <c r="M98" s="22"/>
      <c r="N98" s="2"/>
    </row>
    <row r="99" spans="1:17" ht="27" x14ac:dyDescent="0.15">
      <c r="A99" s="2"/>
      <c r="B99" s="2" t="s">
        <v>184</v>
      </c>
      <c r="C99" s="2"/>
      <c r="D99" s="2"/>
      <c r="E99" s="2"/>
      <c r="F99" s="2"/>
      <c r="G99" s="63">
        <v>1500</v>
      </c>
      <c r="H99" s="6">
        <v>1</v>
      </c>
      <c r="I99" s="6"/>
      <c r="J99" s="10">
        <f t="shared" ref="J99:J103" si="8">G99*(H99+I99)</f>
        <v>1500</v>
      </c>
      <c r="K99" s="16">
        <f>J99/$N$2</f>
        <v>14.423076923076923</v>
      </c>
      <c r="L99" s="16"/>
      <c r="M99" s="22">
        <f>O2*45/60*2</f>
        <v>3000</v>
      </c>
      <c r="N99" s="2"/>
    </row>
    <row r="100" spans="1:17" ht="67.5" x14ac:dyDescent="0.15">
      <c r="A100" s="2"/>
      <c r="B100" s="2"/>
      <c r="C100" s="7" t="s">
        <v>224</v>
      </c>
      <c r="D100" s="13" t="s">
        <v>202</v>
      </c>
      <c r="E100" s="2"/>
      <c r="F100" s="14"/>
      <c r="G100" s="63">
        <v>2000</v>
      </c>
      <c r="H100" s="6">
        <v>15</v>
      </c>
      <c r="I100" s="6"/>
      <c r="J100" s="10">
        <f t="shared" si="8"/>
        <v>30000</v>
      </c>
      <c r="K100" s="16">
        <f t="shared" ref="K100:K104" si="9">J100/$N$2</f>
        <v>288.46153846153845</v>
      </c>
      <c r="L100" s="16"/>
      <c r="M100" s="22"/>
      <c r="N100" s="2"/>
    </row>
    <row r="101" spans="1:17" x14ac:dyDescent="0.15">
      <c r="A101" s="25"/>
      <c r="B101" s="25" t="s">
        <v>216</v>
      </c>
      <c r="C101" s="37" t="s">
        <v>214</v>
      </c>
      <c r="D101" s="38"/>
      <c r="E101" s="25"/>
      <c r="F101" s="39"/>
      <c r="G101" s="70">
        <v>750</v>
      </c>
      <c r="H101" s="26">
        <v>1</v>
      </c>
      <c r="I101" s="26"/>
      <c r="J101" s="10">
        <f t="shared" si="8"/>
        <v>750</v>
      </c>
      <c r="K101" s="16">
        <f t="shared" si="9"/>
        <v>7.2115384615384617</v>
      </c>
      <c r="L101" s="28"/>
      <c r="M101" s="22">
        <f>O2*3</f>
        <v>6000</v>
      </c>
      <c r="N101" s="25"/>
    </row>
    <row r="102" spans="1:17" x14ac:dyDescent="0.15">
      <c r="A102" s="25"/>
      <c r="B102" s="25" t="s">
        <v>207</v>
      </c>
      <c r="C102" s="37"/>
      <c r="D102" s="38"/>
      <c r="E102" s="25"/>
      <c r="F102" s="39"/>
      <c r="G102" s="70">
        <v>500</v>
      </c>
      <c r="H102" s="26">
        <v>1</v>
      </c>
      <c r="I102" s="26"/>
      <c r="J102" s="10">
        <f t="shared" si="8"/>
        <v>500</v>
      </c>
      <c r="K102" s="16">
        <f t="shared" si="9"/>
        <v>4.8076923076923075</v>
      </c>
      <c r="L102" s="28"/>
      <c r="M102" s="22">
        <v>7500</v>
      </c>
      <c r="N102" s="25"/>
    </row>
    <row r="103" spans="1:17" x14ac:dyDescent="0.15">
      <c r="A103" s="25"/>
      <c r="B103" s="25" t="s">
        <v>209</v>
      </c>
      <c r="C103" s="37"/>
      <c r="D103" s="38"/>
      <c r="E103" s="25"/>
      <c r="F103" s="39"/>
      <c r="G103" s="70">
        <v>20000</v>
      </c>
      <c r="H103" s="26">
        <v>1</v>
      </c>
      <c r="I103" s="26"/>
      <c r="J103" s="40">
        <f t="shared" si="8"/>
        <v>20000</v>
      </c>
      <c r="K103" s="16">
        <f t="shared" si="9"/>
        <v>192.30769230769232</v>
      </c>
      <c r="L103" s="28"/>
      <c r="M103" s="27"/>
      <c r="N103" s="25"/>
      <c r="Q103" s="16"/>
    </row>
    <row r="104" spans="1:17" ht="27" x14ac:dyDescent="0.15">
      <c r="A104" s="25"/>
      <c r="B104" s="25" t="s">
        <v>274</v>
      </c>
      <c r="C104" s="37"/>
      <c r="D104" s="38" t="s">
        <v>273</v>
      </c>
      <c r="E104" s="25"/>
      <c r="F104" s="39"/>
      <c r="G104" s="70">
        <v>5000</v>
      </c>
      <c r="H104" s="26">
        <v>1</v>
      </c>
      <c r="I104" s="26"/>
      <c r="J104" s="40">
        <f>G104*(H104+I104)</f>
        <v>5000</v>
      </c>
      <c r="K104" s="16">
        <f t="shared" si="9"/>
        <v>48.07692307692308</v>
      </c>
      <c r="L104" s="26">
        <f>20*$N$2</f>
        <v>2080</v>
      </c>
      <c r="M104" s="27">
        <v>10000</v>
      </c>
      <c r="N104" s="25"/>
    </row>
    <row r="105" spans="1:17" ht="81" x14ac:dyDescent="0.15">
      <c r="A105" s="25"/>
      <c r="B105" s="25"/>
      <c r="C105" s="25"/>
      <c r="D105" s="25"/>
      <c r="E105" s="25"/>
      <c r="F105" s="26" t="s">
        <v>185</v>
      </c>
      <c r="G105" s="70"/>
      <c r="H105" s="26"/>
      <c r="I105" s="26"/>
      <c r="J105" s="26">
        <f>SUM(J3:J104)</f>
        <v>82304.172905396568</v>
      </c>
      <c r="K105" s="16">
        <f>J105/$N$2</f>
        <v>791.38627793650551</v>
      </c>
      <c r="L105" s="26">
        <f>SUM(L3:L104)</f>
        <v>3821.818181818182</v>
      </c>
      <c r="M105" s="26">
        <f>SUM(M3:M104)</f>
        <v>47466.666666666672</v>
      </c>
      <c r="N105" s="25" t="s">
        <v>219</v>
      </c>
      <c r="O105" s="20" t="s">
        <v>186</v>
      </c>
    </row>
    <row r="106" spans="1:17" ht="27" x14ac:dyDescent="0.15">
      <c r="A106" s="25"/>
      <c r="B106" s="25"/>
      <c r="C106" s="25"/>
      <c r="D106" s="25"/>
      <c r="E106" s="25"/>
      <c r="F106" s="26"/>
      <c r="G106" s="70"/>
      <c r="H106" s="26"/>
      <c r="I106" s="26"/>
      <c r="J106" s="26" t="s">
        <v>208</v>
      </c>
      <c r="K106" s="26" t="s">
        <v>191</v>
      </c>
      <c r="L106" s="26" t="s">
        <v>200</v>
      </c>
      <c r="M106" s="26"/>
      <c r="N106" s="26" t="s">
        <v>190</v>
      </c>
      <c r="O106" s="26" t="s">
        <v>200</v>
      </c>
      <c r="P106" s="26" t="s">
        <v>192</v>
      </c>
      <c r="Q106" s="60"/>
    </row>
    <row r="107" spans="1:17" s="154" customFormat="1" x14ac:dyDescent="0.15">
      <c r="A107" s="2"/>
      <c r="B107" s="2"/>
      <c r="C107" s="2"/>
      <c r="D107" s="2"/>
      <c r="E107" s="2"/>
      <c r="F107" s="6" t="s">
        <v>185</v>
      </c>
      <c r="G107" s="63"/>
      <c r="H107" s="6"/>
      <c r="I107" s="6"/>
      <c r="J107" s="6">
        <f>SUM(J3:J106)</f>
        <v>164608.34581079314</v>
      </c>
      <c r="K107" s="16"/>
      <c r="L107" s="6">
        <f>J107+K107</f>
        <v>164608.34581079314</v>
      </c>
      <c r="M107" s="6"/>
      <c r="N107" s="6" t="s">
        <v>185</v>
      </c>
      <c r="O107" s="158">
        <f>L107</f>
        <v>164608.34581079314</v>
      </c>
      <c r="Q107" s="20"/>
    </row>
    <row r="108" spans="1:17" s="154" customFormat="1" x14ac:dyDescent="0.15">
      <c r="G108" s="62"/>
      <c r="H108" s="15"/>
      <c r="I108" s="15"/>
      <c r="J108" s="29"/>
      <c r="K108" s="138"/>
      <c r="L108" s="29"/>
      <c r="M108" s="29"/>
      <c r="N108" s="29"/>
      <c r="O108" s="29"/>
    </row>
    <row r="109" spans="1:17" s="154" customFormat="1" x14ac:dyDescent="0.15">
      <c r="A109" s="154" t="s">
        <v>314</v>
      </c>
      <c r="G109" s="62"/>
      <c r="H109" s="15"/>
      <c r="I109" s="15"/>
      <c r="J109" s="29"/>
      <c r="K109" s="138"/>
      <c r="L109" s="29"/>
      <c r="M109" s="29"/>
      <c r="N109" s="29"/>
      <c r="O109" s="29"/>
    </row>
    <row r="110" spans="1:17" s="154" customFormat="1" ht="96" customHeight="1" x14ac:dyDescent="0.15">
      <c r="A110" s="2"/>
      <c r="B110" s="2"/>
      <c r="C110" s="2"/>
      <c r="D110" s="2" t="s">
        <v>315</v>
      </c>
      <c r="E110" s="2"/>
      <c r="F110" s="2"/>
      <c r="G110" s="63">
        <v>6500</v>
      </c>
      <c r="H110" s="6">
        <v>1</v>
      </c>
      <c r="I110" s="6"/>
      <c r="J110" s="7">
        <f>G110*H110</f>
        <v>6500</v>
      </c>
      <c r="K110" s="162"/>
      <c r="L110" s="163">
        <v>800</v>
      </c>
      <c r="M110" s="163">
        <v>5000</v>
      </c>
      <c r="N110" s="164" t="s">
        <v>316</v>
      </c>
      <c r="O110" s="7"/>
      <c r="P110" s="2"/>
    </row>
    <row r="111" spans="1:17" s="161" customFormat="1" ht="15.75" customHeight="1" x14ac:dyDescent="0.15">
      <c r="A111" s="2"/>
      <c r="B111" s="2"/>
      <c r="C111" s="2"/>
      <c r="D111" s="2"/>
      <c r="E111" s="2"/>
      <c r="F111" s="2"/>
      <c r="G111" s="63"/>
      <c r="H111" s="6"/>
      <c r="I111" s="6"/>
      <c r="J111" s="7"/>
      <c r="K111" s="162"/>
      <c r="L111" s="163"/>
      <c r="M111" s="163"/>
      <c r="N111" s="164"/>
      <c r="O111" s="7"/>
      <c r="P111" s="2"/>
    </row>
    <row r="112" spans="1:17" s="154" customFormat="1" x14ac:dyDescent="0.15">
      <c r="A112" s="2"/>
      <c r="B112" s="2"/>
      <c r="C112" s="2"/>
      <c r="D112" s="2" t="s">
        <v>317</v>
      </c>
      <c r="E112" s="2"/>
      <c r="F112" s="2"/>
      <c r="G112" s="2"/>
      <c r="H112" s="6"/>
      <c r="I112" s="6"/>
      <c r="J112" s="7"/>
      <c r="K112" s="162"/>
      <c r="L112" s="163"/>
      <c r="M112" s="86">
        <v>3000</v>
      </c>
      <c r="N112" s="7"/>
      <c r="O112" s="7"/>
      <c r="P112" s="2"/>
    </row>
    <row r="113" spans="1:16384" s="154" customFormat="1" ht="27" x14ac:dyDescent="0.15">
      <c r="A113" s="2"/>
      <c r="B113" s="2"/>
      <c r="C113" s="2"/>
      <c r="D113" s="2" t="s">
        <v>318</v>
      </c>
      <c r="E113" s="2"/>
      <c r="F113" s="2"/>
      <c r="G113" s="63">
        <v>500</v>
      </c>
      <c r="H113" s="6">
        <v>1</v>
      </c>
      <c r="I113" s="6"/>
      <c r="J113" s="7">
        <f>G113*H113</f>
        <v>500</v>
      </c>
      <c r="K113" s="162"/>
      <c r="L113" s="163"/>
      <c r="M113" s="163">
        <v>1000</v>
      </c>
      <c r="N113" s="7"/>
      <c r="O113" s="7"/>
      <c r="P113" s="2"/>
    </row>
    <row r="114" spans="1:16384" s="154" customFormat="1" x14ac:dyDescent="0.15">
      <c r="A114" s="2"/>
      <c r="B114" s="2"/>
      <c r="C114" s="2"/>
      <c r="D114" s="2" t="s">
        <v>324</v>
      </c>
      <c r="E114" s="2"/>
      <c r="F114" s="2"/>
      <c r="G114" s="63"/>
      <c r="H114" s="6"/>
      <c r="I114" s="6"/>
      <c r="J114" s="7"/>
      <c r="K114" s="162"/>
      <c r="L114" s="163"/>
      <c r="M114" s="163"/>
      <c r="N114" s="7"/>
      <c r="O114" s="7"/>
      <c r="P114" s="2"/>
    </row>
    <row r="115" spans="1:16384" s="154" customFormat="1" x14ac:dyDescent="0.15">
      <c r="A115" s="2"/>
      <c r="B115" s="2"/>
      <c r="C115" s="2"/>
      <c r="D115" s="2" t="s">
        <v>319</v>
      </c>
      <c r="E115" s="2"/>
      <c r="F115" s="2"/>
      <c r="G115" s="63">
        <v>2600</v>
      </c>
      <c r="H115" s="6">
        <v>1</v>
      </c>
      <c r="I115" s="6"/>
      <c r="J115" s="7">
        <f>G115*H115</f>
        <v>2600</v>
      </c>
      <c r="K115" s="162"/>
      <c r="L115" s="163">
        <v>200</v>
      </c>
      <c r="M115" s="163"/>
      <c r="N115" s="7"/>
      <c r="O115" s="7"/>
      <c r="P115" s="2"/>
    </row>
    <row r="116" spans="1:16384" s="154" customFormat="1" ht="44.25" customHeight="1" x14ac:dyDescent="0.15">
      <c r="A116" s="2"/>
      <c r="B116" s="2"/>
      <c r="C116" s="2"/>
      <c r="D116" s="2" t="s">
        <v>320</v>
      </c>
      <c r="E116" s="2"/>
      <c r="F116" s="2"/>
      <c r="G116" s="63">
        <v>30000</v>
      </c>
      <c r="H116" s="6">
        <v>1</v>
      </c>
      <c r="I116" s="6"/>
      <c r="J116" s="165"/>
      <c r="K116" s="166"/>
      <c r="L116" s="6">
        <v>1000</v>
      </c>
      <c r="M116" s="6"/>
      <c r="N116" s="165"/>
      <c r="O116" s="2"/>
      <c r="P116" s="2"/>
    </row>
    <row r="117" spans="1:16384" s="154" customFormat="1" ht="81" customHeight="1" x14ac:dyDescent="0.15">
      <c r="A117" s="2"/>
      <c r="C117" s="9" t="s">
        <v>268</v>
      </c>
      <c r="D117" s="2" t="s">
        <v>308</v>
      </c>
      <c r="E117" s="2"/>
      <c r="F117" s="2"/>
      <c r="G117" s="86">
        <v>5036</v>
      </c>
      <c r="H117" s="22">
        <v>1</v>
      </c>
      <c r="I117" s="6"/>
      <c r="J117" s="2">
        <f>G117*H117</f>
        <v>5036</v>
      </c>
      <c r="K117" s="16">
        <f>J117/$N$2</f>
        <v>48.42307692307692</v>
      </c>
      <c r="L117" s="6">
        <v>500</v>
      </c>
      <c r="M117" s="163">
        <v>4000</v>
      </c>
      <c r="N117" s="5" t="s">
        <v>321</v>
      </c>
      <c r="O117" s="2"/>
      <c r="P117" s="2"/>
    </row>
    <row r="118" spans="1:16384" s="154" customFormat="1" ht="18" customHeight="1" x14ac:dyDescent="0.15">
      <c r="A118" s="2"/>
      <c r="B118" s="2"/>
      <c r="C118" s="2"/>
      <c r="D118" s="2"/>
      <c r="E118" s="2"/>
      <c r="F118" s="2"/>
      <c r="G118" s="63"/>
      <c r="H118" s="6"/>
      <c r="I118" s="6"/>
      <c r="J118" s="165"/>
      <c r="K118" s="166"/>
      <c r="L118" s="6"/>
      <c r="M118" s="6"/>
      <c r="N118" s="165"/>
      <c r="O118" s="2"/>
      <c r="P118" s="2"/>
    </row>
    <row r="119" spans="1:16384" s="154" customFormat="1" ht="18" customHeight="1" x14ac:dyDescent="0.15">
      <c r="A119" s="2"/>
      <c r="B119" s="2"/>
      <c r="C119" s="2"/>
      <c r="D119" s="2"/>
      <c r="E119" s="2"/>
      <c r="F119" s="2"/>
      <c r="G119" s="63"/>
      <c r="H119" s="6"/>
      <c r="I119" s="6"/>
      <c r="J119" s="165"/>
      <c r="K119" s="166"/>
      <c r="L119" s="6"/>
      <c r="M119" s="6"/>
      <c r="N119" s="165"/>
      <c r="O119" s="2"/>
      <c r="P119" s="2"/>
    </row>
    <row r="120" spans="1:16384" s="154" customFormat="1" ht="18" customHeight="1" x14ac:dyDescent="0.15">
      <c r="A120" s="25"/>
      <c r="B120" s="25"/>
      <c r="C120" s="25"/>
      <c r="D120" s="25"/>
      <c r="E120" s="25"/>
      <c r="F120" s="25" t="s">
        <v>322</v>
      </c>
      <c r="G120" s="70"/>
      <c r="H120" s="26"/>
      <c r="I120" s="26"/>
      <c r="J120" s="167">
        <f>SUM(J110:J119)</f>
        <v>14636</v>
      </c>
      <c r="K120" s="168"/>
      <c r="L120" s="26">
        <f>SUM(L110:L119)</f>
        <v>2500</v>
      </c>
      <c r="M120" s="26">
        <f>SUM(M110:M119)</f>
        <v>13000</v>
      </c>
      <c r="N120" s="167" t="s">
        <v>323</v>
      </c>
      <c r="O120" s="170">
        <f>J120+L120+M120</f>
        <v>30136</v>
      </c>
      <c r="P120" s="25"/>
    </row>
    <row r="121" spans="1:16384" s="154" customFormat="1" ht="18" customHeight="1" x14ac:dyDescent="0.15">
      <c r="A121" s="174"/>
      <c r="B121" s="174"/>
      <c r="C121" s="174"/>
      <c r="D121" s="174"/>
      <c r="E121" s="174"/>
      <c r="F121" s="174"/>
      <c r="G121" s="175"/>
      <c r="H121" s="176"/>
      <c r="I121" s="176"/>
      <c r="J121" s="177"/>
      <c r="K121" s="178"/>
      <c r="L121" s="176"/>
      <c r="M121" s="176"/>
      <c r="N121" s="177"/>
      <c r="O121" s="176"/>
      <c r="P121" s="174"/>
    </row>
    <row r="122" spans="1:16384" s="154" customFormat="1" ht="18" customHeight="1" x14ac:dyDescent="0.15">
      <c r="A122" s="179"/>
      <c r="B122" s="179"/>
      <c r="C122" s="179"/>
      <c r="D122" s="179"/>
      <c r="E122" s="179"/>
      <c r="F122" s="179"/>
      <c r="G122" s="180"/>
      <c r="H122" s="181"/>
      <c r="I122" s="181"/>
      <c r="J122" s="182"/>
      <c r="K122" s="183"/>
      <c r="L122" s="181"/>
      <c r="M122" s="182"/>
      <c r="N122" s="182"/>
      <c r="O122" s="181"/>
      <c r="P122" s="179"/>
    </row>
    <row r="123" spans="1:16384" s="154" customFormat="1" ht="54" x14ac:dyDescent="0.15">
      <c r="A123" s="171"/>
      <c r="B123" s="171"/>
      <c r="C123" s="171"/>
      <c r="D123" s="171"/>
      <c r="E123" s="171"/>
      <c r="F123" s="172"/>
      <c r="G123" s="173"/>
      <c r="H123" s="172"/>
      <c r="I123" s="172"/>
      <c r="J123" s="172" t="s">
        <v>325</v>
      </c>
      <c r="K123" s="172" t="s">
        <v>191</v>
      </c>
      <c r="L123" s="172" t="s">
        <v>200</v>
      </c>
      <c r="M123" s="172" t="s">
        <v>266</v>
      </c>
      <c r="N123" s="172" t="s">
        <v>190</v>
      </c>
      <c r="O123" s="172" t="s">
        <v>260</v>
      </c>
      <c r="P123" s="172" t="s">
        <v>192</v>
      </c>
      <c r="Q123" s="25"/>
      <c r="R123" s="25"/>
      <c r="S123" s="25"/>
      <c r="T123" s="25"/>
      <c r="U123" s="25"/>
      <c r="V123" s="26"/>
      <c r="W123" s="70"/>
      <c r="X123" s="26"/>
      <c r="Y123" s="26"/>
      <c r="Z123" s="26" t="s">
        <v>208</v>
      </c>
      <c r="AA123" s="26" t="s">
        <v>191</v>
      </c>
      <c r="AB123" s="26" t="s">
        <v>200</v>
      </c>
      <c r="AC123" s="26" t="s">
        <v>266</v>
      </c>
      <c r="AD123" s="26" t="s">
        <v>190</v>
      </c>
      <c r="AE123" s="26" t="s">
        <v>260</v>
      </c>
      <c r="AF123" s="26" t="s">
        <v>192</v>
      </c>
      <c r="AG123" s="25"/>
      <c r="AH123" s="25"/>
      <c r="AI123" s="25"/>
      <c r="AJ123" s="25"/>
      <c r="AK123" s="25"/>
      <c r="AL123" s="26"/>
      <c r="AM123" s="70"/>
      <c r="AN123" s="26"/>
      <c r="AO123" s="26"/>
      <c r="AP123" s="26" t="s">
        <v>208</v>
      </c>
      <c r="AQ123" s="26" t="s">
        <v>191</v>
      </c>
      <c r="AR123" s="26" t="s">
        <v>200</v>
      </c>
      <c r="AS123" s="26" t="s">
        <v>266</v>
      </c>
      <c r="AT123" s="26" t="s">
        <v>190</v>
      </c>
      <c r="AU123" s="26" t="s">
        <v>260</v>
      </c>
      <c r="AV123" s="26" t="s">
        <v>192</v>
      </c>
      <c r="AW123" s="25"/>
      <c r="AX123" s="25"/>
      <c r="AY123" s="25"/>
      <c r="AZ123" s="25"/>
      <c r="BA123" s="25"/>
      <c r="BB123" s="26"/>
      <c r="BC123" s="70"/>
      <c r="BD123" s="26"/>
      <c r="BE123" s="26"/>
      <c r="BF123" s="26" t="s">
        <v>208</v>
      </c>
      <c r="BG123" s="26" t="s">
        <v>191</v>
      </c>
      <c r="BH123" s="26" t="s">
        <v>200</v>
      </c>
      <c r="BI123" s="26" t="s">
        <v>266</v>
      </c>
      <c r="BJ123" s="26" t="s">
        <v>190</v>
      </c>
      <c r="BK123" s="26" t="s">
        <v>260</v>
      </c>
      <c r="BL123" s="26" t="s">
        <v>192</v>
      </c>
      <c r="BM123" s="25"/>
      <c r="BN123" s="25"/>
      <c r="BO123" s="25"/>
      <c r="BP123" s="25"/>
      <c r="BQ123" s="25"/>
      <c r="BR123" s="26"/>
      <c r="BS123" s="70"/>
      <c r="BT123" s="26"/>
      <c r="BU123" s="26"/>
      <c r="BV123" s="26" t="s">
        <v>208</v>
      </c>
      <c r="BW123" s="26" t="s">
        <v>191</v>
      </c>
      <c r="BX123" s="26" t="s">
        <v>200</v>
      </c>
      <c r="BY123" s="26" t="s">
        <v>266</v>
      </c>
      <c r="BZ123" s="26" t="s">
        <v>190</v>
      </c>
      <c r="CA123" s="26" t="s">
        <v>260</v>
      </c>
      <c r="CB123" s="26" t="s">
        <v>192</v>
      </c>
      <c r="CC123" s="25"/>
      <c r="CD123" s="25"/>
      <c r="CE123" s="25"/>
      <c r="CF123" s="25"/>
      <c r="CG123" s="25"/>
      <c r="CH123" s="26"/>
      <c r="CI123" s="70"/>
      <c r="CJ123" s="26"/>
      <c r="CK123" s="26"/>
      <c r="CL123" s="26" t="s">
        <v>208</v>
      </c>
      <c r="CM123" s="26" t="s">
        <v>191</v>
      </c>
      <c r="CN123" s="26" t="s">
        <v>200</v>
      </c>
      <c r="CO123" s="26" t="s">
        <v>266</v>
      </c>
      <c r="CP123" s="26" t="s">
        <v>190</v>
      </c>
      <c r="CQ123" s="26" t="s">
        <v>260</v>
      </c>
      <c r="CR123" s="26" t="s">
        <v>192</v>
      </c>
      <c r="CS123" s="25"/>
      <c r="CT123" s="25"/>
      <c r="CU123" s="25"/>
      <c r="CV123" s="25"/>
      <c r="CW123" s="25"/>
      <c r="CX123" s="26"/>
      <c r="CY123" s="70"/>
      <c r="CZ123" s="26"/>
      <c r="DA123" s="26"/>
      <c r="DB123" s="26" t="s">
        <v>208</v>
      </c>
      <c r="DC123" s="26" t="s">
        <v>191</v>
      </c>
      <c r="DD123" s="26" t="s">
        <v>200</v>
      </c>
      <c r="DE123" s="26" t="s">
        <v>266</v>
      </c>
      <c r="DF123" s="26" t="s">
        <v>190</v>
      </c>
      <c r="DG123" s="26" t="s">
        <v>260</v>
      </c>
      <c r="DH123" s="26" t="s">
        <v>192</v>
      </c>
      <c r="DI123" s="25"/>
      <c r="DJ123" s="25"/>
      <c r="DK123" s="25"/>
      <c r="DL123" s="25"/>
      <c r="DM123" s="25"/>
      <c r="DN123" s="26"/>
      <c r="DO123" s="70"/>
      <c r="DP123" s="26"/>
      <c r="DQ123" s="26"/>
      <c r="DR123" s="26" t="s">
        <v>208</v>
      </c>
      <c r="DS123" s="26" t="s">
        <v>191</v>
      </c>
      <c r="DT123" s="26" t="s">
        <v>200</v>
      </c>
      <c r="DU123" s="26" t="s">
        <v>266</v>
      </c>
      <c r="DV123" s="26" t="s">
        <v>190</v>
      </c>
      <c r="DW123" s="26" t="s">
        <v>260</v>
      </c>
      <c r="DX123" s="26" t="s">
        <v>192</v>
      </c>
      <c r="DY123" s="25"/>
      <c r="DZ123" s="25"/>
      <c r="EA123" s="25"/>
      <c r="EB123" s="25"/>
      <c r="EC123" s="25"/>
      <c r="ED123" s="26"/>
      <c r="EE123" s="70"/>
      <c r="EF123" s="26"/>
      <c r="EG123" s="26"/>
      <c r="EH123" s="26" t="s">
        <v>208</v>
      </c>
      <c r="EI123" s="26" t="s">
        <v>191</v>
      </c>
      <c r="EJ123" s="26" t="s">
        <v>200</v>
      </c>
      <c r="EK123" s="26" t="s">
        <v>266</v>
      </c>
      <c r="EL123" s="26" t="s">
        <v>190</v>
      </c>
      <c r="EM123" s="26" t="s">
        <v>260</v>
      </c>
      <c r="EN123" s="26" t="s">
        <v>192</v>
      </c>
      <c r="EO123" s="25"/>
      <c r="EP123" s="25"/>
      <c r="EQ123" s="25"/>
      <c r="ER123" s="25"/>
      <c r="ES123" s="25"/>
      <c r="ET123" s="26"/>
      <c r="EU123" s="70"/>
      <c r="EV123" s="26"/>
      <c r="EW123" s="26"/>
      <c r="EX123" s="26" t="s">
        <v>208</v>
      </c>
      <c r="EY123" s="26" t="s">
        <v>191</v>
      </c>
      <c r="EZ123" s="26" t="s">
        <v>200</v>
      </c>
      <c r="FA123" s="26" t="s">
        <v>266</v>
      </c>
      <c r="FB123" s="26" t="s">
        <v>190</v>
      </c>
      <c r="FC123" s="26" t="s">
        <v>260</v>
      </c>
      <c r="FD123" s="26" t="s">
        <v>192</v>
      </c>
      <c r="FE123" s="25"/>
      <c r="FF123" s="25"/>
      <c r="FG123" s="25"/>
      <c r="FH123" s="25"/>
      <c r="FI123" s="25"/>
      <c r="FJ123" s="26"/>
      <c r="FK123" s="70"/>
      <c r="FL123" s="26"/>
      <c r="FM123" s="26"/>
      <c r="FN123" s="26" t="s">
        <v>208</v>
      </c>
      <c r="FO123" s="26" t="s">
        <v>191</v>
      </c>
      <c r="FP123" s="26" t="s">
        <v>200</v>
      </c>
      <c r="FQ123" s="26" t="s">
        <v>266</v>
      </c>
      <c r="FR123" s="26" t="s">
        <v>190</v>
      </c>
      <c r="FS123" s="26" t="s">
        <v>260</v>
      </c>
      <c r="FT123" s="26" t="s">
        <v>192</v>
      </c>
      <c r="FU123" s="25"/>
      <c r="FV123" s="25"/>
      <c r="FW123" s="25"/>
      <c r="FX123" s="25"/>
      <c r="FY123" s="25"/>
      <c r="FZ123" s="26"/>
      <c r="GA123" s="70"/>
      <c r="GB123" s="26"/>
      <c r="GC123" s="26"/>
      <c r="GD123" s="26" t="s">
        <v>208</v>
      </c>
      <c r="GE123" s="26" t="s">
        <v>191</v>
      </c>
      <c r="GF123" s="26" t="s">
        <v>200</v>
      </c>
      <c r="GG123" s="26" t="s">
        <v>266</v>
      </c>
      <c r="GH123" s="26" t="s">
        <v>190</v>
      </c>
      <c r="GI123" s="26" t="s">
        <v>260</v>
      </c>
      <c r="GJ123" s="26" t="s">
        <v>192</v>
      </c>
      <c r="GK123" s="25"/>
      <c r="GL123" s="25"/>
      <c r="GM123" s="25"/>
      <c r="GN123" s="25"/>
      <c r="GO123" s="25"/>
      <c r="GP123" s="26"/>
      <c r="GQ123" s="70"/>
      <c r="GR123" s="26"/>
      <c r="GS123" s="26"/>
      <c r="GT123" s="26" t="s">
        <v>208</v>
      </c>
      <c r="GU123" s="26" t="s">
        <v>191</v>
      </c>
      <c r="GV123" s="26" t="s">
        <v>200</v>
      </c>
      <c r="GW123" s="26" t="s">
        <v>266</v>
      </c>
      <c r="GX123" s="26" t="s">
        <v>190</v>
      </c>
      <c r="GY123" s="26" t="s">
        <v>260</v>
      </c>
      <c r="GZ123" s="26" t="s">
        <v>192</v>
      </c>
      <c r="HA123" s="25"/>
      <c r="HB123" s="25"/>
      <c r="HC123" s="25"/>
      <c r="HD123" s="25"/>
      <c r="HE123" s="25"/>
      <c r="HF123" s="26"/>
      <c r="HG123" s="70"/>
      <c r="HH123" s="26"/>
      <c r="HI123" s="26"/>
      <c r="HJ123" s="26" t="s">
        <v>208</v>
      </c>
      <c r="HK123" s="26" t="s">
        <v>191</v>
      </c>
      <c r="HL123" s="26" t="s">
        <v>200</v>
      </c>
      <c r="HM123" s="26" t="s">
        <v>266</v>
      </c>
      <c r="HN123" s="26" t="s">
        <v>190</v>
      </c>
      <c r="HO123" s="26" t="s">
        <v>260</v>
      </c>
      <c r="HP123" s="26" t="s">
        <v>192</v>
      </c>
      <c r="HQ123" s="25"/>
      <c r="HR123" s="25"/>
      <c r="HS123" s="25"/>
      <c r="HT123" s="25"/>
      <c r="HU123" s="25"/>
      <c r="HV123" s="26"/>
      <c r="HW123" s="70"/>
      <c r="HX123" s="26"/>
      <c r="HY123" s="26"/>
      <c r="HZ123" s="26" t="s">
        <v>208</v>
      </c>
      <c r="IA123" s="26" t="s">
        <v>191</v>
      </c>
      <c r="IB123" s="26" t="s">
        <v>200</v>
      </c>
      <c r="IC123" s="26" t="s">
        <v>266</v>
      </c>
      <c r="ID123" s="26" t="s">
        <v>190</v>
      </c>
      <c r="IE123" s="26" t="s">
        <v>260</v>
      </c>
      <c r="IF123" s="26" t="s">
        <v>192</v>
      </c>
      <c r="IG123" s="25"/>
      <c r="IH123" s="25"/>
      <c r="II123" s="25"/>
      <c r="IJ123" s="25"/>
      <c r="IK123" s="25"/>
      <c r="IL123" s="26"/>
      <c r="IM123" s="70"/>
      <c r="IN123" s="26"/>
      <c r="IO123" s="26"/>
      <c r="IP123" s="26" t="s">
        <v>208</v>
      </c>
      <c r="IQ123" s="26" t="s">
        <v>191</v>
      </c>
      <c r="IR123" s="26" t="s">
        <v>200</v>
      </c>
      <c r="IS123" s="26" t="s">
        <v>266</v>
      </c>
      <c r="IT123" s="26" t="s">
        <v>190</v>
      </c>
      <c r="IU123" s="26" t="s">
        <v>260</v>
      </c>
      <c r="IV123" s="26" t="s">
        <v>192</v>
      </c>
      <c r="IW123" s="25"/>
      <c r="IX123" s="25"/>
      <c r="IY123" s="25"/>
      <c r="IZ123" s="25"/>
      <c r="JA123" s="25"/>
      <c r="JB123" s="26"/>
      <c r="JC123" s="70"/>
      <c r="JD123" s="26"/>
      <c r="JE123" s="26"/>
      <c r="JF123" s="26" t="s">
        <v>208</v>
      </c>
      <c r="JG123" s="26" t="s">
        <v>191</v>
      </c>
      <c r="JH123" s="26" t="s">
        <v>200</v>
      </c>
      <c r="JI123" s="26" t="s">
        <v>266</v>
      </c>
      <c r="JJ123" s="26" t="s">
        <v>190</v>
      </c>
      <c r="JK123" s="26" t="s">
        <v>260</v>
      </c>
      <c r="JL123" s="26" t="s">
        <v>192</v>
      </c>
      <c r="JM123" s="25"/>
      <c r="JN123" s="25"/>
      <c r="JO123" s="25"/>
      <c r="JP123" s="25"/>
      <c r="JQ123" s="25"/>
      <c r="JR123" s="26"/>
      <c r="JS123" s="70"/>
      <c r="JT123" s="26"/>
      <c r="JU123" s="26"/>
      <c r="JV123" s="26" t="s">
        <v>208</v>
      </c>
      <c r="JW123" s="26" t="s">
        <v>191</v>
      </c>
      <c r="JX123" s="26" t="s">
        <v>200</v>
      </c>
      <c r="JY123" s="26" t="s">
        <v>266</v>
      </c>
      <c r="JZ123" s="26" t="s">
        <v>190</v>
      </c>
      <c r="KA123" s="26" t="s">
        <v>260</v>
      </c>
      <c r="KB123" s="26" t="s">
        <v>192</v>
      </c>
      <c r="KC123" s="25"/>
      <c r="KD123" s="25"/>
      <c r="KE123" s="25"/>
      <c r="KF123" s="25"/>
      <c r="KG123" s="25"/>
      <c r="KH123" s="26"/>
      <c r="KI123" s="70"/>
      <c r="KJ123" s="26"/>
      <c r="KK123" s="26"/>
      <c r="KL123" s="26" t="s">
        <v>208</v>
      </c>
      <c r="KM123" s="26" t="s">
        <v>191</v>
      </c>
      <c r="KN123" s="26" t="s">
        <v>200</v>
      </c>
      <c r="KO123" s="26" t="s">
        <v>266</v>
      </c>
      <c r="KP123" s="26" t="s">
        <v>190</v>
      </c>
      <c r="KQ123" s="26" t="s">
        <v>260</v>
      </c>
      <c r="KR123" s="26" t="s">
        <v>192</v>
      </c>
      <c r="KS123" s="25"/>
      <c r="KT123" s="25"/>
      <c r="KU123" s="25"/>
      <c r="KV123" s="25"/>
      <c r="KW123" s="25"/>
      <c r="KX123" s="26"/>
      <c r="KY123" s="70"/>
      <c r="KZ123" s="26"/>
      <c r="LA123" s="26"/>
      <c r="LB123" s="26" t="s">
        <v>208</v>
      </c>
      <c r="LC123" s="26" t="s">
        <v>191</v>
      </c>
      <c r="LD123" s="26" t="s">
        <v>200</v>
      </c>
      <c r="LE123" s="26" t="s">
        <v>266</v>
      </c>
      <c r="LF123" s="26" t="s">
        <v>190</v>
      </c>
      <c r="LG123" s="26" t="s">
        <v>260</v>
      </c>
      <c r="LH123" s="26" t="s">
        <v>192</v>
      </c>
      <c r="LI123" s="25"/>
      <c r="LJ123" s="25"/>
      <c r="LK123" s="25"/>
      <c r="LL123" s="25"/>
      <c r="LM123" s="25"/>
      <c r="LN123" s="26"/>
      <c r="LO123" s="70"/>
      <c r="LP123" s="26"/>
      <c r="LQ123" s="26"/>
      <c r="LR123" s="26" t="s">
        <v>208</v>
      </c>
      <c r="LS123" s="26" t="s">
        <v>191</v>
      </c>
      <c r="LT123" s="26" t="s">
        <v>200</v>
      </c>
      <c r="LU123" s="26" t="s">
        <v>266</v>
      </c>
      <c r="LV123" s="26" t="s">
        <v>190</v>
      </c>
      <c r="LW123" s="26" t="s">
        <v>260</v>
      </c>
      <c r="LX123" s="26" t="s">
        <v>192</v>
      </c>
      <c r="LY123" s="25"/>
      <c r="LZ123" s="25"/>
      <c r="MA123" s="25"/>
      <c r="MB123" s="25"/>
      <c r="MC123" s="25"/>
      <c r="MD123" s="26"/>
      <c r="ME123" s="70"/>
      <c r="MF123" s="26"/>
      <c r="MG123" s="26"/>
      <c r="MH123" s="26" t="s">
        <v>208</v>
      </c>
      <c r="MI123" s="26" t="s">
        <v>191</v>
      </c>
      <c r="MJ123" s="26" t="s">
        <v>200</v>
      </c>
      <c r="MK123" s="26" t="s">
        <v>266</v>
      </c>
      <c r="ML123" s="26" t="s">
        <v>190</v>
      </c>
      <c r="MM123" s="26" t="s">
        <v>260</v>
      </c>
      <c r="MN123" s="26" t="s">
        <v>192</v>
      </c>
      <c r="MO123" s="25"/>
      <c r="MP123" s="25"/>
      <c r="MQ123" s="25"/>
      <c r="MR123" s="25"/>
      <c r="MS123" s="25"/>
      <c r="MT123" s="26"/>
      <c r="MU123" s="70"/>
      <c r="MV123" s="26"/>
      <c r="MW123" s="26"/>
      <c r="MX123" s="26" t="s">
        <v>208</v>
      </c>
      <c r="MY123" s="26" t="s">
        <v>191</v>
      </c>
      <c r="MZ123" s="26" t="s">
        <v>200</v>
      </c>
      <c r="NA123" s="26" t="s">
        <v>266</v>
      </c>
      <c r="NB123" s="26" t="s">
        <v>190</v>
      </c>
      <c r="NC123" s="26" t="s">
        <v>260</v>
      </c>
      <c r="ND123" s="26" t="s">
        <v>192</v>
      </c>
      <c r="NE123" s="25"/>
      <c r="NF123" s="25"/>
      <c r="NG123" s="25"/>
      <c r="NH123" s="25"/>
      <c r="NI123" s="25"/>
      <c r="NJ123" s="26"/>
      <c r="NK123" s="70"/>
      <c r="NL123" s="26"/>
      <c r="NM123" s="26"/>
      <c r="NN123" s="26" t="s">
        <v>208</v>
      </c>
      <c r="NO123" s="26" t="s">
        <v>191</v>
      </c>
      <c r="NP123" s="26" t="s">
        <v>200</v>
      </c>
      <c r="NQ123" s="26" t="s">
        <v>266</v>
      </c>
      <c r="NR123" s="26" t="s">
        <v>190</v>
      </c>
      <c r="NS123" s="26" t="s">
        <v>260</v>
      </c>
      <c r="NT123" s="26" t="s">
        <v>192</v>
      </c>
      <c r="NU123" s="25"/>
      <c r="NV123" s="25"/>
      <c r="NW123" s="25"/>
      <c r="NX123" s="25"/>
      <c r="NY123" s="25"/>
      <c r="NZ123" s="26"/>
      <c r="OA123" s="70"/>
      <c r="OB123" s="26"/>
      <c r="OC123" s="26"/>
      <c r="OD123" s="26" t="s">
        <v>208</v>
      </c>
      <c r="OE123" s="26" t="s">
        <v>191</v>
      </c>
      <c r="OF123" s="26" t="s">
        <v>200</v>
      </c>
      <c r="OG123" s="26" t="s">
        <v>266</v>
      </c>
      <c r="OH123" s="26" t="s">
        <v>190</v>
      </c>
      <c r="OI123" s="26" t="s">
        <v>260</v>
      </c>
      <c r="OJ123" s="26" t="s">
        <v>192</v>
      </c>
      <c r="OK123" s="25"/>
      <c r="OL123" s="25"/>
      <c r="OM123" s="25"/>
      <c r="ON123" s="25"/>
      <c r="OO123" s="25"/>
      <c r="OP123" s="26"/>
      <c r="OQ123" s="70"/>
      <c r="OR123" s="26"/>
      <c r="OS123" s="26"/>
      <c r="OT123" s="26" t="s">
        <v>208</v>
      </c>
      <c r="OU123" s="26" t="s">
        <v>191</v>
      </c>
      <c r="OV123" s="26" t="s">
        <v>200</v>
      </c>
      <c r="OW123" s="26" t="s">
        <v>266</v>
      </c>
      <c r="OX123" s="26" t="s">
        <v>190</v>
      </c>
      <c r="OY123" s="26" t="s">
        <v>260</v>
      </c>
      <c r="OZ123" s="26" t="s">
        <v>192</v>
      </c>
      <c r="PA123" s="25"/>
      <c r="PB123" s="25"/>
      <c r="PC123" s="25"/>
      <c r="PD123" s="25"/>
      <c r="PE123" s="25"/>
      <c r="PF123" s="26"/>
      <c r="PG123" s="70"/>
      <c r="PH123" s="26"/>
      <c r="PI123" s="26"/>
      <c r="PJ123" s="26" t="s">
        <v>208</v>
      </c>
      <c r="PK123" s="26" t="s">
        <v>191</v>
      </c>
      <c r="PL123" s="26" t="s">
        <v>200</v>
      </c>
      <c r="PM123" s="26" t="s">
        <v>266</v>
      </c>
      <c r="PN123" s="26" t="s">
        <v>190</v>
      </c>
      <c r="PO123" s="26" t="s">
        <v>260</v>
      </c>
      <c r="PP123" s="26" t="s">
        <v>192</v>
      </c>
      <c r="PQ123" s="25"/>
      <c r="PR123" s="25"/>
      <c r="PS123" s="25"/>
      <c r="PT123" s="25"/>
      <c r="PU123" s="25"/>
      <c r="PV123" s="26"/>
      <c r="PW123" s="70"/>
      <c r="PX123" s="26"/>
      <c r="PY123" s="26"/>
      <c r="PZ123" s="26" t="s">
        <v>208</v>
      </c>
      <c r="QA123" s="26" t="s">
        <v>191</v>
      </c>
      <c r="QB123" s="26" t="s">
        <v>200</v>
      </c>
      <c r="QC123" s="26" t="s">
        <v>266</v>
      </c>
      <c r="QD123" s="26" t="s">
        <v>190</v>
      </c>
      <c r="QE123" s="26" t="s">
        <v>260</v>
      </c>
      <c r="QF123" s="26" t="s">
        <v>192</v>
      </c>
      <c r="QG123" s="25"/>
      <c r="QH123" s="25"/>
      <c r="QI123" s="25"/>
      <c r="QJ123" s="25"/>
      <c r="QK123" s="25"/>
      <c r="QL123" s="26"/>
      <c r="QM123" s="70"/>
      <c r="QN123" s="26"/>
      <c r="QO123" s="26"/>
      <c r="QP123" s="26" t="s">
        <v>208</v>
      </c>
      <c r="QQ123" s="26" t="s">
        <v>191</v>
      </c>
      <c r="QR123" s="26" t="s">
        <v>200</v>
      </c>
      <c r="QS123" s="26" t="s">
        <v>266</v>
      </c>
      <c r="QT123" s="26" t="s">
        <v>190</v>
      </c>
      <c r="QU123" s="26" t="s">
        <v>260</v>
      </c>
      <c r="QV123" s="26" t="s">
        <v>192</v>
      </c>
      <c r="QW123" s="25"/>
      <c r="QX123" s="25"/>
      <c r="QY123" s="25"/>
      <c r="QZ123" s="25"/>
      <c r="RA123" s="25"/>
      <c r="RB123" s="26"/>
      <c r="RC123" s="70"/>
      <c r="RD123" s="26"/>
      <c r="RE123" s="26"/>
      <c r="RF123" s="26" t="s">
        <v>208</v>
      </c>
      <c r="RG123" s="26" t="s">
        <v>191</v>
      </c>
      <c r="RH123" s="26" t="s">
        <v>200</v>
      </c>
      <c r="RI123" s="26" t="s">
        <v>266</v>
      </c>
      <c r="RJ123" s="26" t="s">
        <v>190</v>
      </c>
      <c r="RK123" s="26" t="s">
        <v>260</v>
      </c>
      <c r="RL123" s="26" t="s">
        <v>192</v>
      </c>
      <c r="RM123" s="25"/>
      <c r="RN123" s="25"/>
      <c r="RO123" s="25"/>
      <c r="RP123" s="25"/>
      <c r="RQ123" s="25"/>
      <c r="RR123" s="26"/>
      <c r="RS123" s="70"/>
      <c r="RT123" s="26"/>
      <c r="RU123" s="26"/>
      <c r="RV123" s="26" t="s">
        <v>208</v>
      </c>
      <c r="RW123" s="26" t="s">
        <v>191</v>
      </c>
      <c r="RX123" s="26" t="s">
        <v>200</v>
      </c>
      <c r="RY123" s="26" t="s">
        <v>266</v>
      </c>
      <c r="RZ123" s="26" t="s">
        <v>190</v>
      </c>
      <c r="SA123" s="26" t="s">
        <v>260</v>
      </c>
      <c r="SB123" s="26" t="s">
        <v>192</v>
      </c>
      <c r="SC123" s="25"/>
      <c r="SD123" s="25"/>
      <c r="SE123" s="25"/>
      <c r="SF123" s="25"/>
      <c r="SG123" s="25"/>
      <c r="SH123" s="26"/>
      <c r="SI123" s="70"/>
      <c r="SJ123" s="26"/>
      <c r="SK123" s="26"/>
      <c r="SL123" s="26" t="s">
        <v>208</v>
      </c>
      <c r="SM123" s="26" t="s">
        <v>191</v>
      </c>
      <c r="SN123" s="26" t="s">
        <v>200</v>
      </c>
      <c r="SO123" s="26" t="s">
        <v>266</v>
      </c>
      <c r="SP123" s="26" t="s">
        <v>190</v>
      </c>
      <c r="SQ123" s="26" t="s">
        <v>260</v>
      </c>
      <c r="SR123" s="26" t="s">
        <v>192</v>
      </c>
      <c r="SS123" s="25"/>
      <c r="ST123" s="25"/>
      <c r="SU123" s="25"/>
      <c r="SV123" s="25"/>
      <c r="SW123" s="25"/>
      <c r="SX123" s="26"/>
      <c r="SY123" s="70"/>
      <c r="SZ123" s="26"/>
      <c r="TA123" s="26"/>
      <c r="TB123" s="26" t="s">
        <v>208</v>
      </c>
      <c r="TC123" s="26" t="s">
        <v>191</v>
      </c>
      <c r="TD123" s="26" t="s">
        <v>200</v>
      </c>
      <c r="TE123" s="26" t="s">
        <v>266</v>
      </c>
      <c r="TF123" s="26" t="s">
        <v>190</v>
      </c>
      <c r="TG123" s="26" t="s">
        <v>260</v>
      </c>
      <c r="TH123" s="26" t="s">
        <v>192</v>
      </c>
      <c r="TI123" s="25"/>
      <c r="TJ123" s="25"/>
      <c r="TK123" s="25"/>
      <c r="TL123" s="25"/>
      <c r="TM123" s="25"/>
      <c r="TN123" s="26"/>
      <c r="TO123" s="70"/>
      <c r="TP123" s="26"/>
      <c r="TQ123" s="26"/>
      <c r="TR123" s="26" t="s">
        <v>208</v>
      </c>
      <c r="TS123" s="26" t="s">
        <v>191</v>
      </c>
      <c r="TT123" s="26" t="s">
        <v>200</v>
      </c>
      <c r="TU123" s="26" t="s">
        <v>266</v>
      </c>
      <c r="TV123" s="26" t="s">
        <v>190</v>
      </c>
      <c r="TW123" s="26" t="s">
        <v>260</v>
      </c>
      <c r="TX123" s="26" t="s">
        <v>192</v>
      </c>
      <c r="TY123" s="25"/>
      <c r="TZ123" s="25"/>
      <c r="UA123" s="25"/>
      <c r="UB123" s="25"/>
      <c r="UC123" s="25"/>
      <c r="UD123" s="26"/>
      <c r="UE123" s="70"/>
      <c r="UF123" s="26"/>
      <c r="UG123" s="26"/>
      <c r="UH123" s="26" t="s">
        <v>208</v>
      </c>
      <c r="UI123" s="26" t="s">
        <v>191</v>
      </c>
      <c r="UJ123" s="26" t="s">
        <v>200</v>
      </c>
      <c r="UK123" s="26" t="s">
        <v>266</v>
      </c>
      <c r="UL123" s="26" t="s">
        <v>190</v>
      </c>
      <c r="UM123" s="26" t="s">
        <v>260</v>
      </c>
      <c r="UN123" s="26" t="s">
        <v>192</v>
      </c>
      <c r="UO123" s="25"/>
      <c r="UP123" s="25"/>
      <c r="UQ123" s="25"/>
      <c r="UR123" s="25"/>
      <c r="US123" s="25"/>
      <c r="UT123" s="26"/>
      <c r="UU123" s="70"/>
      <c r="UV123" s="26"/>
      <c r="UW123" s="26"/>
      <c r="UX123" s="26" t="s">
        <v>208</v>
      </c>
      <c r="UY123" s="26" t="s">
        <v>191</v>
      </c>
      <c r="UZ123" s="26" t="s">
        <v>200</v>
      </c>
      <c r="VA123" s="26" t="s">
        <v>266</v>
      </c>
      <c r="VB123" s="26" t="s">
        <v>190</v>
      </c>
      <c r="VC123" s="26" t="s">
        <v>260</v>
      </c>
      <c r="VD123" s="26" t="s">
        <v>192</v>
      </c>
      <c r="VE123" s="25"/>
      <c r="VF123" s="25"/>
      <c r="VG123" s="25"/>
      <c r="VH123" s="25"/>
      <c r="VI123" s="25"/>
      <c r="VJ123" s="26"/>
      <c r="VK123" s="70"/>
      <c r="VL123" s="26"/>
      <c r="VM123" s="26"/>
      <c r="VN123" s="26" t="s">
        <v>208</v>
      </c>
      <c r="VO123" s="26" t="s">
        <v>191</v>
      </c>
      <c r="VP123" s="26" t="s">
        <v>200</v>
      </c>
      <c r="VQ123" s="26" t="s">
        <v>266</v>
      </c>
      <c r="VR123" s="26" t="s">
        <v>190</v>
      </c>
      <c r="VS123" s="26" t="s">
        <v>260</v>
      </c>
      <c r="VT123" s="26" t="s">
        <v>192</v>
      </c>
      <c r="VU123" s="25"/>
      <c r="VV123" s="25"/>
      <c r="VW123" s="25"/>
      <c r="VX123" s="25"/>
      <c r="VY123" s="25"/>
      <c r="VZ123" s="26"/>
      <c r="WA123" s="70"/>
      <c r="WB123" s="26"/>
      <c r="WC123" s="26"/>
      <c r="WD123" s="26" t="s">
        <v>208</v>
      </c>
      <c r="WE123" s="26" t="s">
        <v>191</v>
      </c>
      <c r="WF123" s="26" t="s">
        <v>200</v>
      </c>
      <c r="WG123" s="26" t="s">
        <v>266</v>
      </c>
      <c r="WH123" s="26" t="s">
        <v>190</v>
      </c>
      <c r="WI123" s="26" t="s">
        <v>260</v>
      </c>
      <c r="WJ123" s="26" t="s">
        <v>192</v>
      </c>
      <c r="WK123" s="25"/>
      <c r="WL123" s="25"/>
      <c r="WM123" s="25"/>
      <c r="WN123" s="25"/>
      <c r="WO123" s="25"/>
      <c r="WP123" s="26"/>
      <c r="WQ123" s="70"/>
      <c r="WR123" s="26"/>
      <c r="WS123" s="26"/>
      <c r="WT123" s="26" t="s">
        <v>208</v>
      </c>
      <c r="WU123" s="26" t="s">
        <v>191</v>
      </c>
      <c r="WV123" s="26" t="s">
        <v>200</v>
      </c>
      <c r="WW123" s="26" t="s">
        <v>266</v>
      </c>
      <c r="WX123" s="26" t="s">
        <v>190</v>
      </c>
      <c r="WY123" s="26" t="s">
        <v>260</v>
      </c>
      <c r="WZ123" s="26" t="s">
        <v>192</v>
      </c>
      <c r="XA123" s="25"/>
      <c r="XB123" s="25"/>
      <c r="XC123" s="25"/>
      <c r="XD123" s="25"/>
      <c r="XE123" s="25"/>
      <c r="XF123" s="26"/>
      <c r="XG123" s="70"/>
      <c r="XH123" s="26"/>
      <c r="XI123" s="26"/>
      <c r="XJ123" s="26" t="s">
        <v>208</v>
      </c>
      <c r="XK123" s="26" t="s">
        <v>191</v>
      </c>
      <c r="XL123" s="26" t="s">
        <v>200</v>
      </c>
      <c r="XM123" s="26" t="s">
        <v>266</v>
      </c>
      <c r="XN123" s="26" t="s">
        <v>190</v>
      </c>
      <c r="XO123" s="26" t="s">
        <v>260</v>
      </c>
      <c r="XP123" s="26" t="s">
        <v>192</v>
      </c>
      <c r="XQ123" s="25"/>
      <c r="XR123" s="25"/>
      <c r="XS123" s="25"/>
      <c r="XT123" s="25"/>
      <c r="XU123" s="25"/>
      <c r="XV123" s="26"/>
      <c r="XW123" s="70"/>
      <c r="XX123" s="26"/>
      <c r="XY123" s="26"/>
      <c r="XZ123" s="26" t="s">
        <v>208</v>
      </c>
      <c r="YA123" s="26" t="s">
        <v>191</v>
      </c>
      <c r="YB123" s="26" t="s">
        <v>200</v>
      </c>
      <c r="YC123" s="26" t="s">
        <v>266</v>
      </c>
      <c r="YD123" s="26" t="s">
        <v>190</v>
      </c>
      <c r="YE123" s="26" t="s">
        <v>260</v>
      </c>
      <c r="YF123" s="26" t="s">
        <v>192</v>
      </c>
      <c r="YG123" s="25"/>
      <c r="YH123" s="25"/>
      <c r="YI123" s="25"/>
      <c r="YJ123" s="25"/>
      <c r="YK123" s="25"/>
      <c r="YL123" s="26"/>
      <c r="YM123" s="70"/>
      <c r="YN123" s="26"/>
      <c r="YO123" s="26"/>
      <c r="YP123" s="26" t="s">
        <v>208</v>
      </c>
      <c r="YQ123" s="26" t="s">
        <v>191</v>
      </c>
      <c r="YR123" s="26" t="s">
        <v>200</v>
      </c>
      <c r="YS123" s="26" t="s">
        <v>266</v>
      </c>
      <c r="YT123" s="26" t="s">
        <v>190</v>
      </c>
      <c r="YU123" s="26" t="s">
        <v>260</v>
      </c>
      <c r="YV123" s="26" t="s">
        <v>192</v>
      </c>
      <c r="YW123" s="25"/>
      <c r="YX123" s="25"/>
      <c r="YY123" s="25"/>
      <c r="YZ123" s="25"/>
      <c r="ZA123" s="25"/>
      <c r="ZB123" s="26"/>
      <c r="ZC123" s="70"/>
      <c r="ZD123" s="26"/>
      <c r="ZE123" s="26"/>
      <c r="ZF123" s="26" t="s">
        <v>208</v>
      </c>
      <c r="ZG123" s="26" t="s">
        <v>191</v>
      </c>
      <c r="ZH123" s="26" t="s">
        <v>200</v>
      </c>
      <c r="ZI123" s="26" t="s">
        <v>266</v>
      </c>
      <c r="ZJ123" s="26" t="s">
        <v>190</v>
      </c>
      <c r="ZK123" s="26" t="s">
        <v>260</v>
      </c>
      <c r="ZL123" s="26" t="s">
        <v>192</v>
      </c>
      <c r="ZM123" s="25"/>
      <c r="ZN123" s="25"/>
      <c r="ZO123" s="25"/>
      <c r="ZP123" s="25"/>
      <c r="ZQ123" s="25"/>
      <c r="ZR123" s="26"/>
      <c r="ZS123" s="70"/>
      <c r="ZT123" s="26"/>
      <c r="ZU123" s="26"/>
      <c r="ZV123" s="26" t="s">
        <v>208</v>
      </c>
      <c r="ZW123" s="26" t="s">
        <v>191</v>
      </c>
      <c r="ZX123" s="26" t="s">
        <v>200</v>
      </c>
      <c r="ZY123" s="26" t="s">
        <v>266</v>
      </c>
      <c r="ZZ123" s="26" t="s">
        <v>190</v>
      </c>
      <c r="AAA123" s="26" t="s">
        <v>260</v>
      </c>
      <c r="AAB123" s="26" t="s">
        <v>192</v>
      </c>
      <c r="AAC123" s="25"/>
      <c r="AAD123" s="25"/>
      <c r="AAE123" s="25"/>
      <c r="AAF123" s="25"/>
      <c r="AAG123" s="25"/>
      <c r="AAH123" s="26"/>
      <c r="AAI123" s="70"/>
      <c r="AAJ123" s="26"/>
      <c r="AAK123" s="26"/>
      <c r="AAL123" s="26" t="s">
        <v>208</v>
      </c>
      <c r="AAM123" s="26" t="s">
        <v>191</v>
      </c>
      <c r="AAN123" s="26" t="s">
        <v>200</v>
      </c>
      <c r="AAO123" s="26" t="s">
        <v>266</v>
      </c>
      <c r="AAP123" s="26" t="s">
        <v>190</v>
      </c>
      <c r="AAQ123" s="26" t="s">
        <v>260</v>
      </c>
      <c r="AAR123" s="26" t="s">
        <v>192</v>
      </c>
      <c r="AAS123" s="25"/>
      <c r="AAT123" s="25"/>
      <c r="AAU123" s="25"/>
      <c r="AAV123" s="25"/>
      <c r="AAW123" s="25"/>
      <c r="AAX123" s="26"/>
      <c r="AAY123" s="70"/>
      <c r="AAZ123" s="26"/>
      <c r="ABA123" s="26"/>
      <c r="ABB123" s="26" t="s">
        <v>208</v>
      </c>
      <c r="ABC123" s="26" t="s">
        <v>191</v>
      </c>
      <c r="ABD123" s="26" t="s">
        <v>200</v>
      </c>
      <c r="ABE123" s="26" t="s">
        <v>266</v>
      </c>
      <c r="ABF123" s="26" t="s">
        <v>190</v>
      </c>
      <c r="ABG123" s="26" t="s">
        <v>260</v>
      </c>
      <c r="ABH123" s="26" t="s">
        <v>192</v>
      </c>
      <c r="ABI123" s="25"/>
      <c r="ABJ123" s="25"/>
      <c r="ABK123" s="25"/>
      <c r="ABL123" s="25"/>
      <c r="ABM123" s="25"/>
      <c r="ABN123" s="26"/>
      <c r="ABO123" s="70"/>
      <c r="ABP123" s="26"/>
      <c r="ABQ123" s="26"/>
      <c r="ABR123" s="26" t="s">
        <v>208</v>
      </c>
      <c r="ABS123" s="26" t="s">
        <v>191</v>
      </c>
      <c r="ABT123" s="26" t="s">
        <v>200</v>
      </c>
      <c r="ABU123" s="26" t="s">
        <v>266</v>
      </c>
      <c r="ABV123" s="26" t="s">
        <v>190</v>
      </c>
      <c r="ABW123" s="26" t="s">
        <v>260</v>
      </c>
      <c r="ABX123" s="26" t="s">
        <v>192</v>
      </c>
      <c r="ABY123" s="25"/>
      <c r="ABZ123" s="25"/>
      <c r="ACA123" s="25"/>
      <c r="ACB123" s="25"/>
      <c r="ACC123" s="25"/>
      <c r="ACD123" s="26"/>
      <c r="ACE123" s="70"/>
      <c r="ACF123" s="26"/>
      <c r="ACG123" s="26"/>
      <c r="ACH123" s="26" t="s">
        <v>208</v>
      </c>
      <c r="ACI123" s="26" t="s">
        <v>191</v>
      </c>
      <c r="ACJ123" s="26" t="s">
        <v>200</v>
      </c>
      <c r="ACK123" s="26" t="s">
        <v>266</v>
      </c>
      <c r="ACL123" s="26" t="s">
        <v>190</v>
      </c>
      <c r="ACM123" s="26" t="s">
        <v>260</v>
      </c>
      <c r="ACN123" s="26" t="s">
        <v>192</v>
      </c>
      <c r="ACO123" s="25"/>
      <c r="ACP123" s="25"/>
      <c r="ACQ123" s="25"/>
      <c r="ACR123" s="25"/>
      <c r="ACS123" s="25"/>
      <c r="ACT123" s="26"/>
      <c r="ACU123" s="70"/>
      <c r="ACV123" s="26"/>
      <c r="ACW123" s="26"/>
      <c r="ACX123" s="26" t="s">
        <v>208</v>
      </c>
      <c r="ACY123" s="26" t="s">
        <v>191</v>
      </c>
      <c r="ACZ123" s="26" t="s">
        <v>200</v>
      </c>
      <c r="ADA123" s="26" t="s">
        <v>266</v>
      </c>
      <c r="ADB123" s="26" t="s">
        <v>190</v>
      </c>
      <c r="ADC123" s="26" t="s">
        <v>260</v>
      </c>
      <c r="ADD123" s="26" t="s">
        <v>192</v>
      </c>
      <c r="ADE123" s="25"/>
      <c r="ADF123" s="25"/>
      <c r="ADG123" s="25"/>
      <c r="ADH123" s="25"/>
      <c r="ADI123" s="25"/>
      <c r="ADJ123" s="26"/>
      <c r="ADK123" s="70"/>
      <c r="ADL123" s="26"/>
      <c r="ADM123" s="26"/>
      <c r="ADN123" s="26" t="s">
        <v>208</v>
      </c>
      <c r="ADO123" s="26" t="s">
        <v>191</v>
      </c>
      <c r="ADP123" s="26" t="s">
        <v>200</v>
      </c>
      <c r="ADQ123" s="26" t="s">
        <v>266</v>
      </c>
      <c r="ADR123" s="26" t="s">
        <v>190</v>
      </c>
      <c r="ADS123" s="26" t="s">
        <v>260</v>
      </c>
      <c r="ADT123" s="26" t="s">
        <v>192</v>
      </c>
      <c r="ADU123" s="25"/>
      <c r="ADV123" s="25"/>
      <c r="ADW123" s="25"/>
      <c r="ADX123" s="25"/>
      <c r="ADY123" s="25"/>
      <c r="ADZ123" s="26"/>
      <c r="AEA123" s="70"/>
      <c r="AEB123" s="26"/>
      <c r="AEC123" s="26"/>
      <c r="AED123" s="26" t="s">
        <v>208</v>
      </c>
      <c r="AEE123" s="26" t="s">
        <v>191</v>
      </c>
      <c r="AEF123" s="26" t="s">
        <v>200</v>
      </c>
      <c r="AEG123" s="26" t="s">
        <v>266</v>
      </c>
      <c r="AEH123" s="26" t="s">
        <v>190</v>
      </c>
      <c r="AEI123" s="26" t="s">
        <v>260</v>
      </c>
      <c r="AEJ123" s="26" t="s">
        <v>192</v>
      </c>
      <c r="AEK123" s="25"/>
      <c r="AEL123" s="25"/>
      <c r="AEM123" s="25"/>
      <c r="AEN123" s="25"/>
      <c r="AEO123" s="25"/>
      <c r="AEP123" s="26"/>
      <c r="AEQ123" s="70"/>
      <c r="AER123" s="26"/>
      <c r="AES123" s="26"/>
      <c r="AET123" s="26" t="s">
        <v>208</v>
      </c>
      <c r="AEU123" s="26" t="s">
        <v>191</v>
      </c>
      <c r="AEV123" s="26" t="s">
        <v>200</v>
      </c>
      <c r="AEW123" s="26" t="s">
        <v>266</v>
      </c>
      <c r="AEX123" s="26" t="s">
        <v>190</v>
      </c>
      <c r="AEY123" s="26" t="s">
        <v>260</v>
      </c>
      <c r="AEZ123" s="26" t="s">
        <v>192</v>
      </c>
      <c r="AFA123" s="25"/>
      <c r="AFB123" s="25"/>
      <c r="AFC123" s="25"/>
      <c r="AFD123" s="25"/>
      <c r="AFE123" s="25"/>
      <c r="AFF123" s="26"/>
      <c r="AFG123" s="70"/>
      <c r="AFH123" s="26"/>
      <c r="AFI123" s="26"/>
      <c r="AFJ123" s="26" t="s">
        <v>208</v>
      </c>
      <c r="AFK123" s="26" t="s">
        <v>191</v>
      </c>
      <c r="AFL123" s="26" t="s">
        <v>200</v>
      </c>
      <c r="AFM123" s="26" t="s">
        <v>266</v>
      </c>
      <c r="AFN123" s="26" t="s">
        <v>190</v>
      </c>
      <c r="AFO123" s="26" t="s">
        <v>260</v>
      </c>
      <c r="AFP123" s="26" t="s">
        <v>192</v>
      </c>
      <c r="AFQ123" s="25"/>
      <c r="AFR123" s="25"/>
      <c r="AFS123" s="25"/>
      <c r="AFT123" s="25"/>
      <c r="AFU123" s="25"/>
      <c r="AFV123" s="26"/>
      <c r="AFW123" s="70"/>
      <c r="AFX123" s="26"/>
      <c r="AFY123" s="26"/>
      <c r="AFZ123" s="26" t="s">
        <v>208</v>
      </c>
      <c r="AGA123" s="26" t="s">
        <v>191</v>
      </c>
      <c r="AGB123" s="26" t="s">
        <v>200</v>
      </c>
      <c r="AGC123" s="26" t="s">
        <v>266</v>
      </c>
      <c r="AGD123" s="26" t="s">
        <v>190</v>
      </c>
      <c r="AGE123" s="26" t="s">
        <v>260</v>
      </c>
      <c r="AGF123" s="26" t="s">
        <v>192</v>
      </c>
      <c r="AGG123" s="25"/>
      <c r="AGH123" s="25"/>
      <c r="AGI123" s="25"/>
      <c r="AGJ123" s="25"/>
      <c r="AGK123" s="25"/>
      <c r="AGL123" s="26"/>
      <c r="AGM123" s="70"/>
      <c r="AGN123" s="26"/>
      <c r="AGO123" s="26"/>
      <c r="AGP123" s="26" t="s">
        <v>208</v>
      </c>
      <c r="AGQ123" s="26" t="s">
        <v>191</v>
      </c>
      <c r="AGR123" s="26" t="s">
        <v>200</v>
      </c>
      <c r="AGS123" s="26" t="s">
        <v>266</v>
      </c>
      <c r="AGT123" s="26" t="s">
        <v>190</v>
      </c>
      <c r="AGU123" s="26" t="s">
        <v>260</v>
      </c>
      <c r="AGV123" s="26" t="s">
        <v>192</v>
      </c>
      <c r="AGW123" s="25"/>
      <c r="AGX123" s="25"/>
      <c r="AGY123" s="25"/>
      <c r="AGZ123" s="25"/>
      <c r="AHA123" s="25"/>
      <c r="AHB123" s="26"/>
      <c r="AHC123" s="70"/>
      <c r="AHD123" s="26"/>
      <c r="AHE123" s="26"/>
      <c r="AHF123" s="26" t="s">
        <v>208</v>
      </c>
      <c r="AHG123" s="26" t="s">
        <v>191</v>
      </c>
      <c r="AHH123" s="26" t="s">
        <v>200</v>
      </c>
      <c r="AHI123" s="26" t="s">
        <v>266</v>
      </c>
      <c r="AHJ123" s="26" t="s">
        <v>190</v>
      </c>
      <c r="AHK123" s="26" t="s">
        <v>260</v>
      </c>
      <c r="AHL123" s="26" t="s">
        <v>192</v>
      </c>
      <c r="AHM123" s="25"/>
      <c r="AHN123" s="25"/>
      <c r="AHO123" s="25"/>
      <c r="AHP123" s="25"/>
      <c r="AHQ123" s="25"/>
      <c r="AHR123" s="26"/>
      <c r="AHS123" s="70"/>
      <c r="AHT123" s="26"/>
      <c r="AHU123" s="26"/>
      <c r="AHV123" s="26" t="s">
        <v>208</v>
      </c>
      <c r="AHW123" s="26" t="s">
        <v>191</v>
      </c>
      <c r="AHX123" s="26" t="s">
        <v>200</v>
      </c>
      <c r="AHY123" s="26" t="s">
        <v>266</v>
      </c>
      <c r="AHZ123" s="26" t="s">
        <v>190</v>
      </c>
      <c r="AIA123" s="26" t="s">
        <v>260</v>
      </c>
      <c r="AIB123" s="26" t="s">
        <v>192</v>
      </c>
      <c r="AIC123" s="25"/>
      <c r="AID123" s="25"/>
      <c r="AIE123" s="25"/>
      <c r="AIF123" s="25"/>
      <c r="AIG123" s="25"/>
      <c r="AIH123" s="26"/>
      <c r="AII123" s="70"/>
      <c r="AIJ123" s="26"/>
      <c r="AIK123" s="26"/>
      <c r="AIL123" s="26" t="s">
        <v>208</v>
      </c>
      <c r="AIM123" s="26" t="s">
        <v>191</v>
      </c>
      <c r="AIN123" s="26" t="s">
        <v>200</v>
      </c>
      <c r="AIO123" s="26" t="s">
        <v>266</v>
      </c>
      <c r="AIP123" s="26" t="s">
        <v>190</v>
      </c>
      <c r="AIQ123" s="26" t="s">
        <v>260</v>
      </c>
      <c r="AIR123" s="26" t="s">
        <v>192</v>
      </c>
      <c r="AIS123" s="25"/>
      <c r="AIT123" s="25"/>
      <c r="AIU123" s="25"/>
      <c r="AIV123" s="25"/>
      <c r="AIW123" s="25"/>
      <c r="AIX123" s="26"/>
      <c r="AIY123" s="70"/>
      <c r="AIZ123" s="26"/>
      <c r="AJA123" s="26"/>
      <c r="AJB123" s="26" t="s">
        <v>208</v>
      </c>
      <c r="AJC123" s="26" t="s">
        <v>191</v>
      </c>
      <c r="AJD123" s="26" t="s">
        <v>200</v>
      </c>
      <c r="AJE123" s="26" t="s">
        <v>266</v>
      </c>
      <c r="AJF123" s="26" t="s">
        <v>190</v>
      </c>
      <c r="AJG123" s="26" t="s">
        <v>260</v>
      </c>
      <c r="AJH123" s="26" t="s">
        <v>192</v>
      </c>
      <c r="AJI123" s="25"/>
      <c r="AJJ123" s="25"/>
      <c r="AJK123" s="25"/>
      <c r="AJL123" s="25"/>
      <c r="AJM123" s="25"/>
      <c r="AJN123" s="26"/>
      <c r="AJO123" s="70"/>
      <c r="AJP123" s="26"/>
      <c r="AJQ123" s="26"/>
      <c r="AJR123" s="26" t="s">
        <v>208</v>
      </c>
      <c r="AJS123" s="26" t="s">
        <v>191</v>
      </c>
      <c r="AJT123" s="26" t="s">
        <v>200</v>
      </c>
      <c r="AJU123" s="26" t="s">
        <v>266</v>
      </c>
      <c r="AJV123" s="26" t="s">
        <v>190</v>
      </c>
      <c r="AJW123" s="26" t="s">
        <v>260</v>
      </c>
      <c r="AJX123" s="26" t="s">
        <v>192</v>
      </c>
      <c r="AJY123" s="25"/>
      <c r="AJZ123" s="25"/>
      <c r="AKA123" s="25"/>
      <c r="AKB123" s="25"/>
      <c r="AKC123" s="25"/>
      <c r="AKD123" s="26"/>
      <c r="AKE123" s="70"/>
      <c r="AKF123" s="26"/>
      <c r="AKG123" s="26"/>
      <c r="AKH123" s="26" t="s">
        <v>208</v>
      </c>
      <c r="AKI123" s="26" t="s">
        <v>191</v>
      </c>
      <c r="AKJ123" s="26" t="s">
        <v>200</v>
      </c>
      <c r="AKK123" s="26" t="s">
        <v>266</v>
      </c>
      <c r="AKL123" s="26" t="s">
        <v>190</v>
      </c>
      <c r="AKM123" s="26" t="s">
        <v>260</v>
      </c>
      <c r="AKN123" s="26" t="s">
        <v>192</v>
      </c>
      <c r="AKO123" s="25"/>
      <c r="AKP123" s="25"/>
      <c r="AKQ123" s="25"/>
      <c r="AKR123" s="25"/>
      <c r="AKS123" s="25"/>
      <c r="AKT123" s="26"/>
      <c r="AKU123" s="70"/>
      <c r="AKV123" s="26"/>
      <c r="AKW123" s="26"/>
      <c r="AKX123" s="26" t="s">
        <v>208</v>
      </c>
      <c r="AKY123" s="26" t="s">
        <v>191</v>
      </c>
      <c r="AKZ123" s="26" t="s">
        <v>200</v>
      </c>
      <c r="ALA123" s="26" t="s">
        <v>266</v>
      </c>
      <c r="ALB123" s="26" t="s">
        <v>190</v>
      </c>
      <c r="ALC123" s="26" t="s">
        <v>260</v>
      </c>
      <c r="ALD123" s="26" t="s">
        <v>192</v>
      </c>
      <c r="ALE123" s="25"/>
      <c r="ALF123" s="25"/>
      <c r="ALG123" s="25"/>
      <c r="ALH123" s="25"/>
      <c r="ALI123" s="25"/>
      <c r="ALJ123" s="26"/>
      <c r="ALK123" s="70"/>
      <c r="ALL123" s="26"/>
      <c r="ALM123" s="26"/>
      <c r="ALN123" s="26" t="s">
        <v>208</v>
      </c>
      <c r="ALO123" s="26" t="s">
        <v>191</v>
      </c>
      <c r="ALP123" s="26" t="s">
        <v>200</v>
      </c>
      <c r="ALQ123" s="26" t="s">
        <v>266</v>
      </c>
      <c r="ALR123" s="26" t="s">
        <v>190</v>
      </c>
      <c r="ALS123" s="26" t="s">
        <v>260</v>
      </c>
      <c r="ALT123" s="26" t="s">
        <v>192</v>
      </c>
      <c r="ALU123" s="25"/>
      <c r="ALV123" s="25"/>
      <c r="ALW123" s="25"/>
      <c r="ALX123" s="25"/>
      <c r="ALY123" s="25"/>
      <c r="ALZ123" s="26"/>
      <c r="AMA123" s="70"/>
      <c r="AMB123" s="26"/>
      <c r="AMC123" s="26"/>
      <c r="AMD123" s="26" t="s">
        <v>208</v>
      </c>
      <c r="AME123" s="26" t="s">
        <v>191</v>
      </c>
      <c r="AMF123" s="26" t="s">
        <v>200</v>
      </c>
      <c r="AMG123" s="26" t="s">
        <v>266</v>
      </c>
      <c r="AMH123" s="26" t="s">
        <v>190</v>
      </c>
      <c r="AMI123" s="26" t="s">
        <v>260</v>
      </c>
      <c r="AMJ123" s="26" t="s">
        <v>192</v>
      </c>
      <c r="AMK123" s="25"/>
      <c r="AML123" s="25"/>
      <c r="AMM123" s="25"/>
      <c r="AMN123" s="25"/>
      <c r="AMO123" s="25"/>
      <c r="AMP123" s="26"/>
      <c r="AMQ123" s="70"/>
      <c r="AMR123" s="26"/>
      <c r="AMS123" s="26"/>
      <c r="AMT123" s="26" t="s">
        <v>208</v>
      </c>
      <c r="AMU123" s="26" t="s">
        <v>191</v>
      </c>
      <c r="AMV123" s="26" t="s">
        <v>200</v>
      </c>
      <c r="AMW123" s="26" t="s">
        <v>266</v>
      </c>
      <c r="AMX123" s="26" t="s">
        <v>190</v>
      </c>
      <c r="AMY123" s="26" t="s">
        <v>260</v>
      </c>
      <c r="AMZ123" s="26" t="s">
        <v>192</v>
      </c>
      <c r="ANA123" s="25"/>
      <c r="ANB123" s="25"/>
      <c r="ANC123" s="25"/>
      <c r="AND123" s="25"/>
      <c r="ANE123" s="25"/>
      <c r="ANF123" s="26"/>
      <c r="ANG123" s="70"/>
      <c r="ANH123" s="26"/>
      <c r="ANI123" s="26"/>
      <c r="ANJ123" s="26" t="s">
        <v>208</v>
      </c>
      <c r="ANK123" s="26" t="s">
        <v>191</v>
      </c>
      <c r="ANL123" s="26" t="s">
        <v>200</v>
      </c>
      <c r="ANM123" s="26" t="s">
        <v>266</v>
      </c>
      <c r="ANN123" s="26" t="s">
        <v>190</v>
      </c>
      <c r="ANO123" s="26" t="s">
        <v>260</v>
      </c>
      <c r="ANP123" s="26" t="s">
        <v>192</v>
      </c>
      <c r="ANQ123" s="25"/>
      <c r="ANR123" s="25"/>
      <c r="ANS123" s="25"/>
      <c r="ANT123" s="25"/>
      <c r="ANU123" s="25"/>
      <c r="ANV123" s="26"/>
      <c r="ANW123" s="70"/>
      <c r="ANX123" s="26"/>
      <c r="ANY123" s="26"/>
      <c r="ANZ123" s="26" t="s">
        <v>208</v>
      </c>
      <c r="AOA123" s="26" t="s">
        <v>191</v>
      </c>
      <c r="AOB123" s="26" t="s">
        <v>200</v>
      </c>
      <c r="AOC123" s="26" t="s">
        <v>266</v>
      </c>
      <c r="AOD123" s="26" t="s">
        <v>190</v>
      </c>
      <c r="AOE123" s="26" t="s">
        <v>260</v>
      </c>
      <c r="AOF123" s="26" t="s">
        <v>192</v>
      </c>
      <c r="AOG123" s="25"/>
      <c r="AOH123" s="25"/>
      <c r="AOI123" s="25"/>
      <c r="AOJ123" s="25"/>
      <c r="AOK123" s="25"/>
      <c r="AOL123" s="26"/>
      <c r="AOM123" s="70"/>
      <c r="AON123" s="26"/>
      <c r="AOO123" s="26"/>
      <c r="AOP123" s="26" t="s">
        <v>208</v>
      </c>
      <c r="AOQ123" s="26" t="s">
        <v>191</v>
      </c>
      <c r="AOR123" s="26" t="s">
        <v>200</v>
      </c>
      <c r="AOS123" s="26" t="s">
        <v>266</v>
      </c>
      <c r="AOT123" s="26" t="s">
        <v>190</v>
      </c>
      <c r="AOU123" s="26" t="s">
        <v>260</v>
      </c>
      <c r="AOV123" s="26" t="s">
        <v>192</v>
      </c>
      <c r="AOW123" s="25"/>
      <c r="AOX123" s="25"/>
      <c r="AOY123" s="25"/>
      <c r="AOZ123" s="25"/>
      <c r="APA123" s="25"/>
      <c r="APB123" s="26"/>
      <c r="APC123" s="70"/>
      <c r="APD123" s="26"/>
      <c r="APE123" s="26"/>
      <c r="APF123" s="26" t="s">
        <v>208</v>
      </c>
      <c r="APG123" s="26" t="s">
        <v>191</v>
      </c>
      <c r="APH123" s="26" t="s">
        <v>200</v>
      </c>
      <c r="API123" s="26" t="s">
        <v>266</v>
      </c>
      <c r="APJ123" s="26" t="s">
        <v>190</v>
      </c>
      <c r="APK123" s="26" t="s">
        <v>260</v>
      </c>
      <c r="APL123" s="26" t="s">
        <v>192</v>
      </c>
      <c r="APM123" s="25"/>
      <c r="APN123" s="25"/>
      <c r="APO123" s="25"/>
      <c r="APP123" s="25"/>
      <c r="APQ123" s="25"/>
      <c r="APR123" s="26"/>
      <c r="APS123" s="70"/>
      <c r="APT123" s="26"/>
      <c r="APU123" s="26"/>
      <c r="APV123" s="26" t="s">
        <v>208</v>
      </c>
      <c r="APW123" s="26" t="s">
        <v>191</v>
      </c>
      <c r="APX123" s="26" t="s">
        <v>200</v>
      </c>
      <c r="APY123" s="26" t="s">
        <v>266</v>
      </c>
      <c r="APZ123" s="26" t="s">
        <v>190</v>
      </c>
      <c r="AQA123" s="26" t="s">
        <v>260</v>
      </c>
      <c r="AQB123" s="26" t="s">
        <v>192</v>
      </c>
      <c r="AQC123" s="25"/>
      <c r="AQD123" s="25"/>
      <c r="AQE123" s="25"/>
      <c r="AQF123" s="25"/>
      <c r="AQG123" s="25"/>
      <c r="AQH123" s="26"/>
      <c r="AQI123" s="70"/>
      <c r="AQJ123" s="26"/>
      <c r="AQK123" s="26"/>
      <c r="AQL123" s="26" t="s">
        <v>208</v>
      </c>
      <c r="AQM123" s="26" t="s">
        <v>191</v>
      </c>
      <c r="AQN123" s="26" t="s">
        <v>200</v>
      </c>
      <c r="AQO123" s="26" t="s">
        <v>266</v>
      </c>
      <c r="AQP123" s="26" t="s">
        <v>190</v>
      </c>
      <c r="AQQ123" s="26" t="s">
        <v>260</v>
      </c>
      <c r="AQR123" s="26" t="s">
        <v>192</v>
      </c>
      <c r="AQS123" s="25"/>
      <c r="AQT123" s="25"/>
      <c r="AQU123" s="25"/>
      <c r="AQV123" s="25"/>
      <c r="AQW123" s="25"/>
      <c r="AQX123" s="26"/>
      <c r="AQY123" s="70"/>
      <c r="AQZ123" s="26"/>
      <c r="ARA123" s="26"/>
      <c r="ARB123" s="26" t="s">
        <v>208</v>
      </c>
      <c r="ARC123" s="26" t="s">
        <v>191</v>
      </c>
      <c r="ARD123" s="26" t="s">
        <v>200</v>
      </c>
      <c r="ARE123" s="26" t="s">
        <v>266</v>
      </c>
      <c r="ARF123" s="26" t="s">
        <v>190</v>
      </c>
      <c r="ARG123" s="26" t="s">
        <v>260</v>
      </c>
      <c r="ARH123" s="26" t="s">
        <v>192</v>
      </c>
      <c r="ARI123" s="25"/>
      <c r="ARJ123" s="25"/>
      <c r="ARK123" s="25"/>
      <c r="ARL123" s="25"/>
      <c r="ARM123" s="25"/>
      <c r="ARN123" s="26"/>
      <c r="ARO123" s="70"/>
      <c r="ARP123" s="26"/>
      <c r="ARQ123" s="26"/>
      <c r="ARR123" s="26" t="s">
        <v>208</v>
      </c>
      <c r="ARS123" s="26" t="s">
        <v>191</v>
      </c>
      <c r="ART123" s="26" t="s">
        <v>200</v>
      </c>
      <c r="ARU123" s="26" t="s">
        <v>266</v>
      </c>
      <c r="ARV123" s="26" t="s">
        <v>190</v>
      </c>
      <c r="ARW123" s="26" t="s">
        <v>260</v>
      </c>
      <c r="ARX123" s="26" t="s">
        <v>192</v>
      </c>
      <c r="ARY123" s="25"/>
      <c r="ARZ123" s="25"/>
      <c r="ASA123" s="25"/>
      <c r="ASB123" s="25"/>
      <c r="ASC123" s="25"/>
      <c r="ASD123" s="26"/>
      <c r="ASE123" s="70"/>
      <c r="ASF123" s="26"/>
      <c r="ASG123" s="26"/>
      <c r="ASH123" s="26" t="s">
        <v>208</v>
      </c>
      <c r="ASI123" s="26" t="s">
        <v>191</v>
      </c>
      <c r="ASJ123" s="26" t="s">
        <v>200</v>
      </c>
      <c r="ASK123" s="26" t="s">
        <v>266</v>
      </c>
      <c r="ASL123" s="26" t="s">
        <v>190</v>
      </c>
      <c r="ASM123" s="26" t="s">
        <v>260</v>
      </c>
      <c r="ASN123" s="26" t="s">
        <v>192</v>
      </c>
      <c r="ASO123" s="25"/>
      <c r="ASP123" s="25"/>
      <c r="ASQ123" s="25"/>
      <c r="ASR123" s="25"/>
      <c r="ASS123" s="25"/>
      <c r="AST123" s="26"/>
      <c r="ASU123" s="70"/>
      <c r="ASV123" s="26"/>
      <c r="ASW123" s="26"/>
      <c r="ASX123" s="26" t="s">
        <v>208</v>
      </c>
      <c r="ASY123" s="26" t="s">
        <v>191</v>
      </c>
      <c r="ASZ123" s="26" t="s">
        <v>200</v>
      </c>
      <c r="ATA123" s="26" t="s">
        <v>266</v>
      </c>
      <c r="ATB123" s="26" t="s">
        <v>190</v>
      </c>
      <c r="ATC123" s="26" t="s">
        <v>260</v>
      </c>
      <c r="ATD123" s="26" t="s">
        <v>192</v>
      </c>
      <c r="ATE123" s="25"/>
      <c r="ATF123" s="25"/>
      <c r="ATG123" s="25"/>
      <c r="ATH123" s="25"/>
      <c r="ATI123" s="25"/>
      <c r="ATJ123" s="26"/>
      <c r="ATK123" s="70"/>
      <c r="ATL123" s="26"/>
      <c r="ATM123" s="26"/>
      <c r="ATN123" s="26" t="s">
        <v>208</v>
      </c>
      <c r="ATO123" s="26" t="s">
        <v>191</v>
      </c>
      <c r="ATP123" s="26" t="s">
        <v>200</v>
      </c>
      <c r="ATQ123" s="26" t="s">
        <v>266</v>
      </c>
      <c r="ATR123" s="26" t="s">
        <v>190</v>
      </c>
      <c r="ATS123" s="26" t="s">
        <v>260</v>
      </c>
      <c r="ATT123" s="26" t="s">
        <v>192</v>
      </c>
      <c r="ATU123" s="25"/>
      <c r="ATV123" s="25"/>
      <c r="ATW123" s="25"/>
      <c r="ATX123" s="25"/>
      <c r="ATY123" s="25"/>
      <c r="ATZ123" s="26"/>
      <c r="AUA123" s="70"/>
      <c r="AUB123" s="26"/>
      <c r="AUC123" s="26"/>
      <c r="AUD123" s="26" t="s">
        <v>208</v>
      </c>
      <c r="AUE123" s="26" t="s">
        <v>191</v>
      </c>
      <c r="AUF123" s="26" t="s">
        <v>200</v>
      </c>
      <c r="AUG123" s="26" t="s">
        <v>266</v>
      </c>
      <c r="AUH123" s="26" t="s">
        <v>190</v>
      </c>
      <c r="AUI123" s="26" t="s">
        <v>260</v>
      </c>
      <c r="AUJ123" s="26" t="s">
        <v>192</v>
      </c>
      <c r="AUK123" s="25"/>
      <c r="AUL123" s="25"/>
      <c r="AUM123" s="25"/>
      <c r="AUN123" s="25"/>
      <c r="AUO123" s="25"/>
      <c r="AUP123" s="26"/>
      <c r="AUQ123" s="70"/>
      <c r="AUR123" s="26"/>
      <c r="AUS123" s="26"/>
      <c r="AUT123" s="26" t="s">
        <v>208</v>
      </c>
      <c r="AUU123" s="26" t="s">
        <v>191</v>
      </c>
      <c r="AUV123" s="26" t="s">
        <v>200</v>
      </c>
      <c r="AUW123" s="26" t="s">
        <v>266</v>
      </c>
      <c r="AUX123" s="26" t="s">
        <v>190</v>
      </c>
      <c r="AUY123" s="26" t="s">
        <v>260</v>
      </c>
      <c r="AUZ123" s="26" t="s">
        <v>192</v>
      </c>
      <c r="AVA123" s="25"/>
      <c r="AVB123" s="25"/>
      <c r="AVC123" s="25"/>
      <c r="AVD123" s="25"/>
      <c r="AVE123" s="25"/>
      <c r="AVF123" s="26"/>
      <c r="AVG123" s="70"/>
      <c r="AVH123" s="26"/>
      <c r="AVI123" s="26"/>
      <c r="AVJ123" s="26" t="s">
        <v>208</v>
      </c>
      <c r="AVK123" s="26" t="s">
        <v>191</v>
      </c>
      <c r="AVL123" s="26" t="s">
        <v>200</v>
      </c>
      <c r="AVM123" s="26" t="s">
        <v>266</v>
      </c>
      <c r="AVN123" s="26" t="s">
        <v>190</v>
      </c>
      <c r="AVO123" s="26" t="s">
        <v>260</v>
      </c>
      <c r="AVP123" s="26" t="s">
        <v>192</v>
      </c>
      <c r="AVQ123" s="25"/>
      <c r="AVR123" s="25"/>
      <c r="AVS123" s="25"/>
      <c r="AVT123" s="25"/>
      <c r="AVU123" s="25"/>
      <c r="AVV123" s="26"/>
      <c r="AVW123" s="70"/>
      <c r="AVX123" s="26"/>
      <c r="AVY123" s="26"/>
      <c r="AVZ123" s="26" t="s">
        <v>208</v>
      </c>
      <c r="AWA123" s="26" t="s">
        <v>191</v>
      </c>
      <c r="AWB123" s="26" t="s">
        <v>200</v>
      </c>
      <c r="AWC123" s="26" t="s">
        <v>266</v>
      </c>
      <c r="AWD123" s="26" t="s">
        <v>190</v>
      </c>
      <c r="AWE123" s="26" t="s">
        <v>260</v>
      </c>
      <c r="AWF123" s="26" t="s">
        <v>192</v>
      </c>
      <c r="AWG123" s="25"/>
      <c r="AWH123" s="25"/>
      <c r="AWI123" s="25"/>
      <c r="AWJ123" s="25"/>
      <c r="AWK123" s="25"/>
      <c r="AWL123" s="26"/>
      <c r="AWM123" s="70"/>
      <c r="AWN123" s="26"/>
      <c r="AWO123" s="26"/>
      <c r="AWP123" s="26" t="s">
        <v>208</v>
      </c>
      <c r="AWQ123" s="26" t="s">
        <v>191</v>
      </c>
      <c r="AWR123" s="26" t="s">
        <v>200</v>
      </c>
      <c r="AWS123" s="26" t="s">
        <v>266</v>
      </c>
      <c r="AWT123" s="26" t="s">
        <v>190</v>
      </c>
      <c r="AWU123" s="26" t="s">
        <v>260</v>
      </c>
      <c r="AWV123" s="26" t="s">
        <v>192</v>
      </c>
      <c r="AWW123" s="25"/>
      <c r="AWX123" s="25"/>
      <c r="AWY123" s="25"/>
      <c r="AWZ123" s="25"/>
      <c r="AXA123" s="25"/>
      <c r="AXB123" s="26"/>
      <c r="AXC123" s="70"/>
      <c r="AXD123" s="26"/>
      <c r="AXE123" s="26"/>
      <c r="AXF123" s="26" t="s">
        <v>208</v>
      </c>
      <c r="AXG123" s="26" t="s">
        <v>191</v>
      </c>
      <c r="AXH123" s="26" t="s">
        <v>200</v>
      </c>
      <c r="AXI123" s="26" t="s">
        <v>266</v>
      </c>
      <c r="AXJ123" s="26" t="s">
        <v>190</v>
      </c>
      <c r="AXK123" s="26" t="s">
        <v>260</v>
      </c>
      <c r="AXL123" s="26" t="s">
        <v>192</v>
      </c>
      <c r="AXM123" s="25"/>
      <c r="AXN123" s="25"/>
      <c r="AXO123" s="25"/>
      <c r="AXP123" s="25"/>
      <c r="AXQ123" s="25"/>
      <c r="AXR123" s="26"/>
      <c r="AXS123" s="70"/>
      <c r="AXT123" s="26"/>
      <c r="AXU123" s="26"/>
      <c r="AXV123" s="26" t="s">
        <v>208</v>
      </c>
      <c r="AXW123" s="26" t="s">
        <v>191</v>
      </c>
      <c r="AXX123" s="26" t="s">
        <v>200</v>
      </c>
      <c r="AXY123" s="26" t="s">
        <v>266</v>
      </c>
      <c r="AXZ123" s="26" t="s">
        <v>190</v>
      </c>
      <c r="AYA123" s="26" t="s">
        <v>260</v>
      </c>
      <c r="AYB123" s="26" t="s">
        <v>192</v>
      </c>
      <c r="AYC123" s="25"/>
      <c r="AYD123" s="25"/>
      <c r="AYE123" s="25"/>
      <c r="AYF123" s="25"/>
      <c r="AYG123" s="25"/>
      <c r="AYH123" s="26"/>
      <c r="AYI123" s="70"/>
      <c r="AYJ123" s="26"/>
      <c r="AYK123" s="26"/>
      <c r="AYL123" s="26" t="s">
        <v>208</v>
      </c>
      <c r="AYM123" s="26" t="s">
        <v>191</v>
      </c>
      <c r="AYN123" s="26" t="s">
        <v>200</v>
      </c>
      <c r="AYO123" s="26" t="s">
        <v>266</v>
      </c>
      <c r="AYP123" s="26" t="s">
        <v>190</v>
      </c>
      <c r="AYQ123" s="26" t="s">
        <v>260</v>
      </c>
      <c r="AYR123" s="26" t="s">
        <v>192</v>
      </c>
      <c r="AYS123" s="25"/>
      <c r="AYT123" s="25"/>
      <c r="AYU123" s="25"/>
      <c r="AYV123" s="25"/>
      <c r="AYW123" s="25"/>
      <c r="AYX123" s="26"/>
      <c r="AYY123" s="70"/>
      <c r="AYZ123" s="26"/>
      <c r="AZA123" s="26"/>
      <c r="AZB123" s="26" t="s">
        <v>208</v>
      </c>
      <c r="AZC123" s="26" t="s">
        <v>191</v>
      </c>
      <c r="AZD123" s="26" t="s">
        <v>200</v>
      </c>
      <c r="AZE123" s="26" t="s">
        <v>266</v>
      </c>
      <c r="AZF123" s="26" t="s">
        <v>190</v>
      </c>
      <c r="AZG123" s="26" t="s">
        <v>260</v>
      </c>
      <c r="AZH123" s="26" t="s">
        <v>192</v>
      </c>
      <c r="AZI123" s="25"/>
      <c r="AZJ123" s="25"/>
      <c r="AZK123" s="25"/>
      <c r="AZL123" s="25"/>
      <c r="AZM123" s="25"/>
      <c r="AZN123" s="26"/>
      <c r="AZO123" s="70"/>
      <c r="AZP123" s="26"/>
      <c r="AZQ123" s="26"/>
      <c r="AZR123" s="26" t="s">
        <v>208</v>
      </c>
      <c r="AZS123" s="26" t="s">
        <v>191</v>
      </c>
      <c r="AZT123" s="26" t="s">
        <v>200</v>
      </c>
      <c r="AZU123" s="26" t="s">
        <v>266</v>
      </c>
      <c r="AZV123" s="26" t="s">
        <v>190</v>
      </c>
      <c r="AZW123" s="26" t="s">
        <v>260</v>
      </c>
      <c r="AZX123" s="26" t="s">
        <v>192</v>
      </c>
      <c r="AZY123" s="25"/>
      <c r="AZZ123" s="25"/>
      <c r="BAA123" s="25"/>
      <c r="BAB123" s="25"/>
      <c r="BAC123" s="25"/>
      <c r="BAD123" s="26"/>
      <c r="BAE123" s="70"/>
      <c r="BAF123" s="26"/>
      <c r="BAG123" s="26"/>
      <c r="BAH123" s="26" t="s">
        <v>208</v>
      </c>
      <c r="BAI123" s="26" t="s">
        <v>191</v>
      </c>
      <c r="BAJ123" s="26" t="s">
        <v>200</v>
      </c>
      <c r="BAK123" s="26" t="s">
        <v>266</v>
      </c>
      <c r="BAL123" s="26" t="s">
        <v>190</v>
      </c>
      <c r="BAM123" s="26" t="s">
        <v>260</v>
      </c>
      <c r="BAN123" s="26" t="s">
        <v>192</v>
      </c>
      <c r="BAO123" s="25"/>
      <c r="BAP123" s="25"/>
      <c r="BAQ123" s="25"/>
      <c r="BAR123" s="25"/>
      <c r="BAS123" s="25"/>
      <c r="BAT123" s="26"/>
      <c r="BAU123" s="70"/>
      <c r="BAV123" s="26"/>
      <c r="BAW123" s="26"/>
      <c r="BAX123" s="26" t="s">
        <v>208</v>
      </c>
      <c r="BAY123" s="26" t="s">
        <v>191</v>
      </c>
      <c r="BAZ123" s="26" t="s">
        <v>200</v>
      </c>
      <c r="BBA123" s="26" t="s">
        <v>266</v>
      </c>
      <c r="BBB123" s="26" t="s">
        <v>190</v>
      </c>
      <c r="BBC123" s="26" t="s">
        <v>260</v>
      </c>
      <c r="BBD123" s="26" t="s">
        <v>192</v>
      </c>
      <c r="BBE123" s="25"/>
      <c r="BBF123" s="25"/>
      <c r="BBG123" s="25"/>
      <c r="BBH123" s="25"/>
      <c r="BBI123" s="25"/>
      <c r="BBJ123" s="26"/>
      <c r="BBK123" s="70"/>
      <c r="BBL123" s="26"/>
      <c r="BBM123" s="26"/>
      <c r="BBN123" s="26" t="s">
        <v>208</v>
      </c>
      <c r="BBO123" s="26" t="s">
        <v>191</v>
      </c>
      <c r="BBP123" s="26" t="s">
        <v>200</v>
      </c>
      <c r="BBQ123" s="26" t="s">
        <v>266</v>
      </c>
      <c r="BBR123" s="26" t="s">
        <v>190</v>
      </c>
      <c r="BBS123" s="26" t="s">
        <v>260</v>
      </c>
      <c r="BBT123" s="26" t="s">
        <v>192</v>
      </c>
      <c r="BBU123" s="25"/>
      <c r="BBV123" s="25"/>
      <c r="BBW123" s="25"/>
      <c r="BBX123" s="25"/>
      <c r="BBY123" s="25"/>
      <c r="BBZ123" s="26"/>
      <c r="BCA123" s="70"/>
      <c r="BCB123" s="26"/>
      <c r="BCC123" s="26"/>
      <c r="BCD123" s="26" t="s">
        <v>208</v>
      </c>
      <c r="BCE123" s="26" t="s">
        <v>191</v>
      </c>
      <c r="BCF123" s="26" t="s">
        <v>200</v>
      </c>
      <c r="BCG123" s="26" t="s">
        <v>266</v>
      </c>
      <c r="BCH123" s="26" t="s">
        <v>190</v>
      </c>
      <c r="BCI123" s="26" t="s">
        <v>260</v>
      </c>
      <c r="BCJ123" s="26" t="s">
        <v>192</v>
      </c>
      <c r="BCK123" s="25"/>
      <c r="BCL123" s="25"/>
      <c r="BCM123" s="25"/>
      <c r="BCN123" s="25"/>
      <c r="BCO123" s="25"/>
      <c r="BCP123" s="26"/>
      <c r="BCQ123" s="70"/>
      <c r="BCR123" s="26"/>
      <c r="BCS123" s="26"/>
      <c r="BCT123" s="26" t="s">
        <v>208</v>
      </c>
      <c r="BCU123" s="26" t="s">
        <v>191</v>
      </c>
      <c r="BCV123" s="26" t="s">
        <v>200</v>
      </c>
      <c r="BCW123" s="26" t="s">
        <v>266</v>
      </c>
      <c r="BCX123" s="26" t="s">
        <v>190</v>
      </c>
      <c r="BCY123" s="26" t="s">
        <v>260</v>
      </c>
      <c r="BCZ123" s="26" t="s">
        <v>192</v>
      </c>
      <c r="BDA123" s="25"/>
      <c r="BDB123" s="25"/>
      <c r="BDC123" s="25"/>
      <c r="BDD123" s="25"/>
      <c r="BDE123" s="25"/>
      <c r="BDF123" s="26"/>
      <c r="BDG123" s="70"/>
      <c r="BDH123" s="26"/>
      <c r="BDI123" s="26"/>
      <c r="BDJ123" s="26" t="s">
        <v>208</v>
      </c>
      <c r="BDK123" s="26" t="s">
        <v>191</v>
      </c>
      <c r="BDL123" s="26" t="s">
        <v>200</v>
      </c>
      <c r="BDM123" s="26" t="s">
        <v>266</v>
      </c>
      <c r="BDN123" s="26" t="s">
        <v>190</v>
      </c>
      <c r="BDO123" s="26" t="s">
        <v>260</v>
      </c>
      <c r="BDP123" s="26" t="s">
        <v>192</v>
      </c>
      <c r="BDQ123" s="25"/>
      <c r="BDR123" s="25"/>
      <c r="BDS123" s="25"/>
      <c r="BDT123" s="25"/>
      <c r="BDU123" s="25"/>
      <c r="BDV123" s="26"/>
      <c r="BDW123" s="70"/>
      <c r="BDX123" s="26"/>
      <c r="BDY123" s="26"/>
      <c r="BDZ123" s="26" t="s">
        <v>208</v>
      </c>
      <c r="BEA123" s="26" t="s">
        <v>191</v>
      </c>
      <c r="BEB123" s="26" t="s">
        <v>200</v>
      </c>
      <c r="BEC123" s="26" t="s">
        <v>266</v>
      </c>
      <c r="BED123" s="26" t="s">
        <v>190</v>
      </c>
      <c r="BEE123" s="26" t="s">
        <v>260</v>
      </c>
      <c r="BEF123" s="26" t="s">
        <v>192</v>
      </c>
      <c r="BEG123" s="25"/>
      <c r="BEH123" s="25"/>
      <c r="BEI123" s="25"/>
      <c r="BEJ123" s="25"/>
      <c r="BEK123" s="25"/>
      <c r="BEL123" s="26"/>
      <c r="BEM123" s="70"/>
      <c r="BEN123" s="26"/>
      <c r="BEO123" s="26"/>
      <c r="BEP123" s="26" t="s">
        <v>208</v>
      </c>
      <c r="BEQ123" s="26" t="s">
        <v>191</v>
      </c>
      <c r="BER123" s="26" t="s">
        <v>200</v>
      </c>
      <c r="BES123" s="26" t="s">
        <v>266</v>
      </c>
      <c r="BET123" s="26" t="s">
        <v>190</v>
      </c>
      <c r="BEU123" s="26" t="s">
        <v>260</v>
      </c>
      <c r="BEV123" s="26" t="s">
        <v>192</v>
      </c>
      <c r="BEW123" s="25"/>
      <c r="BEX123" s="25"/>
      <c r="BEY123" s="25"/>
      <c r="BEZ123" s="25"/>
      <c r="BFA123" s="25"/>
      <c r="BFB123" s="26"/>
      <c r="BFC123" s="70"/>
      <c r="BFD123" s="26"/>
      <c r="BFE123" s="26"/>
      <c r="BFF123" s="26" t="s">
        <v>208</v>
      </c>
      <c r="BFG123" s="26" t="s">
        <v>191</v>
      </c>
      <c r="BFH123" s="26" t="s">
        <v>200</v>
      </c>
      <c r="BFI123" s="26" t="s">
        <v>266</v>
      </c>
      <c r="BFJ123" s="26" t="s">
        <v>190</v>
      </c>
      <c r="BFK123" s="26" t="s">
        <v>260</v>
      </c>
      <c r="BFL123" s="26" t="s">
        <v>192</v>
      </c>
      <c r="BFM123" s="25"/>
      <c r="BFN123" s="25"/>
      <c r="BFO123" s="25"/>
      <c r="BFP123" s="25"/>
      <c r="BFQ123" s="25"/>
      <c r="BFR123" s="26"/>
      <c r="BFS123" s="70"/>
      <c r="BFT123" s="26"/>
      <c r="BFU123" s="26"/>
      <c r="BFV123" s="26" t="s">
        <v>208</v>
      </c>
      <c r="BFW123" s="26" t="s">
        <v>191</v>
      </c>
      <c r="BFX123" s="26" t="s">
        <v>200</v>
      </c>
      <c r="BFY123" s="26" t="s">
        <v>266</v>
      </c>
      <c r="BFZ123" s="26" t="s">
        <v>190</v>
      </c>
      <c r="BGA123" s="26" t="s">
        <v>260</v>
      </c>
      <c r="BGB123" s="26" t="s">
        <v>192</v>
      </c>
      <c r="BGC123" s="25"/>
      <c r="BGD123" s="25"/>
      <c r="BGE123" s="25"/>
      <c r="BGF123" s="25"/>
      <c r="BGG123" s="25"/>
      <c r="BGH123" s="26"/>
      <c r="BGI123" s="70"/>
      <c r="BGJ123" s="26"/>
      <c r="BGK123" s="26"/>
      <c r="BGL123" s="26" t="s">
        <v>208</v>
      </c>
      <c r="BGM123" s="26" t="s">
        <v>191</v>
      </c>
      <c r="BGN123" s="26" t="s">
        <v>200</v>
      </c>
      <c r="BGO123" s="26" t="s">
        <v>266</v>
      </c>
      <c r="BGP123" s="26" t="s">
        <v>190</v>
      </c>
      <c r="BGQ123" s="26" t="s">
        <v>260</v>
      </c>
      <c r="BGR123" s="26" t="s">
        <v>192</v>
      </c>
      <c r="BGS123" s="25"/>
      <c r="BGT123" s="25"/>
      <c r="BGU123" s="25"/>
      <c r="BGV123" s="25"/>
      <c r="BGW123" s="25"/>
      <c r="BGX123" s="26"/>
      <c r="BGY123" s="70"/>
      <c r="BGZ123" s="26"/>
      <c r="BHA123" s="26"/>
      <c r="BHB123" s="26" t="s">
        <v>208</v>
      </c>
      <c r="BHC123" s="26" t="s">
        <v>191</v>
      </c>
      <c r="BHD123" s="26" t="s">
        <v>200</v>
      </c>
      <c r="BHE123" s="26" t="s">
        <v>266</v>
      </c>
      <c r="BHF123" s="26" t="s">
        <v>190</v>
      </c>
      <c r="BHG123" s="26" t="s">
        <v>260</v>
      </c>
      <c r="BHH123" s="26" t="s">
        <v>192</v>
      </c>
      <c r="BHI123" s="25"/>
      <c r="BHJ123" s="25"/>
      <c r="BHK123" s="25"/>
      <c r="BHL123" s="25"/>
      <c r="BHM123" s="25"/>
      <c r="BHN123" s="26"/>
      <c r="BHO123" s="70"/>
      <c r="BHP123" s="26"/>
      <c r="BHQ123" s="26"/>
      <c r="BHR123" s="26" t="s">
        <v>208</v>
      </c>
      <c r="BHS123" s="26" t="s">
        <v>191</v>
      </c>
      <c r="BHT123" s="26" t="s">
        <v>200</v>
      </c>
      <c r="BHU123" s="26" t="s">
        <v>266</v>
      </c>
      <c r="BHV123" s="26" t="s">
        <v>190</v>
      </c>
      <c r="BHW123" s="26" t="s">
        <v>260</v>
      </c>
      <c r="BHX123" s="26" t="s">
        <v>192</v>
      </c>
      <c r="BHY123" s="25"/>
      <c r="BHZ123" s="25"/>
      <c r="BIA123" s="25"/>
      <c r="BIB123" s="25"/>
      <c r="BIC123" s="25"/>
      <c r="BID123" s="26"/>
      <c r="BIE123" s="70"/>
      <c r="BIF123" s="26"/>
      <c r="BIG123" s="26"/>
      <c r="BIH123" s="26" t="s">
        <v>208</v>
      </c>
      <c r="BII123" s="26" t="s">
        <v>191</v>
      </c>
      <c r="BIJ123" s="26" t="s">
        <v>200</v>
      </c>
      <c r="BIK123" s="26" t="s">
        <v>266</v>
      </c>
      <c r="BIL123" s="26" t="s">
        <v>190</v>
      </c>
      <c r="BIM123" s="26" t="s">
        <v>260</v>
      </c>
      <c r="BIN123" s="26" t="s">
        <v>192</v>
      </c>
      <c r="BIO123" s="25"/>
      <c r="BIP123" s="25"/>
      <c r="BIQ123" s="25"/>
      <c r="BIR123" s="25"/>
      <c r="BIS123" s="25"/>
      <c r="BIT123" s="26"/>
      <c r="BIU123" s="70"/>
      <c r="BIV123" s="26"/>
      <c r="BIW123" s="26"/>
      <c r="BIX123" s="26" t="s">
        <v>208</v>
      </c>
      <c r="BIY123" s="26" t="s">
        <v>191</v>
      </c>
      <c r="BIZ123" s="26" t="s">
        <v>200</v>
      </c>
      <c r="BJA123" s="26" t="s">
        <v>266</v>
      </c>
      <c r="BJB123" s="26" t="s">
        <v>190</v>
      </c>
      <c r="BJC123" s="26" t="s">
        <v>260</v>
      </c>
      <c r="BJD123" s="26" t="s">
        <v>192</v>
      </c>
      <c r="BJE123" s="25"/>
      <c r="BJF123" s="25"/>
      <c r="BJG123" s="25"/>
      <c r="BJH123" s="25"/>
      <c r="BJI123" s="25"/>
      <c r="BJJ123" s="26"/>
      <c r="BJK123" s="70"/>
      <c r="BJL123" s="26"/>
      <c r="BJM123" s="26"/>
      <c r="BJN123" s="26" t="s">
        <v>208</v>
      </c>
      <c r="BJO123" s="26" t="s">
        <v>191</v>
      </c>
      <c r="BJP123" s="26" t="s">
        <v>200</v>
      </c>
      <c r="BJQ123" s="26" t="s">
        <v>266</v>
      </c>
      <c r="BJR123" s="26" t="s">
        <v>190</v>
      </c>
      <c r="BJS123" s="26" t="s">
        <v>260</v>
      </c>
      <c r="BJT123" s="26" t="s">
        <v>192</v>
      </c>
      <c r="BJU123" s="25"/>
      <c r="BJV123" s="25"/>
      <c r="BJW123" s="25"/>
      <c r="BJX123" s="25"/>
      <c r="BJY123" s="25"/>
      <c r="BJZ123" s="26"/>
      <c r="BKA123" s="70"/>
      <c r="BKB123" s="26"/>
      <c r="BKC123" s="26"/>
      <c r="BKD123" s="26" t="s">
        <v>208</v>
      </c>
      <c r="BKE123" s="26" t="s">
        <v>191</v>
      </c>
      <c r="BKF123" s="26" t="s">
        <v>200</v>
      </c>
      <c r="BKG123" s="26" t="s">
        <v>266</v>
      </c>
      <c r="BKH123" s="26" t="s">
        <v>190</v>
      </c>
      <c r="BKI123" s="26" t="s">
        <v>260</v>
      </c>
      <c r="BKJ123" s="26" t="s">
        <v>192</v>
      </c>
      <c r="BKK123" s="25"/>
      <c r="BKL123" s="25"/>
      <c r="BKM123" s="25"/>
      <c r="BKN123" s="25"/>
      <c r="BKO123" s="25"/>
      <c r="BKP123" s="26"/>
      <c r="BKQ123" s="70"/>
      <c r="BKR123" s="26"/>
      <c r="BKS123" s="26"/>
      <c r="BKT123" s="26" t="s">
        <v>208</v>
      </c>
      <c r="BKU123" s="26" t="s">
        <v>191</v>
      </c>
      <c r="BKV123" s="26" t="s">
        <v>200</v>
      </c>
      <c r="BKW123" s="26" t="s">
        <v>266</v>
      </c>
      <c r="BKX123" s="26" t="s">
        <v>190</v>
      </c>
      <c r="BKY123" s="26" t="s">
        <v>260</v>
      </c>
      <c r="BKZ123" s="26" t="s">
        <v>192</v>
      </c>
      <c r="BLA123" s="25"/>
      <c r="BLB123" s="25"/>
      <c r="BLC123" s="25"/>
      <c r="BLD123" s="25"/>
      <c r="BLE123" s="25"/>
      <c r="BLF123" s="26"/>
      <c r="BLG123" s="70"/>
      <c r="BLH123" s="26"/>
      <c r="BLI123" s="26"/>
      <c r="BLJ123" s="26" t="s">
        <v>208</v>
      </c>
      <c r="BLK123" s="26" t="s">
        <v>191</v>
      </c>
      <c r="BLL123" s="26" t="s">
        <v>200</v>
      </c>
      <c r="BLM123" s="26" t="s">
        <v>266</v>
      </c>
      <c r="BLN123" s="26" t="s">
        <v>190</v>
      </c>
      <c r="BLO123" s="26" t="s">
        <v>260</v>
      </c>
      <c r="BLP123" s="26" t="s">
        <v>192</v>
      </c>
      <c r="BLQ123" s="25"/>
      <c r="BLR123" s="25"/>
      <c r="BLS123" s="25"/>
      <c r="BLT123" s="25"/>
      <c r="BLU123" s="25"/>
      <c r="BLV123" s="26"/>
      <c r="BLW123" s="70"/>
      <c r="BLX123" s="26"/>
      <c r="BLY123" s="26"/>
      <c r="BLZ123" s="26" t="s">
        <v>208</v>
      </c>
      <c r="BMA123" s="26" t="s">
        <v>191</v>
      </c>
      <c r="BMB123" s="26" t="s">
        <v>200</v>
      </c>
      <c r="BMC123" s="26" t="s">
        <v>266</v>
      </c>
      <c r="BMD123" s="26" t="s">
        <v>190</v>
      </c>
      <c r="BME123" s="26" t="s">
        <v>260</v>
      </c>
      <c r="BMF123" s="26" t="s">
        <v>192</v>
      </c>
      <c r="BMG123" s="25"/>
      <c r="BMH123" s="25"/>
      <c r="BMI123" s="25"/>
      <c r="BMJ123" s="25"/>
      <c r="BMK123" s="25"/>
      <c r="BML123" s="26"/>
      <c r="BMM123" s="70"/>
      <c r="BMN123" s="26"/>
      <c r="BMO123" s="26"/>
      <c r="BMP123" s="26" t="s">
        <v>208</v>
      </c>
      <c r="BMQ123" s="26" t="s">
        <v>191</v>
      </c>
      <c r="BMR123" s="26" t="s">
        <v>200</v>
      </c>
      <c r="BMS123" s="26" t="s">
        <v>266</v>
      </c>
      <c r="BMT123" s="26" t="s">
        <v>190</v>
      </c>
      <c r="BMU123" s="26" t="s">
        <v>260</v>
      </c>
      <c r="BMV123" s="26" t="s">
        <v>192</v>
      </c>
      <c r="BMW123" s="25"/>
      <c r="BMX123" s="25"/>
      <c r="BMY123" s="25"/>
      <c r="BMZ123" s="25"/>
      <c r="BNA123" s="25"/>
      <c r="BNB123" s="26"/>
      <c r="BNC123" s="70"/>
      <c r="BND123" s="26"/>
      <c r="BNE123" s="26"/>
      <c r="BNF123" s="26" t="s">
        <v>208</v>
      </c>
      <c r="BNG123" s="26" t="s">
        <v>191</v>
      </c>
      <c r="BNH123" s="26" t="s">
        <v>200</v>
      </c>
      <c r="BNI123" s="26" t="s">
        <v>266</v>
      </c>
      <c r="BNJ123" s="26" t="s">
        <v>190</v>
      </c>
      <c r="BNK123" s="26" t="s">
        <v>260</v>
      </c>
      <c r="BNL123" s="26" t="s">
        <v>192</v>
      </c>
      <c r="BNM123" s="25"/>
      <c r="BNN123" s="25"/>
      <c r="BNO123" s="25"/>
      <c r="BNP123" s="25"/>
      <c r="BNQ123" s="25"/>
      <c r="BNR123" s="26"/>
      <c r="BNS123" s="70"/>
      <c r="BNT123" s="26"/>
      <c r="BNU123" s="26"/>
      <c r="BNV123" s="26" t="s">
        <v>208</v>
      </c>
      <c r="BNW123" s="26" t="s">
        <v>191</v>
      </c>
      <c r="BNX123" s="26" t="s">
        <v>200</v>
      </c>
      <c r="BNY123" s="26" t="s">
        <v>266</v>
      </c>
      <c r="BNZ123" s="26" t="s">
        <v>190</v>
      </c>
      <c r="BOA123" s="26" t="s">
        <v>260</v>
      </c>
      <c r="BOB123" s="26" t="s">
        <v>192</v>
      </c>
      <c r="BOC123" s="25"/>
      <c r="BOD123" s="25"/>
      <c r="BOE123" s="25"/>
      <c r="BOF123" s="25"/>
      <c r="BOG123" s="25"/>
      <c r="BOH123" s="26"/>
      <c r="BOI123" s="70"/>
      <c r="BOJ123" s="26"/>
      <c r="BOK123" s="26"/>
      <c r="BOL123" s="26" t="s">
        <v>208</v>
      </c>
      <c r="BOM123" s="26" t="s">
        <v>191</v>
      </c>
      <c r="BON123" s="26" t="s">
        <v>200</v>
      </c>
      <c r="BOO123" s="26" t="s">
        <v>266</v>
      </c>
      <c r="BOP123" s="26" t="s">
        <v>190</v>
      </c>
      <c r="BOQ123" s="26" t="s">
        <v>260</v>
      </c>
      <c r="BOR123" s="26" t="s">
        <v>192</v>
      </c>
      <c r="BOS123" s="25"/>
      <c r="BOT123" s="25"/>
      <c r="BOU123" s="25"/>
      <c r="BOV123" s="25"/>
      <c r="BOW123" s="25"/>
      <c r="BOX123" s="26"/>
      <c r="BOY123" s="70"/>
      <c r="BOZ123" s="26"/>
      <c r="BPA123" s="26"/>
      <c r="BPB123" s="26" t="s">
        <v>208</v>
      </c>
      <c r="BPC123" s="26" t="s">
        <v>191</v>
      </c>
      <c r="BPD123" s="26" t="s">
        <v>200</v>
      </c>
      <c r="BPE123" s="26" t="s">
        <v>266</v>
      </c>
      <c r="BPF123" s="26" t="s">
        <v>190</v>
      </c>
      <c r="BPG123" s="26" t="s">
        <v>260</v>
      </c>
      <c r="BPH123" s="26" t="s">
        <v>192</v>
      </c>
      <c r="BPI123" s="25"/>
      <c r="BPJ123" s="25"/>
      <c r="BPK123" s="25"/>
      <c r="BPL123" s="25"/>
      <c r="BPM123" s="25"/>
      <c r="BPN123" s="26"/>
      <c r="BPO123" s="70"/>
      <c r="BPP123" s="26"/>
      <c r="BPQ123" s="26"/>
      <c r="BPR123" s="26" t="s">
        <v>208</v>
      </c>
      <c r="BPS123" s="26" t="s">
        <v>191</v>
      </c>
      <c r="BPT123" s="26" t="s">
        <v>200</v>
      </c>
      <c r="BPU123" s="26" t="s">
        <v>266</v>
      </c>
      <c r="BPV123" s="26" t="s">
        <v>190</v>
      </c>
      <c r="BPW123" s="26" t="s">
        <v>260</v>
      </c>
      <c r="BPX123" s="26" t="s">
        <v>192</v>
      </c>
      <c r="BPY123" s="25"/>
      <c r="BPZ123" s="25"/>
      <c r="BQA123" s="25"/>
      <c r="BQB123" s="25"/>
      <c r="BQC123" s="25"/>
      <c r="BQD123" s="26"/>
      <c r="BQE123" s="70"/>
      <c r="BQF123" s="26"/>
      <c r="BQG123" s="26"/>
      <c r="BQH123" s="26" t="s">
        <v>208</v>
      </c>
      <c r="BQI123" s="26" t="s">
        <v>191</v>
      </c>
      <c r="BQJ123" s="26" t="s">
        <v>200</v>
      </c>
      <c r="BQK123" s="26" t="s">
        <v>266</v>
      </c>
      <c r="BQL123" s="26" t="s">
        <v>190</v>
      </c>
      <c r="BQM123" s="26" t="s">
        <v>260</v>
      </c>
      <c r="BQN123" s="26" t="s">
        <v>192</v>
      </c>
      <c r="BQO123" s="25"/>
      <c r="BQP123" s="25"/>
      <c r="BQQ123" s="25"/>
      <c r="BQR123" s="25"/>
      <c r="BQS123" s="25"/>
      <c r="BQT123" s="26"/>
      <c r="BQU123" s="70"/>
      <c r="BQV123" s="26"/>
      <c r="BQW123" s="26"/>
      <c r="BQX123" s="26" t="s">
        <v>208</v>
      </c>
      <c r="BQY123" s="26" t="s">
        <v>191</v>
      </c>
      <c r="BQZ123" s="26" t="s">
        <v>200</v>
      </c>
      <c r="BRA123" s="26" t="s">
        <v>266</v>
      </c>
      <c r="BRB123" s="26" t="s">
        <v>190</v>
      </c>
      <c r="BRC123" s="26" t="s">
        <v>260</v>
      </c>
      <c r="BRD123" s="26" t="s">
        <v>192</v>
      </c>
      <c r="BRE123" s="25"/>
      <c r="BRF123" s="25"/>
      <c r="BRG123" s="25"/>
      <c r="BRH123" s="25"/>
      <c r="BRI123" s="25"/>
      <c r="BRJ123" s="26"/>
      <c r="BRK123" s="70"/>
      <c r="BRL123" s="26"/>
      <c r="BRM123" s="26"/>
      <c r="BRN123" s="26" t="s">
        <v>208</v>
      </c>
      <c r="BRO123" s="26" t="s">
        <v>191</v>
      </c>
      <c r="BRP123" s="26" t="s">
        <v>200</v>
      </c>
      <c r="BRQ123" s="26" t="s">
        <v>266</v>
      </c>
      <c r="BRR123" s="26" t="s">
        <v>190</v>
      </c>
      <c r="BRS123" s="26" t="s">
        <v>260</v>
      </c>
      <c r="BRT123" s="26" t="s">
        <v>192</v>
      </c>
      <c r="BRU123" s="25"/>
      <c r="BRV123" s="25"/>
      <c r="BRW123" s="25"/>
      <c r="BRX123" s="25"/>
      <c r="BRY123" s="25"/>
      <c r="BRZ123" s="26"/>
      <c r="BSA123" s="70"/>
      <c r="BSB123" s="26"/>
      <c r="BSC123" s="26"/>
      <c r="BSD123" s="26" t="s">
        <v>208</v>
      </c>
      <c r="BSE123" s="26" t="s">
        <v>191</v>
      </c>
      <c r="BSF123" s="26" t="s">
        <v>200</v>
      </c>
      <c r="BSG123" s="26" t="s">
        <v>266</v>
      </c>
      <c r="BSH123" s="26" t="s">
        <v>190</v>
      </c>
      <c r="BSI123" s="26" t="s">
        <v>260</v>
      </c>
      <c r="BSJ123" s="26" t="s">
        <v>192</v>
      </c>
      <c r="BSK123" s="25"/>
      <c r="BSL123" s="25"/>
      <c r="BSM123" s="25"/>
      <c r="BSN123" s="25"/>
      <c r="BSO123" s="25"/>
      <c r="BSP123" s="26"/>
      <c r="BSQ123" s="70"/>
      <c r="BSR123" s="26"/>
      <c r="BSS123" s="26"/>
      <c r="BST123" s="26" t="s">
        <v>208</v>
      </c>
      <c r="BSU123" s="26" t="s">
        <v>191</v>
      </c>
      <c r="BSV123" s="26" t="s">
        <v>200</v>
      </c>
      <c r="BSW123" s="26" t="s">
        <v>266</v>
      </c>
      <c r="BSX123" s="26" t="s">
        <v>190</v>
      </c>
      <c r="BSY123" s="26" t="s">
        <v>260</v>
      </c>
      <c r="BSZ123" s="26" t="s">
        <v>192</v>
      </c>
      <c r="BTA123" s="25"/>
      <c r="BTB123" s="25"/>
      <c r="BTC123" s="25"/>
      <c r="BTD123" s="25"/>
      <c r="BTE123" s="25"/>
      <c r="BTF123" s="26"/>
      <c r="BTG123" s="70"/>
      <c r="BTH123" s="26"/>
      <c r="BTI123" s="26"/>
      <c r="BTJ123" s="26" t="s">
        <v>208</v>
      </c>
      <c r="BTK123" s="26" t="s">
        <v>191</v>
      </c>
      <c r="BTL123" s="26" t="s">
        <v>200</v>
      </c>
      <c r="BTM123" s="26" t="s">
        <v>266</v>
      </c>
      <c r="BTN123" s="26" t="s">
        <v>190</v>
      </c>
      <c r="BTO123" s="26" t="s">
        <v>260</v>
      </c>
      <c r="BTP123" s="26" t="s">
        <v>192</v>
      </c>
      <c r="BTQ123" s="25"/>
      <c r="BTR123" s="25"/>
      <c r="BTS123" s="25"/>
      <c r="BTT123" s="25"/>
      <c r="BTU123" s="25"/>
      <c r="BTV123" s="26"/>
      <c r="BTW123" s="70"/>
      <c r="BTX123" s="26"/>
      <c r="BTY123" s="26"/>
      <c r="BTZ123" s="26" t="s">
        <v>208</v>
      </c>
      <c r="BUA123" s="26" t="s">
        <v>191</v>
      </c>
      <c r="BUB123" s="26" t="s">
        <v>200</v>
      </c>
      <c r="BUC123" s="26" t="s">
        <v>266</v>
      </c>
      <c r="BUD123" s="26" t="s">
        <v>190</v>
      </c>
      <c r="BUE123" s="26" t="s">
        <v>260</v>
      </c>
      <c r="BUF123" s="26" t="s">
        <v>192</v>
      </c>
      <c r="BUG123" s="25"/>
      <c r="BUH123" s="25"/>
      <c r="BUI123" s="25"/>
      <c r="BUJ123" s="25"/>
      <c r="BUK123" s="25"/>
      <c r="BUL123" s="26"/>
      <c r="BUM123" s="70"/>
      <c r="BUN123" s="26"/>
      <c r="BUO123" s="26"/>
      <c r="BUP123" s="26" t="s">
        <v>208</v>
      </c>
      <c r="BUQ123" s="26" t="s">
        <v>191</v>
      </c>
      <c r="BUR123" s="26" t="s">
        <v>200</v>
      </c>
      <c r="BUS123" s="26" t="s">
        <v>266</v>
      </c>
      <c r="BUT123" s="26" t="s">
        <v>190</v>
      </c>
      <c r="BUU123" s="26" t="s">
        <v>260</v>
      </c>
      <c r="BUV123" s="26" t="s">
        <v>192</v>
      </c>
      <c r="BUW123" s="25"/>
      <c r="BUX123" s="25"/>
      <c r="BUY123" s="25"/>
      <c r="BUZ123" s="25"/>
      <c r="BVA123" s="25"/>
      <c r="BVB123" s="26"/>
      <c r="BVC123" s="70"/>
      <c r="BVD123" s="26"/>
      <c r="BVE123" s="26"/>
      <c r="BVF123" s="26" t="s">
        <v>208</v>
      </c>
      <c r="BVG123" s="26" t="s">
        <v>191</v>
      </c>
      <c r="BVH123" s="26" t="s">
        <v>200</v>
      </c>
      <c r="BVI123" s="26" t="s">
        <v>266</v>
      </c>
      <c r="BVJ123" s="26" t="s">
        <v>190</v>
      </c>
      <c r="BVK123" s="26" t="s">
        <v>260</v>
      </c>
      <c r="BVL123" s="26" t="s">
        <v>192</v>
      </c>
      <c r="BVM123" s="25"/>
      <c r="BVN123" s="25"/>
      <c r="BVO123" s="25"/>
      <c r="BVP123" s="25"/>
      <c r="BVQ123" s="25"/>
      <c r="BVR123" s="26"/>
      <c r="BVS123" s="70"/>
      <c r="BVT123" s="26"/>
      <c r="BVU123" s="26"/>
      <c r="BVV123" s="26" t="s">
        <v>208</v>
      </c>
      <c r="BVW123" s="26" t="s">
        <v>191</v>
      </c>
      <c r="BVX123" s="26" t="s">
        <v>200</v>
      </c>
      <c r="BVY123" s="26" t="s">
        <v>266</v>
      </c>
      <c r="BVZ123" s="26" t="s">
        <v>190</v>
      </c>
      <c r="BWA123" s="26" t="s">
        <v>260</v>
      </c>
      <c r="BWB123" s="26" t="s">
        <v>192</v>
      </c>
      <c r="BWC123" s="25"/>
      <c r="BWD123" s="25"/>
      <c r="BWE123" s="25"/>
      <c r="BWF123" s="25"/>
      <c r="BWG123" s="25"/>
      <c r="BWH123" s="26"/>
      <c r="BWI123" s="70"/>
      <c r="BWJ123" s="26"/>
      <c r="BWK123" s="26"/>
      <c r="BWL123" s="26" t="s">
        <v>208</v>
      </c>
      <c r="BWM123" s="26" t="s">
        <v>191</v>
      </c>
      <c r="BWN123" s="26" t="s">
        <v>200</v>
      </c>
      <c r="BWO123" s="26" t="s">
        <v>266</v>
      </c>
      <c r="BWP123" s="26" t="s">
        <v>190</v>
      </c>
      <c r="BWQ123" s="26" t="s">
        <v>260</v>
      </c>
      <c r="BWR123" s="26" t="s">
        <v>192</v>
      </c>
      <c r="BWS123" s="25"/>
      <c r="BWT123" s="25"/>
      <c r="BWU123" s="25"/>
      <c r="BWV123" s="25"/>
      <c r="BWW123" s="25"/>
      <c r="BWX123" s="26"/>
      <c r="BWY123" s="70"/>
      <c r="BWZ123" s="26"/>
      <c r="BXA123" s="26"/>
      <c r="BXB123" s="26" t="s">
        <v>208</v>
      </c>
      <c r="BXC123" s="26" t="s">
        <v>191</v>
      </c>
      <c r="BXD123" s="26" t="s">
        <v>200</v>
      </c>
      <c r="BXE123" s="26" t="s">
        <v>266</v>
      </c>
      <c r="BXF123" s="26" t="s">
        <v>190</v>
      </c>
      <c r="BXG123" s="26" t="s">
        <v>260</v>
      </c>
      <c r="BXH123" s="26" t="s">
        <v>192</v>
      </c>
      <c r="BXI123" s="25"/>
      <c r="BXJ123" s="25"/>
      <c r="BXK123" s="25"/>
      <c r="BXL123" s="25"/>
      <c r="BXM123" s="25"/>
      <c r="BXN123" s="26"/>
      <c r="BXO123" s="70"/>
      <c r="BXP123" s="26"/>
      <c r="BXQ123" s="26"/>
      <c r="BXR123" s="26" t="s">
        <v>208</v>
      </c>
      <c r="BXS123" s="26" t="s">
        <v>191</v>
      </c>
      <c r="BXT123" s="26" t="s">
        <v>200</v>
      </c>
      <c r="BXU123" s="26" t="s">
        <v>266</v>
      </c>
      <c r="BXV123" s="26" t="s">
        <v>190</v>
      </c>
      <c r="BXW123" s="26" t="s">
        <v>260</v>
      </c>
      <c r="BXX123" s="26" t="s">
        <v>192</v>
      </c>
      <c r="BXY123" s="25"/>
      <c r="BXZ123" s="25"/>
      <c r="BYA123" s="25"/>
      <c r="BYB123" s="25"/>
      <c r="BYC123" s="25"/>
      <c r="BYD123" s="26"/>
      <c r="BYE123" s="70"/>
      <c r="BYF123" s="26"/>
      <c r="BYG123" s="26"/>
      <c r="BYH123" s="26" t="s">
        <v>208</v>
      </c>
      <c r="BYI123" s="26" t="s">
        <v>191</v>
      </c>
      <c r="BYJ123" s="26" t="s">
        <v>200</v>
      </c>
      <c r="BYK123" s="26" t="s">
        <v>266</v>
      </c>
      <c r="BYL123" s="26" t="s">
        <v>190</v>
      </c>
      <c r="BYM123" s="26" t="s">
        <v>260</v>
      </c>
      <c r="BYN123" s="26" t="s">
        <v>192</v>
      </c>
      <c r="BYO123" s="25"/>
      <c r="BYP123" s="25"/>
      <c r="BYQ123" s="25"/>
      <c r="BYR123" s="25"/>
      <c r="BYS123" s="25"/>
      <c r="BYT123" s="26"/>
      <c r="BYU123" s="70"/>
      <c r="BYV123" s="26"/>
      <c r="BYW123" s="26"/>
      <c r="BYX123" s="26" t="s">
        <v>208</v>
      </c>
      <c r="BYY123" s="26" t="s">
        <v>191</v>
      </c>
      <c r="BYZ123" s="26" t="s">
        <v>200</v>
      </c>
      <c r="BZA123" s="26" t="s">
        <v>266</v>
      </c>
      <c r="BZB123" s="26" t="s">
        <v>190</v>
      </c>
      <c r="BZC123" s="26" t="s">
        <v>260</v>
      </c>
      <c r="BZD123" s="26" t="s">
        <v>192</v>
      </c>
      <c r="BZE123" s="25"/>
      <c r="BZF123" s="25"/>
      <c r="BZG123" s="25"/>
      <c r="BZH123" s="25"/>
      <c r="BZI123" s="25"/>
      <c r="BZJ123" s="26"/>
      <c r="BZK123" s="70"/>
      <c r="BZL123" s="26"/>
      <c r="BZM123" s="26"/>
      <c r="BZN123" s="26" t="s">
        <v>208</v>
      </c>
      <c r="BZO123" s="26" t="s">
        <v>191</v>
      </c>
      <c r="BZP123" s="26" t="s">
        <v>200</v>
      </c>
      <c r="BZQ123" s="26" t="s">
        <v>266</v>
      </c>
      <c r="BZR123" s="26" t="s">
        <v>190</v>
      </c>
      <c r="BZS123" s="26" t="s">
        <v>260</v>
      </c>
      <c r="BZT123" s="26" t="s">
        <v>192</v>
      </c>
      <c r="BZU123" s="25"/>
      <c r="BZV123" s="25"/>
      <c r="BZW123" s="25"/>
      <c r="BZX123" s="25"/>
      <c r="BZY123" s="25"/>
      <c r="BZZ123" s="26"/>
      <c r="CAA123" s="70"/>
      <c r="CAB123" s="26"/>
      <c r="CAC123" s="26"/>
      <c r="CAD123" s="26" t="s">
        <v>208</v>
      </c>
      <c r="CAE123" s="26" t="s">
        <v>191</v>
      </c>
      <c r="CAF123" s="26" t="s">
        <v>200</v>
      </c>
      <c r="CAG123" s="26" t="s">
        <v>266</v>
      </c>
      <c r="CAH123" s="26" t="s">
        <v>190</v>
      </c>
      <c r="CAI123" s="26" t="s">
        <v>260</v>
      </c>
      <c r="CAJ123" s="26" t="s">
        <v>192</v>
      </c>
      <c r="CAK123" s="25"/>
      <c r="CAL123" s="25"/>
      <c r="CAM123" s="25"/>
      <c r="CAN123" s="25"/>
      <c r="CAO123" s="25"/>
      <c r="CAP123" s="26"/>
      <c r="CAQ123" s="70"/>
      <c r="CAR123" s="26"/>
      <c r="CAS123" s="26"/>
      <c r="CAT123" s="26" t="s">
        <v>208</v>
      </c>
      <c r="CAU123" s="26" t="s">
        <v>191</v>
      </c>
      <c r="CAV123" s="26" t="s">
        <v>200</v>
      </c>
      <c r="CAW123" s="26" t="s">
        <v>266</v>
      </c>
      <c r="CAX123" s="26" t="s">
        <v>190</v>
      </c>
      <c r="CAY123" s="26" t="s">
        <v>260</v>
      </c>
      <c r="CAZ123" s="26" t="s">
        <v>192</v>
      </c>
      <c r="CBA123" s="25"/>
      <c r="CBB123" s="25"/>
      <c r="CBC123" s="25"/>
      <c r="CBD123" s="25"/>
      <c r="CBE123" s="25"/>
      <c r="CBF123" s="26"/>
      <c r="CBG123" s="70"/>
      <c r="CBH123" s="26"/>
      <c r="CBI123" s="26"/>
      <c r="CBJ123" s="26" t="s">
        <v>208</v>
      </c>
      <c r="CBK123" s="26" t="s">
        <v>191</v>
      </c>
      <c r="CBL123" s="26" t="s">
        <v>200</v>
      </c>
      <c r="CBM123" s="26" t="s">
        <v>266</v>
      </c>
      <c r="CBN123" s="26" t="s">
        <v>190</v>
      </c>
      <c r="CBO123" s="26" t="s">
        <v>260</v>
      </c>
      <c r="CBP123" s="26" t="s">
        <v>192</v>
      </c>
      <c r="CBQ123" s="25"/>
      <c r="CBR123" s="25"/>
      <c r="CBS123" s="25"/>
      <c r="CBT123" s="25"/>
      <c r="CBU123" s="25"/>
      <c r="CBV123" s="26"/>
      <c r="CBW123" s="70"/>
      <c r="CBX123" s="26"/>
      <c r="CBY123" s="26"/>
      <c r="CBZ123" s="26" t="s">
        <v>208</v>
      </c>
      <c r="CCA123" s="26" t="s">
        <v>191</v>
      </c>
      <c r="CCB123" s="26" t="s">
        <v>200</v>
      </c>
      <c r="CCC123" s="26" t="s">
        <v>266</v>
      </c>
      <c r="CCD123" s="26" t="s">
        <v>190</v>
      </c>
      <c r="CCE123" s="26" t="s">
        <v>260</v>
      </c>
      <c r="CCF123" s="26" t="s">
        <v>192</v>
      </c>
      <c r="CCG123" s="25"/>
      <c r="CCH123" s="25"/>
      <c r="CCI123" s="25"/>
      <c r="CCJ123" s="25"/>
      <c r="CCK123" s="25"/>
      <c r="CCL123" s="26"/>
      <c r="CCM123" s="70"/>
      <c r="CCN123" s="26"/>
      <c r="CCO123" s="26"/>
      <c r="CCP123" s="26" t="s">
        <v>208</v>
      </c>
      <c r="CCQ123" s="26" t="s">
        <v>191</v>
      </c>
      <c r="CCR123" s="26" t="s">
        <v>200</v>
      </c>
      <c r="CCS123" s="26" t="s">
        <v>266</v>
      </c>
      <c r="CCT123" s="26" t="s">
        <v>190</v>
      </c>
      <c r="CCU123" s="26" t="s">
        <v>260</v>
      </c>
      <c r="CCV123" s="26" t="s">
        <v>192</v>
      </c>
      <c r="CCW123" s="25"/>
      <c r="CCX123" s="25"/>
      <c r="CCY123" s="25"/>
      <c r="CCZ123" s="25"/>
      <c r="CDA123" s="25"/>
      <c r="CDB123" s="26"/>
      <c r="CDC123" s="70"/>
      <c r="CDD123" s="26"/>
      <c r="CDE123" s="26"/>
      <c r="CDF123" s="26" t="s">
        <v>208</v>
      </c>
      <c r="CDG123" s="26" t="s">
        <v>191</v>
      </c>
      <c r="CDH123" s="26" t="s">
        <v>200</v>
      </c>
      <c r="CDI123" s="26" t="s">
        <v>266</v>
      </c>
      <c r="CDJ123" s="26" t="s">
        <v>190</v>
      </c>
      <c r="CDK123" s="26" t="s">
        <v>260</v>
      </c>
      <c r="CDL123" s="26" t="s">
        <v>192</v>
      </c>
      <c r="CDM123" s="25"/>
      <c r="CDN123" s="25"/>
      <c r="CDO123" s="25"/>
      <c r="CDP123" s="25"/>
      <c r="CDQ123" s="25"/>
      <c r="CDR123" s="26"/>
      <c r="CDS123" s="70"/>
      <c r="CDT123" s="26"/>
      <c r="CDU123" s="26"/>
      <c r="CDV123" s="26" t="s">
        <v>208</v>
      </c>
      <c r="CDW123" s="26" t="s">
        <v>191</v>
      </c>
      <c r="CDX123" s="26" t="s">
        <v>200</v>
      </c>
      <c r="CDY123" s="26" t="s">
        <v>266</v>
      </c>
      <c r="CDZ123" s="26" t="s">
        <v>190</v>
      </c>
      <c r="CEA123" s="26" t="s">
        <v>260</v>
      </c>
      <c r="CEB123" s="26" t="s">
        <v>192</v>
      </c>
      <c r="CEC123" s="25"/>
      <c r="CED123" s="25"/>
      <c r="CEE123" s="25"/>
      <c r="CEF123" s="25"/>
      <c r="CEG123" s="25"/>
      <c r="CEH123" s="26"/>
      <c r="CEI123" s="70"/>
      <c r="CEJ123" s="26"/>
      <c r="CEK123" s="26"/>
      <c r="CEL123" s="26" t="s">
        <v>208</v>
      </c>
      <c r="CEM123" s="26" t="s">
        <v>191</v>
      </c>
      <c r="CEN123" s="26" t="s">
        <v>200</v>
      </c>
      <c r="CEO123" s="26" t="s">
        <v>266</v>
      </c>
      <c r="CEP123" s="26" t="s">
        <v>190</v>
      </c>
      <c r="CEQ123" s="26" t="s">
        <v>260</v>
      </c>
      <c r="CER123" s="26" t="s">
        <v>192</v>
      </c>
      <c r="CES123" s="25"/>
      <c r="CET123" s="25"/>
      <c r="CEU123" s="25"/>
      <c r="CEV123" s="25"/>
      <c r="CEW123" s="25"/>
      <c r="CEX123" s="26"/>
      <c r="CEY123" s="70"/>
      <c r="CEZ123" s="26"/>
      <c r="CFA123" s="26"/>
      <c r="CFB123" s="26" t="s">
        <v>208</v>
      </c>
      <c r="CFC123" s="26" t="s">
        <v>191</v>
      </c>
      <c r="CFD123" s="26" t="s">
        <v>200</v>
      </c>
      <c r="CFE123" s="26" t="s">
        <v>266</v>
      </c>
      <c r="CFF123" s="26" t="s">
        <v>190</v>
      </c>
      <c r="CFG123" s="26" t="s">
        <v>260</v>
      </c>
      <c r="CFH123" s="26" t="s">
        <v>192</v>
      </c>
      <c r="CFI123" s="25"/>
      <c r="CFJ123" s="25"/>
      <c r="CFK123" s="25"/>
      <c r="CFL123" s="25"/>
      <c r="CFM123" s="25"/>
      <c r="CFN123" s="26"/>
      <c r="CFO123" s="70"/>
      <c r="CFP123" s="26"/>
      <c r="CFQ123" s="26"/>
      <c r="CFR123" s="26" t="s">
        <v>208</v>
      </c>
      <c r="CFS123" s="26" t="s">
        <v>191</v>
      </c>
      <c r="CFT123" s="26" t="s">
        <v>200</v>
      </c>
      <c r="CFU123" s="26" t="s">
        <v>266</v>
      </c>
      <c r="CFV123" s="26" t="s">
        <v>190</v>
      </c>
      <c r="CFW123" s="26" t="s">
        <v>260</v>
      </c>
      <c r="CFX123" s="26" t="s">
        <v>192</v>
      </c>
      <c r="CFY123" s="25"/>
      <c r="CFZ123" s="25"/>
      <c r="CGA123" s="25"/>
      <c r="CGB123" s="25"/>
      <c r="CGC123" s="25"/>
      <c r="CGD123" s="26"/>
      <c r="CGE123" s="70"/>
      <c r="CGF123" s="26"/>
      <c r="CGG123" s="26"/>
      <c r="CGH123" s="26" t="s">
        <v>208</v>
      </c>
      <c r="CGI123" s="26" t="s">
        <v>191</v>
      </c>
      <c r="CGJ123" s="26" t="s">
        <v>200</v>
      </c>
      <c r="CGK123" s="26" t="s">
        <v>266</v>
      </c>
      <c r="CGL123" s="26" t="s">
        <v>190</v>
      </c>
      <c r="CGM123" s="26" t="s">
        <v>260</v>
      </c>
      <c r="CGN123" s="26" t="s">
        <v>192</v>
      </c>
      <c r="CGO123" s="25"/>
      <c r="CGP123" s="25"/>
      <c r="CGQ123" s="25"/>
      <c r="CGR123" s="25"/>
      <c r="CGS123" s="25"/>
      <c r="CGT123" s="26"/>
      <c r="CGU123" s="70"/>
      <c r="CGV123" s="26"/>
      <c r="CGW123" s="26"/>
      <c r="CGX123" s="26" t="s">
        <v>208</v>
      </c>
      <c r="CGY123" s="26" t="s">
        <v>191</v>
      </c>
      <c r="CGZ123" s="26" t="s">
        <v>200</v>
      </c>
      <c r="CHA123" s="26" t="s">
        <v>266</v>
      </c>
      <c r="CHB123" s="26" t="s">
        <v>190</v>
      </c>
      <c r="CHC123" s="26" t="s">
        <v>260</v>
      </c>
      <c r="CHD123" s="26" t="s">
        <v>192</v>
      </c>
      <c r="CHE123" s="25"/>
      <c r="CHF123" s="25"/>
      <c r="CHG123" s="25"/>
      <c r="CHH123" s="25"/>
      <c r="CHI123" s="25"/>
      <c r="CHJ123" s="26"/>
      <c r="CHK123" s="70"/>
      <c r="CHL123" s="26"/>
      <c r="CHM123" s="26"/>
      <c r="CHN123" s="26" t="s">
        <v>208</v>
      </c>
      <c r="CHO123" s="26" t="s">
        <v>191</v>
      </c>
      <c r="CHP123" s="26" t="s">
        <v>200</v>
      </c>
      <c r="CHQ123" s="26" t="s">
        <v>266</v>
      </c>
      <c r="CHR123" s="26" t="s">
        <v>190</v>
      </c>
      <c r="CHS123" s="26" t="s">
        <v>260</v>
      </c>
      <c r="CHT123" s="26" t="s">
        <v>192</v>
      </c>
      <c r="CHU123" s="25"/>
      <c r="CHV123" s="25"/>
      <c r="CHW123" s="25"/>
      <c r="CHX123" s="25"/>
      <c r="CHY123" s="25"/>
      <c r="CHZ123" s="26"/>
      <c r="CIA123" s="70"/>
      <c r="CIB123" s="26"/>
      <c r="CIC123" s="26"/>
      <c r="CID123" s="26" t="s">
        <v>208</v>
      </c>
      <c r="CIE123" s="26" t="s">
        <v>191</v>
      </c>
      <c r="CIF123" s="26" t="s">
        <v>200</v>
      </c>
      <c r="CIG123" s="26" t="s">
        <v>266</v>
      </c>
      <c r="CIH123" s="26" t="s">
        <v>190</v>
      </c>
      <c r="CII123" s="26" t="s">
        <v>260</v>
      </c>
      <c r="CIJ123" s="26" t="s">
        <v>192</v>
      </c>
      <c r="CIK123" s="25"/>
      <c r="CIL123" s="25"/>
      <c r="CIM123" s="25"/>
      <c r="CIN123" s="25"/>
      <c r="CIO123" s="25"/>
      <c r="CIP123" s="26"/>
      <c r="CIQ123" s="70"/>
      <c r="CIR123" s="26"/>
      <c r="CIS123" s="26"/>
      <c r="CIT123" s="26" t="s">
        <v>208</v>
      </c>
      <c r="CIU123" s="26" t="s">
        <v>191</v>
      </c>
      <c r="CIV123" s="26" t="s">
        <v>200</v>
      </c>
      <c r="CIW123" s="26" t="s">
        <v>266</v>
      </c>
      <c r="CIX123" s="26" t="s">
        <v>190</v>
      </c>
      <c r="CIY123" s="26" t="s">
        <v>260</v>
      </c>
      <c r="CIZ123" s="26" t="s">
        <v>192</v>
      </c>
      <c r="CJA123" s="25"/>
      <c r="CJB123" s="25"/>
      <c r="CJC123" s="25"/>
      <c r="CJD123" s="25"/>
      <c r="CJE123" s="25"/>
      <c r="CJF123" s="26"/>
      <c r="CJG123" s="70"/>
      <c r="CJH123" s="26"/>
      <c r="CJI123" s="26"/>
      <c r="CJJ123" s="26" t="s">
        <v>208</v>
      </c>
      <c r="CJK123" s="26" t="s">
        <v>191</v>
      </c>
      <c r="CJL123" s="26" t="s">
        <v>200</v>
      </c>
      <c r="CJM123" s="26" t="s">
        <v>266</v>
      </c>
      <c r="CJN123" s="26" t="s">
        <v>190</v>
      </c>
      <c r="CJO123" s="26" t="s">
        <v>260</v>
      </c>
      <c r="CJP123" s="26" t="s">
        <v>192</v>
      </c>
      <c r="CJQ123" s="25"/>
      <c r="CJR123" s="25"/>
      <c r="CJS123" s="25"/>
      <c r="CJT123" s="25"/>
      <c r="CJU123" s="25"/>
      <c r="CJV123" s="26"/>
      <c r="CJW123" s="70"/>
      <c r="CJX123" s="26"/>
      <c r="CJY123" s="26"/>
      <c r="CJZ123" s="26" t="s">
        <v>208</v>
      </c>
      <c r="CKA123" s="26" t="s">
        <v>191</v>
      </c>
      <c r="CKB123" s="26" t="s">
        <v>200</v>
      </c>
      <c r="CKC123" s="26" t="s">
        <v>266</v>
      </c>
      <c r="CKD123" s="26" t="s">
        <v>190</v>
      </c>
      <c r="CKE123" s="26" t="s">
        <v>260</v>
      </c>
      <c r="CKF123" s="26" t="s">
        <v>192</v>
      </c>
      <c r="CKG123" s="25"/>
      <c r="CKH123" s="25"/>
      <c r="CKI123" s="25"/>
      <c r="CKJ123" s="25"/>
      <c r="CKK123" s="25"/>
      <c r="CKL123" s="26"/>
      <c r="CKM123" s="70"/>
      <c r="CKN123" s="26"/>
      <c r="CKO123" s="26"/>
      <c r="CKP123" s="26" t="s">
        <v>208</v>
      </c>
      <c r="CKQ123" s="26" t="s">
        <v>191</v>
      </c>
      <c r="CKR123" s="26" t="s">
        <v>200</v>
      </c>
      <c r="CKS123" s="26" t="s">
        <v>266</v>
      </c>
      <c r="CKT123" s="26" t="s">
        <v>190</v>
      </c>
      <c r="CKU123" s="26" t="s">
        <v>260</v>
      </c>
      <c r="CKV123" s="26" t="s">
        <v>192</v>
      </c>
      <c r="CKW123" s="25"/>
      <c r="CKX123" s="25"/>
      <c r="CKY123" s="25"/>
      <c r="CKZ123" s="25"/>
      <c r="CLA123" s="25"/>
      <c r="CLB123" s="26"/>
      <c r="CLC123" s="70"/>
      <c r="CLD123" s="26"/>
      <c r="CLE123" s="26"/>
      <c r="CLF123" s="26" t="s">
        <v>208</v>
      </c>
      <c r="CLG123" s="26" t="s">
        <v>191</v>
      </c>
      <c r="CLH123" s="26" t="s">
        <v>200</v>
      </c>
      <c r="CLI123" s="26" t="s">
        <v>266</v>
      </c>
      <c r="CLJ123" s="26" t="s">
        <v>190</v>
      </c>
      <c r="CLK123" s="26" t="s">
        <v>260</v>
      </c>
      <c r="CLL123" s="26" t="s">
        <v>192</v>
      </c>
      <c r="CLM123" s="25"/>
      <c r="CLN123" s="25"/>
      <c r="CLO123" s="25"/>
      <c r="CLP123" s="25"/>
      <c r="CLQ123" s="25"/>
      <c r="CLR123" s="26"/>
      <c r="CLS123" s="70"/>
      <c r="CLT123" s="26"/>
      <c r="CLU123" s="26"/>
      <c r="CLV123" s="26" t="s">
        <v>208</v>
      </c>
      <c r="CLW123" s="26" t="s">
        <v>191</v>
      </c>
      <c r="CLX123" s="26" t="s">
        <v>200</v>
      </c>
      <c r="CLY123" s="26" t="s">
        <v>266</v>
      </c>
      <c r="CLZ123" s="26" t="s">
        <v>190</v>
      </c>
      <c r="CMA123" s="26" t="s">
        <v>260</v>
      </c>
      <c r="CMB123" s="26" t="s">
        <v>192</v>
      </c>
      <c r="CMC123" s="25"/>
      <c r="CMD123" s="25"/>
      <c r="CME123" s="25"/>
      <c r="CMF123" s="25"/>
      <c r="CMG123" s="25"/>
      <c r="CMH123" s="26"/>
      <c r="CMI123" s="70"/>
      <c r="CMJ123" s="26"/>
      <c r="CMK123" s="26"/>
      <c r="CML123" s="26" t="s">
        <v>208</v>
      </c>
      <c r="CMM123" s="26" t="s">
        <v>191</v>
      </c>
      <c r="CMN123" s="26" t="s">
        <v>200</v>
      </c>
      <c r="CMO123" s="26" t="s">
        <v>266</v>
      </c>
      <c r="CMP123" s="26" t="s">
        <v>190</v>
      </c>
      <c r="CMQ123" s="26" t="s">
        <v>260</v>
      </c>
      <c r="CMR123" s="26" t="s">
        <v>192</v>
      </c>
      <c r="CMS123" s="25"/>
      <c r="CMT123" s="25"/>
      <c r="CMU123" s="25"/>
      <c r="CMV123" s="25"/>
      <c r="CMW123" s="25"/>
      <c r="CMX123" s="26"/>
      <c r="CMY123" s="70"/>
      <c r="CMZ123" s="26"/>
      <c r="CNA123" s="26"/>
      <c r="CNB123" s="26" t="s">
        <v>208</v>
      </c>
      <c r="CNC123" s="26" t="s">
        <v>191</v>
      </c>
      <c r="CND123" s="26" t="s">
        <v>200</v>
      </c>
      <c r="CNE123" s="26" t="s">
        <v>266</v>
      </c>
      <c r="CNF123" s="26" t="s">
        <v>190</v>
      </c>
      <c r="CNG123" s="26" t="s">
        <v>260</v>
      </c>
      <c r="CNH123" s="26" t="s">
        <v>192</v>
      </c>
      <c r="CNI123" s="25"/>
      <c r="CNJ123" s="25"/>
      <c r="CNK123" s="25"/>
      <c r="CNL123" s="25"/>
      <c r="CNM123" s="25"/>
      <c r="CNN123" s="26"/>
      <c r="CNO123" s="70"/>
      <c r="CNP123" s="26"/>
      <c r="CNQ123" s="26"/>
      <c r="CNR123" s="26" t="s">
        <v>208</v>
      </c>
      <c r="CNS123" s="26" t="s">
        <v>191</v>
      </c>
      <c r="CNT123" s="26" t="s">
        <v>200</v>
      </c>
      <c r="CNU123" s="26" t="s">
        <v>266</v>
      </c>
      <c r="CNV123" s="26" t="s">
        <v>190</v>
      </c>
      <c r="CNW123" s="26" t="s">
        <v>260</v>
      </c>
      <c r="CNX123" s="26" t="s">
        <v>192</v>
      </c>
      <c r="CNY123" s="25"/>
      <c r="CNZ123" s="25"/>
      <c r="COA123" s="25"/>
      <c r="COB123" s="25"/>
      <c r="COC123" s="25"/>
      <c r="COD123" s="26"/>
      <c r="COE123" s="70"/>
      <c r="COF123" s="26"/>
      <c r="COG123" s="26"/>
      <c r="COH123" s="26" t="s">
        <v>208</v>
      </c>
      <c r="COI123" s="26" t="s">
        <v>191</v>
      </c>
      <c r="COJ123" s="26" t="s">
        <v>200</v>
      </c>
      <c r="COK123" s="26" t="s">
        <v>266</v>
      </c>
      <c r="COL123" s="26" t="s">
        <v>190</v>
      </c>
      <c r="COM123" s="26" t="s">
        <v>260</v>
      </c>
      <c r="CON123" s="26" t="s">
        <v>192</v>
      </c>
      <c r="COO123" s="25"/>
      <c r="COP123" s="25"/>
      <c r="COQ123" s="25"/>
      <c r="COR123" s="25"/>
      <c r="COS123" s="25"/>
      <c r="COT123" s="26"/>
      <c r="COU123" s="70"/>
      <c r="COV123" s="26"/>
      <c r="COW123" s="26"/>
      <c r="COX123" s="26" t="s">
        <v>208</v>
      </c>
      <c r="COY123" s="26" t="s">
        <v>191</v>
      </c>
      <c r="COZ123" s="26" t="s">
        <v>200</v>
      </c>
      <c r="CPA123" s="26" t="s">
        <v>266</v>
      </c>
      <c r="CPB123" s="26" t="s">
        <v>190</v>
      </c>
      <c r="CPC123" s="26" t="s">
        <v>260</v>
      </c>
      <c r="CPD123" s="26" t="s">
        <v>192</v>
      </c>
      <c r="CPE123" s="25"/>
      <c r="CPF123" s="25"/>
      <c r="CPG123" s="25"/>
      <c r="CPH123" s="25"/>
      <c r="CPI123" s="25"/>
      <c r="CPJ123" s="26"/>
      <c r="CPK123" s="70"/>
      <c r="CPL123" s="26"/>
      <c r="CPM123" s="26"/>
      <c r="CPN123" s="26" t="s">
        <v>208</v>
      </c>
      <c r="CPO123" s="26" t="s">
        <v>191</v>
      </c>
      <c r="CPP123" s="26" t="s">
        <v>200</v>
      </c>
      <c r="CPQ123" s="26" t="s">
        <v>266</v>
      </c>
      <c r="CPR123" s="26" t="s">
        <v>190</v>
      </c>
      <c r="CPS123" s="26" t="s">
        <v>260</v>
      </c>
      <c r="CPT123" s="26" t="s">
        <v>192</v>
      </c>
      <c r="CPU123" s="25"/>
      <c r="CPV123" s="25"/>
      <c r="CPW123" s="25"/>
      <c r="CPX123" s="25"/>
      <c r="CPY123" s="25"/>
      <c r="CPZ123" s="26"/>
      <c r="CQA123" s="70"/>
      <c r="CQB123" s="26"/>
      <c r="CQC123" s="26"/>
      <c r="CQD123" s="26" t="s">
        <v>208</v>
      </c>
      <c r="CQE123" s="26" t="s">
        <v>191</v>
      </c>
      <c r="CQF123" s="26" t="s">
        <v>200</v>
      </c>
      <c r="CQG123" s="26" t="s">
        <v>266</v>
      </c>
      <c r="CQH123" s="26" t="s">
        <v>190</v>
      </c>
      <c r="CQI123" s="26" t="s">
        <v>260</v>
      </c>
      <c r="CQJ123" s="26" t="s">
        <v>192</v>
      </c>
      <c r="CQK123" s="25"/>
      <c r="CQL123" s="25"/>
      <c r="CQM123" s="25"/>
      <c r="CQN123" s="25"/>
      <c r="CQO123" s="25"/>
      <c r="CQP123" s="26"/>
      <c r="CQQ123" s="70"/>
      <c r="CQR123" s="26"/>
      <c r="CQS123" s="26"/>
      <c r="CQT123" s="26" t="s">
        <v>208</v>
      </c>
      <c r="CQU123" s="26" t="s">
        <v>191</v>
      </c>
      <c r="CQV123" s="26" t="s">
        <v>200</v>
      </c>
      <c r="CQW123" s="26" t="s">
        <v>266</v>
      </c>
      <c r="CQX123" s="26" t="s">
        <v>190</v>
      </c>
      <c r="CQY123" s="26" t="s">
        <v>260</v>
      </c>
      <c r="CQZ123" s="26" t="s">
        <v>192</v>
      </c>
      <c r="CRA123" s="25"/>
      <c r="CRB123" s="25"/>
      <c r="CRC123" s="25"/>
      <c r="CRD123" s="25"/>
      <c r="CRE123" s="25"/>
      <c r="CRF123" s="26"/>
      <c r="CRG123" s="70"/>
      <c r="CRH123" s="26"/>
      <c r="CRI123" s="26"/>
      <c r="CRJ123" s="26" t="s">
        <v>208</v>
      </c>
      <c r="CRK123" s="26" t="s">
        <v>191</v>
      </c>
      <c r="CRL123" s="26" t="s">
        <v>200</v>
      </c>
      <c r="CRM123" s="26" t="s">
        <v>266</v>
      </c>
      <c r="CRN123" s="26" t="s">
        <v>190</v>
      </c>
      <c r="CRO123" s="26" t="s">
        <v>260</v>
      </c>
      <c r="CRP123" s="26" t="s">
        <v>192</v>
      </c>
      <c r="CRQ123" s="25"/>
      <c r="CRR123" s="25"/>
      <c r="CRS123" s="25"/>
      <c r="CRT123" s="25"/>
      <c r="CRU123" s="25"/>
      <c r="CRV123" s="26"/>
      <c r="CRW123" s="70"/>
      <c r="CRX123" s="26"/>
      <c r="CRY123" s="26"/>
      <c r="CRZ123" s="26" t="s">
        <v>208</v>
      </c>
      <c r="CSA123" s="26" t="s">
        <v>191</v>
      </c>
      <c r="CSB123" s="26" t="s">
        <v>200</v>
      </c>
      <c r="CSC123" s="26" t="s">
        <v>266</v>
      </c>
      <c r="CSD123" s="26" t="s">
        <v>190</v>
      </c>
      <c r="CSE123" s="26" t="s">
        <v>260</v>
      </c>
      <c r="CSF123" s="26" t="s">
        <v>192</v>
      </c>
      <c r="CSG123" s="25"/>
      <c r="CSH123" s="25"/>
      <c r="CSI123" s="25"/>
      <c r="CSJ123" s="25"/>
      <c r="CSK123" s="25"/>
      <c r="CSL123" s="26"/>
      <c r="CSM123" s="70"/>
      <c r="CSN123" s="26"/>
      <c r="CSO123" s="26"/>
      <c r="CSP123" s="26" t="s">
        <v>208</v>
      </c>
      <c r="CSQ123" s="26" t="s">
        <v>191</v>
      </c>
      <c r="CSR123" s="26" t="s">
        <v>200</v>
      </c>
      <c r="CSS123" s="26" t="s">
        <v>266</v>
      </c>
      <c r="CST123" s="26" t="s">
        <v>190</v>
      </c>
      <c r="CSU123" s="26" t="s">
        <v>260</v>
      </c>
      <c r="CSV123" s="26" t="s">
        <v>192</v>
      </c>
      <c r="CSW123" s="25"/>
      <c r="CSX123" s="25"/>
      <c r="CSY123" s="25"/>
      <c r="CSZ123" s="25"/>
      <c r="CTA123" s="25"/>
      <c r="CTB123" s="26"/>
      <c r="CTC123" s="70"/>
      <c r="CTD123" s="26"/>
      <c r="CTE123" s="26"/>
      <c r="CTF123" s="26" t="s">
        <v>208</v>
      </c>
      <c r="CTG123" s="26" t="s">
        <v>191</v>
      </c>
      <c r="CTH123" s="26" t="s">
        <v>200</v>
      </c>
      <c r="CTI123" s="26" t="s">
        <v>266</v>
      </c>
      <c r="CTJ123" s="26" t="s">
        <v>190</v>
      </c>
      <c r="CTK123" s="26" t="s">
        <v>260</v>
      </c>
      <c r="CTL123" s="26" t="s">
        <v>192</v>
      </c>
      <c r="CTM123" s="25"/>
      <c r="CTN123" s="25"/>
      <c r="CTO123" s="25"/>
      <c r="CTP123" s="25"/>
      <c r="CTQ123" s="25"/>
      <c r="CTR123" s="26"/>
      <c r="CTS123" s="70"/>
      <c r="CTT123" s="26"/>
      <c r="CTU123" s="26"/>
      <c r="CTV123" s="26" t="s">
        <v>208</v>
      </c>
      <c r="CTW123" s="26" t="s">
        <v>191</v>
      </c>
      <c r="CTX123" s="26" t="s">
        <v>200</v>
      </c>
      <c r="CTY123" s="26" t="s">
        <v>266</v>
      </c>
      <c r="CTZ123" s="26" t="s">
        <v>190</v>
      </c>
      <c r="CUA123" s="26" t="s">
        <v>260</v>
      </c>
      <c r="CUB123" s="26" t="s">
        <v>192</v>
      </c>
      <c r="CUC123" s="25"/>
      <c r="CUD123" s="25"/>
      <c r="CUE123" s="25"/>
      <c r="CUF123" s="25"/>
      <c r="CUG123" s="25"/>
      <c r="CUH123" s="26"/>
      <c r="CUI123" s="70"/>
      <c r="CUJ123" s="26"/>
      <c r="CUK123" s="26"/>
      <c r="CUL123" s="26" t="s">
        <v>208</v>
      </c>
      <c r="CUM123" s="26" t="s">
        <v>191</v>
      </c>
      <c r="CUN123" s="26" t="s">
        <v>200</v>
      </c>
      <c r="CUO123" s="26" t="s">
        <v>266</v>
      </c>
      <c r="CUP123" s="26" t="s">
        <v>190</v>
      </c>
      <c r="CUQ123" s="26" t="s">
        <v>260</v>
      </c>
      <c r="CUR123" s="26" t="s">
        <v>192</v>
      </c>
      <c r="CUS123" s="25"/>
      <c r="CUT123" s="25"/>
      <c r="CUU123" s="25"/>
      <c r="CUV123" s="25"/>
      <c r="CUW123" s="25"/>
      <c r="CUX123" s="26"/>
      <c r="CUY123" s="70"/>
      <c r="CUZ123" s="26"/>
      <c r="CVA123" s="26"/>
      <c r="CVB123" s="26" t="s">
        <v>208</v>
      </c>
      <c r="CVC123" s="26" t="s">
        <v>191</v>
      </c>
      <c r="CVD123" s="26" t="s">
        <v>200</v>
      </c>
      <c r="CVE123" s="26" t="s">
        <v>266</v>
      </c>
      <c r="CVF123" s="26" t="s">
        <v>190</v>
      </c>
      <c r="CVG123" s="26" t="s">
        <v>260</v>
      </c>
      <c r="CVH123" s="26" t="s">
        <v>192</v>
      </c>
      <c r="CVI123" s="25"/>
      <c r="CVJ123" s="25"/>
      <c r="CVK123" s="25"/>
      <c r="CVL123" s="25"/>
      <c r="CVM123" s="25"/>
      <c r="CVN123" s="26"/>
      <c r="CVO123" s="70"/>
      <c r="CVP123" s="26"/>
      <c r="CVQ123" s="26"/>
      <c r="CVR123" s="26" t="s">
        <v>208</v>
      </c>
      <c r="CVS123" s="26" t="s">
        <v>191</v>
      </c>
      <c r="CVT123" s="26" t="s">
        <v>200</v>
      </c>
      <c r="CVU123" s="26" t="s">
        <v>266</v>
      </c>
      <c r="CVV123" s="26" t="s">
        <v>190</v>
      </c>
      <c r="CVW123" s="26" t="s">
        <v>260</v>
      </c>
      <c r="CVX123" s="26" t="s">
        <v>192</v>
      </c>
      <c r="CVY123" s="25"/>
      <c r="CVZ123" s="25"/>
      <c r="CWA123" s="25"/>
      <c r="CWB123" s="25"/>
      <c r="CWC123" s="25"/>
      <c r="CWD123" s="26"/>
      <c r="CWE123" s="70"/>
      <c r="CWF123" s="26"/>
      <c r="CWG123" s="26"/>
      <c r="CWH123" s="26" t="s">
        <v>208</v>
      </c>
      <c r="CWI123" s="26" t="s">
        <v>191</v>
      </c>
      <c r="CWJ123" s="26" t="s">
        <v>200</v>
      </c>
      <c r="CWK123" s="26" t="s">
        <v>266</v>
      </c>
      <c r="CWL123" s="26" t="s">
        <v>190</v>
      </c>
      <c r="CWM123" s="26" t="s">
        <v>260</v>
      </c>
      <c r="CWN123" s="26" t="s">
        <v>192</v>
      </c>
      <c r="CWO123" s="25"/>
      <c r="CWP123" s="25"/>
      <c r="CWQ123" s="25"/>
      <c r="CWR123" s="25"/>
      <c r="CWS123" s="25"/>
      <c r="CWT123" s="26"/>
      <c r="CWU123" s="70"/>
      <c r="CWV123" s="26"/>
      <c r="CWW123" s="26"/>
      <c r="CWX123" s="26" t="s">
        <v>208</v>
      </c>
      <c r="CWY123" s="26" t="s">
        <v>191</v>
      </c>
      <c r="CWZ123" s="26" t="s">
        <v>200</v>
      </c>
      <c r="CXA123" s="26" t="s">
        <v>266</v>
      </c>
      <c r="CXB123" s="26" t="s">
        <v>190</v>
      </c>
      <c r="CXC123" s="26" t="s">
        <v>260</v>
      </c>
      <c r="CXD123" s="26" t="s">
        <v>192</v>
      </c>
      <c r="CXE123" s="25"/>
      <c r="CXF123" s="25"/>
      <c r="CXG123" s="25"/>
      <c r="CXH123" s="25"/>
      <c r="CXI123" s="25"/>
      <c r="CXJ123" s="26"/>
      <c r="CXK123" s="70"/>
      <c r="CXL123" s="26"/>
      <c r="CXM123" s="26"/>
      <c r="CXN123" s="26" t="s">
        <v>208</v>
      </c>
      <c r="CXO123" s="26" t="s">
        <v>191</v>
      </c>
      <c r="CXP123" s="26" t="s">
        <v>200</v>
      </c>
      <c r="CXQ123" s="26" t="s">
        <v>266</v>
      </c>
      <c r="CXR123" s="26" t="s">
        <v>190</v>
      </c>
      <c r="CXS123" s="26" t="s">
        <v>260</v>
      </c>
      <c r="CXT123" s="26" t="s">
        <v>192</v>
      </c>
      <c r="CXU123" s="25"/>
      <c r="CXV123" s="25"/>
      <c r="CXW123" s="25"/>
      <c r="CXX123" s="25"/>
      <c r="CXY123" s="25"/>
      <c r="CXZ123" s="26"/>
      <c r="CYA123" s="70"/>
      <c r="CYB123" s="26"/>
      <c r="CYC123" s="26"/>
      <c r="CYD123" s="26" t="s">
        <v>208</v>
      </c>
      <c r="CYE123" s="26" t="s">
        <v>191</v>
      </c>
      <c r="CYF123" s="26" t="s">
        <v>200</v>
      </c>
      <c r="CYG123" s="26" t="s">
        <v>266</v>
      </c>
      <c r="CYH123" s="26" t="s">
        <v>190</v>
      </c>
      <c r="CYI123" s="26" t="s">
        <v>260</v>
      </c>
      <c r="CYJ123" s="26" t="s">
        <v>192</v>
      </c>
      <c r="CYK123" s="25"/>
      <c r="CYL123" s="25"/>
      <c r="CYM123" s="25"/>
      <c r="CYN123" s="25"/>
      <c r="CYO123" s="25"/>
      <c r="CYP123" s="26"/>
      <c r="CYQ123" s="70"/>
      <c r="CYR123" s="26"/>
      <c r="CYS123" s="26"/>
      <c r="CYT123" s="26" t="s">
        <v>208</v>
      </c>
      <c r="CYU123" s="26" t="s">
        <v>191</v>
      </c>
      <c r="CYV123" s="26" t="s">
        <v>200</v>
      </c>
      <c r="CYW123" s="26" t="s">
        <v>266</v>
      </c>
      <c r="CYX123" s="26" t="s">
        <v>190</v>
      </c>
      <c r="CYY123" s="26" t="s">
        <v>260</v>
      </c>
      <c r="CYZ123" s="26" t="s">
        <v>192</v>
      </c>
      <c r="CZA123" s="25"/>
      <c r="CZB123" s="25"/>
      <c r="CZC123" s="25"/>
      <c r="CZD123" s="25"/>
      <c r="CZE123" s="25"/>
      <c r="CZF123" s="26"/>
      <c r="CZG123" s="70"/>
      <c r="CZH123" s="26"/>
      <c r="CZI123" s="26"/>
      <c r="CZJ123" s="26" t="s">
        <v>208</v>
      </c>
      <c r="CZK123" s="26" t="s">
        <v>191</v>
      </c>
      <c r="CZL123" s="26" t="s">
        <v>200</v>
      </c>
      <c r="CZM123" s="26" t="s">
        <v>266</v>
      </c>
      <c r="CZN123" s="26" t="s">
        <v>190</v>
      </c>
      <c r="CZO123" s="26" t="s">
        <v>260</v>
      </c>
      <c r="CZP123" s="26" t="s">
        <v>192</v>
      </c>
      <c r="CZQ123" s="25"/>
      <c r="CZR123" s="25"/>
      <c r="CZS123" s="25"/>
      <c r="CZT123" s="25"/>
      <c r="CZU123" s="25"/>
      <c r="CZV123" s="26"/>
      <c r="CZW123" s="70"/>
      <c r="CZX123" s="26"/>
      <c r="CZY123" s="26"/>
      <c r="CZZ123" s="26" t="s">
        <v>208</v>
      </c>
      <c r="DAA123" s="26" t="s">
        <v>191</v>
      </c>
      <c r="DAB123" s="26" t="s">
        <v>200</v>
      </c>
      <c r="DAC123" s="26" t="s">
        <v>266</v>
      </c>
      <c r="DAD123" s="26" t="s">
        <v>190</v>
      </c>
      <c r="DAE123" s="26" t="s">
        <v>260</v>
      </c>
      <c r="DAF123" s="26" t="s">
        <v>192</v>
      </c>
      <c r="DAG123" s="25"/>
      <c r="DAH123" s="25"/>
      <c r="DAI123" s="25"/>
      <c r="DAJ123" s="25"/>
      <c r="DAK123" s="25"/>
      <c r="DAL123" s="26"/>
      <c r="DAM123" s="70"/>
      <c r="DAN123" s="26"/>
      <c r="DAO123" s="26"/>
      <c r="DAP123" s="26" t="s">
        <v>208</v>
      </c>
      <c r="DAQ123" s="26" t="s">
        <v>191</v>
      </c>
      <c r="DAR123" s="26" t="s">
        <v>200</v>
      </c>
      <c r="DAS123" s="26" t="s">
        <v>266</v>
      </c>
      <c r="DAT123" s="26" t="s">
        <v>190</v>
      </c>
      <c r="DAU123" s="26" t="s">
        <v>260</v>
      </c>
      <c r="DAV123" s="26" t="s">
        <v>192</v>
      </c>
      <c r="DAW123" s="25"/>
      <c r="DAX123" s="25"/>
      <c r="DAY123" s="25"/>
      <c r="DAZ123" s="25"/>
      <c r="DBA123" s="25"/>
      <c r="DBB123" s="26"/>
      <c r="DBC123" s="70"/>
      <c r="DBD123" s="26"/>
      <c r="DBE123" s="26"/>
      <c r="DBF123" s="26" t="s">
        <v>208</v>
      </c>
      <c r="DBG123" s="26" t="s">
        <v>191</v>
      </c>
      <c r="DBH123" s="26" t="s">
        <v>200</v>
      </c>
      <c r="DBI123" s="26" t="s">
        <v>266</v>
      </c>
      <c r="DBJ123" s="26" t="s">
        <v>190</v>
      </c>
      <c r="DBK123" s="26" t="s">
        <v>260</v>
      </c>
      <c r="DBL123" s="26" t="s">
        <v>192</v>
      </c>
      <c r="DBM123" s="25"/>
      <c r="DBN123" s="25"/>
      <c r="DBO123" s="25"/>
      <c r="DBP123" s="25"/>
      <c r="DBQ123" s="25"/>
      <c r="DBR123" s="26"/>
      <c r="DBS123" s="70"/>
      <c r="DBT123" s="26"/>
      <c r="DBU123" s="26"/>
      <c r="DBV123" s="26" t="s">
        <v>208</v>
      </c>
      <c r="DBW123" s="26" t="s">
        <v>191</v>
      </c>
      <c r="DBX123" s="26" t="s">
        <v>200</v>
      </c>
      <c r="DBY123" s="26" t="s">
        <v>266</v>
      </c>
      <c r="DBZ123" s="26" t="s">
        <v>190</v>
      </c>
      <c r="DCA123" s="26" t="s">
        <v>260</v>
      </c>
      <c r="DCB123" s="26" t="s">
        <v>192</v>
      </c>
      <c r="DCC123" s="25"/>
      <c r="DCD123" s="25"/>
      <c r="DCE123" s="25"/>
      <c r="DCF123" s="25"/>
      <c r="DCG123" s="25"/>
      <c r="DCH123" s="26"/>
      <c r="DCI123" s="70"/>
      <c r="DCJ123" s="26"/>
      <c r="DCK123" s="26"/>
      <c r="DCL123" s="26" t="s">
        <v>208</v>
      </c>
      <c r="DCM123" s="26" t="s">
        <v>191</v>
      </c>
      <c r="DCN123" s="26" t="s">
        <v>200</v>
      </c>
      <c r="DCO123" s="26" t="s">
        <v>266</v>
      </c>
      <c r="DCP123" s="26" t="s">
        <v>190</v>
      </c>
      <c r="DCQ123" s="26" t="s">
        <v>260</v>
      </c>
      <c r="DCR123" s="26" t="s">
        <v>192</v>
      </c>
      <c r="DCS123" s="25"/>
      <c r="DCT123" s="25"/>
      <c r="DCU123" s="25"/>
      <c r="DCV123" s="25"/>
      <c r="DCW123" s="25"/>
      <c r="DCX123" s="26"/>
      <c r="DCY123" s="70"/>
      <c r="DCZ123" s="26"/>
      <c r="DDA123" s="26"/>
      <c r="DDB123" s="26" t="s">
        <v>208</v>
      </c>
      <c r="DDC123" s="26" t="s">
        <v>191</v>
      </c>
      <c r="DDD123" s="26" t="s">
        <v>200</v>
      </c>
      <c r="DDE123" s="26" t="s">
        <v>266</v>
      </c>
      <c r="DDF123" s="26" t="s">
        <v>190</v>
      </c>
      <c r="DDG123" s="26" t="s">
        <v>260</v>
      </c>
      <c r="DDH123" s="26" t="s">
        <v>192</v>
      </c>
      <c r="DDI123" s="25"/>
      <c r="DDJ123" s="25"/>
      <c r="DDK123" s="25"/>
      <c r="DDL123" s="25"/>
      <c r="DDM123" s="25"/>
      <c r="DDN123" s="26"/>
      <c r="DDO123" s="70"/>
      <c r="DDP123" s="26"/>
      <c r="DDQ123" s="26"/>
      <c r="DDR123" s="26" t="s">
        <v>208</v>
      </c>
      <c r="DDS123" s="26" t="s">
        <v>191</v>
      </c>
      <c r="DDT123" s="26" t="s">
        <v>200</v>
      </c>
      <c r="DDU123" s="26" t="s">
        <v>266</v>
      </c>
      <c r="DDV123" s="26" t="s">
        <v>190</v>
      </c>
      <c r="DDW123" s="26" t="s">
        <v>260</v>
      </c>
      <c r="DDX123" s="26" t="s">
        <v>192</v>
      </c>
      <c r="DDY123" s="25"/>
      <c r="DDZ123" s="25"/>
      <c r="DEA123" s="25"/>
      <c r="DEB123" s="25"/>
      <c r="DEC123" s="25"/>
      <c r="DED123" s="26"/>
      <c r="DEE123" s="70"/>
      <c r="DEF123" s="26"/>
      <c r="DEG123" s="26"/>
      <c r="DEH123" s="26" t="s">
        <v>208</v>
      </c>
      <c r="DEI123" s="26" t="s">
        <v>191</v>
      </c>
      <c r="DEJ123" s="26" t="s">
        <v>200</v>
      </c>
      <c r="DEK123" s="26" t="s">
        <v>266</v>
      </c>
      <c r="DEL123" s="26" t="s">
        <v>190</v>
      </c>
      <c r="DEM123" s="26" t="s">
        <v>260</v>
      </c>
      <c r="DEN123" s="26" t="s">
        <v>192</v>
      </c>
      <c r="DEO123" s="25"/>
      <c r="DEP123" s="25"/>
      <c r="DEQ123" s="25"/>
      <c r="DER123" s="25"/>
      <c r="DES123" s="25"/>
      <c r="DET123" s="26"/>
      <c r="DEU123" s="70"/>
      <c r="DEV123" s="26"/>
      <c r="DEW123" s="26"/>
      <c r="DEX123" s="26" t="s">
        <v>208</v>
      </c>
      <c r="DEY123" s="26" t="s">
        <v>191</v>
      </c>
      <c r="DEZ123" s="26" t="s">
        <v>200</v>
      </c>
      <c r="DFA123" s="26" t="s">
        <v>266</v>
      </c>
      <c r="DFB123" s="26" t="s">
        <v>190</v>
      </c>
      <c r="DFC123" s="26" t="s">
        <v>260</v>
      </c>
      <c r="DFD123" s="26" t="s">
        <v>192</v>
      </c>
      <c r="DFE123" s="25"/>
      <c r="DFF123" s="25"/>
      <c r="DFG123" s="25"/>
      <c r="DFH123" s="25"/>
      <c r="DFI123" s="25"/>
      <c r="DFJ123" s="26"/>
      <c r="DFK123" s="70"/>
      <c r="DFL123" s="26"/>
      <c r="DFM123" s="26"/>
      <c r="DFN123" s="26" t="s">
        <v>208</v>
      </c>
      <c r="DFO123" s="26" t="s">
        <v>191</v>
      </c>
      <c r="DFP123" s="26" t="s">
        <v>200</v>
      </c>
      <c r="DFQ123" s="26" t="s">
        <v>266</v>
      </c>
      <c r="DFR123" s="26" t="s">
        <v>190</v>
      </c>
      <c r="DFS123" s="26" t="s">
        <v>260</v>
      </c>
      <c r="DFT123" s="26" t="s">
        <v>192</v>
      </c>
      <c r="DFU123" s="25"/>
      <c r="DFV123" s="25"/>
      <c r="DFW123" s="25"/>
      <c r="DFX123" s="25"/>
      <c r="DFY123" s="25"/>
      <c r="DFZ123" s="26"/>
      <c r="DGA123" s="70"/>
      <c r="DGB123" s="26"/>
      <c r="DGC123" s="26"/>
      <c r="DGD123" s="26" t="s">
        <v>208</v>
      </c>
      <c r="DGE123" s="26" t="s">
        <v>191</v>
      </c>
      <c r="DGF123" s="26" t="s">
        <v>200</v>
      </c>
      <c r="DGG123" s="26" t="s">
        <v>266</v>
      </c>
      <c r="DGH123" s="26" t="s">
        <v>190</v>
      </c>
      <c r="DGI123" s="26" t="s">
        <v>260</v>
      </c>
      <c r="DGJ123" s="26" t="s">
        <v>192</v>
      </c>
      <c r="DGK123" s="25"/>
      <c r="DGL123" s="25"/>
      <c r="DGM123" s="25"/>
      <c r="DGN123" s="25"/>
      <c r="DGO123" s="25"/>
      <c r="DGP123" s="26"/>
      <c r="DGQ123" s="70"/>
      <c r="DGR123" s="26"/>
      <c r="DGS123" s="26"/>
      <c r="DGT123" s="26" t="s">
        <v>208</v>
      </c>
      <c r="DGU123" s="26" t="s">
        <v>191</v>
      </c>
      <c r="DGV123" s="26" t="s">
        <v>200</v>
      </c>
      <c r="DGW123" s="26" t="s">
        <v>266</v>
      </c>
      <c r="DGX123" s="26" t="s">
        <v>190</v>
      </c>
      <c r="DGY123" s="26" t="s">
        <v>260</v>
      </c>
      <c r="DGZ123" s="26" t="s">
        <v>192</v>
      </c>
      <c r="DHA123" s="25"/>
      <c r="DHB123" s="25"/>
      <c r="DHC123" s="25"/>
      <c r="DHD123" s="25"/>
      <c r="DHE123" s="25"/>
      <c r="DHF123" s="26"/>
      <c r="DHG123" s="70"/>
      <c r="DHH123" s="26"/>
      <c r="DHI123" s="26"/>
      <c r="DHJ123" s="26" t="s">
        <v>208</v>
      </c>
      <c r="DHK123" s="26" t="s">
        <v>191</v>
      </c>
      <c r="DHL123" s="26" t="s">
        <v>200</v>
      </c>
      <c r="DHM123" s="26" t="s">
        <v>266</v>
      </c>
      <c r="DHN123" s="26" t="s">
        <v>190</v>
      </c>
      <c r="DHO123" s="26" t="s">
        <v>260</v>
      </c>
      <c r="DHP123" s="26" t="s">
        <v>192</v>
      </c>
      <c r="DHQ123" s="25"/>
      <c r="DHR123" s="25"/>
      <c r="DHS123" s="25"/>
      <c r="DHT123" s="25"/>
      <c r="DHU123" s="25"/>
      <c r="DHV123" s="26"/>
      <c r="DHW123" s="70"/>
      <c r="DHX123" s="26"/>
      <c r="DHY123" s="26"/>
      <c r="DHZ123" s="26" t="s">
        <v>208</v>
      </c>
      <c r="DIA123" s="26" t="s">
        <v>191</v>
      </c>
      <c r="DIB123" s="26" t="s">
        <v>200</v>
      </c>
      <c r="DIC123" s="26" t="s">
        <v>266</v>
      </c>
      <c r="DID123" s="26" t="s">
        <v>190</v>
      </c>
      <c r="DIE123" s="26" t="s">
        <v>260</v>
      </c>
      <c r="DIF123" s="26" t="s">
        <v>192</v>
      </c>
      <c r="DIG123" s="25"/>
      <c r="DIH123" s="25"/>
      <c r="DII123" s="25"/>
      <c r="DIJ123" s="25"/>
      <c r="DIK123" s="25"/>
      <c r="DIL123" s="26"/>
      <c r="DIM123" s="70"/>
      <c r="DIN123" s="26"/>
      <c r="DIO123" s="26"/>
      <c r="DIP123" s="26" t="s">
        <v>208</v>
      </c>
      <c r="DIQ123" s="26" t="s">
        <v>191</v>
      </c>
      <c r="DIR123" s="26" t="s">
        <v>200</v>
      </c>
      <c r="DIS123" s="26" t="s">
        <v>266</v>
      </c>
      <c r="DIT123" s="26" t="s">
        <v>190</v>
      </c>
      <c r="DIU123" s="26" t="s">
        <v>260</v>
      </c>
      <c r="DIV123" s="26" t="s">
        <v>192</v>
      </c>
      <c r="DIW123" s="25"/>
      <c r="DIX123" s="25"/>
      <c r="DIY123" s="25"/>
      <c r="DIZ123" s="25"/>
      <c r="DJA123" s="25"/>
      <c r="DJB123" s="26"/>
      <c r="DJC123" s="70"/>
      <c r="DJD123" s="26"/>
      <c r="DJE123" s="26"/>
      <c r="DJF123" s="26" t="s">
        <v>208</v>
      </c>
      <c r="DJG123" s="26" t="s">
        <v>191</v>
      </c>
      <c r="DJH123" s="26" t="s">
        <v>200</v>
      </c>
      <c r="DJI123" s="26" t="s">
        <v>266</v>
      </c>
      <c r="DJJ123" s="26" t="s">
        <v>190</v>
      </c>
      <c r="DJK123" s="26" t="s">
        <v>260</v>
      </c>
      <c r="DJL123" s="26" t="s">
        <v>192</v>
      </c>
      <c r="DJM123" s="25"/>
      <c r="DJN123" s="25"/>
      <c r="DJO123" s="25"/>
      <c r="DJP123" s="25"/>
      <c r="DJQ123" s="25"/>
      <c r="DJR123" s="26"/>
      <c r="DJS123" s="70"/>
      <c r="DJT123" s="26"/>
      <c r="DJU123" s="26"/>
      <c r="DJV123" s="26" t="s">
        <v>208</v>
      </c>
      <c r="DJW123" s="26" t="s">
        <v>191</v>
      </c>
      <c r="DJX123" s="26" t="s">
        <v>200</v>
      </c>
      <c r="DJY123" s="26" t="s">
        <v>266</v>
      </c>
      <c r="DJZ123" s="26" t="s">
        <v>190</v>
      </c>
      <c r="DKA123" s="26" t="s">
        <v>260</v>
      </c>
      <c r="DKB123" s="26" t="s">
        <v>192</v>
      </c>
      <c r="DKC123" s="25"/>
      <c r="DKD123" s="25"/>
      <c r="DKE123" s="25"/>
      <c r="DKF123" s="25"/>
      <c r="DKG123" s="25"/>
      <c r="DKH123" s="26"/>
      <c r="DKI123" s="70"/>
      <c r="DKJ123" s="26"/>
      <c r="DKK123" s="26"/>
      <c r="DKL123" s="26" t="s">
        <v>208</v>
      </c>
      <c r="DKM123" s="26" t="s">
        <v>191</v>
      </c>
      <c r="DKN123" s="26" t="s">
        <v>200</v>
      </c>
      <c r="DKO123" s="26" t="s">
        <v>266</v>
      </c>
      <c r="DKP123" s="26" t="s">
        <v>190</v>
      </c>
      <c r="DKQ123" s="26" t="s">
        <v>260</v>
      </c>
      <c r="DKR123" s="26" t="s">
        <v>192</v>
      </c>
      <c r="DKS123" s="25"/>
      <c r="DKT123" s="25"/>
      <c r="DKU123" s="25"/>
      <c r="DKV123" s="25"/>
      <c r="DKW123" s="25"/>
      <c r="DKX123" s="26"/>
      <c r="DKY123" s="70"/>
      <c r="DKZ123" s="26"/>
      <c r="DLA123" s="26"/>
      <c r="DLB123" s="26" t="s">
        <v>208</v>
      </c>
      <c r="DLC123" s="26" t="s">
        <v>191</v>
      </c>
      <c r="DLD123" s="26" t="s">
        <v>200</v>
      </c>
      <c r="DLE123" s="26" t="s">
        <v>266</v>
      </c>
      <c r="DLF123" s="26" t="s">
        <v>190</v>
      </c>
      <c r="DLG123" s="26" t="s">
        <v>260</v>
      </c>
      <c r="DLH123" s="26" t="s">
        <v>192</v>
      </c>
      <c r="DLI123" s="25"/>
      <c r="DLJ123" s="25"/>
      <c r="DLK123" s="25"/>
      <c r="DLL123" s="25"/>
      <c r="DLM123" s="25"/>
      <c r="DLN123" s="26"/>
      <c r="DLO123" s="70"/>
      <c r="DLP123" s="26"/>
      <c r="DLQ123" s="26"/>
      <c r="DLR123" s="26" t="s">
        <v>208</v>
      </c>
      <c r="DLS123" s="26" t="s">
        <v>191</v>
      </c>
      <c r="DLT123" s="26" t="s">
        <v>200</v>
      </c>
      <c r="DLU123" s="26" t="s">
        <v>266</v>
      </c>
      <c r="DLV123" s="26" t="s">
        <v>190</v>
      </c>
      <c r="DLW123" s="26" t="s">
        <v>260</v>
      </c>
      <c r="DLX123" s="26" t="s">
        <v>192</v>
      </c>
      <c r="DLY123" s="25"/>
      <c r="DLZ123" s="25"/>
      <c r="DMA123" s="25"/>
      <c r="DMB123" s="25"/>
      <c r="DMC123" s="25"/>
      <c r="DMD123" s="26"/>
      <c r="DME123" s="70"/>
      <c r="DMF123" s="26"/>
      <c r="DMG123" s="26"/>
      <c r="DMH123" s="26" t="s">
        <v>208</v>
      </c>
      <c r="DMI123" s="26" t="s">
        <v>191</v>
      </c>
      <c r="DMJ123" s="26" t="s">
        <v>200</v>
      </c>
      <c r="DMK123" s="26" t="s">
        <v>266</v>
      </c>
      <c r="DML123" s="26" t="s">
        <v>190</v>
      </c>
      <c r="DMM123" s="26" t="s">
        <v>260</v>
      </c>
      <c r="DMN123" s="26" t="s">
        <v>192</v>
      </c>
      <c r="DMO123" s="25"/>
      <c r="DMP123" s="25"/>
      <c r="DMQ123" s="25"/>
      <c r="DMR123" s="25"/>
      <c r="DMS123" s="25"/>
      <c r="DMT123" s="26"/>
      <c r="DMU123" s="70"/>
      <c r="DMV123" s="26"/>
      <c r="DMW123" s="26"/>
      <c r="DMX123" s="26" t="s">
        <v>208</v>
      </c>
      <c r="DMY123" s="26" t="s">
        <v>191</v>
      </c>
      <c r="DMZ123" s="26" t="s">
        <v>200</v>
      </c>
      <c r="DNA123" s="26" t="s">
        <v>266</v>
      </c>
      <c r="DNB123" s="26" t="s">
        <v>190</v>
      </c>
      <c r="DNC123" s="26" t="s">
        <v>260</v>
      </c>
      <c r="DND123" s="26" t="s">
        <v>192</v>
      </c>
      <c r="DNE123" s="25"/>
      <c r="DNF123" s="25"/>
      <c r="DNG123" s="25"/>
      <c r="DNH123" s="25"/>
      <c r="DNI123" s="25"/>
      <c r="DNJ123" s="26"/>
      <c r="DNK123" s="70"/>
      <c r="DNL123" s="26"/>
      <c r="DNM123" s="26"/>
      <c r="DNN123" s="26" t="s">
        <v>208</v>
      </c>
      <c r="DNO123" s="26" t="s">
        <v>191</v>
      </c>
      <c r="DNP123" s="26" t="s">
        <v>200</v>
      </c>
      <c r="DNQ123" s="26" t="s">
        <v>266</v>
      </c>
      <c r="DNR123" s="26" t="s">
        <v>190</v>
      </c>
      <c r="DNS123" s="26" t="s">
        <v>260</v>
      </c>
      <c r="DNT123" s="26" t="s">
        <v>192</v>
      </c>
      <c r="DNU123" s="25"/>
      <c r="DNV123" s="25"/>
      <c r="DNW123" s="25"/>
      <c r="DNX123" s="25"/>
      <c r="DNY123" s="25"/>
      <c r="DNZ123" s="26"/>
      <c r="DOA123" s="70"/>
      <c r="DOB123" s="26"/>
      <c r="DOC123" s="26"/>
      <c r="DOD123" s="26" t="s">
        <v>208</v>
      </c>
      <c r="DOE123" s="26" t="s">
        <v>191</v>
      </c>
      <c r="DOF123" s="26" t="s">
        <v>200</v>
      </c>
      <c r="DOG123" s="26" t="s">
        <v>266</v>
      </c>
      <c r="DOH123" s="26" t="s">
        <v>190</v>
      </c>
      <c r="DOI123" s="26" t="s">
        <v>260</v>
      </c>
      <c r="DOJ123" s="26" t="s">
        <v>192</v>
      </c>
      <c r="DOK123" s="25"/>
      <c r="DOL123" s="25"/>
      <c r="DOM123" s="25"/>
      <c r="DON123" s="25"/>
      <c r="DOO123" s="25"/>
      <c r="DOP123" s="26"/>
      <c r="DOQ123" s="70"/>
      <c r="DOR123" s="26"/>
      <c r="DOS123" s="26"/>
      <c r="DOT123" s="26" t="s">
        <v>208</v>
      </c>
      <c r="DOU123" s="26" t="s">
        <v>191</v>
      </c>
      <c r="DOV123" s="26" t="s">
        <v>200</v>
      </c>
      <c r="DOW123" s="26" t="s">
        <v>266</v>
      </c>
      <c r="DOX123" s="26" t="s">
        <v>190</v>
      </c>
      <c r="DOY123" s="26" t="s">
        <v>260</v>
      </c>
      <c r="DOZ123" s="26" t="s">
        <v>192</v>
      </c>
      <c r="DPA123" s="25"/>
      <c r="DPB123" s="25"/>
      <c r="DPC123" s="25"/>
      <c r="DPD123" s="25"/>
      <c r="DPE123" s="25"/>
      <c r="DPF123" s="26"/>
      <c r="DPG123" s="70"/>
      <c r="DPH123" s="26"/>
      <c r="DPI123" s="26"/>
      <c r="DPJ123" s="26" t="s">
        <v>208</v>
      </c>
      <c r="DPK123" s="26" t="s">
        <v>191</v>
      </c>
      <c r="DPL123" s="26" t="s">
        <v>200</v>
      </c>
      <c r="DPM123" s="26" t="s">
        <v>266</v>
      </c>
      <c r="DPN123" s="26" t="s">
        <v>190</v>
      </c>
      <c r="DPO123" s="26" t="s">
        <v>260</v>
      </c>
      <c r="DPP123" s="26" t="s">
        <v>192</v>
      </c>
      <c r="DPQ123" s="25"/>
      <c r="DPR123" s="25"/>
      <c r="DPS123" s="25"/>
      <c r="DPT123" s="25"/>
      <c r="DPU123" s="25"/>
      <c r="DPV123" s="26"/>
      <c r="DPW123" s="70"/>
      <c r="DPX123" s="26"/>
      <c r="DPY123" s="26"/>
      <c r="DPZ123" s="26" t="s">
        <v>208</v>
      </c>
      <c r="DQA123" s="26" t="s">
        <v>191</v>
      </c>
      <c r="DQB123" s="26" t="s">
        <v>200</v>
      </c>
      <c r="DQC123" s="26" t="s">
        <v>266</v>
      </c>
      <c r="DQD123" s="26" t="s">
        <v>190</v>
      </c>
      <c r="DQE123" s="26" t="s">
        <v>260</v>
      </c>
      <c r="DQF123" s="26" t="s">
        <v>192</v>
      </c>
      <c r="DQG123" s="25"/>
      <c r="DQH123" s="25"/>
      <c r="DQI123" s="25"/>
      <c r="DQJ123" s="25"/>
      <c r="DQK123" s="25"/>
      <c r="DQL123" s="26"/>
      <c r="DQM123" s="70"/>
      <c r="DQN123" s="26"/>
      <c r="DQO123" s="26"/>
      <c r="DQP123" s="26" t="s">
        <v>208</v>
      </c>
      <c r="DQQ123" s="26" t="s">
        <v>191</v>
      </c>
      <c r="DQR123" s="26" t="s">
        <v>200</v>
      </c>
      <c r="DQS123" s="26" t="s">
        <v>266</v>
      </c>
      <c r="DQT123" s="26" t="s">
        <v>190</v>
      </c>
      <c r="DQU123" s="26" t="s">
        <v>260</v>
      </c>
      <c r="DQV123" s="26" t="s">
        <v>192</v>
      </c>
      <c r="DQW123" s="25"/>
      <c r="DQX123" s="25"/>
      <c r="DQY123" s="25"/>
      <c r="DQZ123" s="25"/>
      <c r="DRA123" s="25"/>
      <c r="DRB123" s="26"/>
      <c r="DRC123" s="70"/>
      <c r="DRD123" s="26"/>
      <c r="DRE123" s="26"/>
      <c r="DRF123" s="26" t="s">
        <v>208</v>
      </c>
      <c r="DRG123" s="26" t="s">
        <v>191</v>
      </c>
      <c r="DRH123" s="26" t="s">
        <v>200</v>
      </c>
      <c r="DRI123" s="26" t="s">
        <v>266</v>
      </c>
      <c r="DRJ123" s="26" t="s">
        <v>190</v>
      </c>
      <c r="DRK123" s="26" t="s">
        <v>260</v>
      </c>
      <c r="DRL123" s="26" t="s">
        <v>192</v>
      </c>
      <c r="DRM123" s="25"/>
      <c r="DRN123" s="25"/>
      <c r="DRO123" s="25"/>
      <c r="DRP123" s="25"/>
      <c r="DRQ123" s="25"/>
      <c r="DRR123" s="26"/>
      <c r="DRS123" s="70"/>
      <c r="DRT123" s="26"/>
      <c r="DRU123" s="26"/>
      <c r="DRV123" s="26" t="s">
        <v>208</v>
      </c>
      <c r="DRW123" s="26" t="s">
        <v>191</v>
      </c>
      <c r="DRX123" s="26" t="s">
        <v>200</v>
      </c>
      <c r="DRY123" s="26" t="s">
        <v>266</v>
      </c>
      <c r="DRZ123" s="26" t="s">
        <v>190</v>
      </c>
      <c r="DSA123" s="26" t="s">
        <v>260</v>
      </c>
      <c r="DSB123" s="26" t="s">
        <v>192</v>
      </c>
      <c r="DSC123" s="25"/>
      <c r="DSD123" s="25"/>
      <c r="DSE123" s="25"/>
      <c r="DSF123" s="25"/>
      <c r="DSG123" s="25"/>
      <c r="DSH123" s="26"/>
      <c r="DSI123" s="70"/>
      <c r="DSJ123" s="26"/>
      <c r="DSK123" s="26"/>
      <c r="DSL123" s="26" t="s">
        <v>208</v>
      </c>
      <c r="DSM123" s="26" t="s">
        <v>191</v>
      </c>
      <c r="DSN123" s="26" t="s">
        <v>200</v>
      </c>
      <c r="DSO123" s="26" t="s">
        <v>266</v>
      </c>
      <c r="DSP123" s="26" t="s">
        <v>190</v>
      </c>
      <c r="DSQ123" s="26" t="s">
        <v>260</v>
      </c>
      <c r="DSR123" s="26" t="s">
        <v>192</v>
      </c>
      <c r="DSS123" s="25"/>
      <c r="DST123" s="25"/>
      <c r="DSU123" s="25"/>
      <c r="DSV123" s="25"/>
      <c r="DSW123" s="25"/>
      <c r="DSX123" s="26"/>
      <c r="DSY123" s="70"/>
      <c r="DSZ123" s="26"/>
      <c r="DTA123" s="26"/>
      <c r="DTB123" s="26" t="s">
        <v>208</v>
      </c>
      <c r="DTC123" s="26" t="s">
        <v>191</v>
      </c>
      <c r="DTD123" s="26" t="s">
        <v>200</v>
      </c>
      <c r="DTE123" s="26" t="s">
        <v>266</v>
      </c>
      <c r="DTF123" s="26" t="s">
        <v>190</v>
      </c>
      <c r="DTG123" s="26" t="s">
        <v>260</v>
      </c>
      <c r="DTH123" s="26" t="s">
        <v>192</v>
      </c>
      <c r="DTI123" s="25"/>
      <c r="DTJ123" s="25"/>
      <c r="DTK123" s="25"/>
      <c r="DTL123" s="25"/>
      <c r="DTM123" s="25"/>
      <c r="DTN123" s="26"/>
      <c r="DTO123" s="70"/>
      <c r="DTP123" s="26"/>
      <c r="DTQ123" s="26"/>
      <c r="DTR123" s="26" t="s">
        <v>208</v>
      </c>
      <c r="DTS123" s="26" t="s">
        <v>191</v>
      </c>
      <c r="DTT123" s="26" t="s">
        <v>200</v>
      </c>
      <c r="DTU123" s="26" t="s">
        <v>266</v>
      </c>
      <c r="DTV123" s="26" t="s">
        <v>190</v>
      </c>
      <c r="DTW123" s="26" t="s">
        <v>260</v>
      </c>
      <c r="DTX123" s="26" t="s">
        <v>192</v>
      </c>
      <c r="DTY123" s="25"/>
      <c r="DTZ123" s="25"/>
      <c r="DUA123" s="25"/>
      <c r="DUB123" s="25"/>
      <c r="DUC123" s="25"/>
      <c r="DUD123" s="26"/>
      <c r="DUE123" s="70"/>
      <c r="DUF123" s="26"/>
      <c r="DUG123" s="26"/>
      <c r="DUH123" s="26" t="s">
        <v>208</v>
      </c>
      <c r="DUI123" s="26" t="s">
        <v>191</v>
      </c>
      <c r="DUJ123" s="26" t="s">
        <v>200</v>
      </c>
      <c r="DUK123" s="26" t="s">
        <v>266</v>
      </c>
      <c r="DUL123" s="26" t="s">
        <v>190</v>
      </c>
      <c r="DUM123" s="26" t="s">
        <v>260</v>
      </c>
      <c r="DUN123" s="26" t="s">
        <v>192</v>
      </c>
      <c r="DUO123" s="25"/>
      <c r="DUP123" s="25"/>
      <c r="DUQ123" s="25"/>
      <c r="DUR123" s="25"/>
      <c r="DUS123" s="25"/>
      <c r="DUT123" s="26"/>
      <c r="DUU123" s="70"/>
      <c r="DUV123" s="26"/>
      <c r="DUW123" s="26"/>
      <c r="DUX123" s="26" t="s">
        <v>208</v>
      </c>
      <c r="DUY123" s="26" t="s">
        <v>191</v>
      </c>
      <c r="DUZ123" s="26" t="s">
        <v>200</v>
      </c>
      <c r="DVA123" s="26" t="s">
        <v>266</v>
      </c>
      <c r="DVB123" s="26" t="s">
        <v>190</v>
      </c>
      <c r="DVC123" s="26" t="s">
        <v>260</v>
      </c>
      <c r="DVD123" s="26" t="s">
        <v>192</v>
      </c>
      <c r="DVE123" s="25"/>
      <c r="DVF123" s="25"/>
      <c r="DVG123" s="25"/>
      <c r="DVH123" s="25"/>
      <c r="DVI123" s="25"/>
      <c r="DVJ123" s="26"/>
      <c r="DVK123" s="70"/>
      <c r="DVL123" s="26"/>
      <c r="DVM123" s="26"/>
      <c r="DVN123" s="26" t="s">
        <v>208</v>
      </c>
      <c r="DVO123" s="26" t="s">
        <v>191</v>
      </c>
      <c r="DVP123" s="26" t="s">
        <v>200</v>
      </c>
      <c r="DVQ123" s="26" t="s">
        <v>266</v>
      </c>
      <c r="DVR123" s="26" t="s">
        <v>190</v>
      </c>
      <c r="DVS123" s="26" t="s">
        <v>260</v>
      </c>
      <c r="DVT123" s="26" t="s">
        <v>192</v>
      </c>
      <c r="DVU123" s="25"/>
      <c r="DVV123" s="25"/>
      <c r="DVW123" s="25"/>
      <c r="DVX123" s="25"/>
      <c r="DVY123" s="25"/>
      <c r="DVZ123" s="26"/>
      <c r="DWA123" s="70"/>
      <c r="DWB123" s="26"/>
      <c r="DWC123" s="26"/>
      <c r="DWD123" s="26" t="s">
        <v>208</v>
      </c>
      <c r="DWE123" s="26" t="s">
        <v>191</v>
      </c>
      <c r="DWF123" s="26" t="s">
        <v>200</v>
      </c>
      <c r="DWG123" s="26" t="s">
        <v>266</v>
      </c>
      <c r="DWH123" s="26" t="s">
        <v>190</v>
      </c>
      <c r="DWI123" s="26" t="s">
        <v>260</v>
      </c>
      <c r="DWJ123" s="26" t="s">
        <v>192</v>
      </c>
      <c r="DWK123" s="25"/>
      <c r="DWL123" s="25"/>
      <c r="DWM123" s="25"/>
      <c r="DWN123" s="25"/>
      <c r="DWO123" s="25"/>
      <c r="DWP123" s="26"/>
      <c r="DWQ123" s="70"/>
      <c r="DWR123" s="26"/>
      <c r="DWS123" s="26"/>
      <c r="DWT123" s="26" t="s">
        <v>208</v>
      </c>
      <c r="DWU123" s="26" t="s">
        <v>191</v>
      </c>
      <c r="DWV123" s="26" t="s">
        <v>200</v>
      </c>
      <c r="DWW123" s="26" t="s">
        <v>266</v>
      </c>
      <c r="DWX123" s="26" t="s">
        <v>190</v>
      </c>
      <c r="DWY123" s="26" t="s">
        <v>260</v>
      </c>
      <c r="DWZ123" s="26" t="s">
        <v>192</v>
      </c>
      <c r="DXA123" s="25"/>
      <c r="DXB123" s="25"/>
      <c r="DXC123" s="25"/>
      <c r="DXD123" s="25"/>
      <c r="DXE123" s="25"/>
      <c r="DXF123" s="26"/>
      <c r="DXG123" s="70"/>
      <c r="DXH123" s="26"/>
      <c r="DXI123" s="26"/>
      <c r="DXJ123" s="26" t="s">
        <v>208</v>
      </c>
      <c r="DXK123" s="26" t="s">
        <v>191</v>
      </c>
      <c r="DXL123" s="26" t="s">
        <v>200</v>
      </c>
      <c r="DXM123" s="26" t="s">
        <v>266</v>
      </c>
      <c r="DXN123" s="26" t="s">
        <v>190</v>
      </c>
      <c r="DXO123" s="26" t="s">
        <v>260</v>
      </c>
      <c r="DXP123" s="26" t="s">
        <v>192</v>
      </c>
      <c r="DXQ123" s="25"/>
      <c r="DXR123" s="25"/>
      <c r="DXS123" s="25"/>
      <c r="DXT123" s="25"/>
      <c r="DXU123" s="25"/>
      <c r="DXV123" s="26"/>
      <c r="DXW123" s="70"/>
      <c r="DXX123" s="26"/>
      <c r="DXY123" s="26"/>
      <c r="DXZ123" s="26" t="s">
        <v>208</v>
      </c>
      <c r="DYA123" s="26" t="s">
        <v>191</v>
      </c>
      <c r="DYB123" s="26" t="s">
        <v>200</v>
      </c>
      <c r="DYC123" s="26" t="s">
        <v>266</v>
      </c>
      <c r="DYD123" s="26" t="s">
        <v>190</v>
      </c>
      <c r="DYE123" s="26" t="s">
        <v>260</v>
      </c>
      <c r="DYF123" s="26" t="s">
        <v>192</v>
      </c>
      <c r="DYG123" s="25"/>
      <c r="DYH123" s="25"/>
      <c r="DYI123" s="25"/>
      <c r="DYJ123" s="25"/>
      <c r="DYK123" s="25"/>
      <c r="DYL123" s="26"/>
      <c r="DYM123" s="70"/>
      <c r="DYN123" s="26"/>
      <c r="DYO123" s="26"/>
      <c r="DYP123" s="26" t="s">
        <v>208</v>
      </c>
      <c r="DYQ123" s="26" t="s">
        <v>191</v>
      </c>
      <c r="DYR123" s="26" t="s">
        <v>200</v>
      </c>
      <c r="DYS123" s="26" t="s">
        <v>266</v>
      </c>
      <c r="DYT123" s="26" t="s">
        <v>190</v>
      </c>
      <c r="DYU123" s="26" t="s">
        <v>260</v>
      </c>
      <c r="DYV123" s="26" t="s">
        <v>192</v>
      </c>
      <c r="DYW123" s="25"/>
      <c r="DYX123" s="25"/>
      <c r="DYY123" s="25"/>
      <c r="DYZ123" s="25"/>
      <c r="DZA123" s="25"/>
      <c r="DZB123" s="26"/>
      <c r="DZC123" s="70"/>
      <c r="DZD123" s="26"/>
      <c r="DZE123" s="26"/>
      <c r="DZF123" s="26" t="s">
        <v>208</v>
      </c>
      <c r="DZG123" s="26" t="s">
        <v>191</v>
      </c>
      <c r="DZH123" s="26" t="s">
        <v>200</v>
      </c>
      <c r="DZI123" s="26" t="s">
        <v>266</v>
      </c>
      <c r="DZJ123" s="26" t="s">
        <v>190</v>
      </c>
      <c r="DZK123" s="26" t="s">
        <v>260</v>
      </c>
      <c r="DZL123" s="26" t="s">
        <v>192</v>
      </c>
      <c r="DZM123" s="25"/>
      <c r="DZN123" s="25"/>
      <c r="DZO123" s="25"/>
      <c r="DZP123" s="25"/>
      <c r="DZQ123" s="25"/>
      <c r="DZR123" s="26"/>
      <c r="DZS123" s="70"/>
      <c r="DZT123" s="26"/>
      <c r="DZU123" s="26"/>
      <c r="DZV123" s="26" t="s">
        <v>208</v>
      </c>
      <c r="DZW123" s="26" t="s">
        <v>191</v>
      </c>
      <c r="DZX123" s="26" t="s">
        <v>200</v>
      </c>
      <c r="DZY123" s="26" t="s">
        <v>266</v>
      </c>
      <c r="DZZ123" s="26" t="s">
        <v>190</v>
      </c>
      <c r="EAA123" s="26" t="s">
        <v>260</v>
      </c>
      <c r="EAB123" s="26" t="s">
        <v>192</v>
      </c>
      <c r="EAC123" s="25"/>
      <c r="EAD123" s="25"/>
      <c r="EAE123" s="25"/>
      <c r="EAF123" s="25"/>
      <c r="EAG123" s="25"/>
      <c r="EAH123" s="26"/>
      <c r="EAI123" s="70"/>
      <c r="EAJ123" s="26"/>
      <c r="EAK123" s="26"/>
      <c r="EAL123" s="26" t="s">
        <v>208</v>
      </c>
      <c r="EAM123" s="26" t="s">
        <v>191</v>
      </c>
      <c r="EAN123" s="26" t="s">
        <v>200</v>
      </c>
      <c r="EAO123" s="26" t="s">
        <v>266</v>
      </c>
      <c r="EAP123" s="26" t="s">
        <v>190</v>
      </c>
      <c r="EAQ123" s="26" t="s">
        <v>260</v>
      </c>
      <c r="EAR123" s="26" t="s">
        <v>192</v>
      </c>
      <c r="EAS123" s="25"/>
      <c r="EAT123" s="25"/>
      <c r="EAU123" s="25"/>
      <c r="EAV123" s="25"/>
      <c r="EAW123" s="25"/>
      <c r="EAX123" s="26"/>
      <c r="EAY123" s="70"/>
      <c r="EAZ123" s="26"/>
      <c r="EBA123" s="26"/>
      <c r="EBB123" s="26" t="s">
        <v>208</v>
      </c>
      <c r="EBC123" s="26" t="s">
        <v>191</v>
      </c>
      <c r="EBD123" s="26" t="s">
        <v>200</v>
      </c>
      <c r="EBE123" s="26" t="s">
        <v>266</v>
      </c>
      <c r="EBF123" s="26" t="s">
        <v>190</v>
      </c>
      <c r="EBG123" s="26" t="s">
        <v>260</v>
      </c>
      <c r="EBH123" s="26" t="s">
        <v>192</v>
      </c>
      <c r="EBI123" s="25"/>
      <c r="EBJ123" s="25"/>
      <c r="EBK123" s="25"/>
      <c r="EBL123" s="25"/>
      <c r="EBM123" s="25"/>
      <c r="EBN123" s="26"/>
      <c r="EBO123" s="70"/>
      <c r="EBP123" s="26"/>
      <c r="EBQ123" s="26"/>
      <c r="EBR123" s="26" t="s">
        <v>208</v>
      </c>
      <c r="EBS123" s="26" t="s">
        <v>191</v>
      </c>
      <c r="EBT123" s="26" t="s">
        <v>200</v>
      </c>
      <c r="EBU123" s="26" t="s">
        <v>266</v>
      </c>
      <c r="EBV123" s="26" t="s">
        <v>190</v>
      </c>
      <c r="EBW123" s="26" t="s">
        <v>260</v>
      </c>
      <c r="EBX123" s="26" t="s">
        <v>192</v>
      </c>
      <c r="EBY123" s="25"/>
      <c r="EBZ123" s="25"/>
      <c r="ECA123" s="25"/>
      <c r="ECB123" s="25"/>
      <c r="ECC123" s="25"/>
      <c r="ECD123" s="26"/>
      <c r="ECE123" s="70"/>
      <c r="ECF123" s="26"/>
      <c r="ECG123" s="26"/>
      <c r="ECH123" s="26" t="s">
        <v>208</v>
      </c>
      <c r="ECI123" s="26" t="s">
        <v>191</v>
      </c>
      <c r="ECJ123" s="26" t="s">
        <v>200</v>
      </c>
      <c r="ECK123" s="26" t="s">
        <v>266</v>
      </c>
      <c r="ECL123" s="26" t="s">
        <v>190</v>
      </c>
      <c r="ECM123" s="26" t="s">
        <v>260</v>
      </c>
      <c r="ECN123" s="26" t="s">
        <v>192</v>
      </c>
      <c r="ECO123" s="25"/>
      <c r="ECP123" s="25"/>
      <c r="ECQ123" s="25"/>
      <c r="ECR123" s="25"/>
      <c r="ECS123" s="25"/>
      <c r="ECT123" s="26"/>
      <c r="ECU123" s="70"/>
      <c r="ECV123" s="26"/>
      <c r="ECW123" s="26"/>
      <c r="ECX123" s="26" t="s">
        <v>208</v>
      </c>
      <c r="ECY123" s="26" t="s">
        <v>191</v>
      </c>
      <c r="ECZ123" s="26" t="s">
        <v>200</v>
      </c>
      <c r="EDA123" s="26" t="s">
        <v>266</v>
      </c>
      <c r="EDB123" s="26" t="s">
        <v>190</v>
      </c>
      <c r="EDC123" s="26" t="s">
        <v>260</v>
      </c>
      <c r="EDD123" s="26" t="s">
        <v>192</v>
      </c>
      <c r="EDE123" s="25"/>
      <c r="EDF123" s="25"/>
      <c r="EDG123" s="25"/>
      <c r="EDH123" s="25"/>
      <c r="EDI123" s="25"/>
      <c r="EDJ123" s="26"/>
      <c r="EDK123" s="70"/>
      <c r="EDL123" s="26"/>
      <c r="EDM123" s="26"/>
      <c r="EDN123" s="26" t="s">
        <v>208</v>
      </c>
      <c r="EDO123" s="26" t="s">
        <v>191</v>
      </c>
      <c r="EDP123" s="26" t="s">
        <v>200</v>
      </c>
      <c r="EDQ123" s="26" t="s">
        <v>266</v>
      </c>
      <c r="EDR123" s="26" t="s">
        <v>190</v>
      </c>
      <c r="EDS123" s="26" t="s">
        <v>260</v>
      </c>
      <c r="EDT123" s="26" t="s">
        <v>192</v>
      </c>
      <c r="EDU123" s="25"/>
      <c r="EDV123" s="25"/>
      <c r="EDW123" s="25"/>
      <c r="EDX123" s="25"/>
      <c r="EDY123" s="25"/>
      <c r="EDZ123" s="26"/>
      <c r="EEA123" s="70"/>
      <c r="EEB123" s="26"/>
      <c r="EEC123" s="26"/>
      <c r="EED123" s="26" t="s">
        <v>208</v>
      </c>
      <c r="EEE123" s="26" t="s">
        <v>191</v>
      </c>
      <c r="EEF123" s="26" t="s">
        <v>200</v>
      </c>
      <c r="EEG123" s="26" t="s">
        <v>266</v>
      </c>
      <c r="EEH123" s="26" t="s">
        <v>190</v>
      </c>
      <c r="EEI123" s="26" t="s">
        <v>260</v>
      </c>
      <c r="EEJ123" s="26" t="s">
        <v>192</v>
      </c>
      <c r="EEK123" s="25"/>
      <c r="EEL123" s="25"/>
      <c r="EEM123" s="25"/>
      <c r="EEN123" s="25"/>
      <c r="EEO123" s="25"/>
      <c r="EEP123" s="26"/>
      <c r="EEQ123" s="70"/>
      <c r="EER123" s="26"/>
      <c r="EES123" s="26"/>
      <c r="EET123" s="26" t="s">
        <v>208</v>
      </c>
      <c r="EEU123" s="26" t="s">
        <v>191</v>
      </c>
      <c r="EEV123" s="26" t="s">
        <v>200</v>
      </c>
      <c r="EEW123" s="26" t="s">
        <v>266</v>
      </c>
      <c r="EEX123" s="26" t="s">
        <v>190</v>
      </c>
      <c r="EEY123" s="26" t="s">
        <v>260</v>
      </c>
      <c r="EEZ123" s="26" t="s">
        <v>192</v>
      </c>
      <c r="EFA123" s="25"/>
      <c r="EFB123" s="25"/>
      <c r="EFC123" s="25"/>
      <c r="EFD123" s="25"/>
      <c r="EFE123" s="25"/>
      <c r="EFF123" s="26"/>
      <c r="EFG123" s="70"/>
      <c r="EFH123" s="26"/>
      <c r="EFI123" s="26"/>
      <c r="EFJ123" s="26" t="s">
        <v>208</v>
      </c>
      <c r="EFK123" s="26" t="s">
        <v>191</v>
      </c>
      <c r="EFL123" s="26" t="s">
        <v>200</v>
      </c>
      <c r="EFM123" s="26" t="s">
        <v>266</v>
      </c>
      <c r="EFN123" s="26" t="s">
        <v>190</v>
      </c>
      <c r="EFO123" s="26" t="s">
        <v>260</v>
      </c>
      <c r="EFP123" s="26" t="s">
        <v>192</v>
      </c>
      <c r="EFQ123" s="25"/>
      <c r="EFR123" s="25"/>
      <c r="EFS123" s="25"/>
      <c r="EFT123" s="25"/>
      <c r="EFU123" s="25"/>
      <c r="EFV123" s="26"/>
      <c r="EFW123" s="70"/>
      <c r="EFX123" s="26"/>
      <c r="EFY123" s="26"/>
      <c r="EFZ123" s="26" t="s">
        <v>208</v>
      </c>
      <c r="EGA123" s="26" t="s">
        <v>191</v>
      </c>
      <c r="EGB123" s="26" t="s">
        <v>200</v>
      </c>
      <c r="EGC123" s="26" t="s">
        <v>266</v>
      </c>
      <c r="EGD123" s="26" t="s">
        <v>190</v>
      </c>
      <c r="EGE123" s="26" t="s">
        <v>260</v>
      </c>
      <c r="EGF123" s="26" t="s">
        <v>192</v>
      </c>
      <c r="EGG123" s="25"/>
      <c r="EGH123" s="25"/>
      <c r="EGI123" s="25"/>
      <c r="EGJ123" s="25"/>
      <c r="EGK123" s="25"/>
      <c r="EGL123" s="26"/>
      <c r="EGM123" s="70"/>
      <c r="EGN123" s="26"/>
      <c r="EGO123" s="26"/>
      <c r="EGP123" s="26" t="s">
        <v>208</v>
      </c>
      <c r="EGQ123" s="26" t="s">
        <v>191</v>
      </c>
      <c r="EGR123" s="26" t="s">
        <v>200</v>
      </c>
      <c r="EGS123" s="26" t="s">
        <v>266</v>
      </c>
      <c r="EGT123" s="26" t="s">
        <v>190</v>
      </c>
      <c r="EGU123" s="26" t="s">
        <v>260</v>
      </c>
      <c r="EGV123" s="26" t="s">
        <v>192</v>
      </c>
      <c r="EGW123" s="25"/>
      <c r="EGX123" s="25"/>
      <c r="EGY123" s="25"/>
      <c r="EGZ123" s="25"/>
      <c r="EHA123" s="25"/>
      <c r="EHB123" s="26"/>
      <c r="EHC123" s="70"/>
      <c r="EHD123" s="26"/>
      <c r="EHE123" s="26"/>
      <c r="EHF123" s="26" t="s">
        <v>208</v>
      </c>
      <c r="EHG123" s="26" t="s">
        <v>191</v>
      </c>
      <c r="EHH123" s="26" t="s">
        <v>200</v>
      </c>
      <c r="EHI123" s="26" t="s">
        <v>266</v>
      </c>
      <c r="EHJ123" s="26" t="s">
        <v>190</v>
      </c>
      <c r="EHK123" s="26" t="s">
        <v>260</v>
      </c>
      <c r="EHL123" s="26" t="s">
        <v>192</v>
      </c>
      <c r="EHM123" s="25"/>
      <c r="EHN123" s="25"/>
      <c r="EHO123" s="25"/>
      <c r="EHP123" s="25"/>
      <c r="EHQ123" s="25"/>
      <c r="EHR123" s="26"/>
      <c r="EHS123" s="70"/>
      <c r="EHT123" s="26"/>
      <c r="EHU123" s="26"/>
      <c r="EHV123" s="26" t="s">
        <v>208</v>
      </c>
      <c r="EHW123" s="26" t="s">
        <v>191</v>
      </c>
      <c r="EHX123" s="26" t="s">
        <v>200</v>
      </c>
      <c r="EHY123" s="26" t="s">
        <v>266</v>
      </c>
      <c r="EHZ123" s="26" t="s">
        <v>190</v>
      </c>
      <c r="EIA123" s="26" t="s">
        <v>260</v>
      </c>
      <c r="EIB123" s="26" t="s">
        <v>192</v>
      </c>
      <c r="EIC123" s="25"/>
      <c r="EID123" s="25"/>
      <c r="EIE123" s="25"/>
      <c r="EIF123" s="25"/>
      <c r="EIG123" s="25"/>
      <c r="EIH123" s="26"/>
      <c r="EII123" s="70"/>
      <c r="EIJ123" s="26"/>
      <c r="EIK123" s="26"/>
      <c r="EIL123" s="26" t="s">
        <v>208</v>
      </c>
      <c r="EIM123" s="26" t="s">
        <v>191</v>
      </c>
      <c r="EIN123" s="26" t="s">
        <v>200</v>
      </c>
      <c r="EIO123" s="26" t="s">
        <v>266</v>
      </c>
      <c r="EIP123" s="26" t="s">
        <v>190</v>
      </c>
      <c r="EIQ123" s="26" t="s">
        <v>260</v>
      </c>
      <c r="EIR123" s="26" t="s">
        <v>192</v>
      </c>
      <c r="EIS123" s="25"/>
      <c r="EIT123" s="25"/>
      <c r="EIU123" s="25"/>
      <c r="EIV123" s="25"/>
      <c r="EIW123" s="25"/>
      <c r="EIX123" s="26"/>
      <c r="EIY123" s="70"/>
      <c r="EIZ123" s="26"/>
      <c r="EJA123" s="26"/>
      <c r="EJB123" s="26" t="s">
        <v>208</v>
      </c>
      <c r="EJC123" s="26" t="s">
        <v>191</v>
      </c>
      <c r="EJD123" s="26" t="s">
        <v>200</v>
      </c>
      <c r="EJE123" s="26" t="s">
        <v>266</v>
      </c>
      <c r="EJF123" s="26" t="s">
        <v>190</v>
      </c>
      <c r="EJG123" s="26" t="s">
        <v>260</v>
      </c>
      <c r="EJH123" s="26" t="s">
        <v>192</v>
      </c>
      <c r="EJI123" s="25"/>
      <c r="EJJ123" s="25"/>
      <c r="EJK123" s="25"/>
      <c r="EJL123" s="25"/>
      <c r="EJM123" s="25"/>
      <c r="EJN123" s="26"/>
      <c r="EJO123" s="70"/>
      <c r="EJP123" s="26"/>
      <c r="EJQ123" s="26"/>
      <c r="EJR123" s="26" t="s">
        <v>208</v>
      </c>
      <c r="EJS123" s="26" t="s">
        <v>191</v>
      </c>
      <c r="EJT123" s="26" t="s">
        <v>200</v>
      </c>
      <c r="EJU123" s="26" t="s">
        <v>266</v>
      </c>
      <c r="EJV123" s="26" t="s">
        <v>190</v>
      </c>
      <c r="EJW123" s="26" t="s">
        <v>260</v>
      </c>
      <c r="EJX123" s="26" t="s">
        <v>192</v>
      </c>
      <c r="EJY123" s="25"/>
      <c r="EJZ123" s="25"/>
      <c r="EKA123" s="25"/>
      <c r="EKB123" s="25"/>
      <c r="EKC123" s="25"/>
      <c r="EKD123" s="26"/>
      <c r="EKE123" s="70"/>
      <c r="EKF123" s="26"/>
      <c r="EKG123" s="26"/>
      <c r="EKH123" s="26" t="s">
        <v>208</v>
      </c>
      <c r="EKI123" s="26" t="s">
        <v>191</v>
      </c>
      <c r="EKJ123" s="26" t="s">
        <v>200</v>
      </c>
      <c r="EKK123" s="26" t="s">
        <v>266</v>
      </c>
      <c r="EKL123" s="26" t="s">
        <v>190</v>
      </c>
      <c r="EKM123" s="26" t="s">
        <v>260</v>
      </c>
      <c r="EKN123" s="26" t="s">
        <v>192</v>
      </c>
      <c r="EKO123" s="25"/>
      <c r="EKP123" s="25"/>
      <c r="EKQ123" s="25"/>
      <c r="EKR123" s="25"/>
      <c r="EKS123" s="25"/>
      <c r="EKT123" s="26"/>
      <c r="EKU123" s="70"/>
      <c r="EKV123" s="26"/>
      <c r="EKW123" s="26"/>
      <c r="EKX123" s="26" t="s">
        <v>208</v>
      </c>
      <c r="EKY123" s="26" t="s">
        <v>191</v>
      </c>
      <c r="EKZ123" s="26" t="s">
        <v>200</v>
      </c>
      <c r="ELA123" s="26" t="s">
        <v>266</v>
      </c>
      <c r="ELB123" s="26" t="s">
        <v>190</v>
      </c>
      <c r="ELC123" s="26" t="s">
        <v>260</v>
      </c>
      <c r="ELD123" s="26" t="s">
        <v>192</v>
      </c>
      <c r="ELE123" s="25"/>
      <c r="ELF123" s="25"/>
      <c r="ELG123" s="25"/>
      <c r="ELH123" s="25"/>
      <c r="ELI123" s="25"/>
      <c r="ELJ123" s="26"/>
      <c r="ELK123" s="70"/>
      <c r="ELL123" s="26"/>
      <c r="ELM123" s="26"/>
      <c r="ELN123" s="26" t="s">
        <v>208</v>
      </c>
      <c r="ELO123" s="26" t="s">
        <v>191</v>
      </c>
      <c r="ELP123" s="26" t="s">
        <v>200</v>
      </c>
      <c r="ELQ123" s="26" t="s">
        <v>266</v>
      </c>
      <c r="ELR123" s="26" t="s">
        <v>190</v>
      </c>
      <c r="ELS123" s="26" t="s">
        <v>260</v>
      </c>
      <c r="ELT123" s="26" t="s">
        <v>192</v>
      </c>
      <c r="ELU123" s="25"/>
      <c r="ELV123" s="25"/>
      <c r="ELW123" s="25"/>
      <c r="ELX123" s="25"/>
      <c r="ELY123" s="25"/>
      <c r="ELZ123" s="26"/>
      <c r="EMA123" s="70"/>
      <c r="EMB123" s="26"/>
      <c r="EMC123" s="26"/>
      <c r="EMD123" s="26" t="s">
        <v>208</v>
      </c>
      <c r="EME123" s="26" t="s">
        <v>191</v>
      </c>
      <c r="EMF123" s="26" t="s">
        <v>200</v>
      </c>
      <c r="EMG123" s="26" t="s">
        <v>266</v>
      </c>
      <c r="EMH123" s="26" t="s">
        <v>190</v>
      </c>
      <c r="EMI123" s="26" t="s">
        <v>260</v>
      </c>
      <c r="EMJ123" s="26" t="s">
        <v>192</v>
      </c>
      <c r="EMK123" s="25"/>
      <c r="EML123" s="25"/>
      <c r="EMM123" s="25"/>
      <c r="EMN123" s="25"/>
      <c r="EMO123" s="25"/>
      <c r="EMP123" s="26"/>
      <c r="EMQ123" s="70"/>
      <c r="EMR123" s="26"/>
      <c r="EMS123" s="26"/>
      <c r="EMT123" s="26" t="s">
        <v>208</v>
      </c>
      <c r="EMU123" s="26" t="s">
        <v>191</v>
      </c>
      <c r="EMV123" s="26" t="s">
        <v>200</v>
      </c>
      <c r="EMW123" s="26" t="s">
        <v>266</v>
      </c>
      <c r="EMX123" s="26" t="s">
        <v>190</v>
      </c>
      <c r="EMY123" s="26" t="s">
        <v>260</v>
      </c>
      <c r="EMZ123" s="26" t="s">
        <v>192</v>
      </c>
      <c r="ENA123" s="25"/>
      <c r="ENB123" s="25"/>
      <c r="ENC123" s="25"/>
      <c r="END123" s="25"/>
      <c r="ENE123" s="25"/>
      <c r="ENF123" s="26"/>
      <c r="ENG123" s="70"/>
      <c r="ENH123" s="26"/>
      <c r="ENI123" s="26"/>
      <c r="ENJ123" s="26" t="s">
        <v>208</v>
      </c>
      <c r="ENK123" s="26" t="s">
        <v>191</v>
      </c>
      <c r="ENL123" s="26" t="s">
        <v>200</v>
      </c>
      <c r="ENM123" s="26" t="s">
        <v>266</v>
      </c>
      <c r="ENN123" s="26" t="s">
        <v>190</v>
      </c>
      <c r="ENO123" s="26" t="s">
        <v>260</v>
      </c>
      <c r="ENP123" s="26" t="s">
        <v>192</v>
      </c>
      <c r="ENQ123" s="25"/>
      <c r="ENR123" s="25"/>
      <c r="ENS123" s="25"/>
      <c r="ENT123" s="25"/>
      <c r="ENU123" s="25"/>
      <c r="ENV123" s="26"/>
      <c r="ENW123" s="70"/>
      <c r="ENX123" s="26"/>
      <c r="ENY123" s="26"/>
      <c r="ENZ123" s="26" t="s">
        <v>208</v>
      </c>
      <c r="EOA123" s="26" t="s">
        <v>191</v>
      </c>
      <c r="EOB123" s="26" t="s">
        <v>200</v>
      </c>
      <c r="EOC123" s="26" t="s">
        <v>266</v>
      </c>
      <c r="EOD123" s="26" t="s">
        <v>190</v>
      </c>
      <c r="EOE123" s="26" t="s">
        <v>260</v>
      </c>
      <c r="EOF123" s="26" t="s">
        <v>192</v>
      </c>
      <c r="EOG123" s="25"/>
      <c r="EOH123" s="25"/>
      <c r="EOI123" s="25"/>
      <c r="EOJ123" s="25"/>
      <c r="EOK123" s="25"/>
      <c r="EOL123" s="26"/>
      <c r="EOM123" s="70"/>
      <c r="EON123" s="26"/>
      <c r="EOO123" s="26"/>
      <c r="EOP123" s="26" t="s">
        <v>208</v>
      </c>
      <c r="EOQ123" s="26" t="s">
        <v>191</v>
      </c>
      <c r="EOR123" s="26" t="s">
        <v>200</v>
      </c>
      <c r="EOS123" s="26" t="s">
        <v>266</v>
      </c>
      <c r="EOT123" s="26" t="s">
        <v>190</v>
      </c>
      <c r="EOU123" s="26" t="s">
        <v>260</v>
      </c>
      <c r="EOV123" s="26" t="s">
        <v>192</v>
      </c>
      <c r="EOW123" s="25"/>
      <c r="EOX123" s="25"/>
      <c r="EOY123" s="25"/>
      <c r="EOZ123" s="25"/>
      <c r="EPA123" s="25"/>
      <c r="EPB123" s="26"/>
      <c r="EPC123" s="70"/>
      <c r="EPD123" s="26"/>
      <c r="EPE123" s="26"/>
      <c r="EPF123" s="26" t="s">
        <v>208</v>
      </c>
      <c r="EPG123" s="26" t="s">
        <v>191</v>
      </c>
      <c r="EPH123" s="26" t="s">
        <v>200</v>
      </c>
      <c r="EPI123" s="26" t="s">
        <v>266</v>
      </c>
      <c r="EPJ123" s="26" t="s">
        <v>190</v>
      </c>
      <c r="EPK123" s="26" t="s">
        <v>260</v>
      </c>
      <c r="EPL123" s="26" t="s">
        <v>192</v>
      </c>
      <c r="EPM123" s="25"/>
      <c r="EPN123" s="25"/>
      <c r="EPO123" s="25"/>
      <c r="EPP123" s="25"/>
      <c r="EPQ123" s="25"/>
      <c r="EPR123" s="26"/>
      <c r="EPS123" s="70"/>
      <c r="EPT123" s="26"/>
      <c r="EPU123" s="26"/>
      <c r="EPV123" s="26" t="s">
        <v>208</v>
      </c>
      <c r="EPW123" s="26" t="s">
        <v>191</v>
      </c>
      <c r="EPX123" s="26" t="s">
        <v>200</v>
      </c>
      <c r="EPY123" s="26" t="s">
        <v>266</v>
      </c>
      <c r="EPZ123" s="26" t="s">
        <v>190</v>
      </c>
      <c r="EQA123" s="26" t="s">
        <v>260</v>
      </c>
      <c r="EQB123" s="26" t="s">
        <v>192</v>
      </c>
      <c r="EQC123" s="25"/>
      <c r="EQD123" s="25"/>
      <c r="EQE123" s="25"/>
      <c r="EQF123" s="25"/>
      <c r="EQG123" s="25"/>
      <c r="EQH123" s="26"/>
      <c r="EQI123" s="70"/>
      <c r="EQJ123" s="26"/>
      <c r="EQK123" s="26"/>
      <c r="EQL123" s="26" t="s">
        <v>208</v>
      </c>
      <c r="EQM123" s="26" t="s">
        <v>191</v>
      </c>
      <c r="EQN123" s="26" t="s">
        <v>200</v>
      </c>
      <c r="EQO123" s="26" t="s">
        <v>266</v>
      </c>
      <c r="EQP123" s="26" t="s">
        <v>190</v>
      </c>
      <c r="EQQ123" s="26" t="s">
        <v>260</v>
      </c>
      <c r="EQR123" s="26" t="s">
        <v>192</v>
      </c>
      <c r="EQS123" s="25"/>
      <c r="EQT123" s="25"/>
      <c r="EQU123" s="25"/>
      <c r="EQV123" s="25"/>
      <c r="EQW123" s="25"/>
      <c r="EQX123" s="26"/>
      <c r="EQY123" s="70"/>
      <c r="EQZ123" s="26"/>
      <c r="ERA123" s="26"/>
      <c r="ERB123" s="26" t="s">
        <v>208</v>
      </c>
      <c r="ERC123" s="26" t="s">
        <v>191</v>
      </c>
      <c r="ERD123" s="26" t="s">
        <v>200</v>
      </c>
      <c r="ERE123" s="26" t="s">
        <v>266</v>
      </c>
      <c r="ERF123" s="26" t="s">
        <v>190</v>
      </c>
      <c r="ERG123" s="26" t="s">
        <v>260</v>
      </c>
      <c r="ERH123" s="26" t="s">
        <v>192</v>
      </c>
      <c r="ERI123" s="25"/>
      <c r="ERJ123" s="25"/>
      <c r="ERK123" s="25"/>
      <c r="ERL123" s="25"/>
      <c r="ERM123" s="25"/>
      <c r="ERN123" s="26"/>
      <c r="ERO123" s="70"/>
      <c r="ERP123" s="26"/>
      <c r="ERQ123" s="26"/>
      <c r="ERR123" s="26" t="s">
        <v>208</v>
      </c>
      <c r="ERS123" s="26" t="s">
        <v>191</v>
      </c>
      <c r="ERT123" s="26" t="s">
        <v>200</v>
      </c>
      <c r="ERU123" s="26" t="s">
        <v>266</v>
      </c>
      <c r="ERV123" s="26" t="s">
        <v>190</v>
      </c>
      <c r="ERW123" s="26" t="s">
        <v>260</v>
      </c>
      <c r="ERX123" s="26" t="s">
        <v>192</v>
      </c>
      <c r="ERY123" s="25"/>
      <c r="ERZ123" s="25"/>
      <c r="ESA123" s="25"/>
      <c r="ESB123" s="25"/>
      <c r="ESC123" s="25"/>
      <c r="ESD123" s="26"/>
      <c r="ESE123" s="70"/>
      <c r="ESF123" s="26"/>
      <c r="ESG123" s="26"/>
      <c r="ESH123" s="26" t="s">
        <v>208</v>
      </c>
      <c r="ESI123" s="26" t="s">
        <v>191</v>
      </c>
      <c r="ESJ123" s="26" t="s">
        <v>200</v>
      </c>
      <c r="ESK123" s="26" t="s">
        <v>266</v>
      </c>
      <c r="ESL123" s="26" t="s">
        <v>190</v>
      </c>
      <c r="ESM123" s="26" t="s">
        <v>260</v>
      </c>
      <c r="ESN123" s="26" t="s">
        <v>192</v>
      </c>
      <c r="ESO123" s="25"/>
      <c r="ESP123" s="25"/>
      <c r="ESQ123" s="25"/>
      <c r="ESR123" s="25"/>
      <c r="ESS123" s="25"/>
      <c r="EST123" s="26"/>
      <c r="ESU123" s="70"/>
      <c r="ESV123" s="26"/>
      <c r="ESW123" s="26"/>
      <c r="ESX123" s="26" t="s">
        <v>208</v>
      </c>
      <c r="ESY123" s="26" t="s">
        <v>191</v>
      </c>
      <c r="ESZ123" s="26" t="s">
        <v>200</v>
      </c>
      <c r="ETA123" s="26" t="s">
        <v>266</v>
      </c>
      <c r="ETB123" s="26" t="s">
        <v>190</v>
      </c>
      <c r="ETC123" s="26" t="s">
        <v>260</v>
      </c>
      <c r="ETD123" s="26" t="s">
        <v>192</v>
      </c>
      <c r="ETE123" s="25"/>
      <c r="ETF123" s="25"/>
      <c r="ETG123" s="25"/>
      <c r="ETH123" s="25"/>
      <c r="ETI123" s="25"/>
      <c r="ETJ123" s="26"/>
      <c r="ETK123" s="70"/>
      <c r="ETL123" s="26"/>
      <c r="ETM123" s="26"/>
      <c r="ETN123" s="26" t="s">
        <v>208</v>
      </c>
      <c r="ETO123" s="26" t="s">
        <v>191</v>
      </c>
      <c r="ETP123" s="26" t="s">
        <v>200</v>
      </c>
      <c r="ETQ123" s="26" t="s">
        <v>266</v>
      </c>
      <c r="ETR123" s="26" t="s">
        <v>190</v>
      </c>
      <c r="ETS123" s="26" t="s">
        <v>260</v>
      </c>
      <c r="ETT123" s="26" t="s">
        <v>192</v>
      </c>
      <c r="ETU123" s="25"/>
      <c r="ETV123" s="25"/>
      <c r="ETW123" s="25"/>
      <c r="ETX123" s="25"/>
      <c r="ETY123" s="25"/>
      <c r="ETZ123" s="26"/>
      <c r="EUA123" s="70"/>
      <c r="EUB123" s="26"/>
      <c r="EUC123" s="26"/>
      <c r="EUD123" s="26" t="s">
        <v>208</v>
      </c>
      <c r="EUE123" s="26" t="s">
        <v>191</v>
      </c>
      <c r="EUF123" s="26" t="s">
        <v>200</v>
      </c>
      <c r="EUG123" s="26" t="s">
        <v>266</v>
      </c>
      <c r="EUH123" s="26" t="s">
        <v>190</v>
      </c>
      <c r="EUI123" s="26" t="s">
        <v>260</v>
      </c>
      <c r="EUJ123" s="26" t="s">
        <v>192</v>
      </c>
      <c r="EUK123" s="25"/>
      <c r="EUL123" s="25"/>
      <c r="EUM123" s="25"/>
      <c r="EUN123" s="25"/>
      <c r="EUO123" s="25"/>
      <c r="EUP123" s="26"/>
      <c r="EUQ123" s="70"/>
      <c r="EUR123" s="26"/>
      <c r="EUS123" s="26"/>
      <c r="EUT123" s="26" t="s">
        <v>208</v>
      </c>
      <c r="EUU123" s="26" t="s">
        <v>191</v>
      </c>
      <c r="EUV123" s="26" t="s">
        <v>200</v>
      </c>
      <c r="EUW123" s="26" t="s">
        <v>266</v>
      </c>
      <c r="EUX123" s="26" t="s">
        <v>190</v>
      </c>
      <c r="EUY123" s="26" t="s">
        <v>260</v>
      </c>
      <c r="EUZ123" s="26" t="s">
        <v>192</v>
      </c>
      <c r="EVA123" s="25"/>
      <c r="EVB123" s="25"/>
      <c r="EVC123" s="25"/>
      <c r="EVD123" s="25"/>
      <c r="EVE123" s="25"/>
      <c r="EVF123" s="26"/>
      <c r="EVG123" s="70"/>
      <c r="EVH123" s="26"/>
      <c r="EVI123" s="26"/>
      <c r="EVJ123" s="26" t="s">
        <v>208</v>
      </c>
      <c r="EVK123" s="26" t="s">
        <v>191</v>
      </c>
      <c r="EVL123" s="26" t="s">
        <v>200</v>
      </c>
      <c r="EVM123" s="26" t="s">
        <v>266</v>
      </c>
      <c r="EVN123" s="26" t="s">
        <v>190</v>
      </c>
      <c r="EVO123" s="26" t="s">
        <v>260</v>
      </c>
      <c r="EVP123" s="26" t="s">
        <v>192</v>
      </c>
      <c r="EVQ123" s="25"/>
      <c r="EVR123" s="25"/>
      <c r="EVS123" s="25"/>
      <c r="EVT123" s="25"/>
      <c r="EVU123" s="25"/>
      <c r="EVV123" s="26"/>
      <c r="EVW123" s="70"/>
      <c r="EVX123" s="26"/>
      <c r="EVY123" s="26"/>
      <c r="EVZ123" s="26" t="s">
        <v>208</v>
      </c>
      <c r="EWA123" s="26" t="s">
        <v>191</v>
      </c>
      <c r="EWB123" s="26" t="s">
        <v>200</v>
      </c>
      <c r="EWC123" s="26" t="s">
        <v>266</v>
      </c>
      <c r="EWD123" s="26" t="s">
        <v>190</v>
      </c>
      <c r="EWE123" s="26" t="s">
        <v>260</v>
      </c>
      <c r="EWF123" s="26" t="s">
        <v>192</v>
      </c>
      <c r="EWG123" s="25"/>
      <c r="EWH123" s="25"/>
      <c r="EWI123" s="25"/>
      <c r="EWJ123" s="25"/>
      <c r="EWK123" s="25"/>
      <c r="EWL123" s="26"/>
      <c r="EWM123" s="70"/>
      <c r="EWN123" s="26"/>
      <c r="EWO123" s="26"/>
      <c r="EWP123" s="26" t="s">
        <v>208</v>
      </c>
      <c r="EWQ123" s="26" t="s">
        <v>191</v>
      </c>
      <c r="EWR123" s="26" t="s">
        <v>200</v>
      </c>
      <c r="EWS123" s="26" t="s">
        <v>266</v>
      </c>
      <c r="EWT123" s="26" t="s">
        <v>190</v>
      </c>
      <c r="EWU123" s="26" t="s">
        <v>260</v>
      </c>
      <c r="EWV123" s="26" t="s">
        <v>192</v>
      </c>
      <c r="EWW123" s="25"/>
      <c r="EWX123" s="25"/>
      <c r="EWY123" s="25"/>
      <c r="EWZ123" s="25"/>
      <c r="EXA123" s="25"/>
      <c r="EXB123" s="26"/>
      <c r="EXC123" s="70"/>
      <c r="EXD123" s="26"/>
      <c r="EXE123" s="26"/>
      <c r="EXF123" s="26" t="s">
        <v>208</v>
      </c>
      <c r="EXG123" s="26" t="s">
        <v>191</v>
      </c>
      <c r="EXH123" s="26" t="s">
        <v>200</v>
      </c>
      <c r="EXI123" s="26" t="s">
        <v>266</v>
      </c>
      <c r="EXJ123" s="26" t="s">
        <v>190</v>
      </c>
      <c r="EXK123" s="26" t="s">
        <v>260</v>
      </c>
      <c r="EXL123" s="26" t="s">
        <v>192</v>
      </c>
      <c r="EXM123" s="25"/>
      <c r="EXN123" s="25"/>
      <c r="EXO123" s="25"/>
      <c r="EXP123" s="25"/>
      <c r="EXQ123" s="25"/>
      <c r="EXR123" s="26"/>
      <c r="EXS123" s="70"/>
      <c r="EXT123" s="26"/>
      <c r="EXU123" s="26"/>
      <c r="EXV123" s="26" t="s">
        <v>208</v>
      </c>
      <c r="EXW123" s="26" t="s">
        <v>191</v>
      </c>
      <c r="EXX123" s="26" t="s">
        <v>200</v>
      </c>
      <c r="EXY123" s="26" t="s">
        <v>266</v>
      </c>
      <c r="EXZ123" s="26" t="s">
        <v>190</v>
      </c>
      <c r="EYA123" s="26" t="s">
        <v>260</v>
      </c>
      <c r="EYB123" s="26" t="s">
        <v>192</v>
      </c>
      <c r="EYC123" s="25"/>
      <c r="EYD123" s="25"/>
      <c r="EYE123" s="25"/>
      <c r="EYF123" s="25"/>
      <c r="EYG123" s="25"/>
      <c r="EYH123" s="26"/>
      <c r="EYI123" s="70"/>
      <c r="EYJ123" s="26"/>
      <c r="EYK123" s="26"/>
      <c r="EYL123" s="26" t="s">
        <v>208</v>
      </c>
      <c r="EYM123" s="26" t="s">
        <v>191</v>
      </c>
      <c r="EYN123" s="26" t="s">
        <v>200</v>
      </c>
      <c r="EYO123" s="26" t="s">
        <v>266</v>
      </c>
      <c r="EYP123" s="26" t="s">
        <v>190</v>
      </c>
      <c r="EYQ123" s="26" t="s">
        <v>260</v>
      </c>
      <c r="EYR123" s="26" t="s">
        <v>192</v>
      </c>
      <c r="EYS123" s="25"/>
      <c r="EYT123" s="25"/>
      <c r="EYU123" s="25"/>
      <c r="EYV123" s="25"/>
      <c r="EYW123" s="25"/>
      <c r="EYX123" s="26"/>
      <c r="EYY123" s="70"/>
      <c r="EYZ123" s="26"/>
      <c r="EZA123" s="26"/>
      <c r="EZB123" s="26" t="s">
        <v>208</v>
      </c>
      <c r="EZC123" s="26" t="s">
        <v>191</v>
      </c>
      <c r="EZD123" s="26" t="s">
        <v>200</v>
      </c>
      <c r="EZE123" s="26" t="s">
        <v>266</v>
      </c>
      <c r="EZF123" s="26" t="s">
        <v>190</v>
      </c>
      <c r="EZG123" s="26" t="s">
        <v>260</v>
      </c>
      <c r="EZH123" s="26" t="s">
        <v>192</v>
      </c>
      <c r="EZI123" s="25"/>
      <c r="EZJ123" s="25"/>
      <c r="EZK123" s="25"/>
      <c r="EZL123" s="25"/>
      <c r="EZM123" s="25"/>
      <c r="EZN123" s="26"/>
      <c r="EZO123" s="70"/>
      <c r="EZP123" s="26"/>
      <c r="EZQ123" s="26"/>
      <c r="EZR123" s="26" t="s">
        <v>208</v>
      </c>
      <c r="EZS123" s="26" t="s">
        <v>191</v>
      </c>
      <c r="EZT123" s="26" t="s">
        <v>200</v>
      </c>
      <c r="EZU123" s="26" t="s">
        <v>266</v>
      </c>
      <c r="EZV123" s="26" t="s">
        <v>190</v>
      </c>
      <c r="EZW123" s="26" t="s">
        <v>260</v>
      </c>
      <c r="EZX123" s="26" t="s">
        <v>192</v>
      </c>
      <c r="EZY123" s="25"/>
      <c r="EZZ123" s="25"/>
      <c r="FAA123" s="25"/>
      <c r="FAB123" s="25"/>
      <c r="FAC123" s="25"/>
      <c r="FAD123" s="26"/>
      <c r="FAE123" s="70"/>
      <c r="FAF123" s="26"/>
      <c r="FAG123" s="26"/>
      <c r="FAH123" s="26" t="s">
        <v>208</v>
      </c>
      <c r="FAI123" s="26" t="s">
        <v>191</v>
      </c>
      <c r="FAJ123" s="26" t="s">
        <v>200</v>
      </c>
      <c r="FAK123" s="26" t="s">
        <v>266</v>
      </c>
      <c r="FAL123" s="26" t="s">
        <v>190</v>
      </c>
      <c r="FAM123" s="26" t="s">
        <v>260</v>
      </c>
      <c r="FAN123" s="26" t="s">
        <v>192</v>
      </c>
      <c r="FAO123" s="25"/>
      <c r="FAP123" s="25"/>
      <c r="FAQ123" s="25"/>
      <c r="FAR123" s="25"/>
      <c r="FAS123" s="25"/>
      <c r="FAT123" s="26"/>
      <c r="FAU123" s="70"/>
      <c r="FAV123" s="26"/>
      <c r="FAW123" s="26"/>
      <c r="FAX123" s="26" t="s">
        <v>208</v>
      </c>
      <c r="FAY123" s="26" t="s">
        <v>191</v>
      </c>
      <c r="FAZ123" s="26" t="s">
        <v>200</v>
      </c>
      <c r="FBA123" s="26" t="s">
        <v>266</v>
      </c>
      <c r="FBB123" s="26" t="s">
        <v>190</v>
      </c>
      <c r="FBC123" s="26" t="s">
        <v>260</v>
      </c>
      <c r="FBD123" s="26" t="s">
        <v>192</v>
      </c>
      <c r="FBE123" s="25"/>
      <c r="FBF123" s="25"/>
      <c r="FBG123" s="25"/>
      <c r="FBH123" s="25"/>
      <c r="FBI123" s="25"/>
      <c r="FBJ123" s="26"/>
      <c r="FBK123" s="70"/>
      <c r="FBL123" s="26"/>
      <c r="FBM123" s="26"/>
      <c r="FBN123" s="26" t="s">
        <v>208</v>
      </c>
      <c r="FBO123" s="26" t="s">
        <v>191</v>
      </c>
      <c r="FBP123" s="26" t="s">
        <v>200</v>
      </c>
      <c r="FBQ123" s="26" t="s">
        <v>266</v>
      </c>
      <c r="FBR123" s="26" t="s">
        <v>190</v>
      </c>
      <c r="FBS123" s="26" t="s">
        <v>260</v>
      </c>
      <c r="FBT123" s="26" t="s">
        <v>192</v>
      </c>
      <c r="FBU123" s="25"/>
      <c r="FBV123" s="25"/>
      <c r="FBW123" s="25"/>
      <c r="FBX123" s="25"/>
      <c r="FBY123" s="25"/>
      <c r="FBZ123" s="26"/>
      <c r="FCA123" s="70"/>
      <c r="FCB123" s="26"/>
      <c r="FCC123" s="26"/>
      <c r="FCD123" s="26" t="s">
        <v>208</v>
      </c>
      <c r="FCE123" s="26" t="s">
        <v>191</v>
      </c>
      <c r="FCF123" s="26" t="s">
        <v>200</v>
      </c>
      <c r="FCG123" s="26" t="s">
        <v>266</v>
      </c>
      <c r="FCH123" s="26" t="s">
        <v>190</v>
      </c>
      <c r="FCI123" s="26" t="s">
        <v>260</v>
      </c>
      <c r="FCJ123" s="26" t="s">
        <v>192</v>
      </c>
      <c r="FCK123" s="25"/>
      <c r="FCL123" s="25"/>
      <c r="FCM123" s="25"/>
      <c r="FCN123" s="25"/>
      <c r="FCO123" s="25"/>
      <c r="FCP123" s="26"/>
      <c r="FCQ123" s="70"/>
      <c r="FCR123" s="26"/>
      <c r="FCS123" s="26"/>
      <c r="FCT123" s="26" t="s">
        <v>208</v>
      </c>
      <c r="FCU123" s="26" t="s">
        <v>191</v>
      </c>
      <c r="FCV123" s="26" t="s">
        <v>200</v>
      </c>
      <c r="FCW123" s="26" t="s">
        <v>266</v>
      </c>
      <c r="FCX123" s="26" t="s">
        <v>190</v>
      </c>
      <c r="FCY123" s="26" t="s">
        <v>260</v>
      </c>
      <c r="FCZ123" s="26" t="s">
        <v>192</v>
      </c>
      <c r="FDA123" s="25"/>
      <c r="FDB123" s="25"/>
      <c r="FDC123" s="25"/>
      <c r="FDD123" s="25"/>
      <c r="FDE123" s="25"/>
      <c r="FDF123" s="26"/>
      <c r="FDG123" s="70"/>
      <c r="FDH123" s="26"/>
      <c r="FDI123" s="26"/>
      <c r="FDJ123" s="26" t="s">
        <v>208</v>
      </c>
      <c r="FDK123" s="26" t="s">
        <v>191</v>
      </c>
      <c r="FDL123" s="26" t="s">
        <v>200</v>
      </c>
      <c r="FDM123" s="26" t="s">
        <v>266</v>
      </c>
      <c r="FDN123" s="26" t="s">
        <v>190</v>
      </c>
      <c r="FDO123" s="26" t="s">
        <v>260</v>
      </c>
      <c r="FDP123" s="26" t="s">
        <v>192</v>
      </c>
      <c r="FDQ123" s="25"/>
      <c r="FDR123" s="25"/>
      <c r="FDS123" s="25"/>
      <c r="FDT123" s="25"/>
      <c r="FDU123" s="25"/>
      <c r="FDV123" s="26"/>
      <c r="FDW123" s="70"/>
      <c r="FDX123" s="26"/>
      <c r="FDY123" s="26"/>
      <c r="FDZ123" s="26" t="s">
        <v>208</v>
      </c>
      <c r="FEA123" s="26" t="s">
        <v>191</v>
      </c>
      <c r="FEB123" s="26" t="s">
        <v>200</v>
      </c>
      <c r="FEC123" s="26" t="s">
        <v>266</v>
      </c>
      <c r="FED123" s="26" t="s">
        <v>190</v>
      </c>
      <c r="FEE123" s="26" t="s">
        <v>260</v>
      </c>
      <c r="FEF123" s="26" t="s">
        <v>192</v>
      </c>
      <c r="FEG123" s="25"/>
      <c r="FEH123" s="25"/>
      <c r="FEI123" s="25"/>
      <c r="FEJ123" s="25"/>
      <c r="FEK123" s="25"/>
      <c r="FEL123" s="26"/>
      <c r="FEM123" s="70"/>
      <c r="FEN123" s="26"/>
      <c r="FEO123" s="26"/>
      <c r="FEP123" s="26" t="s">
        <v>208</v>
      </c>
      <c r="FEQ123" s="26" t="s">
        <v>191</v>
      </c>
      <c r="FER123" s="26" t="s">
        <v>200</v>
      </c>
      <c r="FES123" s="26" t="s">
        <v>266</v>
      </c>
      <c r="FET123" s="26" t="s">
        <v>190</v>
      </c>
      <c r="FEU123" s="26" t="s">
        <v>260</v>
      </c>
      <c r="FEV123" s="26" t="s">
        <v>192</v>
      </c>
      <c r="FEW123" s="25"/>
      <c r="FEX123" s="25"/>
      <c r="FEY123" s="25"/>
      <c r="FEZ123" s="25"/>
      <c r="FFA123" s="25"/>
      <c r="FFB123" s="26"/>
      <c r="FFC123" s="70"/>
      <c r="FFD123" s="26"/>
      <c r="FFE123" s="26"/>
      <c r="FFF123" s="26" t="s">
        <v>208</v>
      </c>
      <c r="FFG123" s="26" t="s">
        <v>191</v>
      </c>
      <c r="FFH123" s="26" t="s">
        <v>200</v>
      </c>
      <c r="FFI123" s="26" t="s">
        <v>266</v>
      </c>
      <c r="FFJ123" s="26" t="s">
        <v>190</v>
      </c>
      <c r="FFK123" s="26" t="s">
        <v>260</v>
      </c>
      <c r="FFL123" s="26" t="s">
        <v>192</v>
      </c>
      <c r="FFM123" s="25"/>
      <c r="FFN123" s="25"/>
      <c r="FFO123" s="25"/>
      <c r="FFP123" s="25"/>
      <c r="FFQ123" s="25"/>
      <c r="FFR123" s="26"/>
      <c r="FFS123" s="70"/>
      <c r="FFT123" s="26"/>
      <c r="FFU123" s="26"/>
      <c r="FFV123" s="26" t="s">
        <v>208</v>
      </c>
      <c r="FFW123" s="26" t="s">
        <v>191</v>
      </c>
      <c r="FFX123" s="26" t="s">
        <v>200</v>
      </c>
      <c r="FFY123" s="26" t="s">
        <v>266</v>
      </c>
      <c r="FFZ123" s="26" t="s">
        <v>190</v>
      </c>
      <c r="FGA123" s="26" t="s">
        <v>260</v>
      </c>
      <c r="FGB123" s="26" t="s">
        <v>192</v>
      </c>
      <c r="FGC123" s="25"/>
      <c r="FGD123" s="25"/>
      <c r="FGE123" s="25"/>
      <c r="FGF123" s="25"/>
      <c r="FGG123" s="25"/>
      <c r="FGH123" s="26"/>
      <c r="FGI123" s="70"/>
      <c r="FGJ123" s="26"/>
      <c r="FGK123" s="26"/>
      <c r="FGL123" s="26" t="s">
        <v>208</v>
      </c>
      <c r="FGM123" s="26" t="s">
        <v>191</v>
      </c>
      <c r="FGN123" s="26" t="s">
        <v>200</v>
      </c>
      <c r="FGO123" s="26" t="s">
        <v>266</v>
      </c>
      <c r="FGP123" s="26" t="s">
        <v>190</v>
      </c>
      <c r="FGQ123" s="26" t="s">
        <v>260</v>
      </c>
      <c r="FGR123" s="26" t="s">
        <v>192</v>
      </c>
      <c r="FGS123" s="25"/>
      <c r="FGT123" s="25"/>
      <c r="FGU123" s="25"/>
      <c r="FGV123" s="25"/>
      <c r="FGW123" s="25"/>
      <c r="FGX123" s="26"/>
      <c r="FGY123" s="70"/>
      <c r="FGZ123" s="26"/>
      <c r="FHA123" s="26"/>
      <c r="FHB123" s="26" t="s">
        <v>208</v>
      </c>
      <c r="FHC123" s="26" t="s">
        <v>191</v>
      </c>
      <c r="FHD123" s="26" t="s">
        <v>200</v>
      </c>
      <c r="FHE123" s="26" t="s">
        <v>266</v>
      </c>
      <c r="FHF123" s="26" t="s">
        <v>190</v>
      </c>
      <c r="FHG123" s="26" t="s">
        <v>260</v>
      </c>
      <c r="FHH123" s="26" t="s">
        <v>192</v>
      </c>
      <c r="FHI123" s="25"/>
      <c r="FHJ123" s="25"/>
      <c r="FHK123" s="25"/>
      <c r="FHL123" s="25"/>
      <c r="FHM123" s="25"/>
      <c r="FHN123" s="26"/>
      <c r="FHO123" s="70"/>
      <c r="FHP123" s="26"/>
      <c r="FHQ123" s="26"/>
      <c r="FHR123" s="26" t="s">
        <v>208</v>
      </c>
      <c r="FHS123" s="26" t="s">
        <v>191</v>
      </c>
      <c r="FHT123" s="26" t="s">
        <v>200</v>
      </c>
      <c r="FHU123" s="26" t="s">
        <v>266</v>
      </c>
      <c r="FHV123" s="26" t="s">
        <v>190</v>
      </c>
      <c r="FHW123" s="26" t="s">
        <v>260</v>
      </c>
      <c r="FHX123" s="26" t="s">
        <v>192</v>
      </c>
      <c r="FHY123" s="25"/>
      <c r="FHZ123" s="25"/>
      <c r="FIA123" s="25"/>
      <c r="FIB123" s="25"/>
      <c r="FIC123" s="25"/>
      <c r="FID123" s="26"/>
      <c r="FIE123" s="70"/>
      <c r="FIF123" s="26"/>
      <c r="FIG123" s="26"/>
      <c r="FIH123" s="26" t="s">
        <v>208</v>
      </c>
      <c r="FII123" s="26" t="s">
        <v>191</v>
      </c>
      <c r="FIJ123" s="26" t="s">
        <v>200</v>
      </c>
      <c r="FIK123" s="26" t="s">
        <v>266</v>
      </c>
      <c r="FIL123" s="26" t="s">
        <v>190</v>
      </c>
      <c r="FIM123" s="26" t="s">
        <v>260</v>
      </c>
      <c r="FIN123" s="26" t="s">
        <v>192</v>
      </c>
      <c r="FIO123" s="25"/>
      <c r="FIP123" s="25"/>
      <c r="FIQ123" s="25"/>
      <c r="FIR123" s="25"/>
      <c r="FIS123" s="25"/>
      <c r="FIT123" s="26"/>
      <c r="FIU123" s="70"/>
      <c r="FIV123" s="26"/>
      <c r="FIW123" s="26"/>
      <c r="FIX123" s="26" t="s">
        <v>208</v>
      </c>
      <c r="FIY123" s="26" t="s">
        <v>191</v>
      </c>
      <c r="FIZ123" s="26" t="s">
        <v>200</v>
      </c>
      <c r="FJA123" s="26" t="s">
        <v>266</v>
      </c>
      <c r="FJB123" s="26" t="s">
        <v>190</v>
      </c>
      <c r="FJC123" s="26" t="s">
        <v>260</v>
      </c>
      <c r="FJD123" s="26" t="s">
        <v>192</v>
      </c>
      <c r="FJE123" s="25"/>
      <c r="FJF123" s="25"/>
      <c r="FJG123" s="25"/>
      <c r="FJH123" s="25"/>
      <c r="FJI123" s="25"/>
      <c r="FJJ123" s="26"/>
      <c r="FJK123" s="70"/>
      <c r="FJL123" s="26"/>
      <c r="FJM123" s="26"/>
      <c r="FJN123" s="26" t="s">
        <v>208</v>
      </c>
      <c r="FJO123" s="26" t="s">
        <v>191</v>
      </c>
      <c r="FJP123" s="26" t="s">
        <v>200</v>
      </c>
      <c r="FJQ123" s="26" t="s">
        <v>266</v>
      </c>
      <c r="FJR123" s="26" t="s">
        <v>190</v>
      </c>
      <c r="FJS123" s="26" t="s">
        <v>260</v>
      </c>
      <c r="FJT123" s="26" t="s">
        <v>192</v>
      </c>
      <c r="FJU123" s="25"/>
      <c r="FJV123" s="25"/>
      <c r="FJW123" s="25"/>
      <c r="FJX123" s="25"/>
      <c r="FJY123" s="25"/>
      <c r="FJZ123" s="26"/>
      <c r="FKA123" s="70"/>
      <c r="FKB123" s="26"/>
      <c r="FKC123" s="26"/>
      <c r="FKD123" s="26" t="s">
        <v>208</v>
      </c>
      <c r="FKE123" s="26" t="s">
        <v>191</v>
      </c>
      <c r="FKF123" s="26" t="s">
        <v>200</v>
      </c>
      <c r="FKG123" s="26" t="s">
        <v>266</v>
      </c>
      <c r="FKH123" s="26" t="s">
        <v>190</v>
      </c>
      <c r="FKI123" s="26" t="s">
        <v>260</v>
      </c>
      <c r="FKJ123" s="26" t="s">
        <v>192</v>
      </c>
      <c r="FKK123" s="25"/>
      <c r="FKL123" s="25"/>
      <c r="FKM123" s="25"/>
      <c r="FKN123" s="25"/>
      <c r="FKO123" s="25"/>
      <c r="FKP123" s="26"/>
      <c r="FKQ123" s="70"/>
      <c r="FKR123" s="26"/>
      <c r="FKS123" s="26"/>
      <c r="FKT123" s="26" t="s">
        <v>208</v>
      </c>
      <c r="FKU123" s="26" t="s">
        <v>191</v>
      </c>
      <c r="FKV123" s="26" t="s">
        <v>200</v>
      </c>
      <c r="FKW123" s="26" t="s">
        <v>266</v>
      </c>
      <c r="FKX123" s="26" t="s">
        <v>190</v>
      </c>
      <c r="FKY123" s="26" t="s">
        <v>260</v>
      </c>
      <c r="FKZ123" s="26" t="s">
        <v>192</v>
      </c>
      <c r="FLA123" s="25"/>
      <c r="FLB123" s="25"/>
      <c r="FLC123" s="25"/>
      <c r="FLD123" s="25"/>
      <c r="FLE123" s="25"/>
      <c r="FLF123" s="26"/>
      <c r="FLG123" s="70"/>
      <c r="FLH123" s="26"/>
      <c r="FLI123" s="26"/>
      <c r="FLJ123" s="26" t="s">
        <v>208</v>
      </c>
      <c r="FLK123" s="26" t="s">
        <v>191</v>
      </c>
      <c r="FLL123" s="26" t="s">
        <v>200</v>
      </c>
      <c r="FLM123" s="26" t="s">
        <v>266</v>
      </c>
      <c r="FLN123" s="26" t="s">
        <v>190</v>
      </c>
      <c r="FLO123" s="26" t="s">
        <v>260</v>
      </c>
      <c r="FLP123" s="26" t="s">
        <v>192</v>
      </c>
      <c r="FLQ123" s="25"/>
      <c r="FLR123" s="25"/>
      <c r="FLS123" s="25"/>
      <c r="FLT123" s="25"/>
      <c r="FLU123" s="25"/>
      <c r="FLV123" s="26"/>
      <c r="FLW123" s="70"/>
      <c r="FLX123" s="26"/>
      <c r="FLY123" s="26"/>
      <c r="FLZ123" s="26" t="s">
        <v>208</v>
      </c>
      <c r="FMA123" s="26" t="s">
        <v>191</v>
      </c>
      <c r="FMB123" s="26" t="s">
        <v>200</v>
      </c>
      <c r="FMC123" s="26" t="s">
        <v>266</v>
      </c>
      <c r="FMD123" s="26" t="s">
        <v>190</v>
      </c>
      <c r="FME123" s="26" t="s">
        <v>260</v>
      </c>
      <c r="FMF123" s="26" t="s">
        <v>192</v>
      </c>
      <c r="FMG123" s="25"/>
      <c r="FMH123" s="25"/>
      <c r="FMI123" s="25"/>
      <c r="FMJ123" s="25"/>
      <c r="FMK123" s="25"/>
      <c r="FML123" s="26"/>
      <c r="FMM123" s="70"/>
      <c r="FMN123" s="26"/>
      <c r="FMO123" s="26"/>
      <c r="FMP123" s="26" t="s">
        <v>208</v>
      </c>
      <c r="FMQ123" s="26" t="s">
        <v>191</v>
      </c>
      <c r="FMR123" s="26" t="s">
        <v>200</v>
      </c>
      <c r="FMS123" s="26" t="s">
        <v>266</v>
      </c>
      <c r="FMT123" s="26" t="s">
        <v>190</v>
      </c>
      <c r="FMU123" s="26" t="s">
        <v>260</v>
      </c>
      <c r="FMV123" s="26" t="s">
        <v>192</v>
      </c>
      <c r="FMW123" s="25"/>
      <c r="FMX123" s="25"/>
      <c r="FMY123" s="25"/>
      <c r="FMZ123" s="25"/>
      <c r="FNA123" s="25"/>
      <c r="FNB123" s="26"/>
      <c r="FNC123" s="70"/>
      <c r="FND123" s="26"/>
      <c r="FNE123" s="26"/>
      <c r="FNF123" s="26" t="s">
        <v>208</v>
      </c>
      <c r="FNG123" s="26" t="s">
        <v>191</v>
      </c>
      <c r="FNH123" s="26" t="s">
        <v>200</v>
      </c>
      <c r="FNI123" s="26" t="s">
        <v>266</v>
      </c>
      <c r="FNJ123" s="26" t="s">
        <v>190</v>
      </c>
      <c r="FNK123" s="26" t="s">
        <v>260</v>
      </c>
      <c r="FNL123" s="26" t="s">
        <v>192</v>
      </c>
      <c r="FNM123" s="25"/>
      <c r="FNN123" s="25"/>
      <c r="FNO123" s="25"/>
      <c r="FNP123" s="25"/>
      <c r="FNQ123" s="25"/>
      <c r="FNR123" s="26"/>
      <c r="FNS123" s="70"/>
      <c r="FNT123" s="26"/>
      <c r="FNU123" s="26"/>
      <c r="FNV123" s="26" t="s">
        <v>208</v>
      </c>
      <c r="FNW123" s="26" t="s">
        <v>191</v>
      </c>
      <c r="FNX123" s="26" t="s">
        <v>200</v>
      </c>
      <c r="FNY123" s="26" t="s">
        <v>266</v>
      </c>
      <c r="FNZ123" s="26" t="s">
        <v>190</v>
      </c>
      <c r="FOA123" s="26" t="s">
        <v>260</v>
      </c>
      <c r="FOB123" s="26" t="s">
        <v>192</v>
      </c>
      <c r="FOC123" s="25"/>
      <c r="FOD123" s="25"/>
      <c r="FOE123" s="25"/>
      <c r="FOF123" s="25"/>
      <c r="FOG123" s="25"/>
      <c r="FOH123" s="26"/>
      <c r="FOI123" s="70"/>
      <c r="FOJ123" s="26"/>
      <c r="FOK123" s="26"/>
      <c r="FOL123" s="26" t="s">
        <v>208</v>
      </c>
      <c r="FOM123" s="26" t="s">
        <v>191</v>
      </c>
      <c r="FON123" s="26" t="s">
        <v>200</v>
      </c>
      <c r="FOO123" s="26" t="s">
        <v>266</v>
      </c>
      <c r="FOP123" s="26" t="s">
        <v>190</v>
      </c>
      <c r="FOQ123" s="26" t="s">
        <v>260</v>
      </c>
      <c r="FOR123" s="26" t="s">
        <v>192</v>
      </c>
      <c r="FOS123" s="25"/>
      <c r="FOT123" s="25"/>
      <c r="FOU123" s="25"/>
      <c r="FOV123" s="25"/>
      <c r="FOW123" s="25"/>
      <c r="FOX123" s="26"/>
      <c r="FOY123" s="70"/>
      <c r="FOZ123" s="26"/>
      <c r="FPA123" s="26"/>
      <c r="FPB123" s="26" t="s">
        <v>208</v>
      </c>
      <c r="FPC123" s="26" t="s">
        <v>191</v>
      </c>
      <c r="FPD123" s="26" t="s">
        <v>200</v>
      </c>
      <c r="FPE123" s="26" t="s">
        <v>266</v>
      </c>
      <c r="FPF123" s="26" t="s">
        <v>190</v>
      </c>
      <c r="FPG123" s="26" t="s">
        <v>260</v>
      </c>
      <c r="FPH123" s="26" t="s">
        <v>192</v>
      </c>
      <c r="FPI123" s="25"/>
      <c r="FPJ123" s="25"/>
      <c r="FPK123" s="25"/>
      <c r="FPL123" s="25"/>
      <c r="FPM123" s="25"/>
      <c r="FPN123" s="26"/>
      <c r="FPO123" s="70"/>
      <c r="FPP123" s="26"/>
      <c r="FPQ123" s="26"/>
      <c r="FPR123" s="26" t="s">
        <v>208</v>
      </c>
      <c r="FPS123" s="26" t="s">
        <v>191</v>
      </c>
      <c r="FPT123" s="26" t="s">
        <v>200</v>
      </c>
      <c r="FPU123" s="26" t="s">
        <v>266</v>
      </c>
      <c r="FPV123" s="26" t="s">
        <v>190</v>
      </c>
      <c r="FPW123" s="26" t="s">
        <v>260</v>
      </c>
      <c r="FPX123" s="26" t="s">
        <v>192</v>
      </c>
      <c r="FPY123" s="25"/>
      <c r="FPZ123" s="25"/>
      <c r="FQA123" s="25"/>
      <c r="FQB123" s="25"/>
      <c r="FQC123" s="25"/>
      <c r="FQD123" s="26"/>
      <c r="FQE123" s="70"/>
      <c r="FQF123" s="26"/>
      <c r="FQG123" s="26"/>
      <c r="FQH123" s="26" t="s">
        <v>208</v>
      </c>
      <c r="FQI123" s="26" t="s">
        <v>191</v>
      </c>
      <c r="FQJ123" s="26" t="s">
        <v>200</v>
      </c>
      <c r="FQK123" s="26" t="s">
        <v>266</v>
      </c>
      <c r="FQL123" s="26" t="s">
        <v>190</v>
      </c>
      <c r="FQM123" s="26" t="s">
        <v>260</v>
      </c>
      <c r="FQN123" s="26" t="s">
        <v>192</v>
      </c>
      <c r="FQO123" s="25"/>
      <c r="FQP123" s="25"/>
      <c r="FQQ123" s="25"/>
      <c r="FQR123" s="25"/>
      <c r="FQS123" s="25"/>
      <c r="FQT123" s="26"/>
      <c r="FQU123" s="70"/>
      <c r="FQV123" s="26"/>
      <c r="FQW123" s="26"/>
      <c r="FQX123" s="26" t="s">
        <v>208</v>
      </c>
      <c r="FQY123" s="26" t="s">
        <v>191</v>
      </c>
      <c r="FQZ123" s="26" t="s">
        <v>200</v>
      </c>
      <c r="FRA123" s="26" t="s">
        <v>266</v>
      </c>
      <c r="FRB123" s="26" t="s">
        <v>190</v>
      </c>
      <c r="FRC123" s="26" t="s">
        <v>260</v>
      </c>
      <c r="FRD123" s="26" t="s">
        <v>192</v>
      </c>
      <c r="FRE123" s="25"/>
      <c r="FRF123" s="25"/>
      <c r="FRG123" s="25"/>
      <c r="FRH123" s="25"/>
      <c r="FRI123" s="25"/>
      <c r="FRJ123" s="26"/>
      <c r="FRK123" s="70"/>
      <c r="FRL123" s="26"/>
      <c r="FRM123" s="26"/>
      <c r="FRN123" s="26" t="s">
        <v>208</v>
      </c>
      <c r="FRO123" s="26" t="s">
        <v>191</v>
      </c>
      <c r="FRP123" s="26" t="s">
        <v>200</v>
      </c>
      <c r="FRQ123" s="26" t="s">
        <v>266</v>
      </c>
      <c r="FRR123" s="26" t="s">
        <v>190</v>
      </c>
      <c r="FRS123" s="26" t="s">
        <v>260</v>
      </c>
      <c r="FRT123" s="26" t="s">
        <v>192</v>
      </c>
      <c r="FRU123" s="25"/>
      <c r="FRV123" s="25"/>
      <c r="FRW123" s="25"/>
      <c r="FRX123" s="25"/>
      <c r="FRY123" s="25"/>
      <c r="FRZ123" s="26"/>
      <c r="FSA123" s="70"/>
      <c r="FSB123" s="26"/>
      <c r="FSC123" s="26"/>
      <c r="FSD123" s="26" t="s">
        <v>208</v>
      </c>
      <c r="FSE123" s="26" t="s">
        <v>191</v>
      </c>
      <c r="FSF123" s="26" t="s">
        <v>200</v>
      </c>
      <c r="FSG123" s="26" t="s">
        <v>266</v>
      </c>
      <c r="FSH123" s="26" t="s">
        <v>190</v>
      </c>
      <c r="FSI123" s="26" t="s">
        <v>260</v>
      </c>
      <c r="FSJ123" s="26" t="s">
        <v>192</v>
      </c>
      <c r="FSK123" s="25"/>
      <c r="FSL123" s="25"/>
      <c r="FSM123" s="25"/>
      <c r="FSN123" s="25"/>
      <c r="FSO123" s="25"/>
      <c r="FSP123" s="26"/>
      <c r="FSQ123" s="70"/>
      <c r="FSR123" s="26"/>
      <c r="FSS123" s="26"/>
      <c r="FST123" s="26" t="s">
        <v>208</v>
      </c>
      <c r="FSU123" s="26" t="s">
        <v>191</v>
      </c>
      <c r="FSV123" s="26" t="s">
        <v>200</v>
      </c>
      <c r="FSW123" s="26" t="s">
        <v>266</v>
      </c>
      <c r="FSX123" s="26" t="s">
        <v>190</v>
      </c>
      <c r="FSY123" s="26" t="s">
        <v>260</v>
      </c>
      <c r="FSZ123" s="26" t="s">
        <v>192</v>
      </c>
      <c r="FTA123" s="25"/>
      <c r="FTB123" s="25"/>
      <c r="FTC123" s="25"/>
      <c r="FTD123" s="25"/>
      <c r="FTE123" s="25"/>
      <c r="FTF123" s="26"/>
      <c r="FTG123" s="70"/>
      <c r="FTH123" s="26"/>
      <c r="FTI123" s="26"/>
      <c r="FTJ123" s="26" t="s">
        <v>208</v>
      </c>
      <c r="FTK123" s="26" t="s">
        <v>191</v>
      </c>
      <c r="FTL123" s="26" t="s">
        <v>200</v>
      </c>
      <c r="FTM123" s="26" t="s">
        <v>266</v>
      </c>
      <c r="FTN123" s="26" t="s">
        <v>190</v>
      </c>
      <c r="FTO123" s="26" t="s">
        <v>260</v>
      </c>
      <c r="FTP123" s="26" t="s">
        <v>192</v>
      </c>
      <c r="FTQ123" s="25"/>
      <c r="FTR123" s="25"/>
      <c r="FTS123" s="25"/>
      <c r="FTT123" s="25"/>
      <c r="FTU123" s="25"/>
      <c r="FTV123" s="26"/>
      <c r="FTW123" s="70"/>
      <c r="FTX123" s="26"/>
      <c r="FTY123" s="26"/>
      <c r="FTZ123" s="26" t="s">
        <v>208</v>
      </c>
      <c r="FUA123" s="26" t="s">
        <v>191</v>
      </c>
      <c r="FUB123" s="26" t="s">
        <v>200</v>
      </c>
      <c r="FUC123" s="26" t="s">
        <v>266</v>
      </c>
      <c r="FUD123" s="26" t="s">
        <v>190</v>
      </c>
      <c r="FUE123" s="26" t="s">
        <v>260</v>
      </c>
      <c r="FUF123" s="26" t="s">
        <v>192</v>
      </c>
      <c r="FUG123" s="25"/>
      <c r="FUH123" s="25"/>
      <c r="FUI123" s="25"/>
      <c r="FUJ123" s="25"/>
      <c r="FUK123" s="25"/>
      <c r="FUL123" s="26"/>
      <c r="FUM123" s="70"/>
      <c r="FUN123" s="26"/>
      <c r="FUO123" s="26"/>
      <c r="FUP123" s="26" t="s">
        <v>208</v>
      </c>
      <c r="FUQ123" s="26" t="s">
        <v>191</v>
      </c>
      <c r="FUR123" s="26" t="s">
        <v>200</v>
      </c>
      <c r="FUS123" s="26" t="s">
        <v>266</v>
      </c>
      <c r="FUT123" s="26" t="s">
        <v>190</v>
      </c>
      <c r="FUU123" s="26" t="s">
        <v>260</v>
      </c>
      <c r="FUV123" s="26" t="s">
        <v>192</v>
      </c>
      <c r="FUW123" s="25"/>
      <c r="FUX123" s="25"/>
      <c r="FUY123" s="25"/>
      <c r="FUZ123" s="25"/>
      <c r="FVA123" s="25"/>
      <c r="FVB123" s="26"/>
      <c r="FVC123" s="70"/>
      <c r="FVD123" s="26"/>
      <c r="FVE123" s="26"/>
      <c r="FVF123" s="26" t="s">
        <v>208</v>
      </c>
      <c r="FVG123" s="26" t="s">
        <v>191</v>
      </c>
      <c r="FVH123" s="26" t="s">
        <v>200</v>
      </c>
      <c r="FVI123" s="26" t="s">
        <v>266</v>
      </c>
      <c r="FVJ123" s="26" t="s">
        <v>190</v>
      </c>
      <c r="FVK123" s="26" t="s">
        <v>260</v>
      </c>
      <c r="FVL123" s="26" t="s">
        <v>192</v>
      </c>
      <c r="FVM123" s="25"/>
      <c r="FVN123" s="25"/>
      <c r="FVO123" s="25"/>
      <c r="FVP123" s="25"/>
      <c r="FVQ123" s="25"/>
      <c r="FVR123" s="26"/>
      <c r="FVS123" s="70"/>
      <c r="FVT123" s="26"/>
      <c r="FVU123" s="26"/>
      <c r="FVV123" s="26" t="s">
        <v>208</v>
      </c>
      <c r="FVW123" s="26" t="s">
        <v>191</v>
      </c>
      <c r="FVX123" s="26" t="s">
        <v>200</v>
      </c>
      <c r="FVY123" s="26" t="s">
        <v>266</v>
      </c>
      <c r="FVZ123" s="26" t="s">
        <v>190</v>
      </c>
      <c r="FWA123" s="26" t="s">
        <v>260</v>
      </c>
      <c r="FWB123" s="26" t="s">
        <v>192</v>
      </c>
      <c r="FWC123" s="25"/>
      <c r="FWD123" s="25"/>
      <c r="FWE123" s="25"/>
      <c r="FWF123" s="25"/>
      <c r="FWG123" s="25"/>
      <c r="FWH123" s="26"/>
      <c r="FWI123" s="70"/>
      <c r="FWJ123" s="26"/>
      <c r="FWK123" s="26"/>
      <c r="FWL123" s="26" t="s">
        <v>208</v>
      </c>
      <c r="FWM123" s="26" t="s">
        <v>191</v>
      </c>
      <c r="FWN123" s="26" t="s">
        <v>200</v>
      </c>
      <c r="FWO123" s="26" t="s">
        <v>266</v>
      </c>
      <c r="FWP123" s="26" t="s">
        <v>190</v>
      </c>
      <c r="FWQ123" s="26" t="s">
        <v>260</v>
      </c>
      <c r="FWR123" s="26" t="s">
        <v>192</v>
      </c>
      <c r="FWS123" s="25"/>
      <c r="FWT123" s="25"/>
      <c r="FWU123" s="25"/>
      <c r="FWV123" s="25"/>
      <c r="FWW123" s="25"/>
      <c r="FWX123" s="26"/>
      <c r="FWY123" s="70"/>
      <c r="FWZ123" s="26"/>
      <c r="FXA123" s="26"/>
      <c r="FXB123" s="26" t="s">
        <v>208</v>
      </c>
      <c r="FXC123" s="26" t="s">
        <v>191</v>
      </c>
      <c r="FXD123" s="26" t="s">
        <v>200</v>
      </c>
      <c r="FXE123" s="26" t="s">
        <v>266</v>
      </c>
      <c r="FXF123" s="26" t="s">
        <v>190</v>
      </c>
      <c r="FXG123" s="26" t="s">
        <v>260</v>
      </c>
      <c r="FXH123" s="26" t="s">
        <v>192</v>
      </c>
      <c r="FXI123" s="25"/>
      <c r="FXJ123" s="25"/>
      <c r="FXK123" s="25"/>
      <c r="FXL123" s="25"/>
      <c r="FXM123" s="25"/>
      <c r="FXN123" s="26"/>
      <c r="FXO123" s="70"/>
      <c r="FXP123" s="26"/>
      <c r="FXQ123" s="26"/>
      <c r="FXR123" s="26" t="s">
        <v>208</v>
      </c>
      <c r="FXS123" s="26" t="s">
        <v>191</v>
      </c>
      <c r="FXT123" s="26" t="s">
        <v>200</v>
      </c>
      <c r="FXU123" s="26" t="s">
        <v>266</v>
      </c>
      <c r="FXV123" s="26" t="s">
        <v>190</v>
      </c>
      <c r="FXW123" s="26" t="s">
        <v>260</v>
      </c>
      <c r="FXX123" s="26" t="s">
        <v>192</v>
      </c>
      <c r="FXY123" s="25"/>
      <c r="FXZ123" s="25"/>
      <c r="FYA123" s="25"/>
      <c r="FYB123" s="25"/>
      <c r="FYC123" s="25"/>
      <c r="FYD123" s="26"/>
      <c r="FYE123" s="70"/>
      <c r="FYF123" s="26"/>
      <c r="FYG123" s="26"/>
      <c r="FYH123" s="26" t="s">
        <v>208</v>
      </c>
      <c r="FYI123" s="26" t="s">
        <v>191</v>
      </c>
      <c r="FYJ123" s="26" t="s">
        <v>200</v>
      </c>
      <c r="FYK123" s="26" t="s">
        <v>266</v>
      </c>
      <c r="FYL123" s="26" t="s">
        <v>190</v>
      </c>
      <c r="FYM123" s="26" t="s">
        <v>260</v>
      </c>
      <c r="FYN123" s="26" t="s">
        <v>192</v>
      </c>
      <c r="FYO123" s="25"/>
      <c r="FYP123" s="25"/>
      <c r="FYQ123" s="25"/>
      <c r="FYR123" s="25"/>
      <c r="FYS123" s="25"/>
      <c r="FYT123" s="26"/>
      <c r="FYU123" s="70"/>
      <c r="FYV123" s="26"/>
      <c r="FYW123" s="26"/>
      <c r="FYX123" s="26" t="s">
        <v>208</v>
      </c>
      <c r="FYY123" s="26" t="s">
        <v>191</v>
      </c>
      <c r="FYZ123" s="26" t="s">
        <v>200</v>
      </c>
      <c r="FZA123" s="26" t="s">
        <v>266</v>
      </c>
      <c r="FZB123" s="26" t="s">
        <v>190</v>
      </c>
      <c r="FZC123" s="26" t="s">
        <v>260</v>
      </c>
      <c r="FZD123" s="26" t="s">
        <v>192</v>
      </c>
      <c r="FZE123" s="25"/>
      <c r="FZF123" s="25"/>
      <c r="FZG123" s="25"/>
      <c r="FZH123" s="25"/>
      <c r="FZI123" s="25"/>
      <c r="FZJ123" s="26"/>
      <c r="FZK123" s="70"/>
      <c r="FZL123" s="26"/>
      <c r="FZM123" s="26"/>
      <c r="FZN123" s="26" t="s">
        <v>208</v>
      </c>
      <c r="FZO123" s="26" t="s">
        <v>191</v>
      </c>
      <c r="FZP123" s="26" t="s">
        <v>200</v>
      </c>
      <c r="FZQ123" s="26" t="s">
        <v>266</v>
      </c>
      <c r="FZR123" s="26" t="s">
        <v>190</v>
      </c>
      <c r="FZS123" s="26" t="s">
        <v>260</v>
      </c>
      <c r="FZT123" s="26" t="s">
        <v>192</v>
      </c>
      <c r="FZU123" s="25"/>
      <c r="FZV123" s="25"/>
      <c r="FZW123" s="25"/>
      <c r="FZX123" s="25"/>
      <c r="FZY123" s="25"/>
      <c r="FZZ123" s="26"/>
      <c r="GAA123" s="70"/>
      <c r="GAB123" s="26"/>
      <c r="GAC123" s="26"/>
      <c r="GAD123" s="26" t="s">
        <v>208</v>
      </c>
      <c r="GAE123" s="26" t="s">
        <v>191</v>
      </c>
      <c r="GAF123" s="26" t="s">
        <v>200</v>
      </c>
      <c r="GAG123" s="26" t="s">
        <v>266</v>
      </c>
      <c r="GAH123" s="26" t="s">
        <v>190</v>
      </c>
      <c r="GAI123" s="26" t="s">
        <v>260</v>
      </c>
      <c r="GAJ123" s="26" t="s">
        <v>192</v>
      </c>
      <c r="GAK123" s="25"/>
      <c r="GAL123" s="25"/>
      <c r="GAM123" s="25"/>
      <c r="GAN123" s="25"/>
      <c r="GAO123" s="25"/>
      <c r="GAP123" s="26"/>
      <c r="GAQ123" s="70"/>
      <c r="GAR123" s="26"/>
      <c r="GAS123" s="26"/>
      <c r="GAT123" s="26" t="s">
        <v>208</v>
      </c>
      <c r="GAU123" s="26" t="s">
        <v>191</v>
      </c>
      <c r="GAV123" s="26" t="s">
        <v>200</v>
      </c>
      <c r="GAW123" s="26" t="s">
        <v>266</v>
      </c>
      <c r="GAX123" s="26" t="s">
        <v>190</v>
      </c>
      <c r="GAY123" s="26" t="s">
        <v>260</v>
      </c>
      <c r="GAZ123" s="26" t="s">
        <v>192</v>
      </c>
      <c r="GBA123" s="25"/>
      <c r="GBB123" s="25"/>
      <c r="GBC123" s="25"/>
      <c r="GBD123" s="25"/>
      <c r="GBE123" s="25"/>
      <c r="GBF123" s="26"/>
      <c r="GBG123" s="70"/>
      <c r="GBH123" s="26"/>
      <c r="GBI123" s="26"/>
      <c r="GBJ123" s="26" t="s">
        <v>208</v>
      </c>
      <c r="GBK123" s="26" t="s">
        <v>191</v>
      </c>
      <c r="GBL123" s="26" t="s">
        <v>200</v>
      </c>
      <c r="GBM123" s="26" t="s">
        <v>266</v>
      </c>
      <c r="GBN123" s="26" t="s">
        <v>190</v>
      </c>
      <c r="GBO123" s="26" t="s">
        <v>260</v>
      </c>
      <c r="GBP123" s="26" t="s">
        <v>192</v>
      </c>
      <c r="GBQ123" s="25"/>
      <c r="GBR123" s="25"/>
      <c r="GBS123" s="25"/>
      <c r="GBT123" s="25"/>
      <c r="GBU123" s="25"/>
      <c r="GBV123" s="26"/>
      <c r="GBW123" s="70"/>
      <c r="GBX123" s="26"/>
      <c r="GBY123" s="26"/>
      <c r="GBZ123" s="26" t="s">
        <v>208</v>
      </c>
      <c r="GCA123" s="26" t="s">
        <v>191</v>
      </c>
      <c r="GCB123" s="26" t="s">
        <v>200</v>
      </c>
      <c r="GCC123" s="26" t="s">
        <v>266</v>
      </c>
      <c r="GCD123" s="26" t="s">
        <v>190</v>
      </c>
      <c r="GCE123" s="26" t="s">
        <v>260</v>
      </c>
      <c r="GCF123" s="26" t="s">
        <v>192</v>
      </c>
      <c r="GCG123" s="25"/>
      <c r="GCH123" s="25"/>
      <c r="GCI123" s="25"/>
      <c r="GCJ123" s="25"/>
      <c r="GCK123" s="25"/>
      <c r="GCL123" s="26"/>
      <c r="GCM123" s="70"/>
      <c r="GCN123" s="26"/>
      <c r="GCO123" s="26"/>
      <c r="GCP123" s="26" t="s">
        <v>208</v>
      </c>
      <c r="GCQ123" s="26" t="s">
        <v>191</v>
      </c>
      <c r="GCR123" s="26" t="s">
        <v>200</v>
      </c>
      <c r="GCS123" s="26" t="s">
        <v>266</v>
      </c>
      <c r="GCT123" s="26" t="s">
        <v>190</v>
      </c>
      <c r="GCU123" s="26" t="s">
        <v>260</v>
      </c>
      <c r="GCV123" s="26" t="s">
        <v>192</v>
      </c>
      <c r="GCW123" s="25"/>
      <c r="GCX123" s="25"/>
      <c r="GCY123" s="25"/>
      <c r="GCZ123" s="25"/>
      <c r="GDA123" s="25"/>
      <c r="GDB123" s="26"/>
      <c r="GDC123" s="70"/>
      <c r="GDD123" s="26"/>
      <c r="GDE123" s="26"/>
      <c r="GDF123" s="26" t="s">
        <v>208</v>
      </c>
      <c r="GDG123" s="26" t="s">
        <v>191</v>
      </c>
      <c r="GDH123" s="26" t="s">
        <v>200</v>
      </c>
      <c r="GDI123" s="26" t="s">
        <v>266</v>
      </c>
      <c r="GDJ123" s="26" t="s">
        <v>190</v>
      </c>
      <c r="GDK123" s="26" t="s">
        <v>260</v>
      </c>
      <c r="GDL123" s="26" t="s">
        <v>192</v>
      </c>
      <c r="GDM123" s="25"/>
      <c r="GDN123" s="25"/>
      <c r="GDO123" s="25"/>
      <c r="GDP123" s="25"/>
      <c r="GDQ123" s="25"/>
      <c r="GDR123" s="26"/>
      <c r="GDS123" s="70"/>
      <c r="GDT123" s="26"/>
      <c r="GDU123" s="26"/>
      <c r="GDV123" s="26" t="s">
        <v>208</v>
      </c>
      <c r="GDW123" s="26" t="s">
        <v>191</v>
      </c>
      <c r="GDX123" s="26" t="s">
        <v>200</v>
      </c>
      <c r="GDY123" s="26" t="s">
        <v>266</v>
      </c>
      <c r="GDZ123" s="26" t="s">
        <v>190</v>
      </c>
      <c r="GEA123" s="26" t="s">
        <v>260</v>
      </c>
      <c r="GEB123" s="26" t="s">
        <v>192</v>
      </c>
      <c r="GEC123" s="25"/>
      <c r="GED123" s="25"/>
      <c r="GEE123" s="25"/>
      <c r="GEF123" s="25"/>
      <c r="GEG123" s="25"/>
      <c r="GEH123" s="26"/>
      <c r="GEI123" s="70"/>
      <c r="GEJ123" s="26"/>
      <c r="GEK123" s="26"/>
      <c r="GEL123" s="26" t="s">
        <v>208</v>
      </c>
      <c r="GEM123" s="26" t="s">
        <v>191</v>
      </c>
      <c r="GEN123" s="26" t="s">
        <v>200</v>
      </c>
      <c r="GEO123" s="26" t="s">
        <v>266</v>
      </c>
      <c r="GEP123" s="26" t="s">
        <v>190</v>
      </c>
      <c r="GEQ123" s="26" t="s">
        <v>260</v>
      </c>
      <c r="GER123" s="26" t="s">
        <v>192</v>
      </c>
      <c r="GES123" s="25"/>
      <c r="GET123" s="25"/>
      <c r="GEU123" s="25"/>
      <c r="GEV123" s="25"/>
      <c r="GEW123" s="25"/>
      <c r="GEX123" s="26"/>
      <c r="GEY123" s="70"/>
      <c r="GEZ123" s="26"/>
      <c r="GFA123" s="26"/>
      <c r="GFB123" s="26" t="s">
        <v>208</v>
      </c>
      <c r="GFC123" s="26" t="s">
        <v>191</v>
      </c>
      <c r="GFD123" s="26" t="s">
        <v>200</v>
      </c>
      <c r="GFE123" s="26" t="s">
        <v>266</v>
      </c>
      <c r="GFF123" s="26" t="s">
        <v>190</v>
      </c>
      <c r="GFG123" s="26" t="s">
        <v>260</v>
      </c>
      <c r="GFH123" s="26" t="s">
        <v>192</v>
      </c>
      <c r="GFI123" s="25"/>
      <c r="GFJ123" s="25"/>
      <c r="GFK123" s="25"/>
      <c r="GFL123" s="25"/>
      <c r="GFM123" s="25"/>
      <c r="GFN123" s="26"/>
      <c r="GFO123" s="70"/>
      <c r="GFP123" s="26"/>
      <c r="GFQ123" s="26"/>
      <c r="GFR123" s="26" t="s">
        <v>208</v>
      </c>
      <c r="GFS123" s="26" t="s">
        <v>191</v>
      </c>
      <c r="GFT123" s="26" t="s">
        <v>200</v>
      </c>
      <c r="GFU123" s="26" t="s">
        <v>266</v>
      </c>
      <c r="GFV123" s="26" t="s">
        <v>190</v>
      </c>
      <c r="GFW123" s="26" t="s">
        <v>260</v>
      </c>
      <c r="GFX123" s="26" t="s">
        <v>192</v>
      </c>
      <c r="GFY123" s="25"/>
      <c r="GFZ123" s="25"/>
      <c r="GGA123" s="25"/>
      <c r="GGB123" s="25"/>
      <c r="GGC123" s="25"/>
      <c r="GGD123" s="26"/>
      <c r="GGE123" s="70"/>
      <c r="GGF123" s="26"/>
      <c r="GGG123" s="26"/>
      <c r="GGH123" s="26" t="s">
        <v>208</v>
      </c>
      <c r="GGI123" s="26" t="s">
        <v>191</v>
      </c>
      <c r="GGJ123" s="26" t="s">
        <v>200</v>
      </c>
      <c r="GGK123" s="26" t="s">
        <v>266</v>
      </c>
      <c r="GGL123" s="26" t="s">
        <v>190</v>
      </c>
      <c r="GGM123" s="26" t="s">
        <v>260</v>
      </c>
      <c r="GGN123" s="26" t="s">
        <v>192</v>
      </c>
      <c r="GGO123" s="25"/>
      <c r="GGP123" s="25"/>
      <c r="GGQ123" s="25"/>
      <c r="GGR123" s="25"/>
      <c r="GGS123" s="25"/>
      <c r="GGT123" s="26"/>
      <c r="GGU123" s="70"/>
      <c r="GGV123" s="26"/>
      <c r="GGW123" s="26"/>
      <c r="GGX123" s="26" t="s">
        <v>208</v>
      </c>
      <c r="GGY123" s="26" t="s">
        <v>191</v>
      </c>
      <c r="GGZ123" s="26" t="s">
        <v>200</v>
      </c>
      <c r="GHA123" s="26" t="s">
        <v>266</v>
      </c>
      <c r="GHB123" s="26" t="s">
        <v>190</v>
      </c>
      <c r="GHC123" s="26" t="s">
        <v>260</v>
      </c>
      <c r="GHD123" s="26" t="s">
        <v>192</v>
      </c>
      <c r="GHE123" s="25"/>
      <c r="GHF123" s="25"/>
      <c r="GHG123" s="25"/>
      <c r="GHH123" s="25"/>
      <c r="GHI123" s="25"/>
      <c r="GHJ123" s="26"/>
      <c r="GHK123" s="70"/>
      <c r="GHL123" s="26"/>
      <c r="GHM123" s="26"/>
      <c r="GHN123" s="26" t="s">
        <v>208</v>
      </c>
      <c r="GHO123" s="26" t="s">
        <v>191</v>
      </c>
      <c r="GHP123" s="26" t="s">
        <v>200</v>
      </c>
      <c r="GHQ123" s="26" t="s">
        <v>266</v>
      </c>
      <c r="GHR123" s="26" t="s">
        <v>190</v>
      </c>
      <c r="GHS123" s="26" t="s">
        <v>260</v>
      </c>
      <c r="GHT123" s="26" t="s">
        <v>192</v>
      </c>
      <c r="GHU123" s="25"/>
      <c r="GHV123" s="25"/>
      <c r="GHW123" s="25"/>
      <c r="GHX123" s="25"/>
      <c r="GHY123" s="25"/>
      <c r="GHZ123" s="26"/>
      <c r="GIA123" s="70"/>
      <c r="GIB123" s="26"/>
      <c r="GIC123" s="26"/>
      <c r="GID123" s="26" t="s">
        <v>208</v>
      </c>
      <c r="GIE123" s="26" t="s">
        <v>191</v>
      </c>
      <c r="GIF123" s="26" t="s">
        <v>200</v>
      </c>
      <c r="GIG123" s="26" t="s">
        <v>266</v>
      </c>
      <c r="GIH123" s="26" t="s">
        <v>190</v>
      </c>
      <c r="GII123" s="26" t="s">
        <v>260</v>
      </c>
      <c r="GIJ123" s="26" t="s">
        <v>192</v>
      </c>
      <c r="GIK123" s="25"/>
      <c r="GIL123" s="25"/>
      <c r="GIM123" s="25"/>
      <c r="GIN123" s="25"/>
      <c r="GIO123" s="25"/>
      <c r="GIP123" s="26"/>
      <c r="GIQ123" s="70"/>
      <c r="GIR123" s="26"/>
      <c r="GIS123" s="26"/>
      <c r="GIT123" s="26" t="s">
        <v>208</v>
      </c>
      <c r="GIU123" s="26" t="s">
        <v>191</v>
      </c>
      <c r="GIV123" s="26" t="s">
        <v>200</v>
      </c>
      <c r="GIW123" s="26" t="s">
        <v>266</v>
      </c>
      <c r="GIX123" s="26" t="s">
        <v>190</v>
      </c>
      <c r="GIY123" s="26" t="s">
        <v>260</v>
      </c>
      <c r="GIZ123" s="26" t="s">
        <v>192</v>
      </c>
      <c r="GJA123" s="25"/>
      <c r="GJB123" s="25"/>
      <c r="GJC123" s="25"/>
      <c r="GJD123" s="25"/>
      <c r="GJE123" s="25"/>
      <c r="GJF123" s="26"/>
      <c r="GJG123" s="70"/>
      <c r="GJH123" s="26"/>
      <c r="GJI123" s="26"/>
      <c r="GJJ123" s="26" t="s">
        <v>208</v>
      </c>
      <c r="GJK123" s="26" t="s">
        <v>191</v>
      </c>
      <c r="GJL123" s="26" t="s">
        <v>200</v>
      </c>
      <c r="GJM123" s="26" t="s">
        <v>266</v>
      </c>
      <c r="GJN123" s="26" t="s">
        <v>190</v>
      </c>
      <c r="GJO123" s="26" t="s">
        <v>260</v>
      </c>
      <c r="GJP123" s="26" t="s">
        <v>192</v>
      </c>
      <c r="GJQ123" s="25"/>
      <c r="GJR123" s="25"/>
      <c r="GJS123" s="25"/>
      <c r="GJT123" s="25"/>
      <c r="GJU123" s="25"/>
      <c r="GJV123" s="26"/>
      <c r="GJW123" s="70"/>
      <c r="GJX123" s="26"/>
      <c r="GJY123" s="26"/>
      <c r="GJZ123" s="26" t="s">
        <v>208</v>
      </c>
      <c r="GKA123" s="26" t="s">
        <v>191</v>
      </c>
      <c r="GKB123" s="26" t="s">
        <v>200</v>
      </c>
      <c r="GKC123" s="26" t="s">
        <v>266</v>
      </c>
      <c r="GKD123" s="26" t="s">
        <v>190</v>
      </c>
      <c r="GKE123" s="26" t="s">
        <v>260</v>
      </c>
      <c r="GKF123" s="26" t="s">
        <v>192</v>
      </c>
      <c r="GKG123" s="25"/>
      <c r="GKH123" s="25"/>
      <c r="GKI123" s="25"/>
      <c r="GKJ123" s="25"/>
      <c r="GKK123" s="25"/>
      <c r="GKL123" s="26"/>
      <c r="GKM123" s="70"/>
      <c r="GKN123" s="26"/>
      <c r="GKO123" s="26"/>
      <c r="GKP123" s="26" t="s">
        <v>208</v>
      </c>
      <c r="GKQ123" s="26" t="s">
        <v>191</v>
      </c>
      <c r="GKR123" s="26" t="s">
        <v>200</v>
      </c>
      <c r="GKS123" s="26" t="s">
        <v>266</v>
      </c>
      <c r="GKT123" s="26" t="s">
        <v>190</v>
      </c>
      <c r="GKU123" s="26" t="s">
        <v>260</v>
      </c>
      <c r="GKV123" s="26" t="s">
        <v>192</v>
      </c>
      <c r="GKW123" s="25"/>
      <c r="GKX123" s="25"/>
      <c r="GKY123" s="25"/>
      <c r="GKZ123" s="25"/>
      <c r="GLA123" s="25"/>
      <c r="GLB123" s="26"/>
      <c r="GLC123" s="70"/>
      <c r="GLD123" s="26"/>
      <c r="GLE123" s="26"/>
      <c r="GLF123" s="26" t="s">
        <v>208</v>
      </c>
      <c r="GLG123" s="26" t="s">
        <v>191</v>
      </c>
      <c r="GLH123" s="26" t="s">
        <v>200</v>
      </c>
      <c r="GLI123" s="26" t="s">
        <v>266</v>
      </c>
      <c r="GLJ123" s="26" t="s">
        <v>190</v>
      </c>
      <c r="GLK123" s="26" t="s">
        <v>260</v>
      </c>
      <c r="GLL123" s="26" t="s">
        <v>192</v>
      </c>
      <c r="GLM123" s="25"/>
      <c r="GLN123" s="25"/>
      <c r="GLO123" s="25"/>
      <c r="GLP123" s="25"/>
      <c r="GLQ123" s="25"/>
      <c r="GLR123" s="26"/>
      <c r="GLS123" s="70"/>
      <c r="GLT123" s="26"/>
      <c r="GLU123" s="26"/>
      <c r="GLV123" s="26" t="s">
        <v>208</v>
      </c>
      <c r="GLW123" s="26" t="s">
        <v>191</v>
      </c>
      <c r="GLX123" s="26" t="s">
        <v>200</v>
      </c>
      <c r="GLY123" s="26" t="s">
        <v>266</v>
      </c>
      <c r="GLZ123" s="26" t="s">
        <v>190</v>
      </c>
      <c r="GMA123" s="26" t="s">
        <v>260</v>
      </c>
      <c r="GMB123" s="26" t="s">
        <v>192</v>
      </c>
      <c r="GMC123" s="25"/>
      <c r="GMD123" s="25"/>
      <c r="GME123" s="25"/>
      <c r="GMF123" s="25"/>
      <c r="GMG123" s="25"/>
      <c r="GMH123" s="26"/>
      <c r="GMI123" s="70"/>
      <c r="GMJ123" s="26"/>
      <c r="GMK123" s="26"/>
      <c r="GML123" s="26" t="s">
        <v>208</v>
      </c>
      <c r="GMM123" s="26" t="s">
        <v>191</v>
      </c>
      <c r="GMN123" s="26" t="s">
        <v>200</v>
      </c>
      <c r="GMO123" s="26" t="s">
        <v>266</v>
      </c>
      <c r="GMP123" s="26" t="s">
        <v>190</v>
      </c>
      <c r="GMQ123" s="26" t="s">
        <v>260</v>
      </c>
      <c r="GMR123" s="26" t="s">
        <v>192</v>
      </c>
      <c r="GMS123" s="25"/>
      <c r="GMT123" s="25"/>
      <c r="GMU123" s="25"/>
      <c r="GMV123" s="25"/>
      <c r="GMW123" s="25"/>
      <c r="GMX123" s="26"/>
      <c r="GMY123" s="70"/>
      <c r="GMZ123" s="26"/>
      <c r="GNA123" s="26"/>
      <c r="GNB123" s="26" t="s">
        <v>208</v>
      </c>
      <c r="GNC123" s="26" t="s">
        <v>191</v>
      </c>
      <c r="GND123" s="26" t="s">
        <v>200</v>
      </c>
      <c r="GNE123" s="26" t="s">
        <v>266</v>
      </c>
      <c r="GNF123" s="26" t="s">
        <v>190</v>
      </c>
      <c r="GNG123" s="26" t="s">
        <v>260</v>
      </c>
      <c r="GNH123" s="26" t="s">
        <v>192</v>
      </c>
      <c r="GNI123" s="25"/>
      <c r="GNJ123" s="25"/>
      <c r="GNK123" s="25"/>
      <c r="GNL123" s="25"/>
      <c r="GNM123" s="25"/>
      <c r="GNN123" s="26"/>
      <c r="GNO123" s="70"/>
      <c r="GNP123" s="26"/>
      <c r="GNQ123" s="26"/>
      <c r="GNR123" s="26" t="s">
        <v>208</v>
      </c>
      <c r="GNS123" s="26" t="s">
        <v>191</v>
      </c>
      <c r="GNT123" s="26" t="s">
        <v>200</v>
      </c>
      <c r="GNU123" s="26" t="s">
        <v>266</v>
      </c>
      <c r="GNV123" s="26" t="s">
        <v>190</v>
      </c>
      <c r="GNW123" s="26" t="s">
        <v>260</v>
      </c>
      <c r="GNX123" s="26" t="s">
        <v>192</v>
      </c>
      <c r="GNY123" s="25"/>
      <c r="GNZ123" s="25"/>
      <c r="GOA123" s="25"/>
      <c r="GOB123" s="25"/>
      <c r="GOC123" s="25"/>
      <c r="GOD123" s="26"/>
      <c r="GOE123" s="70"/>
      <c r="GOF123" s="26"/>
      <c r="GOG123" s="26"/>
      <c r="GOH123" s="26" t="s">
        <v>208</v>
      </c>
      <c r="GOI123" s="26" t="s">
        <v>191</v>
      </c>
      <c r="GOJ123" s="26" t="s">
        <v>200</v>
      </c>
      <c r="GOK123" s="26" t="s">
        <v>266</v>
      </c>
      <c r="GOL123" s="26" t="s">
        <v>190</v>
      </c>
      <c r="GOM123" s="26" t="s">
        <v>260</v>
      </c>
      <c r="GON123" s="26" t="s">
        <v>192</v>
      </c>
      <c r="GOO123" s="25"/>
      <c r="GOP123" s="25"/>
      <c r="GOQ123" s="25"/>
      <c r="GOR123" s="25"/>
      <c r="GOS123" s="25"/>
      <c r="GOT123" s="26"/>
      <c r="GOU123" s="70"/>
      <c r="GOV123" s="26"/>
      <c r="GOW123" s="26"/>
      <c r="GOX123" s="26" t="s">
        <v>208</v>
      </c>
      <c r="GOY123" s="26" t="s">
        <v>191</v>
      </c>
      <c r="GOZ123" s="26" t="s">
        <v>200</v>
      </c>
      <c r="GPA123" s="26" t="s">
        <v>266</v>
      </c>
      <c r="GPB123" s="26" t="s">
        <v>190</v>
      </c>
      <c r="GPC123" s="26" t="s">
        <v>260</v>
      </c>
      <c r="GPD123" s="26" t="s">
        <v>192</v>
      </c>
      <c r="GPE123" s="25"/>
      <c r="GPF123" s="25"/>
      <c r="GPG123" s="25"/>
      <c r="GPH123" s="25"/>
      <c r="GPI123" s="25"/>
      <c r="GPJ123" s="26"/>
      <c r="GPK123" s="70"/>
      <c r="GPL123" s="26"/>
      <c r="GPM123" s="26"/>
      <c r="GPN123" s="26" t="s">
        <v>208</v>
      </c>
      <c r="GPO123" s="26" t="s">
        <v>191</v>
      </c>
      <c r="GPP123" s="26" t="s">
        <v>200</v>
      </c>
      <c r="GPQ123" s="26" t="s">
        <v>266</v>
      </c>
      <c r="GPR123" s="26" t="s">
        <v>190</v>
      </c>
      <c r="GPS123" s="26" t="s">
        <v>260</v>
      </c>
      <c r="GPT123" s="26" t="s">
        <v>192</v>
      </c>
      <c r="GPU123" s="25"/>
      <c r="GPV123" s="25"/>
      <c r="GPW123" s="25"/>
      <c r="GPX123" s="25"/>
      <c r="GPY123" s="25"/>
      <c r="GPZ123" s="26"/>
      <c r="GQA123" s="70"/>
      <c r="GQB123" s="26"/>
      <c r="GQC123" s="26"/>
      <c r="GQD123" s="26" t="s">
        <v>208</v>
      </c>
      <c r="GQE123" s="26" t="s">
        <v>191</v>
      </c>
      <c r="GQF123" s="26" t="s">
        <v>200</v>
      </c>
      <c r="GQG123" s="26" t="s">
        <v>266</v>
      </c>
      <c r="GQH123" s="26" t="s">
        <v>190</v>
      </c>
      <c r="GQI123" s="26" t="s">
        <v>260</v>
      </c>
      <c r="GQJ123" s="26" t="s">
        <v>192</v>
      </c>
      <c r="GQK123" s="25"/>
      <c r="GQL123" s="25"/>
      <c r="GQM123" s="25"/>
      <c r="GQN123" s="25"/>
      <c r="GQO123" s="25"/>
      <c r="GQP123" s="26"/>
      <c r="GQQ123" s="70"/>
      <c r="GQR123" s="26"/>
      <c r="GQS123" s="26"/>
      <c r="GQT123" s="26" t="s">
        <v>208</v>
      </c>
      <c r="GQU123" s="26" t="s">
        <v>191</v>
      </c>
      <c r="GQV123" s="26" t="s">
        <v>200</v>
      </c>
      <c r="GQW123" s="26" t="s">
        <v>266</v>
      </c>
      <c r="GQX123" s="26" t="s">
        <v>190</v>
      </c>
      <c r="GQY123" s="26" t="s">
        <v>260</v>
      </c>
      <c r="GQZ123" s="26" t="s">
        <v>192</v>
      </c>
      <c r="GRA123" s="25"/>
      <c r="GRB123" s="25"/>
      <c r="GRC123" s="25"/>
      <c r="GRD123" s="25"/>
      <c r="GRE123" s="25"/>
      <c r="GRF123" s="26"/>
      <c r="GRG123" s="70"/>
      <c r="GRH123" s="26"/>
      <c r="GRI123" s="26"/>
      <c r="GRJ123" s="26" t="s">
        <v>208</v>
      </c>
      <c r="GRK123" s="26" t="s">
        <v>191</v>
      </c>
      <c r="GRL123" s="26" t="s">
        <v>200</v>
      </c>
      <c r="GRM123" s="26" t="s">
        <v>266</v>
      </c>
      <c r="GRN123" s="26" t="s">
        <v>190</v>
      </c>
      <c r="GRO123" s="26" t="s">
        <v>260</v>
      </c>
      <c r="GRP123" s="26" t="s">
        <v>192</v>
      </c>
      <c r="GRQ123" s="25"/>
      <c r="GRR123" s="25"/>
      <c r="GRS123" s="25"/>
      <c r="GRT123" s="25"/>
      <c r="GRU123" s="25"/>
      <c r="GRV123" s="26"/>
      <c r="GRW123" s="70"/>
      <c r="GRX123" s="26"/>
      <c r="GRY123" s="26"/>
      <c r="GRZ123" s="26" t="s">
        <v>208</v>
      </c>
      <c r="GSA123" s="26" t="s">
        <v>191</v>
      </c>
      <c r="GSB123" s="26" t="s">
        <v>200</v>
      </c>
      <c r="GSC123" s="26" t="s">
        <v>266</v>
      </c>
      <c r="GSD123" s="26" t="s">
        <v>190</v>
      </c>
      <c r="GSE123" s="26" t="s">
        <v>260</v>
      </c>
      <c r="GSF123" s="26" t="s">
        <v>192</v>
      </c>
      <c r="GSG123" s="25"/>
      <c r="GSH123" s="25"/>
      <c r="GSI123" s="25"/>
      <c r="GSJ123" s="25"/>
      <c r="GSK123" s="25"/>
      <c r="GSL123" s="26"/>
      <c r="GSM123" s="70"/>
      <c r="GSN123" s="26"/>
      <c r="GSO123" s="26"/>
      <c r="GSP123" s="26" t="s">
        <v>208</v>
      </c>
      <c r="GSQ123" s="26" t="s">
        <v>191</v>
      </c>
      <c r="GSR123" s="26" t="s">
        <v>200</v>
      </c>
      <c r="GSS123" s="26" t="s">
        <v>266</v>
      </c>
      <c r="GST123" s="26" t="s">
        <v>190</v>
      </c>
      <c r="GSU123" s="26" t="s">
        <v>260</v>
      </c>
      <c r="GSV123" s="26" t="s">
        <v>192</v>
      </c>
      <c r="GSW123" s="25"/>
      <c r="GSX123" s="25"/>
      <c r="GSY123" s="25"/>
      <c r="GSZ123" s="25"/>
      <c r="GTA123" s="25"/>
      <c r="GTB123" s="26"/>
      <c r="GTC123" s="70"/>
      <c r="GTD123" s="26"/>
      <c r="GTE123" s="26"/>
      <c r="GTF123" s="26" t="s">
        <v>208</v>
      </c>
      <c r="GTG123" s="26" t="s">
        <v>191</v>
      </c>
      <c r="GTH123" s="26" t="s">
        <v>200</v>
      </c>
      <c r="GTI123" s="26" t="s">
        <v>266</v>
      </c>
      <c r="GTJ123" s="26" t="s">
        <v>190</v>
      </c>
      <c r="GTK123" s="26" t="s">
        <v>260</v>
      </c>
      <c r="GTL123" s="26" t="s">
        <v>192</v>
      </c>
      <c r="GTM123" s="25"/>
      <c r="GTN123" s="25"/>
      <c r="GTO123" s="25"/>
      <c r="GTP123" s="25"/>
      <c r="GTQ123" s="25"/>
      <c r="GTR123" s="26"/>
      <c r="GTS123" s="70"/>
      <c r="GTT123" s="26"/>
      <c r="GTU123" s="26"/>
      <c r="GTV123" s="26" t="s">
        <v>208</v>
      </c>
      <c r="GTW123" s="26" t="s">
        <v>191</v>
      </c>
      <c r="GTX123" s="26" t="s">
        <v>200</v>
      </c>
      <c r="GTY123" s="26" t="s">
        <v>266</v>
      </c>
      <c r="GTZ123" s="26" t="s">
        <v>190</v>
      </c>
      <c r="GUA123" s="26" t="s">
        <v>260</v>
      </c>
      <c r="GUB123" s="26" t="s">
        <v>192</v>
      </c>
      <c r="GUC123" s="25"/>
      <c r="GUD123" s="25"/>
      <c r="GUE123" s="25"/>
      <c r="GUF123" s="25"/>
      <c r="GUG123" s="25"/>
      <c r="GUH123" s="26"/>
      <c r="GUI123" s="70"/>
      <c r="GUJ123" s="26"/>
      <c r="GUK123" s="26"/>
      <c r="GUL123" s="26" t="s">
        <v>208</v>
      </c>
      <c r="GUM123" s="26" t="s">
        <v>191</v>
      </c>
      <c r="GUN123" s="26" t="s">
        <v>200</v>
      </c>
      <c r="GUO123" s="26" t="s">
        <v>266</v>
      </c>
      <c r="GUP123" s="26" t="s">
        <v>190</v>
      </c>
      <c r="GUQ123" s="26" t="s">
        <v>260</v>
      </c>
      <c r="GUR123" s="26" t="s">
        <v>192</v>
      </c>
      <c r="GUS123" s="25"/>
      <c r="GUT123" s="25"/>
      <c r="GUU123" s="25"/>
      <c r="GUV123" s="25"/>
      <c r="GUW123" s="25"/>
      <c r="GUX123" s="26"/>
      <c r="GUY123" s="70"/>
      <c r="GUZ123" s="26"/>
      <c r="GVA123" s="26"/>
      <c r="GVB123" s="26" t="s">
        <v>208</v>
      </c>
      <c r="GVC123" s="26" t="s">
        <v>191</v>
      </c>
      <c r="GVD123" s="26" t="s">
        <v>200</v>
      </c>
      <c r="GVE123" s="26" t="s">
        <v>266</v>
      </c>
      <c r="GVF123" s="26" t="s">
        <v>190</v>
      </c>
      <c r="GVG123" s="26" t="s">
        <v>260</v>
      </c>
      <c r="GVH123" s="26" t="s">
        <v>192</v>
      </c>
      <c r="GVI123" s="25"/>
      <c r="GVJ123" s="25"/>
      <c r="GVK123" s="25"/>
      <c r="GVL123" s="25"/>
      <c r="GVM123" s="25"/>
      <c r="GVN123" s="26"/>
      <c r="GVO123" s="70"/>
      <c r="GVP123" s="26"/>
      <c r="GVQ123" s="26"/>
      <c r="GVR123" s="26" t="s">
        <v>208</v>
      </c>
      <c r="GVS123" s="26" t="s">
        <v>191</v>
      </c>
      <c r="GVT123" s="26" t="s">
        <v>200</v>
      </c>
      <c r="GVU123" s="26" t="s">
        <v>266</v>
      </c>
      <c r="GVV123" s="26" t="s">
        <v>190</v>
      </c>
      <c r="GVW123" s="26" t="s">
        <v>260</v>
      </c>
      <c r="GVX123" s="26" t="s">
        <v>192</v>
      </c>
      <c r="GVY123" s="25"/>
      <c r="GVZ123" s="25"/>
      <c r="GWA123" s="25"/>
      <c r="GWB123" s="25"/>
      <c r="GWC123" s="25"/>
      <c r="GWD123" s="26"/>
      <c r="GWE123" s="70"/>
      <c r="GWF123" s="26"/>
      <c r="GWG123" s="26"/>
      <c r="GWH123" s="26" t="s">
        <v>208</v>
      </c>
      <c r="GWI123" s="26" t="s">
        <v>191</v>
      </c>
      <c r="GWJ123" s="26" t="s">
        <v>200</v>
      </c>
      <c r="GWK123" s="26" t="s">
        <v>266</v>
      </c>
      <c r="GWL123" s="26" t="s">
        <v>190</v>
      </c>
      <c r="GWM123" s="26" t="s">
        <v>260</v>
      </c>
      <c r="GWN123" s="26" t="s">
        <v>192</v>
      </c>
      <c r="GWO123" s="25"/>
      <c r="GWP123" s="25"/>
      <c r="GWQ123" s="25"/>
      <c r="GWR123" s="25"/>
      <c r="GWS123" s="25"/>
      <c r="GWT123" s="26"/>
      <c r="GWU123" s="70"/>
      <c r="GWV123" s="26"/>
      <c r="GWW123" s="26"/>
      <c r="GWX123" s="26" t="s">
        <v>208</v>
      </c>
      <c r="GWY123" s="26" t="s">
        <v>191</v>
      </c>
      <c r="GWZ123" s="26" t="s">
        <v>200</v>
      </c>
      <c r="GXA123" s="26" t="s">
        <v>266</v>
      </c>
      <c r="GXB123" s="26" t="s">
        <v>190</v>
      </c>
      <c r="GXC123" s="26" t="s">
        <v>260</v>
      </c>
      <c r="GXD123" s="26" t="s">
        <v>192</v>
      </c>
      <c r="GXE123" s="25"/>
      <c r="GXF123" s="25"/>
      <c r="GXG123" s="25"/>
      <c r="GXH123" s="25"/>
      <c r="GXI123" s="25"/>
      <c r="GXJ123" s="26"/>
      <c r="GXK123" s="70"/>
      <c r="GXL123" s="26"/>
      <c r="GXM123" s="26"/>
      <c r="GXN123" s="26" t="s">
        <v>208</v>
      </c>
      <c r="GXO123" s="26" t="s">
        <v>191</v>
      </c>
      <c r="GXP123" s="26" t="s">
        <v>200</v>
      </c>
      <c r="GXQ123" s="26" t="s">
        <v>266</v>
      </c>
      <c r="GXR123" s="26" t="s">
        <v>190</v>
      </c>
      <c r="GXS123" s="26" t="s">
        <v>260</v>
      </c>
      <c r="GXT123" s="26" t="s">
        <v>192</v>
      </c>
      <c r="GXU123" s="25"/>
      <c r="GXV123" s="25"/>
      <c r="GXW123" s="25"/>
      <c r="GXX123" s="25"/>
      <c r="GXY123" s="25"/>
      <c r="GXZ123" s="26"/>
      <c r="GYA123" s="70"/>
      <c r="GYB123" s="26"/>
      <c r="GYC123" s="26"/>
      <c r="GYD123" s="26" t="s">
        <v>208</v>
      </c>
      <c r="GYE123" s="26" t="s">
        <v>191</v>
      </c>
      <c r="GYF123" s="26" t="s">
        <v>200</v>
      </c>
      <c r="GYG123" s="26" t="s">
        <v>266</v>
      </c>
      <c r="GYH123" s="26" t="s">
        <v>190</v>
      </c>
      <c r="GYI123" s="26" t="s">
        <v>260</v>
      </c>
      <c r="GYJ123" s="26" t="s">
        <v>192</v>
      </c>
      <c r="GYK123" s="25"/>
      <c r="GYL123" s="25"/>
      <c r="GYM123" s="25"/>
      <c r="GYN123" s="25"/>
      <c r="GYO123" s="25"/>
      <c r="GYP123" s="26"/>
      <c r="GYQ123" s="70"/>
      <c r="GYR123" s="26"/>
      <c r="GYS123" s="26"/>
      <c r="GYT123" s="26" t="s">
        <v>208</v>
      </c>
      <c r="GYU123" s="26" t="s">
        <v>191</v>
      </c>
      <c r="GYV123" s="26" t="s">
        <v>200</v>
      </c>
      <c r="GYW123" s="26" t="s">
        <v>266</v>
      </c>
      <c r="GYX123" s="26" t="s">
        <v>190</v>
      </c>
      <c r="GYY123" s="26" t="s">
        <v>260</v>
      </c>
      <c r="GYZ123" s="26" t="s">
        <v>192</v>
      </c>
      <c r="GZA123" s="25"/>
      <c r="GZB123" s="25"/>
      <c r="GZC123" s="25"/>
      <c r="GZD123" s="25"/>
      <c r="GZE123" s="25"/>
      <c r="GZF123" s="26"/>
      <c r="GZG123" s="70"/>
      <c r="GZH123" s="26"/>
      <c r="GZI123" s="26"/>
      <c r="GZJ123" s="26" t="s">
        <v>208</v>
      </c>
      <c r="GZK123" s="26" t="s">
        <v>191</v>
      </c>
      <c r="GZL123" s="26" t="s">
        <v>200</v>
      </c>
      <c r="GZM123" s="26" t="s">
        <v>266</v>
      </c>
      <c r="GZN123" s="26" t="s">
        <v>190</v>
      </c>
      <c r="GZO123" s="26" t="s">
        <v>260</v>
      </c>
      <c r="GZP123" s="26" t="s">
        <v>192</v>
      </c>
      <c r="GZQ123" s="25"/>
      <c r="GZR123" s="25"/>
      <c r="GZS123" s="25"/>
      <c r="GZT123" s="25"/>
      <c r="GZU123" s="25"/>
      <c r="GZV123" s="26"/>
      <c r="GZW123" s="70"/>
      <c r="GZX123" s="26"/>
      <c r="GZY123" s="26"/>
      <c r="GZZ123" s="26" t="s">
        <v>208</v>
      </c>
      <c r="HAA123" s="26" t="s">
        <v>191</v>
      </c>
      <c r="HAB123" s="26" t="s">
        <v>200</v>
      </c>
      <c r="HAC123" s="26" t="s">
        <v>266</v>
      </c>
      <c r="HAD123" s="26" t="s">
        <v>190</v>
      </c>
      <c r="HAE123" s="26" t="s">
        <v>260</v>
      </c>
      <c r="HAF123" s="26" t="s">
        <v>192</v>
      </c>
      <c r="HAG123" s="25"/>
      <c r="HAH123" s="25"/>
      <c r="HAI123" s="25"/>
      <c r="HAJ123" s="25"/>
      <c r="HAK123" s="25"/>
      <c r="HAL123" s="26"/>
      <c r="HAM123" s="70"/>
      <c r="HAN123" s="26"/>
      <c r="HAO123" s="26"/>
      <c r="HAP123" s="26" t="s">
        <v>208</v>
      </c>
      <c r="HAQ123" s="26" t="s">
        <v>191</v>
      </c>
      <c r="HAR123" s="26" t="s">
        <v>200</v>
      </c>
      <c r="HAS123" s="26" t="s">
        <v>266</v>
      </c>
      <c r="HAT123" s="26" t="s">
        <v>190</v>
      </c>
      <c r="HAU123" s="26" t="s">
        <v>260</v>
      </c>
      <c r="HAV123" s="26" t="s">
        <v>192</v>
      </c>
      <c r="HAW123" s="25"/>
      <c r="HAX123" s="25"/>
      <c r="HAY123" s="25"/>
      <c r="HAZ123" s="25"/>
      <c r="HBA123" s="25"/>
      <c r="HBB123" s="26"/>
      <c r="HBC123" s="70"/>
      <c r="HBD123" s="26"/>
      <c r="HBE123" s="26"/>
      <c r="HBF123" s="26" t="s">
        <v>208</v>
      </c>
      <c r="HBG123" s="26" t="s">
        <v>191</v>
      </c>
      <c r="HBH123" s="26" t="s">
        <v>200</v>
      </c>
      <c r="HBI123" s="26" t="s">
        <v>266</v>
      </c>
      <c r="HBJ123" s="26" t="s">
        <v>190</v>
      </c>
      <c r="HBK123" s="26" t="s">
        <v>260</v>
      </c>
      <c r="HBL123" s="26" t="s">
        <v>192</v>
      </c>
      <c r="HBM123" s="25"/>
      <c r="HBN123" s="25"/>
      <c r="HBO123" s="25"/>
      <c r="HBP123" s="25"/>
      <c r="HBQ123" s="25"/>
      <c r="HBR123" s="26"/>
      <c r="HBS123" s="70"/>
      <c r="HBT123" s="26"/>
      <c r="HBU123" s="26"/>
      <c r="HBV123" s="26" t="s">
        <v>208</v>
      </c>
      <c r="HBW123" s="26" t="s">
        <v>191</v>
      </c>
      <c r="HBX123" s="26" t="s">
        <v>200</v>
      </c>
      <c r="HBY123" s="26" t="s">
        <v>266</v>
      </c>
      <c r="HBZ123" s="26" t="s">
        <v>190</v>
      </c>
      <c r="HCA123" s="26" t="s">
        <v>260</v>
      </c>
      <c r="HCB123" s="26" t="s">
        <v>192</v>
      </c>
      <c r="HCC123" s="25"/>
      <c r="HCD123" s="25"/>
      <c r="HCE123" s="25"/>
      <c r="HCF123" s="25"/>
      <c r="HCG123" s="25"/>
      <c r="HCH123" s="26"/>
      <c r="HCI123" s="70"/>
      <c r="HCJ123" s="26"/>
      <c r="HCK123" s="26"/>
      <c r="HCL123" s="26" t="s">
        <v>208</v>
      </c>
      <c r="HCM123" s="26" t="s">
        <v>191</v>
      </c>
      <c r="HCN123" s="26" t="s">
        <v>200</v>
      </c>
      <c r="HCO123" s="26" t="s">
        <v>266</v>
      </c>
      <c r="HCP123" s="26" t="s">
        <v>190</v>
      </c>
      <c r="HCQ123" s="26" t="s">
        <v>260</v>
      </c>
      <c r="HCR123" s="26" t="s">
        <v>192</v>
      </c>
      <c r="HCS123" s="25"/>
      <c r="HCT123" s="25"/>
      <c r="HCU123" s="25"/>
      <c r="HCV123" s="25"/>
      <c r="HCW123" s="25"/>
      <c r="HCX123" s="26"/>
      <c r="HCY123" s="70"/>
      <c r="HCZ123" s="26"/>
      <c r="HDA123" s="26"/>
      <c r="HDB123" s="26" t="s">
        <v>208</v>
      </c>
      <c r="HDC123" s="26" t="s">
        <v>191</v>
      </c>
      <c r="HDD123" s="26" t="s">
        <v>200</v>
      </c>
      <c r="HDE123" s="26" t="s">
        <v>266</v>
      </c>
      <c r="HDF123" s="26" t="s">
        <v>190</v>
      </c>
      <c r="HDG123" s="26" t="s">
        <v>260</v>
      </c>
      <c r="HDH123" s="26" t="s">
        <v>192</v>
      </c>
      <c r="HDI123" s="25"/>
      <c r="HDJ123" s="25"/>
      <c r="HDK123" s="25"/>
      <c r="HDL123" s="25"/>
      <c r="HDM123" s="25"/>
      <c r="HDN123" s="26"/>
      <c r="HDO123" s="70"/>
      <c r="HDP123" s="26"/>
      <c r="HDQ123" s="26"/>
      <c r="HDR123" s="26" t="s">
        <v>208</v>
      </c>
      <c r="HDS123" s="26" t="s">
        <v>191</v>
      </c>
      <c r="HDT123" s="26" t="s">
        <v>200</v>
      </c>
      <c r="HDU123" s="26" t="s">
        <v>266</v>
      </c>
      <c r="HDV123" s="26" t="s">
        <v>190</v>
      </c>
      <c r="HDW123" s="26" t="s">
        <v>260</v>
      </c>
      <c r="HDX123" s="26" t="s">
        <v>192</v>
      </c>
      <c r="HDY123" s="25"/>
      <c r="HDZ123" s="25"/>
      <c r="HEA123" s="25"/>
      <c r="HEB123" s="25"/>
      <c r="HEC123" s="25"/>
      <c r="HED123" s="26"/>
      <c r="HEE123" s="70"/>
      <c r="HEF123" s="26"/>
      <c r="HEG123" s="26"/>
      <c r="HEH123" s="26" t="s">
        <v>208</v>
      </c>
      <c r="HEI123" s="26" t="s">
        <v>191</v>
      </c>
      <c r="HEJ123" s="26" t="s">
        <v>200</v>
      </c>
      <c r="HEK123" s="26" t="s">
        <v>266</v>
      </c>
      <c r="HEL123" s="26" t="s">
        <v>190</v>
      </c>
      <c r="HEM123" s="26" t="s">
        <v>260</v>
      </c>
      <c r="HEN123" s="26" t="s">
        <v>192</v>
      </c>
      <c r="HEO123" s="25"/>
      <c r="HEP123" s="25"/>
      <c r="HEQ123" s="25"/>
      <c r="HER123" s="25"/>
      <c r="HES123" s="25"/>
      <c r="HET123" s="26"/>
      <c r="HEU123" s="70"/>
      <c r="HEV123" s="26"/>
      <c r="HEW123" s="26"/>
      <c r="HEX123" s="26" t="s">
        <v>208</v>
      </c>
      <c r="HEY123" s="26" t="s">
        <v>191</v>
      </c>
      <c r="HEZ123" s="26" t="s">
        <v>200</v>
      </c>
      <c r="HFA123" s="26" t="s">
        <v>266</v>
      </c>
      <c r="HFB123" s="26" t="s">
        <v>190</v>
      </c>
      <c r="HFC123" s="26" t="s">
        <v>260</v>
      </c>
      <c r="HFD123" s="26" t="s">
        <v>192</v>
      </c>
      <c r="HFE123" s="25"/>
      <c r="HFF123" s="25"/>
      <c r="HFG123" s="25"/>
      <c r="HFH123" s="25"/>
      <c r="HFI123" s="25"/>
      <c r="HFJ123" s="26"/>
      <c r="HFK123" s="70"/>
      <c r="HFL123" s="26"/>
      <c r="HFM123" s="26"/>
      <c r="HFN123" s="26" t="s">
        <v>208</v>
      </c>
      <c r="HFO123" s="26" t="s">
        <v>191</v>
      </c>
      <c r="HFP123" s="26" t="s">
        <v>200</v>
      </c>
      <c r="HFQ123" s="26" t="s">
        <v>266</v>
      </c>
      <c r="HFR123" s="26" t="s">
        <v>190</v>
      </c>
      <c r="HFS123" s="26" t="s">
        <v>260</v>
      </c>
      <c r="HFT123" s="26" t="s">
        <v>192</v>
      </c>
      <c r="HFU123" s="25"/>
      <c r="HFV123" s="25"/>
      <c r="HFW123" s="25"/>
      <c r="HFX123" s="25"/>
      <c r="HFY123" s="25"/>
      <c r="HFZ123" s="26"/>
      <c r="HGA123" s="70"/>
      <c r="HGB123" s="26"/>
      <c r="HGC123" s="26"/>
      <c r="HGD123" s="26" t="s">
        <v>208</v>
      </c>
      <c r="HGE123" s="26" t="s">
        <v>191</v>
      </c>
      <c r="HGF123" s="26" t="s">
        <v>200</v>
      </c>
      <c r="HGG123" s="26" t="s">
        <v>266</v>
      </c>
      <c r="HGH123" s="26" t="s">
        <v>190</v>
      </c>
      <c r="HGI123" s="26" t="s">
        <v>260</v>
      </c>
      <c r="HGJ123" s="26" t="s">
        <v>192</v>
      </c>
      <c r="HGK123" s="25"/>
      <c r="HGL123" s="25"/>
      <c r="HGM123" s="25"/>
      <c r="HGN123" s="25"/>
      <c r="HGO123" s="25"/>
      <c r="HGP123" s="26"/>
      <c r="HGQ123" s="70"/>
      <c r="HGR123" s="26"/>
      <c r="HGS123" s="26"/>
      <c r="HGT123" s="26" t="s">
        <v>208</v>
      </c>
      <c r="HGU123" s="26" t="s">
        <v>191</v>
      </c>
      <c r="HGV123" s="26" t="s">
        <v>200</v>
      </c>
      <c r="HGW123" s="26" t="s">
        <v>266</v>
      </c>
      <c r="HGX123" s="26" t="s">
        <v>190</v>
      </c>
      <c r="HGY123" s="26" t="s">
        <v>260</v>
      </c>
      <c r="HGZ123" s="26" t="s">
        <v>192</v>
      </c>
      <c r="HHA123" s="25"/>
      <c r="HHB123" s="25"/>
      <c r="HHC123" s="25"/>
      <c r="HHD123" s="25"/>
      <c r="HHE123" s="25"/>
      <c r="HHF123" s="26"/>
      <c r="HHG123" s="70"/>
      <c r="HHH123" s="26"/>
      <c r="HHI123" s="26"/>
      <c r="HHJ123" s="26" t="s">
        <v>208</v>
      </c>
      <c r="HHK123" s="26" t="s">
        <v>191</v>
      </c>
      <c r="HHL123" s="26" t="s">
        <v>200</v>
      </c>
      <c r="HHM123" s="26" t="s">
        <v>266</v>
      </c>
      <c r="HHN123" s="26" t="s">
        <v>190</v>
      </c>
      <c r="HHO123" s="26" t="s">
        <v>260</v>
      </c>
      <c r="HHP123" s="26" t="s">
        <v>192</v>
      </c>
      <c r="HHQ123" s="25"/>
      <c r="HHR123" s="25"/>
      <c r="HHS123" s="25"/>
      <c r="HHT123" s="25"/>
      <c r="HHU123" s="25"/>
      <c r="HHV123" s="26"/>
      <c r="HHW123" s="70"/>
      <c r="HHX123" s="26"/>
      <c r="HHY123" s="26"/>
      <c r="HHZ123" s="26" t="s">
        <v>208</v>
      </c>
      <c r="HIA123" s="26" t="s">
        <v>191</v>
      </c>
      <c r="HIB123" s="26" t="s">
        <v>200</v>
      </c>
      <c r="HIC123" s="26" t="s">
        <v>266</v>
      </c>
      <c r="HID123" s="26" t="s">
        <v>190</v>
      </c>
      <c r="HIE123" s="26" t="s">
        <v>260</v>
      </c>
      <c r="HIF123" s="26" t="s">
        <v>192</v>
      </c>
      <c r="HIG123" s="25"/>
      <c r="HIH123" s="25"/>
      <c r="HII123" s="25"/>
      <c r="HIJ123" s="25"/>
      <c r="HIK123" s="25"/>
      <c r="HIL123" s="26"/>
      <c r="HIM123" s="70"/>
      <c r="HIN123" s="26"/>
      <c r="HIO123" s="26"/>
      <c r="HIP123" s="26" t="s">
        <v>208</v>
      </c>
      <c r="HIQ123" s="26" t="s">
        <v>191</v>
      </c>
      <c r="HIR123" s="26" t="s">
        <v>200</v>
      </c>
      <c r="HIS123" s="26" t="s">
        <v>266</v>
      </c>
      <c r="HIT123" s="26" t="s">
        <v>190</v>
      </c>
      <c r="HIU123" s="26" t="s">
        <v>260</v>
      </c>
      <c r="HIV123" s="26" t="s">
        <v>192</v>
      </c>
      <c r="HIW123" s="25"/>
      <c r="HIX123" s="25"/>
      <c r="HIY123" s="25"/>
      <c r="HIZ123" s="25"/>
      <c r="HJA123" s="25"/>
      <c r="HJB123" s="26"/>
      <c r="HJC123" s="70"/>
      <c r="HJD123" s="26"/>
      <c r="HJE123" s="26"/>
      <c r="HJF123" s="26" t="s">
        <v>208</v>
      </c>
      <c r="HJG123" s="26" t="s">
        <v>191</v>
      </c>
      <c r="HJH123" s="26" t="s">
        <v>200</v>
      </c>
      <c r="HJI123" s="26" t="s">
        <v>266</v>
      </c>
      <c r="HJJ123" s="26" t="s">
        <v>190</v>
      </c>
      <c r="HJK123" s="26" t="s">
        <v>260</v>
      </c>
      <c r="HJL123" s="26" t="s">
        <v>192</v>
      </c>
      <c r="HJM123" s="25"/>
      <c r="HJN123" s="25"/>
      <c r="HJO123" s="25"/>
      <c r="HJP123" s="25"/>
      <c r="HJQ123" s="25"/>
      <c r="HJR123" s="26"/>
      <c r="HJS123" s="70"/>
      <c r="HJT123" s="26"/>
      <c r="HJU123" s="26"/>
      <c r="HJV123" s="26" t="s">
        <v>208</v>
      </c>
      <c r="HJW123" s="26" t="s">
        <v>191</v>
      </c>
      <c r="HJX123" s="26" t="s">
        <v>200</v>
      </c>
      <c r="HJY123" s="26" t="s">
        <v>266</v>
      </c>
      <c r="HJZ123" s="26" t="s">
        <v>190</v>
      </c>
      <c r="HKA123" s="26" t="s">
        <v>260</v>
      </c>
      <c r="HKB123" s="26" t="s">
        <v>192</v>
      </c>
      <c r="HKC123" s="25"/>
      <c r="HKD123" s="25"/>
      <c r="HKE123" s="25"/>
      <c r="HKF123" s="25"/>
      <c r="HKG123" s="25"/>
      <c r="HKH123" s="26"/>
      <c r="HKI123" s="70"/>
      <c r="HKJ123" s="26"/>
      <c r="HKK123" s="26"/>
      <c r="HKL123" s="26" t="s">
        <v>208</v>
      </c>
      <c r="HKM123" s="26" t="s">
        <v>191</v>
      </c>
      <c r="HKN123" s="26" t="s">
        <v>200</v>
      </c>
      <c r="HKO123" s="26" t="s">
        <v>266</v>
      </c>
      <c r="HKP123" s="26" t="s">
        <v>190</v>
      </c>
      <c r="HKQ123" s="26" t="s">
        <v>260</v>
      </c>
      <c r="HKR123" s="26" t="s">
        <v>192</v>
      </c>
      <c r="HKS123" s="25"/>
      <c r="HKT123" s="25"/>
      <c r="HKU123" s="25"/>
      <c r="HKV123" s="25"/>
      <c r="HKW123" s="25"/>
      <c r="HKX123" s="26"/>
      <c r="HKY123" s="70"/>
      <c r="HKZ123" s="26"/>
      <c r="HLA123" s="26"/>
      <c r="HLB123" s="26" t="s">
        <v>208</v>
      </c>
      <c r="HLC123" s="26" t="s">
        <v>191</v>
      </c>
      <c r="HLD123" s="26" t="s">
        <v>200</v>
      </c>
      <c r="HLE123" s="26" t="s">
        <v>266</v>
      </c>
      <c r="HLF123" s="26" t="s">
        <v>190</v>
      </c>
      <c r="HLG123" s="26" t="s">
        <v>260</v>
      </c>
      <c r="HLH123" s="26" t="s">
        <v>192</v>
      </c>
      <c r="HLI123" s="25"/>
      <c r="HLJ123" s="25"/>
      <c r="HLK123" s="25"/>
      <c r="HLL123" s="25"/>
      <c r="HLM123" s="25"/>
      <c r="HLN123" s="26"/>
      <c r="HLO123" s="70"/>
      <c r="HLP123" s="26"/>
      <c r="HLQ123" s="26"/>
      <c r="HLR123" s="26" t="s">
        <v>208</v>
      </c>
      <c r="HLS123" s="26" t="s">
        <v>191</v>
      </c>
      <c r="HLT123" s="26" t="s">
        <v>200</v>
      </c>
      <c r="HLU123" s="26" t="s">
        <v>266</v>
      </c>
      <c r="HLV123" s="26" t="s">
        <v>190</v>
      </c>
      <c r="HLW123" s="26" t="s">
        <v>260</v>
      </c>
      <c r="HLX123" s="26" t="s">
        <v>192</v>
      </c>
      <c r="HLY123" s="25"/>
      <c r="HLZ123" s="25"/>
      <c r="HMA123" s="25"/>
      <c r="HMB123" s="25"/>
      <c r="HMC123" s="25"/>
      <c r="HMD123" s="26"/>
      <c r="HME123" s="70"/>
      <c r="HMF123" s="26"/>
      <c r="HMG123" s="26"/>
      <c r="HMH123" s="26" t="s">
        <v>208</v>
      </c>
      <c r="HMI123" s="26" t="s">
        <v>191</v>
      </c>
      <c r="HMJ123" s="26" t="s">
        <v>200</v>
      </c>
      <c r="HMK123" s="26" t="s">
        <v>266</v>
      </c>
      <c r="HML123" s="26" t="s">
        <v>190</v>
      </c>
      <c r="HMM123" s="26" t="s">
        <v>260</v>
      </c>
      <c r="HMN123" s="26" t="s">
        <v>192</v>
      </c>
      <c r="HMO123" s="25"/>
      <c r="HMP123" s="25"/>
      <c r="HMQ123" s="25"/>
      <c r="HMR123" s="25"/>
      <c r="HMS123" s="25"/>
      <c r="HMT123" s="26"/>
      <c r="HMU123" s="70"/>
      <c r="HMV123" s="26"/>
      <c r="HMW123" s="26"/>
      <c r="HMX123" s="26" t="s">
        <v>208</v>
      </c>
      <c r="HMY123" s="26" t="s">
        <v>191</v>
      </c>
      <c r="HMZ123" s="26" t="s">
        <v>200</v>
      </c>
      <c r="HNA123" s="26" t="s">
        <v>266</v>
      </c>
      <c r="HNB123" s="26" t="s">
        <v>190</v>
      </c>
      <c r="HNC123" s="26" t="s">
        <v>260</v>
      </c>
      <c r="HND123" s="26" t="s">
        <v>192</v>
      </c>
      <c r="HNE123" s="25"/>
      <c r="HNF123" s="25"/>
      <c r="HNG123" s="25"/>
      <c r="HNH123" s="25"/>
      <c r="HNI123" s="25"/>
      <c r="HNJ123" s="26"/>
      <c r="HNK123" s="70"/>
      <c r="HNL123" s="26"/>
      <c r="HNM123" s="26"/>
      <c r="HNN123" s="26" t="s">
        <v>208</v>
      </c>
      <c r="HNO123" s="26" t="s">
        <v>191</v>
      </c>
      <c r="HNP123" s="26" t="s">
        <v>200</v>
      </c>
      <c r="HNQ123" s="26" t="s">
        <v>266</v>
      </c>
      <c r="HNR123" s="26" t="s">
        <v>190</v>
      </c>
      <c r="HNS123" s="26" t="s">
        <v>260</v>
      </c>
      <c r="HNT123" s="26" t="s">
        <v>192</v>
      </c>
      <c r="HNU123" s="25"/>
      <c r="HNV123" s="25"/>
      <c r="HNW123" s="25"/>
      <c r="HNX123" s="25"/>
      <c r="HNY123" s="25"/>
      <c r="HNZ123" s="26"/>
      <c r="HOA123" s="70"/>
      <c r="HOB123" s="26"/>
      <c r="HOC123" s="26"/>
      <c r="HOD123" s="26" t="s">
        <v>208</v>
      </c>
      <c r="HOE123" s="26" t="s">
        <v>191</v>
      </c>
      <c r="HOF123" s="26" t="s">
        <v>200</v>
      </c>
      <c r="HOG123" s="26" t="s">
        <v>266</v>
      </c>
      <c r="HOH123" s="26" t="s">
        <v>190</v>
      </c>
      <c r="HOI123" s="26" t="s">
        <v>260</v>
      </c>
      <c r="HOJ123" s="26" t="s">
        <v>192</v>
      </c>
      <c r="HOK123" s="25"/>
      <c r="HOL123" s="25"/>
      <c r="HOM123" s="25"/>
      <c r="HON123" s="25"/>
      <c r="HOO123" s="25"/>
      <c r="HOP123" s="26"/>
      <c r="HOQ123" s="70"/>
      <c r="HOR123" s="26"/>
      <c r="HOS123" s="26"/>
      <c r="HOT123" s="26" t="s">
        <v>208</v>
      </c>
      <c r="HOU123" s="26" t="s">
        <v>191</v>
      </c>
      <c r="HOV123" s="26" t="s">
        <v>200</v>
      </c>
      <c r="HOW123" s="26" t="s">
        <v>266</v>
      </c>
      <c r="HOX123" s="26" t="s">
        <v>190</v>
      </c>
      <c r="HOY123" s="26" t="s">
        <v>260</v>
      </c>
      <c r="HOZ123" s="26" t="s">
        <v>192</v>
      </c>
      <c r="HPA123" s="25"/>
      <c r="HPB123" s="25"/>
      <c r="HPC123" s="25"/>
      <c r="HPD123" s="25"/>
      <c r="HPE123" s="25"/>
      <c r="HPF123" s="26"/>
      <c r="HPG123" s="70"/>
      <c r="HPH123" s="26"/>
      <c r="HPI123" s="26"/>
      <c r="HPJ123" s="26" t="s">
        <v>208</v>
      </c>
      <c r="HPK123" s="26" t="s">
        <v>191</v>
      </c>
      <c r="HPL123" s="26" t="s">
        <v>200</v>
      </c>
      <c r="HPM123" s="26" t="s">
        <v>266</v>
      </c>
      <c r="HPN123" s="26" t="s">
        <v>190</v>
      </c>
      <c r="HPO123" s="26" t="s">
        <v>260</v>
      </c>
      <c r="HPP123" s="26" t="s">
        <v>192</v>
      </c>
      <c r="HPQ123" s="25"/>
      <c r="HPR123" s="25"/>
      <c r="HPS123" s="25"/>
      <c r="HPT123" s="25"/>
      <c r="HPU123" s="25"/>
      <c r="HPV123" s="26"/>
      <c r="HPW123" s="70"/>
      <c r="HPX123" s="26"/>
      <c r="HPY123" s="26"/>
      <c r="HPZ123" s="26" t="s">
        <v>208</v>
      </c>
      <c r="HQA123" s="26" t="s">
        <v>191</v>
      </c>
      <c r="HQB123" s="26" t="s">
        <v>200</v>
      </c>
      <c r="HQC123" s="26" t="s">
        <v>266</v>
      </c>
      <c r="HQD123" s="26" t="s">
        <v>190</v>
      </c>
      <c r="HQE123" s="26" t="s">
        <v>260</v>
      </c>
      <c r="HQF123" s="26" t="s">
        <v>192</v>
      </c>
      <c r="HQG123" s="25"/>
      <c r="HQH123" s="25"/>
      <c r="HQI123" s="25"/>
      <c r="HQJ123" s="25"/>
      <c r="HQK123" s="25"/>
      <c r="HQL123" s="26"/>
      <c r="HQM123" s="70"/>
      <c r="HQN123" s="26"/>
      <c r="HQO123" s="26"/>
      <c r="HQP123" s="26" t="s">
        <v>208</v>
      </c>
      <c r="HQQ123" s="26" t="s">
        <v>191</v>
      </c>
      <c r="HQR123" s="26" t="s">
        <v>200</v>
      </c>
      <c r="HQS123" s="26" t="s">
        <v>266</v>
      </c>
      <c r="HQT123" s="26" t="s">
        <v>190</v>
      </c>
      <c r="HQU123" s="26" t="s">
        <v>260</v>
      </c>
      <c r="HQV123" s="26" t="s">
        <v>192</v>
      </c>
      <c r="HQW123" s="25"/>
      <c r="HQX123" s="25"/>
      <c r="HQY123" s="25"/>
      <c r="HQZ123" s="25"/>
      <c r="HRA123" s="25"/>
      <c r="HRB123" s="26"/>
      <c r="HRC123" s="70"/>
      <c r="HRD123" s="26"/>
      <c r="HRE123" s="26"/>
      <c r="HRF123" s="26" t="s">
        <v>208</v>
      </c>
      <c r="HRG123" s="26" t="s">
        <v>191</v>
      </c>
      <c r="HRH123" s="26" t="s">
        <v>200</v>
      </c>
      <c r="HRI123" s="26" t="s">
        <v>266</v>
      </c>
      <c r="HRJ123" s="26" t="s">
        <v>190</v>
      </c>
      <c r="HRK123" s="26" t="s">
        <v>260</v>
      </c>
      <c r="HRL123" s="26" t="s">
        <v>192</v>
      </c>
      <c r="HRM123" s="25"/>
      <c r="HRN123" s="25"/>
      <c r="HRO123" s="25"/>
      <c r="HRP123" s="25"/>
      <c r="HRQ123" s="25"/>
      <c r="HRR123" s="26"/>
      <c r="HRS123" s="70"/>
      <c r="HRT123" s="26"/>
      <c r="HRU123" s="26"/>
      <c r="HRV123" s="26" t="s">
        <v>208</v>
      </c>
      <c r="HRW123" s="26" t="s">
        <v>191</v>
      </c>
      <c r="HRX123" s="26" t="s">
        <v>200</v>
      </c>
      <c r="HRY123" s="26" t="s">
        <v>266</v>
      </c>
      <c r="HRZ123" s="26" t="s">
        <v>190</v>
      </c>
      <c r="HSA123" s="26" t="s">
        <v>260</v>
      </c>
      <c r="HSB123" s="26" t="s">
        <v>192</v>
      </c>
      <c r="HSC123" s="25"/>
      <c r="HSD123" s="25"/>
      <c r="HSE123" s="25"/>
      <c r="HSF123" s="25"/>
      <c r="HSG123" s="25"/>
      <c r="HSH123" s="26"/>
      <c r="HSI123" s="70"/>
      <c r="HSJ123" s="26"/>
      <c r="HSK123" s="26"/>
      <c r="HSL123" s="26" t="s">
        <v>208</v>
      </c>
      <c r="HSM123" s="26" t="s">
        <v>191</v>
      </c>
      <c r="HSN123" s="26" t="s">
        <v>200</v>
      </c>
      <c r="HSO123" s="26" t="s">
        <v>266</v>
      </c>
      <c r="HSP123" s="26" t="s">
        <v>190</v>
      </c>
      <c r="HSQ123" s="26" t="s">
        <v>260</v>
      </c>
      <c r="HSR123" s="26" t="s">
        <v>192</v>
      </c>
      <c r="HSS123" s="25"/>
      <c r="HST123" s="25"/>
      <c r="HSU123" s="25"/>
      <c r="HSV123" s="25"/>
      <c r="HSW123" s="25"/>
      <c r="HSX123" s="26"/>
      <c r="HSY123" s="70"/>
      <c r="HSZ123" s="26"/>
      <c r="HTA123" s="26"/>
      <c r="HTB123" s="26" t="s">
        <v>208</v>
      </c>
      <c r="HTC123" s="26" t="s">
        <v>191</v>
      </c>
      <c r="HTD123" s="26" t="s">
        <v>200</v>
      </c>
      <c r="HTE123" s="26" t="s">
        <v>266</v>
      </c>
      <c r="HTF123" s="26" t="s">
        <v>190</v>
      </c>
      <c r="HTG123" s="26" t="s">
        <v>260</v>
      </c>
      <c r="HTH123" s="26" t="s">
        <v>192</v>
      </c>
      <c r="HTI123" s="25"/>
      <c r="HTJ123" s="25"/>
      <c r="HTK123" s="25"/>
      <c r="HTL123" s="25"/>
      <c r="HTM123" s="25"/>
      <c r="HTN123" s="26"/>
      <c r="HTO123" s="70"/>
      <c r="HTP123" s="26"/>
      <c r="HTQ123" s="26"/>
      <c r="HTR123" s="26" t="s">
        <v>208</v>
      </c>
      <c r="HTS123" s="26" t="s">
        <v>191</v>
      </c>
      <c r="HTT123" s="26" t="s">
        <v>200</v>
      </c>
      <c r="HTU123" s="26" t="s">
        <v>266</v>
      </c>
      <c r="HTV123" s="26" t="s">
        <v>190</v>
      </c>
      <c r="HTW123" s="26" t="s">
        <v>260</v>
      </c>
      <c r="HTX123" s="26" t="s">
        <v>192</v>
      </c>
      <c r="HTY123" s="25"/>
      <c r="HTZ123" s="25"/>
      <c r="HUA123" s="25"/>
      <c r="HUB123" s="25"/>
      <c r="HUC123" s="25"/>
      <c r="HUD123" s="26"/>
      <c r="HUE123" s="70"/>
      <c r="HUF123" s="26"/>
      <c r="HUG123" s="26"/>
      <c r="HUH123" s="26" t="s">
        <v>208</v>
      </c>
      <c r="HUI123" s="26" t="s">
        <v>191</v>
      </c>
      <c r="HUJ123" s="26" t="s">
        <v>200</v>
      </c>
      <c r="HUK123" s="26" t="s">
        <v>266</v>
      </c>
      <c r="HUL123" s="26" t="s">
        <v>190</v>
      </c>
      <c r="HUM123" s="26" t="s">
        <v>260</v>
      </c>
      <c r="HUN123" s="26" t="s">
        <v>192</v>
      </c>
      <c r="HUO123" s="25"/>
      <c r="HUP123" s="25"/>
      <c r="HUQ123" s="25"/>
      <c r="HUR123" s="25"/>
      <c r="HUS123" s="25"/>
      <c r="HUT123" s="26"/>
      <c r="HUU123" s="70"/>
      <c r="HUV123" s="26"/>
      <c r="HUW123" s="26"/>
      <c r="HUX123" s="26" t="s">
        <v>208</v>
      </c>
      <c r="HUY123" s="26" t="s">
        <v>191</v>
      </c>
      <c r="HUZ123" s="26" t="s">
        <v>200</v>
      </c>
      <c r="HVA123" s="26" t="s">
        <v>266</v>
      </c>
      <c r="HVB123" s="26" t="s">
        <v>190</v>
      </c>
      <c r="HVC123" s="26" t="s">
        <v>260</v>
      </c>
      <c r="HVD123" s="26" t="s">
        <v>192</v>
      </c>
      <c r="HVE123" s="25"/>
      <c r="HVF123" s="25"/>
      <c r="HVG123" s="25"/>
      <c r="HVH123" s="25"/>
      <c r="HVI123" s="25"/>
      <c r="HVJ123" s="26"/>
      <c r="HVK123" s="70"/>
      <c r="HVL123" s="26"/>
      <c r="HVM123" s="26"/>
      <c r="HVN123" s="26" t="s">
        <v>208</v>
      </c>
      <c r="HVO123" s="26" t="s">
        <v>191</v>
      </c>
      <c r="HVP123" s="26" t="s">
        <v>200</v>
      </c>
      <c r="HVQ123" s="26" t="s">
        <v>266</v>
      </c>
      <c r="HVR123" s="26" t="s">
        <v>190</v>
      </c>
      <c r="HVS123" s="26" t="s">
        <v>260</v>
      </c>
      <c r="HVT123" s="26" t="s">
        <v>192</v>
      </c>
      <c r="HVU123" s="25"/>
      <c r="HVV123" s="25"/>
      <c r="HVW123" s="25"/>
      <c r="HVX123" s="25"/>
      <c r="HVY123" s="25"/>
      <c r="HVZ123" s="26"/>
      <c r="HWA123" s="70"/>
      <c r="HWB123" s="26"/>
      <c r="HWC123" s="26"/>
      <c r="HWD123" s="26" t="s">
        <v>208</v>
      </c>
      <c r="HWE123" s="26" t="s">
        <v>191</v>
      </c>
      <c r="HWF123" s="26" t="s">
        <v>200</v>
      </c>
      <c r="HWG123" s="26" t="s">
        <v>266</v>
      </c>
      <c r="HWH123" s="26" t="s">
        <v>190</v>
      </c>
      <c r="HWI123" s="26" t="s">
        <v>260</v>
      </c>
      <c r="HWJ123" s="26" t="s">
        <v>192</v>
      </c>
      <c r="HWK123" s="25"/>
      <c r="HWL123" s="25"/>
      <c r="HWM123" s="25"/>
      <c r="HWN123" s="25"/>
      <c r="HWO123" s="25"/>
      <c r="HWP123" s="26"/>
      <c r="HWQ123" s="70"/>
      <c r="HWR123" s="26"/>
      <c r="HWS123" s="26"/>
      <c r="HWT123" s="26" t="s">
        <v>208</v>
      </c>
      <c r="HWU123" s="26" t="s">
        <v>191</v>
      </c>
      <c r="HWV123" s="26" t="s">
        <v>200</v>
      </c>
      <c r="HWW123" s="26" t="s">
        <v>266</v>
      </c>
      <c r="HWX123" s="26" t="s">
        <v>190</v>
      </c>
      <c r="HWY123" s="26" t="s">
        <v>260</v>
      </c>
      <c r="HWZ123" s="26" t="s">
        <v>192</v>
      </c>
      <c r="HXA123" s="25"/>
      <c r="HXB123" s="25"/>
      <c r="HXC123" s="25"/>
      <c r="HXD123" s="25"/>
      <c r="HXE123" s="25"/>
      <c r="HXF123" s="26"/>
      <c r="HXG123" s="70"/>
      <c r="HXH123" s="26"/>
      <c r="HXI123" s="26"/>
      <c r="HXJ123" s="26" t="s">
        <v>208</v>
      </c>
      <c r="HXK123" s="26" t="s">
        <v>191</v>
      </c>
      <c r="HXL123" s="26" t="s">
        <v>200</v>
      </c>
      <c r="HXM123" s="26" t="s">
        <v>266</v>
      </c>
      <c r="HXN123" s="26" t="s">
        <v>190</v>
      </c>
      <c r="HXO123" s="26" t="s">
        <v>260</v>
      </c>
      <c r="HXP123" s="26" t="s">
        <v>192</v>
      </c>
      <c r="HXQ123" s="25"/>
      <c r="HXR123" s="25"/>
      <c r="HXS123" s="25"/>
      <c r="HXT123" s="25"/>
      <c r="HXU123" s="25"/>
      <c r="HXV123" s="26"/>
      <c r="HXW123" s="70"/>
      <c r="HXX123" s="26"/>
      <c r="HXY123" s="26"/>
      <c r="HXZ123" s="26" t="s">
        <v>208</v>
      </c>
      <c r="HYA123" s="26" t="s">
        <v>191</v>
      </c>
      <c r="HYB123" s="26" t="s">
        <v>200</v>
      </c>
      <c r="HYC123" s="26" t="s">
        <v>266</v>
      </c>
      <c r="HYD123" s="26" t="s">
        <v>190</v>
      </c>
      <c r="HYE123" s="26" t="s">
        <v>260</v>
      </c>
      <c r="HYF123" s="26" t="s">
        <v>192</v>
      </c>
      <c r="HYG123" s="25"/>
      <c r="HYH123" s="25"/>
      <c r="HYI123" s="25"/>
      <c r="HYJ123" s="25"/>
      <c r="HYK123" s="25"/>
      <c r="HYL123" s="26"/>
      <c r="HYM123" s="70"/>
      <c r="HYN123" s="26"/>
      <c r="HYO123" s="26"/>
      <c r="HYP123" s="26" t="s">
        <v>208</v>
      </c>
      <c r="HYQ123" s="26" t="s">
        <v>191</v>
      </c>
      <c r="HYR123" s="26" t="s">
        <v>200</v>
      </c>
      <c r="HYS123" s="26" t="s">
        <v>266</v>
      </c>
      <c r="HYT123" s="26" t="s">
        <v>190</v>
      </c>
      <c r="HYU123" s="26" t="s">
        <v>260</v>
      </c>
      <c r="HYV123" s="26" t="s">
        <v>192</v>
      </c>
      <c r="HYW123" s="25"/>
      <c r="HYX123" s="25"/>
      <c r="HYY123" s="25"/>
      <c r="HYZ123" s="25"/>
      <c r="HZA123" s="25"/>
      <c r="HZB123" s="26"/>
      <c r="HZC123" s="70"/>
      <c r="HZD123" s="26"/>
      <c r="HZE123" s="26"/>
      <c r="HZF123" s="26" t="s">
        <v>208</v>
      </c>
      <c r="HZG123" s="26" t="s">
        <v>191</v>
      </c>
      <c r="HZH123" s="26" t="s">
        <v>200</v>
      </c>
      <c r="HZI123" s="26" t="s">
        <v>266</v>
      </c>
      <c r="HZJ123" s="26" t="s">
        <v>190</v>
      </c>
      <c r="HZK123" s="26" t="s">
        <v>260</v>
      </c>
      <c r="HZL123" s="26" t="s">
        <v>192</v>
      </c>
      <c r="HZM123" s="25"/>
      <c r="HZN123" s="25"/>
      <c r="HZO123" s="25"/>
      <c r="HZP123" s="25"/>
      <c r="HZQ123" s="25"/>
      <c r="HZR123" s="26"/>
      <c r="HZS123" s="70"/>
      <c r="HZT123" s="26"/>
      <c r="HZU123" s="26"/>
      <c r="HZV123" s="26" t="s">
        <v>208</v>
      </c>
      <c r="HZW123" s="26" t="s">
        <v>191</v>
      </c>
      <c r="HZX123" s="26" t="s">
        <v>200</v>
      </c>
      <c r="HZY123" s="26" t="s">
        <v>266</v>
      </c>
      <c r="HZZ123" s="26" t="s">
        <v>190</v>
      </c>
      <c r="IAA123" s="26" t="s">
        <v>260</v>
      </c>
      <c r="IAB123" s="26" t="s">
        <v>192</v>
      </c>
      <c r="IAC123" s="25"/>
      <c r="IAD123" s="25"/>
      <c r="IAE123" s="25"/>
      <c r="IAF123" s="25"/>
      <c r="IAG123" s="25"/>
      <c r="IAH123" s="26"/>
      <c r="IAI123" s="70"/>
      <c r="IAJ123" s="26"/>
      <c r="IAK123" s="26"/>
      <c r="IAL123" s="26" t="s">
        <v>208</v>
      </c>
      <c r="IAM123" s="26" t="s">
        <v>191</v>
      </c>
      <c r="IAN123" s="26" t="s">
        <v>200</v>
      </c>
      <c r="IAO123" s="26" t="s">
        <v>266</v>
      </c>
      <c r="IAP123" s="26" t="s">
        <v>190</v>
      </c>
      <c r="IAQ123" s="26" t="s">
        <v>260</v>
      </c>
      <c r="IAR123" s="26" t="s">
        <v>192</v>
      </c>
      <c r="IAS123" s="25"/>
      <c r="IAT123" s="25"/>
      <c r="IAU123" s="25"/>
      <c r="IAV123" s="25"/>
      <c r="IAW123" s="25"/>
      <c r="IAX123" s="26"/>
      <c r="IAY123" s="70"/>
      <c r="IAZ123" s="26"/>
      <c r="IBA123" s="26"/>
      <c r="IBB123" s="26" t="s">
        <v>208</v>
      </c>
      <c r="IBC123" s="26" t="s">
        <v>191</v>
      </c>
      <c r="IBD123" s="26" t="s">
        <v>200</v>
      </c>
      <c r="IBE123" s="26" t="s">
        <v>266</v>
      </c>
      <c r="IBF123" s="26" t="s">
        <v>190</v>
      </c>
      <c r="IBG123" s="26" t="s">
        <v>260</v>
      </c>
      <c r="IBH123" s="26" t="s">
        <v>192</v>
      </c>
      <c r="IBI123" s="25"/>
      <c r="IBJ123" s="25"/>
      <c r="IBK123" s="25"/>
      <c r="IBL123" s="25"/>
      <c r="IBM123" s="25"/>
      <c r="IBN123" s="26"/>
      <c r="IBO123" s="70"/>
      <c r="IBP123" s="26"/>
      <c r="IBQ123" s="26"/>
      <c r="IBR123" s="26" t="s">
        <v>208</v>
      </c>
      <c r="IBS123" s="26" t="s">
        <v>191</v>
      </c>
      <c r="IBT123" s="26" t="s">
        <v>200</v>
      </c>
      <c r="IBU123" s="26" t="s">
        <v>266</v>
      </c>
      <c r="IBV123" s="26" t="s">
        <v>190</v>
      </c>
      <c r="IBW123" s="26" t="s">
        <v>260</v>
      </c>
      <c r="IBX123" s="26" t="s">
        <v>192</v>
      </c>
      <c r="IBY123" s="25"/>
      <c r="IBZ123" s="25"/>
      <c r="ICA123" s="25"/>
      <c r="ICB123" s="25"/>
      <c r="ICC123" s="25"/>
      <c r="ICD123" s="26"/>
      <c r="ICE123" s="70"/>
      <c r="ICF123" s="26"/>
      <c r="ICG123" s="26"/>
      <c r="ICH123" s="26" t="s">
        <v>208</v>
      </c>
      <c r="ICI123" s="26" t="s">
        <v>191</v>
      </c>
      <c r="ICJ123" s="26" t="s">
        <v>200</v>
      </c>
      <c r="ICK123" s="26" t="s">
        <v>266</v>
      </c>
      <c r="ICL123" s="26" t="s">
        <v>190</v>
      </c>
      <c r="ICM123" s="26" t="s">
        <v>260</v>
      </c>
      <c r="ICN123" s="26" t="s">
        <v>192</v>
      </c>
      <c r="ICO123" s="25"/>
      <c r="ICP123" s="25"/>
      <c r="ICQ123" s="25"/>
      <c r="ICR123" s="25"/>
      <c r="ICS123" s="25"/>
      <c r="ICT123" s="26"/>
      <c r="ICU123" s="70"/>
      <c r="ICV123" s="26"/>
      <c r="ICW123" s="26"/>
      <c r="ICX123" s="26" t="s">
        <v>208</v>
      </c>
      <c r="ICY123" s="26" t="s">
        <v>191</v>
      </c>
      <c r="ICZ123" s="26" t="s">
        <v>200</v>
      </c>
      <c r="IDA123" s="26" t="s">
        <v>266</v>
      </c>
      <c r="IDB123" s="26" t="s">
        <v>190</v>
      </c>
      <c r="IDC123" s="26" t="s">
        <v>260</v>
      </c>
      <c r="IDD123" s="26" t="s">
        <v>192</v>
      </c>
      <c r="IDE123" s="25"/>
      <c r="IDF123" s="25"/>
      <c r="IDG123" s="25"/>
      <c r="IDH123" s="25"/>
      <c r="IDI123" s="25"/>
      <c r="IDJ123" s="26"/>
      <c r="IDK123" s="70"/>
      <c r="IDL123" s="26"/>
      <c r="IDM123" s="26"/>
      <c r="IDN123" s="26" t="s">
        <v>208</v>
      </c>
      <c r="IDO123" s="26" t="s">
        <v>191</v>
      </c>
      <c r="IDP123" s="26" t="s">
        <v>200</v>
      </c>
      <c r="IDQ123" s="26" t="s">
        <v>266</v>
      </c>
      <c r="IDR123" s="26" t="s">
        <v>190</v>
      </c>
      <c r="IDS123" s="26" t="s">
        <v>260</v>
      </c>
      <c r="IDT123" s="26" t="s">
        <v>192</v>
      </c>
      <c r="IDU123" s="25"/>
      <c r="IDV123" s="25"/>
      <c r="IDW123" s="25"/>
      <c r="IDX123" s="25"/>
      <c r="IDY123" s="25"/>
      <c r="IDZ123" s="26"/>
      <c r="IEA123" s="70"/>
      <c r="IEB123" s="26"/>
      <c r="IEC123" s="26"/>
      <c r="IED123" s="26" t="s">
        <v>208</v>
      </c>
      <c r="IEE123" s="26" t="s">
        <v>191</v>
      </c>
      <c r="IEF123" s="26" t="s">
        <v>200</v>
      </c>
      <c r="IEG123" s="26" t="s">
        <v>266</v>
      </c>
      <c r="IEH123" s="26" t="s">
        <v>190</v>
      </c>
      <c r="IEI123" s="26" t="s">
        <v>260</v>
      </c>
      <c r="IEJ123" s="26" t="s">
        <v>192</v>
      </c>
      <c r="IEK123" s="25"/>
      <c r="IEL123" s="25"/>
      <c r="IEM123" s="25"/>
      <c r="IEN123" s="25"/>
      <c r="IEO123" s="25"/>
      <c r="IEP123" s="26"/>
      <c r="IEQ123" s="70"/>
      <c r="IER123" s="26"/>
      <c r="IES123" s="26"/>
      <c r="IET123" s="26" t="s">
        <v>208</v>
      </c>
      <c r="IEU123" s="26" t="s">
        <v>191</v>
      </c>
      <c r="IEV123" s="26" t="s">
        <v>200</v>
      </c>
      <c r="IEW123" s="26" t="s">
        <v>266</v>
      </c>
      <c r="IEX123" s="26" t="s">
        <v>190</v>
      </c>
      <c r="IEY123" s="26" t="s">
        <v>260</v>
      </c>
      <c r="IEZ123" s="26" t="s">
        <v>192</v>
      </c>
      <c r="IFA123" s="25"/>
      <c r="IFB123" s="25"/>
      <c r="IFC123" s="25"/>
      <c r="IFD123" s="25"/>
      <c r="IFE123" s="25"/>
      <c r="IFF123" s="26"/>
      <c r="IFG123" s="70"/>
      <c r="IFH123" s="26"/>
      <c r="IFI123" s="26"/>
      <c r="IFJ123" s="26" t="s">
        <v>208</v>
      </c>
      <c r="IFK123" s="26" t="s">
        <v>191</v>
      </c>
      <c r="IFL123" s="26" t="s">
        <v>200</v>
      </c>
      <c r="IFM123" s="26" t="s">
        <v>266</v>
      </c>
      <c r="IFN123" s="26" t="s">
        <v>190</v>
      </c>
      <c r="IFO123" s="26" t="s">
        <v>260</v>
      </c>
      <c r="IFP123" s="26" t="s">
        <v>192</v>
      </c>
      <c r="IFQ123" s="25"/>
      <c r="IFR123" s="25"/>
      <c r="IFS123" s="25"/>
      <c r="IFT123" s="25"/>
      <c r="IFU123" s="25"/>
      <c r="IFV123" s="26"/>
      <c r="IFW123" s="70"/>
      <c r="IFX123" s="26"/>
      <c r="IFY123" s="26"/>
      <c r="IFZ123" s="26" t="s">
        <v>208</v>
      </c>
      <c r="IGA123" s="26" t="s">
        <v>191</v>
      </c>
      <c r="IGB123" s="26" t="s">
        <v>200</v>
      </c>
      <c r="IGC123" s="26" t="s">
        <v>266</v>
      </c>
      <c r="IGD123" s="26" t="s">
        <v>190</v>
      </c>
      <c r="IGE123" s="26" t="s">
        <v>260</v>
      </c>
      <c r="IGF123" s="26" t="s">
        <v>192</v>
      </c>
      <c r="IGG123" s="25"/>
      <c r="IGH123" s="25"/>
      <c r="IGI123" s="25"/>
      <c r="IGJ123" s="25"/>
      <c r="IGK123" s="25"/>
      <c r="IGL123" s="26"/>
      <c r="IGM123" s="70"/>
      <c r="IGN123" s="26"/>
      <c r="IGO123" s="26"/>
      <c r="IGP123" s="26" t="s">
        <v>208</v>
      </c>
      <c r="IGQ123" s="26" t="s">
        <v>191</v>
      </c>
      <c r="IGR123" s="26" t="s">
        <v>200</v>
      </c>
      <c r="IGS123" s="26" t="s">
        <v>266</v>
      </c>
      <c r="IGT123" s="26" t="s">
        <v>190</v>
      </c>
      <c r="IGU123" s="26" t="s">
        <v>260</v>
      </c>
      <c r="IGV123" s="26" t="s">
        <v>192</v>
      </c>
      <c r="IGW123" s="25"/>
      <c r="IGX123" s="25"/>
      <c r="IGY123" s="25"/>
      <c r="IGZ123" s="25"/>
      <c r="IHA123" s="25"/>
      <c r="IHB123" s="26"/>
      <c r="IHC123" s="70"/>
      <c r="IHD123" s="26"/>
      <c r="IHE123" s="26"/>
      <c r="IHF123" s="26" t="s">
        <v>208</v>
      </c>
      <c r="IHG123" s="26" t="s">
        <v>191</v>
      </c>
      <c r="IHH123" s="26" t="s">
        <v>200</v>
      </c>
      <c r="IHI123" s="26" t="s">
        <v>266</v>
      </c>
      <c r="IHJ123" s="26" t="s">
        <v>190</v>
      </c>
      <c r="IHK123" s="26" t="s">
        <v>260</v>
      </c>
      <c r="IHL123" s="26" t="s">
        <v>192</v>
      </c>
      <c r="IHM123" s="25"/>
      <c r="IHN123" s="25"/>
      <c r="IHO123" s="25"/>
      <c r="IHP123" s="25"/>
      <c r="IHQ123" s="25"/>
      <c r="IHR123" s="26"/>
      <c r="IHS123" s="70"/>
      <c r="IHT123" s="26"/>
      <c r="IHU123" s="26"/>
      <c r="IHV123" s="26" t="s">
        <v>208</v>
      </c>
      <c r="IHW123" s="26" t="s">
        <v>191</v>
      </c>
      <c r="IHX123" s="26" t="s">
        <v>200</v>
      </c>
      <c r="IHY123" s="26" t="s">
        <v>266</v>
      </c>
      <c r="IHZ123" s="26" t="s">
        <v>190</v>
      </c>
      <c r="IIA123" s="26" t="s">
        <v>260</v>
      </c>
      <c r="IIB123" s="26" t="s">
        <v>192</v>
      </c>
      <c r="IIC123" s="25"/>
      <c r="IID123" s="25"/>
      <c r="IIE123" s="25"/>
      <c r="IIF123" s="25"/>
      <c r="IIG123" s="25"/>
      <c r="IIH123" s="26"/>
      <c r="III123" s="70"/>
      <c r="IIJ123" s="26"/>
      <c r="IIK123" s="26"/>
      <c r="IIL123" s="26" t="s">
        <v>208</v>
      </c>
      <c r="IIM123" s="26" t="s">
        <v>191</v>
      </c>
      <c r="IIN123" s="26" t="s">
        <v>200</v>
      </c>
      <c r="IIO123" s="26" t="s">
        <v>266</v>
      </c>
      <c r="IIP123" s="26" t="s">
        <v>190</v>
      </c>
      <c r="IIQ123" s="26" t="s">
        <v>260</v>
      </c>
      <c r="IIR123" s="26" t="s">
        <v>192</v>
      </c>
      <c r="IIS123" s="25"/>
      <c r="IIT123" s="25"/>
      <c r="IIU123" s="25"/>
      <c r="IIV123" s="25"/>
      <c r="IIW123" s="25"/>
      <c r="IIX123" s="26"/>
      <c r="IIY123" s="70"/>
      <c r="IIZ123" s="26"/>
      <c r="IJA123" s="26"/>
      <c r="IJB123" s="26" t="s">
        <v>208</v>
      </c>
      <c r="IJC123" s="26" t="s">
        <v>191</v>
      </c>
      <c r="IJD123" s="26" t="s">
        <v>200</v>
      </c>
      <c r="IJE123" s="26" t="s">
        <v>266</v>
      </c>
      <c r="IJF123" s="26" t="s">
        <v>190</v>
      </c>
      <c r="IJG123" s="26" t="s">
        <v>260</v>
      </c>
      <c r="IJH123" s="26" t="s">
        <v>192</v>
      </c>
      <c r="IJI123" s="25"/>
      <c r="IJJ123" s="25"/>
      <c r="IJK123" s="25"/>
      <c r="IJL123" s="25"/>
      <c r="IJM123" s="25"/>
      <c r="IJN123" s="26"/>
      <c r="IJO123" s="70"/>
      <c r="IJP123" s="26"/>
      <c r="IJQ123" s="26"/>
      <c r="IJR123" s="26" t="s">
        <v>208</v>
      </c>
      <c r="IJS123" s="26" t="s">
        <v>191</v>
      </c>
      <c r="IJT123" s="26" t="s">
        <v>200</v>
      </c>
      <c r="IJU123" s="26" t="s">
        <v>266</v>
      </c>
      <c r="IJV123" s="26" t="s">
        <v>190</v>
      </c>
      <c r="IJW123" s="26" t="s">
        <v>260</v>
      </c>
      <c r="IJX123" s="26" t="s">
        <v>192</v>
      </c>
      <c r="IJY123" s="25"/>
      <c r="IJZ123" s="25"/>
      <c r="IKA123" s="25"/>
      <c r="IKB123" s="25"/>
      <c r="IKC123" s="25"/>
      <c r="IKD123" s="26"/>
      <c r="IKE123" s="70"/>
      <c r="IKF123" s="26"/>
      <c r="IKG123" s="26"/>
      <c r="IKH123" s="26" t="s">
        <v>208</v>
      </c>
      <c r="IKI123" s="26" t="s">
        <v>191</v>
      </c>
      <c r="IKJ123" s="26" t="s">
        <v>200</v>
      </c>
      <c r="IKK123" s="26" t="s">
        <v>266</v>
      </c>
      <c r="IKL123" s="26" t="s">
        <v>190</v>
      </c>
      <c r="IKM123" s="26" t="s">
        <v>260</v>
      </c>
      <c r="IKN123" s="26" t="s">
        <v>192</v>
      </c>
      <c r="IKO123" s="25"/>
      <c r="IKP123" s="25"/>
      <c r="IKQ123" s="25"/>
      <c r="IKR123" s="25"/>
      <c r="IKS123" s="25"/>
      <c r="IKT123" s="26"/>
      <c r="IKU123" s="70"/>
      <c r="IKV123" s="26"/>
      <c r="IKW123" s="26"/>
      <c r="IKX123" s="26" t="s">
        <v>208</v>
      </c>
      <c r="IKY123" s="26" t="s">
        <v>191</v>
      </c>
      <c r="IKZ123" s="26" t="s">
        <v>200</v>
      </c>
      <c r="ILA123" s="26" t="s">
        <v>266</v>
      </c>
      <c r="ILB123" s="26" t="s">
        <v>190</v>
      </c>
      <c r="ILC123" s="26" t="s">
        <v>260</v>
      </c>
      <c r="ILD123" s="26" t="s">
        <v>192</v>
      </c>
      <c r="ILE123" s="25"/>
      <c r="ILF123" s="25"/>
      <c r="ILG123" s="25"/>
      <c r="ILH123" s="25"/>
      <c r="ILI123" s="25"/>
      <c r="ILJ123" s="26"/>
      <c r="ILK123" s="70"/>
      <c r="ILL123" s="26"/>
      <c r="ILM123" s="26"/>
      <c r="ILN123" s="26" t="s">
        <v>208</v>
      </c>
      <c r="ILO123" s="26" t="s">
        <v>191</v>
      </c>
      <c r="ILP123" s="26" t="s">
        <v>200</v>
      </c>
      <c r="ILQ123" s="26" t="s">
        <v>266</v>
      </c>
      <c r="ILR123" s="26" t="s">
        <v>190</v>
      </c>
      <c r="ILS123" s="26" t="s">
        <v>260</v>
      </c>
      <c r="ILT123" s="26" t="s">
        <v>192</v>
      </c>
      <c r="ILU123" s="25"/>
      <c r="ILV123" s="25"/>
      <c r="ILW123" s="25"/>
      <c r="ILX123" s="25"/>
      <c r="ILY123" s="25"/>
      <c r="ILZ123" s="26"/>
      <c r="IMA123" s="70"/>
      <c r="IMB123" s="26"/>
      <c r="IMC123" s="26"/>
      <c r="IMD123" s="26" t="s">
        <v>208</v>
      </c>
      <c r="IME123" s="26" t="s">
        <v>191</v>
      </c>
      <c r="IMF123" s="26" t="s">
        <v>200</v>
      </c>
      <c r="IMG123" s="26" t="s">
        <v>266</v>
      </c>
      <c r="IMH123" s="26" t="s">
        <v>190</v>
      </c>
      <c r="IMI123" s="26" t="s">
        <v>260</v>
      </c>
      <c r="IMJ123" s="26" t="s">
        <v>192</v>
      </c>
      <c r="IMK123" s="25"/>
      <c r="IML123" s="25"/>
      <c r="IMM123" s="25"/>
      <c r="IMN123" s="25"/>
      <c r="IMO123" s="25"/>
      <c r="IMP123" s="26"/>
      <c r="IMQ123" s="70"/>
      <c r="IMR123" s="26"/>
      <c r="IMS123" s="26"/>
      <c r="IMT123" s="26" t="s">
        <v>208</v>
      </c>
      <c r="IMU123" s="26" t="s">
        <v>191</v>
      </c>
      <c r="IMV123" s="26" t="s">
        <v>200</v>
      </c>
      <c r="IMW123" s="26" t="s">
        <v>266</v>
      </c>
      <c r="IMX123" s="26" t="s">
        <v>190</v>
      </c>
      <c r="IMY123" s="26" t="s">
        <v>260</v>
      </c>
      <c r="IMZ123" s="26" t="s">
        <v>192</v>
      </c>
      <c r="INA123" s="25"/>
      <c r="INB123" s="25"/>
      <c r="INC123" s="25"/>
      <c r="IND123" s="25"/>
      <c r="INE123" s="25"/>
      <c r="INF123" s="26"/>
      <c r="ING123" s="70"/>
      <c r="INH123" s="26"/>
      <c r="INI123" s="26"/>
      <c r="INJ123" s="26" t="s">
        <v>208</v>
      </c>
      <c r="INK123" s="26" t="s">
        <v>191</v>
      </c>
      <c r="INL123" s="26" t="s">
        <v>200</v>
      </c>
      <c r="INM123" s="26" t="s">
        <v>266</v>
      </c>
      <c r="INN123" s="26" t="s">
        <v>190</v>
      </c>
      <c r="INO123" s="26" t="s">
        <v>260</v>
      </c>
      <c r="INP123" s="26" t="s">
        <v>192</v>
      </c>
      <c r="INQ123" s="25"/>
      <c r="INR123" s="25"/>
      <c r="INS123" s="25"/>
      <c r="INT123" s="25"/>
      <c r="INU123" s="25"/>
      <c r="INV123" s="26"/>
      <c r="INW123" s="70"/>
      <c r="INX123" s="26"/>
      <c r="INY123" s="26"/>
      <c r="INZ123" s="26" t="s">
        <v>208</v>
      </c>
      <c r="IOA123" s="26" t="s">
        <v>191</v>
      </c>
      <c r="IOB123" s="26" t="s">
        <v>200</v>
      </c>
      <c r="IOC123" s="26" t="s">
        <v>266</v>
      </c>
      <c r="IOD123" s="26" t="s">
        <v>190</v>
      </c>
      <c r="IOE123" s="26" t="s">
        <v>260</v>
      </c>
      <c r="IOF123" s="26" t="s">
        <v>192</v>
      </c>
      <c r="IOG123" s="25"/>
      <c r="IOH123" s="25"/>
      <c r="IOI123" s="25"/>
      <c r="IOJ123" s="25"/>
      <c r="IOK123" s="25"/>
      <c r="IOL123" s="26"/>
      <c r="IOM123" s="70"/>
      <c r="ION123" s="26"/>
      <c r="IOO123" s="26"/>
      <c r="IOP123" s="26" t="s">
        <v>208</v>
      </c>
      <c r="IOQ123" s="26" t="s">
        <v>191</v>
      </c>
      <c r="IOR123" s="26" t="s">
        <v>200</v>
      </c>
      <c r="IOS123" s="26" t="s">
        <v>266</v>
      </c>
      <c r="IOT123" s="26" t="s">
        <v>190</v>
      </c>
      <c r="IOU123" s="26" t="s">
        <v>260</v>
      </c>
      <c r="IOV123" s="26" t="s">
        <v>192</v>
      </c>
      <c r="IOW123" s="25"/>
      <c r="IOX123" s="25"/>
      <c r="IOY123" s="25"/>
      <c r="IOZ123" s="25"/>
      <c r="IPA123" s="25"/>
      <c r="IPB123" s="26"/>
      <c r="IPC123" s="70"/>
      <c r="IPD123" s="26"/>
      <c r="IPE123" s="26"/>
      <c r="IPF123" s="26" t="s">
        <v>208</v>
      </c>
      <c r="IPG123" s="26" t="s">
        <v>191</v>
      </c>
      <c r="IPH123" s="26" t="s">
        <v>200</v>
      </c>
      <c r="IPI123" s="26" t="s">
        <v>266</v>
      </c>
      <c r="IPJ123" s="26" t="s">
        <v>190</v>
      </c>
      <c r="IPK123" s="26" t="s">
        <v>260</v>
      </c>
      <c r="IPL123" s="26" t="s">
        <v>192</v>
      </c>
      <c r="IPM123" s="25"/>
      <c r="IPN123" s="25"/>
      <c r="IPO123" s="25"/>
      <c r="IPP123" s="25"/>
      <c r="IPQ123" s="25"/>
      <c r="IPR123" s="26"/>
      <c r="IPS123" s="70"/>
      <c r="IPT123" s="26"/>
      <c r="IPU123" s="26"/>
      <c r="IPV123" s="26" t="s">
        <v>208</v>
      </c>
      <c r="IPW123" s="26" t="s">
        <v>191</v>
      </c>
      <c r="IPX123" s="26" t="s">
        <v>200</v>
      </c>
      <c r="IPY123" s="26" t="s">
        <v>266</v>
      </c>
      <c r="IPZ123" s="26" t="s">
        <v>190</v>
      </c>
      <c r="IQA123" s="26" t="s">
        <v>260</v>
      </c>
      <c r="IQB123" s="26" t="s">
        <v>192</v>
      </c>
      <c r="IQC123" s="25"/>
      <c r="IQD123" s="25"/>
      <c r="IQE123" s="25"/>
      <c r="IQF123" s="25"/>
      <c r="IQG123" s="25"/>
      <c r="IQH123" s="26"/>
      <c r="IQI123" s="70"/>
      <c r="IQJ123" s="26"/>
      <c r="IQK123" s="26"/>
      <c r="IQL123" s="26" t="s">
        <v>208</v>
      </c>
      <c r="IQM123" s="26" t="s">
        <v>191</v>
      </c>
      <c r="IQN123" s="26" t="s">
        <v>200</v>
      </c>
      <c r="IQO123" s="26" t="s">
        <v>266</v>
      </c>
      <c r="IQP123" s="26" t="s">
        <v>190</v>
      </c>
      <c r="IQQ123" s="26" t="s">
        <v>260</v>
      </c>
      <c r="IQR123" s="26" t="s">
        <v>192</v>
      </c>
      <c r="IQS123" s="25"/>
      <c r="IQT123" s="25"/>
      <c r="IQU123" s="25"/>
      <c r="IQV123" s="25"/>
      <c r="IQW123" s="25"/>
      <c r="IQX123" s="26"/>
      <c r="IQY123" s="70"/>
      <c r="IQZ123" s="26"/>
      <c r="IRA123" s="26"/>
      <c r="IRB123" s="26" t="s">
        <v>208</v>
      </c>
      <c r="IRC123" s="26" t="s">
        <v>191</v>
      </c>
      <c r="IRD123" s="26" t="s">
        <v>200</v>
      </c>
      <c r="IRE123" s="26" t="s">
        <v>266</v>
      </c>
      <c r="IRF123" s="26" t="s">
        <v>190</v>
      </c>
      <c r="IRG123" s="26" t="s">
        <v>260</v>
      </c>
      <c r="IRH123" s="26" t="s">
        <v>192</v>
      </c>
      <c r="IRI123" s="25"/>
      <c r="IRJ123" s="25"/>
      <c r="IRK123" s="25"/>
      <c r="IRL123" s="25"/>
      <c r="IRM123" s="25"/>
      <c r="IRN123" s="26"/>
      <c r="IRO123" s="70"/>
      <c r="IRP123" s="26"/>
      <c r="IRQ123" s="26"/>
      <c r="IRR123" s="26" t="s">
        <v>208</v>
      </c>
      <c r="IRS123" s="26" t="s">
        <v>191</v>
      </c>
      <c r="IRT123" s="26" t="s">
        <v>200</v>
      </c>
      <c r="IRU123" s="26" t="s">
        <v>266</v>
      </c>
      <c r="IRV123" s="26" t="s">
        <v>190</v>
      </c>
      <c r="IRW123" s="26" t="s">
        <v>260</v>
      </c>
      <c r="IRX123" s="26" t="s">
        <v>192</v>
      </c>
      <c r="IRY123" s="25"/>
      <c r="IRZ123" s="25"/>
      <c r="ISA123" s="25"/>
      <c r="ISB123" s="25"/>
      <c r="ISC123" s="25"/>
      <c r="ISD123" s="26"/>
      <c r="ISE123" s="70"/>
      <c r="ISF123" s="26"/>
      <c r="ISG123" s="26"/>
      <c r="ISH123" s="26" t="s">
        <v>208</v>
      </c>
      <c r="ISI123" s="26" t="s">
        <v>191</v>
      </c>
      <c r="ISJ123" s="26" t="s">
        <v>200</v>
      </c>
      <c r="ISK123" s="26" t="s">
        <v>266</v>
      </c>
      <c r="ISL123" s="26" t="s">
        <v>190</v>
      </c>
      <c r="ISM123" s="26" t="s">
        <v>260</v>
      </c>
      <c r="ISN123" s="26" t="s">
        <v>192</v>
      </c>
      <c r="ISO123" s="25"/>
      <c r="ISP123" s="25"/>
      <c r="ISQ123" s="25"/>
      <c r="ISR123" s="25"/>
      <c r="ISS123" s="25"/>
      <c r="IST123" s="26"/>
      <c r="ISU123" s="70"/>
      <c r="ISV123" s="26"/>
      <c r="ISW123" s="26"/>
      <c r="ISX123" s="26" t="s">
        <v>208</v>
      </c>
      <c r="ISY123" s="26" t="s">
        <v>191</v>
      </c>
      <c r="ISZ123" s="26" t="s">
        <v>200</v>
      </c>
      <c r="ITA123" s="26" t="s">
        <v>266</v>
      </c>
      <c r="ITB123" s="26" t="s">
        <v>190</v>
      </c>
      <c r="ITC123" s="26" t="s">
        <v>260</v>
      </c>
      <c r="ITD123" s="26" t="s">
        <v>192</v>
      </c>
      <c r="ITE123" s="25"/>
      <c r="ITF123" s="25"/>
      <c r="ITG123" s="25"/>
      <c r="ITH123" s="25"/>
      <c r="ITI123" s="25"/>
      <c r="ITJ123" s="26"/>
      <c r="ITK123" s="70"/>
      <c r="ITL123" s="26"/>
      <c r="ITM123" s="26"/>
      <c r="ITN123" s="26" t="s">
        <v>208</v>
      </c>
      <c r="ITO123" s="26" t="s">
        <v>191</v>
      </c>
      <c r="ITP123" s="26" t="s">
        <v>200</v>
      </c>
      <c r="ITQ123" s="26" t="s">
        <v>266</v>
      </c>
      <c r="ITR123" s="26" t="s">
        <v>190</v>
      </c>
      <c r="ITS123" s="26" t="s">
        <v>260</v>
      </c>
      <c r="ITT123" s="26" t="s">
        <v>192</v>
      </c>
      <c r="ITU123" s="25"/>
      <c r="ITV123" s="25"/>
      <c r="ITW123" s="25"/>
      <c r="ITX123" s="25"/>
      <c r="ITY123" s="25"/>
      <c r="ITZ123" s="26"/>
      <c r="IUA123" s="70"/>
      <c r="IUB123" s="26"/>
      <c r="IUC123" s="26"/>
      <c r="IUD123" s="26" t="s">
        <v>208</v>
      </c>
      <c r="IUE123" s="26" t="s">
        <v>191</v>
      </c>
      <c r="IUF123" s="26" t="s">
        <v>200</v>
      </c>
      <c r="IUG123" s="26" t="s">
        <v>266</v>
      </c>
      <c r="IUH123" s="26" t="s">
        <v>190</v>
      </c>
      <c r="IUI123" s="26" t="s">
        <v>260</v>
      </c>
      <c r="IUJ123" s="26" t="s">
        <v>192</v>
      </c>
      <c r="IUK123" s="25"/>
      <c r="IUL123" s="25"/>
      <c r="IUM123" s="25"/>
      <c r="IUN123" s="25"/>
      <c r="IUO123" s="25"/>
      <c r="IUP123" s="26"/>
      <c r="IUQ123" s="70"/>
      <c r="IUR123" s="26"/>
      <c r="IUS123" s="26"/>
      <c r="IUT123" s="26" t="s">
        <v>208</v>
      </c>
      <c r="IUU123" s="26" t="s">
        <v>191</v>
      </c>
      <c r="IUV123" s="26" t="s">
        <v>200</v>
      </c>
      <c r="IUW123" s="26" t="s">
        <v>266</v>
      </c>
      <c r="IUX123" s="26" t="s">
        <v>190</v>
      </c>
      <c r="IUY123" s="26" t="s">
        <v>260</v>
      </c>
      <c r="IUZ123" s="26" t="s">
        <v>192</v>
      </c>
      <c r="IVA123" s="25"/>
      <c r="IVB123" s="25"/>
      <c r="IVC123" s="25"/>
      <c r="IVD123" s="25"/>
      <c r="IVE123" s="25"/>
      <c r="IVF123" s="26"/>
      <c r="IVG123" s="70"/>
      <c r="IVH123" s="26"/>
      <c r="IVI123" s="26"/>
      <c r="IVJ123" s="26" t="s">
        <v>208</v>
      </c>
      <c r="IVK123" s="26" t="s">
        <v>191</v>
      </c>
      <c r="IVL123" s="26" t="s">
        <v>200</v>
      </c>
      <c r="IVM123" s="26" t="s">
        <v>266</v>
      </c>
      <c r="IVN123" s="26" t="s">
        <v>190</v>
      </c>
      <c r="IVO123" s="26" t="s">
        <v>260</v>
      </c>
      <c r="IVP123" s="26" t="s">
        <v>192</v>
      </c>
      <c r="IVQ123" s="25"/>
      <c r="IVR123" s="25"/>
      <c r="IVS123" s="25"/>
      <c r="IVT123" s="25"/>
      <c r="IVU123" s="25"/>
      <c r="IVV123" s="26"/>
      <c r="IVW123" s="70"/>
      <c r="IVX123" s="26"/>
      <c r="IVY123" s="26"/>
      <c r="IVZ123" s="26" t="s">
        <v>208</v>
      </c>
      <c r="IWA123" s="26" t="s">
        <v>191</v>
      </c>
      <c r="IWB123" s="26" t="s">
        <v>200</v>
      </c>
      <c r="IWC123" s="26" t="s">
        <v>266</v>
      </c>
      <c r="IWD123" s="26" t="s">
        <v>190</v>
      </c>
      <c r="IWE123" s="26" t="s">
        <v>260</v>
      </c>
      <c r="IWF123" s="26" t="s">
        <v>192</v>
      </c>
      <c r="IWG123" s="25"/>
      <c r="IWH123" s="25"/>
      <c r="IWI123" s="25"/>
      <c r="IWJ123" s="25"/>
      <c r="IWK123" s="25"/>
      <c r="IWL123" s="26"/>
      <c r="IWM123" s="70"/>
      <c r="IWN123" s="26"/>
      <c r="IWO123" s="26"/>
      <c r="IWP123" s="26" t="s">
        <v>208</v>
      </c>
      <c r="IWQ123" s="26" t="s">
        <v>191</v>
      </c>
      <c r="IWR123" s="26" t="s">
        <v>200</v>
      </c>
      <c r="IWS123" s="26" t="s">
        <v>266</v>
      </c>
      <c r="IWT123" s="26" t="s">
        <v>190</v>
      </c>
      <c r="IWU123" s="26" t="s">
        <v>260</v>
      </c>
      <c r="IWV123" s="26" t="s">
        <v>192</v>
      </c>
      <c r="IWW123" s="25"/>
      <c r="IWX123" s="25"/>
      <c r="IWY123" s="25"/>
      <c r="IWZ123" s="25"/>
      <c r="IXA123" s="25"/>
      <c r="IXB123" s="26"/>
      <c r="IXC123" s="70"/>
      <c r="IXD123" s="26"/>
      <c r="IXE123" s="26"/>
      <c r="IXF123" s="26" t="s">
        <v>208</v>
      </c>
      <c r="IXG123" s="26" t="s">
        <v>191</v>
      </c>
      <c r="IXH123" s="26" t="s">
        <v>200</v>
      </c>
      <c r="IXI123" s="26" t="s">
        <v>266</v>
      </c>
      <c r="IXJ123" s="26" t="s">
        <v>190</v>
      </c>
      <c r="IXK123" s="26" t="s">
        <v>260</v>
      </c>
      <c r="IXL123" s="26" t="s">
        <v>192</v>
      </c>
      <c r="IXM123" s="25"/>
      <c r="IXN123" s="25"/>
      <c r="IXO123" s="25"/>
      <c r="IXP123" s="25"/>
      <c r="IXQ123" s="25"/>
      <c r="IXR123" s="26"/>
      <c r="IXS123" s="70"/>
      <c r="IXT123" s="26"/>
      <c r="IXU123" s="26"/>
      <c r="IXV123" s="26" t="s">
        <v>208</v>
      </c>
      <c r="IXW123" s="26" t="s">
        <v>191</v>
      </c>
      <c r="IXX123" s="26" t="s">
        <v>200</v>
      </c>
      <c r="IXY123" s="26" t="s">
        <v>266</v>
      </c>
      <c r="IXZ123" s="26" t="s">
        <v>190</v>
      </c>
      <c r="IYA123" s="26" t="s">
        <v>260</v>
      </c>
      <c r="IYB123" s="26" t="s">
        <v>192</v>
      </c>
      <c r="IYC123" s="25"/>
      <c r="IYD123" s="25"/>
      <c r="IYE123" s="25"/>
      <c r="IYF123" s="25"/>
      <c r="IYG123" s="25"/>
      <c r="IYH123" s="26"/>
      <c r="IYI123" s="70"/>
      <c r="IYJ123" s="26"/>
      <c r="IYK123" s="26"/>
      <c r="IYL123" s="26" t="s">
        <v>208</v>
      </c>
      <c r="IYM123" s="26" t="s">
        <v>191</v>
      </c>
      <c r="IYN123" s="26" t="s">
        <v>200</v>
      </c>
      <c r="IYO123" s="26" t="s">
        <v>266</v>
      </c>
      <c r="IYP123" s="26" t="s">
        <v>190</v>
      </c>
      <c r="IYQ123" s="26" t="s">
        <v>260</v>
      </c>
      <c r="IYR123" s="26" t="s">
        <v>192</v>
      </c>
      <c r="IYS123" s="25"/>
      <c r="IYT123" s="25"/>
      <c r="IYU123" s="25"/>
      <c r="IYV123" s="25"/>
      <c r="IYW123" s="25"/>
      <c r="IYX123" s="26"/>
      <c r="IYY123" s="70"/>
      <c r="IYZ123" s="26"/>
      <c r="IZA123" s="26"/>
      <c r="IZB123" s="26" t="s">
        <v>208</v>
      </c>
      <c r="IZC123" s="26" t="s">
        <v>191</v>
      </c>
      <c r="IZD123" s="26" t="s">
        <v>200</v>
      </c>
      <c r="IZE123" s="26" t="s">
        <v>266</v>
      </c>
      <c r="IZF123" s="26" t="s">
        <v>190</v>
      </c>
      <c r="IZG123" s="26" t="s">
        <v>260</v>
      </c>
      <c r="IZH123" s="26" t="s">
        <v>192</v>
      </c>
      <c r="IZI123" s="25"/>
      <c r="IZJ123" s="25"/>
      <c r="IZK123" s="25"/>
      <c r="IZL123" s="25"/>
      <c r="IZM123" s="25"/>
      <c r="IZN123" s="26"/>
      <c r="IZO123" s="70"/>
      <c r="IZP123" s="26"/>
      <c r="IZQ123" s="26"/>
      <c r="IZR123" s="26" t="s">
        <v>208</v>
      </c>
      <c r="IZS123" s="26" t="s">
        <v>191</v>
      </c>
      <c r="IZT123" s="26" t="s">
        <v>200</v>
      </c>
      <c r="IZU123" s="26" t="s">
        <v>266</v>
      </c>
      <c r="IZV123" s="26" t="s">
        <v>190</v>
      </c>
      <c r="IZW123" s="26" t="s">
        <v>260</v>
      </c>
      <c r="IZX123" s="26" t="s">
        <v>192</v>
      </c>
      <c r="IZY123" s="25"/>
      <c r="IZZ123" s="25"/>
      <c r="JAA123" s="25"/>
      <c r="JAB123" s="25"/>
      <c r="JAC123" s="25"/>
      <c r="JAD123" s="26"/>
      <c r="JAE123" s="70"/>
      <c r="JAF123" s="26"/>
      <c r="JAG123" s="26"/>
      <c r="JAH123" s="26" t="s">
        <v>208</v>
      </c>
      <c r="JAI123" s="26" t="s">
        <v>191</v>
      </c>
      <c r="JAJ123" s="26" t="s">
        <v>200</v>
      </c>
      <c r="JAK123" s="26" t="s">
        <v>266</v>
      </c>
      <c r="JAL123" s="26" t="s">
        <v>190</v>
      </c>
      <c r="JAM123" s="26" t="s">
        <v>260</v>
      </c>
      <c r="JAN123" s="26" t="s">
        <v>192</v>
      </c>
      <c r="JAO123" s="25"/>
      <c r="JAP123" s="25"/>
      <c r="JAQ123" s="25"/>
      <c r="JAR123" s="25"/>
      <c r="JAS123" s="25"/>
      <c r="JAT123" s="26"/>
      <c r="JAU123" s="70"/>
      <c r="JAV123" s="26"/>
      <c r="JAW123" s="26"/>
      <c r="JAX123" s="26" t="s">
        <v>208</v>
      </c>
      <c r="JAY123" s="26" t="s">
        <v>191</v>
      </c>
      <c r="JAZ123" s="26" t="s">
        <v>200</v>
      </c>
      <c r="JBA123" s="26" t="s">
        <v>266</v>
      </c>
      <c r="JBB123" s="26" t="s">
        <v>190</v>
      </c>
      <c r="JBC123" s="26" t="s">
        <v>260</v>
      </c>
      <c r="JBD123" s="26" t="s">
        <v>192</v>
      </c>
      <c r="JBE123" s="25"/>
      <c r="JBF123" s="25"/>
      <c r="JBG123" s="25"/>
      <c r="JBH123" s="25"/>
      <c r="JBI123" s="25"/>
      <c r="JBJ123" s="26"/>
      <c r="JBK123" s="70"/>
      <c r="JBL123" s="26"/>
      <c r="JBM123" s="26"/>
      <c r="JBN123" s="26" t="s">
        <v>208</v>
      </c>
      <c r="JBO123" s="26" t="s">
        <v>191</v>
      </c>
      <c r="JBP123" s="26" t="s">
        <v>200</v>
      </c>
      <c r="JBQ123" s="26" t="s">
        <v>266</v>
      </c>
      <c r="JBR123" s="26" t="s">
        <v>190</v>
      </c>
      <c r="JBS123" s="26" t="s">
        <v>260</v>
      </c>
      <c r="JBT123" s="26" t="s">
        <v>192</v>
      </c>
      <c r="JBU123" s="25"/>
      <c r="JBV123" s="25"/>
      <c r="JBW123" s="25"/>
      <c r="JBX123" s="25"/>
      <c r="JBY123" s="25"/>
      <c r="JBZ123" s="26"/>
      <c r="JCA123" s="70"/>
      <c r="JCB123" s="26"/>
      <c r="JCC123" s="26"/>
      <c r="JCD123" s="26" t="s">
        <v>208</v>
      </c>
      <c r="JCE123" s="26" t="s">
        <v>191</v>
      </c>
      <c r="JCF123" s="26" t="s">
        <v>200</v>
      </c>
      <c r="JCG123" s="26" t="s">
        <v>266</v>
      </c>
      <c r="JCH123" s="26" t="s">
        <v>190</v>
      </c>
      <c r="JCI123" s="26" t="s">
        <v>260</v>
      </c>
      <c r="JCJ123" s="26" t="s">
        <v>192</v>
      </c>
      <c r="JCK123" s="25"/>
      <c r="JCL123" s="25"/>
      <c r="JCM123" s="25"/>
      <c r="JCN123" s="25"/>
      <c r="JCO123" s="25"/>
      <c r="JCP123" s="26"/>
      <c r="JCQ123" s="70"/>
      <c r="JCR123" s="26"/>
      <c r="JCS123" s="26"/>
      <c r="JCT123" s="26" t="s">
        <v>208</v>
      </c>
      <c r="JCU123" s="26" t="s">
        <v>191</v>
      </c>
      <c r="JCV123" s="26" t="s">
        <v>200</v>
      </c>
      <c r="JCW123" s="26" t="s">
        <v>266</v>
      </c>
      <c r="JCX123" s="26" t="s">
        <v>190</v>
      </c>
      <c r="JCY123" s="26" t="s">
        <v>260</v>
      </c>
      <c r="JCZ123" s="26" t="s">
        <v>192</v>
      </c>
      <c r="JDA123" s="25"/>
      <c r="JDB123" s="25"/>
      <c r="JDC123" s="25"/>
      <c r="JDD123" s="25"/>
      <c r="JDE123" s="25"/>
      <c r="JDF123" s="26"/>
      <c r="JDG123" s="70"/>
      <c r="JDH123" s="26"/>
      <c r="JDI123" s="26"/>
      <c r="JDJ123" s="26" t="s">
        <v>208</v>
      </c>
      <c r="JDK123" s="26" t="s">
        <v>191</v>
      </c>
      <c r="JDL123" s="26" t="s">
        <v>200</v>
      </c>
      <c r="JDM123" s="26" t="s">
        <v>266</v>
      </c>
      <c r="JDN123" s="26" t="s">
        <v>190</v>
      </c>
      <c r="JDO123" s="26" t="s">
        <v>260</v>
      </c>
      <c r="JDP123" s="26" t="s">
        <v>192</v>
      </c>
      <c r="JDQ123" s="25"/>
      <c r="JDR123" s="25"/>
      <c r="JDS123" s="25"/>
      <c r="JDT123" s="25"/>
      <c r="JDU123" s="25"/>
      <c r="JDV123" s="26"/>
      <c r="JDW123" s="70"/>
      <c r="JDX123" s="26"/>
      <c r="JDY123" s="26"/>
      <c r="JDZ123" s="26" t="s">
        <v>208</v>
      </c>
      <c r="JEA123" s="26" t="s">
        <v>191</v>
      </c>
      <c r="JEB123" s="26" t="s">
        <v>200</v>
      </c>
      <c r="JEC123" s="26" t="s">
        <v>266</v>
      </c>
      <c r="JED123" s="26" t="s">
        <v>190</v>
      </c>
      <c r="JEE123" s="26" t="s">
        <v>260</v>
      </c>
      <c r="JEF123" s="26" t="s">
        <v>192</v>
      </c>
      <c r="JEG123" s="25"/>
      <c r="JEH123" s="25"/>
      <c r="JEI123" s="25"/>
      <c r="JEJ123" s="25"/>
      <c r="JEK123" s="25"/>
      <c r="JEL123" s="26"/>
      <c r="JEM123" s="70"/>
      <c r="JEN123" s="26"/>
      <c r="JEO123" s="26"/>
      <c r="JEP123" s="26" t="s">
        <v>208</v>
      </c>
      <c r="JEQ123" s="26" t="s">
        <v>191</v>
      </c>
      <c r="JER123" s="26" t="s">
        <v>200</v>
      </c>
      <c r="JES123" s="26" t="s">
        <v>266</v>
      </c>
      <c r="JET123" s="26" t="s">
        <v>190</v>
      </c>
      <c r="JEU123" s="26" t="s">
        <v>260</v>
      </c>
      <c r="JEV123" s="26" t="s">
        <v>192</v>
      </c>
      <c r="JEW123" s="25"/>
      <c r="JEX123" s="25"/>
      <c r="JEY123" s="25"/>
      <c r="JEZ123" s="25"/>
      <c r="JFA123" s="25"/>
      <c r="JFB123" s="26"/>
      <c r="JFC123" s="70"/>
      <c r="JFD123" s="26"/>
      <c r="JFE123" s="26"/>
      <c r="JFF123" s="26" t="s">
        <v>208</v>
      </c>
      <c r="JFG123" s="26" t="s">
        <v>191</v>
      </c>
      <c r="JFH123" s="26" t="s">
        <v>200</v>
      </c>
      <c r="JFI123" s="26" t="s">
        <v>266</v>
      </c>
      <c r="JFJ123" s="26" t="s">
        <v>190</v>
      </c>
      <c r="JFK123" s="26" t="s">
        <v>260</v>
      </c>
      <c r="JFL123" s="26" t="s">
        <v>192</v>
      </c>
      <c r="JFM123" s="25"/>
      <c r="JFN123" s="25"/>
      <c r="JFO123" s="25"/>
      <c r="JFP123" s="25"/>
      <c r="JFQ123" s="25"/>
      <c r="JFR123" s="26"/>
      <c r="JFS123" s="70"/>
      <c r="JFT123" s="26"/>
      <c r="JFU123" s="26"/>
      <c r="JFV123" s="26" t="s">
        <v>208</v>
      </c>
      <c r="JFW123" s="26" t="s">
        <v>191</v>
      </c>
      <c r="JFX123" s="26" t="s">
        <v>200</v>
      </c>
      <c r="JFY123" s="26" t="s">
        <v>266</v>
      </c>
      <c r="JFZ123" s="26" t="s">
        <v>190</v>
      </c>
      <c r="JGA123" s="26" t="s">
        <v>260</v>
      </c>
      <c r="JGB123" s="26" t="s">
        <v>192</v>
      </c>
      <c r="JGC123" s="25"/>
      <c r="JGD123" s="25"/>
      <c r="JGE123" s="25"/>
      <c r="JGF123" s="25"/>
      <c r="JGG123" s="25"/>
      <c r="JGH123" s="26"/>
      <c r="JGI123" s="70"/>
      <c r="JGJ123" s="26"/>
      <c r="JGK123" s="26"/>
      <c r="JGL123" s="26" t="s">
        <v>208</v>
      </c>
      <c r="JGM123" s="26" t="s">
        <v>191</v>
      </c>
      <c r="JGN123" s="26" t="s">
        <v>200</v>
      </c>
      <c r="JGO123" s="26" t="s">
        <v>266</v>
      </c>
      <c r="JGP123" s="26" t="s">
        <v>190</v>
      </c>
      <c r="JGQ123" s="26" t="s">
        <v>260</v>
      </c>
      <c r="JGR123" s="26" t="s">
        <v>192</v>
      </c>
      <c r="JGS123" s="25"/>
      <c r="JGT123" s="25"/>
      <c r="JGU123" s="25"/>
      <c r="JGV123" s="25"/>
      <c r="JGW123" s="25"/>
      <c r="JGX123" s="26"/>
      <c r="JGY123" s="70"/>
      <c r="JGZ123" s="26"/>
      <c r="JHA123" s="26"/>
      <c r="JHB123" s="26" t="s">
        <v>208</v>
      </c>
      <c r="JHC123" s="26" t="s">
        <v>191</v>
      </c>
      <c r="JHD123" s="26" t="s">
        <v>200</v>
      </c>
      <c r="JHE123" s="26" t="s">
        <v>266</v>
      </c>
      <c r="JHF123" s="26" t="s">
        <v>190</v>
      </c>
      <c r="JHG123" s="26" t="s">
        <v>260</v>
      </c>
      <c r="JHH123" s="26" t="s">
        <v>192</v>
      </c>
      <c r="JHI123" s="25"/>
      <c r="JHJ123" s="25"/>
      <c r="JHK123" s="25"/>
      <c r="JHL123" s="25"/>
      <c r="JHM123" s="25"/>
      <c r="JHN123" s="26"/>
      <c r="JHO123" s="70"/>
      <c r="JHP123" s="26"/>
      <c r="JHQ123" s="26"/>
      <c r="JHR123" s="26" t="s">
        <v>208</v>
      </c>
      <c r="JHS123" s="26" t="s">
        <v>191</v>
      </c>
      <c r="JHT123" s="26" t="s">
        <v>200</v>
      </c>
      <c r="JHU123" s="26" t="s">
        <v>266</v>
      </c>
      <c r="JHV123" s="26" t="s">
        <v>190</v>
      </c>
      <c r="JHW123" s="26" t="s">
        <v>260</v>
      </c>
      <c r="JHX123" s="26" t="s">
        <v>192</v>
      </c>
      <c r="JHY123" s="25"/>
      <c r="JHZ123" s="25"/>
      <c r="JIA123" s="25"/>
      <c r="JIB123" s="25"/>
      <c r="JIC123" s="25"/>
      <c r="JID123" s="26"/>
      <c r="JIE123" s="70"/>
      <c r="JIF123" s="26"/>
      <c r="JIG123" s="26"/>
      <c r="JIH123" s="26" t="s">
        <v>208</v>
      </c>
      <c r="JII123" s="26" t="s">
        <v>191</v>
      </c>
      <c r="JIJ123" s="26" t="s">
        <v>200</v>
      </c>
      <c r="JIK123" s="26" t="s">
        <v>266</v>
      </c>
      <c r="JIL123" s="26" t="s">
        <v>190</v>
      </c>
      <c r="JIM123" s="26" t="s">
        <v>260</v>
      </c>
      <c r="JIN123" s="26" t="s">
        <v>192</v>
      </c>
      <c r="JIO123" s="25"/>
      <c r="JIP123" s="25"/>
      <c r="JIQ123" s="25"/>
      <c r="JIR123" s="25"/>
      <c r="JIS123" s="25"/>
      <c r="JIT123" s="26"/>
      <c r="JIU123" s="70"/>
      <c r="JIV123" s="26"/>
      <c r="JIW123" s="26"/>
      <c r="JIX123" s="26" t="s">
        <v>208</v>
      </c>
      <c r="JIY123" s="26" t="s">
        <v>191</v>
      </c>
      <c r="JIZ123" s="26" t="s">
        <v>200</v>
      </c>
      <c r="JJA123" s="26" t="s">
        <v>266</v>
      </c>
      <c r="JJB123" s="26" t="s">
        <v>190</v>
      </c>
      <c r="JJC123" s="26" t="s">
        <v>260</v>
      </c>
      <c r="JJD123" s="26" t="s">
        <v>192</v>
      </c>
      <c r="JJE123" s="25"/>
      <c r="JJF123" s="25"/>
      <c r="JJG123" s="25"/>
      <c r="JJH123" s="25"/>
      <c r="JJI123" s="25"/>
      <c r="JJJ123" s="26"/>
      <c r="JJK123" s="70"/>
      <c r="JJL123" s="26"/>
      <c r="JJM123" s="26"/>
      <c r="JJN123" s="26" t="s">
        <v>208</v>
      </c>
      <c r="JJO123" s="26" t="s">
        <v>191</v>
      </c>
      <c r="JJP123" s="26" t="s">
        <v>200</v>
      </c>
      <c r="JJQ123" s="26" t="s">
        <v>266</v>
      </c>
      <c r="JJR123" s="26" t="s">
        <v>190</v>
      </c>
      <c r="JJS123" s="26" t="s">
        <v>260</v>
      </c>
      <c r="JJT123" s="26" t="s">
        <v>192</v>
      </c>
      <c r="JJU123" s="25"/>
      <c r="JJV123" s="25"/>
      <c r="JJW123" s="25"/>
      <c r="JJX123" s="25"/>
      <c r="JJY123" s="25"/>
      <c r="JJZ123" s="26"/>
      <c r="JKA123" s="70"/>
      <c r="JKB123" s="26"/>
      <c r="JKC123" s="26"/>
      <c r="JKD123" s="26" t="s">
        <v>208</v>
      </c>
      <c r="JKE123" s="26" t="s">
        <v>191</v>
      </c>
      <c r="JKF123" s="26" t="s">
        <v>200</v>
      </c>
      <c r="JKG123" s="26" t="s">
        <v>266</v>
      </c>
      <c r="JKH123" s="26" t="s">
        <v>190</v>
      </c>
      <c r="JKI123" s="26" t="s">
        <v>260</v>
      </c>
      <c r="JKJ123" s="26" t="s">
        <v>192</v>
      </c>
      <c r="JKK123" s="25"/>
      <c r="JKL123" s="25"/>
      <c r="JKM123" s="25"/>
      <c r="JKN123" s="25"/>
      <c r="JKO123" s="25"/>
      <c r="JKP123" s="26"/>
      <c r="JKQ123" s="70"/>
      <c r="JKR123" s="26"/>
      <c r="JKS123" s="26"/>
      <c r="JKT123" s="26" t="s">
        <v>208</v>
      </c>
      <c r="JKU123" s="26" t="s">
        <v>191</v>
      </c>
      <c r="JKV123" s="26" t="s">
        <v>200</v>
      </c>
      <c r="JKW123" s="26" t="s">
        <v>266</v>
      </c>
      <c r="JKX123" s="26" t="s">
        <v>190</v>
      </c>
      <c r="JKY123" s="26" t="s">
        <v>260</v>
      </c>
      <c r="JKZ123" s="26" t="s">
        <v>192</v>
      </c>
      <c r="JLA123" s="25"/>
      <c r="JLB123" s="25"/>
      <c r="JLC123" s="25"/>
      <c r="JLD123" s="25"/>
      <c r="JLE123" s="25"/>
      <c r="JLF123" s="26"/>
      <c r="JLG123" s="70"/>
      <c r="JLH123" s="26"/>
      <c r="JLI123" s="26"/>
      <c r="JLJ123" s="26" t="s">
        <v>208</v>
      </c>
      <c r="JLK123" s="26" t="s">
        <v>191</v>
      </c>
      <c r="JLL123" s="26" t="s">
        <v>200</v>
      </c>
      <c r="JLM123" s="26" t="s">
        <v>266</v>
      </c>
      <c r="JLN123" s="26" t="s">
        <v>190</v>
      </c>
      <c r="JLO123" s="26" t="s">
        <v>260</v>
      </c>
      <c r="JLP123" s="26" t="s">
        <v>192</v>
      </c>
      <c r="JLQ123" s="25"/>
      <c r="JLR123" s="25"/>
      <c r="JLS123" s="25"/>
      <c r="JLT123" s="25"/>
      <c r="JLU123" s="25"/>
      <c r="JLV123" s="26"/>
      <c r="JLW123" s="70"/>
      <c r="JLX123" s="26"/>
      <c r="JLY123" s="26"/>
      <c r="JLZ123" s="26" t="s">
        <v>208</v>
      </c>
      <c r="JMA123" s="26" t="s">
        <v>191</v>
      </c>
      <c r="JMB123" s="26" t="s">
        <v>200</v>
      </c>
      <c r="JMC123" s="26" t="s">
        <v>266</v>
      </c>
      <c r="JMD123" s="26" t="s">
        <v>190</v>
      </c>
      <c r="JME123" s="26" t="s">
        <v>260</v>
      </c>
      <c r="JMF123" s="26" t="s">
        <v>192</v>
      </c>
      <c r="JMG123" s="25"/>
      <c r="JMH123" s="25"/>
      <c r="JMI123" s="25"/>
      <c r="JMJ123" s="25"/>
      <c r="JMK123" s="25"/>
      <c r="JML123" s="26"/>
      <c r="JMM123" s="70"/>
      <c r="JMN123" s="26"/>
      <c r="JMO123" s="26"/>
      <c r="JMP123" s="26" t="s">
        <v>208</v>
      </c>
      <c r="JMQ123" s="26" t="s">
        <v>191</v>
      </c>
      <c r="JMR123" s="26" t="s">
        <v>200</v>
      </c>
      <c r="JMS123" s="26" t="s">
        <v>266</v>
      </c>
      <c r="JMT123" s="26" t="s">
        <v>190</v>
      </c>
      <c r="JMU123" s="26" t="s">
        <v>260</v>
      </c>
      <c r="JMV123" s="26" t="s">
        <v>192</v>
      </c>
      <c r="JMW123" s="25"/>
      <c r="JMX123" s="25"/>
      <c r="JMY123" s="25"/>
      <c r="JMZ123" s="25"/>
      <c r="JNA123" s="25"/>
      <c r="JNB123" s="26"/>
      <c r="JNC123" s="70"/>
      <c r="JND123" s="26"/>
      <c r="JNE123" s="26"/>
      <c r="JNF123" s="26" t="s">
        <v>208</v>
      </c>
      <c r="JNG123" s="26" t="s">
        <v>191</v>
      </c>
      <c r="JNH123" s="26" t="s">
        <v>200</v>
      </c>
      <c r="JNI123" s="26" t="s">
        <v>266</v>
      </c>
      <c r="JNJ123" s="26" t="s">
        <v>190</v>
      </c>
      <c r="JNK123" s="26" t="s">
        <v>260</v>
      </c>
      <c r="JNL123" s="26" t="s">
        <v>192</v>
      </c>
      <c r="JNM123" s="25"/>
      <c r="JNN123" s="25"/>
      <c r="JNO123" s="25"/>
      <c r="JNP123" s="25"/>
      <c r="JNQ123" s="25"/>
      <c r="JNR123" s="26"/>
      <c r="JNS123" s="70"/>
      <c r="JNT123" s="26"/>
      <c r="JNU123" s="26"/>
      <c r="JNV123" s="26" t="s">
        <v>208</v>
      </c>
      <c r="JNW123" s="26" t="s">
        <v>191</v>
      </c>
      <c r="JNX123" s="26" t="s">
        <v>200</v>
      </c>
      <c r="JNY123" s="26" t="s">
        <v>266</v>
      </c>
      <c r="JNZ123" s="26" t="s">
        <v>190</v>
      </c>
      <c r="JOA123" s="26" t="s">
        <v>260</v>
      </c>
      <c r="JOB123" s="26" t="s">
        <v>192</v>
      </c>
      <c r="JOC123" s="25"/>
      <c r="JOD123" s="25"/>
      <c r="JOE123" s="25"/>
      <c r="JOF123" s="25"/>
      <c r="JOG123" s="25"/>
      <c r="JOH123" s="26"/>
      <c r="JOI123" s="70"/>
      <c r="JOJ123" s="26"/>
      <c r="JOK123" s="26"/>
      <c r="JOL123" s="26" t="s">
        <v>208</v>
      </c>
      <c r="JOM123" s="26" t="s">
        <v>191</v>
      </c>
      <c r="JON123" s="26" t="s">
        <v>200</v>
      </c>
      <c r="JOO123" s="26" t="s">
        <v>266</v>
      </c>
      <c r="JOP123" s="26" t="s">
        <v>190</v>
      </c>
      <c r="JOQ123" s="26" t="s">
        <v>260</v>
      </c>
      <c r="JOR123" s="26" t="s">
        <v>192</v>
      </c>
      <c r="JOS123" s="25"/>
      <c r="JOT123" s="25"/>
      <c r="JOU123" s="25"/>
      <c r="JOV123" s="25"/>
      <c r="JOW123" s="25"/>
      <c r="JOX123" s="26"/>
      <c r="JOY123" s="70"/>
      <c r="JOZ123" s="26"/>
      <c r="JPA123" s="26"/>
      <c r="JPB123" s="26" t="s">
        <v>208</v>
      </c>
      <c r="JPC123" s="26" t="s">
        <v>191</v>
      </c>
      <c r="JPD123" s="26" t="s">
        <v>200</v>
      </c>
      <c r="JPE123" s="26" t="s">
        <v>266</v>
      </c>
      <c r="JPF123" s="26" t="s">
        <v>190</v>
      </c>
      <c r="JPG123" s="26" t="s">
        <v>260</v>
      </c>
      <c r="JPH123" s="26" t="s">
        <v>192</v>
      </c>
      <c r="JPI123" s="25"/>
      <c r="JPJ123" s="25"/>
      <c r="JPK123" s="25"/>
      <c r="JPL123" s="25"/>
      <c r="JPM123" s="25"/>
      <c r="JPN123" s="26"/>
      <c r="JPO123" s="70"/>
      <c r="JPP123" s="26"/>
      <c r="JPQ123" s="26"/>
      <c r="JPR123" s="26" t="s">
        <v>208</v>
      </c>
      <c r="JPS123" s="26" t="s">
        <v>191</v>
      </c>
      <c r="JPT123" s="26" t="s">
        <v>200</v>
      </c>
      <c r="JPU123" s="26" t="s">
        <v>266</v>
      </c>
      <c r="JPV123" s="26" t="s">
        <v>190</v>
      </c>
      <c r="JPW123" s="26" t="s">
        <v>260</v>
      </c>
      <c r="JPX123" s="26" t="s">
        <v>192</v>
      </c>
      <c r="JPY123" s="25"/>
      <c r="JPZ123" s="25"/>
      <c r="JQA123" s="25"/>
      <c r="JQB123" s="25"/>
      <c r="JQC123" s="25"/>
      <c r="JQD123" s="26"/>
      <c r="JQE123" s="70"/>
      <c r="JQF123" s="26"/>
      <c r="JQG123" s="26"/>
      <c r="JQH123" s="26" t="s">
        <v>208</v>
      </c>
      <c r="JQI123" s="26" t="s">
        <v>191</v>
      </c>
      <c r="JQJ123" s="26" t="s">
        <v>200</v>
      </c>
      <c r="JQK123" s="26" t="s">
        <v>266</v>
      </c>
      <c r="JQL123" s="26" t="s">
        <v>190</v>
      </c>
      <c r="JQM123" s="26" t="s">
        <v>260</v>
      </c>
      <c r="JQN123" s="26" t="s">
        <v>192</v>
      </c>
      <c r="JQO123" s="25"/>
      <c r="JQP123" s="25"/>
      <c r="JQQ123" s="25"/>
      <c r="JQR123" s="25"/>
      <c r="JQS123" s="25"/>
      <c r="JQT123" s="26"/>
      <c r="JQU123" s="70"/>
      <c r="JQV123" s="26"/>
      <c r="JQW123" s="26"/>
      <c r="JQX123" s="26" t="s">
        <v>208</v>
      </c>
      <c r="JQY123" s="26" t="s">
        <v>191</v>
      </c>
      <c r="JQZ123" s="26" t="s">
        <v>200</v>
      </c>
      <c r="JRA123" s="26" t="s">
        <v>266</v>
      </c>
      <c r="JRB123" s="26" t="s">
        <v>190</v>
      </c>
      <c r="JRC123" s="26" t="s">
        <v>260</v>
      </c>
      <c r="JRD123" s="26" t="s">
        <v>192</v>
      </c>
      <c r="JRE123" s="25"/>
      <c r="JRF123" s="25"/>
      <c r="JRG123" s="25"/>
      <c r="JRH123" s="25"/>
      <c r="JRI123" s="25"/>
      <c r="JRJ123" s="26"/>
      <c r="JRK123" s="70"/>
      <c r="JRL123" s="26"/>
      <c r="JRM123" s="26"/>
      <c r="JRN123" s="26" t="s">
        <v>208</v>
      </c>
      <c r="JRO123" s="26" t="s">
        <v>191</v>
      </c>
      <c r="JRP123" s="26" t="s">
        <v>200</v>
      </c>
      <c r="JRQ123" s="26" t="s">
        <v>266</v>
      </c>
      <c r="JRR123" s="26" t="s">
        <v>190</v>
      </c>
      <c r="JRS123" s="26" t="s">
        <v>260</v>
      </c>
      <c r="JRT123" s="26" t="s">
        <v>192</v>
      </c>
      <c r="JRU123" s="25"/>
      <c r="JRV123" s="25"/>
      <c r="JRW123" s="25"/>
      <c r="JRX123" s="25"/>
      <c r="JRY123" s="25"/>
      <c r="JRZ123" s="26"/>
      <c r="JSA123" s="70"/>
      <c r="JSB123" s="26"/>
      <c r="JSC123" s="26"/>
      <c r="JSD123" s="26" t="s">
        <v>208</v>
      </c>
      <c r="JSE123" s="26" t="s">
        <v>191</v>
      </c>
      <c r="JSF123" s="26" t="s">
        <v>200</v>
      </c>
      <c r="JSG123" s="26" t="s">
        <v>266</v>
      </c>
      <c r="JSH123" s="26" t="s">
        <v>190</v>
      </c>
      <c r="JSI123" s="26" t="s">
        <v>260</v>
      </c>
      <c r="JSJ123" s="26" t="s">
        <v>192</v>
      </c>
      <c r="JSK123" s="25"/>
      <c r="JSL123" s="25"/>
      <c r="JSM123" s="25"/>
      <c r="JSN123" s="25"/>
      <c r="JSO123" s="25"/>
      <c r="JSP123" s="26"/>
      <c r="JSQ123" s="70"/>
      <c r="JSR123" s="26"/>
      <c r="JSS123" s="26"/>
      <c r="JST123" s="26" t="s">
        <v>208</v>
      </c>
      <c r="JSU123" s="26" t="s">
        <v>191</v>
      </c>
      <c r="JSV123" s="26" t="s">
        <v>200</v>
      </c>
      <c r="JSW123" s="26" t="s">
        <v>266</v>
      </c>
      <c r="JSX123" s="26" t="s">
        <v>190</v>
      </c>
      <c r="JSY123" s="26" t="s">
        <v>260</v>
      </c>
      <c r="JSZ123" s="26" t="s">
        <v>192</v>
      </c>
      <c r="JTA123" s="25"/>
      <c r="JTB123" s="25"/>
      <c r="JTC123" s="25"/>
      <c r="JTD123" s="25"/>
      <c r="JTE123" s="25"/>
      <c r="JTF123" s="26"/>
      <c r="JTG123" s="70"/>
      <c r="JTH123" s="26"/>
      <c r="JTI123" s="26"/>
      <c r="JTJ123" s="26" t="s">
        <v>208</v>
      </c>
      <c r="JTK123" s="26" t="s">
        <v>191</v>
      </c>
      <c r="JTL123" s="26" t="s">
        <v>200</v>
      </c>
      <c r="JTM123" s="26" t="s">
        <v>266</v>
      </c>
      <c r="JTN123" s="26" t="s">
        <v>190</v>
      </c>
      <c r="JTO123" s="26" t="s">
        <v>260</v>
      </c>
      <c r="JTP123" s="26" t="s">
        <v>192</v>
      </c>
      <c r="JTQ123" s="25"/>
      <c r="JTR123" s="25"/>
      <c r="JTS123" s="25"/>
      <c r="JTT123" s="25"/>
      <c r="JTU123" s="25"/>
      <c r="JTV123" s="26"/>
      <c r="JTW123" s="70"/>
      <c r="JTX123" s="26"/>
      <c r="JTY123" s="26"/>
      <c r="JTZ123" s="26" t="s">
        <v>208</v>
      </c>
      <c r="JUA123" s="26" t="s">
        <v>191</v>
      </c>
      <c r="JUB123" s="26" t="s">
        <v>200</v>
      </c>
      <c r="JUC123" s="26" t="s">
        <v>266</v>
      </c>
      <c r="JUD123" s="26" t="s">
        <v>190</v>
      </c>
      <c r="JUE123" s="26" t="s">
        <v>260</v>
      </c>
      <c r="JUF123" s="26" t="s">
        <v>192</v>
      </c>
      <c r="JUG123" s="25"/>
      <c r="JUH123" s="25"/>
      <c r="JUI123" s="25"/>
      <c r="JUJ123" s="25"/>
      <c r="JUK123" s="25"/>
      <c r="JUL123" s="26"/>
      <c r="JUM123" s="70"/>
      <c r="JUN123" s="26"/>
      <c r="JUO123" s="26"/>
      <c r="JUP123" s="26" t="s">
        <v>208</v>
      </c>
      <c r="JUQ123" s="26" t="s">
        <v>191</v>
      </c>
      <c r="JUR123" s="26" t="s">
        <v>200</v>
      </c>
      <c r="JUS123" s="26" t="s">
        <v>266</v>
      </c>
      <c r="JUT123" s="26" t="s">
        <v>190</v>
      </c>
      <c r="JUU123" s="26" t="s">
        <v>260</v>
      </c>
      <c r="JUV123" s="26" t="s">
        <v>192</v>
      </c>
      <c r="JUW123" s="25"/>
      <c r="JUX123" s="25"/>
      <c r="JUY123" s="25"/>
      <c r="JUZ123" s="25"/>
      <c r="JVA123" s="25"/>
      <c r="JVB123" s="26"/>
      <c r="JVC123" s="70"/>
      <c r="JVD123" s="26"/>
      <c r="JVE123" s="26"/>
      <c r="JVF123" s="26" t="s">
        <v>208</v>
      </c>
      <c r="JVG123" s="26" t="s">
        <v>191</v>
      </c>
      <c r="JVH123" s="26" t="s">
        <v>200</v>
      </c>
      <c r="JVI123" s="26" t="s">
        <v>266</v>
      </c>
      <c r="JVJ123" s="26" t="s">
        <v>190</v>
      </c>
      <c r="JVK123" s="26" t="s">
        <v>260</v>
      </c>
      <c r="JVL123" s="26" t="s">
        <v>192</v>
      </c>
      <c r="JVM123" s="25"/>
      <c r="JVN123" s="25"/>
      <c r="JVO123" s="25"/>
      <c r="JVP123" s="25"/>
      <c r="JVQ123" s="25"/>
      <c r="JVR123" s="26"/>
      <c r="JVS123" s="70"/>
      <c r="JVT123" s="26"/>
      <c r="JVU123" s="26"/>
      <c r="JVV123" s="26" t="s">
        <v>208</v>
      </c>
      <c r="JVW123" s="26" t="s">
        <v>191</v>
      </c>
      <c r="JVX123" s="26" t="s">
        <v>200</v>
      </c>
      <c r="JVY123" s="26" t="s">
        <v>266</v>
      </c>
      <c r="JVZ123" s="26" t="s">
        <v>190</v>
      </c>
      <c r="JWA123" s="26" t="s">
        <v>260</v>
      </c>
      <c r="JWB123" s="26" t="s">
        <v>192</v>
      </c>
      <c r="JWC123" s="25"/>
      <c r="JWD123" s="25"/>
      <c r="JWE123" s="25"/>
      <c r="JWF123" s="25"/>
      <c r="JWG123" s="25"/>
      <c r="JWH123" s="26"/>
      <c r="JWI123" s="70"/>
      <c r="JWJ123" s="26"/>
      <c r="JWK123" s="26"/>
      <c r="JWL123" s="26" t="s">
        <v>208</v>
      </c>
      <c r="JWM123" s="26" t="s">
        <v>191</v>
      </c>
      <c r="JWN123" s="26" t="s">
        <v>200</v>
      </c>
      <c r="JWO123" s="26" t="s">
        <v>266</v>
      </c>
      <c r="JWP123" s="26" t="s">
        <v>190</v>
      </c>
      <c r="JWQ123" s="26" t="s">
        <v>260</v>
      </c>
      <c r="JWR123" s="26" t="s">
        <v>192</v>
      </c>
      <c r="JWS123" s="25"/>
      <c r="JWT123" s="25"/>
      <c r="JWU123" s="25"/>
      <c r="JWV123" s="25"/>
      <c r="JWW123" s="25"/>
      <c r="JWX123" s="26"/>
      <c r="JWY123" s="70"/>
      <c r="JWZ123" s="26"/>
      <c r="JXA123" s="26"/>
      <c r="JXB123" s="26" t="s">
        <v>208</v>
      </c>
      <c r="JXC123" s="26" t="s">
        <v>191</v>
      </c>
      <c r="JXD123" s="26" t="s">
        <v>200</v>
      </c>
      <c r="JXE123" s="26" t="s">
        <v>266</v>
      </c>
      <c r="JXF123" s="26" t="s">
        <v>190</v>
      </c>
      <c r="JXG123" s="26" t="s">
        <v>260</v>
      </c>
      <c r="JXH123" s="26" t="s">
        <v>192</v>
      </c>
      <c r="JXI123" s="25"/>
      <c r="JXJ123" s="25"/>
      <c r="JXK123" s="25"/>
      <c r="JXL123" s="25"/>
      <c r="JXM123" s="25"/>
      <c r="JXN123" s="26"/>
      <c r="JXO123" s="70"/>
      <c r="JXP123" s="26"/>
      <c r="JXQ123" s="26"/>
      <c r="JXR123" s="26" t="s">
        <v>208</v>
      </c>
      <c r="JXS123" s="26" t="s">
        <v>191</v>
      </c>
      <c r="JXT123" s="26" t="s">
        <v>200</v>
      </c>
      <c r="JXU123" s="26" t="s">
        <v>266</v>
      </c>
      <c r="JXV123" s="26" t="s">
        <v>190</v>
      </c>
      <c r="JXW123" s="26" t="s">
        <v>260</v>
      </c>
      <c r="JXX123" s="26" t="s">
        <v>192</v>
      </c>
      <c r="JXY123" s="25"/>
      <c r="JXZ123" s="25"/>
      <c r="JYA123" s="25"/>
      <c r="JYB123" s="25"/>
      <c r="JYC123" s="25"/>
      <c r="JYD123" s="26"/>
      <c r="JYE123" s="70"/>
      <c r="JYF123" s="26"/>
      <c r="JYG123" s="26"/>
      <c r="JYH123" s="26" t="s">
        <v>208</v>
      </c>
      <c r="JYI123" s="26" t="s">
        <v>191</v>
      </c>
      <c r="JYJ123" s="26" t="s">
        <v>200</v>
      </c>
      <c r="JYK123" s="26" t="s">
        <v>266</v>
      </c>
      <c r="JYL123" s="26" t="s">
        <v>190</v>
      </c>
      <c r="JYM123" s="26" t="s">
        <v>260</v>
      </c>
      <c r="JYN123" s="26" t="s">
        <v>192</v>
      </c>
      <c r="JYO123" s="25"/>
      <c r="JYP123" s="25"/>
      <c r="JYQ123" s="25"/>
      <c r="JYR123" s="25"/>
      <c r="JYS123" s="25"/>
      <c r="JYT123" s="26"/>
      <c r="JYU123" s="70"/>
      <c r="JYV123" s="26"/>
      <c r="JYW123" s="26"/>
      <c r="JYX123" s="26" t="s">
        <v>208</v>
      </c>
      <c r="JYY123" s="26" t="s">
        <v>191</v>
      </c>
      <c r="JYZ123" s="26" t="s">
        <v>200</v>
      </c>
      <c r="JZA123" s="26" t="s">
        <v>266</v>
      </c>
      <c r="JZB123" s="26" t="s">
        <v>190</v>
      </c>
      <c r="JZC123" s="26" t="s">
        <v>260</v>
      </c>
      <c r="JZD123" s="26" t="s">
        <v>192</v>
      </c>
      <c r="JZE123" s="25"/>
      <c r="JZF123" s="25"/>
      <c r="JZG123" s="25"/>
      <c r="JZH123" s="25"/>
      <c r="JZI123" s="25"/>
      <c r="JZJ123" s="26"/>
      <c r="JZK123" s="70"/>
      <c r="JZL123" s="26"/>
      <c r="JZM123" s="26"/>
      <c r="JZN123" s="26" t="s">
        <v>208</v>
      </c>
      <c r="JZO123" s="26" t="s">
        <v>191</v>
      </c>
      <c r="JZP123" s="26" t="s">
        <v>200</v>
      </c>
      <c r="JZQ123" s="26" t="s">
        <v>266</v>
      </c>
      <c r="JZR123" s="26" t="s">
        <v>190</v>
      </c>
      <c r="JZS123" s="26" t="s">
        <v>260</v>
      </c>
      <c r="JZT123" s="26" t="s">
        <v>192</v>
      </c>
      <c r="JZU123" s="25"/>
      <c r="JZV123" s="25"/>
      <c r="JZW123" s="25"/>
      <c r="JZX123" s="25"/>
      <c r="JZY123" s="25"/>
      <c r="JZZ123" s="26"/>
      <c r="KAA123" s="70"/>
      <c r="KAB123" s="26"/>
      <c r="KAC123" s="26"/>
      <c r="KAD123" s="26" t="s">
        <v>208</v>
      </c>
      <c r="KAE123" s="26" t="s">
        <v>191</v>
      </c>
      <c r="KAF123" s="26" t="s">
        <v>200</v>
      </c>
      <c r="KAG123" s="26" t="s">
        <v>266</v>
      </c>
      <c r="KAH123" s="26" t="s">
        <v>190</v>
      </c>
      <c r="KAI123" s="26" t="s">
        <v>260</v>
      </c>
      <c r="KAJ123" s="26" t="s">
        <v>192</v>
      </c>
      <c r="KAK123" s="25"/>
      <c r="KAL123" s="25"/>
      <c r="KAM123" s="25"/>
      <c r="KAN123" s="25"/>
      <c r="KAO123" s="25"/>
      <c r="KAP123" s="26"/>
      <c r="KAQ123" s="70"/>
      <c r="KAR123" s="26"/>
      <c r="KAS123" s="26"/>
      <c r="KAT123" s="26" t="s">
        <v>208</v>
      </c>
      <c r="KAU123" s="26" t="s">
        <v>191</v>
      </c>
      <c r="KAV123" s="26" t="s">
        <v>200</v>
      </c>
      <c r="KAW123" s="26" t="s">
        <v>266</v>
      </c>
      <c r="KAX123" s="26" t="s">
        <v>190</v>
      </c>
      <c r="KAY123" s="26" t="s">
        <v>260</v>
      </c>
      <c r="KAZ123" s="26" t="s">
        <v>192</v>
      </c>
      <c r="KBA123" s="25"/>
      <c r="KBB123" s="25"/>
      <c r="KBC123" s="25"/>
      <c r="KBD123" s="25"/>
      <c r="KBE123" s="25"/>
      <c r="KBF123" s="26"/>
      <c r="KBG123" s="70"/>
      <c r="KBH123" s="26"/>
      <c r="KBI123" s="26"/>
      <c r="KBJ123" s="26" t="s">
        <v>208</v>
      </c>
      <c r="KBK123" s="26" t="s">
        <v>191</v>
      </c>
      <c r="KBL123" s="26" t="s">
        <v>200</v>
      </c>
      <c r="KBM123" s="26" t="s">
        <v>266</v>
      </c>
      <c r="KBN123" s="26" t="s">
        <v>190</v>
      </c>
      <c r="KBO123" s="26" t="s">
        <v>260</v>
      </c>
      <c r="KBP123" s="26" t="s">
        <v>192</v>
      </c>
      <c r="KBQ123" s="25"/>
      <c r="KBR123" s="25"/>
      <c r="KBS123" s="25"/>
      <c r="KBT123" s="25"/>
      <c r="KBU123" s="25"/>
      <c r="KBV123" s="26"/>
      <c r="KBW123" s="70"/>
      <c r="KBX123" s="26"/>
      <c r="KBY123" s="26"/>
      <c r="KBZ123" s="26" t="s">
        <v>208</v>
      </c>
      <c r="KCA123" s="26" t="s">
        <v>191</v>
      </c>
      <c r="KCB123" s="26" t="s">
        <v>200</v>
      </c>
      <c r="KCC123" s="26" t="s">
        <v>266</v>
      </c>
      <c r="KCD123" s="26" t="s">
        <v>190</v>
      </c>
      <c r="KCE123" s="26" t="s">
        <v>260</v>
      </c>
      <c r="KCF123" s="26" t="s">
        <v>192</v>
      </c>
      <c r="KCG123" s="25"/>
      <c r="KCH123" s="25"/>
      <c r="KCI123" s="25"/>
      <c r="KCJ123" s="25"/>
      <c r="KCK123" s="25"/>
      <c r="KCL123" s="26"/>
      <c r="KCM123" s="70"/>
      <c r="KCN123" s="26"/>
      <c r="KCO123" s="26"/>
      <c r="KCP123" s="26" t="s">
        <v>208</v>
      </c>
      <c r="KCQ123" s="26" t="s">
        <v>191</v>
      </c>
      <c r="KCR123" s="26" t="s">
        <v>200</v>
      </c>
      <c r="KCS123" s="26" t="s">
        <v>266</v>
      </c>
      <c r="KCT123" s="26" t="s">
        <v>190</v>
      </c>
      <c r="KCU123" s="26" t="s">
        <v>260</v>
      </c>
      <c r="KCV123" s="26" t="s">
        <v>192</v>
      </c>
      <c r="KCW123" s="25"/>
      <c r="KCX123" s="25"/>
      <c r="KCY123" s="25"/>
      <c r="KCZ123" s="25"/>
      <c r="KDA123" s="25"/>
      <c r="KDB123" s="26"/>
      <c r="KDC123" s="70"/>
      <c r="KDD123" s="26"/>
      <c r="KDE123" s="26"/>
      <c r="KDF123" s="26" t="s">
        <v>208</v>
      </c>
      <c r="KDG123" s="26" t="s">
        <v>191</v>
      </c>
      <c r="KDH123" s="26" t="s">
        <v>200</v>
      </c>
      <c r="KDI123" s="26" t="s">
        <v>266</v>
      </c>
      <c r="KDJ123" s="26" t="s">
        <v>190</v>
      </c>
      <c r="KDK123" s="26" t="s">
        <v>260</v>
      </c>
      <c r="KDL123" s="26" t="s">
        <v>192</v>
      </c>
      <c r="KDM123" s="25"/>
      <c r="KDN123" s="25"/>
      <c r="KDO123" s="25"/>
      <c r="KDP123" s="25"/>
      <c r="KDQ123" s="25"/>
      <c r="KDR123" s="26"/>
      <c r="KDS123" s="70"/>
      <c r="KDT123" s="26"/>
      <c r="KDU123" s="26"/>
      <c r="KDV123" s="26" t="s">
        <v>208</v>
      </c>
      <c r="KDW123" s="26" t="s">
        <v>191</v>
      </c>
      <c r="KDX123" s="26" t="s">
        <v>200</v>
      </c>
      <c r="KDY123" s="26" t="s">
        <v>266</v>
      </c>
      <c r="KDZ123" s="26" t="s">
        <v>190</v>
      </c>
      <c r="KEA123" s="26" t="s">
        <v>260</v>
      </c>
      <c r="KEB123" s="26" t="s">
        <v>192</v>
      </c>
      <c r="KEC123" s="25"/>
      <c r="KED123" s="25"/>
      <c r="KEE123" s="25"/>
      <c r="KEF123" s="25"/>
      <c r="KEG123" s="25"/>
      <c r="KEH123" s="26"/>
      <c r="KEI123" s="70"/>
      <c r="KEJ123" s="26"/>
      <c r="KEK123" s="26"/>
      <c r="KEL123" s="26" t="s">
        <v>208</v>
      </c>
      <c r="KEM123" s="26" t="s">
        <v>191</v>
      </c>
      <c r="KEN123" s="26" t="s">
        <v>200</v>
      </c>
      <c r="KEO123" s="26" t="s">
        <v>266</v>
      </c>
      <c r="KEP123" s="26" t="s">
        <v>190</v>
      </c>
      <c r="KEQ123" s="26" t="s">
        <v>260</v>
      </c>
      <c r="KER123" s="26" t="s">
        <v>192</v>
      </c>
      <c r="KES123" s="25"/>
      <c r="KET123" s="25"/>
      <c r="KEU123" s="25"/>
      <c r="KEV123" s="25"/>
      <c r="KEW123" s="25"/>
      <c r="KEX123" s="26"/>
      <c r="KEY123" s="70"/>
      <c r="KEZ123" s="26"/>
      <c r="KFA123" s="26"/>
      <c r="KFB123" s="26" t="s">
        <v>208</v>
      </c>
      <c r="KFC123" s="26" t="s">
        <v>191</v>
      </c>
      <c r="KFD123" s="26" t="s">
        <v>200</v>
      </c>
      <c r="KFE123" s="26" t="s">
        <v>266</v>
      </c>
      <c r="KFF123" s="26" t="s">
        <v>190</v>
      </c>
      <c r="KFG123" s="26" t="s">
        <v>260</v>
      </c>
      <c r="KFH123" s="26" t="s">
        <v>192</v>
      </c>
      <c r="KFI123" s="25"/>
      <c r="KFJ123" s="25"/>
      <c r="KFK123" s="25"/>
      <c r="KFL123" s="25"/>
      <c r="KFM123" s="25"/>
      <c r="KFN123" s="26"/>
      <c r="KFO123" s="70"/>
      <c r="KFP123" s="26"/>
      <c r="KFQ123" s="26"/>
      <c r="KFR123" s="26" t="s">
        <v>208</v>
      </c>
      <c r="KFS123" s="26" t="s">
        <v>191</v>
      </c>
      <c r="KFT123" s="26" t="s">
        <v>200</v>
      </c>
      <c r="KFU123" s="26" t="s">
        <v>266</v>
      </c>
      <c r="KFV123" s="26" t="s">
        <v>190</v>
      </c>
      <c r="KFW123" s="26" t="s">
        <v>260</v>
      </c>
      <c r="KFX123" s="26" t="s">
        <v>192</v>
      </c>
      <c r="KFY123" s="25"/>
      <c r="KFZ123" s="25"/>
      <c r="KGA123" s="25"/>
      <c r="KGB123" s="25"/>
      <c r="KGC123" s="25"/>
      <c r="KGD123" s="26"/>
      <c r="KGE123" s="70"/>
      <c r="KGF123" s="26"/>
      <c r="KGG123" s="26"/>
      <c r="KGH123" s="26" t="s">
        <v>208</v>
      </c>
      <c r="KGI123" s="26" t="s">
        <v>191</v>
      </c>
      <c r="KGJ123" s="26" t="s">
        <v>200</v>
      </c>
      <c r="KGK123" s="26" t="s">
        <v>266</v>
      </c>
      <c r="KGL123" s="26" t="s">
        <v>190</v>
      </c>
      <c r="KGM123" s="26" t="s">
        <v>260</v>
      </c>
      <c r="KGN123" s="26" t="s">
        <v>192</v>
      </c>
      <c r="KGO123" s="25"/>
      <c r="KGP123" s="25"/>
      <c r="KGQ123" s="25"/>
      <c r="KGR123" s="25"/>
      <c r="KGS123" s="25"/>
      <c r="KGT123" s="26"/>
      <c r="KGU123" s="70"/>
      <c r="KGV123" s="26"/>
      <c r="KGW123" s="26"/>
      <c r="KGX123" s="26" t="s">
        <v>208</v>
      </c>
      <c r="KGY123" s="26" t="s">
        <v>191</v>
      </c>
      <c r="KGZ123" s="26" t="s">
        <v>200</v>
      </c>
      <c r="KHA123" s="26" t="s">
        <v>266</v>
      </c>
      <c r="KHB123" s="26" t="s">
        <v>190</v>
      </c>
      <c r="KHC123" s="26" t="s">
        <v>260</v>
      </c>
      <c r="KHD123" s="26" t="s">
        <v>192</v>
      </c>
      <c r="KHE123" s="25"/>
      <c r="KHF123" s="25"/>
      <c r="KHG123" s="25"/>
      <c r="KHH123" s="25"/>
      <c r="KHI123" s="25"/>
      <c r="KHJ123" s="26"/>
      <c r="KHK123" s="70"/>
      <c r="KHL123" s="26"/>
      <c r="KHM123" s="26"/>
      <c r="KHN123" s="26" t="s">
        <v>208</v>
      </c>
      <c r="KHO123" s="26" t="s">
        <v>191</v>
      </c>
      <c r="KHP123" s="26" t="s">
        <v>200</v>
      </c>
      <c r="KHQ123" s="26" t="s">
        <v>266</v>
      </c>
      <c r="KHR123" s="26" t="s">
        <v>190</v>
      </c>
      <c r="KHS123" s="26" t="s">
        <v>260</v>
      </c>
      <c r="KHT123" s="26" t="s">
        <v>192</v>
      </c>
      <c r="KHU123" s="25"/>
      <c r="KHV123" s="25"/>
      <c r="KHW123" s="25"/>
      <c r="KHX123" s="25"/>
      <c r="KHY123" s="25"/>
      <c r="KHZ123" s="26"/>
      <c r="KIA123" s="70"/>
      <c r="KIB123" s="26"/>
      <c r="KIC123" s="26"/>
      <c r="KID123" s="26" t="s">
        <v>208</v>
      </c>
      <c r="KIE123" s="26" t="s">
        <v>191</v>
      </c>
      <c r="KIF123" s="26" t="s">
        <v>200</v>
      </c>
      <c r="KIG123" s="26" t="s">
        <v>266</v>
      </c>
      <c r="KIH123" s="26" t="s">
        <v>190</v>
      </c>
      <c r="KII123" s="26" t="s">
        <v>260</v>
      </c>
      <c r="KIJ123" s="26" t="s">
        <v>192</v>
      </c>
      <c r="KIK123" s="25"/>
      <c r="KIL123" s="25"/>
      <c r="KIM123" s="25"/>
      <c r="KIN123" s="25"/>
      <c r="KIO123" s="25"/>
      <c r="KIP123" s="26"/>
      <c r="KIQ123" s="70"/>
      <c r="KIR123" s="26"/>
      <c r="KIS123" s="26"/>
      <c r="KIT123" s="26" t="s">
        <v>208</v>
      </c>
      <c r="KIU123" s="26" t="s">
        <v>191</v>
      </c>
      <c r="KIV123" s="26" t="s">
        <v>200</v>
      </c>
      <c r="KIW123" s="26" t="s">
        <v>266</v>
      </c>
      <c r="KIX123" s="26" t="s">
        <v>190</v>
      </c>
      <c r="KIY123" s="26" t="s">
        <v>260</v>
      </c>
      <c r="KIZ123" s="26" t="s">
        <v>192</v>
      </c>
      <c r="KJA123" s="25"/>
      <c r="KJB123" s="25"/>
      <c r="KJC123" s="25"/>
      <c r="KJD123" s="25"/>
      <c r="KJE123" s="25"/>
      <c r="KJF123" s="26"/>
      <c r="KJG123" s="70"/>
      <c r="KJH123" s="26"/>
      <c r="KJI123" s="26"/>
      <c r="KJJ123" s="26" t="s">
        <v>208</v>
      </c>
      <c r="KJK123" s="26" t="s">
        <v>191</v>
      </c>
      <c r="KJL123" s="26" t="s">
        <v>200</v>
      </c>
      <c r="KJM123" s="26" t="s">
        <v>266</v>
      </c>
      <c r="KJN123" s="26" t="s">
        <v>190</v>
      </c>
      <c r="KJO123" s="26" t="s">
        <v>260</v>
      </c>
      <c r="KJP123" s="26" t="s">
        <v>192</v>
      </c>
      <c r="KJQ123" s="25"/>
      <c r="KJR123" s="25"/>
      <c r="KJS123" s="25"/>
      <c r="KJT123" s="25"/>
      <c r="KJU123" s="25"/>
      <c r="KJV123" s="26"/>
      <c r="KJW123" s="70"/>
      <c r="KJX123" s="26"/>
      <c r="KJY123" s="26"/>
      <c r="KJZ123" s="26" t="s">
        <v>208</v>
      </c>
      <c r="KKA123" s="26" t="s">
        <v>191</v>
      </c>
      <c r="KKB123" s="26" t="s">
        <v>200</v>
      </c>
      <c r="KKC123" s="26" t="s">
        <v>266</v>
      </c>
      <c r="KKD123" s="26" t="s">
        <v>190</v>
      </c>
      <c r="KKE123" s="26" t="s">
        <v>260</v>
      </c>
      <c r="KKF123" s="26" t="s">
        <v>192</v>
      </c>
      <c r="KKG123" s="25"/>
      <c r="KKH123" s="25"/>
      <c r="KKI123" s="25"/>
      <c r="KKJ123" s="25"/>
      <c r="KKK123" s="25"/>
      <c r="KKL123" s="26"/>
      <c r="KKM123" s="70"/>
      <c r="KKN123" s="26"/>
      <c r="KKO123" s="26"/>
      <c r="KKP123" s="26" t="s">
        <v>208</v>
      </c>
      <c r="KKQ123" s="26" t="s">
        <v>191</v>
      </c>
      <c r="KKR123" s="26" t="s">
        <v>200</v>
      </c>
      <c r="KKS123" s="26" t="s">
        <v>266</v>
      </c>
      <c r="KKT123" s="26" t="s">
        <v>190</v>
      </c>
      <c r="KKU123" s="26" t="s">
        <v>260</v>
      </c>
      <c r="KKV123" s="26" t="s">
        <v>192</v>
      </c>
      <c r="KKW123" s="25"/>
      <c r="KKX123" s="25"/>
      <c r="KKY123" s="25"/>
      <c r="KKZ123" s="25"/>
      <c r="KLA123" s="25"/>
      <c r="KLB123" s="26"/>
      <c r="KLC123" s="70"/>
      <c r="KLD123" s="26"/>
      <c r="KLE123" s="26"/>
      <c r="KLF123" s="26" t="s">
        <v>208</v>
      </c>
      <c r="KLG123" s="26" t="s">
        <v>191</v>
      </c>
      <c r="KLH123" s="26" t="s">
        <v>200</v>
      </c>
      <c r="KLI123" s="26" t="s">
        <v>266</v>
      </c>
      <c r="KLJ123" s="26" t="s">
        <v>190</v>
      </c>
      <c r="KLK123" s="26" t="s">
        <v>260</v>
      </c>
      <c r="KLL123" s="26" t="s">
        <v>192</v>
      </c>
      <c r="KLM123" s="25"/>
      <c r="KLN123" s="25"/>
      <c r="KLO123" s="25"/>
      <c r="KLP123" s="25"/>
      <c r="KLQ123" s="25"/>
      <c r="KLR123" s="26"/>
      <c r="KLS123" s="70"/>
      <c r="KLT123" s="26"/>
      <c r="KLU123" s="26"/>
      <c r="KLV123" s="26" t="s">
        <v>208</v>
      </c>
      <c r="KLW123" s="26" t="s">
        <v>191</v>
      </c>
      <c r="KLX123" s="26" t="s">
        <v>200</v>
      </c>
      <c r="KLY123" s="26" t="s">
        <v>266</v>
      </c>
      <c r="KLZ123" s="26" t="s">
        <v>190</v>
      </c>
      <c r="KMA123" s="26" t="s">
        <v>260</v>
      </c>
      <c r="KMB123" s="26" t="s">
        <v>192</v>
      </c>
      <c r="KMC123" s="25"/>
      <c r="KMD123" s="25"/>
      <c r="KME123" s="25"/>
      <c r="KMF123" s="25"/>
      <c r="KMG123" s="25"/>
      <c r="KMH123" s="26"/>
      <c r="KMI123" s="70"/>
      <c r="KMJ123" s="26"/>
      <c r="KMK123" s="26"/>
      <c r="KML123" s="26" t="s">
        <v>208</v>
      </c>
      <c r="KMM123" s="26" t="s">
        <v>191</v>
      </c>
      <c r="KMN123" s="26" t="s">
        <v>200</v>
      </c>
      <c r="KMO123" s="26" t="s">
        <v>266</v>
      </c>
      <c r="KMP123" s="26" t="s">
        <v>190</v>
      </c>
      <c r="KMQ123" s="26" t="s">
        <v>260</v>
      </c>
      <c r="KMR123" s="26" t="s">
        <v>192</v>
      </c>
      <c r="KMS123" s="25"/>
      <c r="KMT123" s="25"/>
      <c r="KMU123" s="25"/>
      <c r="KMV123" s="25"/>
      <c r="KMW123" s="25"/>
      <c r="KMX123" s="26"/>
      <c r="KMY123" s="70"/>
      <c r="KMZ123" s="26"/>
      <c r="KNA123" s="26"/>
      <c r="KNB123" s="26" t="s">
        <v>208</v>
      </c>
      <c r="KNC123" s="26" t="s">
        <v>191</v>
      </c>
      <c r="KND123" s="26" t="s">
        <v>200</v>
      </c>
      <c r="KNE123" s="26" t="s">
        <v>266</v>
      </c>
      <c r="KNF123" s="26" t="s">
        <v>190</v>
      </c>
      <c r="KNG123" s="26" t="s">
        <v>260</v>
      </c>
      <c r="KNH123" s="26" t="s">
        <v>192</v>
      </c>
      <c r="KNI123" s="25"/>
      <c r="KNJ123" s="25"/>
      <c r="KNK123" s="25"/>
      <c r="KNL123" s="25"/>
      <c r="KNM123" s="25"/>
      <c r="KNN123" s="26"/>
      <c r="KNO123" s="70"/>
      <c r="KNP123" s="26"/>
      <c r="KNQ123" s="26"/>
      <c r="KNR123" s="26" t="s">
        <v>208</v>
      </c>
      <c r="KNS123" s="26" t="s">
        <v>191</v>
      </c>
      <c r="KNT123" s="26" t="s">
        <v>200</v>
      </c>
      <c r="KNU123" s="26" t="s">
        <v>266</v>
      </c>
      <c r="KNV123" s="26" t="s">
        <v>190</v>
      </c>
      <c r="KNW123" s="26" t="s">
        <v>260</v>
      </c>
      <c r="KNX123" s="26" t="s">
        <v>192</v>
      </c>
      <c r="KNY123" s="25"/>
      <c r="KNZ123" s="25"/>
      <c r="KOA123" s="25"/>
      <c r="KOB123" s="25"/>
      <c r="KOC123" s="25"/>
      <c r="KOD123" s="26"/>
      <c r="KOE123" s="70"/>
      <c r="KOF123" s="26"/>
      <c r="KOG123" s="26"/>
      <c r="KOH123" s="26" t="s">
        <v>208</v>
      </c>
      <c r="KOI123" s="26" t="s">
        <v>191</v>
      </c>
      <c r="KOJ123" s="26" t="s">
        <v>200</v>
      </c>
      <c r="KOK123" s="26" t="s">
        <v>266</v>
      </c>
      <c r="KOL123" s="26" t="s">
        <v>190</v>
      </c>
      <c r="KOM123" s="26" t="s">
        <v>260</v>
      </c>
      <c r="KON123" s="26" t="s">
        <v>192</v>
      </c>
      <c r="KOO123" s="25"/>
      <c r="KOP123" s="25"/>
      <c r="KOQ123" s="25"/>
      <c r="KOR123" s="25"/>
      <c r="KOS123" s="25"/>
      <c r="KOT123" s="26"/>
      <c r="KOU123" s="70"/>
      <c r="KOV123" s="26"/>
      <c r="KOW123" s="26"/>
      <c r="KOX123" s="26" t="s">
        <v>208</v>
      </c>
      <c r="KOY123" s="26" t="s">
        <v>191</v>
      </c>
      <c r="KOZ123" s="26" t="s">
        <v>200</v>
      </c>
      <c r="KPA123" s="26" t="s">
        <v>266</v>
      </c>
      <c r="KPB123" s="26" t="s">
        <v>190</v>
      </c>
      <c r="KPC123" s="26" t="s">
        <v>260</v>
      </c>
      <c r="KPD123" s="26" t="s">
        <v>192</v>
      </c>
      <c r="KPE123" s="25"/>
      <c r="KPF123" s="25"/>
      <c r="KPG123" s="25"/>
      <c r="KPH123" s="25"/>
      <c r="KPI123" s="25"/>
      <c r="KPJ123" s="26"/>
      <c r="KPK123" s="70"/>
      <c r="KPL123" s="26"/>
      <c r="KPM123" s="26"/>
      <c r="KPN123" s="26" t="s">
        <v>208</v>
      </c>
      <c r="KPO123" s="26" t="s">
        <v>191</v>
      </c>
      <c r="KPP123" s="26" t="s">
        <v>200</v>
      </c>
      <c r="KPQ123" s="26" t="s">
        <v>266</v>
      </c>
      <c r="KPR123" s="26" t="s">
        <v>190</v>
      </c>
      <c r="KPS123" s="26" t="s">
        <v>260</v>
      </c>
      <c r="KPT123" s="26" t="s">
        <v>192</v>
      </c>
      <c r="KPU123" s="25"/>
      <c r="KPV123" s="25"/>
      <c r="KPW123" s="25"/>
      <c r="KPX123" s="25"/>
      <c r="KPY123" s="25"/>
      <c r="KPZ123" s="26"/>
      <c r="KQA123" s="70"/>
      <c r="KQB123" s="26"/>
      <c r="KQC123" s="26"/>
      <c r="KQD123" s="26" t="s">
        <v>208</v>
      </c>
      <c r="KQE123" s="26" t="s">
        <v>191</v>
      </c>
      <c r="KQF123" s="26" t="s">
        <v>200</v>
      </c>
      <c r="KQG123" s="26" t="s">
        <v>266</v>
      </c>
      <c r="KQH123" s="26" t="s">
        <v>190</v>
      </c>
      <c r="KQI123" s="26" t="s">
        <v>260</v>
      </c>
      <c r="KQJ123" s="26" t="s">
        <v>192</v>
      </c>
      <c r="KQK123" s="25"/>
      <c r="KQL123" s="25"/>
      <c r="KQM123" s="25"/>
      <c r="KQN123" s="25"/>
      <c r="KQO123" s="25"/>
      <c r="KQP123" s="26"/>
      <c r="KQQ123" s="70"/>
      <c r="KQR123" s="26"/>
      <c r="KQS123" s="26"/>
      <c r="KQT123" s="26" t="s">
        <v>208</v>
      </c>
      <c r="KQU123" s="26" t="s">
        <v>191</v>
      </c>
      <c r="KQV123" s="26" t="s">
        <v>200</v>
      </c>
      <c r="KQW123" s="26" t="s">
        <v>266</v>
      </c>
      <c r="KQX123" s="26" t="s">
        <v>190</v>
      </c>
      <c r="KQY123" s="26" t="s">
        <v>260</v>
      </c>
      <c r="KQZ123" s="26" t="s">
        <v>192</v>
      </c>
      <c r="KRA123" s="25"/>
      <c r="KRB123" s="25"/>
      <c r="KRC123" s="25"/>
      <c r="KRD123" s="25"/>
      <c r="KRE123" s="25"/>
      <c r="KRF123" s="26"/>
      <c r="KRG123" s="70"/>
      <c r="KRH123" s="26"/>
      <c r="KRI123" s="26"/>
      <c r="KRJ123" s="26" t="s">
        <v>208</v>
      </c>
      <c r="KRK123" s="26" t="s">
        <v>191</v>
      </c>
      <c r="KRL123" s="26" t="s">
        <v>200</v>
      </c>
      <c r="KRM123" s="26" t="s">
        <v>266</v>
      </c>
      <c r="KRN123" s="26" t="s">
        <v>190</v>
      </c>
      <c r="KRO123" s="26" t="s">
        <v>260</v>
      </c>
      <c r="KRP123" s="26" t="s">
        <v>192</v>
      </c>
      <c r="KRQ123" s="25"/>
      <c r="KRR123" s="25"/>
      <c r="KRS123" s="25"/>
      <c r="KRT123" s="25"/>
      <c r="KRU123" s="25"/>
      <c r="KRV123" s="26"/>
      <c r="KRW123" s="70"/>
      <c r="KRX123" s="26"/>
      <c r="KRY123" s="26"/>
      <c r="KRZ123" s="26" t="s">
        <v>208</v>
      </c>
      <c r="KSA123" s="26" t="s">
        <v>191</v>
      </c>
      <c r="KSB123" s="26" t="s">
        <v>200</v>
      </c>
      <c r="KSC123" s="26" t="s">
        <v>266</v>
      </c>
      <c r="KSD123" s="26" t="s">
        <v>190</v>
      </c>
      <c r="KSE123" s="26" t="s">
        <v>260</v>
      </c>
      <c r="KSF123" s="26" t="s">
        <v>192</v>
      </c>
      <c r="KSG123" s="25"/>
      <c r="KSH123" s="25"/>
      <c r="KSI123" s="25"/>
      <c r="KSJ123" s="25"/>
      <c r="KSK123" s="25"/>
      <c r="KSL123" s="26"/>
      <c r="KSM123" s="70"/>
      <c r="KSN123" s="26"/>
      <c r="KSO123" s="26"/>
      <c r="KSP123" s="26" t="s">
        <v>208</v>
      </c>
      <c r="KSQ123" s="26" t="s">
        <v>191</v>
      </c>
      <c r="KSR123" s="26" t="s">
        <v>200</v>
      </c>
      <c r="KSS123" s="26" t="s">
        <v>266</v>
      </c>
      <c r="KST123" s="26" t="s">
        <v>190</v>
      </c>
      <c r="KSU123" s="26" t="s">
        <v>260</v>
      </c>
      <c r="KSV123" s="26" t="s">
        <v>192</v>
      </c>
      <c r="KSW123" s="25"/>
      <c r="KSX123" s="25"/>
      <c r="KSY123" s="25"/>
      <c r="KSZ123" s="25"/>
      <c r="KTA123" s="25"/>
      <c r="KTB123" s="26"/>
      <c r="KTC123" s="70"/>
      <c r="KTD123" s="26"/>
      <c r="KTE123" s="26"/>
      <c r="KTF123" s="26" t="s">
        <v>208</v>
      </c>
      <c r="KTG123" s="26" t="s">
        <v>191</v>
      </c>
      <c r="KTH123" s="26" t="s">
        <v>200</v>
      </c>
      <c r="KTI123" s="26" t="s">
        <v>266</v>
      </c>
      <c r="KTJ123" s="26" t="s">
        <v>190</v>
      </c>
      <c r="KTK123" s="26" t="s">
        <v>260</v>
      </c>
      <c r="KTL123" s="26" t="s">
        <v>192</v>
      </c>
      <c r="KTM123" s="25"/>
      <c r="KTN123" s="25"/>
      <c r="KTO123" s="25"/>
      <c r="KTP123" s="25"/>
      <c r="KTQ123" s="25"/>
      <c r="KTR123" s="26"/>
      <c r="KTS123" s="70"/>
      <c r="KTT123" s="26"/>
      <c r="KTU123" s="26"/>
      <c r="KTV123" s="26" t="s">
        <v>208</v>
      </c>
      <c r="KTW123" s="26" t="s">
        <v>191</v>
      </c>
      <c r="KTX123" s="26" t="s">
        <v>200</v>
      </c>
      <c r="KTY123" s="26" t="s">
        <v>266</v>
      </c>
      <c r="KTZ123" s="26" t="s">
        <v>190</v>
      </c>
      <c r="KUA123" s="26" t="s">
        <v>260</v>
      </c>
      <c r="KUB123" s="26" t="s">
        <v>192</v>
      </c>
      <c r="KUC123" s="25"/>
      <c r="KUD123" s="25"/>
      <c r="KUE123" s="25"/>
      <c r="KUF123" s="25"/>
      <c r="KUG123" s="25"/>
      <c r="KUH123" s="26"/>
      <c r="KUI123" s="70"/>
      <c r="KUJ123" s="26"/>
      <c r="KUK123" s="26"/>
      <c r="KUL123" s="26" t="s">
        <v>208</v>
      </c>
      <c r="KUM123" s="26" t="s">
        <v>191</v>
      </c>
      <c r="KUN123" s="26" t="s">
        <v>200</v>
      </c>
      <c r="KUO123" s="26" t="s">
        <v>266</v>
      </c>
      <c r="KUP123" s="26" t="s">
        <v>190</v>
      </c>
      <c r="KUQ123" s="26" t="s">
        <v>260</v>
      </c>
      <c r="KUR123" s="26" t="s">
        <v>192</v>
      </c>
      <c r="KUS123" s="25"/>
      <c r="KUT123" s="25"/>
      <c r="KUU123" s="25"/>
      <c r="KUV123" s="25"/>
      <c r="KUW123" s="25"/>
      <c r="KUX123" s="26"/>
      <c r="KUY123" s="70"/>
      <c r="KUZ123" s="26"/>
      <c r="KVA123" s="26"/>
      <c r="KVB123" s="26" t="s">
        <v>208</v>
      </c>
      <c r="KVC123" s="26" t="s">
        <v>191</v>
      </c>
      <c r="KVD123" s="26" t="s">
        <v>200</v>
      </c>
      <c r="KVE123" s="26" t="s">
        <v>266</v>
      </c>
      <c r="KVF123" s="26" t="s">
        <v>190</v>
      </c>
      <c r="KVG123" s="26" t="s">
        <v>260</v>
      </c>
      <c r="KVH123" s="26" t="s">
        <v>192</v>
      </c>
      <c r="KVI123" s="25"/>
      <c r="KVJ123" s="25"/>
      <c r="KVK123" s="25"/>
      <c r="KVL123" s="25"/>
      <c r="KVM123" s="25"/>
      <c r="KVN123" s="26"/>
      <c r="KVO123" s="70"/>
      <c r="KVP123" s="26"/>
      <c r="KVQ123" s="26"/>
      <c r="KVR123" s="26" t="s">
        <v>208</v>
      </c>
      <c r="KVS123" s="26" t="s">
        <v>191</v>
      </c>
      <c r="KVT123" s="26" t="s">
        <v>200</v>
      </c>
      <c r="KVU123" s="26" t="s">
        <v>266</v>
      </c>
      <c r="KVV123" s="26" t="s">
        <v>190</v>
      </c>
      <c r="KVW123" s="26" t="s">
        <v>260</v>
      </c>
      <c r="KVX123" s="26" t="s">
        <v>192</v>
      </c>
      <c r="KVY123" s="25"/>
      <c r="KVZ123" s="25"/>
      <c r="KWA123" s="25"/>
      <c r="KWB123" s="25"/>
      <c r="KWC123" s="25"/>
      <c r="KWD123" s="26"/>
      <c r="KWE123" s="70"/>
      <c r="KWF123" s="26"/>
      <c r="KWG123" s="26"/>
      <c r="KWH123" s="26" t="s">
        <v>208</v>
      </c>
      <c r="KWI123" s="26" t="s">
        <v>191</v>
      </c>
      <c r="KWJ123" s="26" t="s">
        <v>200</v>
      </c>
      <c r="KWK123" s="26" t="s">
        <v>266</v>
      </c>
      <c r="KWL123" s="26" t="s">
        <v>190</v>
      </c>
      <c r="KWM123" s="26" t="s">
        <v>260</v>
      </c>
      <c r="KWN123" s="26" t="s">
        <v>192</v>
      </c>
      <c r="KWO123" s="25"/>
      <c r="KWP123" s="25"/>
      <c r="KWQ123" s="25"/>
      <c r="KWR123" s="25"/>
      <c r="KWS123" s="25"/>
      <c r="KWT123" s="26"/>
      <c r="KWU123" s="70"/>
      <c r="KWV123" s="26"/>
      <c r="KWW123" s="26"/>
      <c r="KWX123" s="26" t="s">
        <v>208</v>
      </c>
      <c r="KWY123" s="26" t="s">
        <v>191</v>
      </c>
      <c r="KWZ123" s="26" t="s">
        <v>200</v>
      </c>
      <c r="KXA123" s="26" t="s">
        <v>266</v>
      </c>
      <c r="KXB123" s="26" t="s">
        <v>190</v>
      </c>
      <c r="KXC123" s="26" t="s">
        <v>260</v>
      </c>
      <c r="KXD123" s="26" t="s">
        <v>192</v>
      </c>
      <c r="KXE123" s="25"/>
      <c r="KXF123" s="25"/>
      <c r="KXG123" s="25"/>
      <c r="KXH123" s="25"/>
      <c r="KXI123" s="25"/>
      <c r="KXJ123" s="26"/>
      <c r="KXK123" s="70"/>
      <c r="KXL123" s="26"/>
      <c r="KXM123" s="26"/>
      <c r="KXN123" s="26" t="s">
        <v>208</v>
      </c>
      <c r="KXO123" s="26" t="s">
        <v>191</v>
      </c>
      <c r="KXP123" s="26" t="s">
        <v>200</v>
      </c>
      <c r="KXQ123" s="26" t="s">
        <v>266</v>
      </c>
      <c r="KXR123" s="26" t="s">
        <v>190</v>
      </c>
      <c r="KXS123" s="26" t="s">
        <v>260</v>
      </c>
      <c r="KXT123" s="26" t="s">
        <v>192</v>
      </c>
      <c r="KXU123" s="25"/>
      <c r="KXV123" s="25"/>
      <c r="KXW123" s="25"/>
      <c r="KXX123" s="25"/>
      <c r="KXY123" s="25"/>
      <c r="KXZ123" s="26"/>
      <c r="KYA123" s="70"/>
      <c r="KYB123" s="26"/>
      <c r="KYC123" s="26"/>
      <c r="KYD123" s="26" t="s">
        <v>208</v>
      </c>
      <c r="KYE123" s="26" t="s">
        <v>191</v>
      </c>
      <c r="KYF123" s="26" t="s">
        <v>200</v>
      </c>
      <c r="KYG123" s="26" t="s">
        <v>266</v>
      </c>
      <c r="KYH123" s="26" t="s">
        <v>190</v>
      </c>
      <c r="KYI123" s="26" t="s">
        <v>260</v>
      </c>
      <c r="KYJ123" s="26" t="s">
        <v>192</v>
      </c>
      <c r="KYK123" s="25"/>
      <c r="KYL123" s="25"/>
      <c r="KYM123" s="25"/>
      <c r="KYN123" s="25"/>
      <c r="KYO123" s="25"/>
      <c r="KYP123" s="26"/>
      <c r="KYQ123" s="70"/>
      <c r="KYR123" s="26"/>
      <c r="KYS123" s="26"/>
      <c r="KYT123" s="26" t="s">
        <v>208</v>
      </c>
      <c r="KYU123" s="26" t="s">
        <v>191</v>
      </c>
      <c r="KYV123" s="26" t="s">
        <v>200</v>
      </c>
      <c r="KYW123" s="26" t="s">
        <v>266</v>
      </c>
      <c r="KYX123" s="26" t="s">
        <v>190</v>
      </c>
      <c r="KYY123" s="26" t="s">
        <v>260</v>
      </c>
      <c r="KYZ123" s="26" t="s">
        <v>192</v>
      </c>
      <c r="KZA123" s="25"/>
      <c r="KZB123" s="25"/>
      <c r="KZC123" s="25"/>
      <c r="KZD123" s="25"/>
      <c r="KZE123" s="25"/>
      <c r="KZF123" s="26"/>
      <c r="KZG123" s="70"/>
      <c r="KZH123" s="26"/>
      <c r="KZI123" s="26"/>
      <c r="KZJ123" s="26" t="s">
        <v>208</v>
      </c>
      <c r="KZK123" s="26" t="s">
        <v>191</v>
      </c>
      <c r="KZL123" s="26" t="s">
        <v>200</v>
      </c>
      <c r="KZM123" s="26" t="s">
        <v>266</v>
      </c>
      <c r="KZN123" s="26" t="s">
        <v>190</v>
      </c>
      <c r="KZO123" s="26" t="s">
        <v>260</v>
      </c>
      <c r="KZP123" s="26" t="s">
        <v>192</v>
      </c>
      <c r="KZQ123" s="25"/>
      <c r="KZR123" s="25"/>
      <c r="KZS123" s="25"/>
      <c r="KZT123" s="25"/>
      <c r="KZU123" s="25"/>
      <c r="KZV123" s="26"/>
      <c r="KZW123" s="70"/>
      <c r="KZX123" s="26"/>
      <c r="KZY123" s="26"/>
      <c r="KZZ123" s="26" t="s">
        <v>208</v>
      </c>
      <c r="LAA123" s="26" t="s">
        <v>191</v>
      </c>
      <c r="LAB123" s="26" t="s">
        <v>200</v>
      </c>
      <c r="LAC123" s="26" t="s">
        <v>266</v>
      </c>
      <c r="LAD123" s="26" t="s">
        <v>190</v>
      </c>
      <c r="LAE123" s="26" t="s">
        <v>260</v>
      </c>
      <c r="LAF123" s="26" t="s">
        <v>192</v>
      </c>
      <c r="LAG123" s="25"/>
      <c r="LAH123" s="25"/>
      <c r="LAI123" s="25"/>
      <c r="LAJ123" s="25"/>
      <c r="LAK123" s="25"/>
      <c r="LAL123" s="26"/>
      <c r="LAM123" s="70"/>
      <c r="LAN123" s="26"/>
      <c r="LAO123" s="26"/>
      <c r="LAP123" s="26" t="s">
        <v>208</v>
      </c>
      <c r="LAQ123" s="26" t="s">
        <v>191</v>
      </c>
      <c r="LAR123" s="26" t="s">
        <v>200</v>
      </c>
      <c r="LAS123" s="26" t="s">
        <v>266</v>
      </c>
      <c r="LAT123" s="26" t="s">
        <v>190</v>
      </c>
      <c r="LAU123" s="26" t="s">
        <v>260</v>
      </c>
      <c r="LAV123" s="26" t="s">
        <v>192</v>
      </c>
      <c r="LAW123" s="25"/>
      <c r="LAX123" s="25"/>
      <c r="LAY123" s="25"/>
      <c r="LAZ123" s="25"/>
      <c r="LBA123" s="25"/>
      <c r="LBB123" s="26"/>
      <c r="LBC123" s="70"/>
      <c r="LBD123" s="26"/>
      <c r="LBE123" s="26"/>
      <c r="LBF123" s="26" t="s">
        <v>208</v>
      </c>
      <c r="LBG123" s="26" t="s">
        <v>191</v>
      </c>
      <c r="LBH123" s="26" t="s">
        <v>200</v>
      </c>
      <c r="LBI123" s="26" t="s">
        <v>266</v>
      </c>
      <c r="LBJ123" s="26" t="s">
        <v>190</v>
      </c>
      <c r="LBK123" s="26" t="s">
        <v>260</v>
      </c>
      <c r="LBL123" s="26" t="s">
        <v>192</v>
      </c>
      <c r="LBM123" s="25"/>
      <c r="LBN123" s="25"/>
      <c r="LBO123" s="25"/>
      <c r="LBP123" s="25"/>
      <c r="LBQ123" s="25"/>
      <c r="LBR123" s="26"/>
      <c r="LBS123" s="70"/>
      <c r="LBT123" s="26"/>
      <c r="LBU123" s="26"/>
      <c r="LBV123" s="26" t="s">
        <v>208</v>
      </c>
      <c r="LBW123" s="26" t="s">
        <v>191</v>
      </c>
      <c r="LBX123" s="26" t="s">
        <v>200</v>
      </c>
      <c r="LBY123" s="26" t="s">
        <v>266</v>
      </c>
      <c r="LBZ123" s="26" t="s">
        <v>190</v>
      </c>
      <c r="LCA123" s="26" t="s">
        <v>260</v>
      </c>
      <c r="LCB123" s="26" t="s">
        <v>192</v>
      </c>
      <c r="LCC123" s="25"/>
      <c r="LCD123" s="25"/>
      <c r="LCE123" s="25"/>
      <c r="LCF123" s="25"/>
      <c r="LCG123" s="25"/>
      <c r="LCH123" s="26"/>
      <c r="LCI123" s="70"/>
      <c r="LCJ123" s="26"/>
      <c r="LCK123" s="26"/>
      <c r="LCL123" s="26" t="s">
        <v>208</v>
      </c>
      <c r="LCM123" s="26" t="s">
        <v>191</v>
      </c>
      <c r="LCN123" s="26" t="s">
        <v>200</v>
      </c>
      <c r="LCO123" s="26" t="s">
        <v>266</v>
      </c>
      <c r="LCP123" s="26" t="s">
        <v>190</v>
      </c>
      <c r="LCQ123" s="26" t="s">
        <v>260</v>
      </c>
      <c r="LCR123" s="26" t="s">
        <v>192</v>
      </c>
      <c r="LCS123" s="25"/>
      <c r="LCT123" s="25"/>
      <c r="LCU123" s="25"/>
      <c r="LCV123" s="25"/>
      <c r="LCW123" s="25"/>
      <c r="LCX123" s="26"/>
      <c r="LCY123" s="70"/>
      <c r="LCZ123" s="26"/>
      <c r="LDA123" s="26"/>
      <c r="LDB123" s="26" t="s">
        <v>208</v>
      </c>
      <c r="LDC123" s="26" t="s">
        <v>191</v>
      </c>
      <c r="LDD123" s="26" t="s">
        <v>200</v>
      </c>
      <c r="LDE123" s="26" t="s">
        <v>266</v>
      </c>
      <c r="LDF123" s="26" t="s">
        <v>190</v>
      </c>
      <c r="LDG123" s="26" t="s">
        <v>260</v>
      </c>
      <c r="LDH123" s="26" t="s">
        <v>192</v>
      </c>
      <c r="LDI123" s="25"/>
      <c r="LDJ123" s="25"/>
      <c r="LDK123" s="25"/>
      <c r="LDL123" s="25"/>
      <c r="LDM123" s="25"/>
      <c r="LDN123" s="26"/>
      <c r="LDO123" s="70"/>
      <c r="LDP123" s="26"/>
      <c r="LDQ123" s="26"/>
      <c r="LDR123" s="26" t="s">
        <v>208</v>
      </c>
      <c r="LDS123" s="26" t="s">
        <v>191</v>
      </c>
      <c r="LDT123" s="26" t="s">
        <v>200</v>
      </c>
      <c r="LDU123" s="26" t="s">
        <v>266</v>
      </c>
      <c r="LDV123" s="26" t="s">
        <v>190</v>
      </c>
      <c r="LDW123" s="26" t="s">
        <v>260</v>
      </c>
      <c r="LDX123" s="26" t="s">
        <v>192</v>
      </c>
      <c r="LDY123" s="25"/>
      <c r="LDZ123" s="25"/>
      <c r="LEA123" s="25"/>
      <c r="LEB123" s="25"/>
      <c r="LEC123" s="25"/>
      <c r="LED123" s="26"/>
      <c r="LEE123" s="70"/>
      <c r="LEF123" s="26"/>
      <c r="LEG123" s="26"/>
      <c r="LEH123" s="26" t="s">
        <v>208</v>
      </c>
      <c r="LEI123" s="26" t="s">
        <v>191</v>
      </c>
      <c r="LEJ123" s="26" t="s">
        <v>200</v>
      </c>
      <c r="LEK123" s="26" t="s">
        <v>266</v>
      </c>
      <c r="LEL123" s="26" t="s">
        <v>190</v>
      </c>
      <c r="LEM123" s="26" t="s">
        <v>260</v>
      </c>
      <c r="LEN123" s="26" t="s">
        <v>192</v>
      </c>
      <c r="LEO123" s="25"/>
      <c r="LEP123" s="25"/>
      <c r="LEQ123" s="25"/>
      <c r="LER123" s="25"/>
      <c r="LES123" s="25"/>
      <c r="LET123" s="26"/>
      <c r="LEU123" s="70"/>
      <c r="LEV123" s="26"/>
      <c r="LEW123" s="26"/>
      <c r="LEX123" s="26" t="s">
        <v>208</v>
      </c>
      <c r="LEY123" s="26" t="s">
        <v>191</v>
      </c>
      <c r="LEZ123" s="26" t="s">
        <v>200</v>
      </c>
      <c r="LFA123" s="26" t="s">
        <v>266</v>
      </c>
      <c r="LFB123" s="26" t="s">
        <v>190</v>
      </c>
      <c r="LFC123" s="26" t="s">
        <v>260</v>
      </c>
      <c r="LFD123" s="26" t="s">
        <v>192</v>
      </c>
      <c r="LFE123" s="25"/>
      <c r="LFF123" s="25"/>
      <c r="LFG123" s="25"/>
      <c r="LFH123" s="25"/>
      <c r="LFI123" s="25"/>
      <c r="LFJ123" s="26"/>
      <c r="LFK123" s="70"/>
      <c r="LFL123" s="26"/>
      <c r="LFM123" s="26"/>
      <c r="LFN123" s="26" t="s">
        <v>208</v>
      </c>
      <c r="LFO123" s="26" t="s">
        <v>191</v>
      </c>
      <c r="LFP123" s="26" t="s">
        <v>200</v>
      </c>
      <c r="LFQ123" s="26" t="s">
        <v>266</v>
      </c>
      <c r="LFR123" s="26" t="s">
        <v>190</v>
      </c>
      <c r="LFS123" s="26" t="s">
        <v>260</v>
      </c>
      <c r="LFT123" s="26" t="s">
        <v>192</v>
      </c>
      <c r="LFU123" s="25"/>
      <c r="LFV123" s="25"/>
      <c r="LFW123" s="25"/>
      <c r="LFX123" s="25"/>
      <c r="LFY123" s="25"/>
      <c r="LFZ123" s="26"/>
      <c r="LGA123" s="70"/>
      <c r="LGB123" s="26"/>
      <c r="LGC123" s="26"/>
      <c r="LGD123" s="26" t="s">
        <v>208</v>
      </c>
      <c r="LGE123" s="26" t="s">
        <v>191</v>
      </c>
      <c r="LGF123" s="26" t="s">
        <v>200</v>
      </c>
      <c r="LGG123" s="26" t="s">
        <v>266</v>
      </c>
      <c r="LGH123" s="26" t="s">
        <v>190</v>
      </c>
      <c r="LGI123" s="26" t="s">
        <v>260</v>
      </c>
      <c r="LGJ123" s="26" t="s">
        <v>192</v>
      </c>
      <c r="LGK123" s="25"/>
      <c r="LGL123" s="25"/>
      <c r="LGM123" s="25"/>
      <c r="LGN123" s="25"/>
      <c r="LGO123" s="25"/>
      <c r="LGP123" s="26"/>
      <c r="LGQ123" s="70"/>
      <c r="LGR123" s="26"/>
      <c r="LGS123" s="26"/>
      <c r="LGT123" s="26" t="s">
        <v>208</v>
      </c>
      <c r="LGU123" s="26" t="s">
        <v>191</v>
      </c>
      <c r="LGV123" s="26" t="s">
        <v>200</v>
      </c>
      <c r="LGW123" s="26" t="s">
        <v>266</v>
      </c>
      <c r="LGX123" s="26" t="s">
        <v>190</v>
      </c>
      <c r="LGY123" s="26" t="s">
        <v>260</v>
      </c>
      <c r="LGZ123" s="26" t="s">
        <v>192</v>
      </c>
      <c r="LHA123" s="25"/>
      <c r="LHB123" s="25"/>
      <c r="LHC123" s="25"/>
      <c r="LHD123" s="25"/>
      <c r="LHE123" s="25"/>
      <c r="LHF123" s="26"/>
      <c r="LHG123" s="70"/>
      <c r="LHH123" s="26"/>
      <c r="LHI123" s="26"/>
      <c r="LHJ123" s="26" t="s">
        <v>208</v>
      </c>
      <c r="LHK123" s="26" t="s">
        <v>191</v>
      </c>
      <c r="LHL123" s="26" t="s">
        <v>200</v>
      </c>
      <c r="LHM123" s="26" t="s">
        <v>266</v>
      </c>
      <c r="LHN123" s="26" t="s">
        <v>190</v>
      </c>
      <c r="LHO123" s="26" t="s">
        <v>260</v>
      </c>
      <c r="LHP123" s="26" t="s">
        <v>192</v>
      </c>
      <c r="LHQ123" s="25"/>
      <c r="LHR123" s="25"/>
      <c r="LHS123" s="25"/>
      <c r="LHT123" s="25"/>
      <c r="LHU123" s="25"/>
      <c r="LHV123" s="26"/>
      <c r="LHW123" s="70"/>
      <c r="LHX123" s="26"/>
      <c r="LHY123" s="26"/>
      <c r="LHZ123" s="26" t="s">
        <v>208</v>
      </c>
      <c r="LIA123" s="26" t="s">
        <v>191</v>
      </c>
      <c r="LIB123" s="26" t="s">
        <v>200</v>
      </c>
      <c r="LIC123" s="26" t="s">
        <v>266</v>
      </c>
      <c r="LID123" s="26" t="s">
        <v>190</v>
      </c>
      <c r="LIE123" s="26" t="s">
        <v>260</v>
      </c>
      <c r="LIF123" s="26" t="s">
        <v>192</v>
      </c>
      <c r="LIG123" s="25"/>
      <c r="LIH123" s="25"/>
      <c r="LII123" s="25"/>
      <c r="LIJ123" s="25"/>
      <c r="LIK123" s="25"/>
      <c r="LIL123" s="26"/>
      <c r="LIM123" s="70"/>
      <c r="LIN123" s="26"/>
      <c r="LIO123" s="26"/>
      <c r="LIP123" s="26" t="s">
        <v>208</v>
      </c>
      <c r="LIQ123" s="26" t="s">
        <v>191</v>
      </c>
      <c r="LIR123" s="26" t="s">
        <v>200</v>
      </c>
      <c r="LIS123" s="26" t="s">
        <v>266</v>
      </c>
      <c r="LIT123" s="26" t="s">
        <v>190</v>
      </c>
      <c r="LIU123" s="26" t="s">
        <v>260</v>
      </c>
      <c r="LIV123" s="26" t="s">
        <v>192</v>
      </c>
      <c r="LIW123" s="25"/>
      <c r="LIX123" s="25"/>
      <c r="LIY123" s="25"/>
      <c r="LIZ123" s="25"/>
      <c r="LJA123" s="25"/>
      <c r="LJB123" s="26"/>
      <c r="LJC123" s="70"/>
      <c r="LJD123" s="26"/>
      <c r="LJE123" s="26"/>
      <c r="LJF123" s="26" t="s">
        <v>208</v>
      </c>
      <c r="LJG123" s="26" t="s">
        <v>191</v>
      </c>
      <c r="LJH123" s="26" t="s">
        <v>200</v>
      </c>
      <c r="LJI123" s="26" t="s">
        <v>266</v>
      </c>
      <c r="LJJ123" s="26" t="s">
        <v>190</v>
      </c>
      <c r="LJK123" s="26" t="s">
        <v>260</v>
      </c>
      <c r="LJL123" s="26" t="s">
        <v>192</v>
      </c>
      <c r="LJM123" s="25"/>
      <c r="LJN123" s="25"/>
      <c r="LJO123" s="25"/>
      <c r="LJP123" s="25"/>
      <c r="LJQ123" s="25"/>
      <c r="LJR123" s="26"/>
      <c r="LJS123" s="70"/>
      <c r="LJT123" s="26"/>
      <c r="LJU123" s="26"/>
      <c r="LJV123" s="26" t="s">
        <v>208</v>
      </c>
      <c r="LJW123" s="26" t="s">
        <v>191</v>
      </c>
      <c r="LJX123" s="26" t="s">
        <v>200</v>
      </c>
      <c r="LJY123" s="26" t="s">
        <v>266</v>
      </c>
      <c r="LJZ123" s="26" t="s">
        <v>190</v>
      </c>
      <c r="LKA123" s="26" t="s">
        <v>260</v>
      </c>
      <c r="LKB123" s="26" t="s">
        <v>192</v>
      </c>
      <c r="LKC123" s="25"/>
      <c r="LKD123" s="25"/>
      <c r="LKE123" s="25"/>
      <c r="LKF123" s="25"/>
      <c r="LKG123" s="25"/>
      <c r="LKH123" s="26"/>
      <c r="LKI123" s="70"/>
      <c r="LKJ123" s="26"/>
      <c r="LKK123" s="26"/>
      <c r="LKL123" s="26" t="s">
        <v>208</v>
      </c>
      <c r="LKM123" s="26" t="s">
        <v>191</v>
      </c>
      <c r="LKN123" s="26" t="s">
        <v>200</v>
      </c>
      <c r="LKO123" s="26" t="s">
        <v>266</v>
      </c>
      <c r="LKP123" s="26" t="s">
        <v>190</v>
      </c>
      <c r="LKQ123" s="26" t="s">
        <v>260</v>
      </c>
      <c r="LKR123" s="26" t="s">
        <v>192</v>
      </c>
      <c r="LKS123" s="25"/>
      <c r="LKT123" s="25"/>
      <c r="LKU123" s="25"/>
      <c r="LKV123" s="25"/>
      <c r="LKW123" s="25"/>
      <c r="LKX123" s="26"/>
      <c r="LKY123" s="70"/>
      <c r="LKZ123" s="26"/>
      <c r="LLA123" s="26"/>
      <c r="LLB123" s="26" t="s">
        <v>208</v>
      </c>
      <c r="LLC123" s="26" t="s">
        <v>191</v>
      </c>
      <c r="LLD123" s="26" t="s">
        <v>200</v>
      </c>
      <c r="LLE123" s="26" t="s">
        <v>266</v>
      </c>
      <c r="LLF123" s="26" t="s">
        <v>190</v>
      </c>
      <c r="LLG123" s="26" t="s">
        <v>260</v>
      </c>
      <c r="LLH123" s="26" t="s">
        <v>192</v>
      </c>
      <c r="LLI123" s="25"/>
      <c r="LLJ123" s="25"/>
      <c r="LLK123" s="25"/>
      <c r="LLL123" s="25"/>
      <c r="LLM123" s="25"/>
      <c r="LLN123" s="26"/>
      <c r="LLO123" s="70"/>
      <c r="LLP123" s="26"/>
      <c r="LLQ123" s="26"/>
      <c r="LLR123" s="26" t="s">
        <v>208</v>
      </c>
      <c r="LLS123" s="26" t="s">
        <v>191</v>
      </c>
      <c r="LLT123" s="26" t="s">
        <v>200</v>
      </c>
      <c r="LLU123" s="26" t="s">
        <v>266</v>
      </c>
      <c r="LLV123" s="26" t="s">
        <v>190</v>
      </c>
      <c r="LLW123" s="26" t="s">
        <v>260</v>
      </c>
      <c r="LLX123" s="26" t="s">
        <v>192</v>
      </c>
      <c r="LLY123" s="25"/>
      <c r="LLZ123" s="25"/>
      <c r="LMA123" s="25"/>
      <c r="LMB123" s="25"/>
      <c r="LMC123" s="25"/>
      <c r="LMD123" s="26"/>
      <c r="LME123" s="70"/>
      <c r="LMF123" s="26"/>
      <c r="LMG123" s="26"/>
      <c r="LMH123" s="26" t="s">
        <v>208</v>
      </c>
      <c r="LMI123" s="26" t="s">
        <v>191</v>
      </c>
      <c r="LMJ123" s="26" t="s">
        <v>200</v>
      </c>
      <c r="LMK123" s="26" t="s">
        <v>266</v>
      </c>
      <c r="LML123" s="26" t="s">
        <v>190</v>
      </c>
      <c r="LMM123" s="26" t="s">
        <v>260</v>
      </c>
      <c r="LMN123" s="26" t="s">
        <v>192</v>
      </c>
      <c r="LMO123" s="25"/>
      <c r="LMP123" s="25"/>
      <c r="LMQ123" s="25"/>
      <c r="LMR123" s="25"/>
      <c r="LMS123" s="25"/>
      <c r="LMT123" s="26"/>
      <c r="LMU123" s="70"/>
      <c r="LMV123" s="26"/>
      <c r="LMW123" s="26"/>
      <c r="LMX123" s="26" t="s">
        <v>208</v>
      </c>
      <c r="LMY123" s="26" t="s">
        <v>191</v>
      </c>
      <c r="LMZ123" s="26" t="s">
        <v>200</v>
      </c>
      <c r="LNA123" s="26" t="s">
        <v>266</v>
      </c>
      <c r="LNB123" s="26" t="s">
        <v>190</v>
      </c>
      <c r="LNC123" s="26" t="s">
        <v>260</v>
      </c>
      <c r="LND123" s="26" t="s">
        <v>192</v>
      </c>
      <c r="LNE123" s="25"/>
      <c r="LNF123" s="25"/>
      <c r="LNG123" s="25"/>
      <c r="LNH123" s="25"/>
      <c r="LNI123" s="25"/>
      <c r="LNJ123" s="26"/>
      <c r="LNK123" s="70"/>
      <c r="LNL123" s="26"/>
      <c r="LNM123" s="26"/>
      <c r="LNN123" s="26" t="s">
        <v>208</v>
      </c>
      <c r="LNO123" s="26" t="s">
        <v>191</v>
      </c>
      <c r="LNP123" s="26" t="s">
        <v>200</v>
      </c>
      <c r="LNQ123" s="26" t="s">
        <v>266</v>
      </c>
      <c r="LNR123" s="26" t="s">
        <v>190</v>
      </c>
      <c r="LNS123" s="26" t="s">
        <v>260</v>
      </c>
      <c r="LNT123" s="26" t="s">
        <v>192</v>
      </c>
      <c r="LNU123" s="25"/>
      <c r="LNV123" s="25"/>
      <c r="LNW123" s="25"/>
      <c r="LNX123" s="25"/>
      <c r="LNY123" s="25"/>
      <c r="LNZ123" s="26"/>
      <c r="LOA123" s="70"/>
      <c r="LOB123" s="26"/>
      <c r="LOC123" s="26"/>
      <c r="LOD123" s="26" t="s">
        <v>208</v>
      </c>
      <c r="LOE123" s="26" t="s">
        <v>191</v>
      </c>
      <c r="LOF123" s="26" t="s">
        <v>200</v>
      </c>
      <c r="LOG123" s="26" t="s">
        <v>266</v>
      </c>
      <c r="LOH123" s="26" t="s">
        <v>190</v>
      </c>
      <c r="LOI123" s="26" t="s">
        <v>260</v>
      </c>
      <c r="LOJ123" s="26" t="s">
        <v>192</v>
      </c>
      <c r="LOK123" s="25"/>
      <c r="LOL123" s="25"/>
      <c r="LOM123" s="25"/>
      <c r="LON123" s="25"/>
      <c r="LOO123" s="25"/>
      <c r="LOP123" s="26"/>
      <c r="LOQ123" s="70"/>
      <c r="LOR123" s="26"/>
      <c r="LOS123" s="26"/>
      <c r="LOT123" s="26" t="s">
        <v>208</v>
      </c>
      <c r="LOU123" s="26" t="s">
        <v>191</v>
      </c>
      <c r="LOV123" s="26" t="s">
        <v>200</v>
      </c>
      <c r="LOW123" s="26" t="s">
        <v>266</v>
      </c>
      <c r="LOX123" s="26" t="s">
        <v>190</v>
      </c>
      <c r="LOY123" s="26" t="s">
        <v>260</v>
      </c>
      <c r="LOZ123" s="26" t="s">
        <v>192</v>
      </c>
      <c r="LPA123" s="25"/>
      <c r="LPB123" s="25"/>
      <c r="LPC123" s="25"/>
      <c r="LPD123" s="25"/>
      <c r="LPE123" s="25"/>
      <c r="LPF123" s="26"/>
      <c r="LPG123" s="70"/>
      <c r="LPH123" s="26"/>
      <c r="LPI123" s="26"/>
      <c r="LPJ123" s="26" t="s">
        <v>208</v>
      </c>
      <c r="LPK123" s="26" t="s">
        <v>191</v>
      </c>
      <c r="LPL123" s="26" t="s">
        <v>200</v>
      </c>
      <c r="LPM123" s="26" t="s">
        <v>266</v>
      </c>
      <c r="LPN123" s="26" t="s">
        <v>190</v>
      </c>
      <c r="LPO123" s="26" t="s">
        <v>260</v>
      </c>
      <c r="LPP123" s="26" t="s">
        <v>192</v>
      </c>
      <c r="LPQ123" s="25"/>
      <c r="LPR123" s="25"/>
      <c r="LPS123" s="25"/>
      <c r="LPT123" s="25"/>
      <c r="LPU123" s="25"/>
      <c r="LPV123" s="26"/>
      <c r="LPW123" s="70"/>
      <c r="LPX123" s="26"/>
      <c r="LPY123" s="26"/>
      <c r="LPZ123" s="26" t="s">
        <v>208</v>
      </c>
      <c r="LQA123" s="26" t="s">
        <v>191</v>
      </c>
      <c r="LQB123" s="26" t="s">
        <v>200</v>
      </c>
      <c r="LQC123" s="26" t="s">
        <v>266</v>
      </c>
      <c r="LQD123" s="26" t="s">
        <v>190</v>
      </c>
      <c r="LQE123" s="26" t="s">
        <v>260</v>
      </c>
      <c r="LQF123" s="26" t="s">
        <v>192</v>
      </c>
      <c r="LQG123" s="25"/>
      <c r="LQH123" s="25"/>
      <c r="LQI123" s="25"/>
      <c r="LQJ123" s="25"/>
      <c r="LQK123" s="25"/>
      <c r="LQL123" s="26"/>
      <c r="LQM123" s="70"/>
      <c r="LQN123" s="26"/>
      <c r="LQO123" s="26"/>
      <c r="LQP123" s="26" t="s">
        <v>208</v>
      </c>
      <c r="LQQ123" s="26" t="s">
        <v>191</v>
      </c>
      <c r="LQR123" s="26" t="s">
        <v>200</v>
      </c>
      <c r="LQS123" s="26" t="s">
        <v>266</v>
      </c>
      <c r="LQT123" s="26" t="s">
        <v>190</v>
      </c>
      <c r="LQU123" s="26" t="s">
        <v>260</v>
      </c>
      <c r="LQV123" s="26" t="s">
        <v>192</v>
      </c>
      <c r="LQW123" s="25"/>
      <c r="LQX123" s="25"/>
      <c r="LQY123" s="25"/>
      <c r="LQZ123" s="25"/>
      <c r="LRA123" s="25"/>
      <c r="LRB123" s="26"/>
      <c r="LRC123" s="70"/>
      <c r="LRD123" s="26"/>
      <c r="LRE123" s="26"/>
      <c r="LRF123" s="26" t="s">
        <v>208</v>
      </c>
      <c r="LRG123" s="26" t="s">
        <v>191</v>
      </c>
      <c r="LRH123" s="26" t="s">
        <v>200</v>
      </c>
      <c r="LRI123" s="26" t="s">
        <v>266</v>
      </c>
      <c r="LRJ123" s="26" t="s">
        <v>190</v>
      </c>
      <c r="LRK123" s="26" t="s">
        <v>260</v>
      </c>
      <c r="LRL123" s="26" t="s">
        <v>192</v>
      </c>
      <c r="LRM123" s="25"/>
      <c r="LRN123" s="25"/>
      <c r="LRO123" s="25"/>
      <c r="LRP123" s="25"/>
      <c r="LRQ123" s="25"/>
      <c r="LRR123" s="26"/>
      <c r="LRS123" s="70"/>
      <c r="LRT123" s="26"/>
      <c r="LRU123" s="26"/>
      <c r="LRV123" s="26" t="s">
        <v>208</v>
      </c>
      <c r="LRW123" s="26" t="s">
        <v>191</v>
      </c>
      <c r="LRX123" s="26" t="s">
        <v>200</v>
      </c>
      <c r="LRY123" s="26" t="s">
        <v>266</v>
      </c>
      <c r="LRZ123" s="26" t="s">
        <v>190</v>
      </c>
      <c r="LSA123" s="26" t="s">
        <v>260</v>
      </c>
      <c r="LSB123" s="26" t="s">
        <v>192</v>
      </c>
      <c r="LSC123" s="25"/>
      <c r="LSD123" s="25"/>
      <c r="LSE123" s="25"/>
      <c r="LSF123" s="25"/>
      <c r="LSG123" s="25"/>
      <c r="LSH123" s="26"/>
      <c r="LSI123" s="70"/>
      <c r="LSJ123" s="26"/>
      <c r="LSK123" s="26"/>
      <c r="LSL123" s="26" t="s">
        <v>208</v>
      </c>
      <c r="LSM123" s="26" t="s">
        <v>191</v>
      </c>
      <c r="LSN123" s="26" t="s">
        <v>200</v>
      </c>
      <c r="LSO123" s="26" t="s">
        <v>266</v>
      </c>
      <c r="LSP123" s="26" t="s">
        <v>190</v>
      </c>
      <c r="LSQ123" s="26" t="s">
        <v>260</v>
      </c>
      <c r="LSR123" s="26" t="s">
        <v>192</v>
      </c>
      <c r="LSS123" s="25"/>
      <c r="LST123" s="25"/>
      <c r="LSU123" s="25"/>
      <c r="LSV123" s="25"/>
      <c r="LSW123" s="25"/>
      <c r="LSX123" s="26"/>
      <c r="LSY123" s="70"/>
      <c r="LSZ123" s="26"/>
      <c r="LTA123" s="26"/>
      <c r="LTB123" s="26" t="s">
        <v>208</v>
      </c>
      <c r="LTC123" s="26" t="s">
        <v>191</v>
      </c>
      <c r="LTD123" s="26" t="s">
        <v>200</v>
      </c>
      <c r="LTE123" s="26" t="s">
        <v>266</v>
      </c>
      <c r="LTF123" s="26" t="s">
        <v>190</v>
      </c>
      <c r="LTG123" s="26" t="s">
        <v>260</v>
      </c>
      <c r="LTH123" s="26" t="s">
        <v>192</v>
      </c>
      <c r="LTI123" s="25"/>
      <c r="LTJ123" s="25"/>
      <c r="LTK123" s="25"/>
      <c r="LTL123" s="25"/>
      <c r="LTM123" s="25"/>
      <c r="LTN123" s="26"/>
      <c r="LTO123" s="70"/>
      <c r="LTP123" s="26"/>
      <c r="LTQ123" s="26"/>
      <c r="LTR123" s="26" t="s">
        <v>208</v>
      </c>
      <c r="LTS123" s="26" t="s">
        <v>191</v>
      </c>
      <c r="LTT123" s="26" t="s">
        <v>200</v>
      </c>
      <c r="LTU123" s="26" t="s">
        <v>266</v>
      </c>
      <c r="LTV123" s="26" t="s">
        <v>190</v>
      </c>
      <c r="LTW123" s="26" t="s">
        <v>260</v>
      </c>
      <c r="LTX123" s="26" t="s">
        <v>192</v>
      </c>
      <c r="LTY123" s="25"/>
      <c r="LTZ123" s="25"/>
      <c r="LUA123" s="25"/>
      <c r="LUB123" s="25"/>
      <c r="LUC123" s="25"/>
      <c r="LUD123" s="26"/>
      <c r="LUE123" s="70"/>
      <c r="LUF123" s="26"/>
      <c r="LUG123" s="26"/>
      <c r="LUH123" s="26" t="s">
        <v>208</v>
      </c>
      <c r="LUI123" s="26" t="s">
        <v>191</v>
      </c>
      <c r="LUJ123" s="26" t="s">
        <v>200</v>
      </c>
      <c r="LUK123" s="26" t="s">
        <v>266</v>
      </c>
      <c r="LUL123" s="26" t="s">
        <v>190</v>
      </c>
      <c r="LUM123" s="26" t="s">
        <v>260</v>
      </c>
      <c r="LUN123" s="26" t="s">
        <v>192</v>
      </c>
      <c r="LUO123" s="25"/>
      <c r="LUP123" s="25"/>
      <c r="LUQ123" s="25"/>
      <c r="LUR123" s="25"/>
      <c r="LUS123" s="25"/>
      <c r="LUT123" s="26"/>
      <c r="LUU123" s="70"/>
      <c r="LUV123" s="26"/>
      <c r="LUW123" s="26"/>
      <c r="LUX123" s="26" t="s">
        <v>208</v>
      </c>
      <c r="LUY123" s="26" t="s">
        <v>191</v>
      </c>
      <c r="LUZ123" s="26" t="s">
        <v>200</v>
      </c>
      <c r="LVA123" s="26" t="s">
        <v>266</v>
      </c>
      <c r="LVB123" s="26" t="s">
        <v>190</v>
      </c>
      <c r="LVC123" s="26" t="s">
        <v>260</v>
      </c>
      <c r="LVD123" s="26" t="s">
        <v>192</v>
      </c>
      <c r="LVE123" s="25"/>
      <c r="LVF123" s="25"/>
      <c r="LVG123" s="25"/>
      <c r="LVH123" s="25"/>
      <c r="LVI123" s="25"/>
      <c r="LVJ123" s="26"/>
      <c r="LVK123" s="70"/>
      <c r="LVL123" s="26"/>
      <c r="LVM123" s="26"/>
      <c r="LVN123" s="26" t="s">
        <v>208</v>
      </c>
      <c r="LVO123" s="26" t="s">
        <v>191</v>
      </c>
      <c r="LVP123" s="26" t="s">
        <v>200</v>
      </c>
      <c r="LVQ123" s="26" t="s">
        <v>266</v>
      </c>
      <c r="LVR123" s="26" t="s">
        <v>190</v>
      </c>
      <c r="LVS123" s="26" t="s">
        <v>260</v>
      </c>
      <c r="LVT123" s="26" t="s">
        <v>192</v>
      </c>
      <c r="LVU123" s="25"/>
      <c r="LVV123" s="25"/>
      <c r="LVW123" s="25"/>
      <c r="LVX123" s="25"/>
      <c r="LVY123" s="25"/>
      <c r="LVZ123" s="26"/>
      <c r="LWA123" s="70"/>
      <c r="LWB123" s="26"/>
      <c r="LWC123" s="26"/>
      <c r="LWD123" s="26" t="s">
        <v>208</v>
      </c>
      <c r="LWE123" s="26" t="s">
        <v>191</v>
      </c>
      <c r="LWF123" s="26" t="s">
        <v>200</v>
      </c>
      <c r="LWG123" s="26" t="s">
        <v>266</v>
      </c>
      <c r="LWH123" s="26" t="s">
        <v>190</v>
      </c>
      <c r="LWI123" s="26" t="s">
        <v>260</v>
      </c>
      <c r="LWJ123" s="26" t="s">
        <v>192</v>
      </c>
      <c r="LWK123" s="25"/>
      <c r="LWL123" s="25"/>
      <c r="LWM123" s="25"/>
      <c r="LWN123" s="25"/>
      <c r="LWO123" s="25"/>
      <c r="LWP123" s="26"/>
      <c r="LWQ123" s="70"/>
      <c r="LWR123" s="26"/>
      <c r="LWS123" s="26"/>
      <c r="LWT123" s="26" t="s">
        <v>208</v>
      </c>
      <c r="LWU123" s="26" t="s">
        <v>191</v>
      </c>
      <c r="LWV123" s="26" t="s">
        <v>200</v>
      </c>
      <c r="LWW123" s="26" t="s">
        <v>266</v>
      </c>
      <c r="LWX123" s="26" t="s">
        <v>190</v>
      </c>
      <c r="LWY123" s="26" t="s">
        <v>260</v>
      </c>
      <c r="LWZ123" s="26" t="s">
        <v>192</v>
      </c>
      <c r="LXA123" s="25"/>
      <c r="LXB123" s="25"/>
      <c r="LXC123" s="25"/>
      <c r="LXD123" s="25"/>
      <c r="LXE123" s="25"/>
      <c r="LXF123" s="26"/>
      <c r="LXG123" s="70"/>
      <c r="LXH123" s="26"/>
      <c r="LXI123" s="26"/>
      <c r="LXJ123" s="26" t="s">
        <v>208</v>
      </c>
      <c r="LXK123" s="26" t="s">
        <v>191</v>
      </c>
      <c r="LXL123" s="26" t="s">
        <v>200</v>
      </c>
      <c r="LXM123" s="26" t="s">
        <v>266</v>
      </c>
      <c r="LXN123" s="26" t="s">
        <v>190</v>
      </c>
      <c r="LXO123" s="26" t="s">
        <v>260</v>
      </c>
      <c r="LXP123" s="26" t="s">
        <v>192</v>
      </c>
      <c r="LXQ123" s="25"/>
      <c r="LXR123" s="25"/>
      <c r="LXS123" s="25"/>
      <c r="LXT123" s="25"/>
      <c r="LXU123" s="25"/>
      <c r="LXV123" s="26"/>
      <c r="LXW123" s="70"/>
      <c r="LXX123" s="26"/>
      <c r="LXY123" s="26"/>
      <c r="LXZ123" s="26" t="s">
        <v>208</v>
      </c>
      <c r="LYA123" s="26" t="s">
        <v>191</v>
      </c>
      <c r="LYB123" s="26" t="s">
        <v>200</v>
      </c>
      <c r="LYC123" s="26" t="s">
        <v>266</v>
      </c>
      <c r="LYD123" s="26" t="s">
        <v>190</v>
      </c>
      <c r="LYE123" s="26" t="s">
        <v>260</v>
      </c>
      <c r="LYF123" s="26" t="s">
        <v>192</v>
      </c>
      <c r="LYG123" s="25"/>
      <c r="LYH123" s="25"/>
      <c r="LYI123" s="25"/>
      <c r="LYJ123" s="25"/>
      <c r="LYK123" s="25"/>
      <c r="LYL123" s="26"/>
      <c r="LYM123" s="70"/>
      <c r="LYN123" s="26"/>
      <c r="LYO123" s="26"/>
      <c r="LYP123" s="26" t="s">
        <v>208</v>
      </c>
      <c r="LYQ123" s="26" t="s">
        <v>191</v>
      </c>
      <c r="LYR123" s="26" t="s">
        <v>200</v>
      </c>
      <c r="LYS123" s="26" t="s">
        <v>266</v>
      </c>
      <c r="LYT123" s="26" t="s">
        <v>190</v>
      </c>
      <c r="LYU123" s="26" t="s">
        <v>260</v>
      </c>
      <c r="LYV123" s="26" t="s">
        <v>192</v>
      </c>
      <c r="LYW123" s="25"/>
      <c r="LYX123" s="25"/>
      <c r="LYY123" s="25"/>
      <c r="LYZ123" s="25"/>
      <c r="LZA123" s="25"/>
      <c r="LZB123" s="26"/>
      <c r="LZC123" s="70"/>
      <c r="LZD123" s="26"/>
      <c r="LZE123" s="26"/>
      <c r="LZF123" s="26" t="s">
        <v>208</v>
      </c>
      <c r="LZG123" s="26" t="s">
        <v>191</v>
      </c>
      <c r="LZH123" s="26" t="s">
        <v>200</v>
      </c>
      <c r="LZI123" s="26" t="s">
        <v>266</v>
      </c>
      <c r="LZJ123" s="26" t="s">
        <v>190</v>
      </c>
      <c r="LZK123" s="26" t="s">
        <v>260</v>
      </c>
      <c r="LZL123" s="26" t="s">
        <v>192</v>
      </c>
      <c r="LZM123" s="25"/>
      <c r="LZN123" s="25"/>
      <c r="LZO123" s="25"/>
      <c r="LZP123" s="25"/>
      <c r="LZQ123" s="25"/>
      <c r="LZR123" s="26"/>
      <c r="LZS123" s="70"/>
      <c r="LZT123" s="26"/>
      <c r="LZU123" s="26"/>
      <c r="LZV123" s="26" t="s">
        <v>208</v>
      </c>
      <c r="LZW123" s="26" t="s">
        <v>191</v>
      </c>
      <c r="LZX123" s="26" t="s">
        <v>200</v>
      </c>
      <c r="LZY123" s="26" t="s">
        <v>266</v>
      </c>
      <c r="LZZ123" s="26" t="s">
        <v>190</v>
      </c>
      <c r="MAA123" s="26" t="s">
        <v>260</v>
      </c>
      <c r="MAB123" s="26" t="s">
        <v>192</v>
      </c>
      <c r="MAC123" s="25"/>
      <c r="MAD123" s="25"/>
      <c r="MAE123" s="25"/>
      <c r="MAF123" s="25"/>
      <c r="MAG123" s="25"/>
      <c r="MAH123" s="26"/>
      <c r="MAI123" s="70"/>
      <c r="MAJ123" s="26"/>
      <c r="MAK123" s="26"/>
      <c r="MAL123" s="26" t="s">
        <v>208</v>
      </c>
      <c r="MAM123" s="26" t="s">
        <v>191</v>
      </c>
      <c r="MAN123" s="26" t="s">
        <v>200</v>
      </c>
      <c r="MAO123" s="26" t="s">
        <v>266</v>
      </c>
      <c r="MAP123" s="26" t="s">
        <v>190</v>
      </c>
      <c r="MAQ123" s="26" t="s">
        <v>260</v>
      </c>
      <c r="MAR123" s="26" t="s">
        <v>192</v>
      </c>
      <c r="MAS123" s="25"/>
      <c r="MAT123" s="25"/>
      <c r="MAU123" s="25"/>
      <c r="MAV123" s="25"/>
      <c r="MAW123" s="25"/>
      <c r="MAX123" s="26"/>
      <c r="MAY123" s="70"/>
      <c r="MAZ123" s="26"/>
      <c r="MBA123" s="26"/>
      <c r="MBB123" s="26" t="s">
        <v>208</v>
      </c>
      <c r="MBC123" s="26" t="s">
        <v>191</v>
      </c>
      <c r="MBD123" s="26" t="s">
        <v>200</v>
      </c>
      <c r="MBE123" s="26" t="s">
        <v>266</v>
      </c>
      <c r="MBF123" s="26" t="s">
        <v>190</v>
      </c>
      <c r="MBG123" s="26" t="s">
        <v>260</v>
      </c>
      <c r="MBH123" s="26" t="s">
        <v>192</v>
      </c>
      <c r="MBI123" s="25"/>
      <c r="MBJ123" s="25"/>
      <c r="MBK123" s="25"/>
      <c r="MBL123" s="25"/>
      <c r="MBM123" s="25"/>
      <c r="MBN123" s="26"/>
      <c r="MBO123" s="70"/>
      <c r="MBP123" s="26"/>
      <c r="MBQ123" s="26"/>
      <c r="MBR123" s="26" t="s">
        <v>208</v>
      </c>
      <c r="MBS123" s="26" t="s">
        <v>191</v>
      </c>
      <c r="MBT123" s="26" t="s">
        <v>200</v>
      </c>
      <c r="MBU123" s="26" t="s">
        <v>266</v>
      </c>
      <c r="MBV123" s="26" t="s">
        <v>190</v>
      </c>
      <c r="MBW123" s="26" t="s">
        <v>260</v>
      </c>
      <c r="MBX123" s="26" t="s">
        <v>192</v>
      </c>
      <c r="MBY123" s="25"/>
      <c r="MBZ123" s="25"/>
      <c r="MCA123" s="25"/>
      <c r="MCB123" s="25"/>
      <c r="MCC123" s="25"/>
      <c r="MCD123" s="26"/>
      <c r="MCE123" s="70"/>
      <c r="MCF123" s="26"/>
      <c r="MCG123" s="26"/>
      <c r="MCH123" s="26" t="s">
        <v>208</v>
      </c>
      <c r="MCI123" s="26" t="s">
        <v>191</v>
      </c>
      <c r="MCJ123" s="26" t="s">
        <v>200</v>
      </c>
      <c r="MCK123" s="26" t="s">
        <v>266</v>
      </c>
      <c r="MCL123" s="26" t="s">
        <v>190</v>
      </c>
      <c r="MCM123" s="26" t="s">
        <v>260</v>
      </c>
      <c r="MCN123" s="26" t="s">
        <v>192</v>
      </c>
      <c r="MCO123" s="25"/>
      <c r="MCP123" s="25"/>
      <c r="MCQ123" s="25"/>
      <c r="MCR123" s="25"/>
      <c r="MCS123" s="25"/>
      <c r="MCT123" s="26"/>
      <c r="MCU123" s="70"/>
      <c r="MCV123" s="26"/>
      <c r="MCW123" s="26"/>
      <c r="MCX123" s="26" t="s">
        <v>208</v>
      </c>
      <c r="MCY123" s="26" t="s">
        <v>191</v>
      </c>
      <c r="MCZ123" s="26" t="s">
        <v>200</v>
      </c>
      <c r="MDA123" s="26" t="s">
        <v>266</v>
      </c>
      <c r="MDB123" s="26" t="s">
        <v>190</v>
      </c>
      <c r="MDC123" s="26" t="s">
        <v>260</v>
      </c>
      <c r="MDD123" s="26" t="s">
        <v>192</v>
      </c>
      <c r="MDE123" s="25"/>
      <c r="MDF123" s="25"/>
      <c r="MDG123" s="25"/>
      <c r="MDH123" s="25"/>
      <c r="MDI123" s="25"/>
      <c r="MDJ123" s="26"/>
      <c r="MDK123" s="70"/>
      <c r="MDL123" s="26"/>
      <c r="MDM123" s="26"/>
      <c r="MDN123" s="26" t="s">
        <v>208</v>
      </c>
      <c r="MDO123" s="26" t="s">
        <v>191</v>
      </c>
      <c r="MDP123" s="26" t="s">
        <v>200</v>
      </c>
      <c r="MDQ123" s="26" t="s">
        <v>266</v>
      </c>
      <c r="MDR123" s="26" t="s">
        <v>190</v>
      </c>
      <c r="MDS123" s="26" t="s">
        <v>260</v>
      </c>
      <c r="MDT123" s="26" t="s">
        <v>192</v>
      </c>
      <c r="MDU123" s="25"/>
      <c r="MDV123" s="25"/>
      <c r="MDW123" s="25"/>
      <c r="MDX123" s="25"/>
      <c r="MDY123" s="25"/>
      <c r="MDZ123" s="26"/>
      <c r="MEA123" s="70"/>
      <c r="MEB123" s="26"/>
      <c r="MEC123" s="26"/>
      <c r="MED123" s="26" t="s">
        <v>208</v>
      </c>
      <c r="MEE123" s="26" t="s">
        <v>191</v>
      </c>
      <c r="MEF123" s="26" t="s">
        <v>200</v>
      </c>
      <c r="MEG123" s="26" t="s">
        <v>266</v>
      </c>
      <c r="MEH123" s="26" t="s">
        <v>190</v>
      </c>
      <c r="MEI123" s="26" t="s">
        <v>260</v>
      </c>
      <c r="MEJ123" s="26" t="s">
        <v>192</v>
      </c>
      <c r="MEK123" s="25"/>
      <c r="MEL123" s="25"/>
      <c r="MEM123" s="25"/>
      <c r="MEN123" s="25"/>
      <c r="MEO123" s="25"/>
      <c r="MEP123" s="26"/>
      <c r="MEQ123" s="70"/>
      <c r="MER123" s="26"/>
      <c r="MES123" s="26"/>
      <c r="MET123" s="26" t="s">
        <v>208</v>
      </c>
      <c r="MEU123" s="26" t="s">
        <v>191</v>
      </c>
      <c r="MEV123" s="26" t="s">
        <v>200</v>
      </c>
      <c r="MEW123" s="26" t="s">
        <v>266</v>
      </c>
      <c r="MEX123" s="26" t="s">
        <v>190</v>
      </c>
      <c r="MEY123" s="26" t="s">
        <v>260</v>
      </c>
      <c r="MEZ123" s="26" t="s">
        <v>192</v>
      </c>
      <c r="MFA123" s="25"/>
      <c r="MFB123" s="25"/>
      <c r="MFC123" s="25"/>
      <c r="MFD123" s="25"/>
      <c r="MFE123" s="25"/>
      <c r="MFF123" s="26"/>
      <c r="MFG123" s="70"/>
      <c r="MFH123" s="26"/>
      <c r="MFI123" s="26"/>
      <c r="MFJ123" s="26" t="s">
        <v>208</v>
      </c>
      <c r="MFK123" s="26" t="s">
        <v>191</v>
      </c>
      <c r="MFL123" s="26" t="s">
        <v>200</v>
      </c>
      <c r="MFM123" s="26" t="s">
        <v>266</v>
      </c>
      <c r="MFN123" s="26" t="s">
        <v>190</v>
      </c>
      <c r="MFO123" s="26" t="s">
        <v>260</v>
      </c>
      <c r="MFP123" s="26" t="s">
        <v>192</v>
      </c>
      <c r="MFQ123" s="25"/>
      <c r="MFR123" s="25"/>
      <c r="MFS123" s="25"/>
      <c r="MFT123" s="25"/>
      <c r="MFU123" s="25"/>
      <c r="MFV123" s="26"/>
      <c r="MFW123" s="70"/>
      <c r="MFX123" s="26"/>
      <c r="MFY123" s="26"/>
      <c r="MFZ123" s="26" t="s">
        <v>208</v>
      </c>
      <c r="MGA123" s="26" t="s">
        <v>191</v>
      </c>
      <c r="MGB123" s="26" t="s">
        <v>200</v>
      </c>
      <c r="MGC123" s="26" t="s">
        <v>266</v>
      </c>
      <c r="MGD123" s="26" t="s">
        <v>190</v>
      </c>
      <c r="MGE123" s="26" t="s">
        <v>260</v>
      </c>
      <c r="MGF123" s="26" t="s">
        <v>192</v>
      </c>
      <c r="MGG123" s="25"/>
      <c r="MGH123" s="25"/>
      <c r="MGI123" s="25"/>
      <c r="MGJ123" s="25"/>
      <c r="MGK123" s="25"/>
      <c r="MGL123" s="26"/>
      <c r="MGM123" s="70"/>
      <c r="MGN123" s="26"/>
      <c r="MGO123" s="26"/>
      <c r="MGP123" s="26" t="s">
        <v>208</v>
      </c>
      <c r="MGQ123" s="26" t="s">
        <v>191</v>
      </c>
      <c r="MGR123" s="26" t="s">
        <v>200</v>
      </c>
      <c r="MGS123" s="26" t="s">
        <v>266</v>
      </c>
      <c r="MGT123" s="26" t="s">
        <v>190</v>
      </c>
      <c r="MGU123" s="26" t="s">
        <v>260</v>
      </c>
      <c r="MGV123" s="26" t="s">
        <v>192</v>
      </c>
      <c r="MGW123" s="25"/>
      <c r="MGX123" s="25"/>
      <c r="MGY123" s="25"/>
      <c r="MGZ123" s="25"/>
      <c r="MHA123" s="25"/>
      <c r="MHB123" s="26"/>
      <c r="MHC123" s="70"/>
      <c r="MHD123" s="26"/>
      <c r="MHE123" s="26"/>
      <c r="MHF123" s="26" t="s">
        <v>208</v>
      </c>
      <c r="MHG123" s="26" t="s">
        <v>191</v>
      </c>
      <c r="MHH123" s="26" t="s">
        <v>200</v>
      </c>
      <c r="MHI123" s="26" t="s">
        <v>266</v>
      </c>
      <c r="MHJ123" s="26" t="s">
        <v>190</v>
      </c>
      <c r="MHK123" s="26" t="s">
        <v>260</v>
      </c>
      <c r="MHL123" s="26" t="s">
        <v>192</v>
      </c>
      <c r="MHM123" s="25"/>
      <c r="MHN123" s="25"/>
      <c r="MHO123" s="25"/>
      <c r="MHP123" s="25"/>
      <c r="MHQ123" s="25"/>
      <c r="MHR123" s="26"/>
      <c r="MHS123" s="70"/>
      <c r="MHT123" s="26"/>
      <c r="MHU123" s="26"/>
      <c r="MHV123" s="26" t="s">
        <v>208</v>
      </c>
      <c r="MHW123" s="26" t="s">
        <v>191</v>
      </c>
      <c r="MHX123" s="26" t="s">
        <v>200</v>
      </c>
      <c r="MHY123" s="26" t="s">
        <v>266</v>
      </c>
      <c r="MHZ123" s="26" t="s">
        <v>190</v>
      </c>
      <c r="MIA123" s="26" t="s">
        <v>260</v>
      </c>
      <c r="MIB123" s="26" t="s">
        <v>192</v>
      </c>
      <c r="MIC123" s="25"/>
      <c r="MID123" s="25"/>
      <c r="MIE123" s="25"/>
      <c r="MIF123" s="25"/>
      <c r="MIG123" s="25"/>
      <c r="MIH123" s="26"/>
      <c r="MII123" s="70"/>
      <c r="MIJ123" s="26"/>
      <c r="MIK123" s="26"/>
      <c r="MIL123" s="26" t="s">
        <v>208</v>
      </c>
      <c r="MIM123" s="26" t="s">
        <v>191</v>
      </c>
      <c r="MIN123" s="26" t="s">
        <v>200</v>
      </c>
      <c r="MIO123" s="26" t="s">
        <v>266</v>
      </c>
      <c r="MIP123" s="26" t="s">
        <v>190</v>
      </c>
      <c r="MIQ123" s="26" t="s">
        <v>260</v>
      </c>
      <c r="MIR123" s="26" t="s">
        <v>192</v>
      </c>
      <c r="MIS123" s="25"/>
      <c r="MIT123" s="25"/>
      <c r="MIU123" s="25"/>
      <c r="MIV123" s="25"/>
      <c r="MIW123" s="25"/>
      <c r="MIX123" s="26"/>
      <c r="MIY123" s="70"/>
      <c r="MIZ123" s="26"/>
      <c r="MJA123" s="26"/>
      <c r="MJB123" s="26" t="s">
        <v>208</v>
      </c>
      <c r="MJC123" s="26" t="s">
        <v>191</v>
      </c>
      <c r="MJD123" s="26" t="s">
        <v>200</v>
      </c>
      <c r="MJE123" s="26" t="s">
        <v>266</v>
      </c>
      <c r="MJF123" s="26" t="s">
        <v>190</v>
      </c>
      <c r="MJG123" s="26" t="s">
        <v>260</v>
      </c>
      <c r="MJH123" s="26" t="s">
        <v>192</v>
      </c>
      <c r="MJI123" s="25"/>
      <c r="MJJ123" s="25"/>
      <c r="MJK123" s="25"/>
      <c r="MJL123" s="25"/>
      <c r="MJM123" s="25"/>
      <c r="MJN123" s="26"/>
      <c r="MJO123" s="70"/>
      <c r="MJP123" s="26"/>
      <c r="MJQ123" s="26"/>
      <c r="MJR123" s="26" t="s">
        <v>208</v>
      </c>
      <c r="MJS123" s="26" t="s">
        <v>191</v>
      </c>
      <c r="MJT123" s="26" t="s">
        <v>200</v>
      </c>
      <c r="MJU123" s="26" t="s">
        <v>266</v>
      </c>
      <c r="MJV123" s="26" t="s">
        <v>190</v>
      </c>
      <c r="MJW123" s="26" t="s">
        <v>260</v>
      </c>
      <c r="MJX123" s="26" t="s">
        <v>192</v>
      </c>
      <c r="MJY123" s="25"/>
      <c r="MJZ123" s="25"/>
      <c r="MKA123" s="25"/>
      <c r="MKB123" s="25"/>
      <c r="MKC123" s="25"/>
      <c r="MKD123" s="26"/>
      <c r="MKE123" s="70"/>
      <c r="MKF123" s="26"/>
      <c r="MKG123" s="26"/>
      <c r="MKH123" s="26" t="s">
        <v>208</v>
      </c>
      <c r="MKI123" s="26" t="s">
        <v>191</v>
      </c>
      <c r="MKJ123" s="26" t="s">
        <v>200</v>
      </c>
      <c r="MKK123" s="26" t="s">
        <v>266</v>
      </c>
      <c r="MKL123" s="26" t="s">
        <v>190</v>
      </c>
      <c r="MKM123" s="26" t="s">
        <v>260</v>
      </c>
      <c r="MKN123" s="26" t="s">
        <v>192</v>
      </c>
      <c r="MKO123" s="25"/>
      <c r="MKP123" s="25"/>
      <c r="MKQ123" s="25"/>
      <c r="MKR123" s="25"/>
      <c r="MKS123" s="25"/>
      <c r="MKT123" s="26"/>
      <c r="MKU123" s="70"/>
      <c r="MKV123" s="26"/>
      <c r="MKW123" s="26"/>
      <c r="MKX123" s="26" t="s">
        <v>208</v>
      </c>
      <c r="MKY123" s="26" t="s">
        <v>191</v>
      </c>
      <c r="MKZ123" s="26" t="s">
        <v>200</v>
      </c>
      <c r="MLA123" s="26" t="s">
        <v>266</v>
      </c>
      <c r="MLB123" s="26" t="s">
        <v>190</v>
      </c>
      <c r="MLC123" s="26" t="s">
        <v>260</v>
      </c>
      <c r="MLD123" s="26" t="s">
        <v>192</v>
      </c>
      <c r="MLE123" s="25"/>
      <c r="MLF123" s="25"/>
      <c r="MLG123" s="25"/>
      <c r="MLH123" s="25"/>
      <c r="MLI123" s="25"/>
      <c r="MLJ123" s="26"/>
      <c r="MLK123" s="70"/>
      <c r="MLL123" s="26"/>
      <c r="MLM123" s="26"/>
      <c r="MLN123" s="26" t="s">
        <v>208</v>
      </c>
      <c r="MLO123" s="26" t="s">
        <v>191</v>
      </c>
      <c r="MLP123" s="26" t="s">
        <v>200</v>
      </c>
      <c r="MLQ123" s="26" t="s">
        <v>266</v>
      </c>
      <c r="MLR123" s="26" t="s">
        <v>190</v>
      </c>
      <c r="MLS123" s="26" t="s">
        <v>260</v>
      </c>
      <c r="MLT123" s="26" t="s">
        <v>192</v>
      </c>
      <c r="MLU123" s="25"/>
      <c r="MLV123" s="25"/>
      <c r="MLW123" s="25"/>
      <c r="MLX123" s="25"/>
      <c r="MLY123" s="25"/>
      <c r="MLZ123" s="26"/>
      <c r="MMA123" s="70"/>
      <c r="MMB123" s="26"/>
      <c r="MMC123" s="26"/>
      <c r="MMD123" s="26" t="s">
        <v>208</v>
      </c>
      <c r="MME123" s="26" t="s">
        <v>191</v>
      </c>
      <c r="MMF123" s="26" t="s">
        <v>200</v>
      </c>
      <c r="MMG123" s="26" t="s">
        <v>266</v>
      </c>
      <c r="MMH123" s="26" t="s">
        <v>190</v>
      </c>
      <c r="MMI123" s="26" t="s">
        <v>260</v>
      </c>
      <c r="MMJ123" s="26" t="s">
        <v>192</v>
      </c>
      <c r="MMK123" s="25"/>
      <c r="MML123" s="25"/>
      <c r="MMM123" s="25"/>
      <c r="MMN123" s="25"/>
      <c r="MMO123" s="25"/>
      <c r="MMP123" s="26"/>
      <c r="MMQ123" s="70"/>
      <c r="MMR123" s="26"/>
      <c r="MMS123" s="26"/>
      <c r="MMT123" s="26" t="s">
        <v>208</v>
      </c>
      <c r="MMU123" s="26" t="s">
        <v>191</v>
      </c>
      <c r="MMV123" s="26" t="s">
        <v>200</v>
      </c>
      <c r="MMW123" s="26" t="s">
        <v>266</v>
      </c>
      <c r="MMX123" s="26" t="s">
        <v>190</v>
      </c>
      <c r="MMY123" s="26" t="s">
        <v>260</v>
      </c>
      <c r="MMZ123" s="26" t="s">
        <v>192</v>
      </c>
      <c r="MNA123" s="25"/>
      <c r="MNB123" s="25"/>
      <c r="MNC123" s="25"/>
      <c r="MND123" s="25"/>
      <c r="MNE123" s="25"/>
      <c r="MNF123" s="26"/>
      <c r="MNG123" s="70"/>
      <c r="MNH123" s="26"/>
      <c r="MNI123" s="26"/>
      <c r="MNJ123" s="26" t="s">
        <v>208</v>
      </c>
      <c r="MNK123" s="26" t="s">
        <v>191</v>
      </c>
      <c r="MNL123" s="26" t="s">
        <v>200</v>
      </c>
      <c r="MNM123" s="26" t="s">
        <v>266</v>
      </c>
      <c r="MNN123" s="26" t="s">
        <v>190</v>
      </c>
      <c r="MNO123" s="26" t="s">
        <v>260</v>
      </c>
      <c r="MNP123" s="26" t="s">
        <v>192</v>
      </c>
      <c r="MNQ123" s="25"/>
      <c r="MNR123" s="25"/>
      <c r="MNS123" s="25"/>
      <c r="MNT123" s="25"/>
      <c r="MNU123" s="25"/>
      <c r="MNV123" s="26"/>
      <c r="MNW123" s="70"/>
      <c r="MNX123" s="26"/>
      <c r="MNY123" s="26"/>
      <c r="MNZ123" s="26" t="s">
        <v>208</v>
      </c>
      <c r="MOA123" s="26" t="s">
        <v>191</v>
      </c>
      <c r="MOB123" s="26" t="s">
        <v>200</v>
      </c>
      <c r="MOC123" s="26" t="s">
        <v>266</v>
      </c>
      <c r="MOD123" s="26" t="s">
        <v>190</v>
      </c>
      <c r="MOE123" s="26" t="s">
        <v>260</v>
      </c>
      <c r="MOF123" s="26" t="s">
        <v>192</v>
      </c>
      <c r="MOG123" s="25"/>
      <c r="MOH123" s="25"/>
      <c r="MOI123" s="25"/>
      <c r="MOJ123" s="25"/>
      <c r="MOK123" s="25"/>
      <c r="MOL123" s="26"/>
      <c r="MOM123" s="70"/>
      <c r="MON123" s="26"/>
      <c r="MOO123" s="26"/>
      <c r="MOP123" s="26" t="s">
        <v>208</v>
      </c>
      <c r="MOQ123" s="26" t="s">
        <v>191</v>
      </c>
      <c r="MOR123" s="26" t="s">
        <v>200</v>
      </c>
      <c r="MOS123" s="26" t="s">
        <v>266</v>
      </c>
      <c r="MOT123" s="26" t="s">
        <v>190</v>
      </c>
      <c r="MOU123" s="26" t="s">
        <v>260</v>
      </c>
      <c r="MOV123" s="26" t="s">
        <v>192</v>
      </c>
      <c r="MOW123" s="25"/>
      <c r="MOX123" s="25"/>
      <c r="MOY123" s="25"/>
      <c r="MOZ123" s="25"/>
      <c r="MPA123" s="25"/>
      <c r="MPB123" s="26"/>
      <c r="MPC123" s="70"/>
      <c r="MPD123" s="26"/>
      <c r="MPE123" s="26"/>
      <c r="MPF123" s="26" t="s">
        <v>208</v>
      </c>
      <c r="MPG123" s="26" t="s">
        <v>191</v>
      </c>
      <c r="MPH123" s="26" t="s">
        <v>200</v>
      </c>
      <c r="MPI123" s="26" t="s">
        <v>266</v>
      </c>
      <c r="MPJ123" s="26" t="s">
        <v>190</v>
      </c>
      <c r="MPK123" s="26" t="s">
        <v>260</v>
      </c>
      <c r="MPL123" s="26" t="s">
        <v>192</v>
      </c>
      <c r="MPM123" s="25"/>
      <c r="MPN123" s="25"/>
      <c r="MPO123" s="25"/>
      <c r="MPP123" s="25"/>
      <c r="MPQ123" s="25"/>
      <c r="MPR123" s="26"/>
      <c r="MPS123" s="70"/>
      <c r="MPT123" s="26"/>
      <c r="MPU123" s="26"/>
      <c r="MPV123" s="26" t="s">
        <v>208</v>
      </c>
      <c r="MPW123" s="26" t="s">
        <v>191</v>
      </c>
      <c r="MPX123" s="26" t="s">
        <v>200</v>
      </c>
      <c r="MPY123" s="26" t="s">
        <v>266</v>
      </c>
      <c r="MPZ123" s="26" t="s">
        <v>190</v>
      </c>
      <c r="MQA123" s="26" t="s">
        <v>260</v>
      </c>
      <c r="MQB123" s="26" t="s">
        <v>192</v>
      </c>
      <c r="MQC123" s="25"/>
      <c r="MQD123" s="25"/>
      <c r="MQE123" s="25"/>
      <c r="MQF123" s="25"/>
      <c r="MQG123" s="25"/>
      <c r="MQH123" s="26"/>
      <c r="MQI123" s="70"/>
      <c r="MQJ123" s="26"/>
      <c r="MQK123" s="26"/>
      <c r="MQL123" s="26" t="s">
        <v>208</v>
      </c>
      <c r="MQM123" s="26" t="s">
        <v>191</v>
      </c>
      <c r="MQN123" s="26" t="s">
        <v>200</v>
      </c>
      <c r="MQO123" s="26" t="s">
        <v>266</v>
      </c>
      <c r="MQP123" s="26" t="s">
        <v>190</v>
      </c>
      <c r="MQQ123" s="26" t="s">
        <v>260</v>
      </c>
      <c r="MQR123" s="26" t="s">
        <v>192</v>
      </c>
      <c r="MQS123" s="25"/>
      <c r="MQT123" s="25"/>
      <c r="MQU123" s="25"/>
      <c r="MQV123" s="25"/>
      <c r="MQW123" s="25"/>
      <c r="MQX123" s="26"/>
      <c r="MQY123" s="70"/>
      <c r="MQZ123" s="26"/>
      <c r="MRA123" s="26"/>
      <c r="MRB123" s="26" t="s">
        <v>208</v>
      </c>
      <c r="MRC123" s="26" t="s">
        <v>191</v>
      </c>
      <c r="MRD123" s="26" t="s">
        <v>200</v>
      </c>
      <c r="MRE123" s="26" t="s">
        <v>266</v>
      </c>
      <c r="MRF123" s="26" t="s">
        <v>190</v>
      </c>
      <c r="MRG123" s="26" t="s">
        <v>260</v>
      </c>
      <c r="MRH123" s="26" t="s">
        <v>192</v>
      </c>
      <c r="MRI123" s="25"/>
      <c r="MRJ123" s="25"/>
      <c r="MRK123" s="25"/>
      <c r="MRL123" s="25"/>
      <c r="MRM123" s="25"/>
      <c r="MRN123" s="26"/>
      <c r="MRO123" s="70"/>
      <c r="MRP123" s="26"/>
      <c r="MRQ123" s="26"/>
      <c r="MRR123" s="26" t="s">
        <v>208</v>
      </c>
      <c r="MRS123" s="26" t="s">
        <v>191</v>
      </c>
      <c r="MRT123" s="26" t="s">
        <v>200</v>
      </c>
      <c r="MRU123" s="26" t="s">
        <v>266</v>
      </c>
      <c r="MRV123" s="26" t="s">
        <v>190</v>
      </c>
      <c r="MRW123" s="26" t="s">
        <v>260</v>
      </c>
      <c r="MRX123" s="26" t="s">
        <v>192</v>
      </c>
      <c r="MRY123" s="25"/>
      <c r="MRZ123" s="25"/>
      <c r="MSA123" s="25"/>
      <c r="MSB123" s="25"/>
      <c r="MSC123" s="25"/>
      <c r="MSD123" s="26"/>
      <c r="MSE123" s="70"/>
      <c r="MSF123" s="26"/>
      <c r="MSG123" s="26"/>
      <c r="MSH123" s="26" t="s">
        <v>208</v>
      </c>
      <c r="MSI123" s="26" t="s">
        <v>191</v>
      </c>
      <c r="MSJ123" s="26" t="s">
        <v>200</v>
      </c>
      <c r="MSK123" s="26" t="s">
        <v>266</v>
      </c>
      <c r="MSL123" s="26" t="s">
        <v>190</v>
      </c>
      <c r="MSM123" s="26" t="s">
        <v>260</v>
      </c>
      <c r="MSN123" s="26" t="s">
        <v>192</v>
      </c>
      <c r="MSO123" s="25"/>
      <c r="MSP123" s="25"/>
      <c r="MSQ123" s="25"/>
      <c r="MSR123" s="25"/>
      <c r="MSS123" s="25"/>
      <c r="MST123" s="26"/>
      <c r="MSU123" s="70"/>
      <c r="MSV123" s="26"/>
      <c r="MSW123" s="26"/>
      <c r="MSX123" s="26" t="s">
        <v>208</v>
      </c>
      <c r="MSY123" s="26" t="s">
        <v>191</v>
      </c>
      <c r="MSZ123" s="26" t="s">
        <v>200</v>
      </c>
      <c r="MTA123" s="26" t="s">
        <v>266</v>
      </c>
      <c r="MTB123" s="26" t="s">
        <v>190</v>
      </c>
      <c r="MTC123" s="26" t="s">
        <v>260</v>
      </c>
      <c r="MTD123" s="26" t="s">
        <v>192</v>
      </c>
      <c r="MTE123" s="25"/>
      <c r="MTF123" s="25"/>
      <c r="MTG123" s="25"/>
      <c r="MTH123" s="25"/>
      <c r="MTI123" s="25"/>
      <c r="MTJ123" s="26"/>
      <c r="MTK123" s="70"/>
      <c r="MTL123" s="26"/>
      <c r="MTM123" s="26"/>
      <c r="MTN123" s="26" t="s">
        <v>208</v>
      </c>
      <c r="MTO123" s="26" t="s">
        <v>191</v>
      </c>
      <c r="MTP123" s="26" t="s">
        <v>200</v>
      </c>
      <c r="MTQ123" s="26" t="s">
        <v>266</v>
      </c>
      <c r="MTR123" s="26" t="s">
        <v>190</v>
      </c>
      <c r="MTS123" s="26" t="s">
        <v>260</v>
      </c>
      <c r="MTT123" s="26" t="s">
        <v>192</v>
      </c>
      <c r="MTU123" s="25"/>
      <c r="MTV123" s="25"/>
      <c r="MTW123" s="25"/>
      <c r="MTX123" s="25"/>
      <c r="MTY123" s="25"/>
      <c r="MTZ123" s="26"/>
      <c r="MUA123" s="70"/>
      <c r="MUB123" s="26"/>
      <c r="MUC123" s="26"/>
      <c r="MUD123" s="26" t="s">
        <v>208</v>
      </c>
      <c r="MUE123" s="26" t="s">
        <v>191</v>
      </c>
      <c r="MUF123" s="26" t="s">
        <v>200</v>
      </c>
      <c r="MUG123" s="26" t="s">
        <v>266</v>
      </c>
      <c r="MUH123" s="26" t="s">
        <v>190</v>
      </c>
      <c r="MUI123" s="26" t="s">
        <v>260</v>
      </c>
      <c r="MUJ123" s="26" t="s">
        <v>192</v>
      </c>
      <c r="MUK123" s="25"/>
      <c r="MUL123" s="25"/>
      <c r="MUM123" s="25"/>
      <c r="MUN123" s="25"/>
      <c r="MUO123" s="25"/>
      <c r="MUP123" s="26"/>
      <c r="MUQ123" s="70"/>
      <c r="MUR123" s="26"/>
      <c r="MUS123" s="26"/>
      <c r="MUT123" s="26" t="s">
        <v>208</v>
      </c>
      <c r="MUU123" s="26" t="s">
        <v>191</v>
      </c>
      <c r="MUV123" s="26" t="s">
        <v>200</v>
      </c>
      <c r="MUW123" s="26" t="s">
        <v>266</v>
      </c>
      <c r="MUX123" s="26" t="s">
        <v>190</v>
      </c>
      <c r="MUY123" s="26" t="s">
        <v>260</v>
      </c>
      <c r="MUZ123" s="26" t="s">
        <v>192</v>
      </c>
      <c r="MVA123" s="25"/>
      <c r="MVB123" s="25"/>
      <c r="MVC123" s="25"/>
      <c r="MVD123" s="25"/>
      <c r="MVE123" s="25"/>
      <c r="MVF123" s="26"/>
      <c r="MVG123" s="70"/>
      <c r="MVH123" s="26"/>
      <c r="MVI123" s="26"/>
      <c r="MVJ123" s="26" t="s">
        <v>208</v>
      </c>
      <c r="MVK123" s="26" t="s">
        <v>191</v>
      </c>
      <c r="MVL123" s="26" t="s">
        <v>200</v>
      </c>
      <c r="MVM123" s="26" t="s">
        <v>266</v>
      </c>
      <c r="MVN123" s="26" t="s">
        <v>190</v>
      </c>
      <c r="MVO123" s="26" t="s">
        <v>260</v>
      </c>
      <c r="MVP123" s="26" t="s">
        <v>192</v>
      </c>
      <c r="MVQ123" s="25"/>
      <c r="MVR123" s="25"/>
      <c r="MVS123" s="25"/>
      <c r="MVT123" s="25"/>
      <c r="MVU123" s="25"/>
      <c r="MVV123" s="26"/>
      <c r="MVW123" s="70"/>
      <c r="MVX123" s="26"/>
      <c r="MVY123" s="26"/>
      <c r="MVZ123" s="26" t="s">
        <v>208</v>
      </c>
      <c r="MWA123" s="26" t="s">
        <v>191</v>
      </c>
      <c r="MWB123" s="26" t="s">
        <v>200</v>
      </c>
      <c r="MWC123" s="26" t="s">
        <v>266</v>
      </c>
      <c r="MWD123" s="26" t="s">
        <v>190</v>
      </c>
      <c r="MWE123" s="26" t="s">
        <v>260</v>
      </c>
      <c r="MWF123" s="26" t="s">
        <v>192</v>
      </c>
      <c r="MWG123" s="25"/>
      <c r="MWH123" s="25"/>
      <c r="MWI123" s="25"/>
      <c r="MWJ123" s="25"/>
      <c r="MWK123" s="25"/>
      <c r="MWL123" s="26"/>
      <c r="MWM123" s="70"/>
      <c r="MWN123" s="26"/>
      <c r="MWO123" s="26"/>
      <c r="MWP123" s="26" t="s">
        <v>208</v>
      </c>
      <c r="MWQ123" s="26" t="s">
        <v>191</v>
      </c>
      <c r="MWR123" s="26" t="s">
        <v>200</v>
      </c>
      <c r="MWS123" s="26" t="s">
        <v>266</v>
      </c>
      <c r="MWT123" s="26" t="s">
        <v>190</v>
      </c>
      <c r="MWU123" s="26" t="s">
        <v>260</v>
      </c>
      <c r="MWV123" s="26" t="s">
        <v>192</v>
      </c>
      <c r="MWW123" s="25"/>
      <c r="MWX123" s="25"/>
      <c r="MWY123" s="25"/>
      <c r="MWZ123" s="25"/>
      <c r="MXA123" s="25"/>
      <c r="MXB123" s="26"/>
      <c r="MXC123" s="70"/>
      <c r="MXD123" s="26"/>
      <c r="MXE123" s="26"/>
      <c r="MXF123" s="26" t="s">
        <v>208</v>
      </c>
      <c r="MXG123" s="26" t="s">
        <v>191</v>
      </c>
      <c r="MXH123" s="26" t="s">
        <v>200</v>
      </c>
      <c r="MXI123" s="26" t="s">
        <v>266</v>
      </c>
      <c r="MXJ123" s="26" t="s">
        <v>190</v>
      </c>
      <c r="MXK123" s="26" t="s">
        <v>260</v>
      </c>
      <c r="MXL123" s="26" t="s">
        <v>192</v>
      </c>
      <c r="MXM123" s="25"/>
      <c r="MXN123" s="25"/>
      <c r="MXO123" s="25"/>
      <c r="MXP123" s="25"/>
      <c r="MXQ123" s="25"/>
      <c r="MXR123" s="26"/>
      <c r="MXS123" s="70"/>
      <c r="MXT123" s="26"/>
      <c r="MXU123" s="26"/>
      <c r="MXV123" s="26" t="s">
        <v>208</v>
      </c>
      <c r="MXW123" s="26" t="s">
        <v>191</v>
      </c>
      <c r="MXX123" s="26" t="s">
        <v>200</v>
      </c>
      <c r="MXY123" s="26" t="s">
        <v>266</v>
      </c>
      <c r="MXZ123" s="26" t="s">
        <v>190</v>
      </c>
      <c r="MYA123" s="26" t="s">
        <v>260</v>
      </c>
      <c r="MYB123" s="26" t="s">
        <v>192</v>
      </c>
      <c r="MYC123" s="25"/>
      <c r="MYD123" s="25"/>
      <c r="MYE123" s="25"/>
      <c r="MYF123" s="25"/>
      <c r="MYG123" s="25"/>
      <c r="MYH123" s="26"/>
      <c r="MYI123" s="70"/>
      <c r="MYJ123" s="26"/>
      <c r="MYK123" s="26"/>
      <c r="MYL123" s="26" t="s">
        <v>208</v>
      </c>
      <c r="MYM123" s="26" t="s">
        <v>191</v>
      </c>
      <c r="MYN123" s="26" t="s">
        <v>200</v>
      </c>
      <c r="MYO123" s="26" t="s">
        <v>266</v>
      </c>
      <c r="MYP123" s="26" t="s">
        <v>190</v>
      </c>
      <c r="MYQ123" s="26" t="s">
        <v>260</v>
      </c>
      <c r="MYR123" s="26" t="s">
        <v>192</v>
      </c>
      <c r="MYS123" s="25"/>
      <c r="MYT123" s="25"/>
      <c r="MYU123" s="25"/>
      <c r="MYV123" s="25"/>
      <c r="MYW123" s="25"/>
      <c r="MYX123" s="26"/>
      <c r="MYY123" s="70"/>
      <c r="MYZ123" s="26"/>
      <c r="MZA123" s="26"/>
      <c r="MZB123" s="26" t="s">
        <v>208</v>
      </c>
      <c r="MZC123" s="26" t="s">
        <v>191</v>
      </c>
      <c r="MZD123" s="26" t="s">
        <v>200</v>
      </c>
      <c r="MZE123" s="26" t="s">
        <v>266</v>
      </c>
      <c r="MZF123" s="26" t="s">
        <v>190</v>
      </c>
      <c r="MZG123" s="26" t="s">
        <v>260</v>
      </c>
      <c r="MZH123" s="26" t="s">
        <v>192</v>
      </c>
      <c r="MZI123" s="25"/>
      <c r="MZJ123" s="25"/>
      <c r="MZK123" s="25"/>
      <c r="MZL123" s="25"/>
      <c r="MZM123" s="25"/>
      <c r="MZN123" s="26"/>
      <c r="MZO123" s="70"/>
      <c r="MZP123" s="26"/>
      <c r="MZQ123" s="26"/>
      <c r="MZR123" s="26" t="s">
        <v>208</v>
      </c>
      <c r="MZS123" s="26" t="s">
        <v>191</v>
      </c>
      <c r="MZT123" s="26" t="s">
        <v>200</v>
      </c>
      <c r="MZU123" s="26" t="s">
        <v>266</v>
      </c>
      <c r="MZV123" s="26" t="s">
        <v>190</v>
      </c>
      <c r="MZW123" s="26" t="s">
        <v>260</v>
      </c>
      <c r="MZX123" s="26" t="s">
        <v>192</v>
      </c>
      <c r="MZY123" s="25"/>
      <c r="MZZ123" s="25"/>
      <c r="NAA123" s="25"/>
      <c r="NAB123" s="25"/>
      <c r="NAC123" s="25"/>
      <c r="NAD123" s="26"/>
      <c r="NAE123" s="70"/>
      <c r="NAF123" s="26"/>
      <c r="NAG123" s="26"/>
      <c r="NAH123" s="26" t="s">
        <v>208</v>
      </c>
      <c r="NAI123" s="26" t="s">
        <v>191</v>
      </c>
      <c r="NAJ123" s="26" t="s">
        <v>200</v>
      </c>
      <c r="NAK123" s="26" t="s">
        <v>266</v>
      </c>
      <c r="NAL123" s="26" t="s">
        <v>190</v>
      </c>
      <c r="NAM123" s="26" t="s">
        <v>260</v>
      </c>
      <c r="NAN123" s="26" t="s">
        <v>192</v>
      </c>
      <c r="NAO123" s="25"/>
      <c r="NAP123" s="25"/>
      <c r="NAQ123" s="25"/>
      <c r="NAR123" s="25"/>
      <c r="NAS123" s="25"/>
      <c r="NAT123" s="26"/>
      <c r="NAU123" s="70"/>
      <c r="NAV123" s="26"/>
      <c r="NAW123" s="26"/>
      <c r="NAX123" s="26" t="s">
        <v>208</v>
      </c>
      <c r="NAY123" s="26" t="s">
        <v>191</v>
      </c>
      <c r="NAZ123" s="26" t="s">
        <v>200</v>
      </c>
      <c r="NBA123" s="26" t="s">
        <v>266</v>
      </c>
      <c r="NBB123" s="26" t="s">
        <v>190</v>
      </c>
      <c r="NBC123" s="26" t="s">
        <v>260</v>
      </c>
      <c r="NBD123" s="26" t="s">
        <v>192</v>
      </c>
      <c r="NBE123" s="25"/>
      <c r="NBF123" s="25"/>
      <c r="NBG123" s="25"/>
      <c r="NBH123" s="25"/>
      <c r="NBI123" s="25"/>
      <c r="NBJ123" s="26"/>
      <c r="NBK123" s="70"/>
      <c r="NBL123" s="26"/>
      <c r="NBM123" s="26"/>
      <c r="NBN123" s="26" t="s">
        <v>208</v>
      </c>
      <c r="NBO123" s="26" t="s">
        <v>191</v>
      </c>
      <c r="NBP123" s="26" t="s">
        <v>200</v>
      </c>
      <c r="NBQ123" s="26" t="s">
        <v>266</v>
      </c>
      <c r="NBR123" s="26" t="s">
        <v>190</v>
      </c>
      <c r="NBS123" s="26" t="s">
        <v>260</v>
      </c>
      <c r="NBT123" s="26" t="s">
        <v>192</v>
      </c>
      <c r="NBU123" s="25"/>
      <c r="NBV123" s="25"/>
      <c r="NBW123" s="25"/>
      <c r="NBX123" s="25"/>
      <c r="NBY123" s="25"/>
      <c r="NBZ123" s="26"/>
      <c r="NCA123" s="70"/>
      <c r="NCB123" s="26"/>
      <c r="NCC123" s="26"/>
      <c r="NCD123" s="26" t="s">
        <v>208</v>
      </c>
      <c r="NCE123" s="26" t="s">
        <v>191</v>
      </c>
      <c r="NCF123" s="26" t="s">
        <v>200</v>
      </c>
      <c r="NCG123" s="26" t="s">
        <v>266</v>
      </c>
      <c r="NCH123" s="26" t="s">
        <v>190</v>
      </c>
      <c r="NCI123" s="26" t="s">
        <v>260</v>
      </c>
      <c r="NCJ123" s="26" t="s">
        <v>192</v>
      </c>
      <c r="NCK123" s="25"/>
      <c r="NCL123" s="25"/>
      <c r="NCM123" s="25"/>
      <c r="NCN123" s="25"/>
      <c r="NCO123" s="25"/>
      <c r="NCP123" s="26"/>
      <c r="NCQ123" s="70"/>
      <c r="NCR123" s="26"/>
      <c r="NCS123" s="26"/>
      <c r="NCT123" s="26" t="s">
        <v>208</v>
      </c>
      <c r="NCU123" s="26" t="s">
        <v>191</v>
      </c>
      <c r="NCV123" s="26" t="s">
        <v>200</v>
      </c>
      <c r="NCW123" s="26" t="s">
        <v>266</v>
      </c>
      <c r="NCX123" s="26" t="s">
        <v>190</v>
      </c>
      <c r="NCY123" s="26" t="s">
        <v>260</v>
      </c>
      <c r="NCZ123" s="26" t="s">
        <v>192</v>
      </c>
      <c r="NDA123" s="25"/>
      <c r="NDB123" s="25"/>
      <c r="NDC123" s="25"/>
      <c r="NDD123" s="25"/>
      <c r="NDE123" s="25"/>
      <c r="NDF123" s="26"/>
      <c r="NDG123" s="70"/>
      <c r="NDH123" s="26"/>
      <c r="NDI123" s="26"/>
      <c r="NDJ123" s="26" t="s">
        <v>208</v>
      </c>
      <c r="NDK123" s="26" t="s">
        <v>191</v>
      </c>
      <c r="NDL123" s="26" t="s">
        <v>200</v>
      </c>
      <c r="NDM123" s="26" t="s">
        <v>266</v>
      </c>
      <c r="NDN123" s="26" t="s">
        <v>190</v>
      </c>
      <c r="NDO123" s="26" t="s">
        <v>260</v>
      </c>
      <c r="NDP123" s="26" t="s">
        <v>192</v>
      </c>
      <c r="NDQ123" s="25"/>
      <c r="NDR123" s="25"/>
      <c r="NDS123" s="25"/>
      <c r="NDT123" s="25"/>
      <c r="NDU123" s="25"/>
      <c r="NDV123" s="26"/>
      <c r="NDW123" s="70"/>
      <c r="NDX123" s="26"/>
      <c r="NDY123" s="26"/>
      <c r="NDZ123" s="26" t="s">
        <v>208</v>
      </c>
      <c r="NEA123" s="26" t="s">
        <v>191</v>
      </c>
      <c r="NEB123" s="26" t="s">
        <v>200</v>
      </c>
      <c r="NEC123" s="26" t="s">
        <v>266</v>
      </c>
      <c r="NED123" s="26" t="s">
        <v>190</v>
      </c>
      <c r="NEE123" s="26" t="s">
        <v>260</v>
      </c>
      <c r="NEF123" s="26" t="s">
        <v>192</v>
      </c>
      <c r="NEG123" s="25"/>
      <c r="NEH123" s="25"/>
      <c r="NEI123" s="25"/>
      <c r="NEJ123" s="25"/>
      <c r="NEK123" s="25"/>
      <c r="NEL123" s="26"/>
      <c r="NEM123" s="70"/>
      <c r="NEN123" s="26"/>
      <c r="NEO123" s="26"/>
      <c r="NEP123" s="26" t="s">
        <v>208</v>
      </c>
      <c r="NEQ123" s="26" t="s">
        <v>191</v>
      </c>
      <c r="NER123" s="26" t="s">
        <v>200</v>
      </c>
      <c r="NES123" s="26" t="s">
        <v>266</v>
      </c>
      <c r="NET123" s="26" t="s">
        <v>190</v>
      </c>
      <c r="NEU123" s="26" t="s">
        <v>260</v>
      </c>
      <c r="NEV123" s="26" t="s">
        <v>192</v>
      </c>
      <c r="NEW123" s="25"/>
      <c r="NEX123" s="25"/>
      <c r="NEY123" s="25"/>
      <c r="NEZ123" s="25"/>
      <c r="NFA123" s="25"/>
      <c r="NFB123" s="26"/>
      <c r="NFC123" s="70"/>
      <c r="NFD123" s="26"/>
      <c r="NFE123" s="26"/>
      <c r="NFF123" s="26" t="s">
        <v>208</v>
      </c>
      <c r="NFG123" s="26" t="s">
        <v>191</v>
      </c>
      <c r="NFH123" s="26" t="s">
        <v>200</v>
      </c>
      <c r="NFI123" s="26" t="s">
        <v>266</v>
      </c>
      <c r="NFJ123" s="26" t="s">
        <v>190</v>
      </c>
      <c r="NFK123" s="26" t="s">
        <v>260</v>
      </c>
      <c r="NFL123" s="26" t="s">
        <v>192</v>
      </c>
      <c r="NFM123" s="25"/>
      <c r="NFN123" s="25"/>
      <c r="NFO123" s="25"/>
      <c r="NFP123" s="25"/>
      <c r="NFQ123" s="25"/>
      <c r="NFR123" s="26"/>
      <c r="NFS123" s="70"/>
      <c r="NFT123" s="26"/>
      <c r="NFU123" s="26"/>
      <c r="NFV123" s="26" t="s">
        <v>208</v>
      </c>
      <c r="NFW123" s="26" t="s">
        <v>191</v>
      </c>
      <c r="NFX123" s="26" t="s">
        <v>200</v>
      </c>
      <c r="NFY123" s="26" t="s">
        <v>266</v>
      </c>
      <c r="NFZ123" s="26" t="s">
        <v>190</v>
      </c>
      <c r="NGA123" s="26" t="s">
        <v>260</v>
      </c>
      <c r="NGB123" s="26" t="s">
        <v>192</v>
      </c>
      <c r="NGC123" s="25"/>
      <c r="NGD123" s="25"/>
      <c r="NGE123" s="25"/>
      <c r="NGF123" s="25"/>
      <c r="NGG123" s="25"/>
      <c r="NGH123" s="26"/>
      <c r="NGI123" s="70"/>
      <c r="NGJ123" s="26"/>
      <c r="NGK123" s="26"/>
      <c r="NGL123" s="26" t="s">
        <v>208</v>
      </c>
      <c r="NGM123" s="26" t="s">
        <v>191</v>
      </c>
      <c r="NGN123" s="26" t="s">
        <v>200</v>
      </c>
      <c r="NGO123" s="26" t="s">
        <v>266</v>
      </c>
      <c r="NGP123" s="26" t="s">
        <v>190</v>
      </c>
      <c r="NGQ123" s="26" t="s">
        <v>260</v>
      </c>
      <c r="NGR123" s="26" t="s">
        <v>192</v>
      </c>
      <c r="NGS123" s="25"/>
      <c r="NGT123" s="25"/>
      <c r="NGU123" s="25"/>
      <c r="NGV123" s="25"/>
      <c r="NGW123" s="25"/>
      <c r="NGX123" s="26"/>
      <c r="NGY123" s="70"/>
      <c r="NGZ123" s="26"/>
      <c r="NHA123" s="26"/>
      <c r="NHB123" s="26" t="s">
        <v>208</v>
      </c>
      <c r="NHC123" s="26" t="s">
        <v>191</v>
      </c>
      <c r="NHD123" s="26" t="s">
        <v>200</v>
      </c>
      <c r="NHE123" s="26" t="s">
        <v>266</v>
      </c>
      <c r="NHF123" s="26" t="s">
        <v>190</v>
      </c>
      <c r="NHG123" s="26" t="s">
        <v>260</v>
      </c>
      <c r="NHH123" s="26" t="s">
        <v>192</v>
      </c>
      <c r="NHI123" s="25"/>
      <c r="NHJ123" s="25"/>
      <c r="NHK123" s="25"/>
      <c r="NHL123" s="25"/>
      <c r="NHM123" s="25"/>
      <c r="NHN123" s="26"/>
      <c r="NHO123" s="70"/>
      <c r="NHP123" s="26"/>
      <c r="NHQ123" s="26"/>
      <c r="NHR123" s="26" t="s">
        <v>208</v>
      </c>
      <c r="NHS123" s="26" t="s">
        <v>191</v>
      </c>
      <c r="NHT123" s="26" t="s">
        <v>200</v>
      </c>
      <c r="NHU123" s="26" t="s">
        <v>266</v>
      </c>
      <c r="NHV123" s="26" t="s">
        <v>190</v>
      </c>
      <c r="NHW123" s="26" t="s">
        <v>260</v>
      </c>
      <c r="NHX123" s="26" t="s">
        <v>192</v>
      </c>
      <c r="NHY123" s="25"/>
      <c r="NHZ123" s="25"/>
      <c r="NIA123" s="25"/>
      <c r="NIB123" s="25"/>
      <c r="NIC123" s="25"/>
      <c r="NID123" s="26"/>
      <c r="NIE123" s="70"/>
      <c r="NIF123" s="26"/>
      <c r="NIG123" s="26"/>
      <c r="NIH123" s="26" t="s">
        <v>208</v>
      </c>
      <c r="NII123" s="26" t="s">
        <v>191</v>
      </c>
      <c r="NIJ123" s="26" t="s">
        <v>200</v>
      </c>
      <c r="NIK123" s="26" t="s">
        <v>266</v>
      </c>
      <c r="NIL123" s="26" t="s">
        <v>190</v>
      </c>
      <c r="NIM123" s="26" t="s">
        <v>260</v>
      </c>
      <c r="NIN123" s="26" t="s">
        <v>192</v>
      </c>
      <c r="NIO123" s="25"/>
      <c r="NIP123" s="25"/>
      <c r="NIQ123" s="25"/>
      <c r="NIR123" s="25"/>
      <c r="NIS123" s="25"/>
      <c r="NIT123" s="26"/>
      <c r="NIU123" s="70"/>
      <c r="NIV123" s="26"/>
      <c r="NIW123" s="26"/>
      <c r="NIX123" s="26" t="s">
        <v>208</v>
      </c>
      <c r="NIY123" s="26" t="s">
        <v>191</v>
      </c>
      <c r="NIZ123" s="26" t="s">
        <v>200</v>
      </c>
      <c r="NJA123" s="26" t="s">
        <v>266</v>
      </c>
      <c r="NJB123" s="26" t="s">
        <v>190</v>
      </c>
      <c r="NJC123" s="26" t="s">
        <v>260</v>
      </c>
      <c r="NJD123" s="26" t="s">
        <v>192</v>
      </c>
      <c r="NJE123" s="25"/>
      <c r="NJF123" s="25"/>
      <c r="NJG123" s="25"/>
      <c r="NJH123" s="25"/>
      <c r="NJI123" s="25"/>
      <c r="NJJ123" s="26"/>
      <c r="NJK123" s="70"/>
      <c r="NJL123" s="26"/>
      <c r="NJM123" s="26"/>
      <c r="NJN123" s="26" t="s">
        <v>208</v>
      </c>
      <c r="NJO123" s="26" t="s">
        <v>191</v>
      </c>
      <c r="NJP123" s="26" t="s">
        <v>200</v>
      </c>
      <c r="NJQ123" s="26" t="s">
        <v>266</v>
      </c>
      <c r="NJR123" s="26" t="s">
        <v>190</v>
      </c>
      <c r="NJS123" s="26" t="s">
        <v>260</v>
      </c>
      <c r="NJT123" s="26" t="s">
        <v>192</v>
      </c>
      <c r="NJU123" s="25"/>
      <c r="NJV123" s="25"/>
      <c r="NJW123" s="25"/>
      <c r="NJX123" s="25"/>
      <c r="NJY123" s="25"/>
      <c r="NJZ123" s="26"/>
      <c r="NKA123" s="70"/>
      <c r="NKB123" s="26"/>
      <c r="NKC123" s="26"/>
      <c r="NKD123" s="26" t="s">
        <v>208</v>
      </c>
      <c r="NKE123" s="26" t="s">
        <v>191</v>
      </c>
      <c r="NKF123" s="26" t="s">
        <v>200</v>
      </c>
      <c r="NKG123" s="26" t="s">
        <v>266</v>
      </c>
      <c r="NKH123" s="26" t="s">
        <v>190</v>
      </c>
      <c r="NKI123" s="26" t="s">
        <v>260</v>
      </c>
      <c r="NKJ123" s="26" t="s">
        <v>192</v>
      </c>
      <c r="NKK123" s="25"/>
      <c r="NKL123" s="25"/>
      <c r="NKM123" s="25"/>
      <c r="NKN123" s="25"/>
      <c r="NKO123" s="25"/>
      <c r="NKP123" s="26"/>
      <c r="NKQ123" s="70"/>
      <c r="NKR123" s="26"/>
      <c r="NKS123" s="26"/>
      <c r="NKT123" s="26" t="s">
        <v>208</v>
      </c>
      <c r="NKU123" s="26" t="s">
        <v>191</v>
      </c>
      <c r="NKV123" s="26" t="s">
        <v>200</v>
      </c>
      <c r="NKW123" s="26" t="s">
        <v>266</v>
      </c>
      <c r="NKX123" s="26" t="s">
        <v>190</v>
      </c>
      <c r="NKY123" s="26" t="s">
        <v>260</v>
      </c>
      <c r="NKZ123" s="26" t="s">
        <v>192</v>
      </c>
      <c r="NLA123" s="25"/>
      <c r="NLB123" s="25"/>
      <c r="NLC123" s="25"/>
      <c r="NLD123" s="25"/>
      <c r="NLE123" s="25"/>
      <c r="NLF123" s="26"/>
      <c r="NLG123" s="70"/>
      <c r="NLH123" s="26"/>
      <c r="NLI123" s="26"/>
      <c r="NLJ123" s="26" t="s">
        <v>208</v>
      </c>
      <c r="NLK123" s="26" t="s">
        <v>191</v>
      </c>
      <c r="NLL123" s="26" t="s">
        <v>200</v>
      </c>
      <c r="NLM123" s="26" t="s">
        <v>266</v>
      </c>
      <c r="NLN123" s="26" t="s">
        <v>190</v>
      </c>
      <c r="NLO123" s="26" t="s">
        <v>260</v>
      </c>
      <c r="NLP123" s="26" t="s">
        <v>192</v>
      </c>
      <c r="NLQ123" s="25"/>
      <c r="NLR123" s="25"/>
      <c r="NLS123" s="25"/>
      <c r="NLT123" s="25"/>
      <c r="NLU123" s="25"/>
      <c r="NLV123" s="26"/>
      <c r="NLW123" s="70"/>
      <c r="NLX123" s="26"/>
      <c r="NLY123" s="26"/>
      <c r="NLZ123" s="26" t="s">
        <v>208</v>
      </c>
      <c r="NMA123" s="26" t="s">
        <v>191</v>
      </c>
      <c r="NMB123" s="26" t="s">
        <v>200</v>
      </c>
      <c r="NMC123" s="26" t="s">
        <v>266</v>
      </c>
      <c r="NMD123" s="26" t="s">
        <v>190</v>
      </c>
      <c r="NME123" s="26" t="s">
        <v>260</v>
      </c>
      <c r="NMF123" s="26" t="s">
        <v>192</v>
      </c>
      <c r="NMG123" s="25"/>
      <c r="NMH123" s="25"/>
      <c r="NMI123" s="25"/>
      <c r="NMJ123" s="25"/>
      <c r="NMK123" s="25"/>
      <c r="NML123" s="26"/>
      <c r="NMM123" s="70"/>
      <c r="NMN123" s="26"/>
      <c r="NMO123" s="26"/>
      <c r="NMP123" s="26" t="s">
        <v>208</v>
      </c>
      <c r="NMQ123" s="26" t="s">
        <v>191</v>
      </c>
      <c r="NMR123" s="26" t="s">
        <v>200</v>
      </c>
      <c r="NMS123" s="26" t="s">
        <v>266</v>
      </c>
      <c r="NMT123" s="26" t="s">
        <v>190</v>
      </c>
      <c r="NMU123" s="26" t="s">
        <v>260</v>
      </c>
      <c r="NMV123" s="26" t="s">
        <v>192</v>
      </c>
      <c r="NMW123" s="25"/>
      <c r="NMX123" s="25"/>
      <c r="NMY123" s="25"/>
      <c r="NMZ123" s="25"/>
      <c r="NNA123" s="25"/>
      <c r="NNB123" s="26"/>
      <c r="NNC123" s="70"/>
      <c r="NND123" s="26"/>
      <c r="NNE123" s="26"/>
      <c r="NNF123" s="26" t="s">
        <v>208</v>
      </c>
      <c r="NNG123" s="26" t="s">
        <v>191</v>
      </c>
      <c r="NNH123" s="26" t="s">
        <v>200</v>
      </c>
      <c r="NNI123" s="26" t="s">
        <v>266</v>
      </c>
      <c r="NNJ123" s="26" t="s">
        <v>190</v>
      </c>
      <c r="NNK123" s="26" t="s">
        <v>260</v>
      </c>
      <c r="NNL123" s="26" t="s">
        <v>192</v>
      </c>
      <c r="NNM123" s="25"/>
      <c r="NNN123" s="25"/>
      <c r="NNO123" s="25"/>
      <c r="NNP123" s="25"/>
      <c r="NNQ123" s="25"/>
      <c r="NNR123" s="26"/>
      <c r="NNS123" s="70"/>
      <c r="NNT123" s="26"/>
      <c r="NNU123" s="26"/>
      <c r="NNV123" s="26" t="s">
        <v>208</v>
      </c>
      <c r="NNW123" s="26" t="s">
        <v>191</v>
      </c>
      <c r="NNX123" s="26" t="s">
        <v>200</v>
      </c>
      <c r="NNY123" s="26" t="s">
        <v>266</v>
      </c>
      <c r="NNZ123" s="26" t="s">
        <v>190</v>
      </c>
      <c r="NOA123" s="26" t="s">
        <v>260</v>
      </c>
      <c r="NOB123" s="26" t="s">
        <v>192</v>
      </c>
      <c r="NOC123" s="25"/>
      <c r="NOD123" s="25"/>
      <c r="NOE123" s="25"/>
      <c r="NOF123" s="25"/>
      <c r="NOG123" s="25"/>
      <c r="NOH123" s="26"/>
      <c r="NOI123" s="70"/>
      <c r="NOJ123" s="26"/>
      <c r="NOK123" s="26"/>
      <c r="NOL123" s="26" t="s">
        <v>208</v>
      </c>
      <c r="NOM123" s="26" t="s">
        <v>191</v>
      </c>
      <c r="NON123" s="26" t="s">
        <v>200</v>
      </c>
      <c r="NOO123" s="26" t="s">
        <v>266</v>
      </c>
      <c r="NOP123" s="26" t="s">
        <v>190</v>
      </c>
      <c r="NOQ123" s="26" t="s">
        <v>260</v>
      </c>
      <c r="NOR123" s="26" t="s">
        <v>192</v>
      </c>
      <c r="NOS123" s="25"/>
      <c r="NOT123" s="25"/>
      <c r="NOU123" s="25"/>
      <c r="NOV123" s="25"/>
      <c r="NOW123" s="25"/>
      <c r="NOX123" s="26"/>
      <c r="NOY123" s="70"/>
      <c r="NOZ123" s="26"/>
      <c r="NPA123" s="26"/>
      <c r="NPB123" s="26" t="s">
        <v>208</v>
      </c>
      <c r="NPC123" s="26" t="s">
        <v>191</v>
      </c>
      <c r="NPD123" s="26" t="s">
        <v>200</v>
      </c>
      <c r="NPE123" s="26" t="s">
        <v>266</v>
      </c>
      <c r="NPF123" s="26" t="s">
        <v>190</v>
      </c>
      <c r="NPG123" s="26" t="s">
        <v>260</v>
      </c>
      <c r="NPH123" s="26" t="s">
        <v>192</v>
      </c>
      <c r="NPI123" s="25"/>
      <c r="NPJ123" s="25"/>
      <c r="NPK123" s="25"/>
      <c r="NPL123" s="25"/>
      <c r="NPM123" s="25"/>
      <c r="NPN123" s="26"/>
      <c r="NPO123" s="70"/>
      <c r="NPP123" s="26"/>
      <c r="NPQ123" s="26"/>
      <c r="NPR123" s="26" t="s">
        <v>208</v>
      </c>
      <c r="NPS123" s="26" t="s">
        <v>191</v>
      </c>
      <c r="NPT123" s="26" t="s">
        <v>200</v>
      </c>
      <c r="NPU123" s="26" t="s">
        <v>266</v>
      </c>
      <c r="NPV123" s="26" t="s">
        <v>190</v>
      </c>
      <c r="NPW123" s="26" t="s">
        <v>260</v>
      </c>
      <c r="NPX123" s="26" t="s">
        <v>192</v>
      </c>
      <c r="NPY123" s="25"/>
      <c r="NPZ123" s="25"/>
      <c r="NQA123" s="25"/>
      <c r="NQB123" s="25"/>
      <c r="NQC123" s="25"/>
      <c r="NQD123" s="26"/>
      <c r="NQE123" s="70"/>
      <c r="NQF123" s="26"/>
      <c r="NQG123" s="26"/>
      <c r="NQH123" s="26" t="s">
        <v>208</v>
      </c>
      <c r="NQI123" s="26" t="s">
        <v>191</v>
      </c>
      <c r="NQJ123" s="26" t="s">
        <v>200</v>
      </c>
      <c r="NQK123" s="26" t="s">
        <v>266</v>
      </c>
      <c r="NQL123" s="26" t="s">
        <v>190</v>
      </c>
      <c r="NQM123" s="26" t="s">
        <v>260</v>
      </c>
      <c r="NQN123" s="26" t="s">
        <v>192</v>
      </c>
      <c r="NQO123" s="25"/>
      <c r="NQP123" s="25"/>
      <c r="NQQ123" s="25"/>
      <c r="NQR123" s="25"/>
      <c r="NQS123" s="25"/>
      <c r="NQT123" s="26"/>
      <c r="NQU123" s="70"/>
      <c r="NQV123" s="26"/>
      <c r="NQW123" s="26"/>
      <c r="NQX123" s="26" t="s">
        <v>208</v>
      </c>
      <c r="NQY123" s="26" t="s">
        <v>191</v>
      </c>
      <c r="NQZ123" s="26" t="s">
        <v>200</v>
      </c>
      <c r="NRA123" s="26" t="s">
        <v>266</v>
      </c>
      <c r="NRB123" s="26" t="s">
        <v>190</v>
      </c>
      <c r="NRC123" s="26" t="s">
        <v>260</v>
      </c>
      <c r="NRD123" s="26" t="s">
        <v>192</v>
      </c>
      <c r="NRE123" s="25"/>
      <c r="NRF123" s="25"/>
      <c r="NRG123" s="25"/>
      <c r="NRH123" s="25"/>
      <c r="NRI123" s="25"/>
      <c r="NRJ123" s="26"/>
      <c r="NRK123" s="70"/>
      <c r="NRL123" s="26"/>
      <c r="NRM123" s="26"/>
      <c r="NRN123" s="26" t="s">
        <v>208</v>
      </c>
      <c r="NRO123" s="26" t="s">
        <v>191</v>
      </c>
      <c r="NRP123" s="26" t="s">
        <v>200</v>
      </c>
      <c r="NRQ123" s="26" t="s">
        <v>266</v>
      </c>
      <c r="NRR123" s="26" t="s">
        <v>190</v>
      </c>
      <c r="NRS123" s="26" t="s">
        <v>260</v>
      </c>
      <c r="NRT123" s="26" t="s">
        <v>192</v>
      </c>
      <c r="NRU123" s="25"/>
      <c r="NRV123" s="25"/>
      <c r="NRW123" s="25"/>
      <c r="NRX123" s="25"/>
      <c r="NRY123" s="25"/>
      <c r="NRZ123" s="26"/>
      <c r="NSA123" s="70"/>
      <c r="NSB123" s="26"/>
      <c r="NSC123" s="26"/>
      <c r="NSD123" s="26" t="s">
        <v>208</v>
      </c>
      <c r="NSE123" s="26" t="s">
        <v>191</v>
      </c>
      <c r="NSF123" s="26" t="s">
        <v>200</v>
      </c>
      <c r="NSG123" s="26" t="s">
        <v>266</v>
      </c>
      <c r="NSH123" s="26" t="s">
        <v>190</v>
      </c>
      <c r="NSI123" s="26" t="s">
        <v>260</v>
      </c>
      <c r="NSJ123" s="26" t="s">
        <v>192</v>
      </c>
      <c r="NSK123" s="25"/>
      <c r="NSL123" s="25"/>
      <c r="NSM123" s="25"/>
      <c r="NSN123" s="25"/>
      <c r="NSO123" s="25"/>
      <c r="NSP123" s="26"/>
      <c r="NSQ123" s="70"/>
      <c r="NSR123" s="26"/>
      <c r="NSS123" s="26"/>
      <c r="NST123" s="26" t="s">
        <v>208</v>
      </c>
      <c r="NSU123" s="26" t="s">
        <v>191</v>
      </c>
      <c r="NSV123" s="26" t="s">
        <v>200</v>
      </c>
      <c r="NSW123" s="26" t="s">
        <v>266</v>
      </c>
      <c r="NSX123" s="26" t="s">
        <v>190</v>
      </c>
      <c r="NSY123" s="26" t="s">
        <v>260</v>
      </c>
      <c r="NSZ123" s="26" t="s">
        <v>192</v>
      </c>
      <c r="NTA123" s="25"/>
      <c r="NTB123" s="25"/>
      <c r="NTC123" s="25"/>
      <c r="NTD123" s="25"/>
      <c r="NTE123" s="25"/>
      <c r="NTF123" s="26"/>
      <c r="NTG123" s="70"/>
      <c r="NTH123" s="26"/>
      <c r="NTI123" s="26"/>
      <c r="NTJ123" s="26" t="s">
        <v>208</v>
      </c>
      <c r="NTK123" s="26" t="s">
        <v>191</v>
      </c>
      <c r="NTL123" s="26" t="s">
        <v>200</v>
      </c>
      <c r="NTM123" s="26" t="s">
        <v>266</v>
      </c>
      <c r="NTN123" s="26" t="s">
        <v>190</v>
      </c>
      <c r="NTO123" s="26" t="s">
        <v>260</v>
      </c>
      <c r="NTP123" s="26" t="s">
        <v>192</v>
      </c>
      <c r="NTQ123" s="25"/>
      <c r="NTR123" s="25"/>
      <c r="NTS123" s="25"/>
      <c r="NTT123" s="25"/>
      <c r="NTU123" s="25"/>
      <c r="NTV123" s="26"/>
      <c r="NTW123" s="70"/>
      <c r="NTX123" s="26"/>
      <c r="NTY123" s="26"/>
      <c r="NTZ123" s="26" t="s">
        <v>208</v>
      </c>
      <c r="NUA123" s="26" t="s">
        <v>191</v>
      </c>
      <c r="NUB123" s="26" t="s">
        <v>200</v>
      </c>
      <c r="NUC123" s="26" t="s">
        <v>266</v>
      </c>
      <c r="NUD123" s="26" t="s">
        <v>190</v>
      </c>
      <c r="NUE123" s="26" t="s">
        <v>260</v>
      </c>
      <c r="NUF123" s="26" t="s">
        <v>192</v>
      </c>
      <c r="NUG123" s="25"/>
      <c r="NUH123" s="25"/>
      <c r="NUI123" s="25"/>
      <c r="NUJ123" s="25"/>
      <c r="NUK123" s="25"/>
      <c r="NUL123" s="26"/>
      <c r="NUM123" s="70"/>
      <c r="NUN123" s="26"/>
      <c r="NUO123" s="26"/>
      <c r="NUP123" s="26" t="s">
        <v>208</v>
      </c>
      <c r="NUQ123" s="26" t="s">
        <v>191</v>
      </c>
      <c r="NUR123" s="26" t="s">
        <v>200</v>
      </c>
      <c r="NUS123" s="26" t="s">
        <v>266</v>
      </c>
      <c r="NUT123" s="26" t="s">
        <v>190</v>
      </c>
      <c r="NUU123" s="26" t="s">
        <v>260</v>
      </c>
      <c r="NUV123" s="26" t="s">
        <v>192</v>
      </c>
      <c r="NUW123" s="25"/>
      <c r="NUX123" s="25"/>
      <c r="NUY123" s="25"/>
      <c r="NUZ123" s="25"/>
      <c r="NVA123" s="25"/>
      <c r="NVB123" s="26"/>
      <c r="NVC123" s="70"/>
      <c r="NVD123" s="26"/>
      <c r="NVE123" s="26"/>
      <c r="NVF123" s="26" t="s">
        <v>208</v>
      </c>
      <c r="NVG123" s="26" t="s">
        <v>191</v>
      </c>
      <c r="NVH123" s="26" t="s">
        <v>200</v>
      </c>
      <c r="NVI123" s="26" t="s">
        <v>266</v>
      </c>
      <c r="NVJ123" s="26" t="s">
        <v>190</v>
      </c>
      <c r="NVK123" s="26" t="s">
        <v>260</v>
      </c>
      <c r="NVL123" s="26" t="s">
        <v>192</v>
      </c>
      <c r="NVM123" s="25"/>
      <c r="NVN123" s="25"/>
      <c r="NVO123" s="25"/>
      <c r="NVP123" s="25"/>
      <c r="NVQ123" s="25"/>
      <c r="NVR123" s="26"/>
      <c r="NVS123" s="70"/>
      <c r="NVT123" s="26"/>
      <c r="NVU123" s="26"/>
      <c r="NVV123" s="26" t="s">
        <v>208</v>
      </c>
      <c r="NVW123" s="26" t="s">
        <v>191</v>
      </c>
      <c r="NVX123" s="26" t="s">
        <v>200</v>
      </c>
      <c r="NVY123" s="26" t="s">
        <v>266</v>
      </c>
      <c r="NVZ123" s="26" t="s">
        <v>190</v>
      </c>
      <c r="NWA123" s="26" t="s">
        <v>260</v>
      </c>
      <c r="NWB123" s="26" t="s">
        <v>192</v>
      </c>
      <c r="NWC123" s="25"/>
      <c r="NWD123" s="25"/>
      <c r="NWE123" s="25"/>
      <c r="NWF123" s="25"/>
      <c r="NWG123" s="25"/>
      <c r="NWH123" s="26"/>
      <c r="NWI123" s="70"/>
      <c r="NWJ123" s="26"/>
      <c r="NWK123" s="26"/>
      <c r="NWL123" s="26" t="s">
        <v>208</v>
      </c>
      <c r="NWM123" s="26" t="s">
        <v>191</v>
      </c>
      <c r="NWN123" s="26" t="s">
        <v>200</v>
      </c>
      <c r="NWO123" s="26" t="s">
        <v>266</v>
      </c>
      <c r="NWP123" s="26" t="s">
        <v>190</v>
      </c>
      <c r="NWQ123" s="26" t="s">
        <v>260</v>
      </c>
      <c r="NWR123" s="26" t="s">
        <v>192</v>
      </c>
      <c r="NWS123" s="25"/>
      <c r="NWT123" s="25"/>
      <c r="NWU123" s="25"/>
      <c r="NWV123" s="25"/>
      <c r="NWW123" s="25"/>
      <c r="NWX123" s="26"/>
      <c r="NWY123" s="70"/>
      <c r="NWZ123" s="26"/>
      <c r="NXA123" s="26"/>
      <c r="NXB123" s="26" t="s">
        <v>208</v>
      </c>
      <c r="NXC123" s="26" t="s">
        <v>191</v>
      </c>
      <c r="NXD123" s="26" t="s">
        <v>200</v>
      </c>
      <c r="NXE123" s="26" t="s">
        <v>266</v>
      </c>
      <c r="NXF123" s="26" t="s">
        <v>190</v>
      </c>
      <c r="NXG123" s="26" t="s">
        <v>260</v>
      </c>
      <c r="NXH123" s="26" t="s">
        <v>192</v>
      </c>
      <c r="NXI123" s="25"/>
      <c r="NXJ123" s="25"/>
      <c r="NXK123" s="25"/>
      <c r="NXL123" s="25"/>
      <c r="NXM123" s="25"/>
      <c r="NXN123" s="26"/>
      <c r="NXO123" s="70"/>
      <c r="NXP123" s="26"/>
      <c r="NXQ123" s="26"/>
      <c r="NXR123" s="26" t="s">
        <v>208</v>
      </c>
      <c r="NXS123" s="26" t="s">
        <v>191</v>
      </c>
      <c r="NXT123" s="26" t="s">
        <v>200</v>
      </c>
      <c r="NXU123" s="26" t="s">
        <v>266</v>
      </c>
      <c r="NXV123" s="26" t="s">
        <v>190</v>
      </c>
      <c r="NXW123" s="26" t="s">
        <v>260</v>
      </c>
      <c r="NXX123" s="26" t="s">
        <v>192</v>
      </c>
      <c r="NXY123" s="25"/>
      <c r="NXZ123" s="25"/>
      <c r="NYA123" s="25"/>
      <c r="NYB123" s="25"/>
      <c r="NYC123" s="25"/>
      <c r="NYD123" s="26"/>
      <c r="NYE123" s="70"/>
      <c r="NYF123" s="26"/>
      <c r="NYG123" s="26"/>
      <c r="NYH123" s="26" t="s">
        <v>208</v>
      </c>
      <c r="NYI123" s="26" t="s">
        <v>191</v>
      </c>
      <c r="NYJ123" s="26" t="s">
        <v>200</v>
      </c>
      <c r="NYK123" s="26" t="s">
        <v>266</v>
      </c>
      <c r="NYL123" s="26" t="s">
        <v>190</v>
      </c>
      <c r="NYM123" s="26" t="s">
        <v>260</v>
      </c>
      <c r="NYN123" s="26" t="s">
        <v>192</v>
      </c>
      <c r="NYO123" s="25"/>
      <c r="NYP123" s="25"/>
      <c r="NYQ123" s="25"/>
      <c r="NYR123" s="25"/>
      <c r="NYS123" s="25"/>
      <c r="NYT123" s="26"/>
      <c r="NYU123" s="70"/>
      <c r="NYV123" s="26"/>
      <c r="NYW123" s="26"/>
      <c r="NYX123" s="26" t="s">
        <v>208</v>
      </c>
      <c r="NYY123" s="26" t="s">
        <v>191</v>
      </c>
      <c r="NYZ123" s="26" t="s">
        <v>200</v>
      </c>
      <c r="NZA123" s="26" t="s">
        <v>266</v>
      </c>
      <c r="NZB123" s="26" t="s">
        <v>190</v>
      </c>
      <c r="NZC123" s="26" t="s">
        <v>260</v>
      </c>
      <c r="NZD123" s="26" t="s">
        <v>192</v>
      </c>
      <c r="NZE123" s="25"/>
      <c r="NZF123" s="25"/>
      <c r="NZG123" s="25"/>
      <c r="NZH123" s="25"/>
      <c r="NZI123" s="25"/>
      <c r="NZJ123" s="26"/>
      <c r="NZK123" s="70"/>
      <c r="NZL123" s="26"/>
      <c r="NZM123" s="26"/>
      <c r="NZN123" s="26" t="s">
        <v>208</v>
      </c>
      <c r="NZO123" s="26" t="s">
        <v>191</v>
      </c>
      <c r="NZP123" s="26" t="s">
        <v>200</v>
      </c>
      <c r="NZQ123" s="26" t="s">
        <v>266</v>
      </c>
      <c r="NZR123" s="26" t="s">
        <v>190</v>
      </c>
      <c r="NZS123" s="26" t="s">
        <v>260</v>
      </c>
      <c r="NZT123" s="26" t="s">
        <v>192</v>
      </c>
      <c r="NZU123" s="25"/>
      <c r="NZV123" s="25"/>
      <c r="NZW123" s="25"/>
      <c r="NZX123" s="25"/>
      <c r="NZY123" s="25"/>
      <c r="NZZ123" s="26"/>
      <c r="OAA123" s="70"/>
      <c r="OAB123" s="26"/>
      <c r="OAC123" s="26"/>
      <c r="OAD123" s="26" t="s">
        <v>208</v>
      </c>
      <c r="OAE123" s="26" t="s">
        <v>191</v>
      </c>
      <c r="OAF123" s="26" t="s">
        <v>200</v>
      </c>
      <c r="OAG123" s="26" t="s">
        <v>266</v>
      </c>
      <c r="OAH123" s="26" t="s">
        <v>190</v>
      </c>
      <c r="OAI123" s="26" t="s">
        <v>260</v>
      </c>
      <c r="OAJ123" s="26" t="s">
        <v>192</v>
      </c>
      <c r="OAK123" s="25"/>
      <c r="OAL123" s="25"/>
      <c r="OAM123" s="25"/>
      <c r="OAN123" s="25"/>
      <c r="OAO123" s="25"/>
      <c r="OAP123" s="26"/>
      <c r="OAQ123" s="70"/>
      <c r="OAR123" s="26"/>
      <c r="OAS123" s="26"/>
      <c r="OAT123" s="26" t="s">
        <v>208</v>
      </c>
      <c r="OAU123" s="26" t="s">
        <v>191</v>
      </c>
      <c r="OAV123" s="26" t="s">
        <v>200</v>
      </c>
      <c r="OAW123" s="26" t="s">
        <v>266</v>
      </c>
      <c r="OAX123" s="26" t="s">
        <v>190</v>
      </c>
      <c r="OAY123" s="26" t="s">
        <v>260</v>
      </c>
      <c r="OAZ123" s="26" t="s">
        <v>192</v>
      </c>
      <c r="OBA123" s="25"/>
      <c r="OBB123" s="25"/>
      <c r="OBC123" s="25"/>
      <c r="OBD123" s="25"/>
      <c r="OBE123" s="25"/>
      <c r="OBF123" s="26"/>
      <c r="OBG123" s="70"/>
      <c r="OBH123" s="26"/>
      <c r="OBI123" s="26"/>
      <c r="OBJ123" s="26" t="s">
        <v>208</v>
      </c>
      <c r="OBK123" s="26" t="s">
        <v>191</v>
      </c>
      <c r="OBL123" s="26" t="s">
        <v>200</v>
      </c>
      <c r="OBM123" s="26" t="s">
        <v>266</v>
      </c>
      <c r="OBN123" s="26" t="s">
        <v>190</v>
      </c>
      <c r="OBO123" s="26" t="s">
        <v>260</v>
      </c>
      <c r="OBP123" s="26" t="s">
        <v>192</v>
      </c>
      <c r="OBQ123" s="25"/>
      <c r="OBR123" s="25"/>
      <c r="OBS123" s="25"/>
      <c r="OBT123" s="25"/>
      <c r="OBU123" s="25"/>
      <c r="OBV123" s="26"/>
      <c r="OBW123" s="70"/>
      <c r="OBX123" s="26"/>
      <c r="OBY123" s="26"/>
      <c r="OBZ123" s="26" t="s">
        <v>208</v>
      </c>
      <c r="OCA123" s="26" t="s">
        <v>191</v>
      </c>
      <c r="OCB123" s="26" t="s">
        <v>200</v>
      </c>
      <c r="OCC123" s="26" t="s">
        <v>266</v>
      </c>
      <c r="OCD123" s="26" t="s">
        <v>190</v>
      </c>
      <c r="OCE123" s="26" t="s">
        <v>260</v>
      </c>
      <c r="OCF123" s="26" t="s">
        <v>192</v>
      </c>
      <c r="OCG123" s="25"/>
      <c r="OCH123" s="25"/>
      <c r="OCI123" s="25"/>
      <c r="OCJ123" s="25"/>
      <c r="OCK123" s="25"/>
      <c r="OCL123" s="26"/>
      <c r="OCM123" s="70"/>
      <c r="OCN123" s="26"/>
      <c r="OCO123" s="26"/>
      <c r="OCP123" s="26" t="s">
        <v>208</v>
      </c>
      <c r="OCQ123" s="26" t="s">
        <v>191</v>
      </c>
      <c r="OCR123" s="26" t="s">
        <v>200</v>
      </c>
      <c r="OCS123" s="26" t="s">
        <v>266</v>
      </c>
      <c r="OCT123" s="26" t="s">
        <v>190</v>
      </c>
      <c r="OCU123" s="26" t="s">
        <v>260</v>
      </c>
      <c r="OCV123" s="26" t="s">
        <v>192</v>
      </c>
      <c r="OCW123" s="25"/>
      <c r="OCX123" s="25"/>
      <c r="OCY123" s="25"/>
      <c r="OCZ123" s="25"/>
      <c r="ODA123" s="25"/>
      <c r="ODB123" s="26"/>
      <c r="ODC123" s="70"/>
      <c r="ODD123" s="26"/>
      <c r="ODE123" s="26"/>
      <c r="ODF123" s="26" t="s">
        <v>208</v>
      </c>
      <c r="ODG123" s="26" t="s">
        <v>191</v>
      </c>
      <c r="ODH123" s="26" t="s">
        <v>200</v>
      </c>
      <c r="ODI123" s="26" t="s">
        <v>266</v>
      </c>
      <c r="ODJ123" s="26" t="s">
        <v>190</v>
      </c>
      <c r="ODK123" s="26" t="s">
        <v>260</v>
      </c>
      <c r="ODL123" s="26" t="s">
        <v>192</v>
      </c>
      <c r="ODM123" s="25"/>
      <c r="ODN123" s="25"/>
      <c r="ODO123" s="25"/>
      <c r="ODP123" s="25"/>
      <c r="ODQ123" s="25"/>
      <c r="ODR123" s="26"/>
      <c r="ODS123" s="70"/>
      <c r="ODT123" s="26"/>
      <c r="ODU123" s="26"/>
      <c r="ODV123" s="26" t="s">
        <v>208</v>
      </c>
      <c r="ODW123" s="26" t="s">
        <v>191</v>
      </c>
      <c r="ODX123" s="26" t="s">
        <v>200</v>
      </c>
      <c r="ODY123" s="26" t="s">
        <v>266</v>
      </c>
      <c r="ODZ123" s="26" t="s">
        <v>190</v>
      </c>
      <c r="OEA123" s="26" t="s">
        <v>260</v>
      </c>
      <c r="OEB123" s="26" t="s">
        <v>192</v>
      </c>
      <c r="OEC123" s="25"/>
      <c r="OED123" s="25"/>
      <c r="OEE123" s="25"/>
      <c r="OEF123" s="25"/>
      <c r="OEG123" s="25"/>
      <c r="OEH123" s="26"/>
      <c r="OEI123" s="70"/>
      <c r="OEJ123" s="26"/>
      <c r="OEK123" s="26"/>
      <c r="OEL123" s="26" t="s">
        <v>208</v>
      </c>
      <c r="OEM123" s="26" t="s">
        <v>191</v>
      </c>
      <c r="OEN123" s="26" t="s">
        <v>200</v>
      </c>
      <c r="OEO123" s="26" t="s">
        <v>266</v>
      </c>
      <c r="OEP123" s="26" t="s">
        <v>190</v>
      </c>
      <c r="OEQ123" s="26" t="s">
        <v>260</v>
      </c>
      <c r="OER123" s="26" t="s">
        <v>192</v>
      </c>
      <c r="OES123" s="25"/>
      <c r="OET123" s="25"/>
      <c r="OEU123" s="25"/>
      <c r="OEV123" s="25"/>
      <c r="OEW123" s="25"/>
      <c r="OEX123" s="26"/>
      <c r="OEY123" s="70"/>
      <c r="OEZ123" s="26"/>
      <c r="OFA123" s="26"/>
      <c r="OFB123" s="26" t="s">
        <v>208</v>
      </c>
      <c r="OFC123" s="26" t="s">
        <v>191</v>
      </c>
      <c r="OFD123" s="26" t="s">
        <v>200</v>
      </c>
      <c r="OFE123" s="26" t="s">
        <v>266</v>
      </c>
      <c r="OFF123" s="26" t="s">
        <v>190</v>
      </c>
      <c r="OFG123" s="26" t="s">
        <v>260</v>
      </c>
      <c r="OFH123" s="26" t="s">
        <v>192</v>
      </c>
      <c r="OFI123" s="25"/>
      <c r="OFJ123" s="25"/>
      <c r="OFK123" s="25"/>
      <c r="OFL123" s="25"/>
      <c r="OFM123" s="25"/>
      <c r="OFN123" s="26"/>
      <c r="OFO123" s="70"/>
      <c r="OFP123" s="26"/>
      <c r="OFQ123" s="26"/>
      <c r="OFR123" s="26" t="s">
        <v>208</v>
      </c>
      <c r="OFS123" s="26" t="s">
        <v>191</v>
      </c>
      <c r="OFT123" s="26" t="s">
        <v>200</v>
      </c>
      <c r="OFU123" s="26" t="s">
        <v>266</v>
      </c>
      <c r="OFV123" s="26" t="s">
        <v>190</v>
      </c>
      <c r="OFW123" s="26" t="s">
        <v>260</v>
      </c>
      <c r="OFX123" s="26" t="s">
        <v>192</v>
      </c>
      <c r="OFY123" s="25"/>
      <c r="OFZ123" s="25"/>
      <c r="OGA123" s="25"/>
      <c r="OGB123" s="25"/>
      <c r="OGC123" s="25"/>
      <c r="OGD123" s="26"/>
      <c r="OGE123" s="70"/>
      <c r="OGF123" s="26"/>
      <c r="OGG123" s="26"/>
      <c r="OGH123" s="26" t="s">
        <v>208</v>
      </c>
      <c r="OGI123" s="26" t="s">
        <v>191</v>
      </c>
      <c r="OGJ123" s="26" t="s">
        <v>200</v>
      </c>
      <c r="OGK123" s="26" t="s">
        <v>266</v>
      </c>
      <c r="OGL123" s="26" t="s">
        <v>190</v>
      </c>
      <c r="OGM123" s="26" t="s">
        <v>260</v>
      </c>
      <c r="OGN123" s="26" t="s">
        <v>192</v>
      </c>
      <c r="OGO123" s="25"/>
      <c r="OGP123" s="25"/>
      <c r="OGQ123" s="25"/>
      <c r="OGR123" s="25"/>
      <c r="OGS123" s="25"/>
      <c r="OGT123" s="26"/>
      <c r="OGU123" s="70"/>
      <c r="OGV123" s="26"/>
      <c r="OGW123" s="26"/>
      <c r="OGX123" s="26" t="s">
        <v>208</v>
      </c>
      <c r="OGY123" s="26" t="s">
        <v>191</v>
      </c>
      <c r="OGZ123" s="26" t="s">
        <v>200</v>
      </c>
      <c r="OHA123" s="26" t="s">
        <v>266</v>
      </c>
      <c r="OHB123" s="26" t="s">
        <v>190</v>
      </c>
      <c r="OHC123" s="26" t="s">
        <v>260</v>
      </c>
      <c r="OHD123" s="26" t="s">
        <v>192</v>
      </c>
      <c r="OHE123" s="25"/>
      <c r="OHF123" s="25"/>
      <c r="OHG123" s="25"/>
      <c r="OHH123" s="25"/>
      <c r="OHI123" s="25"/>
      <c r="OHJ123" s="26"/>
      <c r="OHK123" s="70"/>
      <c r="OHL123" s="26"/>
      <c r="OHM123" s="26"/>
      <c r="OHN123" s="26" t="s">
        <v>208</v>
      </c>
      <c r="OHO123" s="26" t="s">
        <v>191</v>
      </c>
      <c r="OHP123" s="26" t="s">
        <v>200</v>
      </c>
      <c r="OHQ123" s="26" t="s">
        <v>266</v>
      </c>
      <c r="OHR123" s="26" t="s">
        <v>190</v>
      </c>
      <c r="OHS123" s="26" t="s">
        <v>260</v>
      </c>
      <c r="OHT123" s="26" t="s">
        <v>192</v>
      </c>
      <c r="OHU123" s="25"/>
      <c r="OHV123" s="25"/>
      <c r="OHW123" s="25"/>
      <c r="OHX123" s="25"/>
      <c r="OHY123" s="25"/>
      <c r="OHZ123" s="26"/>
      <c r="OIA123" s="70"/>
      <c r="OIB123" s="26"/>
      <c r="OIC123" s="26"/>
      <c r="OID123" s="26" t="s">
        <v>208</v>
      </c>
      <c r="OIE123" s="26" t="s">
        <v>191</v>
      </c>
      <c r="OIF123" s="26" t="s">
        <v>200</v>
      </c>
      <c r="OIG123" s="26" t="s">
        <v>266</v>
      </c>
      <c r="OIH123" s="26" t="s">
        <v>190</v>
      </c>
      <c r="OII123" s="26" t="s">
        <v>260</v>
      </c>
      <c r="OIJ123" s="26" t="s">
        <v>192</v>
      </c>
      <c r="OIK123" s="25"/>
      <c r="OIL123" s="25"/>
      <c r="OIM123" s="25"/>
      <c r="OIN123" s="25"/>
      <c r="OIO123" s="25"/>
      <c r="OIP123" s="26"/>
      <c r="OIQ123" s="70"/>
      <c r="OIR123" s="26"/>
      <c r="OIS123" s="26"/>
      <c r="OIT123" s="26" t="s">
        <v>208</v>
      </c>
      <c r="OIU123" s="26" t="s">
        <v>191</v>
      </c>
      <c r="OIV123" s="26" t="s">
        <v>200</v>
      </c>
      <c r="OIW123" s="26" t="s">
        <v>266</v>
      </c>
      <c r="OIX123" s="26" t="s">
        <v>190</v>
      </c>
      <c r="OIY123" s="26" t="s">
        <v>260</v>
      </c>
      <c r="OIZ123" s="26" t="s">
        <v>192</v>
      </c>
      <c r="OJA123" s="25"/>
      <c r="OJB123" s="25"/>
      <c r="OJC123" s="25"/>
      <c r="OJD123" s="25"/>
      <c r="OJE123" s="25"/>
      <c r="OJF123" s="26"/>
      <c r="OJG123" s="70"/>
      <c r="OJH123" s="26"/>
      <c r="OJI123" s="26"/>
      <c r="OJJ123" s="26" t="s">
        <v>208</v>
      </c>
      <c r="OJK123" s="26" t="s">
        <v>191</v>
      </c>
      <c r="OJL123" s="26" t="s">
        <v>200</v>
      </c>
      <c r="OJM123" s="26" t="s">
        <v>266</v>
      </c>
      <c r="OJN123" s="26" t="s">
        <v>190</v>
      </c>
      <c r="OJO123" s="26" t="s">
        <v>260</v>
      </c>
      <c r="OJP123" s="26" t="s">
        <v>192</v>
      </c>
      <c r="OJQ123" s="25"/>
      <c r="OJR123" s="25"/>
      <c r="OJS123" s="25"/>
      <c r="OJT123" s="25"/>
      <c r="OJU123" s="25"/>
      <c r="OJV123" s="26"/>
      <c r="OJW123" s="70"/>
      <c r="OJX123" s="26"/>
      <c r="OJY123" s="26"/>
      <c r="OJZ123" s="26" t="s">
        <v>208</v>
      </c>
      <c r="OKA123" s="26" t="s">
        <v>191</v>
      </c>
      <c r="OKB123" s="26" t="s">
        <v>200</v>
      </c>
      <c r="OKC123" s="26" t="s">
        <v>266</v>
      </c>
      <c r="OKD123" s="26" t="s">
        <v>190</v>
      </c>
      <c r="OKE123" s="26" t="s">
        <v>260</v>
      </c>
      <c r="OKF123" s="26" t="s">
        <v>192</v>
      </c>
      <c r="OKG123" s="25"/>
      <c r="OKH123" s="25"/>
      <c r="OKI123" s="25"/>
      <c r="OKJ123" s="25"/>
      <c r="OKK123" s="25"/>
      <c r="OKL123" s="26"/>
      <c r="OKM123" s="70"/>
      <c r="OKN123" s="26"/>
      <c r="OKO123" s="26"/>
      <c r="OKP123" s="26" t="s">
        <v>208</v>
      </c>
      <c r="OKQ123" s="26" t="s">
        <v>191</v>
      </c>
      <c r="OKR123" s="26" t="s">
        <v>200</v>
      </c>
      <c r="OKS123" s="26" t="s">
        <v>266</v>
      </c>
      <c r="OKT123" s="26" t="s">
        <v>190</v>
      </c>
      <c r="OKU123" s="26" t="s">
        <v>260</v>
      </c>
      <c r="OKV123" s="26" t="s">
        <v>192</v>
      </c>
      <c r="OKW123" s="25"/>
      <c r="OKX123" s="25"/>
      <c r="OKY123" s="25"/>
      <c r="OKZ123" s="25"/>
      <c r="OLA123" s="25"/>
      <c r="OLB123" s="26"/>
      <c r="OLC123" s="70"/>
      <c r="OLD123" s="26"/>
      <c r="OLE123" s="26"/>
      <c r="OLF123" s="26" t="s">
        <v>208</v>
      </c>
      <c r="OLG123" s="26" t="s">
        <v>191</v>
      </c>
      <c r="OLH123" s="26" t="s">
        <v>200</v>
      </c>
      <c r="OLI123" s="26" t="s">
        <v>266</v>
      </c>
      <c r="OLJ123" s="26" t="s">
        <v>190</v>
      </c>
      <c r="OLK123" s="26" t="s">
        <v>260</v>
      </c>
      <c r="OLL123" s="26" t="s">
        <v>192</v>
      </c>
      <c r="OLM123" s="25"/>
      <c r="OLN123" s="25"/>
      <c r="OLO123" s="25"/>
      <c r="OLP123" s="25"/>
      <c r="OLQ123" s="25"/>
      <c r="OLR123" s="26"/>
      <c r="OLS123" s="70"/>
      <c r="OLT123" s="26"/>
      <c r="OLU123" s="26"/>
      <c r="OLV123" s="26" t="s">
        <v>208</v>
      </c>
      <c r="OLW123" s="26" t="s">
        <v>191</v>
      </c>
      <c r="OLX123" s="26" t="s">
        <v>200</v>
      </c>
      <c r="OLY123" s="26" t="s">
        <v>266</v>
      </c>
      <c r="OLZ123" s="26" t="s">
        <v>190</v>
      </c>
      <c r="OMA123" s="26" t="s">
        <v>260</v>
      </c>
      <c r="OMB123" s="26" t="s">
        <v>192</v>
      </c>
      <c r="OMC123" s="25"/>
      <c r="OMD123" s="25"/>
      <c r="OME123" s="25"/>
      <c r="OMF123" s="25"/>
      <c r="OMG123" s="25"/>
      <c r="OMH123" s="26"/>
      <c r="OMI123" s="70"/>
      <c r="OMJ123" s="26"/>
      <c r="OMK123" s="26"/>
      <c r="OML123" s="26" t="s">
        <v>208</v>
      </c>
      <c r="OMM123" s="26" t="s">
        <v>191</v>
      </c>
      <c r="OMN123" s="26" t="s">
        <v>200</v>
      </c>
      <c r="OMO123" s="26" t="s">
        <v>266</v>
      </c>
      <c r="OMP123" s="26" t="s">
        <v>190</v>
      </c>
      <c r="OMQ123" s="26" t="s">
        <v>260</v>
      </c>
      <c r="OMR123" s="26" t="s">
        <v>192</v>
      </c>
      <c r="OMS123" s="25"/>
      <c r="OMT123" s="25"/>
      <c r="OMU123" s="25"/>
      <c r="OMV123" s="25"/>
      <c r="OMW123" s="25"/>
      <c r="OMX123" s="26"/>
      <c r="OMY123" s="70"/>
      <c r="OMZ123" s="26"/>
      <c r="ONA123" s="26"/>
      <c r="ONB123" s="26" t="s">
        <v>208</v>
      </c>
      <c r="ONC123" s="26" t="s">
        <v>191</v>
      </c>
      <c r="OND123" s="26" t="s">
        <v>200</v>
      </c>
      <c r="ONE123" s="26" t="s">
        <v>266</v>
      </c>
      <c r="ONF123" s="26" t="s">
        <v>190</v>
      </c>
      <c r="ONG123" s="26" t="s">
        <v>260</v>
      </c>
      <c r="ONH123" s="26" t="s">
        <v>192</v>
      </c>
      <c r="ONI123" s="25"/>
      <c r="ONJ123" s="25"/>
      <c r="ONK123" s="25"/>
      <c r="ONL123" s="25"/>
      <c r="ONM123" s="25"/>
      <c r="ONN123" s="26"/>
      <c r="ONO123" s="70"/>
      <c r="ONP123" s="26"/>
      <c r="ONQ123" s="26"/>
      <c r="ONR123" s="26" t="s">
        <v>208</v>
      </c>
      <c r="ONS123" s="26" t="s">
        <v>191</v>
      </c>
      <c r="ONT123" s="26" t="s">
        <v>200</v>
      </c>
      <c r="ONU123" s="26" t="s">
        <v>266</v>
      </c>
      <c r="ONV123" s="26" t="s">
        <v>190</v>
      </c>
      <c r="ONW123" s="26" t="s">
        <v>260</v>
      </c>
      <c r="ONX123" s="26" t="s">
        <v>192</v>
      </c>
      <c r="ONY123" s="25"/>
      <c r="ONZ123" s="25"/>
      <c r="OOA123" s="25"/>
      <c r="OOB123" s="25"/>
      <c r="OOC123" s="25"/>
      <c r="OOD123" s="26"/>
      <c r="OOE123" s="70"/>
      <c r="OOF123" s="26"/>
      <c r="OOG123" s="26"/>
      <c r="OOH123" s="26" t="s">
        <v>208</v>
      </c>
      <c r="OOI123" s="26" t="s">
        <v>191</v>
      </c>
      <c r="OOJ123" s="26" t="s">
        <v>200</v>
      </c>
      <c r="OOK123" s="26" t="s">
        <v>266</v>
      </c>
      <c r="OOL123" s="26" t="s">
        <v>190</v>
      </c>
      <c r="OOM123" s="26" t="s">
        <v>260</v>
      </c>
      <c r="OON123" s="26" t="s">
        <v>192</v>
      </c>
      <c r="OOO123" s="25"/>
      <c r="OOP123" s="25"/>
      <c r="OOQ123" s="25"/>
      <c r="OOR123" s="25"/>
      <c r="OOS123" s="25"/>
      <c r="OOT123" s="26"/>
      <c r="OOU123" s="70"/>
      <c r="OOV123" s="26"/>
      <c r="OOW123" s="26"/>
      <c r="OOX123" s="26" t="s">
        <v>208</v>
      </c>
      <c r="OOY123" s="26" t="s">
        <v>191</v>
      </c>
      <c r="OOZ123" s="26" t="s">
        <v>200</v>
      </c>
      <c r="OPA123" s="26" t="s">
        <v>266</v>
      </c>
      <c r="OPB123" s="26" t="s">
        <v>190</v>
      </c>
      <c r="OPC123" s="26" t="s">
        <v>260</v>
      </c>
      <c r="OPD123" s="26" t="s">
        <v>192</v>
      </c>
      <c r="OPE123" s="25"/>
      <c r="OPF123" s="25"/>
      <c r="OPG123" s="25"/>
      <c r="OPH123" s="25"/>
      <c r="OPI123" s="25"/>
      <c r="OPJ123" s="26"/>
      <c r="OPK123" s="70"/>
      <c r="OPL123" s="26"/>
      <c r="OPM123" s="26"/>
      <c r="OPN123" s="26" t="s">
        <v>208</v>
      </c>
      <c r="OPO123" s="26" t="s">
        <v>191</v>
      </c>
      <c r="OPP123" s="26" t="s">
        <v>200</v>
      </c>
      <c r="OPQ123" s="26" t="s">
        <v>266</v>
      </c>
      <c r="OPR123" s="26" t="s">
        <v>190</v>
      </c>
      <c r="OPS123" s="26" t="s">
        <v>260</v>
      </c>
      <c r="OPT123" s="26" t="s">
        <v>192</v>
      </c>
      <c r="OPU123" s="25"/>
      <c r="OPV123" s="25"/>
      <c r="OPW123" s="25"/>
      <c r="OPX123" s="25"/>
      <c r="OPY123" s="25"/>
      <c r="OPZ123" s="26"/>
      <c r="OQA123" s="70"/>
      <c r="OQB123" s="26"/>
      <c r="OQC123" s="26"/>
      <c r="OQD123" s="26" t="s">
        <v>208</v>
      </c>
      <c r="OQE123" s="26" t="s">
        <v>191</v>
      </c>
      <c r="OQF123" s="26" t="s">
        <v>200</v>
      </c>
      <c r="OQG123" s="26" t="s">
        <v>266</v>
      </c>
      <c r="OQH123" s="26" t="s">
        <v>190</v>
      </c>
      <c r="OQI123" s="26" t="s">
        <v>260</v>
      </c>
      <c r="OQJ123" s="26" t="s">
        <v>192</v>
      </c>
      <c r="OQK123" s="25"/>
      <c r="OQL123" s="25"/>
      <c r="OQM123" s="25"/>
      <c r="OQN123" s="25"/>
      <c r="OQO123" s="25"/>
      <c r="OQP123" s="26"/>
      <c r="OQQ123" s="70"/>
      <c r="OQR123" s="26"/>
      <c r="OQS123" s="26"/>
      <c r="OQT123" s="26" t="s">
        <v>208</v>
      </c>
      <c r="OQU123" s="26" t="s">
        <v>191</v>
      </c>
      <c r="OQV123" s="26" t="s">
        <v>200</v>
      </c>
      <c r="OQW123" s="26" t="s">
        <v>266</v>
      </c>
      <c r="OQX123" s="26" t="s">
        <v>190</v>
      </c>
      <c r="OQY123" s="26" t="s">
        <v>260</v>
      </c>
      <c r="OQZ123" s="26" t="s">
        <v>192</v>
      </c>
      <c r="ORA123" s="25"/>
      <c r="ORB123" s="25"/>
      <c r="ORC123" s="25"/>
      <c r="ORD123" s="25"/>
      <c r="ORE123" s="25"/>
      <c r="ORF123" s="26"/>
      <c r="ORG123" s="70"/>
      <c r="ORH123" s="26"/>
      <c r="ORI123" s="26"/>
      <c r="ORJ123" s="26" t="s">
        <v>208</v>
      </c>
      <c r="ORK123" s="26" t="s">
        <v>191</v>
      </c>
      <c r="ORL123" s="26" t="s">
        <v>200</v>
      </c>
      <c r="ORM123" s="26" t="s">
        <v>266</v>
      </c>
      <c r="ORN123" s="26" t="s">
        <v>190</v>
      </c>
      <c r="ORO123" s="26" t="s">
        <v>260</v>
      </c>
      <c r="ORP123" s="26" t="s">
        <v>192</v>
      </c>
      <c r="ORQ123" s="25"/>
      <c r="ORR123" s="25"/>
      <c r="ORS123" s="25"/>
      <c r="ORT123" s="25"/>
      <c r="ORU123" s="25"/>
      <c r="ORV123" s="26"/>
      <c r="ORW123" s="70"/>
      <c r="ORX123" s="26"/>
      <c r="ORY123" s="26"/>
      <c r="ORZ123" s="26" t="s">
        <v>208</v>
      </c>
      <c r="OSA123" s="26" t="s">
        <v>191</v>
      </c>
      <c r="OSB123" s="26" t="s">
        <v>200</v>
      </c>
      <c r="OSC123" s="26" t="s">
        <v>266</v>
      </c>
      <c r="OSD123" s="26" t="s">
        <v>190</v>
      </c>
      <c r="OSE123" s="26" t="s">
        <v>260</v>
      </c>
      <c r="OSF123" s="26" t="s">
        <v>192</v>
      </c>
      <c r="OSG123" s="25"/>
      <c r="OSH123" s="25"/>
      <c r="OSI123" s="25"/>
      <c r="OSJ123" s="25"/>
      <c r="OSK123" s="25"/>
      <c r="OSL123" s="26"/>
      <c r="OSM123" s="70"/>
      <c r="OSN123" s="26"/>
      <c r="OSO123" s="26"/>
      <c r="OSP123" s="26" t="s">
        <v>208</v>
      </c>
      <c r="OSQ123" s="26" t="s">
        <v>191</v>
      </c>
      <c r="OSR123" s="26" t="s">
        <v>200</v>
      </c>
      <c r="OSS123" s="26" t="s">
        <v>266</v>
      </c>
      <c r="OST123" s="26" t="s">
        <v>190</v>
      </c>
      <c r="OSU123" s="26" t="s">
        <v>260</v>
      </c>
      <c r="OSV123" s="26" t="s">
        <v>192</v>
      </c>
      <c r="OSW123" s="25"/>
      <c r="OSX123" s="25"/>
      <c r="OSY123" s="25"/>
      <c r="OSZ123" s="25"/>
      <c r="OTA123" s="25"/>
      <c r="OTB123" s="26"/>
      <c r="OTC123" s="70"/>
      <c r="OTD123" s="26"/>
      <c r="OTE123" s="26"/>
      <c r="OTF123" s="26" t="s">
        <v>208</v>
      </c>
      <c r="OTG123" s="26" t="s">
        <v>191</v>
      </c>
      <c r="OTH123" s="26" t="s">
        <v>200</v>
      </c>
      <c r="OTI123" s="26" t="s">
        <v>266</v>
      </c>
      <c r="OTJ123" s="26" t="s">
        <v>190</v>
      </c>
      <c r="OTK123" s="26" t="s">
        <v>260</v>
      </c>
      <c r="OTL123" s="26" t="s">
        <v>192</v>
      </c>
      <c r="OTM123" s="25"/>
      <c r="OTN123" s="25"/>
      <c r="OTO123" s="25"/>
      <c r="OTP123" s="25"/>
      <c r="OTQ123" s="25"/>
      <c r="OTR123" s="26"/>
      <c r="OTS123" s="70"/>
      <c r="OTT123" s="26"/>
      <c r="OTU123" s="26"/>
      <c r="OTV123" s="26" t="s">
        <v>208</v>
      </c>
      <c r="OTW123" s="26" t="s">
        <v>191</v>
      </c>
      <c r="OTX123" s="26" t="s">
        <v>200</v>
      </c>
      <c r="OTY123" s="26" t="s">
        <v>266</v>
      </c>
      <c r="OTZ123" s="26" t="s">
        <v>190</v>
      </c>
      <c r="OUA123" s="26" t="s">
        <v>260</v>
      </c>
      <c r="OUB123" s="26" t="s">
        <v>192</v>
      </c>
      <c r="OUC123" s="25"/>
      <c r="OUD123" s="25"/>
      <c r="OUE123" s="25"/>
      <c r="OUF123" s="25"/>
      <c r="OUG123" s="25"/>
      <c r="OUH123" s="26"/>
      <c r="OUI123" s="70"/>
      <c r="OUJ123" s="26"/>
      <c r="OUK123" s="26"/>
      <c r="OUL123" s="26" t="s">
        <v>208</v>
      </c>
      <c r="OUM123" s="26" t="s">
        <v>191</v>
      </c>
      <c r="OUN123" s="26" t="s">
        <v>200</v>
      </c>
      <c r="OUO123" s="26" t="s">
        <v>266</v>
      </c>
      <c r="OUP123" s="26" t="s">
        <v>190</v>
      </c>
      <c r="OUQ123" s="26" t="s">
        <v>260</v>
      </c>
      <c r="OUR123" s="26" t="s">
        <v>192</v>
      </c>
      <c r="OUS123" s="25"/>
      <c r="OUT123" s="25"/>
      <c r="OUU123" s="25"/>
      <c r="OUV123" s="25"/>
      <c r="OUW123" s="25"/>
      <c r="OUX123" s="26"/>
      <c r="OUY123" s="70"/>
      <c r="OUZ123" s="26"/>
      <c r="OVA123" s="26"/>
      <c r="OVB123" s="26" t="s">
        <v>208</v>
      </c>
      <c r="OVC123" s="26" t="s">
        <v>191</v>
      </c>
      <c r="OVD123" s="26" t="s">
        <v>200</v>
      </c>
      <c r="OVE123" s="26" t="s">
        <v>266</v>
      </c>
      <c r="OVF123" s="26" t="s">
        <v>190</v>
      </c>
      <c r="OVG123" s="26" t="s">
        <v>260</v>
      </c>
      <c r="OVH123" s="26" t="s">
        <v>192</v>
      </c>
      <c r="OVI123" s="25"/>
      <c r="OVJ123" s="25"/>
      <c r="OVK123" s="25"/>
      <c r="OVL123" s="25"/>
      <c r="OVM123" s="25"/>
      <c r="OVN123" s="26"/>
      <c r="OVO123" s="70"/>
      <c r="OVP123" s="26"/>
      <c r="OVQ123" s="26"/>
      <c r="OVR123" s="26" t="s">
        <v>208</v>
      </c>
      <c r="OVS123" s="26" t="s">
        <v>191</v>
      </c>
      <c r="OVT123" s="26" t="s">
        <v>200</v>
      </c>
      <c r="OVU123" s="26" t="s">
        <v>266</v>
      </c>
      <c r="OVV123" s="26" t="s">
        <v>190</v>
      </c>
      <c r="OVW123" s="26" t="s">
        <v>260</v>
      </c>
      <c r="OVX123" s="26" t="s">
        <v>192</v>
      </c>
      <c r="OVY123" s="25"/>
      <c r="OVZ123" s="25"/>
      <c r="OWA123" s="25"/>
      <c r="OWB123" s="25"/>
      <c r="OWC123" s="25"/>
      <c r="OWD123" s="26"/>
      <c r="OWE123" s="70"/>
      <c r="OWF123" s="26"/>
      <c r="OWG123" s="26"/>
      <c r="OWH123" s="26" t="s">
        <v>208</v>
      </c>
      <c r="OWI123" s="26" t="s">
        <v>191</v>
      </c>
      <c r="OWJ123" s="26" t="s">
        <v>200</v>
      </c>
      <c r="OWK123" s="26" t="s">
        <v>266</v>
      </c>
      <c r="OWL123" s="26" t="s">
        <v>190</v>
      </c>
      <c r="OWM123" s="26" t="s">
        <v>260</v>
      </c>
      <c r="OWN123" s="26" t="s">
        <v>192</v>
      </c>
      <c r="OWO123" s="25"/>
      <c r="OWP123" s="25"/>
      <c r="OWQ123" s="25"/>
      <c r="OWR123" s="25"/>
      <c r="OWS123" s="25"/>
      <c r="OWT123" s="26"/>
      <c r="OWU123" s="70"/>
      <c r="OWV123" s="26"/>
      <c r="OWW123" s="26"/>
      <c r="OWX123" s="26" t="s">
        <v>208</v>
      </c>
      <c r="OWY123" s="26" t="s">
        <v>191</v>
      </c>
      <c r="OWZ123" s="26" t="s">
        <v>200</v>
      </c>
      <c r="OXA123" s="26" t="s">
        <v>266</v>
      </c>
      <c r="OXB123" s="26" t="s">
        <v>190</v>
      </c>
      <c r="OXC123" s="26" t="s">
        <v>260</v>
      </c>
      <c r="OXD123" s="26" t="s">
        <v>192</v>
      </c>
      <c r="OXE123" s="25"/>
      <c r="OXF123" s="25"/>
      <c r="OXG123" s="25"/>
      <c r="OXH123" s="25"/>
      <c r="OXI123" s="25"/>
      <c r="OXJ123" s="26"/>
      <c r="OXK123" s="70"/>
      <c r="OXL123" s="26"/>
      <c r="OXM123" s="26"/>
      <c r="OXN123" s="26" t="s">
        <v>208</v>
      </c>
      <c r="OXO123" s="26" t="s">
        <v>191</v>
      </c>
      <c r="OXP123" s="26" t="s">
        <v>200</v>
      </c>
      <c r="OXQ123" s="26" t="s">
        <v>266</v>
      </c>
      <c r="OXR123" s="26" t="s">
        <v>190</v>
      </c>
      <c r="OXS123" s="26" t="s">
        <v>260</v>
      </c>
      <c r="OXT123" s="26" t="s">
        <v>192</v>
      </c>
      <c r="OXU123" s="25"/>
      <c r="OXV123" s="25"/>
      <c r="OXW123" s="25"/>
      <c r="OXX123" s="25"/>
      <c r="OXY123" s="25"/>
      <c r="OXZ123" s="26"/>
      <c r="OYA123" s="70"/>
      <c r="OYB123" s="26"/>
      <c r="OYC123" s="26"/>
      <c r="OYD123" s="26" t="s">
        <v>208</v>
      </c>
      <c r="OYE123" s="26" t="s">
        <v>191</v>
      </c>
      <c r="OYF123" s="26" t="s">
        <v>200</v>
      </c>
      <c r="OYG123" s="26" t="s">
        <v>266</v>
      </c>
      <c r="OYH123" s="26" t="s">
        <v>190</v>
      </c>
      <c r="OYI123" s="26" t="s">
        <v>260</v>
      </c>
      <c r="OYJ123" s="26" t="s">
        <v>192</v>
      </c>
      <c r="OYK123" s="25"/>
      <c r="OYL123" s="25"/>
      <c r="OYM123" s="25"/>
      <c r="OYN123" s="25"/>
      <c r="OYO123" s="25"/>
      <c r="OYP123" s="26"/>
      <c r="OYQ123" s="70"/>
      <c r="OYR123" s="26"/>
      <c r="OYS123" s="26"/>
      <c r="OYT123" s="26" t="s">
        <v>208</v>
      </c>
      <c r="OYU123" s="26" t="s">
        <v>191</v>
      </c>
      <c r="OYV123" s="26" t="s">
        <v>200</v>
      </c>
      <c r="OYW123" s="26" t="s">
        <v>266</v>
      </c>
      <c r="OYX123" s="26" t="s">
        <v>190</v>
      </c>
      <c r="OYY123" s="26" t="s">
        <v>260</v>
      </c>
      <c r="OYZ123" s="26" t="s">
        <v>192</v>
      </c>
      <c r="OZA123" s="25"/>
      <c r="OZB123" s="25"/>
      <c r="OZC123" s="25"/>
      <c r="OZD123" s="25"/>
      <c r="OZE123" s="25"/>
      <c r="OZF123" s="26"/>
      <c r="OZG123" s="70"/>
      <c r="OZH123" s="26"/>
      <c r="OZI123" s="26"/>
      <c r="OZJ123" s="26" t="s">
        <v>208</v>
      </c>
      <c r="OZK123" s="26" t="s">
        <v>191</v>
      </c>
      <c r="OZL123" s="26" t="s">
        <v>200</v>
      </c>
      <c r="OZM123" s="26" t="s">
        <v>266</v>
      </c>
      <c r="OZN123" s="26" t="s">
        <v>190</v>
      </c>
      <c r="OZO123" s="26" t="s">
        <v>260</v>
      </c>
      <c r="OZP123" s="26" t="s">
        <v>192</v>
      </c>
      <c r="OZQ123" s="25"/>
      <c r="OZR123" s="25"/>
      <c r="OZS123" s="25"/>
      <c r="OZT123" s="25"/>
      <c r="OZU123" s="25"/>
      <c r="OZV123" s="26"/>
      <c r="OZW123" s="70"/>
      <c r="OZX123" s="26"/>
      <c r="OZY123" s="26"/>
      <c r="OZZ123" s="26" t="s">
        <v>208</v>
      </c>
      <c r="PAA123" s="26" t="s">
        <v>191</v>
      </c>
      <c r="PAB123" s="26" t="s">
        <v>200</v>
      </c>
      <c r="PAC123" s="26" t="s">
        <v>266</v>
      </c>
      <c r="PAD123" s="26" t="s">
        <v>190</v>
      </c>
      <c r="PAE123" s="26" t="s">
        <v>260</v>
      </c>
      <c r="PAF123" s="26" t="s">
        <v>192</v>
      </c>
      <c r="PAG123" s="25"/>
      <c r="PAH123" s="25"/>
      <c r="PAI123" s="25"/>
      <c r="PAJ123" s="25"/>
      <c r="PAK123" s="25"/>
      <c r="PAL123" s="26"/>
      <c r="PAM123" s="70"/>
      <c r="PAN123" s="26"/>
      <c r="PAO123" s="26"/>
      <c r="PAP123" s="26" t="s">
        <v>208</v>
      </c>
      <c r="PAQ123" s="26" t="s">
        <v>191</v>
      </c>
      <c r="PAR123" s="26" t="s">
        <v>200</v>
      </c>
      <c r="PAS123" s="26" t="s">
        <v>266</v>
      </c>
      <c r="PAT123" s="26" t="s">
        <v>190</v>
      </c>
      <c r="PAU123" s="26" t="s">
        <v>260</v>
      </c>
      <c r="PAV123" s="26" t="s">
        <v>192</v>
      </c>
      <c r="PAW123" s="25"/>
      <c r="PAX123" s="25"/>
      <c r="PAY123" s="25"/>
      <c r="PAZ123" s="25"/>
      <c r="PBA123" s="25"/>
      <c r="PBB123" s="26"/>
      <c r="PBC123" s="70"/>
      <c r="PBD123" s="26"/>
      <c r="PBE123" s="26"/>
      <c r="PBF123" s="26" t="s">
        <v>208</v>
      </c>
      <c r="PBG123" s="26" t="s">
        <v>191</v>
      </c>
      <c r="PBH123" s="26" t="s">
        <v>200</v>
      </c>
      <c r="PBI123" s="26" t="s">
        <v>266</v>
      </c>
      <c r="PBJ123" s="26" t="s">
        <v>190</v>
      </c>
      <c r="PBK123" s="26" t="s">
        <v>260</v>
      </c>
      <c r="PBL123" s="26" t="s">
        <v>192</v>
      </c>
      <c r="PBM123" s="25"/>
      <c r="PBN123" s="25"/>
      <c r="PBO123" s="25"/>
      <c r="PBP123" s="25"/>
      <c r="PBQ123" s="25"/>
      <c r="PBR123" s="26"/>
      <c r="PBS123" s="70"/>
      <c r="PBT123" s="26"/>
      <c r="PBU123" s="26"/>
      <c r="PBV123" s="26" t="s">
        <v>208</v>
      </c>
      <c r="PBW123" s="26" t="s">
        <v>191</v>
      </c>
      <c r="PBX123" s="26" t="s">
        <v>200</v>
      </c>
      <c r="PBY123" s="26" t="s">
        <v>266</v>
      </c>
      <c r="PBZ123" s="26" t="s">
        <v>190</v>
      </c>
      <c r="PCA123" s="26" t="s">
        <v>260</v>
      </c>
      <c r="PCB123" s="26" t="s">
        <v>192</v>
      </c>
      <c r="PCC123" s="25"/>
      <c r="PCD123" s="25"/>
      <c r="PCE123" s="25"/>
      <c r="PCF123" s="25"/>
      <c r="PCG123" s="25"/>
      <c r="PCH123" s="26"/>
      <c r="PCI123" s="70"/>
      <c r="PCJ123" s="26"/>
      <c r="PCK123" s="26"/>
      <c r="PCL123" s="26" t="s">
        <v>208</v>
      </c>
      <c r="PCM123" s="26" t="s">
        <v>191</v>
      </c>
      <c r="PCN123" s="26" t="s">
        <v>200</v>
      </c>
      <c r="PCO123" s="26" t="s">
        <v>266</v>
      </c>
      <c r="PCP123" s="26" t="s">
        <v>190</v>
      </c>
      <c r="PCQ123" s="26" t="s">
        <v>260</v>
      </c>
      <c r="PCR123" s="26" t="s">
        <v>192</v>
      </c>
      <c r="PCS123" s="25"/>
      <c r="PCT123" s="25"/>
      <c r="PCU123" s="25"/>
      <c r="PCV123" s="25"/>
      <c r="PCW123" s="25"/>
      <c r="PCX123" s="26"/>
      <c r="PCY123" s="70"/>
      <c r="PCZ123" s="26"/>
      <c r="PDA123" s="26"/>
      <c r="PDB123" s="26" t="s">
        <v>208</v>
      </c>
      <c r="PDC123" s="26" t="s">
        <v>191</v>
      </c>
      <c r="PDD123" s="26" t="s">
        <v>200</v>
      </c>
      <c r="PDE123" s="26" t="s">
        <v>266</v>
      </c>
      <c r="PDF123" s="26" t="s">
        <v>190</v>
      </c>
      <c r="PDG123" s="26" t="s">
        <v>260</v>
      </c>
      <c r="PDH123" s="26" t="s">
        <v>192</v>
      </c>
      <c r="PDI123" s="25"/>
      <c r="PDJ123" s="25"/>
      <c r="PDK123" s="25"/>
      <c r="PDL123" s="25"/>
      <c r="PDM123" s="25"/>
      <c r="PDN123" s="26"/>
      <c r="PDO123" s="70"/>
      <c r="PDP123" s="26"/>
      <c r="PDQ123" s="26"/>
      <c r="PDR123" s="26" t="s">
        <v>208</v>
      </c>
      <c r="PDS123" s="26" t="s">
        <v>191</v>
      </c>
      <c r="PDT123" s="26" t="s">
        <v>200</v>
      </c>
      <c r="PDU123" s="26" t="s">
        <v>266</v>
      </c>
      <c r="PDV123" s="26" t="s">
        <v>190</v>
      </c>
      <c r="PDW123" s="26" t="s">
        <v>260</v>
      </c>
      <c r="PDX123" s="26" t="s">
        <v>192</v>
      </c>
      <c r="PDY123" s="25"/>
      <c r="PDZ123" s="25"/>
      <c r="PEA123" s="25"/>
      <c r="PEB123" s="25"/>
      <c r="PEC123" s="25"/>
      <c r="PED123" s="26"/>
      <c r="PEE123" s="70"/>
      <c r="PEF123" s="26"/>
      <c r="PEG123" s="26"/>
      <c r="PEH123" s="26" t="s">
        <v>208</v>
      </c>
      <c r="PEI123" s="26" t="s">
        <v>191</v>
      </c>
      <c r="PEJ123" s="26" t="s">
        <v>200</v>
      </c>
      <c r="PEK123" s="26" t="s">
        <v>266</v>
      </c>
      <c r="PEL123" s="26" t="s">
        <v>190</v>
      </c>
      <c r="PEM123" s="26" t="s">
        <v>260</v>
      </c>
      <c r="PEN123" s="26" t="s">
        <v>192</v>
      </c>
      <c r="PEO123" s="25"/>
      <c r="PEP123" s="25"/>
      <c r="PEQ123" s="25"/>
      <c r="PER123" s="25"/>
      <c r="PES123" s="25"/>
      <c r="PET123" s="26"/>
      <c r="PEU123" s="70"/>
      <c r="PEV123" s="26"/>
      <c r="PEW123" s="26"/>
      <c r="PEX123" s="26" t="s">
        <v>208</v>
      </c>
      <c r="PEY123" s="26" t="s">
        <v>191</v>
      </c>
      <c r="PEZ123" s="26" t="s">
        <v>200</v>
      </c>
      <c r="PFA123" s="26" t="s">
        <v>266</v>
      </c>
      <c r="PFB123" s="26" t="s">
        <v>190</v>
      </c>
      <c r="PFC123" s="26" t="s">
        <v>260</v>
      </c>
      <c r="PFD123" s="26" t="s">
        <v>192</v>
      </c>
      <c r="PFE123" s="25"/>
      <c r="PFF123" s="25"/>
      <c r="PFG123" s="25"/>
      <c r="PFH123" s="25"/>
      <c r="PFI123" s="25"/>
      <c r="PFJ123" s="26"/>
      <c r="PFK123" s="70"/>
      <c r="PFL123" s="26"/>
      <c r="PFM123" s="26"/>
      <c r="PFN123" s="26" t="s">
        <v>208</v>
      </c>
      <c r="PFO123" s="26" t="s">
        <v>191</v>
      </c>
      <c r="PFP123" s="26" t="s">
        <v>200</v>
      </c>
      <c r="PFQ123" s="26" t="s">
        <v>266</v>
      </c>
      <c r="PFR123" s="26" t="s">
        <v>190</v>
      </c>
      <c r="PFS123" s="26" t="s">
        <v>260</v>
      </c>
      <c r="PFT123" s="26" t="s">
        <v>192</v>
      </c>
      <c r="PFU123" s="25"/>
      <c r="PFV123" s="25"/>
      <c r="PFW123" s="25"/>
      <c r="PFX123" s="25"/>
      <c r="PFY123" s="25"/>
      <c r="PFZ123" s="26"/>
      <c r="PGA123" s="70"/>
      <c r="PGB123" s="26"/>
      <c r="PGC123" s="26"/>
      <c r="PGD123" s="26" t="s">
        <v>208</v>
      </c>
      <c r="PGE123" s="26" t="s">
        <v>191</v>
      </c>
      <c r="PGF123" s="26" t="s">
        <v>200</v>
      </c>
      <c r="PGG123" s="26" t="s">
        <v>266</v>
      </c>
      <c r="PGH123" s="26" t="s">
        <v>190</v>
      </c>
      <c r="PGI123" s="26" t="s">
        <v>260</v>
      </c>
      <c r="PGJ123" s="26" t="s">
        <v>192</v>
      </c>
      <c r="PGK123" s="25"/>
      <c r="PGL123" s="25"/>
      <c r="PGM123" s="25"/>
      <c r="PGN123" s="25"/>
      <c r="PGO123" s="25"/>
      <c r="PGP123" s="26"/>
      <c r="PGQ123" s="70"/>
      <c r="PGR123" s="26"/>
      <c r="PGS123" s="26"/>
      <c r="PGT123" s="26" t="s">
        <v>208</v>
      </c>
      <c r="PGU123" s="26" t="s">
        <v>191</v>
      </c>
      <c r="PGV123" s="26" t="s">
        <v>200</v>
      </c>
      <c r="PGW123" s="26" t="s">
        <v>266</v>
      </c>
      <c r="PGX123" s="26" t="s">
        <v>190</v>
      </c>
      <c r="PGY123" s="26" t="s">
        <v>260</v>
      </c>
      <c r="PGZ123" s="26" t="s">
        <v>192</v>
      </c>
      <c r="PHA123" s="25"/>
      <c r="PHB123" s="25"/>
      <c r="PHC123" s="25"/>
      <c r="PHD123" s="25"/>
      <c r="PHE123" s="25"/>
      <c r="PHF123" s="26"/>
      <c r="PHG123" s="70"/>
      <c r="PHH123" s="26"/>
      <c r="PHI123" s="26"/>
      <c r="PHJ123" s="26" t="s">
        <v>208</v>
      </c>
      <c r="PHK123" s="26" t="s">
        <v>191</v>
      </c>
      <c r="PHL123" s="26" t="s">
        <v>200</v>
      </c>
      <c r="PHM123" s="26" t="s">
        <v>266</v>
      </c>
      <c r="PHN123" s="26" t="s">
        <v>190</v>
      </c>
      <c r="PHO123" s="26" t="s">
        <v>260</v>
      </c>
      <c r="PHP123" s="26" t="s">
        <v>192</v>
      </c>
      <c r="PHQ123" s="25"/>
      <c r="PHR123" s="25"/>
      <c r="PHS123" s="25"/>
      <c r="PHT123" s="25"/>
      <c r="PHU123" s="25"/>
      <c r="PHV123" s="26"/>
      <c r="PHW123" s="70"/>
      <c r="PHX123" s="26"/>
      <c r="PHY123" s="26"/>
      <c r="PHZ123" s="26" t="s">
        <v>208</v>
      </c>
      <c r="PIA123" s="26" t="s">
        <v>191</v>
      </c>
      <c r="PIB123" s="26" t="s">
        <v>200</v>
      </c>
      <c r="PIC123" s="26" t="s">
        <v>266</v>
      </c>
      <c r="PID123" s="26" t="s">
        <v>190</v>
      </c>
      <c r="PIE123" s="26" t="s">
        <v>260</v>
      </c>
      <c r="PIF123" s="26" t="s">
        <v>192</v>
      </c>
      <c r="PIG123" s="25"/>
      <c r="PIH123" s="25"/>
      <c r="PII123" s="25"/>
      <c r="PIJ123" s="25"/>
      <c r="PIK123" s="25"/>
      <c r="PIL123" s="26"/>
      <c r="PIM123" s="70"/>
      <c r="PIN123" s="26"/>
      <c r="PIO123" s="26"/>
      <c r="PIP123" s="26" t="s">
        <v>208</v>
      </c>
      <c r="PIQ123" s="26" t="s">
        <v>191</v>
      </c>
      <c r="PIR123" s="26" t="s">
        <v>200</v>
      </c>
      <c r="PIS123" s="26" t="s">
        <v>266</v>
      </c>
      <c r="PIT123" s="26" t="s">
        <v>190</v>
      </c>
      <c r="PIU123" s="26" t="s">
        <v>260</v>
      </c>
      <c r="PIV123" s="26" t="s">
        <v>192</v>
      </c>
      <c r="PIW123" s="25"/>
      <c r="PIX123" s="25"/>
      <c r="PIY123" s="25"/>
      <c r="PIZ123" s="25"/>
      <c r="PJA123" s="25"/>
      <c r="PJB123" s="26"/>
      <c r="PJC123" s="70"/>
      <c r="PJD123" s="26"/>
      <c r="PJE123" s="26"/>
      <c r="PJF123" s="26" t="s">
        <v>208</v>
      </c>
      <c r="PJG123" s="26" t="s">
        <v>191</v>
      </c>
      <c r="PJH123" s="26" t="s">
        <v>200</v>
      </c>
      <c r="PJI123" s="26" t="s">
        <v>266</v>
      </c>
      <c r="PJJ123" s="26" t="s">
        <v>190</v>
      </c>
      <c r="PJK123" s="26" t="s">
        <v>260</v>
      </c>
      <c r="PJL123" s="26" t="s">
        <v>192</v>
      </c>
      <c r="PJM123" s="25"/>
      <c r="PJN123" s="25"/>
      <c r="PJO123" s="25"/>
      <c r="PJP123" s="25"/>
      <c r="PJQ123" s="25"/>
      <c r="PJR123" s="26"/>
      <c r="PJS123" s="70"/>
      <c r="PJT123" s="26"/>
      <c r="PJU123" s="26"/>
      <c r="PJV123" s="26" t="s">
        <v>208</v>
      </c>
      <c r="PJW123" s="26" t="s">
        <v>191</v>
      </c>
      <c r="PJX123" s="26" t="s">
        <v>200</v>
      </c>
      <c r="PJY123" s="26" t="s">
        <v>266</v>
      </c>
      <c r="PJZ123" s="26" t="s">
        <v>190</v>
      </c>
      <c r="PKA123" s="26" t="s">
        <v>260</v>
      </c>
      <c r="PKB123" s="26" t="s">
        <v>192</v>
      </c>
      <c r="PKC123" s="25"/>
      <c r="PKD123" s="25"/>
      <c r="PKE123" s="25"/>
      <c r="PKF123" s="25"/>
      <c r="PKG123" s="25"/>
      <c r="PKH123" s="26"/>
      <c r="PKI123" s="70"/>
      <c r="PKJ123" s="26"/>
      <c r="PKK123" s="26"/>
      <c r="PKL123" s="26" t="s">
        <v>208</v>
      </c>
      <c r="PKM123" s="26" t="s">
        <v>191</v>
      </c>
      <c r="PKN123" s="26" t="s">
        <v>200</v>
      </c>
      <c r="PKO123" s="26" t="s">
        <v>266</v>
      </c>
      <c r="PKP123" s="26" t="s">
        <v>190</v>
      </c>
      <c r="PKQ123" s="26" t="s">
        <v>260</v>
      </c>
      <c r="PKR123" s="26" t="s">
        <v>192</v>
      </c>
      <c r="PKS123" s="25"/>
      <c r="PKT123" s="25"/>
      <c r="PKU123" s="25"/>
      <c r="PKV123" s="25"/>
      <c r="PKW123" s="25"/>
      <c r="PKX123" s="26"/>
      <c r="PKY123" s="70"/>
      <c r="PKZ123" s="26"/>
      <c r="PLA123" s="26"/>
      <c r="PLB123" s="26" t="s">
        <v>208</v>
      </c>
      <c r="PLC123" s="26" t="s">
        <v>191</v>
      </c>
      <c r="PLD123" s="26" t="s">
        <v>200</v>
      </c>
      <c r="PLE123" s="26" t="s">
        <v>266</v>
      </c>
      <c r="PLF123" s="26" t="s">
        <v>190</v>
      </c>
      <c r="PLG123" s="26" t="s">
        <v>260</v>
      </c>
      <c r="PLH123" s="26" t="s">
        <v>192</v>
      </c>
      <c r="PLI123" s="25"/>
      <c r="PLJ123" s="25"/>
      <c r="PLK123" s="25"/>
      <c r="PLL123" s="25"/>
      <c r="PLM123" s="25"/>
      <c r="PLN123" s="26"/>
      <c r="PLO123" s="70"/>
      <c r="PLP123" s="26"/>
      <c r="PLQ123" s="26"/>
      <c r="PLR123" s="26" t="s">
        <v>208</v>
      </c>
      <c r="PLS123" s="26" t="s">
        <v>191</v>
      </c>
      <c r="PLT123" s="26" t="s">
        <v>200</v>
      </c>
      <c r="PLU123" s="26" t="s">
        <v>266</v>
      </c>
      <c r="PLV123" s="26" t="s">
        <v>190</v>
      </c>
      <c r="PLW123" s="26" t="s">
        <v>260</v>
      </c>
      <c r="PLX123" s="26" t="s">
        <v>192</v>
      </c>
      <c r="PLY123" s="25"/>
      <c r="PLZ123" s="25"/>
      <c r="PMA123" s="25"/>
      <c r="PMB123" s="25"/>
      <c r="PMC123" s="25"/>
      <c r="PMD123" s="26"/>
      <c r="PME123" s="70"/>
      <c r="PMF123" s="26"/>
      <c r="PMG123" s="26"/>
      <c r="PMH123" s="26" t="s">
        <v>208</v>
      </c>
      <c r="PMI123" s="26" t="s">
        <v>191</v>
      </c>
      <c r="PMJ123" s="26" t="s">
        <v>200</v>
      </c>
      <c r="PMK123" s="26" t="s">
        <v>266</v>
      </c>
      <c r="PML123" s="26" t="s">
        <v>190</v>
      </c>
      <c r="PMM123" s="26" t="s">
        <v>260</v>
      </c>
      <c r="PMN123" s="26" t="s">
        <v>192</v>
      </c>
      <c r="PMO123" s="25"/>
      <c r="PMP123" s="25"/>
      <c r="PMQ123" s="25"/>
      <c r="PMR123" s="25"/>
      <c r="PMS123" s="25"/>
      <c r="PMT123" s="26"/>
      <c r="PMU123" s="70"/>
      <c r="PMV123" s="26"/>
      <c r="PMW123" s="26"/>
      <c r="PMX123" s="26" t="s">
        <v>208</v>
      </c>
      <c r="PMY123" s="26" t="s">
        <v>191</v>
      </c>
      <c r="PMZ123" s="26" t="s">
        <v>200</v>
      </c>
      <c r="PNA123" s="26" t="s">
        <v>266</v>
      </c>
      <c r="PNB123" s="26" t="s">
        <v>190</v>
      </c>
      <c r="PNC123" s="26" t="s">
        <v>260</v>
      </c>
      <c r="PND123" s="26" t="s">
        <v>192</v>
      </c>
      <c r="PNE123" s="25"/>
      <c r="PNF123" s="25"/>
      <c r="PNG123" s="25"/>
      <c r="PNH123" s="25"/>
      <c r="PNI123" s="25"/>
      <c r="PNJ123" s="26"/>
      <c r="PNK123" s="70"/>
      <c r="PNL123" s="26"/>
      <c r="PNM123" s="26"/>
      <c r="PNN123" s="26" t="s">
        <v>208</v>
      </c>
      <c r="PNO123" s="26" t="s">
        <v>191</v>
      </c>
      <c r="PNP123" s="26" t="s">
        <v>200</v>
      </c>
      <c r="PNQ123" s="26" t="s">
        <v>266</v>
      </c>
      <c r="PNR123" s="26" t="s">
        <v>190</v>
      </c>
      <c r="PNS123" s="26" t="s">
        <v>260</v>
      </c>
      <c r="PNT123" s="26" t="s">
        <v>192</v>
      </c>
      <c r="PNU123" s="25"/>
      <c r="PNV123" s="25"/>
      <c r="PNW123" s="25"/>
      <c r="PNX123" s="25"/>
      <c r="PNY123" s="25"/>
      <c r="PNZ123" s="26"/>
      <c r="POA123" s="70"/>
      <c r="POB123" s="26"/>
      <c r="POC123" s="26"/>
      <c r="POD123" s="26" t="s">
        <v>208</v>
      </c>
      <c r="POE123" s="26" t="s">
        <v>191</v>
      </c>
      <c r="POF123" s="26" t="s">
        <v>200</v>
      </c>
      <c r="POG123" s="26" t="s">
        <v>266</v>
      </c>
      <c r="POH123" s="26" t="s">
        <v>190</v>
      </c>
      <c r="POI123" s="26" t="s">
        <v>260</v>
      </c>
      <c r="POJ123" s="26" t="s">
        <v>192</v>
      </c>
      <c r="POK123" s="25"/>
      <c r="POL123" s="25"/>
      <c r="POM123" s="25"/>
      <c r="PON123" s="25"/>
      <c r="POO123" s="25"/>
      <c r="POP123" s="26"/>
      <c r="POQ123" s="70"/>
      <c r="POR123" s="26"/>
      <c r="POS123" s="26"/>
      <c r="POT123" s="26" t="s">
        <v>208</v>
      </c>
      <c r="POU123" s="26" t="s">
        <v>191</v>
      </c>
      <c r="POV123" s="26" t="s">
        <v>200</v>
      </c>
      <c r="POW123" s="26" t="s">
        <v>266</v>
      </c>
      <c r="POX123" s="26" t="s">
        <v>190</v>
      </c>
      <c r="POY123" s="26" t="s">
        <v>260</v>
      </c>
      <c r="POZ123" s="26" t="s">
        <v>192</v>
      </c>
      <c r="PPA123" s="25"/>
      <c r="PPB123" s="25"/>
      <c r="PPC123" s="25"/>
      <c r="PPD123" s="25"/>
      <c r="PPE123" s="25"/>
      <c r="PPF123" s="26"/>
      <c r="PPG123" s="70"/>
      <c r="PPH123" s="26"/>
      <c r="PPI123" s="26"/>
      <c r="PPJ123" s="26" t="s">
        <v>208</v>
      </c>
      <c r="PPK123" s="26" t="s">
        <v>191</v>
      </c>
      <c r="PPL123" s="26" t="s">
        <v>200</v>
      </c>
      <c r="PPM123" s="26" t="s">
        <v>266</v>
      </c>
      <c r="PPN123" s="26" t="s">
        <v>190</v>
      </c>
      <c r="PPO123" s="26" t="s">
        <v>260</v>
      </c>
      <c r="PPP123" s="26" t="s">
        <v>192</v>
      </c>
      <c r="PPQ123" s="25"/>
      <c r="PPR123" s="25"/>
      <c r="PPS123" s="25"/>
      <c r="PPT123" s="25"/>
      <c r="PPU123" s="25"/>
      <c r="PPV123" s="26"/>
      <c r="PPW123" s="70"/>
      <c r="PPX123" s="26"/>
      <c r="PPY123" s="26"/>
      <c r="PPZ123" s="26" t="s">
        <v>208</v>
      </c>
      <c r="PQA123" s="26" t="s">
        <v>191</v>
      </c>
      <c r="PQB123" s="26" t="s">
        <v>200</v>
      </c>
      <c r="PQC123" s="26" t="s">
        <v>266</v>
      </c>
      <c r="PQD123" s="26" t="s">
        <v>190</v>
      </c>
      <c r="PQE123" s="26" t="s">
        <v>260</v>
      </c>
      <c r="PQF123" s="26" t="s">
        <v>192</v>
      </c>
      <c r="PQG123" s="25"/>
      <c r="PQH123" s="25"/>
      <c r="PQI123" s="25"/>
      <c r="PQJ123" s="25"/>
      <c r="PQK123" s="25"/>
      <c r="PQL123" s="26"/>
      <c r="PQM123" s="70"/>
      <c r="PQN123" s="26"/>
      <c r="PQO123" s="26"/>
      <c r="PQP123" s="26" t="s">
        <v>208</v>
      </c>
      <c r="PQQ123" s="26" t="s">
        <v>191</v>
      </c>
      <c r="PQR123" s="26" t="s">
        <v>200</v>
      </c>
      <c r="PQS123" s="26" t="s">
        <v>266</v>
      </c>
      <c r="PQT123" s="26" t="s">
        <v>190</v>
      </c>
      <c r="PQU123" s="26" t="s">
        <v>260</v>
      </c>
      <c r="PQV123" s="26" t="s">
        <v>192</v>
      </c>
      <c r="PQW123" s="25"/>
      <c r="PQX123" s="25"/>
      <c r="PQY123" s="25"/>
      <c r="PQZ123" s="25"/>
      <c r="PRA123" s="25"/>
      <c r="PRB123" s="26"/>
      <c r="PRC123" s="70"/>
      <c r="PRD123" s="26"/>
      <c r="PRE123" s="26"/>
      <c r="PRF123" s="26" t="s">
        <v>208</v>
      </c>
      <c r="PRG123" s="26" t="s">
        <v>191</v>
      </c>
      <c r="PRH123" s="26" t="s">
        <v>200</v>
      </c>
      <c r="PRI123" s="26" t="s">
        <v>266</v>
      </c>
      <c r="PRJ123" s="26" t="s">
        <v>190</v>
      </c>
      <c r="PRK123" s="26" t="s">
        <v>260</v>
      </c>
      <c r="PRL123" s="26" t="s">
        <v>192</v>
      </c>
      <c r="PRM123" s="25"/>
      <c r="PRN123" s="25"/>
      <c r="PRO123" s="25"/>
      <c r="PRP123" s="25"/>
      <c r="PRQ123" s="25"/>
      <c r="PRR123" s="26"/>
      <c r="PRS123" s="70"/>
      <c r="PRT123" s="26"/>
      <c r="PRU123" s="26"/>
      <c r="PRV123" s="26" t="s">
        <v>208</v>
      </c>
      <c r="PRW123" s="26" t="s">
        <v>191</v>
      </c>
      <c r="PRX123" s="26" t="s">
        <v>200</v>
      </c>
      <c r="PRY123" s="26" t="s">
        <v>266</v>
      </c>
      <c r="PRZ123" s="26" t="s">
        <v>190</v>
      </c>
      <c r="PSA123" s="26" t="s">
        <v>260</v>
      </c>
      <c r="PSB123" s="26" t="s">
        <v>192</v>
      </c>
      <c r="PSC123" s="25"/>
      <c r="PSD123" s="25"/>
      <c r="PSE123" s="25"/>
      <c r="PSF123" s="25"/>
      <c r="PSG123" s="25"/>
      <c r="PSH123" s="26"/>
      <c r="PSI123" s="70"/>
      <c r="PSJ123" s="26"/>
      <c r="PSK123" s="26"/>
      <c r="PSL123" s="26" t="s">
        <v>208</v>
      </c>
      <c r="PSM123" s="26" t="s">
        <v>191</v>
      </c>
      <c r="PSN123" s="26" t="s">
        <v>200</v>
      </c>
      <c r="PSO123" s="26" t="s">
        <v>266</v>
      </c>
      <c r="PSP123" s="26" t="s">
        <v>190</v>
      </c>
      <c r="PSQ123" s="26" t="s">
        <v>260</v>
      </c>
      <c r="PSR123" s="26" t="s">
        <v>192</v>
      </c>
      <c r="PSS123" s="25"/>
      <c r="PST123" s="25"/>
      <c r="PSU123" s="25"/>
      <c r="PSV123" s="25"/>
      <c r="PSW123" s="25"/>
      <c r="PSX123" s="26"/>
      <c r="PSY123" s="70"/>
      <c r="PSZ123" s="26"/>
      <c r="PTA123" s="26"/>
      <c r="PTB123" s="26" t="s">
        <v>208</v>
      </c>
      <c r="PTC123" s="26" t="s">
        <v>191</v>
      </c>
      <c r="PTD123" s="26" t="s">
        <v>200</v>
      </c>
      <c r="PTE123" s="26" t="s">
        <v>266</v>
      </c>
      <c r="PTF123" s="26" t="s">
        <v>190</v>
      </c>
      <c r="PTG123" s="26" t="s">
        <v>260</v>
      </c>
      <c r="PTH123" s="26" t="s">
        <v>192</v>
      </c>
      <c r="PTI123" s="25"/>
      <c r="PTJ123" s="25"/>
      <c r="PTK123" s="25"/>
      <c r="PTL123" s="25"/>
      <c r="PTM123" s="25"/>
      <c r="PTN123" s="26"/>
      <c r="PTO123" s="70"/>
      <c r="PTP123" s="26"/>
      <c r="PTQ123" s="26"/>
      <c r="PTR123" s="26" t="s">
        <v>208</v>
      </c>
      <c r="PTS123" s="26" t="s">
        <v>191</v>
      </c>
      <c r="PTT123" s="26" t="s">
        <v>200</v>
      </c>
      <c r="PTU123" s="26" t="s">
        <v>266</v>
      </c>
      <c r="PTV123" s="26" t="s">
        <v>190</v>
      </c>
      <c r="PTW123" s="26" t="s">
        <v>260</v>
      </c>
      <c r="PTX123" s="26" t="s">
        <v>192</v>
      </c>
      <c r="PTY123" s="25"/>
      <c r="PTZ123" s="25"/>
      <c r="PUA123" s="25"/>
      <c r="PUB123" s="25"/>
      <c r="PUC123" s="25"/>
      <c r="PUD123" s="26"/>
      <c r="PUE123" s="70"/>
      <c r="PUF123" s="26"/>
      <c r="PUG123" s="26"/>
      <c r="PUH123" s="26" t="s">
        <v>208</v>
      </c>
      <c r="PUI123" s="26" t="s">
        <v>191</v>
      </c>
      <c r="PUJ123" s="26" t="s">
        <v>200</v>
      </c>
      <c r="PUK123" s="26" t="s">
        <v>266</v>
      </c>
      <c r="PUL123" s="26" t="s">
        <v>190</v>
      </c>
      <c r="PUM123" s="26" t="s">
        <v>260</v>
      </c>
      <c r="PUN123" s="26" t="s">
        <v>192</v>
      </c>
      <c r="PUO123" s="25"/>
      <c r="PUP123" s="25"/>
      <c r="PUQ123" s="25"/>
      <c r="PUR123" s="25"/>
      <c r="PUS123" s="25"/>
      <c r="PUT123" s="26"/>
      <c r="PUU123" s="70"/>
      <c r="PUV123" s="26"/>
      <c r="PUW123" s="26"/>
      <c r="PUX123" s="26" t="s">
        <v>208</v>
      </c>
      <c r="PUY123" s="26" t="s">
        <v>191</v>
      </c>
      <c r="PUZ123" s="26" t="s">
        <v>200</v>
      </c>
      <c r="PVA123" s="26" t="s">
        <v>266</v>
      </c>
      <c r="PVB123" s="26" t="s">
        <v>190</v>
      </c>
      <c r="PVC123" s="26" t="s">
        <v>260</v>
      </c>
      <c r="PVD123" s="26" t="s">
        <v>192</v>
      </c>
      <c r="PVE123" s="25"/>
      <c r="PVF123" s="25"/>
      <c r="PVG123" s="25"/>
      <c r="PVH123" s="25"/>
      <c r="PVI123" s="25"/>
      <c r="PVJ123" s="26"/>
      <c r="PVK123" s="70"/>
      <c r="PVL123" s="26"/>
      <c r="PVM123" s="26"/>
      <c r="PVN123" s="26" t="s">
        <v>208</v>
      </c>
      <c r="PVO123" s="26" t="s">
        <v>191</v>
      </c>
      <c r="PVP123" s="26" t="s">
        <v>200</v>
      </c>
      <c r="PVQ123" s="26" t="s">
        <v>266</v>
      </c>
      <c r="PVR123" s="26" t="s">
        <v>190</v>
      </c>
      <c r="PVS123" s="26" t="s">
        <v>260</v>
      </c>
      <c r="PVT123" s="26" t="s">
        <v>192</v>
      </c>
      <c r="PVU123" s="25"/>
      <c r="PVV123" s="25"/>
      <c r="PVW123" s="25"/>
      <c r="PVX123" s="25"/>
      <c r="PVY123" s="25"/>
      <c r="PVZ123" s="26"/>
      <c r="PWA123" s="70"/>
      <c r="PWB123" s="26"/>
      <c r="PWC123" s="26"/>
      <c r="PWD123" s="26" t="s">
        <v>208</v>
      </c>
      <c r="PWE123" s="26" t="s">
        <v>191</v>
      </c>
      <c r="PWF123" s="26" t="s">
        <v>200</v>
      </c>
      <c r="PWG123" s="26" t="s">
        <v>266</v>
      </c>
      <c r="PWH123" s="26" t="s">
        <v>190</v>
      </c>
      <c r="PWI123" s="26" t="s">
        <v>260</v>
      </c>
      <c r="PWJ123" s="26" t="s">
        <v>192</v>
      </c>
      <c r="PWK123" s="25"/>
      <c r="PWL123" s="25"/>
      <c r="PWM123" s="25"/>
      <c r="PWN123" s="25"/>
      <c r="PWO123" s="25"/>
      <c r="PWP123" s="26"/>
      <c r="PWQ123" s="70"/>
      <c r="PWR123" s="26"/>
      <c r="PWS123" s="26"/>
      <c r="PWT123" s="26" t="s">
        <v>208</v>
      </c>
      <c r="PWU123" s="26" t="s">
        <v>191</v>
      </c>
      <c r="PWV123" s="26" t="s">
        <v>200</v>
      </c>
      <c r="PWW123" s="26" t="s">
        <v>266</v>
      </c>
      <c r="PWX123" s="26" t="s">
        <v>190</v>
      </c>
      <c r="PWY123" s="26" t="s">
        <v>260</v>
      </c>
      <c r="PWZ123" s="26" t="s">
        <v>192</v>
      </c>
      <c r="PXA123" s="25"/>
      <c r="PXB123" s="25"/>
      <c r="PXC123" s="25"/>
      <c r="PXD123" s="25"/>
      <c r="PXE123" s="25"/>
      <c r="PXF123" s="26"/>
      <c r="PXG123" s="70"/>
      <c r="PXH123" s="26"/>
      <c r="PXI123" s="26"/>
      <c r="PXJ123" s="26" t="s">
        <v>208</v>
      </c>
      <c r="PXK123" s="26" t="s">
        <v>191</v>
      </c>
      <c r="PXL123" s="26" t="s">
        <v>200</v>
      </c>
      <c r="PXM123" s="26" t="s">
        <v>266</v>
      </c>
      <c r="PXN123" s="26" t="s">
        <v>190</v>
      </c>
      <c r="PXO123" s="26" t="s">
        <v>260</v>
      </c>
      <c r="PXP123" s="26" t="s">
        <v>192</v>
      </c>
      <c r="PXQ123" s="25"/>
      <c r="PXR123" s="25"/>
      <c r="PXS123" s="25"/>
      <c r="PXT123" s="25"/>
      <c r="PXU123" s="25"/>
      <c r="PXV123" s="26"/>
      <c r="PXW123" s="70"/>
      <c r="PXX123" s="26"/>
      <c r="PXY123" s="26"/>
      <c r="PXZ123" s="26" t="s">
        <v>208</v>
      </c>
      <c r="PYA123" s="26" t="s">
        <v>191</v>
      </c>
      <c r="PYB123" s="26" t="s">
        <v>200</v>
      </c>
      <c r="PYC123" s="26" t="s">
        <v>266</v>
      </c>
      <c r="PYD123" s="26" t="s">
        <v>190</v>
      </c>
      <c r="PYE123" s="26" t="s">
        <v>260</v>
      </c>
      <c r="PYF123" s="26" t="s">
        <v>192</v>
      </c>
      <c r="PYG123" s="25"/>
      <c r="PYH123" s="25"/>
      <c r="PYI123" s="25"/>
      <c r="PYJ123" s="25"/>
      <c r="PYK123" s="25"/>
      <c r="PYL123" s="26"/>
      <c r="PYM123" s="70"/>
      <c r="PYN123" s="26"/>
      <c r="PYO123" s="26"/>
      <c r="PYP123" s="26" t="s">
        <v>208</v>
      </c>
      <c r="PYQ123" s="26" t="s">
        <v>191</v>
      </c>
      <c r="PYR123" s="26" t="s">
        <v>200</v>
      </c>
      <c r="PYS123" s="26" t="s">
        <v>266</v>
      </c>
      <c r="PYT123" s="26" t="s">
        <v>190</v>
      </c>
      <c r="PYU123" s="26" t="s">
        <v>260</v>
      </c>
      <c r="PYV123" s="26" t="s">
        <v>192</v>
      </c>
      <c r="PYW123" s="25"/>
      <c r="PYX123" s="25"/>
      <c r="PYY123" s="25"/>
      <c r="PYZ123" s="25"/>
      <c r="PZA123" s="25"/>
      <c r="PZB123" s="26"/>
      <c r="PZC123" s="70"/>
      <c r="PZD123" s="26"/>
      <c r="PZE123" s="26"/>
      <c r="PZF123" s="26" t="s">
        <v>208</v>
      </c>
      <c r="PZG123" s="26" t="s">
        <v>191</v>
      </c>
      <c r="PZH123" s="26" t="s">
        <v>200</v>
      </c>
      <c r="PZI123" s="26" t="s">
        <v>266</v>
      </c>
      <c r="PZJ123" s="26" t="s">
        <v>190</v>
      </c>
      <c r="PZK123" s="26" t="s">
        <v>260</v>
      </c>
      <c r="PZL123" s="26" t="s">
        <v>192</v>
      </c>
      <c r="PZM123" s="25"/>
      <c r="PZN123" s="25"/>
      <c r="PZO123" s="25"/>
      <c r="PZP123" s="25"/>
      <c r="PZQ123" s="25"/>
      <c r="PZR123" s="26"/>
      <c r="PZS123" s="70"/>
      <c r="PZT123" s="26"/>
      <c r="PZU123" s="26"/>
      <c r="PZV123" s="26" t="s">
        <v>208</v>
      </c>
      <c r="PZW123" s="26" t="s">
        <v>191</v>
      </c>
      <c r="PZX123" s="26" t="s">
        <v>200</v>
      </c>
      <c r="PZY123" s="26" t="s">
        <v>266</v>
      </c>
      <c r="PZZ123" s="26" t="s">
        <v>190</v>
      </c>
      <c r="QAA123" s="26" t="s">
        <v>260</v>
      </c>
      <c r="QAB123" s="26" t="s">
        <v>192</v>
      </c>
      <c r="QAC123" s="25"/>
      <c r="QAD123" s="25"/>
      <c r="QAE123" s="25"/>
      <c r="QAF123" s="25"/>
      <c r="QAG123" s="25"/>
      <c r="QAH123" s="26"/>
      <c r="QAI123" s="70"/>
      <c r="QAJ123" s="26"/>
      <c r="QAK123" s="26"/>
      <c r="QAL123" s="26" t="s">
        <v>208</v>
      </c>
      <c r="QAM123" s="26" t="s">
        <v>191</v>
      </c>
      <c r="QAN123" s="26" t="s">
        <v>200</v>
      </c>
      <c r="QAO123" s="26" t="s">
        <v>266</v>
      </c>
      <c r="QAP123" s="26" t="s">
        <v>190</v>
      </c>
      <c r="QAQ123" s="26" t="s">
        <v>260</v>
      </c>
      <c r="QAR123" s="26" t="s">
        <v>192</v>
      </c>
      <c r="QAS123" s="25"/>
      <c r="QAT123" s="25"/>
      <c r="QAU123" s="25"/>
      <c r="QAV123" s="25"/>
      <c r="QAW123" s="25"/>
      <c r="QAX123" s="26"/>
      <c r="QAY123" s="70"/>
      <c r="QAZ123" s="26"/>
      <c r="QBA123" s="26"/>
      <c r="QBB123" s="26" t="s">
        <v>208</v>
      </c>
      <c r="QBC123" s="26" t="s">
        <v>191</v>
      </c>
      <c r="QBD123" s="26" t="s">
        <v>200</v>
      </c>
      <c r="QBE123" s="26" t="s">
        <v>266</v>
      </c>
      <c r="QBF123" s="26" t="s">
        <v>190</v>
      </c>
      <c r="QBG123" s="26" t="s">
        <v>260</v>
      </c>
      <c r="QBH123" s="26" t="s">
        <v>192</v>
      </c>
      <c r="QBI123" s="25"/>
      <c r="QBJ123" s="25"/>
      <c r="QBK123" s="25"/>
      <c r="QBL123" s="25"/>
      <c r="QBM123" s="25"/>
      <c r="QBN123" s="26"/>
      <c r="QBO123" s="70"/>
      <c r="QBP123" s="26"/>
      <c r="QBQ123" s="26"/>
      <c r="QBR123" s="26" t="s">
        <v>208</v>
      </c>
      <c r="QBS123" s="26" t="s">
        <v>191</v>
      </c>
      <c r="QBT123" s="26" t="s">
        <v>200</v>
      </c>
      <c r="QBU123" s="26" t="s">
        <v>266</v>
      </c>
      <c r="QBV123" s="26" t="s">
        <v>190</v>
      </c>
      <c r="QBW123" s="26" t="s">
        <v>260</v>
      </c>
      <c r="QBX123" s="26" t="s">
        <v>192</v>
      </c>
      <c r="QBY123" s="25"/>
      <c r="QBZ123" s="25"/>
      <c r="QCA123" s="25"/>
      <c r="QCB123" s="25"/>
      <c r="QCC123" s="25"/>
      <c r="QCD123" s="26"/>
      <c r="QCE123" s="70"/>
      <c r="QCF123" s="26"/>
      <c r="QCG123" s="26"/>
      <c r="QCH123" s="26" t="s">
        <v>208</v>
      </c>
      <c r="QCI123" s="26" t="s">
        <v>191</v>
      </c>
      <c r="QCJ123" s="26" t="s">
        <v>200</v>
      </c>
      <c r="QCK123" s="26" t="s">
        <v>266</v>
      </c>
      <c r="QCL123" s="26" t="s">
        <v>190</v>
      </c>
      <c r="QCM123" s="26" t="s">
        <v>260</v>
      </c>
      <c r="QCN123" s="26" t="s">
        <v>192</v>
      </c>
      <c r="QCO123" s="25"/>
      <c r="QCP123" s="25"/>
      <c r="QCQ123" s="25"/>
      <c r="QCR123" s="25"/>
      <c r="QCS123" s="25"/>
      <c r="QCT123" s="26"/>
      <c r="QCU123" s="70"/>
      <c r="QCV123" s="26"/>
      <c r="QCW123" s="26"/>
      <c r="QCX123" s="26" t="s">
        <v>208</v>
      </c>
      <c r="QCY123" s="26" t="s">
        <v>191</v>
      </c>
      <c r="QCZ123" s="26" t="s">
        <v>200</v>
      </c>
      <c r="QDA123" s="26" t="s">
        <v>266</v>
      </c>
      <c r="QDB123" s="26" t="s">
        <v>190</v>
      </c>
      <c r="QDC123" s="26" t="s">
        <v>260</v>
      </c>
      <c r="QDD123" s="26" t="s">
        <v>192</v>
      </c>
      <c r="QDE123" s="25"/>
      <c r="QDF123" s="25"/>
      <c r="QDG123" s="25"/>
      <c r="QDH123" s="25"/>
      <c r="QDI123" s="25"/>
      <c r="QDJ123" s="26"/>
      <c r="QDK123" s="70"/>
      <c r="QDL123" s="26"/>
      <c r="QDM123" s="26"/>
      <c r="QDN123" s="26" t="s">
        <v>208</v>
      </c>
      <c r="QDO123" s="26" t="s">
        <v>191</v>
      </c>
      <c r="QDP123" s="26" t="s">
        <v>200</v>
      </c>
      <c r="QDQ123" s="26" t="s">
        <v>266</v>
      </c>
      <c r="QDR123" s="26" t="s">
        <v>190</v>
      </c>
      <c r="QDS123" s="26" t="s">
        <v>260</v>
      </c>
      <c r="QDT123" s="26" t="s">
        <v>192</v>
      </c>
      <c r="QDU123" s="25"/>
      <c r="QDV123" s="25"/>
      <c r="QDW123" s="25"/>
      <c r="QDX123" s="25"/>
      <c r="QDY123" s="25"/>
      <c r="QDZ123" s="26"/>
      <c r="QEA123" s="70"/>
      <c r="QEB123" s="26"/>
      <c r="QEC123" s="26"/>
      <c r="QED123" s="26" t="s">
        <v>208</v>
      </c>
      <c r="QEE123" s="26" t="s">
        <v>191</v>
      </c>
      <c r="QEF123" s="26" t="s">
        <v>200</v>
      </c>
      <c r="QEG123" s="26" t="s">
        <v>266</v>
      </c>
      <c r="QEH123" s="26" t="s">
        <v>190</v>
      </c>
      <c r="QEI123" s="26" t="s">
        <v>260</v>
      </c>
      <c r="QEJ123" s="26" t="s">
        <v>192</v>
      </c>
      <c r="QEK123" s="25"/>
      <c r="QEL123" s="25"/>
      <c r="QEM123" s="25"/>
      <c r="QEN123" s="25"/>
      <c r="QEO123" s="25"/>
      <c r="QEP123" s="26"/>
      <c r="QEQ123" s="70"/>
      <c r="QER123" s="26"/>
      <c r="QES123" s="26"/>
      <c r="QET123" s="26" t="s">
        <v>208</v>
      </c>
      <c r="QEU123" s="26" t="s">
        <v>191</v>
      </c>
      <c r="QEV123" s="26" t="s">
        <v>200</v>
      </c>
      <c r="QEW123" s="26" t="s">
        <v>266</v>
      </c>
      <c r="QEX123" s="26" t="s">
        <v>190</v>
      </c>
      <c r="QEY123" s="26" t="s">
        <v>260</v>
      </c>
      <c r="QEZ123" s="26" t="s">
        <v>192</v>
      </c>
      <c r="QFA123" s="25"/>
      <c r="QFB123" s="25"/>
      <c r="QFC123" s="25"/>
      <c r="QFD123" s="25"/>
      <c r="QFE123" s="25"/>
      <c r="QFF123" s="26"/>
      <c r="QFG123" s="70"/>
      <c r="QFH123" s="26"/>
      <c r="QFI123" s="26"/>
      <c r="QFJ123" s="26" t="s">
        <v>208</v>
      </c>
      <c r="QFK123" s="26" t="s">
        <v>191</v>
      </c>
      <c r="QFL123" s="26" t="s">
        <v>200</v>
      </c>
      <c r="QFM123" s="26" t="s">
        <v>266</v>
      </c>
      <c r="QFN123" s="26" t="s">
        <v>190</v>
      </c>
      <c r="QFO123" s="26" t="s">
        <v>260</v>
      </c>
      <c r="QFP123" s="26" t="s">
        <v>192</v>
      </c>
      <c r="QFQ123" s="25"/>
      <c r="QFR123" s="25"/>
      <c r="QFS123" s="25"/>
      <c r="QFT123" s="25"/>
      <c r="QFU123" s="25"/>
      <c r="QFV123" s="26"/>
      <c r="QFW123" s="70"/>
      <c r="QFX123" s="26"/>
      <c r="QFY123" s="26"/>
      <c r="QFZ123" s="26" t="s">
        <v>208</v>
      </c>
      <c r="QGA123" s="26" t="s">
        <v>191</v>
      </c>
      <c r="QGB123" s="26" t="s">
        <v>200</v>
      </c>
      <c r="QGC123" s="26" t="s">
        <v>266</v>
      </c>
      <c r="QGD123" s="26" t="s">
        <v>190</v>
      </c>
      <c r="QGE123" s="26" t="s">
        <v>260</v>
      </c>
      <c r="QGF123" s="26" t="s">
        <v>192</v>
      </c>
      <c r="QGG123" s="25"/>
      <c r="QGH123" s="25"/>
      <c r="QGI123" s="25"/>
      <c r="QGJ123" s="25"/>
      <c r="QGK123" s="25"/>
      <c r="QGL123" s="26"/>
      <c r="QGM123" s="70"/>
      <c r="QGN123" s="26"/>
      <c r="QGO123" s="26"/>
      <c r="QGP123" s="26" t="s">
        <v>208</v>
      </c>
      <c r="QGQ123" s="26" t="s">
        <v>191</v>
      </c>
      <c r="QGR123" s="26" t="s">
        <v>200</v>
      </c>
      <c r="QGS123" s="26" t="s">
        <v>266</v>
      </c>
      <c r="QGT123" s="26" t="s">
        <v>190</v>
      </c>
      <c r="QGU123" s="26" t="s">
        <v>260</v>
      </c>
      <c r="QGV123" s="26" t="s">
        <v>192</v>
      </c>
      <c r="QGW123" s="25"/>
      <c r="QGX123" s="25"/>
      <c r="QGY123" s="25"/>
      <c r="QGZ123" s="25"/>
      <c r="QHA123" s="25"/>
      <c r="QHB123" s="26"/>
      <c r="QHC123" s="70"/>
      <c r="QHD123" s="26"/>
      <c r="QHE123" s="26"/>
      <c r="QHF123" s="26" t="s">
        <v>208</v>
      </c>
      <c r="QHG123" s="26" t="s">
        <v>191</v>
      </c>
      <c r="QHH123" s="26" t="s">
        <v>200</v>
      </c>
      <c r="QHI123" s="26" t="s">
        <v>266</v>
      </c>
      <c r="QHJ123" s="26" t="s">
        <v>190</v>
      </c>
      <c r="QHK123" s="26" t="s">
        <v>260</v>
      </c>
      <c r="QHL123" s="26" t="s">
        <v>192</v>
      </c>
      <c r="QHM123" s="25"/>
      <c r="QHN123" s="25"/>
      <c r="QHO123" s="25"/>
      <c r="QHP123" s="25"/>
      <c r="QHQ123" s="25"/>
      <c r="QHR123" s="26"/>
      <c r="QHS123" s="70"/>
      <c r="QHT123" s="26"/>
      <c r="QHU123" s="26"/>
      <c r="QHV123" s="26" t="s">
        <v>208</v>
      </c>
      <c r="QHW123" s="26" t="s">
        <v>191</v>
      </c>
      <c r="QHX123" s="26" t="s">
        <v>200</v>
      </c>
      <c r="QHY123" s="26" t="s">
        <v>266</v>
      </c>
      <c r="QHZ123" s="26" t="s">
        <v>190</v>
      </c>
      <c r="QIA123" s="26" t="s">
        <v>260</v>
      </c>
      <c r="QIB123" s="26" t="s">
        <v>192</v>
      </c>
      <c r="QIC123" s="25"/>
      <c r="QID123" s="25"/>
      <c r="QIE123" s="25"/>
      <c r="QIF123" s="25"/>
      <c r="QIG123" s="25"/>
      <c r="QIH123" s="26"/>
      <c r="QII123" s="70"/>
      <c r="QIJ123" s="26"/>
      <c r="QIK123" s="26"/>
      <c r="QIL123" s="26" t="s">
        <v>208</v>
      </c>
      <c r="QIM123" s="26" t="s">
        <v>191</v>
      </c>
      <c r="QIN123" s="26" t="s">
        <v>200</v>
      </c>
      <c r="QIO123" s="26" t="s">
        <v>266</v>
      </c>
      <c r="QIP123" s="26" t="s">
        <v>190</v>
      </c>
      <c r="QIQ123" s="26" t="s">
        <v>260</v>
      </c>
      <c r="QIR123" s="26" t="s">
        <v>192</v>
      </c>
      <c r="QIS123" s="25"/>
      <c r="QIT123" s="25"/>
      <c r="QIU123" s="25"/>
      <c r="QIV123" s="25"/>
      <c r="QIW123" s="25"/>
      <c r="QIX123" s="26"/>
      <c r="QIY123" s="70"/>
      <c r="QIZ123" s="26"/>
      <c r="QJA123" s="26"/>
      <c r="QJB123" s="26" t="s">
        <v>208</v>
      </c>
      <c r="QJC123" s="26" t="s">
        <v>191</v>
      </c>
      <c r="QJD123" s="26" t="s">
        <v>200</v>
      </c>
      <c r="QJE123" s="26" t="s">
        <v>266</v>
      </c>
      <c r="QJF123" s="26" t="s">
        <v>190</v>
      </c>
      <c r="QJG123" s="26" t="s">
        <v>260</v>
      </c>
      <c r="QJH123" s="26" t="s">
        <v>192</v>
      </c>
      <c r="QJI123" s="25"/>
      <c r="QJJ123" s="25"/>
      <c r="QJK123" s="25"/>
      <c r="QJL123" s="25"/>
      <c r="QJM123" s="25"/>
      <c r="QJN123" s="26"/>
      <c r="QJO123" s="70"/>
      <c r="QJP123" s="26"/>
      <c r="QJQ123" s="26"/>
      <c r="QJR123" s="26" t="s">
        <v>208</v>
      </c>
      <c r="QJS123" s="26" t="s">
        <v>191</v>
      </c>
      <c r="QJT123" s="26" t="s">
        <v>200</v>
      </c>
      <c r="QJU123" s="26" t="s">
        <v>266</v>
      </c>
      <c r="QJV123" s="26" t="s">
        <v>190</v>
      </c>
      <c r="QJW123" s="26" t="s">
        <v>260</v>
      </c>
      <c r="QJX123" s="26" t="s">
        <v>192</v>
      </c>
      <c r="QJY123" s="25"/>
      <c r="QJZ123" s="25"/>
      <c r="QKA123" s="25"/>
      <c r="QKB123" s="25"/>
      <c r="QKC123" s="25"/>
      <c r="QKD123" s="26"/>
      <c r="QKE123" s="70"/>
      <c r="QKF123" s="26"/>
      <c r="QKG123" s="26"/>
      <c r="QKH123" s="26" t="s">
        <v>208</v>
      </c>
      <c r="QKI123" s="26" t="s">
        <v>191</v>
      </c>
      <c r="QKJ123" s="26" t="s">
        <v>200</v>
      </c>
      <c r="QKK123" s="26" t="s">
        <v>266</v>
      </c>
      <c r="QKL123" s="26" t="s">
        <v>190</v>
      </c>
      <c r="QKM123" s="26" t="s">
        <v>260</v>
      </c>
      <c r="QKN123" s="26" t="s">
        <v>192</v>
      </c>
      <c r="QKO123" s="25"/>
      <c r="QKP123" s="25"/>
      <c r="QKQ123" s="25"/>
      <c r="QKR123" s="25"/>
      <c r="QKS123" s="25"/>
      <c r="QKT123" s="26"/>
      <c r="QKU123" s="70"/>
      <c r="QKV123" s="26"/>
      <c r="QKW123" s="26"/>
      <c r="QKX123" s="26" t="s">
        <v>208</v>
      </c>
      <c r="QKY123" s="26" t="s">
        <v>191</v>
      </c>
      <c r="QKZ123" s="26" t="s">
        <v>200</v>
      </c>
      <c r="QLA123" s="26" t="s">
        <v>266</v>
      </c>
      <c r="QLB123" s="26" t="s">
        <v>190</v>
      </c>
      <c r="QLC123" s="26" t="s">
        <v>260</v>
      </c>
      <c r="QLD123" s="26" t="s">
        <v>192</v>
      </c>
      <c r="QLE123" s="25"/>
      <c r="QLF123" s="25"/>
      <c r="QLG123" s="25"/>
      <c r="QLH123" s="25"/>
      <c r="QLI123" s="25"/>
      <c r="QLJ123" s="26"/>
      <c r="QLK123" s="70"/>
      <c r="QLL123" s="26"/>
      <c r="QLM123" s="26"/>
      <c r="QLN123" s="26" t="s">
        <v>208</v>
      </c>
      <c r="QLO123" s="26" t="s">
        <v>191</v>
      </c>
      <c r="QLP123" s="26" t="s">
        <v>200</v>
      </c>
      <c r="QLQ123" s="26" t="s">
        <v>266</v>
      </c>
      <c r="QLR123" s="26" t="s">
        <v>190</v>
      </c>
      <c r="QLS123" s="26" t="s">
        <v>260</v>
      </c>
      <c r="QLT123" s="26" t="s">
        <v>192</v>
      </c>
      <c r="QLU123" s="25"/>
      <c r="QLV123" s="25"/>
      <c r="QLW123" s="25"/>
      <c r="QLX123" s="25"/>
      <c r="QLY123" s="25"/>
      <c r="QLZ123" s="26"/>
      <c r="QMA123" s="70"/>
      <c r="QMB123" s="26"/>
      <c r="QMC123" s="26"/>
      <c r="QMD123" s="26" t="s">
        <v>208</v>
      </c>
      <c r="QME123" s="26" t="s">
        <v>191</v>
      </c>
      <c r="QMF123" s="26" t="s">
        <v>200</v>
      </c>
      <c r="QMG123" s="26" t="s">
        <v>266</v>
      </c>
      <c r="QMH123" s="26" t="s">
        <v>190</v>
      </c>
      <c r="QMI123" s="26" t="s">
        <v>260</v>
      </c>
      <c r="QMJ123" s="26" t="s">
        <v>192</v>
      </c>
      <c r="QMK123" s="25"/>
      <c r="QML123" s="25"/>
      <c r="QMM123" s="25"/>
      <c r="QMN123" s="25"/>
      <c r="QMO123" s="25"/>
      <c r="QMP123" s="26"/>
      <c r="QMQ123" s="70"/>
      <c r="QMR123" s="26"/>
      <c r="QMS123" s="26"/>
      <c r="QMT123" s="26" t="s">
        <v>208</v>
      </c>
      <c r="QMU123" s="26" t="s">
        <v>191</v>
      </c>
      <c r="QMV123" s="26" t="s">
        <v>200</v>
      </c>
      <c r="QMW123" s="26" t="s">
        <v>266</v>
      </c>
      <c r="QMX123" s="26" t="s">
        <v>190</v>
      </c>
      <c r="QMY123" s="26" t="s">
        <v>260</v>
      </c>
      <c r="QMZ123" s="26" t="s">
        <v>192</v>
      </c>
      <c r="QNA123" s="25"/>
      <c r="QNB123" s="25"/>
      <c r="QNC123" s="25"/>
      <c r="QND123" s="25"/>
      <c r="QNE123" s="25"/>
      <c r="QNF123" s="26"/>
      <c r="QNG123" s="70"/>
      <c r="QNH123" s="26"/>
      <c r="QNI123" s="26"/>
      <c r="QNJ123" s="26" t="s">
        <v>208</v>
      </c>
      <c r="QNK123" s="26" t="s">
        <v>191</v>
      </c>
      <c r="QNL123" s="26" t="s">
        <v>200</v>
      </c>
      <c r="QNM123" s="26" t="s">
        <v>266</v>
      </c>
      <c r="QNN123" s="26" t="s">
        <v>190</v>
      </c>
      <c r="QNO123" s="26" t="s">
        <v>260</v>
      </c>
      <c r="QNP123" s="26" t="s">
        <v>192</v>
      </c>
      <c r="QNQ123" s="25"/>
      <c r="QNR123" s="25"/>
      <c r="QNS123" s="25"/>
      <c r="QNT123" s="25"/>
      <c r="QNU123" s="25"/>
      <c r="QNV123" s="26"/>
      <c r="QNW123" s="70"/>
      <c r="QNX123" s="26"/>
      <c r="QNY123" s="26"/>
      <c r="QNZ123" s="26" t="s">
        <v>208</v>
      </c>
      <c r="QOA123" s="26" t="s">
        <v>191</v>
      </c>
      <c r="QOB123" s="26" t="s">
        <v>200</v>
      </c>
      <c r="QOC123" s="26" t="s">
        <v>266</v>
      </c>
      <c r="QOD123" s="26" t="s">
        <v>190</v>
      </c>
      <c r="QOE123" s="26" t="s">
        <v>260</v>
      </c>
      <c r="QOF123" s="26" t="s">
        <v>192</v>
      </c>
      <c r="QOG123" s="25"/>
      <c r="QOH123" s="25"/>
      <c r="QOI123" s="25"/>
      <c r="QOJ123" s="25"/>
      <c r="QOK123" s="25"/>
      <c r="QOL123" s="26"/>
      <c r="QOM123" s="70"/>
      <c r="QON123" s="26"/>
      <c r="QOO123" s="26"/>
      <c r="QOP123" s="26" t="s">
        <v>208</v>
      </c>
      <c r="QOQ123" s="26" t="s">
        <v>191</v>
      </c>
      <c r="QOR123" s="26" t="s">
        <v>200</v>
      </c>
      <c r="QOS123" s="26" t="s">
        <v>266</v>
      </c>
      <c r="QOT123" s="26" t="s">
        <v>190</v>
      </c>
      <c r="QOU123" s="26" t="s">
        <v>260</v>
      </c>
      <c r="QOV123" s="26" t="s">
        <v>192</v>
      </c>
      <c r="QOW123" s="25"/>
      <c r="QOX123" s="25"/>
      <c r="QOY123" s="25"/>
      <c r="QOZ123" s="25"/>
      <c r="QPA123" s="25"/>
      <c r="QPB123" s="26"/>
      <c r="QPC123" s="70"/>
      <c r="QPD123" s="26"/>
      <c r="QPE123" s="26"/>
      <c r="QPF123" s="26" t="s">
        <v>208</v>
      </c>
      <c r="QPG123" s="26" t="s">
        <v>191</v>
      </c>
      <c r="QPH123" s="26" t="s">
        <v>200</v>
      </c>
      <c r="QPI123" s="26" t="s">
        <v>266</v>
      </c>
      <c r="QPJ123" s="26" t="s">
        <v>190</v>
      </c>
      <c r="QPK123" s="26" t="s">
        <v>260</v>
      </c>
      <c r="QPL123" s="26" t="s">
        <v>192</v>
      </c>
      <c r="QPM123" s="25"/>
      <c r="QPN123" s="25"/>
      <c r="QPO123" s="25"/>
      <c r="QPP123" s="25"/>
      <c r="QPQ123" s="25"/>
      <c r="QPR123" s="26"/>
      <c r="QPS123" s="70"/>
      <c r="QPT123" s="26"/>
      <c r="QPU123" s="26"/>
      <c r="QPV123" s="26" t="s">
        <v>208</v>
      </c>
      <c r="QPW123" s="26" t="s">
        <v>191</v>
      </c>
      <c r="QPX123" s="26" t="s">
        <v>200</v>
      </c>
      <c r="QPY123" s="26" t="s">
        <v>266</v>
      </c>
      <c r="QPZ123" s="26" t="s">
        <v>190</v>
      </c>
      <c r="QQA123" s="26" t="s">
        <v>260</v>
      </c>
      <c r="QQB123" s="26" t="s">
        <v>192</v>
      </c>
      <c r="QQC123" s="25"/>
      <c r="QQD123" s="25"/>
      <c r="QQE123" s="25"/>
      <c r="QQF123" s="25"/>
      <c r="QQG123" s="25"/>
      <c r="QQH123" s="26"/>
      <c r="QQI123" s="70"/>
      <c r="QQJ123" s="26"/>
      <c r="QQK123" s="26"/>
      <c r="QQL123" s="26" t="s">
        <v>208</v>
      </c>
      <c r="QQM123" s="26" t="s">
        <v>191</v>
      </c>
      <c r="QQN123" s="26" t="s">
        <v>200</v>
      </c>
      <c r="QQO123" s="26" t="s">
        <v>266</v>
      </c>
      <c r="QQP123" s="26" t="s">
        <v>190</v>
      </c>
      <c r="QQQ123" s="26" t="s">
        <v>260</v>
      </c>
      <c r="QQR123" s="26" t="s">
        <v>192</v>
      </c>
      <c r="QQS123" s="25"/>
      <c r="QQT123" s="25"/>
      <c r="QQU123" s="25"/>
      <c r="QQV123" s="25"/>
      <c r="QQW123" s="25"/>
      <c r="QQX123" s="26"/>
      <c r="QQY123" s="70"/>
      <c r="QQZ123" s="26"/>
      <c r="QRA123" s="26"/>
      <c r="QRB123" s="26" t="s">
        <v>208</v>
      </c>
      <c r="QRC123" s="26" t="s">
        <v>191</v>
      </c>
      <c r="QRD123" s="26" t="s">
        <v>200</v>
      </c>
      <c r="QRE123" s="26" t="s">
        <v>266</v>
      </c>
      <c r="QRF123" s="26" t="s">
        <v>190</v>
      </c>
      <c r="QRG123" s="26" t="s">
        <v>260</v>
      </c>
      <c r="QRH123" s="26" t="s">
        <v>192</v>
      </c>
      <c r="QRI123" s="25"/>
      <c r="QRJ123" s="25"/>
      <c r="QRK123" s="25"/>
      <c r="QRL123" s="25"/>
      <c r="QRM123" s="25"/>
      <c r="QRN123" s="26"/>
      <c r="QRO123" s="70"/>
      <c r="QRP123" s="26"/>
      <c r="QRQ123" s="26"/>
      <c r="QRR123" s="26" t="s">
        <v>208</v>
      </c>
      <c r="QRS123" s="26" t="s">
        <v>191</v>
      </c>
      <c r="QRT123" s="26" t="s">
        <v>200</v>
      </c>
      <c r="QRU123" s="26" t="s">
        <v>266</v>
      </c>
      <c r="QRV123" s="26" t="s">
        <v>190</v>
      </c>
      <c r="QRW123" s="26" t="s">
        <v>260</v>
      </c>
      <c r="QRX123" s="26" t="s">
        <v>192</v>
      </c>
      <c r="QRY123" s="25"/>
      <c r="QRZ123" s="25"/>
      <c r="QSA123" s="25"/>
      <c r="QSB123" s="25"/>
      <c r="QSC123" s="25"/>
      <c r="QSD123" s="26"/>
      <c r="QSE123" s="70"/>
      <c r="QSF123" s="26"/>
      <c r="QSG123" s="26"/>
      <c r="QSH123" s="26" t="s">
        <v>208</v>
      </c>
      <c r="QSI123" s="26" t="s">
        <v>191</v>
      </c>
      <c r="QSJ123" s="26" t="s">
        <v>200</v>
      </c>
      <c r="QSK123" s="26" t="s">
        <v>266</v>
      </c>
      <c r="QSL123" s="26" t="s">
        <v>190</v>
      </c>
      <c r="QSM123" s="26" t="s">
        <v>260</v>
      </c>
      <c r="QSN123" s="26" t="s">
        <v>192</v>
      </c>
      <c r="QSO123" s="25"/>
      <c r="QSP123" s="25"/>
      <c r="QSQ123" s="25"/>
      <c r="QSR123" s="25"/>
      <c r="QSS123" s="25"/>
      <c r="QST123" s="26"/>
      <c r="QSU123" s="70"/>
      <c r="QSV123" s="26"/>
      <c r="QSW123" s="26"/>
      <c r="QSX123" s="26" t="s">
        <v>208</v>
      </c>
      <c r="QSY123" s="26" t="s">
        <v>191</v>
      </c>
      <c r="QSZ123" s="26" t="s">
        <v>200</v>
      </c>
      <c r="QTA123" s="26" t="s">
        <v>266</v>
      </c>
      <c r="QTB123" s="26" t="s">
        <v>190</v>
      </c>
      <c r="QTC123" s="26" t="s">
        <v>260</v>
      </c>
      <c r="QTD123" s="26" t="s">
        <v>192</v>
      </c>
      <c r="QTE123" s="25"/>
      <c r="QTF123" s="25"/>
      <c r="QTG123" s="25"/>
      <c r="QTH123" s="25"/>
      <c r="QTI123" s="25"/>
      <c r="QTJ123" s="26"/>
      <c r="QTK123" s="70"/>
      <c r="QTL123" s="26"/>
      <c r="QTM123" s="26"/>
      <c r="QTN123" s="26" t="s">
        <v>208</v>
      </c>
      <c r="QTO123" s="26" t="s">
        <v>191</v>
      </c>
      <c r="QTP123" s="26" t="s">
        <v>200</v>
      </c>
      <c r="QTQ123" s="26" t="s">
        <v>266</v>
      </c>
      <c r="QTR123" s="26" t="s">
        <v>190</v>
      </c>
      <c r="QTS123" s="26" t="s">
        <v>260</v>
      </c>
      <c r="QTT123" s="26" t="s">
        <v>192</v>
      </c>
      <c r="QTU123" s="25"/>
      <c r="QTV123" s="25"/>
      <c r="QTW123" s="25"/>
      <c r="QTX123" s="25"/>
      <c r="QTY123" s="25"/>
      <c r="QTZ123" s="26"/>
      <c r="QUA123" s="70"/>
      <c r="QUB123" s="26"/>
      <c r="QUC123" s="26"/>
      <c r="QUD123" s="26" t="s">
        <v>208</v>
      </c>
      <c r="QUE123" s="26" t="s">
        <v>191</v>
      </c>
      <c r="QUF123" s="26" t="s">
        <v>200</v>
      </c>
      <c r="QUG123" s="26" t="s">
        <v>266</v>
      </c>
      <c r="QUH123" s="26" t="s">
        <v>190</v>
      </c>
      <c r="QUI123" s="26" t="s">
        <v>260</v>
      </c>
      <c r="QUJ123" s="26" t="s">
        <v>192</v>
      </c>
      <c r="QUK123" s="25"/>
      <c r="QUL123" s="25"/>
      <c r="QUM123" s="25"/>
      <c r="QUN123" s="25"/>
      <c r="QUO123" s="25"/>
      <c r="QUP123" s="26"/>
      <c r="QUQ123" s="70"/>
      <c r="QUR123" s="26"/>
      <c r="QUS123" s="26"/>
      <c r="QUT123" s="26" t="s">
        <v>208</v>
      </c>
      <c r="QUU123" s="26" t="s">
        <v>191</v>
      </c>
      <c r="QUV123" s="26" t="s">
        <v>200</v>
      </c>
      <c r="QUW123" s="26" t="s">
        <v>266</v>
      </c>
      <c r="QUX123" s="26" t="s">
        <v>190</v>
      </c>
      <c r="QUY123" s="26" t="s">
        <v>260</v>
      </c>
      <c r="QUZ123" s="26" t="s">
        <v>192</v>
      </c>
      <c r="QVA123" s="25"/>
      <c r="QVB123" s="25"/>
      <c r="QVC123" s="25"/>
      <c r="QVD123" s="25"/>
      <c r="QVE123" s="25"/>
      <c r="QVF123" s="26"/>
      <c r="QVG123" s="70"/>
      <c r="QVH123" s="26"/>
      <c r="QVI123" s="26"/>
      <c r="QVJ123" s="26" t="s">
        <v>208</v>
      </c>
      <c r="QVK123" s="26" t="s">
        <v>191</v>
      </c>
      <c r="QVL123" s="26" t="s">
        <v>200</v>
      </c>
      <c r="QVM123" s="26" t="s">
        <v>266</v>
      </c>
      <c r="QVN123" s="26" t="s">
        <v>190</v>
      </c>
      <c r="QVO123" s="26" t="s">
        <v>260</v>
      </c>
      <c r="QVP123" s="26" t="s">
        <v>192</v>
      </c>
      <c r="QVQ123" s="25"/>
      <c r="QVR123" s="25"/>
      <c r="QVS123" s="25"/>
      <c r="QVT123" s="25"/>
      <c r="QVU123" s="25"/>
      <c r="QVV123" s="26"/>
      <c r="QVW123" s="70"/>
      <c r="QVX123" s="26"/>
      <c r="QVY123" s="26"/>
      <c r="QVZ123" s="26" t="s">
        <v>208</v>
      </c>
      <c r="QWA123" s="26" t="s">
        <v>191</v>
      </c>
      <c r="QWB123" s="26" t="s">
        <v>200</v>
      </c>
      <c r="QWC123" s="26" t="s">
        <v>266</v>
      </c>
      <c r="QWD123" s="26" t="s">
        <v>190</v>
      </c>
      <c r="QWE123" s="26" t="s">
        <v>260</v>
      </c>
      <c r="QWF123" s="26" t="s">
        <v>192</v>
      </c>
      <c r="QWG123" s="25"/>
      <c r="QWH123" s="25"/>
      <c r="QWI123" s="25"/>
      <c r="QWJ123" s="25"/>
      <c r="QWK123" s="25"/>
      <c r="QWL123" s="26"/>
      <c r="QWM123" s="70"/>
      <c r="QWN123" s="26"/>
      <c r="QWO123" s="26"/>
      <c r="QWP123" s="26" t="s">
        <v>208</v>
      </c>
      <c r="QWQ123" s="26" t="s">
        <v>191</v>
      </c>
      <c r="QWR123" s="26" t="s">
        <v>200</v>
      </c>
      <c r="QWS123" s="26" t="s">
        <v>266</v>
      </c>
      <c r="QWT123" s="26" t="s">
        <v>190</v>
      </c>
      <c r="QWU123" s="26" t="s">
        <v>260</v>
      </c>
      <c r="QWV123" s="26" t="s">
        <v>192</v>
      </c>
      <c r="QWW123" s="25"/>
      <c r="QWX123" s="25"/>
      <c r="QWY123" s="25"/>
      <c r="QWZ123" s="25"/>
      <c r="QXA123" s="25"/>
      <c r="QXB123" s="26"/>
      <c r="QXC123" s="70"/>
      <c r="QXD123" s="26"/>
      <c r="QXE123" s="26"/>
      <c r="QXF123" s="26" t="s">
        <v>208</v>
      </c>
      <c r="QXG123" s="26" t="s">
        <v>191</v>
      </c>
      <c r="QXH123" s="26" t="s">
        <v>200</v>
      </c>
      <c r="QXI123" s="26" t="s">
        <v>266</v>
      </c>
      <c r="QXJ123" s="26" t="s">
        <v>190</v>
      </c>
      <c r="QXK123" s="26" t="s">
        <v>260</v>
      </c>
      <c r="QXL123" s="26" t="s">
        <v>192</v>
      </c>
      <c r="QXM123" s="25"/>
      <c r="QXN123" s="25"/>
      <c r="QXO123" s="25"/>
      <c r="QXP123" s="25"/>
      <c r="QXQ123" s="25"/>
      <c r="QXR123" s="26"/>
      <c r="QXS123" s="70"/>
      <c r="QXT123" s="26"/>
      <c r="QXU123" s="26"/>
      <c r="QXV123" s="26" t="s">
        <v>208</v>
      </c>
      <c r="QXW123" s="26" t="s">
        <v>191</v>
      </c>
      <c r="QXX123" s="26" t="s">
        <v>200</v>
      </c>
      <c r="QXY123" s="26" t="s">
        <v>266</v>
      </c>
      <c r="QXZ123" s="26" t="s">
        <v>190</v>
      </c>
      <c r="QYA123" s="26" t="s">
        <v>260</v>
      </c>
      <c r="QYB123" s="26" t="s">
        <v>192</v>
      </c>
      <c r="QYC123" s="25"/>
      <c r="QYD123" s="25"/>
      <c r="QYE123" s="25"/>
      <c r="QYF123" s="25"/>
      <c r="QYG123" s="25"/>
      <c r="QYH123" s="26"/>
      <c r="QYI123" s="70"/>
      <c r="QYJ123" s="26"/>
      <c r="QYK123" s="26"/>
      <c r="QYL123" s="26" t="s">
        <v>208</v>
      </c>
      <c r="QYM123" s="26" t="s">
        <v>191</v>
      </c>
      <c r="QYN123" s="26" t="s">
        <v>200</v>
      </c>
      <c r="QYO123" s="26" t="s">
        <v>266</v>
      </c>
      <c r="QYP123" s="26" t="s">
        <v>190</v>
      </c>
      <c r="QYQ123" s="26" t="s">
        <v>260</v>
      </c>
      <c r="QYR123" s="26" t="s">
        <v>192</v>
      </c>
      <c r="QYS123" s="25"/>
      <c r="QYT123" s="25"/>
      <c r="QYU123" s="25"/>
      <c r="QYV123" s="25"/>
      <c r="QYW123" s="25"/>
      <c r="QYX123" s="26"/>
      <c r="QYY123" s="70"/>
      <c r="QYZ123" s="26"/>
      <c r="QZA123" s="26"/>
      <c r="QZB123" s="26" t="s">
        <v>208</v>
      </c>
      <c r="QZC123" s="26" t="s">
        <v>191</v>
      </c>
      <c r="QZD123" s="26" t="s">
        <v>200</v>
      </c>
      <c r="QZE123" s="26" t="s">
        <v>266</v>
      </c>
      <c r="QZF123" s="26" t="s">
        <v>190</v>
      </c>
      <c r="QZG123" s="26" t="s">
        <v>260</v>
      </c>
      <c r="QZH123" s="26" t="s">
        <v>192</v>
      </c>
      <c r="QZI123" s="25"/>
      <c r="QZJ123" s="25"/>
      <c r="QZK123" s="25"/>
      <c r="QZL123" s="25"/>
      <c r="QZM123" s="25"/>
      <c r="QZN123" s="26"/>
      <c r="QZO123" s="70"/>
      <c r="QZP123" s="26"/>
      <c r="QZQ123" s="26"/>
      <c r="QZR123" s="26" t="s">
        <v>208</v>
      </c>
      <c r="QZS123" s="26" t="s">
        <v>191</v>
      </c>
      <c r="QZT123" s="26" t="s">
        <v>200</v>
      </c>
      <c r="QZU123" s="26" t="s">
        <v>266</v>
      </c>
      <c r="QZV123" s="26" t="s">
        <v>190</v>
      </c>
      <c r="QZW123" s="26" t="s">
        <v>260</v>
      </c>
      <c r="QZX123" s="26" t="s">
        <v>192</v>
      </c>
      <c r="QZY123" s="25"/>
      <c r="QZZ123" s="25"/>
      <c r="RAA123" s="25"/>
      <c r="RAB123" s="25"/>
      <c r="RAC123" s="25"/>
      <c r="RAD123" s="26"/>
      <c r="RAE123" s="70"/>
      <c r="RAF123" s="26"/>
      <c r="RAG123" s="26"/>
      <c r="RAH123" s="26" t="s">
        <v>208</v>
      </c>
      <c r="RAI123" s="26" t="s">
        <v>191</v>
      </c>
      <c r="RAJ123" s="26" t="s">
        <v>200</v>
      </c>
      <c r="RAK123" s="26" t="s">
        <v>266</v>
      </c>
      <c r="RAL123" s="26" t="s">
        <v>190</v>
      </c>
      <c r="RAM123" s="26" t="s">
        <v>260</v>
      </c>
      <c r="RAN123" s="26" t="s">
        <v>192</v>
      </c>
      <c r="RAO123" s="25"/>
      <c r="RAP123" s="25"/>
      <c r="RAQ123" s="25"/>
      <c r="RAR123" s="25"/>
      <c r="RAS123" s="25"/>
      <c r="RAT123" s="26"/>
      <c r="RAU123" s="70"/>
      <c r="RAV123" s="26"/>
      <c r="RAW123" s="26"/>
      <c r="RAX123" s="26" t="s">
        <v>208</v>
      </c>
      <c r="RAY123" s="26" t="s">
        <v>191</v>
      </c>
      <c r="RAZ123" s="26" t="s">
        <v>200</v>
      </c>
      <c r="RBA123" s="26" t="s">
        <v>266</v>
      </c>
      <c r="RBB123" s="26" t="s">
        <v>190</v>
      </c>
      <c r="RBC123" s="26" t="s">
        <v>260</v>
      </c>
      <c r="RBD123" s="26" t="s">
        <v>192</v>
      </c>
      <c r="RBE123" s="25"/>
      <c r="RBF123" s="25"/>
      <c r="RBG123" s="25"/>
      <c r="RBH123" s="25"/>
      <c r="RBI123" s="25"/>
      <c r="RBJ123" s="26"/>
      <c r="RBK123" s="70"/>
      <c r="RBL123" s="26"/>
      <c r="RBM123" s="26"/>
      <c r="RBN123" s="26" t="s">
        <v>208</v>
      </c>
      <c r="RBO123" s="26" t="s">
        <v>191</v>
      </c>
      <c r="RBP123" s="26" t="s">
        <v>200</v>
      </c>
      <c r="RBQ123" s="26" t="s">
        <v>266</v>
      </c>
      <c r="RBR123" s="26" t="s">
        <v>190</v>
      </c>
      <c r="RBS123" s="26" t="s">
        <v>260</v>
      </c>
      <c r="RBT123" s="26" t="s">
        <v>192</v>
      </c>
      <c r="RBU123" s="25"/>
      <c r="RBV123" s="25"/>
      <c r="RBW123" s="25"/>
      <c r="RBX123" s="25"/>
      <c r="RBY123" s="25"/>
      <c r="RBZ123" s="26"/>
      <c r="RCA123" s="70"/>
      <c r="RCB123" s="26"/>
      <c r="RCC123" s="26"/>
      <c r="RCD123" s="26" t="s">
        <v>208</v>
      </c>
      <c r="RCE123" s="26" t="s">
        <v>191</v>
      </c>
      <c r="RCF123" s="26" t="s">
        <v>200</v>
      </c>
      <c r="RCG123" s="26" t="s">
        <v>266</v>
      </c>
      <c r="RCH123" s="26" t="s">
        <v>190</v>
      </c>
      <c r="RCI123" s="26" t="s">
        <v>260</v>
      </c>
      <c r="RCJ123" s="26" t="s">
        <v>192</v>
      </c>
      <c r="RCK123" s="25"/>
      <c r="RCL123" s="25"/>
      <c r="RCM123" s="25"/>
      <c r="RCN123" s="25"/>
      <c r="RCO123" s="25"/>
      <c r="RCP123" s="26"/>
      <c r="RCQ123" s="70"/>
      <c r="RCR123" s="26"/>
      <c r="RCS123" s="26"/>
      <c r="RCT123" s="26" t="s">
        <v>208</v>
      </c>
      <c r="RCU123" s="26" t="s">
        <v>191</v>
      </c>
      <c r="RCV123" s="26" t="s">
        <v>200</v>
      </c>
      <c r="RCW123" s="26" t="s">
        <v>266</v>
      </c>
      <c r="RCX123" s="26" t="s">
        <v>190</v>
      </c>
      <c r="RCY123" s="26" t="s">
        <v>260</v>
      </c>
      <c r="RCZ123" s="26" t="s">
        <v>192</v>
      </c>
      <c r="RDA123" s="25"/>
      <c r="RDB123" s="25"/>
      <c r="RDC123" s="25"/>
      <c r="RDD123" s="25"/>
      <c r="RDE123" s="25"/>
      <c r="RDF123" s="26"/>
      <c r="RDG123" s="70"/>
      <c r="RDH123" s="26"/>
      <c r="RDI123" s="26"/>
      <c r="RDJ123" s="26" t="s">
        <v>208</v>
      </c>
      <c r="RDK123" s="26" t="s">
        <v>191</v>
      </c>
      <c r="RDL123" s="26" t="s">
        <v>200</v>
      </c>
      <c r="RDM123" s="26" t="s">
        <v>266</v>
      </c>
      <c r="RDN123" s="26" t="s">
        <v>190</v>
      </c>
      <c r="RDO123" s="26" t="s">
        <v>260</v>
      </c>
      <c r="RDP123" s="26" t="s">
        <v>192</v>
      </c>
      <c r="RDQ123" s="25"/>
      <c r="RDR123" s="25"/>
      <c r="RDS123" s="25"/>
      <c r="RDT123" s="25"/>
      <c r="RDU123" s="25"/>
      <c r="RDV123" s="26"/>
      <c r="RDW123" s="70"/>
      <c r="RDX123" s="26"/>
      <c r="RDY123" s="26"/>
      <c r="RDZ123" s="26" t="s">
        <v>208</v>
      </c>
      <c r="REA123" s="26" t="s">
        <v>191</v>
      </c>
      <c r="REB123" s="26" t="s">
        <v>200</v>
      </c>
      <c r="REC123" s="26" t="s">
        <v>266</v>
      </c>
      <c r="RED123" s="26" t="s">
        <v>190</v>
      </c>
      <c r="REE123" s="26" t="s">
        <v>260</v>
      </c>
      <c r="REF123" s="26" t="s">
        <v>192</v>
      </c>
      <c r="REG123" s="25"/>
      <c r="REH123" s="25"/>
      <c r="REI123" s="25"/>
      <c r="REJ123" s="25"/>
      <c r="REK123" s="25"/>
      <c r="REL123" s="26"/>
      <c r="REM123" s="70"/>
      <c r="REN123" s="26"/>
      <c r="REO123" s="26"/>
      <c r="REP123" s="26" t="s">
        <v>208</v>
      </c>
      <c r="REQ123" s="26" t="s">
        <v>191</v>
      </c>
      <c r="RER123" s="26" t="s">
        <v>200</v>
      </c>
      <c r="RES123" s="26" t="s">
        <v>266</v>
      </c>
      <c r="RET123" s="26" t="s">
        <v>190</v>
      </c>
      <c r="REU123" s="26" t="s">
        <v>260</v>
      </c>
      <c r="REV123" s="26" t="s">
        <v>192</v>
      </c>
      <c r="REW123" s="25"/>
      <c r="REX123" s="25"/>
      <c r="REY123" s="25"/>
      <c r="REZ123" s="25"/>
      <c r="RFA123" s="25"/>
      <c r="RFB123" s="26"/>
      <c r="RFC123" s="70"/>
      <c r="RFD123" s="26"/>
      <c r="RFE123" s="26"/>
      <c r="RFF123" s="26" t="s">
        <v>208</v>
      </c>
      <c r="RFG123" s="26" t="s">
        <v>191</v>
      </c>
      <c r="RFH123" s="26" t="s">
        <v>200</v>
      </c>
      <c r="RFI123" s="26" t="s">
        <v>266</v>
      </c>
      <c r="RFJ123" s="26" t="s">
        <v>190</v>
      </c>
      <c r="RFK123" s="26" t="s">
        <v>260</v>
      </c>
      <c r="RFL123" s="26" t="s">
        <v>192</v>
      </c>
      <c r="RFM123" s="25"/>
      <c r="RFN123" s="25"/>
      <c r="RFO123" s="25"/>
      <c r="RFP123" s="25"/>
      <c r="RFQ123" s="25"/>
      <c r="RFR123" s="26"/>
      <c r="RFS123" s="70"/>
      <c r="RFT123" s="26"/>
      <c r="RFU123" s="26"/>
      <c r="RFV123" s="26" t="s">
        <v>208</v>
      </c>
      <c r="RFW123" s="26" t="s">
        <v>191</v>
      </c>
      <c r="RFX123" s="26" t="s">
        <v>200</v>
      </c>
      <c r="RFY123" s="26" t="s">
        <v>266</v>
      </c>
      <c r="RFZ123" s="26" t="s">
        <v>190</v>
      </c>
      <c r="RGA123" s="26" t="s">
        <v>260</v>
      </c>
      <c r="RGB123" s="26" t="s">
        <v>192</v>
      </c>
      <c r="RGC123" s="25"/>
      <c r="RGD123" s="25"/>
      <c r="RGE123" s="25"/>
      <c r="RGF123" s="25"/>
      <c r="RGG123" s="25"/>
      <c r="RGH123" s="26"/>
      <c r="RGI123" s="70"/>
      <c r="RGJ123" s="26"/>
      <c r="RGK123" s="26"/>
      <c r="RGL123" s="26" t="s">
        <v>208</v>
      </c>
      <c r="RGM123" s="26" t="s">
        <v>191</v>
      </c>
      <c r="RGN123" s="26" t="s">
        <v>200</v>
      </c>
      <c r="RGO123" s="26" t="s">
        <v>266</v>
      </c>
      <c r="RGP123" s="26" t="s">
        <v>190</v>
      </c>
      <c r="RGQ123" s="26" t="s">
        <v>260</v>
      </c>
      <c r="RGR123" s="26" t="s">
        <v>192</v>
      </c>
      <c r="RGS123" s="25"/>
      <c r="RGT123" s="25"/>
      <c r="RGU123" s="25"/>
      <c r="RGV123" s="25"/>
      <c r="RGW123" s="25"/>
      <c r="RGX123" s="26"/>
      <c r="RGY123" s="70"/>
      <c r="RGZ123" s="26"/>
      <c r="RHA123" s="26"/>
      <c r="RHB123" s="26" t="s">
        <v>208</v>
      </c>
      <c r="RHC123" s="26" t="s">
        <v>191</v>
      </c>
      <c r="RHD123" s="26" t="s">
        <v>200</v>
      </c>
      <c r="RHE123" s="26" t="s">
        <v>266</v>
      </c>
      <c r="RHF123" s="26" t="s">
        <v>190</v>
      </c>
      <c r="RHG123" s="26" t="s">
        <v>260</v>
      </c>
      <c r="RHH123" s="26" t="s">
        <v>192</v>
      </c>
      <c r="RHI123" s="25"/>
      <c r="RHJ123" s="25"/>
      <c r="RHK123" s="25"/>
      <c r="RHL123" s="25"/>
      <c r="RHM123" s="25"/>
      <c r="RHN123" s="26"/>
      <c r="RHO123" s="70"/>
      <c r="RHP123" s="26"/>
      <c r="RHQ123" s="26"/>
      <c r="RHR123" s="26" t="s">
        <v>208</v>
      </c>
      <c r="RHS123" s="26" t="s">
        <v>191</v>
      </c>
      <c r="RHT123" s="26" t="s">
        <v>200</v>
      </c>
      <c r="RHU123" s="26" t="s">
        <v>266</v>
      </c>
      <c r="RHV123" s="26" t="s">
        <v>190</v>
      </c>
      <c r="RHW123" s="26" t="s">
        <v>260</v>
      </c>
      <c r="RHX123" s="26" t="s">
        <v>192</v>
      </c>
      <c r="RHY123" s="25"/>
      <c r="RHZ123" s="25"/>
      <c r="RIA123" s="25"/>
      <c r="RIB123" s="25"/>
      <c r="RIC123" s="25"/>
      <c r="RID123" s="26"/>
      <c r="RIE123" s="70"/>
      <c r="RIF123" s="26"/>
      <c r="RIG123" s="26"/>
      <c r="RIH123" s="26" t="s">
        <v>208</v>
      </c>
      <c r="RII123" s="26" t="s">
        <v>191</v>
      </c>
      <c r="RIJ123" s="26" t="s">
        <v>200</v>
      </c>
      <c r="RIK123" s="26" t="s">
        <v>266</v>
      </c>
      <c r="RIL123" s="26" t="s">
        <v>190</v>
      </c>
      <c r="RIM123" s="26" t="s">
        <v>260</v>
      </c>
      <c r="RIN123" s="26" t="s">
        <v>192</v>
      </c>
      <c r="RIO123" s="25"/>
      <c r="RIP123" s="25"/>
      <c r="RIQ123" s="25"/>
      <c r="RIR123" s="25"/>
      <c r="RIS123" s="25"/>
      <c r="RIT123" s="26"/>
      <c r="RIU123" s="70"/>
      <c r="RIV123" s="26"/>
      <c r="RIW123" s="26"/>
      <c r="RIX123" s="26" t="s">
        <v>208</v>
      </c>
      <c r="RIY123" s="26" t="s">
        <v>191</v>
      </c>
      <c r="RIZ123" s="26" t="s">
        <v>200</v>
      </c>
      <c r="RJA123" s="26" t="s">
        <v>266</v>
      </c>
      <c r="RJB123" s="26" t="s">
        <v>190</v>
      </c>
      <c r="RJC123" s="26" t="s">
        <v>260</v>
      </c>
      <c r="RJD123" s="26" t="s">
        <v>192</v>
      </c>
      <c r="RJE123" s="25"/>
      <c r="RJF123" s="25"/>
      <c r="RJG123" s="25"/>
      <c r="RJH123" s="25"/>
      <c r="RJI123" s="25"/>
      <c r="RJJ123" s="26"/>
      <c r="RJK123" s="70"/>
      <c r="RJL123" s="26"/>
      <c r="RJM123" s="26"/>
      <c r="RJN123" s="26" t="s">
        <v>208</v>
      </c>
      <c r="RJO123" s="26" t="s">
        <v>191</v>
      </c>
      <c r="RJP123" s="26" t="s">
        <v>200</v>
      </c>
      <c r="RJQ123" s="26" t="s">
        <v>266</v>
      </c>
      <c r="RJR123" s="26" t="s">
        <v>190</v>
      </c>
      <c r="RJS123" s="26" t="s">
        <v>260</v>
      </c>
      <c r="RJT123" s="26" t="s">
        <v>192</v>
      </c>
      <c r="RJU123" s="25"/>
      <c r="RJV123" s="25"/>
      <c r="RJW123" s="25"/>
      <c r="RJX123" s="25"/>
      <c r="RJY123" s="25"/>
      <c r="RJZ123" s="26"/>
      <c r="RKA123" s="70"/>
      <c r="RKB123" s="26"/>
      <c r="RKC123" s="26"/>
      <c r="RKD123" s="26" t="s">
        <v>208</v>
      </c>
      <c r="RKE123" s="26" t="s">
        <v>191</v>
      </c>
      <c r="RKF123" s="26" t="s">
        <v>200</v>
      </c>
      <c r="RKG123" s="26" t="s">
        <v>266</v>
      </c>
      <c r="RKH123" s="26" t="s">
        <v>190</v>
      </c>
      <c r="RKI123" s="26" t="s">
        <v>260</v>
      </c>
      <c r="RKJ123" s="26" t="s">
        <v>192</v>
      </c>
      <c r="RKK123" s="25"/>
      <c r="RKL123" s="25"/>
      <c r="RKM123" s="25"/>
      <c r="RKN123" s="25"/>
      <c r="RKO123" s="25"/>
      <c r="RKP123" s="26"/>
      <c r="RKQ123" s="70"/>
      <c r="RKR123" s="26"/>
      <c r="RKS123" s="26"/>
      <c r="RKT123" s="26" t="s">
        <v>208</v>
      </c>
      <c r="RKU123" s="26" t="s">
        <v>191</v>
      </c>
      <c r="RKV123" s="26" t="s">
        <v>200</v>
      </c>
      <c r="RKW123" s="26" t="s">
        <v>266</v>
      </c>
      <c r="RKX123" s="26" t="s">
        <v>190</v>
      </c>
      <c r="RKY123" s="26" t="s">
        <v>260</v>
      </c>
      <c r="RKZ123" s="26" t="s">
        <v>192</v>
      </c>
      <c r="RLA123" s="25"/>
      <c r="RLB123" s="25"/>
      <c r="RLC123" s="25"/>
      <c r="RLD123" s="25"/>
      <c r="RLE123" s="25"/>
      <c r="RLF123" s="26"/>
      <c r="RLG123" s="70"/>
      <c r="RLH123" s="26"/>
      <c r="RLI123" s="26"/>
      <c r="RLJ123" s="26" t="s">
        <v>208</v>
      </c>
      <c r="RLK123" s="26" t="s">
        <v>191</v>
      </c>
      <c r="RLL123" s="26" t="s">
        <v>200</v>
      </c>
      <c r="RLM123" s="26" t="s">
        <v>266</v>
      </c>
      <c r="RLN123" s="26" t="s">
        <v>190</v>
      </c>
      <c r="RLO123" s="26" t="s">
        <v>260</v>
      </c>
      <c r="RLP123" s="26" t="s">
        <v>192</v>
      </c>
      <c r="RLQ123" s="25"/>
      <c r="RLR123" s="25"/>
      <c r="RLS123" s="25"/>
      <c r="RLT123" s="25"/>
      <c r="RLU123" s="25"/>
      <c r="RLV123" s="26"/>
      <c r="RLW123" s="70"/>
      <c r="RLX123" s="26"/>
      <c r="RLY123" s="26"/>
      <c r="RLZ123" s="26" t="s">
        <v>208</v>
      </c>
      <c r="RMA123" s="26" t="s">
        <v>191</v>
      </c>
      <c r="RMB123" s="26" t="s">
        <v>200</v>
      </c>
      <c r="RMC123" s="26" t="s">
        <v>266</v>
      </c>
      <c r="RMD123" s="26" t="s">
        <v>190</v>
      </c>
      <c r="RME123" s="26" t="s">
        <v>260</v>
      </c>
      <c r="RMF123" s="26" t="s">
        <v>192</v>
      </c>
      <c r="RMG123" s="25"/>
      <c r="RMH123" s="25"/>
      <c r="RMI123" s="25"/>
      <c r="RMJ123" s="25"/>
      <c r="RMK123" s="25"/>
      <c r="RML123" s="26"/>
      <c r="RMM123" s="70"/>
      <c r="RMN123" s="26"/>
      <c r="RMO123" s="26"/>
      <c r="RMP123" s="26" t="s">
        <v>208</v>
      </c>
      <c r="RMQ123" s="26" t="s">
        <v>191</v>
      </c>
      <c r="RMR123" s="26" t="s">
        <v>200</v>
      </c>
      <c r="RMS123" s="26" t="s">
        <v>266</v>
      </c>
      <c r="RMT123" s="26" t="s">
        <v>190</v>
      </c>
      <c r="RMU123" s="26" t="s">
        <v>260</v>
      </c>
      <c r="RMV123" s="26" t="s">
        <v>192</v>
      </c>
      <c r="RMW123" s="25"/>
      <c r="RMX123" s="25"/>
      <c r="RMY123" s="25"/>
      <c r="RMZ123" s="25"/>
      <c r="RNA123" s="25"/>
      <c r="RNB123" s="26"/>
      <c r="RNC123" s="70"/>
      <c r="RND123" s="26"/>
      <c r="RNE123" s="26"/>
      <c r="RNF123" s="26" t="s">
        <v>208</v>
      </c>
      <c r="RNG123" s="26" t="s">
        <v>191</v>
      </c>
      <c r="RNH123" s="26" t="s">
        <v>200</v>
      </c>
      <c r="RNI123" s="26" t="s">
        <v>266</v>
      </c>
      <c r="RNJ123" s="26" t="s">
        <v>190</v>
      </c>
      <c r="RNK123" s="26" t="s">
        <v>260</v>
      </c>
      <c r="RNL123" s="26" t="s">
        <v>192</v>
      </c>
      <c r="RNM123" s="25"/>
      <c r="RNN123" s="25"/>
      <c r="RNO123" s="25"/>
      <c r="RNP123" s="25"/>
      <c r="RNQ123" s="25"/>
      <c r="RNR123" s="26"/>
      <c r="RNS123" s="70"/>
      <c r="RNT123" s="26"/>
      <c r="RNU123" s="26"/>
      <c r="RNV123" s="26" t="s">
        <v>208</v>
      </c>
      <c r="RNW123" s="26" t="s">
        <v>191</v>
      </c>
      <c r="RNX123" s="26" t="s">
        <v>200</v>
      </c>
      <c r="RNY123" s="26" t="s">
        <v>266</v>
      </c>
      <c r="RNZ123" s="26" t="s">
        <v>190</v>
      </c>
      <c r="ROA123" s="26" t="s">
        <v>260</v>
      </c>
      <c r="ROB123" s="26" t="s">
        <v>192</v>
      </c>
      <c r="ROC123" s="25"/>
      <c r="ROD123" s="25"/>
      <c r="ROE123" s="25"/>
      <c r="ROF123" s="25"/>
      <c r="ROG123" s="25"/>
      <c r="ROH123" s="26"/>
      <c r="ROI123" s="70"/>
      <c r="ROJ123" s="26"/>
      <c r="ROK123" s="26"/>
      <c r="ROL123" s="26" t="s">
        <v>208</v>
      </c>
      <c r="ROM123" s="26" t="s">
        <v>191</v>
      </c>
      <c r="RON123" s="26" t="s">
        <v>200</v>
      </c>
      <c r="ROO123" s="26" t="s">
        <v>266</v>
      </c>
      <c r="ROP123" s="26" t="s">
        <v>190</v>
      </c>
      <c r="ROQ123" s="26" t="s">
        <v>260</v>
      </c>
      <c r="ROR123" s="26" t="s">
        <v>192</v>
      </c>
      <c r="ROS123" s="25"/>
      <c r="ROT123" s="25"/>
      <c r="ROU123" s="25"/>
      <c r="ROV123" s="25"/>
      <c r="ROW123" s="25"/>
      <c r="ROX123" s="26"/>
      <c r="ROY123" s="70"/>
      <c r="ROZ123" s="26"/>
      <c r="RPA123" s="26"/>
      <c r="RPB123" s="26" t="s">
        <v>208</v>
      </c>
      <c r="RPC123" s="26" t="s">
        <v>191</v>
      </c>
      <c r="RPD123" s="26" t="s">
        <v>200</v>
      </c>
      <c r="RPE123" s="26" t="s">
        <v>266</v>
      </c>
      <c r="RPF123" s="26" t="s">
        <v>190</v>
      </c>
      <c r="RPG123" s="26" t="s">
        <v>260</v>
      </c>
      <c r="RPH123" s="26" t="s">
        <v>192</v>
      </c>
      <c r="RPI123" s="25"/>
      <c r="RPJ123" s="25"/>
      <c r="RPK123" s="25"/>
      <c r="RPL123" s="25"/>
      <c r="RPM123" s="25"/>
      <c r="RPN123" s="26"/>
      <c r="RPO123" s="70"/>
      <c r="RPP123" s="26"/>
      <c r="RPQ123" s="26"/>
      <c r="RPR123" s="26" t="s">
        <v>208</v>
      </c>
      <c r="RPS123" s="26" t="s">
        <v>191</v>
      </c>
      <c r="RPT123" s="26" t="s">
        <v>200</v>
      </c>
      <c r="RPU123" s="26" t="s">
        <v>266</v>
      </c>
      <c r="RPV123" s="26" t="s">
        <v>190</v>
      </c>
      <c r="RPW123" s="26" t="s">
        <v>260</v>
      </c>
      <c r="RPX123" s="26" t="s">
        <v>192</v>
      </c>
      <c r="RPY123" s="25"/>
      <c r="RPZ123" s="25"/>
      <c r="RQA123" s="25"/>
      <c r="RQB123" s="25"/>
      <c r="RQC123" s="25"/>
      <c r="RQD123" s="26"/>
      <c r="RQE123" s="70"/>
      <c r="RQF123" s="26"/>
      <c r="RQG123" s="26"/>
      <c r="RQH123" s="26" t="s">
        <v>208</v>
      </c>
      <c r="RQI123" s="26" t="s">
        <v>191</v>
      </c>
      <c r="RQJ123" s="26" t="s">
        <v>200</v>
      </c>
      <c r="RQK123" s="26" t="s">
        <v>266</v>
      </c>
      <c r="RQL123" s="26" t="s">
        <v>190</v>
      </c>
      <c r="RQM123" s="26" t="s">
        <v>260</v>
      </c>
      <c r="RQN123" s="26" t="s">
        <v>192</v>
      </c>
      <c r="RQO123" s="25"/>
      <c r="RQP123" s="25"/>
      <c r="RQQ123" s="25"/>
      <c r="RQR123" s="25"/>
      <c r="RQS123" s="25"/>
      <c r="RQT123" s="26"/>
      <c r="RQU123" s="70"/>
      <c r="RQV123" s="26"/>
      <c r="RQW123" s="26"/>
      <c r="RQX123" s="26" t="s">
        <v>208</v>
      </c>
      <c r="RQY123" s="26" t="s">
        <v>191</v>
      </c>
      <c r="RQZ123" s="26" t="s">
        <v>200</v>
      </c>
      <c r="RRA123" s="26" t="s">
        <v>266</v>
      </c>
      <c r="RRB123" s="26" t="s">
        <v>190</v>
      </c>
      <c r="RRC123" s="26" t="s">
        <v>260</v>
      </c>
      <c r="RRD123" s="26" t="s">
        <v>192</v>
      </c>
      <c r="RRE123" s="25"/>
      <c r="RRF123" s="25"/>
      <c r="RRG123" s="25"/>
      <c r="RRH123" s="25"/>
      <c r="RRI123" s="25"/>
      <c r="RRJ123" s="26"/>
      <c r="RRK123" s="70"/>
      <c r="RRL123" s="26"/>
      <c r="RRM123" s="26"/>
      <c r="RRN123" s="26" t="s">
        <v>208</v>
      </c>
      <c r="RRO123" s="26" t="s">
        <v>191</v>
      </c>
      <c r="RRP123" s="26" t="s">
        <v>200</v>
      </c>
      <c r="RRQ123" s="26" t="s">
        <v>266</v>
      </c>
      <c r="RRR123" s="26" t="s">
        <v>190</v>
      </c>
      <c r="RRS123" s="26" t="s">
        <v>260</v>
      </c>
      <c r="RRT123" s="26" t="s">
        <v>192</v>
      </c>
      <c r="RRU123" s="25"/>
      <c r="RRV123" s="25"/>
      <c r="RRW123" s="25"/>
      <c r="RRX123" s="25"/>
      <c r="RRY123" s="25"/>
      <c r="RRZ123" s="26"/>
      <c r="RSA123" s="70"/>
      <c r="RSB123" s="26"/>
      <c r="RSC123" s="26"/>
      <c r="RSD123" s="26" t="s">
        <v>208</v>
      </c>
      <c r="RSE123" s="26" t="s">
        <v>191</v>
      </c>
      <c r="RSF123" s="26" t="s">
        <v>200</v>
      </c>
      <c r="RSG123" s="26" t="s">
        <v>266</v>
      </c>
      <c r="RSH123" s="26" t="s">
        <v>190</v>
      </c>
      <c r="RSI123" s="26" t="s">
        <v>260</v>
      </c>
      <c r="RSJ123" s="26" t="s">
        <v>192</v>
      </c>
      <c r="RSK123" s="25"/>
      <c r="RSL123" s="25"/>
      <c r="RSM123" s="25"/>
      <c r="RSN123" s="25"/>
      <c r="RSO123" s="25"/>
      <c r="RSP123" s="26"/>
      <c r="RSQ123" s="70"/>
      <c r="RSR123" s="26"/>
      <c r="RSS123" s="26"/>
      <c r="RST123" s="26" t="s">
        <v>208</v>
      </c>
      <c r="RSU123" s="26" t="s">
        <v>191</v>
      </c>
      <c r="RSV123" s="26" t="s">
        <v>200</v>
      </c>
      <c r="RSW123" s="26" t="s">
        <v>266</v>
      </c>
      <c r="RSX123" s="26" t="s">
        <v>190</v>
      </c>
      <c r="RSY123" s="26" t="s">
        <v>260</v>
      </c>
      <c r="RSZ123" s="26" t="s">
        <v>192</v>
      </c>
      <c r="RTA123" s="25"/>
      <c r="RTB123" s="25"/>
      <c r="RTC123" s="25"/>
      <c r="RTD123" s="25"/>
      <c r="RTE123" s="25"/>
      <c r="RTF123" s="26"/>
      <c r="RTG123" s="70"/>
      <c r="RTH123" s="26"/>
      <c r="RTI123" s="26"/>
      <c r="RTJ123" s="26" t="s">
        <v>208</v>
      </c>
      <c r="RTK123" s="26" t="s">
        <v>191</v>
      </c>
      <c r="RTL123" s="26" t="s">
        <v>200</v>
      </c>
      <c r="RTM123" s="26" t="s">
        <v>266</v>
      </c>
      <c r="RTN123" s="26" t="s">
        <v>190</v>
      </c>
      <c r="RTO123" s="26" t="s">
        <v>260</v>
      </c>
      <c r="RTP123" s="26" t="s">
        <v>192</v>
      </c>
      <c r="RTQ123" s="25"/>
      <c r="RTR123" s="25"/>
      <c r="RTS123" s="25"/>
      <c r="RTT123" s="25"/>
      <c r="RTU123" s="25"/>
      <c r="RTV123" s="26"/>
      <c r="RTW123" s="70"/>
      <c r="RTX123" s="26"/>
      <c r="RTY123" s="26"/>
      <c r="RTZ123" s="26" t="s">
        <v>208</v>
      </c>
      <c r="RUA123" s="26" t="s">
        <v>191</v>
      </c>
      <c r="RUB123" s="26" t="s">
        <v>200</v>
      </c>
      <c r="RUC123" s="26" t="s">
        <v>266</v>
      </c>
      <c r="RUD123" s="26" t="s">
        <v>190</v>
      </c>
      <c r="RUE123" s="26" t="s">
        <v>260</v>
      </c>
      <c r="RUF123" s="26" t="s">
        <v>192</v>
      </c>
      <c r="RUG123" s="25"/>
      <c r="RUH123" s="25"/>
      <c r="RUI123" s="25"/>
      <c r="RUJ123" s="25"/>
      <c r="RUK123" s="25"/>
      <c r="RUL123" s="26"/>
      <c r="RUM123" s="70"/>
      <c r="RUN123" s="26"/>
      <c r="RUO123" s="26"/>
      <c r="RUP123" s="26" t="s">
        <v>208</v>
      </c>
      <c r="RUQ123" s="26" t="s">
        <v>191</v>
      </c>
      <c r="RUR123" s="26" t="s">
        <v>200</v>
      </c>
      <c r="RUS123" s="26" t="s">
        <v>266</v>
      </c>
      <c r="RUT123" s="26" t="s">
        <v>190</v>
      </c>
      <c r="RUU123" s="26" t="s">
        <v>260</v>
      </c>
      <c r="RUV123" s="26" t="s">
        <v>192</v>
      </c>
      <c r="RUW123" s="25"/>
      <c r="RUX123" s="25"/>
      <c r="RUY123" s="25"/>
      <c r="RUZ123" s="25"/>
      <c r="RVA123" s="25"/>
      <c r="RVB123" s="26"/>
      <c r="RVC123" s="70"/>
      <c r="RVD123" s="26"/>
      <c r="RVE123" s="26"/>
      <c r="RVF123" s="26" t="s">
        <v>208</v>
      </c>
      <c r="RVG123" s="26" t="s">
        <v>191</v>
      </c>
      <c r="RVH123" s="26" t="s">
        <v>200</v>
      </c>
      <c r="RVI123" s="26" t="s">
        <v>266</v>
      </c>
      <c r="RVJ123" s="26" t="s">
        <v>190</v>
      </c>
      <c r="RVK123" s="26" t="s">
        <v>260</v>
      </c>
      <c r="RVL123" s="26" t="s">
        <v>192</v>
      </c>
      <c r="RVM123" s="25"/>
      <c r="RVN123" s="25"/>
      <c r="RVO123" s="25"/>
      <c r="RVP123" s="25"/>
      <c r="RVQ123" s="25"/>
      <c r="RVR123" s="26"/>
      <c r="RVS123" s="70"/>
      <c r="RVT123" s="26"/>
      <c r="RVU123" s="26"/>
      <c r="RVV123" s="26" t="s">
        <v>208</v>
      </c>
      <c r="RVW123" s="26" t="s">
        <v>191</v>
      </c>
      <c r="RVX123" s="26" t="s">
        <v>200</v>
      </c>
      <c r="RVY123" s="26" t="s">
        <v>266</v>
      </c>
      <c r="RVZ123" s="26" t="s">
        <v>190</v>
      </c>
      <c r="RWA123" s="26" t="s">
        <v>260</v>
      </c>
      <c r="RWB123" s="26" t="s">
        <v>192</v>
      </c>
      <c r="RWC123" s="25"/>
      <c r="RWD123" s="25"/>
      <c r="RWE123" s="25"/>
      <c r="RWF123" s="25"/>
      <c r="RWG123" s="25"/>
      <c r="RWH123" s="26"/>
      <c r="RWI123" s="70"/>
      <c r="RWJ123" s="26"/>
      <c r="RWK123" s="26"/>
      <c r="RWL123" s="26" t="s">
        <v>208</v>
      </c>
      <c r="RWM123" s="26" t="s">
        <v>191</v>
      </c>
      <c r="RWN123" s="26" t="s">
        <v>200</v>
      </c>
      <c r="RWO123" s="26" t="s">
        <v>266</v>
      </c>
      <c r="RWP123" s="26" t="s">
        <v>190</v>
      </c>
      <c r="RWQ123" s="26" t="s">
        <v>260</v>
      </c>
      <c r="RWR123" s="26" t="s">
        <v>192</v>
      </c>
      <c r="RWS123" s="25"/>
      <c r="RWT123" s="25"/>
      <c r="RWU123" s="25"/>
      <c r="RWV123" s="25"/>
      <c r="RWW123" s="25"/>
      <c r="RWX123" s="26"/>
      <c r="RWY123" s="70"/>
      <c r="RWZ123" s="26"/>
      <c r="RXA123" s="26"/>
      <c r="RXB123" s="26" t="s">
        <v>208</v>
      </c>
      <c r="RXC123" s="26" t="s">
        <v>191</v>
      </c>
      <c r="RXD123" s="26" t="s">
        <v>200</v>
      </c>
      <c r="RXE123" s="26" t="s">
        <v>266</v>
      </c>
      <c r="RXF123" s="26" t="s">
        <v>190</v>
      </c>
      <c r="RXG123" s="26" t="s">
        <v>260</v>
      </c>
      <c r="RXH123" s="26" t="s">
        <v>192</v>
      </c>
      <c r="RXI123" s="25"/>
      <c r="RXJ123" s="25"/>
      <c r="RXK123" s="25"/>
      <c r="RXL123" s="25"/>
      <c r="RXM123" s="25"/>
      <c r="RXN123" s="26"/>
      <c r="RXO123" s="70"/>
      <c r="RXP123" s="26"/>
      <c r="RXQ123" s="26"/>
      <c r="RXR123" s="26" t="s">
        <v>208</v>
      </c>
      <c r="RXS123" s="26" t="s">
        <v>191</v>
      </c>
      <c r="RXT123" s="26" t="s">
        <v>200</v>
      </c>
      <c r="RXU123" s="26" t="s">
        <v>266</v>
      </c>
      <c r="RXV123" s="26" t="s">
        <v>190</v>
      </c>
      <c r="RXW123" s="26" t="s">
        <v>260</v>
      </c>
      <c r="RXX123" s="26" t="s">
        <v>192</v>
      </c>
      <c r="RXY123" s="25"/>
      <c r="RXZ123" s="25"/>
      <c r="RYA123" s="25"/>
      <c r="RYB123" s="25"/>
      <c r="RYC123" s="25"/>
      <c r="RYD123" s="26"/>
      <c r="RYE123" s="70"/>
      <c r="RYF123" s="26"/>
      <c r="RYG123" s="26"/>
      <c r="RYH123" s="26" t="s">
        <v>208</v>
      </c>
      <c r="RYI123" s="26" t="s">
        <v>191</v>
      </c>
      <c r="RYJ123" s="26" t="s">
        <v>200</v>
      </c>
      <c r="RYK123" s="26" t="s">
        <v>266</v>
      </c>
      <c r="RYL123" s="26" t="s">
        <v>190</v>
      </c>
      <c r="RYM123" s="26" t="s">
        <v>260</v>
      </c>
      <c r="RYN123" s="26" t="s">
        <v>192</v>
      </c>
      <c r="RYO123" s="25"/>
      <c r="RYP123" s="25"/>
      <c r="RYQ123" s="25"/>
      <c r="RYR123" s="25"/>
      <c r="RYS123" s="25"/>
      <c r="RYT123" s="26"/>
      <c r="RYU123" s="70"/>
      <c r="RYV123" s="26"/>
      <c r="RYW123" s="26"/>
      <c r="RYX123" s="26" t="s">
        <v>208</v>
      </c>
      <c r="RYY123" s="26" t="s">
        <v>191</v>
      </c>
      <c r="RYZ123" s="26" t="s">
        <v>200</v>
      </c>
      <c r="RZA123" s="26" t="s">
        <v>266</v>
      </c>
      <c r="RZB123" s="26" t="s">
        <v>190</v>
      </c>
      <c r="RZC123" s="26" t="s">
        <v>260</v>
      </c>
      <c r="RZD123" s="26" t="s">
        <v>192</v>
      </c>
      <c r="RZE123" s="25"/>
      <c r="RZF123" s="25"/>
      <c r="RZG123" s="25"/>
      <c r="RZH123" s="25"/>
      <c r="RZI123" s="25"/>
      <c r="RZJ123" s="26"/>
      <c r="RZK123" s="70"/>
      <c r="RZL123" s="26"/>
      <c r="RZM123" s="26"/>
      <c r="RZN123" s="26" t="s">
        <v>208</v>
      </c>
      <c r="RZO123" s="26" t="s">
        <v>191</v>
      </c>
      <c r="RZP123" s="26" t="s">
        <v>200</v>
      </c>
      <c r="RZQ123" s="26" t="s">
        <v>266</v>
      </c>
      <c r="RZR123" s="26" t="s">
        <v>190</v>
      </c>
      <c r="RZS123" s="26" t="s">
        <v>260</v>
      </c>
      <c r="RZT123" s="26" t="s">
        <v>192</v>
      </c>
      <c r="RZU123" s="25"/>
      <c r="RZV123" s="25"/>
      <c r="RZW123" s="25"/>
      <c r="RZX123" s="25"/>
      <c r="RZY123" s="25"/>
      <c r="RZZ123" s="26"/>
      <c r="SAA123" s="70"/>
      <c r="SAB123" s="26"/>
      <c r="SAC123" s="26"/>
      <c r="SAD123" s="26" t="s">
        <v>208</v>
      </c>
      <c r="SAE123" s="26" t="s">
        <v>191</v>
      </c>
      <c r="SAF123" s="26" t="s">
        <v>200</v>
      </c>
      <c r="SAG123" s="26" t="s">
        <v>266</v>
      </c>
      <c r="SAH123" s="26" t="s">
        <v>190</v>
      </c>
      <c r="SAI123" s="26" t="s">
        <v>260</v>
      </c>
      <c r="SAJ123" s="26" t="s">
        <v>192</v>
      </c>
      <c r="SAK123" s="25"/>
      <c r="SAL123" s="25"/>
      <c r="SAM123" s="25"/>
      <c r="SAN123" s="25"/>
      <c r="SAO123" s="25"/>
      <c r="SAP123" s="26"/>
      <c r="SAQ123" s="70"/>
      <c r="SAR123" s="26"/>
      <c r="SAS123" s="26"/>
      <c r="SAT123" s="26" t="s">
        <v>208</v>
      </c>
      <c r="SAU123" s="26" t="s">
        <v>191</v>
      </c>
      <c r="SAV123" s="26" t="s">
        <v>200</v>
      </c>
      <c r="SAW123" s="26" t="s">
        <v>266</v>
      </c>
      <c r="SAX123" s="26" t="s">
        <v>190</v>
      </c>
      <c r="SAY123" s="26" t="s">
        <v>260</v>
      </c>
      <c r="SAZ123" s="26" t="s">
        <v>192</v>
      </c>
      <c r="SBA123" s="25"/>
      <c r="SBB123" s="25"/>
      <c r="SBC123" s="25"/>
      <c r="SBD123" s="25"/>
      <c r="SBE123" s="25"/>
      <c r="SBF123" s="26"/>
      <c r="SBG123" s="70"/>
      <c r="SBH123" s="26"/>
      <c r="SBI123" s="26"/>
      <c r="SBJ123" s="26" t="s">
        <v>208</v>
      </c>
      <c r="SBK123" s="26" t="s">
        <v>191</v>
      </c>
      <c r="SBL123" s="26" t="s">
        <v>200</v>
      </c>
      <c r="SBM123" s="26" t="s">
        <v>266</v>
      </c>
      <c r="SBN123" s="26" t="s">
        <v>190</v>
      </c>
      <c r="SBO123" s="26" t="s">
        <v>260</v>
      </c>
      <c r="SBP123" s="26" t="s">
        <v>192</v>
      </c>
      <c r="SBQ123" s="25"/>
      <c r="SBR123" s="25"/>
      <c r="SBS123" s="25"/>
      <c r="SBT123" s="25"/>
      <c r="SBU123" s="25"/>
      <c r="SBV123" s="26"/>
      <c r="SBW123" s="70"/>
      <c r="SBX123" s="26"/>
      <c r="SBY123" s="26"/>
      <c r="SBZ123" s="26" t="s">
        <v>208</v>
      </c>
      <c r="SCA123" s="26" t="s">
        <v>191</v>
      </c>
      <c r="SCB123" s="26" t="s">
        <v>200</v>
      </c>
      <c r="SCC123" s="26" t="s">
        <v>266</v>
      </c>
      <c r="SCD123" s="26" t="s">
        <v>190</v>
      </c>
      <c r="SCE123" s="26" t="s">
        <v>260</v>
      </c>
      <c r="SCF123" s="26" t="s">
        <v>192</v>
      </c>
      <c r="SCG123" s="25"/>
      <c r="SCH123" s="25"/>
      <c r="SCI123" s="25"/>
      <c r="SCJ123" s="25"/>
      <c r="SCK123" s="25"/>
      <c r="SCL123" s="26"/>
      <c r="SCM123" s="70"/>
      <c r="SCN123" s="26"/>
      <c r="SCO123" s="26"/>
      <c r="SCP123" s="26" t="s">
        <v>208</v>
      </c>
      <c r="SCQ123" s="26" t="s">
        <v>191</v>
      </c>
      <c r="SCR123" s="26" t="s">
        <v>200</v>
      </c>
      <c r="SCS123" s="26" t="s">
        <v>266</v>
      </c>
      <c r="SCT123" s="26" t="s">
        <v>190</v>
      </c>
      <c r="SCU123" s="26" t="s">
        <v>260</v>
      </c>
      <c r="SCV123" s="26" t="s">
        <v>192</v>
      </c>
      <c r="SCW123" s="25"/>
      <c r="SCX123" s="25"/>
      <c r="SCY123" s="25"/>
      <c r="SCZ123" s="25"/>
      <c r="SDA123" s="25"/>
      <c r="SDB123" s="26"/>
      <c r="SDC123" s="70"/>
      <c r="SDD123" s="26"/>
      <c r="SDE123" s="26"/>
      <c r="SDF123" s="26" t="s">
        <v>208</v>
      </c>
      <c r="SDG123" s="26" t="s">
        <v>191</v>
      </c>
      <c r="SDH123" s="26" t="s">
        <v>200</v>
      </c>
      <c r="SDI123" s="26" t="s">
        <v>266</v>
      </c>
      <c r="SDJ123" s="26" t="s">
        <v>190</v>
      </c>
      <c r="SDK123" s="26" t="s">
        <v>260</v>
      </c>
      <c r="SDL123" s="26" t="s">
        <v>192</v>
      </c>
      <c r="SDM123" s="25"/>
      <c r="SDN123" s="25"/>
      <c r="SDO123" s="25"/>
      <c r="SDP123" s="25"/>
      <c r="SDQ123" s="25"/>
      <c r="SDR123" s="26"/>
      <c r="SDS123" s="70"/>
      <c r="SDT123" s="26"/>
      <c r="SDU123" s="26"/>
      <c r="SDV123" s="26" t="s">
        <v>208</v>
      </c>
      <c r="SDW123" s="26" t="s">
        <v>191</v>
      </c>
      <c r="SDX123" s="26" t="s">
        <v>200</v>
      </c>
      <c r="SDY123" s="26" t="s">
        <v>266</v>
      </c>
      <c r="SDZ123" s="26" t="s">
        <v>190</v>
      </c>
      <c r="SEA123" s="26" t="s">
        <v>260</v>
      </c>
      <c r="SEB123" s="26" t="s">
        <v>192</v>
      </c>
      <c r="SEC123" s="25"/>
      <c r="SED123" s="25"/>
      <c r="SEE123" s="25"/>
      <c r="SEF123" s="25"/>
      <c r="SEG123" s="25"/>
      <c r="SEH123" s="26"/>
      <c r="SEI123" s="70"/>
      <c r="SEJ123" s="26"/>
      <c r="SEK123" s="26"/>
      <c r="SEL123" s="26" t="s">
        <v>208</v>
      </c>
      <c r="SEM123" s="26" t="s">
        <v>191</v>
      </c>
      <c r="SEN123" s="26" t="s">
        <v>200</v>
      </c>
      <c r="SEO123" s="26" t="s">
        <v>266</v>
      </c>
      <c r="SEP123" s="26" t="s">
        <v>190</v>
      </c>
      <c r="SEQ123" s="26" t="s">
        <v>260</v>
      </c>
      <c r="SER123" s="26" t="s">
        <v>192</v>
      </c>
      <c r="SES123" s="25"/>
      <c r="SET123" s="25"/>
      <c r="SEU123" s="25"/>
      <c r="SEV123" s="25"/>
      <c r="SEW123" s="25"/>
      <c r="SEX123" s="26"/>
      <c r="SEY123" s="70"/>
      <c r="SEZ123" s="26"/>
      <c r="SFA123" s="26"/>
      <c r="SFB123" s="26" t="s">
        <v>208</v>
      </c>
      <c r="SFC123" s="26" t="s">
        <v>191</v>
      </c>
      <c r="SFD123" s="26" t="s">
        <v>200</v>
      </c>
      <c r="SFE123" s="26" t="s">
        <v>266</v>
      </c>
      <c r="SFF123" s="26" t="s">
        <v>190</v>
      </c>
      <c r="SFG123" s="26" t="s">
        <v>260</v>
      </c>
      <c r="SFH123" s="26" t="s">
        <v>192</v>
      </c>
      <c r="SFI123" s="25"/>
      <c r="SFJ123" s="25"/>
      <c r="SFK123" s="25"/>
      <c r="SFL123" s="25"/>
      <c r="SFM123" s="25"/>
      <c r="SFN123" s="26"/>
      <c r="SFO123" s="70"/>
      <c r="SFP123" s="26"/>
      <c r="SFQ123" s="26"/>
      <c r="SFR123" s="26" t="s">
        <v>208</v>
      </c>
      <c r="SFS123" s="26" t="s">
        <v>191</v>
      </c>
      <c r="SFT123" s="26" t="s">
        <v>200</v>
      </c>
      <c r="SFU123" s="26" t="s">
        <v>266</v>
      </c>
      <c r="SFV123" s="26" t="s">
        <v>190</v>
      </c>
      <c r="SFW123" s="26" t="s">
        <v>260</v>
      </c>
      <c r="SFX123" s="26" t="s">
        <v>192</v>
      </c>
      <c r="SFY123" s="25"/>
      <c r="SFZ123" s="25"/>
      <c r="SGA123" s="25"/>
      <c r="SGB123" s="25"/>
      <c r="SGC123" s="25"/>
      <c r="SGD123" s="26"/>
      <c r="SGE123" s="70"/>
      <c r="SGF123" s="26"/>
      <c r="SGG123" s="26"/>
      <c r="SGH123" s="26" t="s">
        <v>208</v>
      </c>
      <c r="SGI123" s="26" t="s">
        <v>191</v>
      </c>
      <c r="SGJ123" s="26" t="s">
        <v>200</v>
      </c>
      <c r="SGK123" s="26" t="s">
        <v>266</v>
      </c>
      <c r="SGL123" s="26" t="s">
        <v>190</v>
      </c>
      <c r="SGM123" s="26" t="s">
        <v>260</v>
      </c>
      <c r="SGN123" s="26" t="s">
        <v>192</v>
      </c>
      <c r="SGO123" s="25"/>
      <c r="SGP123" s="25"/>
      <c r="SGQ123" s="25"/>
      <c r="SGR123" s="25"/>
      <c r="SGS123" s="25"/>
      <c r="SGT123" s="26"/>
      <c r="SGU123" s="70"/>
      <c r="SGV123" s="26"/>
      <c r="SGW123" s="26"/>
      <c r="SGX123" s="26" t="s">
        <v>208</v>
      </c>
      <c r="SGY123" s="26" t="s">
        <v>191</v>
      </c>
      <c r="SGZ123" s="26" t="s">
        <v>200</v>
      </c>
      <c r="SHA123" s="26" t="s">
        <v>266</v>
      </c>
      <c r="SHB123" s="26" t="s">
        <v>190</v>
      </c>
      <c r="SHC123" s="26" t="s">
        <v>260</v>
      </c>
      <c r="SHD123" s="26" t="s">
        <v>192</v>
      </c>
      <c r="SHE123" s="25"/>
      <c r="SHF123" s="25"/>
      <c r="SHG123" s="25"/>
      <c r="SHH123" s="25"/>
      <c r="SHI123" s="25"/>
      <c r="SHJ123" s="26"/>
      <c r="SHK123" s="70"/>
      <c r="SHL123" s="26"/>
      <c r="SHM123" s="26"/>
      <c r="SHN123" s="26" t="s">
        <v>208</v>
      </c>
      <c r="SHO123" s="26" t="s">
        <v>191</v>
      </c>
      <c r="SHP123" s="26" t="s">
        <v>200</v>
      </c>
      <c r="SHQ123" s="26" t="s">
        <v>266</v>
      </c>
      <c r="SHR123" s="26" t="s">
        <v>190</v>
      </c>
      <c r="SHS123" s="26" t="s">
        <v>260</v>
      </c>
      <c r="SHT123" s="26" t="s">
        <v>192</v>
      </c>
      <c r="SHU123" s="25"/>
      <c r="SHV123" s="25"/>
      <c r="SHW123" s="25"/>
      <c r="SHX123" s="25"/>
      <c r="SHY123" s="25"/>
      <c r="SHZ123" s="26"/>
      <c r="SIA123" s="70"/>
      <c r="SIB123" s="26"/>
      <c r="SIC123" s="26"/>
      <c r="SID123" s="26" t="s">
        <v>208</v>
      </c>
      <c r="SIE123" s="26" t="s">
        <v>191</v>
      </c>
      <c r="SIF123" s="26" t="s">
        <v>200</v>
      </c>
      <c r="SIG123" s="26" t="s">
        <v>266</v>
      </c>
      <c r="SIH123" s="26" t="s">
        <v>190</v>
      </c>
      <c r="SII123" s="26" t="s">
        <v>260</v>
      </c>
      <c r="SIJ123" s="26" t="s">
        <v>192</v>
      </c>
      <c r="SIK123" s="25"/>
      <c r="SIL123" s="25"/>
      <c r="SIM123" s="25"/>
      <c r="SIN123" s="25"/>
      <c r="SIO123" s="25"/>
      <c r="SIP123" s="26"/>
      <c r="SIQ123" s="70"/>
      <c r="SIR123" s="26"/>
      <c r="SIS123" s="26"/>
      <c r="SIT123" s="26" t="s">
        <v>208</v>
      </c>
      <c r="SIU123" s="26" t="s">
        <v>191</v>
      </c>
      <c r="SIV123" s="26" t="s">
        <v>200</v>
      </c>
      <c r="SIW123" s="26" t="s">
        <v>266</v>
      </c>
      <c r="SIX123" s="26" t="s">
        <v>190</v>
      </c>
      <c r="SIY123" s="26" t="s">
        <v>260</v>
      </c>
      <c r="SIZ123" s="26" t="s">
        <v>192</v>
      </c>
      <c r="SJA123" s="25"/>
      <c r="SJB123" s="25"/>
      <c r="SJC123" s="25"/>
      <c r="SJD123" s="25"/>
      <c r="SJE123" s="25"/>
      <c r="SJF123" s="26"/>
      <c r="SJG123" s="70"/>
      <c r="SJH123" s="26"/>
      <c r="SJI123" s="26"/>
      <c r="SJJ123" s="26" t="s">
        <v>208</v>
      </c>
      <c r="SJK123" s="26" t="s">
        <v>191</v>
      </c>
      <c r="SJL123" s="26" t="s">
        <v>200</v>
      </c>
      <c r="SJM123" s="26" t="s">
        <v>266</v>
      </c>
      <c r="SJN123" s="26" t="s">
        <v>190</v>
      </c>
      <c r="SJO123" s="26" t="s">
        <v>260</v>
      </c>
      <c r="SJP123" s="26" t="s">
        <v>192</v>
      </c>
      <c r="SJQ123" s="25"/>
      <c r="SJR123" s="25"/>
      <c r="SJS123" s="25"/>
      <c r="SJT123" s="25"/>
      <c r="SJU123" s="25"/>
      <c r="SJV123" s="26"/>
      <c r="SJW123" s="70"/>
      <c r="SJX123" s="26"/>
      <c r="SJY123" s="26"/>
      <c r="SJZ123" s="26" t="s">
        <v>208</v>
      </c>
      <c r="SKA123" s="26" t="s">
        <v>191</v>
      </c>
      <c r="SKB123" s="26" t="s">
        <v>200</v>
      </c>
      <c r="SKC123" s="26" t="s">
        <v>266</v>
      </c>
      <c r="SKD123" s="26" t="s">
        <v>190</v>
      </c>
      <c r="SKE123" s="26" t="s">
        <v>260</v>
      </c>
      <c r="SKF123" s="26" t="s">
        <v>192</v>
      </c>
      <c r="SKG123" s="25"/>
      <c r="SKH123" s="25"/>
      <c r="SKI123" s="25"/>
      <c r="SKJ123" s="25"/>
      <c r="SKK123" s="25"/>
      <c r="SKL123" s="26"/>
      <c r="SKM123" s="70"/>
      <c r="SKN123" s="26"/>
      <c r="SKO123" s="26"/>
      <c r="SKP123" s="26" t="s">
        <v>208</v>
      </c>
      <c r="SKQ123" s="26" t="s">
        <v>191</v>
      </c>
      <c r="SKR123" s="26" t="s">
        <v>200</v>
      </c>
      <c r="SKS123" s="26" t="s">
        <v>266</v>
      </c>
      <c r="SKT123" s="26" t="s">
        <v>190</v>
      </c>
      <c r="SKU123" s="26" t="s">
        <v>260</v>
      </c>
      <c r="SKV123" s="26" t="s">
        <v>192</v>
      </c>
      <c r="SKW123" s="25"/>
      <c r="SKX123" s="25"/>
      <c r="SKY123" s="25"/>
      <c r="SKZ123" s="25"/>
      <c r="SLA123" s="25"/>
      <c r="SLB123" s="26"/>
      <c r="SLC123" s="70"/>
      <c r="SLD123" s="26"/>
      <c r="SLE123" s="26"/>
      <c r="SLF123" s="26" t="s">
        <v>208</v>
      </c>
      <c r="SLG123" s="26" t="s">
        <v>191</v>
      </c>
      <c r="SLH123" s="26" t="s">
        <v>200</v>
      </c>
      <c r="SLI123" s="26" t="s">
        <v>266</v>
      </c>
      <c r="SLJ123" s="26" t="s">
        <v>190</v>
      </c>
      <c r="SLK123" s="26" t="s">
        <v>260</v>
      </c>
      <c r="SLL123" s="26" t="s">
        <v>192</v>
      </c>
      <c r="SLM123" s="25"/>
      <c r="SLN123" s="25"/>
      <c r="SLO123" s="25"/>
      <c r="SLP123" s="25"/>
      <c r="SLQ123" s="25"/>
      <c r="SLR123" s="26"/>
      <c r="SLS123" s="70"/>
      <c r="SLT123" s="26"/>
      <c r="SLU123" s="26"/>
      <c r="SLV123" s="26" t="s">
        <v>208</v>
      </c>
      <c r="SLW123" s="26" t="s">
        <v>191</v>
      </c>
      <c r="SLX123" s="26" t="s">
        <v>200</v>
      </c>
      <c r="SLY123" s="26" t="s">
        <v>266</v>
      </c>
      <c r="SLZ123" s="26" t="s">
        <v>190</v>
      </c>
      <c r="SMA123" s="26" t="s">
        <v>260</v>
      </c>
      <c r="SMB123" s="26" t="s">
        <v>192</v>
      </c>
      <c r="SMC123" s="25"/>
      <c r="SMD123" s="25"/>
      <c r="SME123" s="25"/>
      <c r="SMF123" s="25"/>
      <c r="SMG123" s="25"/>
      <c r="SMH123" s="26"/>
      <c r="SMI123" s="70"/>
      <c r="SMJ123" s="26"/>
      <c r="SMK123" s="26"/>
      <c r="SML123" s="26" t="s">
        <v>208</v>
      </c>
      <c r="SMM123" s="26" t="s">
        <v>191</v>
      </c>
      <c r="SMN123" s="26" t="s">
        <v>200</v>
      </c>
      <c r="SMO123" s="26" t="s">
        <v>266</v>
      </c>
      <c r="SMP123" s="26" t="s">
        <v>190</v>
      </c>
      <c r="SMQ123" s="26" t="s">
        <v>260</v>
      </c>
      <c r="SMR123" s="26" t="s">
        <v>192</v>
      </c>
      <c r="SMS123" s="25"/>
      <c r="SMT123" s="25"/>
      <c r="SMU123" s="25"/>
      <c r="SMV123" s="25"/>
      <c r="SMW123" s="25"/>
      <c r="SMX123" s="26"/>
      <c r="SMY123" s="70"/>
      <c r="SMZ123" s="26"/>
      <c r="SNA123" s="26"/>
      <c r="SNB123" s="26" t="s">
        <v>208</v>
      </c>
      <c r="SNC123" s="26" t="s">
        <v>191</v>
      </c>
      <c r="SND123" s="26" t="s">
        <v>200</v>
      </c>
      <c r="SNE123" s="26" t="s">
        <v>266</v>
      </c>
      <c r="SNF123" s="26" t="s">
        <v>190</v>
      </c>
      <c r="SNG123" s="26" t="s">
        <v>260</v>
      </c>
      <c r="SNH123" s="26" t="s">
        <v>192</v>
      </c>
      <c r="SNI123" s="25"/>
      <c r="SNJ123" s="25"/>
      <c r="SNK123" s="25"/>
      <c r="SNL123" s="25"/>
      <c r="SNM123" s="25"/>
      <c r="SNN123" s="26"/>
      <c r="SNO123" s="70"/>
      <c r="SNP123" s="26"/>
      <c r="SNQ123" s="26"/>
      <c r="SNR123" s="26" t="s">
        <v>208</v>
      </c>
      <c r="SNS123" s="26" t="s">
        <v>191</v>
      </c>
      <c r="SNT123" s="26" t="s">
        <v>200</v>
      </c>
      <c r="SNU123" s="26" t="s">
        <v>266</v>
      </c>
      <c r="SNV123" s="26" t="s">
        <v>190</v>
      </c>
      <c r="SNW123" s="26" t="s">
        <v>260</v>
      </c>
      <c r="SNX123" s="26" t="s">
        <v>192</v>
      </c>
      <c r="SNY123" s="25"/>
      <c r="SNZ123" s="25"/>
      <c r="SOA123" s="25"/>
      <c r="SOB123" s="25"/>
      <c r="SOC123" s="25"/>
      <c r="SOD123" s="26"/>
      <c r="SOE123" s="70"/>
      <c r="SOF123" s="26"/>
      <c r="SOG123" s="26"/>
      <c r="SOH123" s="26" t="s">
        <v>208</v>
      </c>
      <c r="SOI123" s="26" t="s">
        <v>191</v>
      </c>
      <c r="SOJ123" s="26" t="s">
        <v>200</v>
      </c>
      <c r="SOK123" s="26" t="s">
        <v>266</v>
      </c>
      <c r="SOL123" s="26" t="s">
        <v>190</v>
      </c>
      <c r="SOM123" s="26" t="s">
        <v>260</v>
      </c>
      <c r="SON123" s="26" t="s">
        <v>192</v>
      </c>
      <c r="SOO123" s="25"/>
      <c r="SOP123" s="25"/>
      <c r="SOQ123" s="25"/>
      <c r="SOR123" s="25"/>
      <c r="SOS123" s="25"/>
      <c r="SOT123" s="26"/>
      <c r="SOU123" s="70"/>
      <c r="SOV123" s="26"/>
      <c r="SOW123" s="26"/>
      <c r="SOX123" s="26" t="s">
        <v>208</v>
      </c>
      <c r="SOY123" s="26" t="s">
        <v>191</v>
      </c>
      <c r="SOZ123" s="26" t="s">
        <v>200</v>
      </c>
      <c r="SPA123" s="26" t="s">
        <v>266</v>
      </c>
      <c r="SPB123" s="26" t="s">
        <v>190</v>
      </c>
      <c r="SPC123" s="26" t="s">
        <v>260</v>
      </c>
      <c r="SPD123" s="26" t="s">
        <v>192</v>
      </c>
      <c r="SPE123" s="25"/>
      <c r="SPF123" s="25"/>
      <c r="SPG123" s="25"/>
      <c r="SPH123" s="25"/>
      <c r="SPI123" s="25"/>
      <c r="SPJ123" s="26"/>
      <c r="SPK123" s="70"/>
      <c r="SPL123" s="26"/>
      <c r="SPM123" s="26"/>
      <c r="SPN123" s="26" t="s">
        <v>208</v>
      </c>
      <c r="SPO123" s="26" t="s">
        <v>191</v>
      </c>
      <c r="SPP123" s="26" t="s">
        <v>200</v>
      </c>
      <c r="SPQ123" s="26" t="s">
        <v>266</v>
      </c>
      <c r="SPR123" s="26" t="s">
        <v>190</v>
      </c>
      <c r="SPS123" s="26" t="s">
        <v>260</v>
      </c>
      <c r="SPT123" s="26" t="s">
        <v>192</v>
      </c>
      <c r="SPU123" s="25"/>
      <c r="SPV123" s="25"/>
      <c r="SPW123" s="25"/>
      <c r="SPX123" s="25"/>
      <c r="SPY123" s="25"/>
      <c r="SPZ123" s="26"/>
      <c r="SQA123" s="70"/>
      <c r="SQB123" s="26"/>
      <c r="SQC123" s="26"/>
      <c r="SQD123" s="26" t="s">
        <v>208</v>
      </c>
      <c r="SQE123" s="26" t="s">
        <v>191</v>
      </c>
      <c r="SQF123" s="26" t="s">
        <v>200</v>
      </c>
      <c r="SQG123" s="26" t="s">
        <v>266</v>
      </c>
      <c r="SQH123" s="26" t="s">
        <v>190</v>
      </c>
      <c r="SQI123" s="26" t="s">
        <v>260</v>
      </c>
      <c r="SQJ123" s="26" t="s">
        <v>192</v>
      </c>
      <c r="SQK123" s="25"/>
      <c r="SQL123" s="25"/>
      <c r="SQM123" s="25"/>
      <c r="SQN123" s="25"/>
      <c r="SQO123" s="25"/>
      <c r="SQP123" s="26"/>
      <c r="SQQ123" s="70"/>
      <c r="SQR123" s="26"/>
      <c r="SQS123" s="26"/>
      <c r="SQT123" s="26" t="s">
        <v>208</v>
      </c>
      <c r="SQU123" s="26" t="s">
        <v>191</v>
      </c>
      <c r="SQV123" s="26" t="s">
        <v>200</v>
      </c>
      <c r="SQW123" s="26" t="s">
        <v>266</v>
      </c>
      <c r="SQX123" s="26" t="s">
        <v>190</v>
      </c>
      <c r="SQY123" s="26" t="s">
        <v>260</v>
      </c>
      <c r="SQZ123" s="26" t="s">
        <v>192</v>
      </c>
      <c r="SRA123" s="25"/>
      <c r="SRB123" s="25"/>
      <c r="SRC123" s="25"/>
      <c r="SRD123" s="25"/>
      <c r="SRE123" s="25"/>
      <c r="SRF123" s="26"/>
      <c r="SRG123" s="70"/>
      <c r="SRH123" s="26"/>
      <c r="SRI123" s="26"/>
      <c r="SRJ123" s="26" t="s">
        <v>208</v>
      </c>
      <c r="SRK123" s="26" t="s">
        <v>191</v>
      </c>
      <c r="SRL123" s="26" t="s">
        <v>200</v>
      </c>
      <c r="SRM123" s="26" t="s">
        <v>266</v>
      </c>
      <c r="SRN123" s="26" t="s">
        <v>190</v>
      </c>
      <c r="SRO123" s="26" t="s">
        <v>260</v>
      </c>
      <c r="SRP123" s="26" t="s">
        <v>192</v>
      </c>
      <c r="SRQ123" s="25"/>
      <c r="SRR123" s="25"/>
      <c r="SRS123" s="25"/>
      <c r="SRT123" s="25"/>
      <c r="SRU123" s="25"/>
      <c r="SRV123" s="26"/>
      <c r="SRW123" s="70"/>
      <c r="SRX123" s="26"/>
      <c r="SRY123" s="26"/>
      <c r="SRZ123" s="26" t="s">
        <v>208</v>
      </c>
      <c r="SSA123" s="26" t="s">
        <v>191</v>
      </c>
      <c r="SSB123" s="26" t="s">
        <v>200</v>
      </c>
      <c r="SSC123" s="26" t="s">
        <v>266</v>
      </c>
      <c r="SSD123" s="26" t="s">
        <v>190</v>
      </c>
      <c r="SSE123" s="26" t="s">
        <v>260</v>
      </c>
      <c r="SSF123" s="26" t="s">
        <v>192</v>
      </c>
      <c r="SSG123" s="25"/>
      <c r="SSH123" s="25"/>
      <c r="SSI123" s="25"/>
      <c r="SSJ123" s="25"/>
      <c r="SSK123" s="25"/>
      <c r="SSL123" s="26"/>
      <c r="SSM123" s="70"/>
      <c r="SSN123" s="26"/>
      <c r="SSO123" s="26"/>
      <c r="SSP123" s="26" t="s">
        <v>208</v>
      </c>
      <c r="SSQ123" s="26" t="s">
        <v>191</v>
      </c>
      <c r="SSR123" s="26" t="s">
        <v>200</v>
      </c>
      <c r="SSS123" s="26" t="s">
        <v>266</v>
      </c>
      <c r="SST123" s="26" t="s">
        <v>190</v>
      </c>
      <c r="SSU123" s="26" t="s">
        <v>260</v>
      </c>
      <c r="SSV123" s="26" t="s">
        <v>192</v>
      </c>
      <c r="SSW123" s="25"/>
      <c r="SSX123" s="25"/>
      <c r="SSY123" s="25"/>
      <c r="SSZ123" s="25"/>
      <c r="STA123" s="25"/>
      <c r="STB123" s="26"/>
      <c r="STC123" s="70"/>
      <c r="STD123" s="26"/>
      <c r="STE123" s="26"/>
      <c r="STF123" s="26" t="s">
        <v>208</v>
      </c>
      <c r="STG123" s="26" t="s">
        <v>191</v>
      </c>
      <c r="STH123" s="26" t="s">
        <v>200</v>
      </c>
      <c r="STI123" s="26" t="s">
        <v>266</v>
      </c>
      <c r="STJ123" s="26" t="s">
        <v>190</v>
      </c>
      <c r="STK123" s="26" t="s">
        <v>260</v>
      </c>
      <c r="STL123" s="26" t="s">
        <v>192</v>
      </c>
      <c r="STM123" s="25"/>
      <c r="STN123" s="25"/>
      <c r="STO123" s="25"/>
      <c r="STP123" s="25"/>
      <c r="STQ123" s="25"/>
      <c r="STR123" s="26"/>
      <c r="STS123" s="70"/>
      <c r="STT123" s="26"/>
      <c r="STU123" s="26"/>
      <c r="STV123" s="26" t="s">
        <v>208</v>
      </c>
      <c r="STW123" s="26" t="s">
        <v>191</v>
      </c>
      <c r="STX123" s="26" t="s">
        <v>200</v>
      </c>
      <c r="STY123" s="26" t="s">
        <v>266</v>
      </c>
      <c r="STZ123" s="26" t="s">
        <v>190</v>
      </c>
      <c r="SUA123" s="26" t="s">
        <v>260</v>
      </c>
      <c r="SUB123" s="26" t="s">
        <v>192</v>
      </c>
      <c r="SUC123" s="25"/>
      <c r="SUD123" s="25"/>
      <c r="SUE123" s="25"/>
      <c r="SUF123" s="25"/>
      <c r="SUG123" s="25"/>
      <c r="SUH123" s="26"/>
      <c r="SUI123" s="70"/>
      <c r="SUJ123" s="26"/>
      <c r="SUK123" s="26"/>
      <c r="SUL123" s="26" t="s">
        <v>208</v>
      </c>
      <c r="SUM123" s="26" t="s">
        <v>191</v>
      </c>
      <c r="SUN123" s="26" t="s">
        <v>200</v>
      </c>
      <c r="SUO123" s="26" t="s">
        <v>266</v>
      </c>
      <c r="SUP123" s="26" t="s">
        <v>190</v>
      </c>
      <c r="SUQ123" s="26" t="s">
        <v>260</v>
      </c>
      <c r="SUR123" s="26" t="s">
        <v>192</v>
      </c>
      <c r="SUS123" s="25"/>
      <c r="SUT123" s="25"/>
      <c r="SUU123" s="25"/>
      <c r="SUV123" s="25"/>
      <c r="SUW123" s="25"/>
      <c r="SUX123" s="26"/>
      <c r="SUY123" s="70"/>
      <c r="SUZ123" s="26"/>
      <c r="SVA123" s="26"/>
      <c r="SVB123" s="26" t="s">
        <v>208</v>
      </c>
      <c r="SVC123" s="26" t="s">
        <v>191</v>
      </c>
      <c r="SVD123" s="26" t="s">
        <v>200</v>
      </c>
      <c r="SVE123" s="26" t="s">
        <v>266</v>
      </c>
      <c r="SVF123" s="26" t="s">
        <v>190</v>
      </c>
      <c r="SVG123" s="26" t="s">
        <v>260</v>
      </c>
      <c r="SVH123" s="26" t="s">
        <v>192</v>
      </c>
      <c r="SVI123" s="25"/>
      <c r="SVJ123" s="25"/>
      <c r="SVK123" s="25"/>
      <c r="SVL123" s="25"/>
      <c r="SVM123" s="25"/>
      <c r="SVN123" s="26"/>
      <c r="SVO123" s="70"/>
      <c r="SVP123" s="26"/>
      <c r="SVQ123" s="26"/>
      <c r="SVR123" s="26" t="s">
        <v>208</v>
      </c>
      <c r="SVS123" s="26" t="s">
        <v>191</v>
      </c>
      <c r="SVT123" s="26" t="s">
        <v>200</v>
      </c>
      <c r="SVU123" s="26" t="s">
        <v>266</v>
      </c>
      <c r="SVV123" s="26" t="s">
        <v>190</v>
      </c>
      <c r="SVW123" s="26" t="s">
        <v>260</v>
      </c>
      <c r="SVX123" s="26" t="s">
        <v>192</v>
      </c>
      <c r="SVY123" s="25"/>
      <c r="SVZ123" s="25"/>
      <c r="SWA123" s="25"/>
      <c r="SWB123" s="25"/>
      <c r="SWC123" s="25"/>
      <c r="SWD123" s="26"/>
      <c r="SWE123" s="70"/>
      <c r="SWF123" s="26"/>
      <c r="SWG123" s="26"/>
      <c r="SWH123" s="26" t="s">
        <v>208</v>
      </c>
      <c r="SWI123" s="26" t="s">
        <v>191</v>
      </c>
      <c r="SWJ123" s="26" t="s">
        <v>200</v>
      </c>
      <c r="SWK123" s="26" t="s">
        <v>266</v>
      </c>
      <c r="SWL123" s="26" t="s">
        <v>190</v>
      </c>
      <c r="SWM123" s="26" t="s">
        <v>260</v>
      </c>
      <c r="SWN123" s="26" t="s">
        <v>192</v>
      </c>
      <c r="SWO123" s="25"/>
      <c r="SWP123" s="25"/>
      <c r="SWQ123" s="25"/>
      <c r="SWR123" s="25"/>
      <c r="SWS123" s="25"/>
      <c r="SWT123" s="26"/>
      <c r="SWU123" s="70"/>
      <c r="SWV123" s="26"/>
      <c r="SWW123" s="26"/>
      <c r="SWX123" s="26" t="s">
        <v>208</v>
      </c>
      <c r="SWY123" s="26" t="s">
        <v>191</v>
      </c>
      <c r="SWZ123" s="26" t="s">
        <v>200</v>
      </c>
      <c r="SXA123" s="26" t="s">
        <v>266</v>
      </c>
      <c r="SXB123" s="26" t="s">
        <v>190</v>
      </c>
      <c r="SXC123" s="26" t="s">
        <v>260</v>
      </c>
      <c r="SXD123" s="26" t="s">
        <v>192</v>
      </c>
      <c r="SXE123" s="25"/>
      <c r="SXF123" s="25"/>
      <c r="SXG123" s="25"/>
      <c r="SXH123" s="25"/>
      <c r="SXI123" s="25"/>
      <c r="SXJ123" s="26"/>
      <c r="SXK123" s="70"/>
      <c r="SXL123" s="26"/>
      <c r="SXM123" s="26"/>
      <c r="SXN123" s="26" t="s">
        <v>208</v>
      </c>
      <c r="SXO123" s="26" t="s">
        <v>191</v>
      </c>
      <c r="SXP123" s="26" t="s">
        <v>200</v>
      </c>
      <c r="SXQ123" s="26" t="s">
        <v>266</v>
      </c>
      <c r="SXR123" s="26" t="s">
        <v>190</v>
      </c>
      <c r="SXS123" s="26" t="s">
        <v>260</v>
      </c>
      <c r="SXT123" s="26" t="s">
        <v>192</v>
      </c>
      <c r="SXU123" s="25"/>
      <c r="SXV123" s="25"/>
      <c r="SXW123" s="25"/>
      <c r="SXX123" s="25"/>
      <c r="SXY123" s="25"/>
      <c r="SXZ123" s="26"/>
      <c r="SYA123" s="70"/>
      <c r="SYB123" s="26"/>
      <c r="SYC123" s="26"/>
      <c r="SYD123" s="26" t="s">
        <v>208</v>
      </c>
      <c r="SYE123" s="26" t="s">
        <v>191</v>
      </c>
      <c r="SYF123" s="26" t="s">
        <v>200</v>
      </c>
      <c r="SYG123" s="26" t="s">
        <v>266</v>
      </c>
      <c r="SYH123" s="26" t="s">
        <v>190</v>
      </c>
      <c r="SYI123" s="26" t="s">
        <v>260</v>
      </c>
      <c r="SYJ123" s="26" t="s">
        <v>192</v>
      </c>
      <c r="SYK123" s="25"/>
      <c r="SYL123" s="25"/>
      <c r="SYM123" s="25"/>
      <c r="SYN123" s="25"/>
      <c r="SYO123" s="25"/>
      <c r="SYP123" s="26"/>
      <c r="SYQ123" s="70"/>
      <c r="SYR123" s="26"/>
      <c r="SYS123" s="26"/>
      <c r="SYT123" s="26" t="s">
        <v>208</v>
      </c>
      <c r="SYU123" s="26" t="s">
        <v>191</v>
      </c>
      <c r="SYV123" s="26" t="s">
        <v>200</v>
      </c>
      <c r="SYW123" s="26" t="s">
        <v>266</v>
      </c>
      <c r="SYX123" s="26" t="s">
        <v>190</v>
      </c>
      <c r="SYY123" s="26" t="s">
        <v>260</v>
      </c>
      <c r="SYZ123" s="26" t="s">
        <v>192</v>
      </c>
      <c r="SZA123" s="25"/>
      <c r="SZB123" s="25"/>
      <c r="SZC123" s="25"/>
      <c r="SZD123" s="25"/>
      <c r="SZE123" s="25"/>
      <c r="SZF123" s="26"/>
      <c r="SZG123" s="70"/>
      <c r="SZH123" s="26"/>
      <c r="SZI123" s="26"/>
      <c r="SZJ123" s="26" t="s">
        <v>208</v>
      </c>
      <c r="SZK123" s="26" t="s">
        <v>191</v>
      </c>
      <c r="SZL123" s="26" t="s">
        <v>200</v>
      </c>
      <c r="SZM123" s="26" t="s">
        <v>266</v>
      </c>
      <c r="SZN123" s="26" t="s">
        <v>190</v>
      </c>
      <c r="SZO123" s="26" t="s">
        <v>260</v>
      </c>
      <c r="SZP123" s="26" t="s">
        <v>192</v>
      </c>
      <c r="SZQ123" s="25"/>
      <c r="SZR123" s="25"/>
      <c r="SZS123" s="25"/>
      <c r="SZT123" s="25"/>
      <c r="SZU123" s="25"/>
      <c r="SZV123" s="26"/>
      <c r="SZW123" s="70"/>
      <c r="SZX123" s="26"/>
      <c r="SZY123" s="26"/>
      <c r="SZZ123" s="26" t="s">
        <v>208</v>
      </c>
      <c r="TAA123" s="26" t="s">
        <v>191</v>
      </c>
      <c r="TAB123" s="26" t="s">
        <v>200</v>
      </c>
      <c r="TAC123" s="26" t="s">
        <v>266</v>
      </c>
      <c r="TAD123" s="26" t="s">
        <v>190</v>
      </c>
      <c r="TAE123" s="26" t="s">
        <v>260</v>
      </c>
      <c r="TAF123" s="26" t="s">
        <v>192</v>
      </c>
      <c r="TAG123" s="25"/>
      <c r="TAH123" s="25"/>
      <c r="TAI123" s="25"/>
      <c r="TAJ123" s="25"/>
      <c r="TAK123" s="25"/>
      <c r="TAL123" s="26"/>
      <c r="TAM123" s="70"/>
      <c r="TAN123" s="26"/>
      <c r="TAO123" s="26"/>
      <c r="TAP123" s="26" t="s">
        <v>208</v>
      </c>
      <c r="TAQ123" s="26" t="s">
        <v>191</v>
      </c>
      <c r="TAR123" s="26" t="s">
        <v>200</v>
      </c>
      <c r="TAS123" s="26" t="s">
        <v>266</v>
      </c>
      <c r="TAT123" s="26" t="s">
        <v>190</v>
      </c>
      <c r="TAU123" s="26" t="s">
        <v>260</v>
      </c>
      <c r="TAV123" s="26" t="s">
        <v>192</v>
      </c>
      <c r="TAW123" s="25"/>
      <c r="TAX123" s="25"/>
      <c r="TAY123" s="25"/>
      <c r="TAZ123" s="25"/>
      <c r="TBA123" s="25"/>
      <c r="TBB123" s="26"/>
      <c r="TBC123" s="70"/>
      <c r="TBD123" s="26"/>
      <c r="TBE123" s="26"/>
      <c r="TBF123" s="26" t="s">
        <v>208</v>
      </c>
      <c r="TBG123" s="26" t="s">
        <v>191</v>
      </c>
      <c r="TBH123" s="26" t="s">
        <v>200</v>
      </c>
      <c r="TBI123" s="26" t="s">
        <v>266</v>
      </c>
      <c r="TBJ123" s="26" t="s">
        <v>190</v>
      </c>
      <c r="TBK123" s="26" t="s">
        <v>260</v>
      </c>
      <c r="TBL123" s="26" t="s">
        <v>192</v>
      </c>
      <c r="TBM123" s="25"/>
      <c r="TBN123" s="25"/>
      <c r="TBO123" s="25"/>
      <c r="TBP123" s="25"/>
      <c r="TBQ123" s="25"/>
      <c r="TBR123" s="26"/>
      <c r="TBS123" s="70"/>
      <c r="TBT123" s="26"/>
      <c r="TBU123" s="26"/>
      <c r="TBV123" s="26" t="s">
        <v>208</v>
      </c>
      <c r="TBW123" s="26" t="s">
        <v>191</v>
      </c>
      <c r="TBX123" s="26" t="s">
        <v>200</v>
      </c>
      <c r="TBY123" s="26" t="s">
        <v>266</v>
      </c>
      <c r="TBZ123" s="26" t="s">
        <v>190</v>
      </c>
      <c r="TCA123" s="26" t="s">
        <v>260</v>
      </c>
      <c r="TCB123" s="26" t="s">
        <v>192</v>
      </c>
      <c r="TCC123" s="25"/>
      <c r="TCD123" s="25"/>
      <c r="TCE123" s="25"/>
      <c r="TCF123" s="25"/>
      <c r="TCG123" s="25"/>
      <c r="TCH123" s="26"/>
      <c r="TCI123" s="70"/>
      <c r="TCJ123" s="26"/>
      <c r="TCK123" s="26"/>
      <c r="TCL123" s="26" t="s">
        <v>208</v>
      </c>
      <c r="TCM123" s="26" t="s">
        <v>191</v>
      </c>
      <c r="TCN123" s="26" t="s">
        <v>200</v>
      </c>
      <c r="TCO123" s="26" t="s">
        <v>266</v>
      </c>
      <c r="TCP123" s="26" t="s">
        <v>190</v>
      </c>
      <c r="TCQ123" s="26" t="s">
        <v>260</v>
      </c>
      <c r="TCR123" s="26" t="s">
        <v>192</v>
      </c>
      <c r="TCS123" s="25"/>
      <c r="TCT123" s="25"/>
      <c r="TCU123" s="25"/>
      <c r="TCV123" s="25"/>
      <c r="TCW123" s="25"/>
      <c r="TCX123" s="26"/>
      <c r="TCY123" s="70"/>
      <c r="TCZ123" s="26"/>
      <c r="TDA123" s="26"/>
      <c r="TDB123" s="26" t="s">
        <v>208</v>
      </c>
      <c r="TDC123" s="26" t="s">
        <v>191</v>
      </c>
      <c r="TDD123" s="26" t="s">
        <v>200</v>
      </c>
      <c r="TDE123" s="26" t="s">
        <v>266</v>
      </c>
      <c r="TDF123" s="26" t="s">
        <v>190</v>
      </c>
      <c r="TDG123" s="26" t="s">
        <v>260</v>
      </c>
      <c r="TDH123" s="26" t="s">
        <v>192</v>
      </c>
      <c r="TDI123" s="25"/>
      <c r="TDJ123" s="25"/>
      <c r="TDK123" s="25"/>
      <c r="TDL123" s="25"/>
      <c r="TDM123" s="25"/>
      <c r="TDN123" s="26"/>
      <c r="TDO123" s="70"/>
      <c r="TDP123" s="26"/>
      <c r="TDQ123" s="26"/>
      <c r="TDR123" s="26" t="s">
        <v>208</v>
      </c>
      <c r="TDS123" s="26" t="s">
        <v>191</v>
      </c>
      <c r="TDT123" s="26" t="s">
        <v>200</v>
      </c>
      <c r="TDU123" s="26" t="s">
        <v>266</v>
      </c>
      <c r="TDV123" s="26" t="s">
        <v>190</v>
      </c>
      <c r="TDW123" s="26" t="s">
        <v>260</v>
      </c>
      <c r="TDX123" s="26" t="s">
        <v>192</v>
      </c>
      <c r="TDY123" s="25"/>
      <c r="TDZ123" s="25"/>
      <c r="TEA123" s="25"/>
      <c r="TEB123" s="25"/>
      <c r="TEC123" s="25"/>
      <c r="TED123" s="26"/>
      <c r="TEE123" s="70"/>
      <c r="TEF123" s="26"/>
      <c r="TEG123" s="26"/>
      <c r="TEH123" s="26" t="s">
        <v>208</v>
      </c>
      <c r="TEI123" s="26" t="s">
        <v>191</v>
      </c>
      <c r="TEJ123" s="26" t="s">
        <v>200</v>
      </c>
      <c r="TEK123" s="26" t="s">
        <v>266</v>
      </c>
      <c r="TEL123" s="26" t="s">
        <v>190</v>
      </c>
      <c r="TEM123" s="26" t="s">
        <v>260</v>
      </c>
      <c r="TEN123" s="26" t="s">
        <v>192</v>
      </c>
      <c r="TEO123" s="25"/>
      <c r="TEP123" s="25"/>
      <c r="TEQ123" s="25"/>
      <c r="TER123" s="25"/>
      <c r="TES123" s="25"/>
      <c r="TET123" s="26"/>
      <c r="TEU123" s="70"/>
      <c r="TEV123" s="26"/>
      <c r="TEW123" s="26"/>
      <c r="TEX123" s="26" t="s">
        <v>208</v>
      </c>
      <c r="TEY123" s="26" t="s">
        <v>191</v>
      </c>
      <c r="TEZ123" s="26" t="s">
        <v>200</v>
      </c>
      <c r="TFA123" s="26" t="s">
        <v>266</v>
      </c>
      <c r="TFB123" s="26" t="s">
        <v>190</v>
      </c>
      <c r="TFC123" s="26" t="s">
        <v>260</v>
      </c>
      <c r="TFD123" s="26" t="s">
        <v>192</v>
      </c>
      <c r="TFE123" s="25"/>
      <c r="TFF123" s="25"/>
      <c r="TFG123" s="25"/>
      <c r="TFH123" s="25"/>
      <c r="TFI123" s="25"/>
      <c r="TFJ123" s="26"/>
      <c r="TFK123" s="70"/>
      <c r="TFL123" s="26"/>
      <c r="TFM123" s="26"/>
      <c r="TFN123" s="26" t="s">
        <v>208</v>
      </c>
      <c r="TFO123" s="26" t="s">
        <v>191</v>
      </c>
      <c r="TFP123" s="26" t="s">
        <v>200</v>
      </c>
      <c r="TFQ123" s="26" t="s">
        <v>266</v>
      </c>
      <c r="TFR123" s="26" t="s">
        <v>190</v>
      </c>
      <c r="TFS123" s="26" t="s">
        <v>260</v>
      </c>
      <c r="TFT123" s="26" t="s">
        <v>192</v>
      </c>
      <c r="TFU123" s="25"/>
      <c r="TFV123" s="25"/>
      <c r="TFW123" s="25"/>
      <c r="TFX123" s="25"/>
      <c r="TFY123" s="25"/>
      <c r="TFZ123" s="26"/>
      <c r="TGA123" s="70"/>
      <c r="TGB123" s="26"/>
      <c r="TGC123" s="26"/>
      <c r="TGD123" s="26" t="s">
        <v>208</v>
      </c>
      <c r="TGE123" s="26" t="s">
        <v>191</v>
      </c>
      <c r="TGF123" s="26" t="s">
        <v>200</v>
      </c>
      <c r="TGG123" s="26" t="s">
        <v>266</v>
      </c>
      <c r="TGH123" s="26" t="s">
        <v>190</v>
      </c>
      <c r="TGI123" s="26" t="s">
        <v>260</v>
      </c>
      <c r="TGJ123" s="26" t="s">
        <v>192</v>
      </c>
      <c r="TGK123" s="25"/>
      <c r="TGL123" s="25"/>
      <c r="TGM123" s="25"/>
      <c r="TGN123" s="25"/>
      <c r="TGO123" s="25"/>
      <c r="TGP123" s="26"/>
      <c r="TGQ123" s="70"/>
      <c r="TGR123" s="26"/>
      <c r="TGS123" s="26"/>
      <c r="TGT123" s="26" t="s">
        <v>208</v>
      </c>
      <c r="TGU123" s="26" t="s">
        <v>191</v>
      </c>
      <c r="TGV123" s="26" t="s">
        <v>200</v>
      </c>
      <c r="TGW123" s="26" t="s">
        <v>266</v>
      </c>
      <c r="TGX123" s="26" t="s">
        <v>190</v>
      </c>
      <c r="TGY123" s="26" t="s">
        <v>260</v>
      </c>
      <c r="TGZ123" s="26" t="s">
        <v>192</v>
      </c>
      <c r="THA123" s="25"/>
      <c r="THB123" s="25"/>
      <c r="THC123" s="25"/>
      <c r="THD123" s="25"/>
      <c r="THE123" s="25"/>
      <c r="THF123" s="26"/>
      <c r="THG123" s="70"/>
      <c r="THH123" s="26"/>
      <c r="THI123" s="26"/>
      <c r="THJ123" s="26" t="s">
        <v>208</v>
      </c>
      <c r="THK123" s="26" t="s">
        <v>191</v>
      </c>
      <c r="THL123" s="26" t="s">
        <v>200</v>
      </c>
      <c r="THM123" s="26" t="s">
        <v>266</v>
      </c>
      <c r="THN123" s="26" t="s">
        <v>190</v>
      </c>
      <c r="THO123" s="26" t="s">
        <v>260</v>
      </c>
      <c r="THP123" s="26" t="s">
        <v>192</v>
      </c>
      <c r="THQ123" s="25"/>
      <c r="THR123" s="25"/>
      <c r="THS123" s="25"/>
      <c r="THT123" s="25"/>
      <c r="THU123" s="25"/>
      <c r="THV123" s="26"/>
      <c r="THW123" s="70"/>
      <c r="THX123" s="26"/>
      <c r="THY123" s="26"/>
      <c r="THZ123" s="26" t="s">
        <v>208</v>
      </c>
      <c r="TIA123" s="26" t="s">
        <v>191</v>
      </c>
      <c r="TIB123" s="26" t="s">
        <v>200</v>
      </c>
      <c r="TIC123" s="26" t="s">
        <v>266</v>
      </c>
      <c r="TID123" s="26" t="s">
        <v>190</v>
      </c>
      <c r="TIE123" s="26" t="s">
        <v>260</v>
      </c>
      <c r="TIF123" s="26" t="s">
        <v>192</v>
      </c>
      <c r="TIG123" s="25"/>
      <c r="TIH123" s="25"/>
      <c r="TII123" s="25"/>
      <c r="TIJ123" s="25"/>
      <c r="TIK123" s="25"/>
      <c r="TIL123" s="26"/>
      <c r="TIM123" s="70"/>
      <c r="TIN123" s="26"/>
      <c r="TIO123" s="26"/>
      <c r="TIP123" s="26" t="s">
        <v>208</v>
      </c>
      <c r="TIQ123" s="26" t="s">
        <v>191</v>
      </c>
      <c r="TIR123" s="26" t="s">
        <v>200</v>
      </c>
      <c r="TIS123" s="26" t="s">
        <v>266</v>
      </c>
      <c r="TIT123" s="26" t="s">
        <v>190</v>
      </c>
      <c r="TIU123" s="26" t="s">
        <v>260</v>
      </c>
      <c r="TIV123" s="26" t="s">
        <v>192</v>
      </c>
      <c r="TIW123" s="25"/>
      <c r="TIX123" s="25"/>
      <c r="TIY123" s="25"/>
      <c r="TIZ123" s="25"/>
      <c r="TJA123" s="25"/>
      <c r="TJB123" s="26"/>
      <c r="TJC123" s="70"/>
      <c r="TJD123" s="26"/>
      <c r="TJE123" s="26"/>
      <c r="TJF123" s="26" t="s">
        <v>208</v>
      </c>
      <c r="TJG123" s="26" t="s">
        <v>191</v>
      </c>
      <c r="TJH123" s="26" t="s">
        <v>200</v>
      </c>
      <c r="TJI123" s="26" t="s">
        <v>266</v>
      </c>
      <c r="TJJ123" s="26" t="s">
        <v>190</v>
      </c>
      <c r="TJK123" s="26" t="s">
        <v>260</v>
      </c>
      <c r="TJL123" s="26" t="s">
        <v>192</v>
      </c>
      <c r="TJM123" s="25"/>
      <c r="TJN123" s="25"/>
      <c r="TJO123" s="25"/>
      <c r="TJP123" s="25"/>
      <c r="TJQ123" s="25"/>
      <c r="TJR123" s="26"/>
      <c r="TJS123" s="70"/>
      <c r="TJT123" s="26"/>
      <c r="TJU123" s="26"/>
      <c r="TJV123" s="26" t="s">
        <v>208</v>
      </c>
      <c r="TJW123" s="26" t="s">
        <v>191</v>
      </c>
      <c r="TJX123" s="26" t="s">
        <v>200</v>
      </c>
      <c r="TJY123" s="26" t="s">
        <v>266</v>
      </c>
      <c r="TJZ123" s="26" t="s">
        <v>190</v>
      </c>
      <c r="TKA123" s="26" t="s">
        <v>260</v>
      </c>
      <c r="TKB123" s="26" t="s">
        <v>192</v>
      </c>
      <c r="TKC123" s="25"/>
      <c r="TKD123" s="25"/>
      <c r="TKE123" s="25"/>
      <c r="TKF123" s="25"/>
      <c r="TKG123" s="25"/>
      <c r="TKH123" s="26"/>
      <c r="TKI123" s="70"/>
      <c r="TKJ123" s="26"/>
      <c r="TKK123" s="26"/>
      <c r="TKL123" s="26" t="s">
        <v>208</v>
      </c>
      <c r="TKM123" s="26" t="s">
        <v>191</v>
      </c>
      <c r="TKN123" s="26" t="s">
        <v>200</v>
      </c>
      <c r="TKO123" s="26" t="s">
        <v>266</v>
      </c>
      <c r="TKP123" s="26" t="s">
        <v>190</v>
      </c>
      <c r="TKQ123" s="26" t="s">
        <v>260</v>
      </c>
      <c r="TKR123" s="26" t="s">
        <v>192</v>
      </c>
      <c r="TKS123" s="25"/>
      <c r="TKT123" s="25"/>
      <c r="TKU123" s="25"/>
      <c r="TKV123" s="25"/>
      <c r="TKW123" s="25"/>
      <c r="TKX123" s="26"/>
      <c r="TKY123" s="70"/>
      <c r="TKZ123" s="26"/>
      <c r="TLA123" s="26"/>
      <c r="TLB123" s="26" t="s">
        <v>208</v>
      </c>
      <c r="TLC123" s="26" t="s">
        <v>191</v>
      </c>
      <c r="TLD123" s="26" t="s">
        <v>200</v>
      </c>
      <c r="TLE123" s="26" t="s">
        <v>266</v>
      </c>
      <c r="TLF123" s="26" t="s">
        <v>190</v>
      </c>
      <c r="TLG123" s="26" t="s">
        <v>260</v>
      </c>
      <c r="TLH123" s="26" t="s">
        <v>192</v>
      </c>
      <c r="TLI123" s="25"/>
      <c r="TLJ123" s="25"/>
      <c r="TLK123" s="25"/>
      <c r="TLL123" s="25"/>
      <c r="TLM123" s="25"/>
      <c r="TLN123" s="26"/>
      <c r="TLO123" s="70"/>
      <c r="TLP123" s="26"/>
      <c r="TLQ123" s="26"/>
      <c r="TLR123" s="26" t="s">
        <v>208</v>
      </c>
      <c r="TLS123" s="26" t="s">
        <v>191</v>
      </c>
      <c r="TLT123" s="26" t="s">
        <v>200</v>
      </c>
      <c r="TLU123" s="26" t="s">
        <v>266</v>
      </c>
      <c r="TLV123" s="26" t="s">
        <v>190</v>
      </c>
      <c r="TLW123" s="26" t="s">
        <v>260</v>
      </c>
      <c r="TLX123" s="26" t="s">
        <v>192</v>
      </c>
      <c r="TLY123" s="25"/>
      <c r="TLZ123" s="25"/>
      <c r="TMA123" s="25"/>
      <c r="TMB123" s="25"/>
      <c r="TMC123" s="25"/>
      <c r="TMD123" s="26"/>
      <c r="TME123" s="70"/>
      <c r="TMF123" s="26"/>
      <c r="TMG123" s="26"/>
      <c r="TMH123" s="26" t="s">
        <v>208</v>
      </c>
      <c r="TMI123" s="26" t="s">
        <v>191</v>
      </c>
      <c r="TMJ123" s="26" t="s">
        <v>200</v>
      </c>
      <c r="TMK123" s="26" t="s">
        <v>266</v>
      </c>
      <c r="TML123" s="26" t="s">
        <v>190</v>
      </c>
      <c r="TMM123" s="26" t="s">
        <v>260</v>
      </c>
      <c r="TMN123" s="26" t="s">
        <v>192</v>
      </c>
      <c r="TMO123" s="25"/>
      <c r="TMP123" s="25"/>
      <c r="TMQ123" s="25"/>
      <c r="TMR123" s="25"/>
      <c r="TMS123" s="25"/>
      <c r="TMT123" s="26"/>
      <c r="TMU123" s="70"/>
      <c r="TMV123" s="26"/>
      <c r="TMW123" s="26"/>
      <c r="TMX123" s="26" t="s">
        <v>208</v>
      </c>
      <c r="TMY123" s="26" t="s">
        <v>191</v>
      </c>
      <c r="TMZ123" s="26" t="s">
        <v>200</v>
      </c>
      <c r="TNA123" s="26" t="s">
        <v>266</v>
      </c>
      <c r="TNB123" s="26" t="s">
        <v>190</v>
      </c>
      <c r="TNC123" s="26" t="s">
        <v>260</v>
      </c>
      <c r="TND123" s="26" t="s">
        <v>192</v>
      </c>
      <c r="TNE123" s="25"/>
      <c r="TNF123" s="25"/>
      <c r="TNG123" s="25"/>
      <c r="TNH123" s="25"/>
      <c r="TNI123" s="25"/>
      <c r="TNJ123" s="26"/>
      <c r="TNK123" s="70"/>
      <c r="TNL123" s="26"/>
      <c r="TNM123" s="26"/>
      <c r="TNN123" s="26" t="s">
        <v>208</v>
      </c>
      <c r="TNO123" s="26" t="s">
        <v>191</v>
      </c>
      <c r="TNP123" s="26" t="s">
        <v>200</v>
      </c>
      <c r="TNQ123" s="26" t="s">
        <v>266</v>
      </c>
      <c r="TNR123" s="26" t="s">
        <v>190</v>
      </c>
      <c r="TNS123" s="26" t="s">
        <v>260</v>
      </c>
      <c r="TNT123" s="26" t="s">
        <v>192</v>
      </c>
      <c r="TNU123" s="25"/>
      <c r="TNV123" s="25"/>
      <c r="TNW123" s="25"/>
      <c r="TNX123" s="25"/>
      <c r="TNY123" s="25"/>
      <c r="TNZ123" s="26"/>
      <c r="TOA123" s="70"/>
      <c r="TOB123" s="26"/>
      <c r="TOC123" s="26"/>
      <c r="TOD123" s="26" t="s">
        <v>208</v>
      </c>
      <c r="TOE123" s="26" t="s">
        <v>191</v>
      </c>
      <c r="TOF123" s="26" t="s">
        <v>200</v>
      </c>
      <c r="TOG123" s="26" t="s">
        <v>266</v>
      </c>
      <c r="TOH123" s="26" t="s">
        <v>190</v>
      </c>
      <c r="TOI123" s="26" t="s">
        <v>260</v>
      </c>
      <c r="TOJ123" s="26" t="s">
        <v>192</v>
      </c>
      <c r="TOK123" s="25"/>
      <c r="TOL123" s="25"/>
      <c r="TOM123" s="25"/>
      <c r="TON123" s="25"/>
      <c r="TOO123" s="25"/>
      <c r="TOP123" s="26"/>
      <c r="TOQ123" s="70"/>
      <c r="TOR123" s="26"/>
      <c r="TOS123" s="26"/>
      <c r="TOT123" s="26" t="s">
        <v>208</v>
      </c>
      <c r="TOU123" s="26" t="s">
        <v>191</v>
      </c>
      <c r="TOV123" s="26" t="s">
        <v>200</v>
      </c>
      <c r="TOW123" s="26" t="s">
        <v>266</v>
      </c>
      <c r="TOX123" s="26" t="s">
        <v>190</v>
      </c>
      <c r="TOY123" s="26" t="s">
        <v>260</v>
      </c>
      <c r="TOZ123" s="26" t="s">
        <v>192</v>
      </c>
      <c r="TPA123" s="25"/>
      <c r="TPB123" s="25"/>
      <c r="TPC123" s="25"/>
      <c r="TPD123" s="25"/>
      <c r="TPE123" s="25"/>
      <c r="TPF123" s="26"/>
      <c r="TPG123" s="70"/>
      <c r="TPH123" s="26"/>
      <c r="TPI123" s="26"/>
      <c r="TPJ123" s="26" t="s">
        <v>208</v>
      </c>
      <c r="TPK123" s="26" t="s">
        <v>191</v>
      </c>
      <c r="TPL123" s="26" t="s">
        <v>200</v>
      </c>
      <c r="TPM123" s="26" t="s">
        <v>266</v>
      </c>
      <c r="TPN123" s="26" t="s">
        <v>190</v>
      </c>
      <c r="TPO123" s="26" t="s">
        <v>260</v>
      </c>
      <c r="TPP123" s="26" t="s">
        <v>192</v>
      </c>
      <c r="TPQ123" s="25"/>
      <c r="TPR123" s="25"/>
      <c r="TPS123" s="25"/>
      <c r="TPT123" s="25"/>
      <c r="TPU123" s="25"/>
      <c r="TPV123" s="26"/>
      <c r="TPW123" s="70"/>
      <c r="TPX123" s="26"/>
      <c r="TPY123" s="26"/>
      <c r="TPZ123" s="26" t="s">
        <v>208</v>
      </c>
      <c r="TQA123" s="26" t="s">
        <v>191</v>
      </c>
      <c r="TQB123" s="26" t="s">
        <v>200</v>
      </c>
      <c r="TQC123" s="26" t="s">
        <v>266</v>
      </c>
      <c r="TQD123" s="26" t="s">
        <v>190</v>
      </c>
      <c r="TQE123" s="26" t="s">
        <v>260</v>
      </c>
      <c r="TQF123" s="26" t="s">
        <v>192</v>
      </c>
      <c r="TQG123" s="25"/>
      <c r="TQH123" s="25"/>
      <c r="TQI123" s="25"/>
      <c r="TQJ123" s="25"/>
      <c r="TQK123" s="25"/>
      <c r="TQL123" s="26"/>
      <c r="TQM123" s="70"/>
      <c r="TQN123" s="26"/>
      <c r="TQO123" s="26"/>
      <c r="TQP123" s="26" t="s">
        <v>208</v>
      </c>
      <c r="TQQ123" s="26" t="s">
        <v>191</v>
      </c>
      <c r="TQR123" s="26" t="s">
        <v>200</v>
      </c>
      <c r="TQS123" s="26" t="s">
        <v>266</v>
      </c>
      <c r="TQT123" s="26" t="s">
        <v>190</v>
      </c>
      <c r="TQU123" s="26" t="s">
        <v>260</v>
      </c>
      <c r="TQV123" s="26" t="s">
        <v>192</v>
      </c>
      <c r="TQW123" s="25"/>
      <c r="TQX123" s="25"/>
      <c r="TQY123" s="25"/>
      <c r="TQZ123" s="25"/>
      <c r="TRA123" s="25"/>
      <c r="TRB123" s="26"/>
      <c r="TRC123" s="70"/>
      <c r="TRD123" s="26"/>
      <c r="TRE123" s="26"/>
      <c r="TRF123" s="26" t="s">
        <v>208</v>
      </c>
      <c r="TRG123" s="26" t="s">
        <v>191</v>
      </c>
      <c r="TRH123" s="26" t="s">
        <v>200</v>
      </c>
      <c r="TRI123" s="26" t="s">
        <v>266</v>
      </c>
      <c r="TRJ123" s="26" t="s">
        <v>190</v>
      </c>
      <c r="TRK123" s="26" t="s">
        <v>260</v>
      </c>
      <c r="TRL123" s="26" t="s">
        <v>192</v>
      </c>
      <c r="TRM123" s="25"/>
      <c r="TRN123" s="25"/>
      <c r="TRO123" s="25"/>
      <c r="TRP123" s="25"/>
      <c r="TRQ123" s="25"/>
      <c r="TRR123" s="26"/>
      <c r="TRS123" s="70"/>
      <c r="TRT123" s="26"/>
      <c r="TRU123" s="26"/>
      <c r="TRV123" s="26" t="s">
        <v>208</v>
      </c>
      <c r="TRW123" s="26" t="s">
        <v>191</v>
      </c>
      <c r="TRX123" s="26" t="s">
        <v>200</v>
      </c>
      <c r="TRY123" s="26" t="s">
        <v>266</v>
      </c>
      <c r="TRZ123" s="26" t="s">
        <v>190</v>
      </c>
      <c r="TSA123" s="26" t="s">
        <v>260</v>
      </c>
      <c r="TSB123" s="26" t="s">
        <v>192</v>
      </c>
      <c r="TSC123" s="25"/>
      <c r="TSD123" s="25"/>
      <c r="TSE123" s="25"/>
      <c r="TSF123" s="25"/>
      <c r="TSG123" s="25"/>
      <c r="TSH123" s="26"/>
      <c r="TSI123" s="70"/>
      <c r="TSJ123" s="26"/>
      <c r="TSK123" s="26"/>
      <c r="TSL123" s="26" t="s">
        <v>208</v>
      </c>
      <c r="TSM123" s="26" t="s">
        <v>191</v>
      </c>
      <c r="TSN123" s="26" t="s">
        <v>200</v>
      </c>
      <c r="TSO123" s="26" t="s">
        <v>266</v>
      </c>
      <c r="TSP123" s="26" t="s">
        <v>190</v>
      </c>
      <c r="TSQ123" s="26" t="s">
        <v>260</v>
      </c>
      <c r="TSR123" s="26" t="s">
        <v>192</v>
      </c>
      <c r="TSS123" s="25"/>
      <c r="TST123" s="25"/>
      <c r="TSU123" s="25"/>
      <c r="TSV123" s="25"/>
      <c r="TSW123" s="25"/>
      <c r="TSX123" s="26"/>
      <c r="TSY123" s="70"/>
      <c r="TSZ123" s="26"/>
      <c r="TTA123" s="26"/>
      <c r="TTB123" s="26" t="s">
        <v>208</v>
      </c>
      <c r="TTC123" s="26" t="s">
        <v>191</v>
      </c>
      <c r="TTD123" s="26" t="s">
        <v>200</v>
      </c>
      <c r="TTE123" s="26" t="s">
        <v>266</v>
      </c>
      <c r="TTF123" s="26" t="s">
        <v>190</v>
      </c>
      <c r="TTG123" s="26" t="s">
        <v>260</v>
      </c>
      <c r="TTH123" s="26" t="s">
        <v>192</v>
      </c>
      <c r="TTI123" s="25"/>
      <c r="TTJ123" s="25"/>
      <c r="TTK123" s="25"/>
      <c r="TTL123" s="25"/>
      <c r="TTM123" s="25"/>
      <c r="TTN123" s="26"/>
      <c r="TTO123" s="70"/>
      <c r="TTP123" s="26"/>
      <c r="TTQ123" s="26"/>
      <c r="TTR123" s="26" t="s">
        <v>208</v>
      </c>
      <c r="TTS123" s="26" t="s">
        <v>191</v>
      </c>
      <c r="TTT123" s="26" t="s">
        <v>200</v>
      </c>
      <c r="TTU123" s="26" t="s">
        <v>266</v>
      </c>
      <c r="TTV123" s="26" t="s">
        <v>190</v>
      </c>
      <c r="TTW123" s="26" t="s">
        <v>260</v>
      </c>
      <c r="TTX123" s="26" t="s">
        <v>192</v>
      </c>
      <c r="TTY123" s="25"/>
      <c r="TTZ123" s="25"/>
      <c r="TUA123" s="25"/>
      <c r="TUB123" s="25"/>
      <c r="TUC123" s="25"/>
      <c r="TUD123" s="26"/>
      <c r="TUE123" s="70"/>
      <c r="TUF123" s="26"/>
      <c r="TUG123" s="26"/>
      <c r="TUH123" s="26" t="s">
        <v>208</v>
      </c>
      <c r="TUI123" s="26" t="s">
        <v>191</v>
      </c>
      <c r="TUJ123" s="26" t="s">
        <v>200</v>
      </c>
      <c r="TUK123" s="26" t="s">
        <v>266</v>
      </c>
      <c r="TUL123" s="26" t="s">
        <v>190</v>
      </c>
      <c r="TUM123" s="26" t="s">
        <v>260</v>
      </c>
      <c r="TUN123" s="26" t="s">
        <v>192</v>
      </c>
      <c r="TUO123" s="25"/>
      <c r="TUP123" s="25"/>
      <c r="TUQ123" s="25"/>
      <c r="TUR123" s="25"/>
      <c r="TUS123" s="25"/>
      <c r="TUT123" s="26"/>
      <c r="TUU123" s="70"/>
      <c r="TUV123" s="26"/>
      <c r="TUW123" s="26"/>
      <c r="TUX123" s="26" t="s">
        <v>208</v>
      </c>
      <c r="TUY123" s="26" t="s">
        <v>191</v>
      </c>
      <c r="TUZ123" s="26" t="s">
        <v>200</v>
      </c>
      <c r="TVA123" s="26" t="s">
        <v>266</v>
      </c>
      <c r="TVB123" s="26" t="s">
        <v>190</v>
      </c>
      <c r="TVC123" s="26" t="s">
        <v>260</v>
      </c>
      <c r="TVD123" s="26" t="s">
        <v>192</v>
      </c>
      <c r="TVE123" s="25"/>
      <c r="TVF123" s="25"/>
      <c r="TVG123" s="25"/>
      <c r="TVH123" s="25"/>
      <c r="TVI123" s="25"/>
      <c r="TVJ123" s="26"/>
      <c r="TVK123" s="70"/>
      <c r="TVL123" s="26"/>
      <c r="TVM123" s="26"/>
      <c r="TVN123" s="26" t="s">
        <v>208</v>
      </c>
      <c r="TVO123" s="26" t="s">
        <v>191</v>
      </c>
      <c r="TVP123" s="26" t="s">
        <v>200</v>
      </c>
      <c r="TVQ123" s="26" t="s">
        <v>266</v>
      </c>
      <c r="TVR123" s="26" t="s">
        <v>190</v>
      </c>
      <c r="TVS123" s="26" t="s">
        <v>260</v>
      </c>
      <c r="TVT123" s="26" t="s">
        <v>192</v>
      </c>
      <c r="TVU123" s="25"/>
      <c r="TVV123" s="25"/>
      <c r="TVW123" s="25"/>
      <c r="TVX123" s="25"/>
      <c r="TVY123" s="25"/>
      <c r="TVZ123" s="26"/>
      <c r="TWA123" s="70"/>
      <c r="TWB123" s="26"/>
      <c r="TWC123" s="26"/>
      <c r="TWD123" s="26" t="s">
        <v>208</v>
      </c>
      <c r="TWE123" s="26" t="s">
        <v>191</v>
      </c>
      <c r="TWF123" s="26" t="s">
        <v>200</v>
      </c>
      <c r="TWG123" s="26" t="s">
        <v>266</v>
      </c>
      <c r="TWH123" s="26" t="s">
        <v>190</v>
      </c>
      <c r="TWI123" s="26" t="s">
        <v>260</v>
      </c>
      <c r="TWJ123" s="26" t="s">
        <v>192</v>
      </c>
      <c r="TWK123" s="25"/>
      <c r="TWL123" s="25"/>
      <c r="TWM123" s="25"/>
      <c r="TWN123" s="25"/>
      <c r="TWO123" s="25"/>
      <c r="TWP123" s="26"/>
      <c r="TWQ123" s="70"/>
      <c r="TWR123" s="26"/>
      <c r="TWS123" s="26"/>
      <c r="TWT123" s="26" t="s">
        <v>208</v>
      </c>
      <c r="TWU123" s="26" t="s">
        <v>191</v>
      </c>
      <c r="TWV123" s="26" t="s">
        <v>200</v>
      </c>
      <c r="TWW123" s="26" t="s">
        <v>266</v>
      </c>
      <c r="TWX123" s="26" t="s">
        <v>190</v>
      </c>
      <c r="TWY123" s="26" t="s">
        <v>260</v>
      </c>
      <c r="TWZ123" s="26" t="s">
        <v>192</v>
      </c>
      <c r="TXA123" s="25"/>
      <c r="TXB123" s="25"/>
      <c r="TXC123" s="25"/>
      <c r="TXD123" s="25"/>
      <c r="TXE123" s="25"/>
      <c r="TXF123" s="26"/>
      <c r="TXG123" s="70"/>
      <c r="TXH123" s="26"/>
      <c r="TXI123" s="26"/>
      <c r="TXJ123" s="26" t="s">
        <v>208</v>
      </c>
      <c r="TXK123" s="26" t="s">
        <v>191</v>
      </c>
      <c r="TXL123" s="26" t="s">
        <v>200</v>
      </c>
      <c r="TXM123" s="26" t="s">
        <v>266</v>
      </c>
      <c r="TXN123" s="26" t="s">
        <v>190</v>
      </c>
      <c r="TXO123" s="26" t="s">
        <v>260</v>
      </c>
      <c r="TXP123" s="26" t="s">
        <v>192</v>
      </c>
      <c r="TXQ123" s="25"/>
      <c r="TXR123" s="25"/>
      <c r="TXS123" s="25"/>
      <c r="TXT123" s="25"/>
      <c r="TXU123" s="25"/>
      <c r="TXV123" s="26"/>
      <c r="TXW123" s="70"/>
      <c r="TXX123" s="26"/>
      <c r="TXY123" s="26"/>
      <c r="TXZ123" s="26" t="s">
        <v>208</v>
      </c>
      <c r="TYA123" s="26" t="s">
        <v>191</v>
      </c>
      <c r="TYB123" s="26" t="s">
        <v>200</v>
      </c>
      <c r="TYC123" s="26" t="s">
        <v>266</v>
      </c>
      <c r="TYD123" s="26" t="s">
        <v>190</v>
      </c>
      <c r="TYE123" s="26" t="s">
        <v>260</v>
      </c>
      <c r="TYF123" s="26" t="s">
        <v>192</v>
      </c>
      <c r="TYG123" s="25"/>
      <c r="TYH123" s="25"/>
      <c r="TYI123" s="25"/>
      <c r="TYJ123" s="25"/>
      <c r="TYK123" s="25"/>
      <c r="TYL123" s="26"/>
      <c r="TYM123" s="70"/>
      <c r="TYN123" s="26"/>
      <c r="TYO123" s="26"/>
      <c r="TYP123" s="26" t="s">
        <v>208</v>
      </c>
      <c r="TYQ123" s="26" t="s">
        <v>191</v>
      </c>
      <c r="TYR123" s="26" t="s">
        <v>200</v>
      </c>
      <c r="TYS123" s="26" t="s">
        <v>266</v>
      </c>
      <c r="TYT123" s="26" t="s">
        <v>190</v>
      </c>
      <c r="TYU123" s="26" t="s">
        <v>260</v>
      </c>
      <c r="TYV123" s="26" t="s">
        <v>192</v>
      </c>
      <c r="TYW123" s="25"/>
      <c r="TYX123" s="25"/>
      <c r="TYY123" s="25"/>
      <c r="TYZ123" s="25"/>
      <c r="TZA123" s="25"/>
      <c r="TZB123" s="26"/>
      <c r="TZC123" s="70"/>
      <c r="TZD123" s="26"/>
      <c r="TZE123" s="26"/>
      <c r="TZF123" s="26" t="s">
        <v>208</v>
      </c>
      <c r="TZG123" s="26" t="s">
        <v>191</v>
      </c>
      <c r="TZH123" s="26" t="s">
        <v>200</v>
      </c>
      <c r="TZI123" s="26" t="s">
        <v>266</v>
      </c>
      <c r="TZJ123" s="26" t="s">
        <v>190</v>
      </c>
      <c r="TZK123" s="26" t="s">
        <v>260</v>
      </c>
      <c r="TZL123" s="26" t="s">
        <v>192</v>
      </c>
      <c r="TZM123" s="25"/>
      <c r="TZN123" s="25"/>
      <c r="TZO123" s="25"/>
      <c r="TZP123" s="25"/>
      <c r="TZQ123" s="25"/>
      <c r="TZR123" s="26"/>
      <c r="TZS123" s="70"/>
      <c r="TZT123" s="26"/>
      <c r="TZU123" s="26"/>
      <c r="TZV123" s="26" t="s">
        <v>208</v>
      </c>
      <c r="TZW123" s="26" t="s">
        <v>191</v>
      </c>
      <c r="TZX123" s="26" t="s">
        <v>200</v>
      </c>
      <c r="TZY123" s="26" t="s">
        <v>266</v>
      </c>
      <c r="TZZ123" s="26" t="s">
        <v>190</v>
      </c>
      <c r="UAA123" s="26" t="s">
        <v>260</v>
      </c>
      <c r="UAB123" s="26" t="s">
        <v>192</v>
      </c>
      <c r="UAC123" s="25"/>
      <c r="UAD123" s="25"/>
      <c r="UAE123" s="25"/>
      <c r="UAF123" s="25"/>
      <c r="UAG123" s="25"/>
      <c r="UAH123" s="26"/>
      <c r="UAI123" s="70"/>
      <c r="UAJ123" s="26"/>
      <c r="UAK123" s="26"/>
      <c r="UAL123" s="26" t="s">
        <v>208</v>
      </c>
      <c r="UAM123" s="26" t="s">
        <v>191</v>
      </c>
      <c r="UAN123" s="26" t="s">
        <v>200</v>
      </c>
      <c r="UAO123" s="26" t="s">
        <v>266</v>
      </c>
      <c r="UAP123" s="26" t="s">
        <v>190</v>
      </c>
      <c r="UAQ123" s="26" t="s">
        <v>260</v>
      </c>
      <c r="UAR123" s="26" t="s">
        <v>192</v>
      </c>
      <c r="UAS123" s="25"/>
      <c r="UAT123" s="25"/>
      <c r="UAU123" s="25"/>
      <c r="UAV123" s="25"/>
      <c r="UAW123" s="25"/>
      <c r="UAX123" s="26"/>
      <c r="UAY123" s="70"/>
      <c r="UAZ123" s="26"/>
      <c r="UBA123" s="26"/>
      <c r="UBB123" s="26" t="s">
        <v>208</v>
      </c>
      <c r="UBC123" s="26" t="s">
        <v>191</v>
      </c>
      <c r="UBD123" s="26" t="s">
        <v>200</v>
      </c>
      <c r="UBE123" s="26" t="s">
        <v>266</v>
      </c>
      <c r="UBF123" s="26" t="s">
        <v>190</v>
      </c>
      <c r="UBG123" s="26" t="s">
        <v>260</v>
      </c>
      <c r="UBH123" s="26" t="s">
        <v>192</v>
      </c>
      <c r="UBI123" s="25"/>
      <c r="UBJ123" s="25"/>
      <c r="UBK123" s="25"/>
      <c r="UBL123" s="25"/>
      <c r="UBM123" s="25"/>
      <c r="UBN123" s="26"/>
      <c r="UBO123" s="70"/>
      <c r="UBP123" s="26"/>
      <c r="UBQ123" s="26"/>
      <c r="UBR123" s="26" t="s">
        <v>208</v>
      </c>
      <c r="UBS123" s="26" t="s">
        <v>191</v>
      </c>
      <c r="UBT123" s="26" t="s">
        <v>200</v>
      </c>
      <c r="UBU123" s="26" t="s">
        <v>266</v>
      </c>
      <c r="UBV123" s="26" t="s">
        <v>190</v>
      </c>
      <c r="UBW123" s="26" t="s">
        <v>260</v>
      </c>
      <c r="UBX123" s="26" t="s">
        <v>192</v>
      </c>
      <c r="UBY123" s="25"/>
      <c r="UBZ123" s="25"/>
      <c r="UCA123" s="25"/>
      <c r="UCB123" s="25"/>
      <c r="UCC123" s="25"/>
      <c r="UCD123" s="26"/>
      <c r="UCE123" s="70"/>
      <c r="UCF123" s="26"/>
      <c r="UCG123" s="26"/>
      <c r="UCH123" s="26" t="s">
        <v>208</v>
      </c>
      <c r="UCI123" s="26" t="s">
        <v>191</v>
      </c>
      <c r="UCJ123" s="26" t="s">
        <v>200</v>
      </c>
      <c r="UCK123" s="26" t="s">
        <v>266</v>
      </c>
      <c r="UCL123" s="26" t="s">
        <v>190</v>
      </c>
      <c r="UCM123" s="26" t="s">
        <v>260</v>
      </c>
      <c r="UCN123" s="26" t="s">
        <v>192</v>
      </c>
      <c r="UCO123" s="25"/>
      <c r="UCP123" s="25"/>
      <c r="UCQ123" s="25"/>
      <c r="UCR123" s="25"/>
      <c r="UCS123" s="25"/>
      <c r="UCT123" s="26"/>
      <c r="UCU123" s="70"/>
      <c r="UCV123" s="26"/>
      <c r="UCW123" s="26"/>
      <c r="UCX123" s="26" t="s">
        <v>208</v>
      </c>
      <c r="UCY123" s="26" t="s">
        <v>191</v>
      </c>
      <c r="UCZ123" s="26" t="s">
        <v>200</v>
      </c>
      <c r="UDA123" s="26" t="s">
        <v>266</v>
      </c>
      <c r="UDB123" s="26" t="s">
        <v>190</v>
      </c>
      <c r="UDC123" s="26" t="s">
        <v>260</v>
      </c>
      <c r="UDD123" s="26" t="s">
        <v>192</v>
      </c>
      <c r="UDE123" s="25"/>
      <c r="UDF123" s="25"/>
      <c r="UDG123" s="25"/>
      <c r="UDH123" s="25"/>
      <c r="UDI123" s="25"/>
      <c r="UDJ123" s="26"/>
      <c r="UDK123" s="70"/>
      <c r="UDL123" s="26"/>
      <c r="UDM123" s="26"/>
      <c r="UDN123" s="26" t="s">
        <v>208</v>
      </c>
      <c r="UDO123" s="26" t="s">
        <v>191</v>
      </c>
      <c r="UDP123" s="26" t="s">
        <v>200</v>
      </c>
      <c r="UDQ123" s="26" t="s">
        <v>266</v>
      </c>
      <c r="UDR123" s="26" t="s">
        <v>190</v>
      </c>
      <c r="UDS123" s="26" t="s">
        <v>260</v>
      </c>
      <c r="UDT123" s="26" t="s">
        <v>192</v>
      </c>
      <c r="UDU123" s="25"/>
      <c r="UDV123" s="25"/>
      <c r="UDW123" s="25"/>
      <c r="UDX123" s="25"/>
      <c r="UDY123" s="25"/>
      <c r="UDZ123" s="26"/>
      <c r="UEA123" s="70"/>
      <c r="UEB123" s="26"/>
      <c r="UEC123" s="26"/>
      <c r="UED123" s="26" t="s">
        <v>208</v>
      </c>
      <c r="UEE123" s="26" t="s">
        <v>191</v>
      </c>
      <c r="UEF123" s="26" t="s">
        <v>200</v>
      </c>
      <c r="UEG123" s="26" t="s">
        <v>266</v>
      </c>
      <c r="UEH123" s="26" t="s">
        <v>190</v>
      </c>
      <c r="UEI123" s="26" t="s">
        <v>260</v>
      </c>
      <c r="UEJ123" s="26" t="s">
        <v>192</v>
      </c>
      <c r="UEK123" s="25"/>
      <c r="UEL123" s="25"/>
      <c r="UEM123" s="25"/>
      <c r="UEN123" s="25"/>
      <c r="UEO123" s="25"/>
      <c r="UEP123" s="26"/>
      <c r="UEQ123" s="70"/>
      <c r="UER123" s="26"/>
      <c r="UES123" s="26"/>
      <c r="UET123" s="26" t="s">
        <v>208</v>
      </c>
      <c r="UEU123" s="26" t="s">
        <v>191</v>
      </c>
      <c r="UEV123" s="26" t="s">
        <v>200</v>
      </c>
      <c r="UEW123" s="26" t="s">
        <v>266</v>
      </c>
      <c r="UEX123" s="26" t="s">
        <v>190</v>
      </c>
      <c r="UEY123" s="26" t="s">
        <v>260</v>
      </c>
      <c r="UEZ123" s="26" t="s">
        <v>192</v>
      </c>
      <c r="UFA123" s="25"/>
      <c r="UFB123" s="25"/>
      <c r="UFC123" s="25"/>
      <c r="UFD123" s="25"/>
      <c r="UFE123" s="25"/>
      <c r="UFF123" s="26"/>
      <c r="UFG123" s="70"/>
      <c r="UFH123" s="26"/>
      <c r="UFI123" s="26"/>
      <c r="UFJ123" s="26" t="s">
        <v>208</v>
      </c>
      <c r="UFK123" s="26" t="s">
        <v>191</v>
      </c>
      <c r="UFL123" s="26" t="s">
        <v>200</v>
      </c>
      <c r="UFM123" s="26" t="s">
        <v>266</v>
      </c>
      <c r="UFN123" s="26" t="s">
        <v>190</v>
      </c>
      <c r="UFO123" s="26" t="s">
        <v>260</v>
      </c>
      <c r="UFP123" s="26" t="s">
        <v>192</v>
      </c>
      <c r="UFQ123" s="25"/>
      <c r="UFR123" s="25"/>
      <c r="UFS123" s="25"/>
      <c r="UFT123" s="25"/>
      <c r="UFU123" s="25"/>
      <c r="UFV123" s="26"/>
      <c r="UFW123" s="70"/>
      <c r="UFX123" s="26"/>
      <c r="UFY123" s="26"/>
      <c r="UFZ123" s="26" t="s">
        <v>208</v>
      </c>
      <c r="UGA123" s="26" t="s">
        <v>191</v>
      </c>
      <c r="UGB123" s="26" t="s">
        <v>200</v>
      </c>
      <c r="UGC123" s="26" t="s">
        <v>266</v>
      </c>
      <c r="UGD123" s="26" t="s">
        <v>190</v>
      </c>
      <c r="UGE123" s="26" t="s">
        <v>260</v>
      </c>
      <c r="UGF123" s="26" t="s">
        <v>192</v>
      </c>
      <c r="UGG123" s="25"/>
      <c r="UGH123" s="25"/>
      <c r="UGI123" s="25"/>
      <c r="UGJ123" s="25"/>
      <c r="UGK123" s="25"/>
      <c r="UGL123" s="26"/>
      <c r="UGM123" s="70"/>
      <c r="UGN123" s="26"/>
      <c r="UGO123" s="26"/>
      <c r="UGP123" s="26" t="s">
        <v>208</v>
      </c>
      <c r="UGQ123" s="26" t="s">
        <v>191</v>
      </c>
      <c r="UGR123" s="26" t="s">
        <v>200</v>
      </c>
      <c r="UGS123" s="26" t="s">
        <v>266</v>
      </c>
      <c r="UGT123" s="26" t="s">
        <v>190</v>
      </c>
      <c r="UGU123" s="26" t="s">
        <v>260</v>
      </c>
      <c r="UGV123" s="26" t="s">
        <v>192</v>
      </c>
      <c r="UGW123" s="25"/>
      <c r="UGX123" s="25"/>
      <c r="UGY123" s="25"/>
      <c r="UGZ123" s="25"/>
      <c r="UHA123" s="25"/>
      <c r="UHB123" s="26"/>
      <c r="UHC123" s="70"/>
      <c r="UHD123" s="26"/>
      <c r="UHE123" s="26"/>
      <c r="UHF123" s="26" t="s">
        <v>208</v>
      </c>
      <c r="UHG123" s="26" t="s">
        <v>191</v>
      </c>
      <c r="UHH123" s="26" t="s">
        <v>200</v>
      </c>
      <c r="UHI123" s="26" t="s">
        <v>266</v>
      </c>
      <c r="UHJ123" s="26" t="s">
        <v>190</v>
      </c>
      <c r="UHK123" s="26" t="s">
        <v>260</v>
      </c>
      <c r="UHL123" s="26" t="s">
        <v>192</v>
      </c>
      <c r="UHM123" s="25"/>
      <c r="UHN123" s="25"/>
      <c r="UHO123" s="25"/>
      <c r="UHP123" s="25"/>
      <c r="UHQ123" s="25"/>
      <c r="UHR123" s="26"/>
      <c r="UHS123" s="70"/>
      <c r="UHT123" s="26"/>
      <c r="UHU123" s="26"/>
      <c r="UHV123" s="26" t="s">
        <v>208</v>
      </c>
      <c r="UHW123" s="26" t="s">
        <v>191</v>
      </c>
      <c r="UHX123" s="26" t="s">
        <v>200</v>
      </c>
      <c r="UHY123" s="26" t="s">
        <v>266</v>
      </c>
      <c r="UHZ123" s="26" t="s">
        <v>190</v>
      </c>
      <c r="UIA123" s="26" t="s">
        <v>260</v>
      </c>
      <c r="UIB123" s="26" t="s">
        <v>192</v>
      </c>
      <c r="UIC123" s="25"/>
      <c r="UID123" s="25"/>
      <c r="UIE123" s="25"/>
      <c r="UIF123" s="25"/>
      <c r="UIG123" s="25"/>
      <c r="UIH123" s="26"/>
      <c r="UII123" s="70"/>
      <c r="UIJ123" s="26"/>
      <c r="UIK123" s="26"/>
      <c r="UIL123" s="26" t="s">
        <v>208</v>
      </c>
      <c r="UIM123" s="26" t="s">
        <v>191</v>
      </c>
      <c r="UIN123" s="26" t="s">
        <v>200</v>
      </c>
      <c r="UIO123" s="26" t="s">
        <v>266</v>
      </c>
      <c r="UIP123" s="26" t="s">
        <v>190</v>
      </c>
      <c r="UIQ123" s="26" t="s">
        <v>260</v>
      </c>
      <c r="UIR123" s="26" t="s">
        <v>192</v>
      </c>
      <c r="UIS123" s="25"/>
      <c r="UIT123" s="25"/>
      <c r="UIU123" s="25"/>
      <c r="UIV123" s="25"/>
      <c r="UIW123" s="25"/>
      <c r="UIX123" s="26"/>
      <c r="UIY123" s="70"/>
      <c r="UIZ123" s="26"/>
      <c r="UJA123" s="26"/>
      <c r="UJB123" s="26" t="s">
        <v>208</v>
      </c>
      <c r="UJC123" s="26" t="s">
        <v>191</v>
      </c>
      <c r="UJD123" s="26" t="s">
        <v>200</v>
      </c>
      <c r="UJE123" s="26" t="s">
        <v>266</v>
      </c>
      <c r="UJF123" s="26" t="s">
        <v>190</v>
      </c>
      <c r="UJG123" s="26" t="s">
        <v>260</v>
      </c>
      <c r="UJH123" s="26" t="s">
        <v>192</v>
      </c>
      <c r="UJI123" s="25"/>
      <c r="UJJ123" s="25"/>
      <c r="UJK123" s="25"/>
      <c r="UJL123" s="25"/>
      <c r="UJM123" s="25"/>
      <c r="UJN123" s="26"/>
      <c r="UJO123" s="70"/>
      <c r="UJP123" s="26"/>
      <c r="UJQ123" s="26"/>
      <c r="UJR123" s="26" t="s">
        <v>208</v>
      </c>
      <c r="UJS123" s="26" t="s">
        <v>191</v>
      </c>
      <c r="UJT123" s="26" t="s">
        <v>200</v>
      </c>
      <c r="UJU123" s="26" t="s">
        <v>266</v>
      </c>
      <c r="UJV123" s="26" t="s">
        <v>190</v>
      </c>
      <c r="UJW123" s="26" t="s">
        <v>260</v>
      </c>
      <c r="UJX123" s="26" t="s">
        <v>192</v>
      </c>
      <c r="UJY123" s="25"/>
      <c r="UJZ123" s="25"/>
      <c r="UKA123" s="25"/>
      <c r="UKB123" s="25"/>
      <c r="UKC123" s="25"/>
      <c r="UKD123" s="26"/>
      <c r="UKE123" s="70"/>
      <c r="UKF123" s="26"/>
      <c r="UKG123" s="26"/>
      <c r="UKH123" s="26" t="s">
        <v>208</v>
      </c>
      <c r="UKI123" s="26" t="s">
        <v>191</v>
      </c>
      <c r="UKJ123" s="26" t="s">
        <v>200</v>
      </c>
      <c r="UKK123" s="26" t="s">
        <v>266</v>
      </c>
      <c r="UKL123" s="26" t="s">
        <v>190</v>
      </c>
      <c r="UKM123" s="26" t="s">
        <v>260</v>
      </c>
      <c r="UKN123" s="26" t="s">
        <v>192</v>
      </c>
      <c r="UKO123" s="25"/>
      <c r="UKP123" s="25"/>
      <c r="UKQ123" s="25"/>
      <c r="UKR123" s="25"/>
      <c r="UKS123" s="25"/>
      <c r="UKT123" s="26"/>
      <c r="UKU123" s="70"/>
      <c r="UKV123" s="26"/>
      <c r="UKW123" s="26"/>
      <c r="UKX123" s="26" t="s">
        <v>208</v>
      </c>
      <c r="UKY123" s="26" t="s">
        <v>191</v>
      </c>
      <c r="UKZ123" s="26" t="s">
        <v>200</v>
      </c>
      <c r="ULA123" s="26" t="s">
        <v>266</v>
      </c>
      <c r="ULB123" s="26" t="s">
        <v>190</v>
      </c>
      <c r="ULC123" s="26" t="s">
        <v>260</v>
      </c>
      <c r="ULD123" s="26" t="s">
        <v>192</v>
      </c>
      <c r="ULE123" s="25"/>
      <c r="ULF123" s="25"/>
      <c r="ULG123" s="25"/>
      <c r="ULH123" s="25"/>
      <c r="ULI123" s="25"/>
      <c r="ULJ123" s="26"/>
      <c r="ULK123" s="70"/>
      <c r="ULL123" s="26"/>
      <c r="ULM123" s="26"/>
      <c r="ULN123" s="26" t="s">
        <v>208</v>
      </c>
      <c r="ULO123" s="26" t="s">
        <v>191</v>
      </c>
      <c r="ULP123" s="26" t="s">
        <v>200</v>
      </c>
      <c r="ULQ123" s="26" t="s">
        <v>266</v>
      </c>
      <c r="ULR123" s="26" t="s">
        <v>190</v>
      </c>
      <c r="ULS123" s="26" t="s">
        <v>260</v>
      </c>
      <c r="ULT123" s="26" t="s">
        <v>192</v>
      </c>
      <c r="ULU123" s="25"/>
      <c r="ULV123" s="25"/>
      <c r="ULW123" s="25"/>
      <c r="ULX123" s="25"/>
      <c r="ULY123" s="25"/>
      <c r="ULZ123" s="26"/>
      <c r="UMA123" s="70"/>
      <c r="UMB123" s="26"/>
      <c r="UMC123" s="26"/>
      <c r="UMD123" s="26" t="s">
        <v>208</v>
      </c>
      <c r="UME123" s="26" t="s">
        <v>191</v>
      </c>
      <c r="UMF123" s="26" t="s">
        <v>200</v>
      </c>
      <c r="UMG123" s="26" t="s">
        <v>266</v>
      </c>
      <c r="UMH123" s="26" t="s">
        <v>190</v>
      </c>
      <c r="UMI123" s="26" t="s">
        <v>260</v>
      </c>
      <c r="UMJ123" s="26" t="s">
        <v>192</v>
      </c>
      <c r="UMK123" s="25"/>
      <c r="UML123" s="25"/>
      <c r="UMM123" s="25"/>
      <c r="UMN123" s="25"/>
      <c r="UMO123" s="25"/>
      <c r="UMP123" s="26"/>
      <c r="UMQ123" s="70"/>
      <c r="UMR123" s="26"/>
      <c r="UMS123" s="26"/>
      <c r="UMT123" s="26" t="s">
        <v>208</v>
      </c>
      <c r="UMU123" s="26" t="s">
        <v>191</v>
      </c>
      <c r="UMV123" s="26" t="s">
        <v>200</v>
      </c>
      <c r="UMW123" s="26" t="s">
        <v>266</v>
      </c>
      <c r="UMX123" s="26" t="s">
        <v>190</v>
      </c>
      <c r="UMY123" s="26" t="s">
        <v>260</v>
      </c>
      <c r="UMZ123" s="26" t="s">
        <v>192</v>
      </c>
      <c r="UNA123" s="25"/>
      <c r="UNB123" s="25"/>
      <c r="UNC123" s="25"/>
      <c r="UND123" s="25"/>
      <c r="UNE123" s="25"/>
      <c r="UNF123" s="26"/>
      <c r="UNG123" s="70"/>
      <c r="UNH123" s="26"/>
      <c r="UNI123" s="26"/>
      <c r="UNJ123" s="26" t="s">
        <v>208</v>
      </c>
      <c r="UNK123" s="26" t="s">
        <v>191</v>
      </c>
      <c r="UNL123" s="26" t="s">
        <v>200</v>
      </c>
      <c r="UNM123" s="26" t="s">
        <v>266</v>
      </c>
      <c r="UNN123" s="26" t="s">
        <v>190</v>
      </c>
      <c r="UNO123" s="26" t="s">
        <v>260</v>
      </c>
      <c r="UNP123" s="26" t="s">
        <v>192</v>
      </c>
      <c r="UNQ123" s="25"/>
      <c r="UNR123" s="25"/>
      <c r="UNS123" s="25"/>
      <c r="UNT123" s="25"/>
      <c r="UNU123" s="25"/>
      <c r="UNV123" s="26"/>
      <c r="UNW123" s="70"/>
      <c r="UNX123" s="26"/>
      <c r="UNY123" s="26"/>
      <c r="UNZ123" s="26" t="s">
        <v>208</v>
      </c>
      <c r="UOA123" s="26" t="s">
        <v>191</v>
      </c>
      <c r="UOB123" s="26" t="s">
        <v>200</v>
      </c>
      <c r="UOC123" s="26" t="s">
        <v>266</v>
      </c>
      <c r="UOD123" s="26" t="s">
        <v>190</v>
      </c>
      <c r="UOE123" s="26" t="s">
        <v>260</v>
      </c>
      <c r="UOF123" s="26" t="s">
        <v>192</v>
      </c>
      <c r="UOG123" s="25"/>
      <c r="UOH123" s="25"/>
      <c r="UOI123" s="25"/>
      <c r="UOJ123" s="25"/>
      <c r="UOK123" s="25"/>
      <c r="UOL123" s="26"/>
      <c r="UOM123" s="70"/>
      <c r="UON123" s="26"/>
      <c r="UOO123" s="26"/>
      <c r="UOP123" s="26" t="s">
        <v>208</v>
      </c>
      <c r="UOQ123" s="26" t="s">
        <v>191</v>
      </c>
      <c r="UOR123" s="26" t="s">
        <v>200</v>
      </c>
      <c r="UOS123" s="26" t="s">
        <v>266</v>
      </c>
      <c r="UOT123" s="26" t="s">
        <v>190</v>
      </c>
      <c r="UOU123" s="26" t="s">
        <v>260</v>
      </c>
      <c r="UOV123" s="26" t="s">
        <v>192</v>
      </c>
      <c r="UOW123" s="25"/>
      <c r="UOX123" s="25"/>
      <c r="UOY123" s="25"/>
      <c r="UOZ123" s="25"/>
      <c r="UPA123" s="25"/>
      <c r="UPB123" s="26"/>
      <c r="UPC123" s="70"/>
      <c r="UPD123" s="26"/>
      <c r="UPE123" s="26"/>
      <c r="UPF123" s="26" t="s">
        <v>208</v>
      </c>
      <c r="UPG123" s="26" t="s">
        <v>191</v>
      </c>
      <c r="UPH123" s="26" t="s">
        <v>200</v>
      </c>
      <c r="UPI123" s="26" t="s">
        <v>266</v>
      </c>
      <c r="UPJ123" s="26" t="s">
        <v>190</v>
      </c>
      <c r="UPK123" s="26" t="s">
        <v>260</v>
      </c>
      <c r="UPL123" s="26" t="s">
        <v>192</v>
      </c>
      <c r="UPM123" s="25"/>
      <c r="UPN123" s="25"/>
      <c r="UPO123" s="25"/>
      <c r="UPP123" s="25"/>
      <c r="UPQ123" s="25"/>
      <c r="UPR123" s="26"/>
      <c r="UPS123" s="70"/>
      <c r="UPT123" s="26"/>
      <c r="UPU123" s="26"/>
      <c r="UPV123" s="26" t="s">
        <v>208</v>
      </c>
      <c r="UPW123" s="26" t="s">
        <v>191</v>
      </c>
      <c r="UPX123" s="26" t="s">
        <v>200</v>
      </c>
      <c r="UPY123" s="26" t="s">
        <v>266</v>
      </c>
      <c r="UPZ123" s="26" t="s">
        <v>190</v>
      </c>
      <c r="UQA123" s="26" t="s">
        <v>260</v>
      </c>
      <c r="UQB123" s="26" t="s">
        <v>192</v>
      </c>
      <c r="UQC123" s="25"/>
      <c r="UQD123" s="25"/>
      <c r="UQE123" s="25"/>
      <c r="UQF123" s="25"/>
      <c r="UQG123" s="25"/>
      <c r="UQH123" s="26"/>
      <c r="UQI123" s="70"/>
      <c r="UQJ123" s="26"/>
      <c r="UQK123" s="26"/>
      <c r="UQL123" s="26" t="s">
        <v>208</v>
      </c>
      <c r="UQM123" s="26" t="s">
        <v>191</v>
      </c>
      <c r="UQN123" s="26" t="s">
        <v>200</v>
      </c>
      <c r="UQO123" s="26" t="s">
        <v>266</v>
      </c>
      <c r="UQP123" s="26" t="s">
        <v>190</v>
      </c>
      <c r="UQQ123" s="26" t="s">
        <v>260</v>
      </c>
      <c r="UQR123" s="26" t="s">
        <v>192</v>
      </c>
      <c r="UQS123" s="25"/>
      <c r="UQT123" s="25"/>
      <c r="UQU123" s="25"/>
      <c r="UQV123" s="25"/>
      <c r="UQW123" s="25"/>
      <c r="UQX123" s="26"/>
      <c r="UQY123" s="70"/>
      <c r="UQZ123" s="26"/>
      <c r="URA123" s="26"/>
      <c r="URB123" s="26" t="s">
        <v>208</v>
      </c>
      <c r="URC123" s="26" t="s">
        <v>191</v>
      </c>
      <c r="URD123" s="26" t="s">
        <v>200</v>
      </c>
      <c r="URE123" s="26" t="s">
        <v>266</v>
      </c>
      <c r="URF123" s="26" t="s">
        <v>190</v>
      </c>
      <c r="URG123" s="26" t="s">
        <v>260</v>
      </c>
      <c r="URH123" s="26" t="s">
        <v>192</v>
      </c>
      <c r="URI123" s="25"/>
      <c r="URJ123" s="25"/>
      <c r="URK123" s="25"/>
      <c r="URL123" s="25"/>
      <c r="URM123" s="25"/>
      <c r="URN123" s="26"/>
      <c r="URO123" s="70"/>
      <c r="URP123" s="26"/>
      <c r="URQ123" s="26"/>
      <c r="URR123" s="26" t="s">
        <v>208</v>
      </c>
      <c r="URS123" s="26" t="s">
        <v>191</v>
      </c>
      <c r="URT123" s="26" t="s">
        <v>200</v>
      </c>
      <c r="URU123" s="26" t="s">
        <v>266</v>
      </c>
      <c r="URV123" s="26" t="s">
        <v>190</v>
      </c>
      <c r="URW123" s="26" t="s">
        <v>260</v>
      </c>
      <c r="URX123" s="26" t="s">
        <v>192</v>
      </c>
      <c r="URY123" s="25"/>
      <c r="URZ123" s="25"/>
      <c r="USA123" s="25"/>
      <c r="USB123" s="25"/>
      <c r="USC123" s="25"/>
      <c r="USD123" s="26"/>
      <c r="USE123" s="70"/>
      <c r="USF123" s="26"/>
      <c r="USG123" s="26"/>
      <c r="USH123" s="26" t="s">
        <v>208</v>
      </c>
      <c r="USI123" s="26" t="s">
        <v>191</v>
      </c>
      <c r="USJ123" s="26" t="s">
        <v>200</v>
      </c>
      <c r="USK123" s="26" t="s">
        <v>266</v>
      </c>
      <c r="USL123" s="26" t="s">
        <v>190</v>
      </c>
      <c r="USM123" s="26" t="s">
        <v>260</v>
      </c>
      <c r="USN123" s="26" t="s">
        <v>192</v>
      </c>
      <c r="USO123" s="25"/>
      <c r="USP123" s="25"/>
      <c r="USQ123" s="25"/>
      <c r="USR123" s="25"/>
      <c r="USS123" s="25"/>
      <c r="UST123" s="26"/>
      <c r="USU123" s="70"/>
      <c r="USV123" s="26"/>
      <c r="USW123" s="26"/>
      <c r="USX123" s="26" t="s">
        <v>208</v>
      </c>
      <c r="USY123" s="26" t="s">
        <v>191</v>
      </c>
      <c r="USZ123" s="26" t="s">
        <v>200</v>
      </c>
      <c r="UTA123" s="26" t="s">
        <v>266</v>
      </c>
      <c r="UTB123" s="26" t="s">
        <v>190</v>
      </c>
      <c r="UTC123" s="26" t="s">
        <v>260</v>
      </c>
      <c r="UTD123" s="26" t="s">
        <v>192</v>
      </c>
      <c r="UTE123" s="25"/>
      <c r="UTF123" s="25"/>
      <c r="UTG123" s="25"/>
      <c r="UTH123" s="25"/>
      <c r="UTI123" s="25"/>
      <c r="UTJ123" s="26"/>
      <c r="UTK123" s="70"/>
      <c r="UTL123" s="26"/>
      <c r="UTM123" s="26"/>
      <c r="UTN123" s="26" t="s">
        <v>208</v>
      </c>
      <c r="UTO123" s="26" t="s">
        <v>191</v>
      </c>
      <c r="UTP123" s="26" t="s">
        <v>200</v>
      </c>
      <c r="UTQ123" s="26" t="s">
        <v>266</v>
      </c>
      <c r="UTR123" s="26" t="s">
        <v>190</v>
      </c>
      <c r="UTS123" s="26" t="s">
        <v>260</v>
      </c>
      <c r="UTT123" s="26" t="s">
        <v>192</v>
      </c>
      <c r="UTU123" s="25"/>
      <c r="UTV123" s="25"/>
      <c r="UTW123" s="25"/>
      <c r="UTX123" s="25"/>
      <c r="UTY123" s="25"/>
      <c r="UTZ123" s="26"/>
      <c r="UUA123" s="70"/>
      <c r="UUB123" s="26"/>
      <c r="UUC123" s="26"/>
      <c r="UUD123" s="26" t="s">
        <v>208</v>
      </c>
      <c r="UUE123" s="26" t="s">
        <v>191</v>
      </c>
      <c r="UUF123" s="26" t="s">
        <v>200</v>
      </c>
      <c r="UUG123" s="26" t="s">
        <v>266</v>
      </c>
      <c r="UUH123" s="26" t="s">
        <v>190</v>
      </c>
      <c r="UUI123" s="26" t="s">
        <v>260</v>
      </c>
      <c r="UUJ123" s="26" t="s">
        <v>192</v>
      </c>
      <c r="UUK123" s="25"/>
      <c r="UUL123" s="25"/>
      <c r="UUM123" s="25"/>
      <c r="UUN123" s="25"/>
      <c r="UUO123" s="25"/>
      <c r="UUP123" s="26"/>
      <c r="UUQ123" s="70"/>
      <c r="UUR123" s="26"/>
      <c r="UUS123" s="26"/>
      <c r="UUT123" s="26" t="s">
        <v>208</v>
      </c>
      <c r="UUU123" s="26" t="s">
        <v>191</v>
      </c>
      <c r="UUV123" s="26" t="s">
        <v>200</v>
      </c>
      <c r="UUW123" s="26" t="s">
        <v>266</v>
      </c>
      <c r="UUX123" s="26" t="s">
        <v>190</v>
      </c>
      <c r="UUY123" s="26" t="s">
        <v>260</v>
      </c>
      <c r="UUZ123" s="26" t="s">
        <v>192</v>
      </c>
      <c r="UVA123" s="25"/>
      <c r="UVB123" s="25"/>
      <c r="UVC123" s="25"/>
      <c r="UVD123" s="25"/>
      <c r="UVE123" s="25"/>
      <c r="UVF123" s="26"/>
      <c r="UVG123" s="70"/>
      <c r="UVH123" s="26"/>
      <c r="UVI123" s="26"/>
      <c r="UVJ123" s="26" t="s">
        <v>208</v>
      </c>
      <c r="UVK123" s="26" t="s">
        <v>191</v>
      </c>
      <c r="UVL123" s="26" t="s">
        <v>200</v>
      </c>
      <c r="UVM123" s="26" t="s">
        <v>266</v>
      </c>
      <c r="UVN123" s="26" t="s">
        <v>190</v>
      </c>
      <c r="UVO123" s="26" t="s">
        <v>260</v>
      </c>
      <c r="UVP123" s="26" t="s">
        <v>192</v>
      </c>
      <c r="UVQ123" s="25"/>
      <c r="UVR123" s="25"/>
      <c r="UVS123" s="25"/>
      <c r="UVT123" s="25"/>
      <c r="UVU123" s="25"/>
      <c r="UVV123" s="26"/>
      <c r="UVW123" s="70"/>
      <c r="UVX123" s="26"/>
      <c r="UVY123" s="26"/>
      <c r="UVZ123" s="26" t="s">
        <v>208</v>
      </c>
      <c r="UWA123" s="26" t="s">
        <v>191</v>
      </c>
      <c r="UWB123" s="26" t="s">
        <v>200</v>
      </c>
      <c r="UWC123" s="26" t="s">
        <v>266</v>
      </c>
      <c r="UWD123" s="26" t="s">
        <v>190</v>
      </c>
      <c r="UWE123" s="26" t="s">
        <v>260</v>
      </c>
      <c r="UWF123" s="26" t="s">
        <v>192</v>
      </c>
      <c r="UWG123" s="25"/>
      <c r="UWH123" s="25"/>
      <c r="UWI123" s="25"/>
      <c r="UWJ123" s="25"/>
      <c r="UWK123" s="25"/>
      <c r="UWL123" s="26"/>
      <c r="UWM123" s="70"/>
      <c r="UWN123" s="26"/>
      <c r="UWO123" s="26"/>
      <c r="UWP123" s="26" t="s">
        <v>208</v>
      </c>
      <c r="UWQ123" s="26" t="s">
        <v>191</v>
      </c>
      <c r="UWR123" s="26" t="s">
        <v>200</v>
      </c>
      <c r="UWS123" s="26" t="s">
        <v>266</v>
      </c>
      <c r="UWT123" s="26" t="s">
        <v>190</v>
      </c>
      <c r="UWU123" s="26" t="s">
        <v>260</v>
      </c>
      <c r="UWV123" s="26" t="s">
        <v>192</v>
      </c>
      <c r="UWW123" s="25"/>
      <c r="UWX123" s="25"/>
      <c r="UWY123" s="25"/>
      <c r="UWZ123" s="25"/>
      <c r="UXA123" s="25"/>
      <c r="UXB123" s="26"/>
      <c r="UXC123" s="70"/>
      <c r="UXD123" s="26"/>
      <c r="UXE123" s="26"/>
      <c r="UXF123" s="26" t="s">
        <v>208</v>
      </c>
      <c r="UXG123" s="26" t="s">
        <v>191</v>
      </c>
      <c r="UXH123" s="26" t="s">
        <v>200</v>
      </c>
      <c r="UXI123" s="26" t="s">
        <v>266</v>
      </c>
      <c r="UXJ123" s="26" t="s">
        <v>190</v>
      </c>
      <c r="UXK123" s="26" t="s">
        <v>260</v>
      </c>
      <c r="UXL123" s="26" t="s">
        <v>192</v>
      </c>
      <c r="UXM123" s="25"/>
      <c r="UXN123" s="25"/>
      <c r="UXO123" s="25"/>
      <c r="UXP123" s="25"/>
      <c r="UXQ123" s="25"/>
      <c r="UXR123" s="26"/>
      <c r="UXS123" s="70"/>
      <c r="UXT123" s="26"/>
      <c r="UXU123" s="26"/>
      <c r="UXV123" s="26" t="s">
        <v>208</v>
      </c>
      <c r="UXW123" s="26" t="s">
        <v>191</v>
      </c>
      <c r="UXX123" s="26" t="s">
        <v>200</v>
      </c>
      <c r="UXY123" s="26" t="s">
        <v>266</v>
      </c>
      <c r="UXZ123" s="26" t="s">
        <v>190</v>
      </c>
      <c r="UYA123" s="26" t="s">
        <v>260</v>
      </c>
      <c r="UYB123" s="26" t="s">
        <v>192</v>
      </c>
      <c r="UYC123" s="25"/>
      <c r="UYD123" s="25"/>
      <c r="UYE123" s="25"/>
      <c r="UYF123" s="25"/>
      <c r="UYG123" s="25"/>
      <c r="UYH123" s="26"/>
      <c r="UYI123" s="70"/>
      <c r="UYJ123" s="26"/>
      <c r="UYK123" s="26"/>
      <c r="UYL123" s="26" t="s">
        <v>208</v>
      </c>
      <c r="UYM123" s="26" t="s">
        <v>191</v>
      </c>
      <c r="UYN123" s="26" t="s">
        <v>200</v>
      </c>
      <c r="UYO123" s="26" t="s">
        <v>266</v>
      </c>
      <c r="UYP123" s="26" t="s">
        <v>190</v>
      </c>
      <c r="UYQ123" s="26" t="s">
        <v>260</v>
      </c>
      <c r="UYR123" s="26" t="s">
        <v>192</v>
      </c>
      <c r="UYS123" s="25"/>
      <c r="UYT123" s="25"/>
      <c r="UYU123" s="25"/>
      <c r="UYV123" s="25"/>
      <c r="UYW123" s="25"/>
      <c r="UYX123" s="26"/>
      <c r="UYY123" s="70"/>
      <c r="UYZ123" s="26"/>
      <c r="UZA123" s="26"/>
      <c r="UZB123" s="26" t="s">
        <v>208</v>
      </c>
      <c r="UZC123" s="26" t="s">
        <v>191</v>
      </c>
      <c r="UZD123" s="26" t="s">
        <v>200</v>
      </c>
      <c r="UZE123" s="26" t="s">
        <v>266</v>
      </c>
      <c r="UZF123" s="26" t="s">
        <v>190</v>
      </c>
      <c r="UZG123" s="26" t="s">
        <v>260</v>
      </c>
      <c r="UZH123" s="26" t="s">
        <v>192</v>
      </c>
      <c r="UZI123" s="25"/>
      <c r="UZJ123" s="25"/>
      <c r="UZK123" s="25"/>
      <c r="UZL123" s="25"/>
      <c r="UZM123" s="25"/>
      <c r="UZN123" s="26"/>
      <c r="UZO123" s="70"/>
      <c r="UZP123" s="26"/>
      <c r="UZQ123" s="26"/>
      <c r="UZR123" s="26" t="s">
        <v>208</v>
      </c>
      <c r="UZS123" s="26" t="s">
        <v>191</v>
      </c>
      <c r="UZT123" s="26" t="s">
        <v>200</v>
      </c>
      <c r="UZU123" s="26" t="s">
        <v>266</v>
      </c>
      <c r="UZV123" s="26" t="s">
        <v>190</v>
      </c>
      <c r="UZW123" s="26" t="s">
        <v>260</v>
      </c>
      <c r="UZX123" s="26" t="s">
        <v>192</v>
      </c>
      <c r="UZY123" s="25"/>
      <c r="UZZ123" s="25"/>
      <c r="VAA123" s="25"/>
      <c r="VAB123" s="25"/>
      <c r="VAC123" s="25"/>
      <c r="VAD123" s="26"/>
      <c r="VAE123" s="70"/>
      <c r="VAF123" s="26"/>
      <c r="VAG123" s="26"/>
      <c r="VAH123" s="26" t="s">
        <v>208</v>
      </c>
      <c r="VAI123" s="26" t="s">
        <v>191</v>
      </c>
      <c r="VAJ123" s="26" t="s">
        <v>200</v>
      </c>
      <c r="VAK123" s="26" t="s">
        <v>266</v>
      </c>
      <c r="VAL123" s="26" t="s">
        <v>190</v>
      </c>
      <c r="VAM123" s="26" t="s">
        <v>260</v>
      </c>
      <c r="VAN123" s="26" t="s">
        <v>192</v>
      </c>
      <c r="VAO123" s="25"/>
      <c r="VAP123" s="25"/>
      <c r="VAQ123" s="25"/>
      <c r="VAR123" s="25"/>
      <c r="VAS123" s="25"/>
      <c r="VAT123" s="26"/>
      <c r="VAU123" s="70"/>
      <c r="VAV123" s="26"/>
      <c r="VAW123" s="26"/>
      <c r="VAX123" s="26" t="s">
        <v>208</v>
      </c>
      <c r="VAY123" s="26" t="s">
        <v>191</v>
      </c>
      <c r="VAZ123" s="26" t="s">
        <v>200</v>
      </c>
      <c r="VBA123" s="26" t="s">
        <v>266</v>
      </c>
      <c r="VBB123" s="26" t="s">
        <v>190</v>
      </c>
      <c r="VBC123" s="26" t="s">
        <v>260</v>
      </c>
      <c r="VBD123" s="26" t="s">
        <v>192</v>
      </c>
      <c r="VBE123" s="25"/>
      <c r="VBF123" s="25"/>
      <c r="VBG123" s="25"/>
      <c r="VBH123" s="25"/>
      <c r="VBI123" s="25"/>
      <c r="VBJ123" s="26"/>
      <c r="VBK123" s="70"/>
      <c r="VBL123" s="26"/>
      <c r="VBM123" s="26"/>
      <c r="VBN123" s="26" t="s">
        <v>208</v>
      </c>
      <c r="VBO123" s="26" t="s">
        <v>191</v>
      </c>
      <c r="VBP123" s="26" t="s">
        <v>200</v>
      </c>
      <c r="VBQ123" s="26" t="s">
        <v>266</v>
      </c>
      <c r="VBR123" s="26" t="s">
        <v>190</v>
      </c>
      <c r="VBS123" s="26" t="s">
        <v>260</v>
      </c>
      <c r="VBT123" s="26" t="s">
        <v>192</v>
      </c>
      <c r="VBU123" s="25"/>
      <c r="VBV123" s="25"/>
      <c r="VBW123" s="25"/>
      <c r="VBX123" s="25"/>
      <c r="VBY123" s="25"/>
      <c r="VBZ123" s="26"/>
      <c r="VCA123" s="70"/>
      <c r="VCB123" s="26"/>
      <c r="VCC123" s="26"/>
      <c r="VCD123" s="26" t="s">
        <v>208</v>
      </c>
      <c r="VCE123" s="26" t="s">
        <v>191</v>
      </c>
      <c r="VCF123" s="26" t="s">
        <v>200</v>
      </c>
      <c r="VCG123" s="26" t="s">
        <v>266</v>
      </c>
      <c r="VCH123" s="26" t="s">
        <v>190</v>
      </c>
      <c r="VCI123" s="26" t="s">
        <v>260</v>
      </c>
      <c r="VCJ123" s="26" t="s">
        <v>192</v>
      </c>
      <c r="VCK123" s="25"/>
      <c r="VCL123" s="25"/>
      <c r="VCM123" s="25"/>
      <c r="VCN123" s="25"/>
      <c r="VCO123" s="25"/>
      <c r="VCP123" s="26"/>
      <c r="VCQ123" s="70"/>
      <c r="VCR123" s="26"/>
      <c r="VCS123" s="26"/>
      <c r="VCT123" s="26" t="s">
        <v>208</v>
      </c>
      <c r="VCU123" s="26" t="s">
        <v>191</v>
      </c>
      <c r="VCV123" s="26" t="s">
        <v>200</v>
      </c>
      <c r="VCW123" s="26" t="s">
        <v>266</v>
      </c>
      <c r="VCX123" s="26" t="s">
        <v>190</v>
      </c>
      <c r="VCY123" s="26" t="s">
        <v>260</v>
      </c>
      <c r="VCZ123" s="26" t="s">
        <v>192</v>
      </c>
      <c r="VDA123" s="25"/>
      <c r="VDB123" s="25"/>
      <c r="VDC123" s="25"/>
      <c r="VDD123" s="25"/>
      <c r="VDE123" s="25"/>
      <c r="VDF123" s="26"/>
      <c r="VDG123" s="70"/>
      <c r="VDH123" s="26"/>
      <c r="VDI123" s="26"/>
      <c r="VDJ123" s="26" t="s">
        <v>208</v>
      </c>
      <c r="VDK123" s="26" t="s">
        <v>191</v>
      </c>
      <c r="VDL123" s="26" t="s">
        <v>200</v>
      </c>
      <c r="VDM123" s="26" t="s">
        <v>266</v>
      </c>
      <c r="VDN123" s="26" t="s">
        <v>190</v>
      </c>
      <c r="VDO123" s="26" t="s">
        <v>260</v>
      </c>
      <c r="VDP123" s="26" t="s">
        <v>192</v>
      </c>
      <c r="VDQ123" s="25"/>
      <c r="VDR123" s="25"/>
      <c r="VDS123" s="25"/>
      <c r="VDT123" s="25"/>
      <c r="VDU123" s="25"/>
      <c r="VDV123" s="26"/>
      <c r="VDW123" s="70"/>
      <c r="VDX123" s="26"/>
      <c r="VDY123" s="26"/>
      <c r="VDZ123" s="26" t="s">
        <v>208</v>
      </c>
      <c r="VEA123" s="26" t="s">
        <v>191</v>
      </c>
      <c r="VEB123" s="26" t="s">
        <v>200</v>
      </c>
      <c r="VEC123" s="26" t="s">
        <v>266</v>
      </c>
      <c r="VED123" s="26" t="s">
        <v>190</v>
      </c>
      <c r="VEE123" s="26" t="s">
        <v>260</v>
      </c>
      <c r="VEF123" s="26" t="s">
        <v>192</v>
      </c>
      <c r="VEG123" s="25"/>
      <c r="VEH123" s="25"/>
      <c r="VEI123" s="25"/>
      <c r="VEJ123" s="25"/>
      <c r="VEK123" s="25"/>
      <c r="VEL123" s="26"/>
      <c r="VEM123" s="70"/>
      <c r="VEN123" s="26"/>
      <c r="VEO123" s="26"/>
      <c r="VEP123" s="26" t="s">
        <v>208</v>
      </c>
      <c r="VEQ123" s="26" t="s">
        <v>191</v>
      </c>
      <c r="VER123" s="26" t="s">
        <v>200</v>
      </c>
      <c r="VES123" s="26" t="s">
        <v>266</v>
      </c>
      <c r="VET123" s="26" t="s">
        <v>190</v>
      </c>
      <c r="VEU123" s="26" t="s">
        <v>260</v>
      </c>
      <c r="VEV123" s="26" t="s">
        <v>192</v>
      </c>
      <c r="VEW123" s="25"/>
      <c r="VEX123" s="25"/>
      <c r="VEY123" s="25"/>
      <c r="VEZ123" s="25"/>
      <c r="VFA123" s="25"/>
      <c r="VFB123" s="26"/>
      <c r="VFC123" s="70"/>
      <c r="VFD123" s="26"/>
      <c r="VFE123" s="26"/>
      <c r="VFF123" s="26" t="s">
        <v>208</v>
      </c>
      <c r="VFG123" s="26" t="s">
        <v>191</v>
      </c>
      <c r="VFH123" s="26" t="s">
        <v>200</v>
      </c>
      <c r="VFI123" s="26" t="s">
        <v>266</v>
      </c>
      <c r="VFJ123" s="26" t="s">
        <v>190</v>
      </c>
      <c r="VFK123" s="26" t="s">
        <v>260</v>
      </c>
      <c r="VFL123" s="26" t="s">
        <v>192</v>
      </c>
      <c r="VFM123" s="25"/>
      <c r="VFN123" s="25"/>
      <c r="VFO123" s="25"/>
      <c r="VFP123" s="25"/>
      <c r="VFQ123" s="25"/>
      <c r="VFR123" s="26"/>
      <c r="VFS123" s="70"/>
      <c r="VFT123" s="26"/>
      <c r="VFU123" s="26"/>
      <c r="VFV123" s="26" t="s">
        <v>208</v>
      </c>
      <c r="VFW123" s="26" t="s">
        <v>191</v>
      </c>
      <c r="VFX123" s="26" t="s">
        <v>200</v>
      </c>
      <c r="VFY123" s="26" t="s">
        <v>266</v>
      </c>
      <c r="VFZ123" s="26" t="s">
        <v>190</v>
      </c>
      <c r="VGA123" s="26" t="s">
        <v>260</v>
      </c>
      <c r="VGB123" s="26" t="s">
        <v>192</v>
      </c>
      <c r="VGC123" s="25"/>
      <c r="VGD123" s="25"/>
      <c r="VGE123" s="25"/>
      <c r="VGF123" s="25"/>
      <c r="VGG123" s="25"/>
      <c r="VGH123" s="26"/>
      <c r="VGI123" s="70"/>
      <c r="VGJ123" s="26"/>
      <c r="VGK123" s="26"/>
      <c r="VGL123" s="26" t="s">
        <v>208</v>
      </c>
      <c r="VGM123" s="26" t="s">
        <v>191</v>
      </c>
      <c r="VGN123" s="26" t="s">
        <v>200</v>
      </c>
      <c r="VGO123" s="26" t="s">
        <v>266</v>
      </c>
      <c r="VGP123" s="26" t="s">
        <v>190</v>
      </c>
      <c r="VGQ123" s="26" t="s">
        <v>260</v>
      </c>
      <c r="VGR123" s="26" t="s">
        <v>192</v>
      </c>
      <c r="VGS123" s="25"/>
      <c r="VGT123" s="25"/>
      <c r="VGU123" s="25"/>
      <c r="VGV123" s="25"/>
      <c r="VGW123" s="25"/>
      <c r="VGX123" s="26"/>
      <c r="VGY123" s="70"/>
      <c r="VGZ123" s="26"/>
      <c r="VHA123" s="26"/>
      <c r="VHB123" s="26" t="s">
        <v>208</v>
      </c>
      <c r="VHC123" s="26" t="s">
        <v>191</v>
      </c>
      <c r="VHD123" s="26" t="s">
        <v>200</v>
      </c>
      <c r="VHE123" s="26" t="s">
        <v>266</v>
      </c>
      <c r="VHF123" s="26" t="s">
        <v>190</v>
      </c>
      <c r="VHG123" s="26" t="s">
        <v>260</v>
      </c>
      <c r="VHH123" s="26" t="s">
        <v>192</v>
      </c>
      <c r="VHI123" s="25"/>
      <c r="VHJ123" s="25"/>
      <c r="VHK123" s="25"/>
      <c r="VHL123" s="25"/>
      <c r="VHM123" s="25"/>
      <c r="VHN123" s="26"/>
      <c r="VHO123" s="70"/>
      <c r="VHP123" s="26"/>
      <c r="VHQ123" s="26"/>
      <c r="VHR123" s="26" t="s">
        <v>208</v>
      </c>
      <c r="VHS123" s="26" t="s">
        <v>191</v>
      </c>
      <c r="VHT123" s="26" t="s">
        <v>200</v>
      </c>
      <c r="VHU123" s="26" t="s">
        <v>266</v>
      </c>
      <c r="VHV123" s="26" t="s">
        <v>190</v>
      </c>
      <c r="VHW123" s="26" t="s">
        <v>260</v>
      </c>
      <c r="VHX123" s="26" t="s">
        <v>192</v>
      </c>
      <c r="VHY123" s="25"/>
      <c r="VHZ123" s="25"/>
      <c r="VIA123" s="25"/>
      <c r="VIB123" s="25"/>
      <c r="VIC123" s="25"/>
      <c r="VID123" s="26"/>
      <c r="VIE123" s="70"/>
      <c r="VIF123" s="26"/>
      <c r="VIG123" s="26"/>
      <c r="VIH123" s="26" t="s">
        <v>208</v>
      </c>
      <c r="VII123" s="26" t="s">
        <v>191</v>
      </c>
      <c r="VIJ123" s="26" t="s">
        <v>200</v>
      </c>
      <c r="VIK123" s="26" t="s">
        <v>266</v>
      </c>
      <c r="VIL123" s="26" t="s">
        <v>190</v>
      </c>
      <c r="VIM123" s="26" t="s">
        <v>260</v>
      </c>
      <c r="VIN123" s="26" t="s">
        <v>192</v>
      </c>
      <c r="VIO123" s="25"/>
      <c r="VIP123" s="25"/>
      <c r="VIQ123" s="25"/>
      <c r="VIR123" s="25"/>
      <c r="VIS123" s="25"/>
      <c r="VIT123" s="26"/>
      <c r="VIU123" s="70"/>
      <c r="VIV123" s="26"/>
      <c r="VIW123" s="26"/>
      <c r="VIX123" s="26" t="s">
        <v>208</v>
      </c>
      <c r="VIY123" s="26" t="s">
        <v>191</v>
      </c>
      <c r="VIZ123" s="26" t="s">
        <v>200</v>
      </c>
      <c r="VJA123" s="26" t="s">
        <v>266</v>
      </c>
      <c r="VJB123" s="26" t="s">
        <v>190</v>
      </c>
      <c r="VJC123" s="26" t="s">
        <v>260</v>
      </c>
      <c r="VJD123" s="26" t="s">
        <v>192</v>
      </c>
      <c r="VJE123" s="25"/>
      <c r="VJF123" s="25"/>
      <c r="VJG123" s="25"/>
      <c r="VJH123" s="25"/>
      <c r="VJI123" s="25"/>
      <c r="VJJ123" s="26"/>
      <c r="VJK123" s="70"/>
      <c r="VJL123" s="26"/>
      <c r="VJM123" s="26"/>
      <c r="VJN123" s="26" t="s">
        <v>208</v>
      </c>
      <c r="VJO123" s="26" t="s">
        <v>191</v>
      </c>
      <c r="VJP123" s="26" t="s">
        <v>200</v>
      </c>
      <c r="VJQ123" s="26" t="s">
        <v>266</v>
      </c>
      <c r="VJR123" s="26" t="s">
        <v>190</v>
      </c>
      <c r="VJS123" s="26" t="s">
        <v>260</v>
      </c>
      <c r="VJT123" s="26" t="s">
        <v>192</v>
      </c>
      <c r="VJU123" s="25"/>
      <c r="VJV123" s="25"/>
      <c r="VJW123" s="25"/>
      <c r="VJX123" s="25"/>
      <c r="VJY123" s="25"/>
      <c r="VJZ123" s="26"/>
      <c r="VKA123" s="70"/>
      <c r="VKB123" s="26"/>
      <c r="VKC123" s="26"/>
      <c r="VKD123" s="26" t="s">
        <v>208</v>
      </c>
      <c r="VKE123" s="26" t="s">
        <v>191</v>
      </c>
      <c r="VKF123" s="26" t="s">
        <v>200</v>
      </c>
      <c r="VKG123" s="26" t="s">
        <v>266</v>
      </c>
      <c r="VKH123" s="26" t="s">
        <v>190</v>
      </c>
      <c r="VKI123" s="26" t="s">
        <v>260</v>
      </c>
      <c r="VKJ123" s="26" t="s">
        <v>192</v>
      </c>
      <c r="VKK123" s="25"/>
      <c r="VKL123" s="25"/>
      <c r="VKM123" s="25"/>
      <c r="VKN123" s="25"/>
      <c r="VKO123" s="25"/>
      <c r="VKP123" s="26"/>
      <c r="VKQ123" s="70"/>
      <c r="VKR123" s="26"/>
      <c r="VKS123" s="26"/>
      <c r="VKT123" s="26" t="s">
        <v>208</v>
      </c>
      <c r="VKU123" s="26" t="s">
        <v>191</v>
      </c>
      <c r="VKV123" s="26" t="s">
        <v>200</v>
      </c>
      <c r="VKW123" s="26" t="s">
        <v>266</v>
      </c>
      <c r="VKX123" s="26" t="s">
        <v>190</v>
      </c>
      <c r="VKY123" s="26" t="s">
        <v>260</v>
      </c>
      <c r="VKZ123" s="26" t="s">
        <v>192</v>
      </c>
      <c r="VLA123" s="25"/>
      <c r="VLB123" s="25"/>
      <c r="VLC123" s="25"/>
      <c r="VLD123" s="25"/>
      <c r="VLE123" s="25"/>
      <c r="VLF123" s="26"/>
      <c r="VLG123" s="70"/>
      <c r="VLH123" s="26"/>
      <c r="VLI123" s="26"/>
      <c r="VLJ123" s="26" t="s">
        <v>208</v>
      </c>
      <c r="VLK123" s="26" t="s">
        <v>191</v>
      </c>
      <c r="VLL123" s="26" t="s">
        <v>200</v>
      </c>
      <c r="VLM123" s="26" t="s">
        <v>266</v>
      </c>
      <c r="VLN123" s="26" t="s">
        <v>190</v>
      </c>
      <c r="VLO123" s="26" t="s">
        <v>260</v>
      </c>
      <c r="VLP123" s="26" t="s">
        <v>192</v>
      </c>
      <c r="VLQ123" s="25"/>
      <c r="VLR123" s="25"/>
      <c r="VLS123" s="25"/>
      <c r="VLT123" s="25"/>
      <c r="VLU123" s="25"/>
      <c r="VLV123" s="26"/>
      <c r="VLW123" s="70"/>
      <c r="VLX123" s="26"/>
      <c r="VLY123" s="26"/>
      <c r="VLZ123" s="26" t="s">
        <v>208</v>
      </c>
      <c r="VMA123" s="26" t="s">
        <v>191</v>
      </c>
      <c r="VMB123" s="26" t="s">
        <v>200</v>
      </c>
      <c r="VMC123" s="26" t="s">
        <v>266</v>
      </c>
      <c r="VMD123" s="26" t="s">
        <v>190</v>
      </c>
      <c r="VME123" s="26" t="s">
        <v>260</v>
      </c>
      <c r="VMF123" s="26" t="s">
        <v>192</v>
      </c>
      <c r="VMG123" s="25"/>
      <c r="VMH123" s="25"/>
      <c r="VMI123" s="25"/>
      <c r="VMJ123" s="25"/>
      <c r="VMK123" s="25"/>
      <c r="VML123" s="26"/>
      <c r="VMM123" s="70"/>
      <c r="VMN123" s="26"/>
      <c r="VMO123" s="26"/>
      <c r="VMP123" s="26" t="s">
        <v>208</v>
      </c>
      <c r="VMQ123" s="26" t="s">
        <v>191</v>
      </c>
      <c r="VMR123" s="26" t="s">
        <v>200</v>
      </c>
      <c r="VMS123" s="26" t="s">
        <v>266</v>
      </c>
      <c r="VMT123" s="26" t="s">
        <v>190</v>
      </c>
      <c r="VMU123" s="26" t="s">
        <v>260</v>
      </c>
      <c r="VMV123" s="26" t="s">
        <v>192</v>
      </c>
      <c r="VMW123" s="25"/>
      <c r="VMX123" s="25"/>
      <c r="VMY123" s="25"/>
      <c r="VMZ123" s="25"/>
      <c r="VNA123" s="25"/>
      <c r="VNB123" s="26"/>
      <c r="VNC123" s="70"/>
      <c r="VND123" s="26"/>
      <c r="VNE123" s="26"/>
      <c r="VNF123" s="26" t="s">
        <v>208</v>
      </c>
      <c r="VNG123" s="26" t="s">
        <v>191</v>
      </c>
      <c r="VNH123" s="26" t="s">
        <v>200</v>
      </c>
      <c r="VNI123" s="26" t="s">
        <v>266</v>
      </c>
      <c r="VNJ123" s="26" t="s">
        <v>190</v>
      </c>
      <c r="VNK123" s="26" t="s">
        <v>260</v>
      </c>
      <c r="VNL123" s="26" t="s">
        <v>192</v>
      </c>
      <c r="VNM123" s="25"/>
      <c r="VNN123" s="25"/>
      <c r="VNO123" s="25"/>
      <c r="VNP123" s="25"/>
      <c r="VNQ123" s="25"/>
      <c r="VNR123" s="26"/>
      <c r="VNS123" s="70"/>
      <c r="VNT123" s="26"/>
      <c r="VNU123" s="26"/>
      <c r="VNV123" s="26" t="s">
        <v>208</v>
      </c>
      <c r="VNW123" s="26" t="s">
        <v>191</v>
      </c>
      <c r="VNX123" s="26" t="s">
        <v>200</v>
      </c>
      <c r="VNY123" s="26" t="s">
        <v>266</v>
      </c>
      <c r="VNZ123" s="26" t="s">
        <v>190</v>
      </c>
      <c r="VOA123" s="26" t="s">
        <v>260</v>
      </c>
      <c r="VOB123" s="26" t="s">
        <v>192</v>
      </c>
      <c r="VOC123" s="25"/>
      <c r="VOD123" s="25"/>
      <c r="VOE123" s="25"/>
      <c r="VOF123" s="25"/>
      <c r="VOG123" s="25"/>
      <c r="VOH123" s="26"/>
      <c r="VOI123" s="70"/>
      <c r="VOJ123" s="26"/>
      <c r="VOK123" s="26"/>
      <c r="VOL123" s="26" t="s">
        <v>208</v>
      </c>
      <c r="VOM123" s="26" t="s">
        <v>191</v>
      </c>
      <c r="VON123" s="26" t="s">
        <v>200</v>
      </c>
      <c r="VOO123" s="26" t="s">
        <v>266</v>
      </c>
      <c r="VOP123" s="26" t="s">
        <v>190</v>
      </c>
      <c r="VOQ123" s="26" t="s">
        <v>260</v>
      </c>
      <c r="VOR123" s="26" t="s">
        <v>192</v>
      </c>
      <c r="VOS123" s="25"/>
      <c r="VOT123" s="25"/>
      <c r="VOU123" s="25"/>
      <c r="VOV123" s="25"/>
      <c r="VOW123" s="25"/>
      <c r="VOX123" s="26"/>
      <c r="VOY123" s="70"/>
      <c r="VOZ123" s="26"/>
      <c r="VPA123" s="26"/>
      <c r="VPB123" s="26" t="s">
        <v>208</v>
      </c>
      <c r="VPC123" s="26" t="s">
        <v>191</v>
      </c>
      <c r="VPD123" s="26" t="s">
        <v>200</v>
      </c>
      <c r="VPE123" s="26" t="s">
        <v>266</v>
      </c>
      <c r="VPF123" s="26" t="s">
        <v>190</v>
      </c>
      <c r="VPG123" s="26" t="s">
        <v>260</v>
      </c>
      <c r="VPH123" s="26" t="s">
        <v>192</v>
      </c>
      <c r="VPI123" s="25"/>
      <c r="VPJ123" s="25"/>
      <c r="VPK123" s="25"/>
      <c r="VPL123" s="25"/>
      <c r="VPM123" s="25"/>
      <c r="VPN123" s="26"/>
      <c r="VPO123" s="70"/>
      <c r="VPP123" s="26"/>
      <c r="VPQ123" s="26"/>
      <c r="VPR123" s="26" t="s">
        <v>208</v>
      </c>
      <c r="VPS123" s="26" t="s">
        <v>191</v>
      </c>
      <c r="VPT123" s="26" t="s">
        <v>200</v>
      </c>
      <c r="VPU123" s="26" t="s">
        <v>266</v>
      </c>
      <c r="VPV123" s="26" t="s">
        <v>190</v>
      </c>
      <c r="VPW123" s="26" t="s">
        <v>260</v>
      </c>
      <c r="VPX123" s="26" t="s">
        <v>192</v>
      </c>
      <c r="VPY123" s="25"/>
      <c r="VPZ123" s="25"/>
      <c r="VQA123" s="25"/>
      <c r="VQB123" s="25"/>
      <c r="VQC123" s="25"/>
      <c r="VQD123" s="26"/>
      <c r="VQE123" s="70"/>
      <c r="VQF123" s="26"/>
      <c r="VQG123" s="26"/>
      <c r="VQH123" s="26" t="s">
        <v>208</v>
      </c>
      <c r="VQI123" s="26" t="s">
        <v>191</v>
      </c>
      <c r="VQJ123" s="26" t="s">
        <v>200</v>
      </c>
      <c r="VQK123" s="26" t="s">
        <v>266</v>
      </c>
      <c r="VQL123" s="26" t="s">
        <v>190</v>
      </c>
      <c r="VQM123" s="26" t="s">
        <v>260</v>
      </c>
      <c r="VQN123" s="26" t="s">
        <v>192</v>
      </c>
      <c r="VQO123" s="25"/>
      <c r="VQP123" s="25"/>
      <c r="VQQ123" s="25"/>
      <c r="VQR123" s="25"/>
      <c r="VQS123" s="25"/>
      <c r="VQT123" s="26"/>
      <c r="VQU123" s="70"/>
      <c r="VQV123" s="26"/>
      <c r="VQW123" s="26"/>
      <c r="VQX123" s="26" t="s">
        <v>208</v>
      </c>
      <c r="VQY123" s="26" t="s">
        <v>191</v>
      </c>
      <c r="VQZ123" s="26" t="s">
        <v>200</v>
      </c>
      <c r="VRA123" s="26" t="s">
        <v>266</v>
      </c>
      <c r="VRB123" s="26" t="s">
        <v>190</v>
      </c>
      <c r="VRC123" s="26" t="s">
        <v>260</v>
      </c>
      <c r="VRD123" s="26" t="s">
        <v>192</v>
      </c>
      <c r="VRE123" s="25"/>
      <c r="VRF123" s="25"/>
      <c r="VRG123" s="25"/>
      <c r="VRH123" s="25"/>
      <c r="VRI123" s="25"/>
      <c r="VRJ123" s="26"/>
      <c r="VRK123" s="70"/>
      <c r="VRL123" s="26"/>
      <c r="VRM123" s="26"/>
      <c r="VRN123" s="26" t="s">
        <v>208</v>
      </c>
      <c r="VRO123" s="26" t="s">
        <v>191</v>
      </c>
      <c r="VRP123" s="26" t="s">
        <v>200</v>
      </c>
      <c r="VRQ123" s="26" t="s">
        <v>266</v>
      </c>
      <c r="VRR123" s="26" t="s">
        <v>190</v>
      </c>
      <c r="VRS123" s="26" t="s">
        <v>260</v>
      </c>
      <c r="VRT123" s="26" t="s">
        <v>192</v>
      </c>
      <c r="VRU123" s="25"/>
      <c r="VRV123" s="25"/>
      <c r="VRW123" s="25"/>
      <c r="VRX123" s="25"/>
      <c r="VRY123" s="25"/>
      <c r="VRZ123" s="26"/>
      <c r="VSA123" s="70"/>
      <c r="VSB123" s="26"/>
      <c r="VSC123" s="26"/>
      <c r="VSD123" s="26" t="s">
        <v>208</v>
      </c>
      <c r="VSE123" s="26" t="s">
        <v>191</v>
      </c>
      <c r="VSF123" s="26" t="s">
        <v>200</v>
      </c>
      <c r="VSG123" s="26" t="s">
        <v>266</v>
      </c>
      <c r="VSH123" s="26" t="s">
        <v>190</v>
      </c>
      <c r="VSI123" s="26" t="s">
        <v>260</v>
      </c>
      <c r="VSJ123" s="26" t="s">
        <v>192</v>
      </c>
      <c r="VSK123" s="25"/>
      <c r="VSL123" s="25"/>
      <c r="VSM123" s="25"/>
      <c r="VSN123" s="25"/>
      <c r="VSO123" s="25"/>
      <c r="VSP123" s="26"/>
      <c r="VSQ123" s="70"/>
      <c r="VSR123" s="26"/>
      <c r="VSS123" s="26"/>
      <c r="VST123" s="26" t="s">
        <v>208</v>
      </c>
      <c r="VSU123" s="26" t="s">
        <v>191</v>
      </c>
      <c r="VSV123" s="26" t="s">
        <v>200</v>
      </c>
      <c r="VSW123" s="26" t="s">
        <v>266</v>
      </c>
      <c r="VSX123" s="26" t="s">
        <v>190</v>
      </c>
      <c r="VSY123" s="26" t="s">
        <v>260</v>
      </c>
      <c r="VSZ123" s="26" t="s">
        <v>192</v>
      </c>
      <c r="VTA123" s="25"/>
      <c r="VTB123" s="25"/>
      <c r="VTC123" s="25"/>
      <c r="VTD123" s="25"/>
      <c r="VTE123" s="25"/>
      <c r="VTF123" s="26"/>
      <c r="VTG123" s="70"/>
      <c r="VTH123" s="26"/>
      <c r="VTI123" s="26"/>
      <c r="VTJ123" s="26" t="s">
        <v>208</v>
      </c>
      <c r="VTK123" s="26" t="s">
        <v>191</v>
      </c>
      <c r="VTL123" s="26" t="s">
        <v>200</v>
      </c>
      <c r="VTM123" s="26" t="s">
        <v>266</v>
      </c>
      <c r="VTN123" s="26" t="s">
        <v>190</v>
      </c>
      <c r="VTO123" s="26" t="s">
        <v>260</v>
      </c>
      <c r="VTP123" s="26" t="s">
        <v>192</v>
      </c>
      <c r="VTQ123" s="25"/>
      <c r="VTR123" s="25"/>
      <c r="VTS123" s="25"/>
      <c r="VTT123" s="25"/>
      <c r="VTU123" s="25"/>
      <c r="VTV123" s="26"/>
      <c r="VTW123" s="70"/>
      <c r="VTX123" s="26"/>
      <c r="VTY123" s="26"/>
      <c r="VTZ123" s="26" t="s">
        <v>208</v>
      </c>
      <c r="VUA123" s="26" t="s">
        <v>191</v>
      </c>
      <c r="VUB123" s="26" t="s">
        <v>200</v>
      </c>
      <c r="VUC123" s="26" t="s">
        <v>266</v>
      </c>
      <c r="VUD123" s="26" t="s">
        <v>190</v>
      </c>
      <c r="VUE123" s="26" t="s">
        <v>260</v>
      </c>
      <c r="VUF123" s="26" t="s">
        <v>192</v>
      </c>
      <c r="VUG123" s="25"/>
      <c r="VUH123" s="25"/>
      <c r="VUI123" s="25"/>
      <c r="VUJ123" s="25"/>
      <c r="VUK123" s="25"/>
      <c r="VUL123" s="26"/>
      <c r="VUM123" s="70"/>
      <c r="VUN123" s="26"/>
      <c r="VUO123" s="26"/>
      <c r="VUP123" s="26" t="s">
        <v>208</v>
      </c>
      <c r="VUQ123" s="26" t="s">
        <v>191</v>
      </c>
      <c r="VUR123" s="26" t="s">
        <v>200</v>
      </c>
      <c r="VUS123" s="26" t="s">
        <v>266</v>
      </c>
      <c r="VUT123" s="26" t="s">
        <v>190</v>
      </c>
      <c r="VUU123" s="26" t="s">
        <v>260</v>
      </c>
      <c r="VUV123" s="26" t="s">
        <v>192</v>
      </c>
      <c r="VUW123" s="25"/>
      <c r="VUX123" s="25"/>
      <c r="VUY123" s="25"/>
      <c r="VUZ123" s="25"/>
      <c r="VVA123" s="25"/>
      <c r="VVB123" s="26"/>
      <c r="VVC123" s="70"/>
      <c r="VVD123" s="26"/>
      <c r="VVE123" s="26"/>
      <c r="VVF123" s="26" t="s">
        <v>208</v>
      </c>
      <c r="VVG123" s="26" t="s">
        <v>191</v>
      </c>
      <c r="VVH123" s="26" t="s">
        <v>200</v>
      </c>
      <c r="VVI123" s="26" t="s">
        <v>266</v>
      </c>
      <c r="VVJ123" s="26" t="s">
        <v>190</v>
      </c>
      <c r="VVK123" s="26" t="s">
        <v>260</v>
      </c>
      <c r="VVL123" s="26" t="s">
        <v>192</v>
      </c>
      <c r="VVM123" s="25"/>
      <c r="VVN123" s="25"/>
      <c r="VVO123" s="25"/>
      <c r="VVP123" s="25"/>
      <c r="VVQ123" s="25"/>
      <c r="VVR123" s="26"/>
      <c r="VVS123" s="70"/>
      <c r="VVT123" s="26"/>
      <c r="VVU123" s="26"/>
      <c r="VVV123" s="26" t="s">
        <v>208</v>
      </c>
      <c r="VVW123" s="26" t="s">
        <v>191</v>
      </c>
      <c r="VVX123" s="26" t="s">
        <v>200</v>
      </c>
      <c r="VVY123" s="26" t="s">
        <v>266</v>
      </c>
      <c r="VVZ123" s="26" t="s">
        <v>190</v>
      </c>
      <c r="VWA123" s="26" t="s">
        <v>260</v>
      </c>
      <c r="VWB123" s="26" t="s">
        <v>192</v>
      </c>
      <c r="VWC123" s="25"/>
      <c r="VWD123" s="25"/>
      <c r="VWE123" s="25"/>
      <c r="VWF123" s="25"/>
      <c r="VWG123" s="25"/>
      <c r="VWH123" s="26"/>
      <c r="VWI123" s="70"/>
      <c r="VWJ123" s="26"/>
      <c r="VWK123" s="26"/>
      <c r="VWL123" s="26" t="s">
        <v>208</v>
      </c>
      <c r="VWM123" s="26" t="s">
        <v>191</v>
      </c>
      <c r="VWN123" s="26" t="s">
        <v>200</v>
      </c>
      <c r="VWO123" s="26" t="s">
        <v>266</v>
      </c>
      <c r="VWP123" s="26" t="s">
        <v>190</v>
      </c>
      <c r="VWQ123" s="26" t="s">
        <v>260</v>
      </c>
      <c r="VWR123" s="26" t="s">
        <v>192</v>
      </c>
      <c r="VWS123" s="25"/>
      <c r="VWT123" s="25"/>
      <c r="VWU123" s="25"/>
      <c r="VWV123" s="25"/>
      <c r="VWW123" s="25"/>
      <c r="VWX123" s="26"/>
      <c r="VWY123" s="70"/>
      <c r="VWZ123" s="26"/>
      <c r="VXA123" s="26"/>
      <c r="VXB123" s="26" t="s">
        <v>208</v>
      </c>
      <c r="VXC123" s="26" t="s">
        <v>191</v>
      </c>
      <c r="VXD123" s="26" t="s">
        <v>200</v>
      </c>
      <c r="VXE123" s="26" t="s">
        <v>266</v>
      </c>
      <c r="VXF123" s="26" t="s">
        <v>190</v>
      </c>
      <c r="VXG123" s="26" t="s">
        <v>260</v>
      </c>
      <c r="VXH123" s="26" t="s">
        <v>192</v>
      </c>
      <c r="VXI123" s="25"/>
      <c r="VXJ123" s="25"/>
      <c r="VXK123" s="25"/>
      <c r="VXL123" s="25"/>
      <c r="VXM123" s="25"/>
      <c r="VXN123" s="26"/>
      <c r="VXO123" s="70"/>
      <c r="VXP123" s="26"/>
      <c r="VXQ123" s="26"/>
      <c r="VXR123" s="26" t="s">
        <v>208</v>
      </c>
      <c r="VXS123" s="26" t="s">
        <v>191</v>
      </c>
      <c r="VXT123" s="26" t="s">
        <v>200</v>
      </c>
      <c r="VXU123" s="26" t="s">
        <v>266</v>
      </c>
      <c r="VXV123" s="26" t="s">
        <v>190</v>
      </c>
      <c r="VXW123" s="26" t="s">
        <v>260</v>
      </c>
      <c r="VXX123" s="26" t="s">
        <v>192</v>
      </c>
      <c r="VXY123" s="25"/>
      <c r="VXZ123" s="25"/>
      <c r="VYA123" s="25"/>
      <c r="VYB123" s="25"/>
      <c r="VYC123" s="25"/>
      <c r="VYD123" s="26"/>
      <c r="VYE123" s="70"/>
      <c r="VYF123" s="26"/>
      <c r="VYG123" s="26"/>
      <c r="VYH123" s="26" t="s">
        <v>208</v>
      </c>
      <c r="VYI123" s="26" t="s">
        <v>191</v>
      </c>
      <c r="VYJ123" s="26" t="s">
        <v>200</v>
      </c>
      <c r="VYK123" s="26" t="s">
        <v>266</v>
      </c>
      <c r="VYL123" s="26" t="s">
        <v>190</v>
      </c>
      <c r="VYM123" s="26" t="s">
        <v>260</v>
      </c>
      <c r="VYN123" s="26" t="s">
        <v>192</v>
      </c>
      <c r="VYO123" s="25"/>
      <c r="VYP123" s="25"/>
      <c r="VYQ123" s="25"/>
      <c r="VYR123" s="25"/>
      <c r="VYS123" s="25"/>
      <c r="VYT123" s="26"/>
      <c r="VYU123" s="70"/>
      <c r="VYV123" s="26"/>
      <c r="VYW123" s="26"/>
      <c r="VYX123" s="26" t="s">
        <v>208</v>
      </c>
      <c r="VYY123" s="26" t="s">
        <v>191</v>
      </c>
      <c r="VYZ123" s="26" t="s">
        <v>200</v>
      </c>
      <c r="VZA123" s="26" t="s">
        <v>266</v>
      </c>
      <c r="VZB123" s="26" t="s">
        <v>190</v>
      </c>
      <c r="VZC123" s="26" t="s">
        <v>260</v>
      </c>
      <c r="VZD123" s="26" t="s">
        <v>192</v>
      </c>
      <c r="VZE123" s="25"/>
      <c r="VZF123" s="25"/>
      <c r="VZG123" s="25"/>
      <c r="VZH123" s="25"/>
      <c r="VZI123" s="25"/>
      <c r="VZJ123" s="26"/>
      <c r="VZK123" s="70"/>
      <c r="VZL123" s="26"/>
      <c r="VZM123" s="26"/>
      <c r="VZN123" s="26" t="s">
        <v>208</v>
      </c>
      <c r="VZO123" s="26" t="s">
        <v>191</v>
      </c>
      <c r="VZP123" s="26" t="s">
        <v>200</v>
      </c>
      <c r="VZQ123" s="26" t="s">
        <v>266</v>
      </c>
      <c r="VZR123" s="26" t="s">
        <v>190</v>
      </c>
      <c r="VZS123" s="26" t="s">
        <v>260</v>
      </c>
      <c r="VZT123" s="26" t="s">
        <v>192</v>
      </c>
      <c r="VZU123" s="25"/>
      <c r="VZV123" s="25"/>
      <c r="VZW123" s="25"/>
      <c r="VZX123" s="25"/>
      <c r="VZY123" s="25"/>
      <c r="VZZ123" s="26"/>
      <c r="WAA123" s="70"/>
      <c r="WAB123" s="26"/>
      <c r="WAC123" s="26"/>
      <c r="WAD123" s="26" t="s">
        <v>208</v>
      </c>
      <c r="WAE123" s="26" t="s">
        <v>191</v>
      </c>
      <c r="WAF123" s="26" t="s">
        <v>200</v>
      </c>
      <c r="WAG123" s="26" t="s">
        <v>266</v>
      </c>
      <c r="WAH123" s="26" t="s">
        <v>190</v>
      </c>
      <c r="WAI123" s="26" t="s">
        <v>260</v>
      </c>
      <c r="WAJ123" s="26" t="s">
        <v>192</v>
      </c>
      <c r="WAK123" s="25"/>
      <c r="WAL123" s="25"/>
      <c r="WAM123" s="25"/>
      <c r="WAN123" s="25"/>
      <c r="WAO123" s="25"/>
      <c r="WAP123" s="26"/>
      <c r="WAQ123" s="70"/>
      <c r="WAR123" s="26"/>
      <c r="WAS123" s="26"/>
      <c r="WAT123" s="26" t="s">
        <v>208</v>
      </c>
      <c r="WAU123" s="26" t="s">
        <v>191</v>
      </c>
      <c r="WAV123" s="26" t="s">
        <v>200</v>
      </c>
      <c r="WAW123" s="26" t="s">
        <v>266</v>
      </c>
      <c r="WAX123" s="26" t="s">
        <v>190</v>
      </c>
      <c r="WAY123" s="26" t="s">
        <v>260</v>
      </c>
      <c r="WAZ123" s="26" t="s">
        <v>192</v>
      </c>
      <c r="WBA123" s="25"/>
      <c r="WBB123" s="25"/>
      <c r="WBC123" s="25"/>
      <c r="WBD123" s="25"/>
      <c r="WBE123" s="25"/>
      <c r="WBF123" s="26"/>
      <c r="WBG123" s="70"/>
      <c r="WBH123" s="26"/>
      <c r="WBI123" s="26"/>
      <c r="WBJ123" s="26" t="s">
        <v>208</v>
      </c>
      <c r="WBK123" s="26" t="s">
        <v>191</v>
      </c>
      <c r="WBL123" s="26" t="s">
        <v>200</v>
      </c>
      <c r="WBM123" s="26" t="s">
        <v>266</v>
      </c>
      <c r="WBN123" s="26" t="s">
        <v>190</v>
      </c>
      <c r="WBO123" s="26" t="s">
        <v>260</v>
      </c>
      <c r="WBP123" s="26" t="s">
        <v>192</v>
      </c>
      <c r="WBQ123" s="25"/>
      <c r="WBR123" s="25"/>
      <c r="WBS123" s="25"/>
      <c r="WBT123" s="25"/>
      <c r="WBU123" s="25"/>
      <c r="WBV123" s="26"/>
      <c r="WBW123" s="70"/>
      <c r="WBX123" s="26"/>
      <c r="WBY123" s="26"/>
      <c r="WBZ123" s="26" t="s">
        <v>208</v>
      </c>
      <c r="WCA123" s="26" t="s">
        <v>191</v>
      </c>
      <c r="WCB123" s="26" t="s">
        <v>200</v>
      </c>
      <c r="WCC123" s="26" t="s">
        <v>266</v>
      </c>
      <c r="WCD123" s="26" t="s">
        <v>190</v>
      </c>
      <c r="WCE123" s="26" t="s">
        <v>260</v>
      </c>
      <c r="WCF123" s="26" t="s">
        <v>192</v>
      </c>
      <c r="WCG123" s="25"/>
      <c r="WCH123" s="25"/>
      <c r="WCI123" s="25"/>
      <c r="WCJ123" s="25"/>
      <c r="WCK123" s="25"/>
      <c r="WCL123" s="26"/>
      <c r="WCM123" s="70"/>
      <c r="WCN123" s="26"/>
      <c r="WCO123" s="26"/>
      <c r="WCP123" s="26" t="s">
        <v>208</v>
      </c>
      <c r="WCQ123" s="26" t="s">
        <v>191</v>
      </c>
      <c r="WCR123" s="26" t="s">
        <v>200</v>
      </c>
      <c r="WCS123" s="26" t="s">
        <v>266</v>
      </c>
      <c r="WCT123" s="26" t="s">
        <v>190</v>
      </c>
      <c r="WCU123" s="26" t="s">
        <v>260</v>
      </c>
      <c r="WCV123" s="26" t="s">
        <v>192</v>
      </c>
      <c r="WCW123" s="25"/>
      <c r="WCX123" s="25"/>
      <c r="WCY123" s="25"/>
      <c r="WCZ123" s="25"/>
      <c r="WDA123" s="25"/>
      <c r="WDB123" s="26"/>
      <c r="WDC123" s="70"/>
      <c r="WDD123" s="26"/>
      <c r="WDE123" s="26"/>
      <c r="WDF123" s="26" t="s">
        <v>208</v>
      </c>
      <c r="WDG123" s="26" t="s">
        <v>191</v>
      </c>
      <c r="WDH123" s="26" t="s">
        <v>200</v>
      </c>
      <c r="WDI123" s="26" t="s">
        <v>266</v>
      </c>
      <c r="WDJ123" s="26" t="s">
        <v>190</v>
      </c>
      <c r="WDK123" s="26" t="s">
        <v>260</v>
      </c>
      <c r="WDL123" s="26" t="s">
        <v>192</v>
      </c>
      <c r="WDM123" s="25"/>
      <c r="WDN123" s="25"/>
      <c r="WDO123" s="25"/>
      <c r="WDP123" s="25"/>
      <c r="WDQ123" s="25"/>
      <c r="WDR123" s="26"/>
      <c r="WDS123" s="70"/>
      <c r="WDT123" s="26"/>
      <c r="WDU123" s="26"/>
      <c r="WDV123" s="26" t="s">
        <v>208</v>
      </c>
      <c r="WDW123" s="26" t="s">
        <v>191</v>
      </c>
      <c r="WDX123" s="26" t="s">
        <v>200</v>
      </c>
      <c r="WDY123" s="26" t="s">
        <v>266</v>
      </c>
      <c r="WDZ123" s="26" t="s">
        <v>190</v>
      </c>
      <c r="WEA123" s="26" t="s">
        <v>260</v>
      </c>
      <c r="WEB123" s="26" t="s">
        <v>192</v>
      </c>
      <c r="WEC123" s="25"/>
      <c r="WED123" s="25"/>
      <c r="WEE123" s="25"/>
      <c r="WEF123" s="25"/>
      <c r="WEG123" s="25"/>
      <c r="WEH123" s="26"/>
      <c r="WEI123" s="70"/>
      <c r="WEJ123" s="26"/>
      <c r="WEK123" s="26"/>
      <c r="WEL123" s="26" t="s">
        <v>208</v>
      </c>
      <c r="WEM123" s="26" t="s">
        <v>191</v>
      </c>
      <c r="WEN123" s="26" t="s">
        <v>200</v>
      </c>
      <c r="WEO123" s="26" t="s">
        <v>266</v>
      </c>
      <c r="WEP123" s="26" t="s">
        <v>190</v>
      </c>
      <c r="WEQ123" s="26" t="s">
        <v>260</v>
      </c>
      <c r="WER123" s="26" t="s">
        <v>192</v>
      </c>
      <c r="WES123" s="25"/>
      <c r="WET123" s="25"/>
      <c r="WEU123" s="25"/>
      <c r="WEV123" s="25"/>
      <c r="WEW123" s="25"/>
      <c r="WEX123" s="26"/>
      <c r="WEY123" s="70"/>
      <c r="WEZ123" s="26"/>
      <c r="WFA123" s="26"/>
      <c r="WFB123" s="26" t="s">
        <v>208</v>
      </c>
      <c r="WFC123" s="26" t="s">
        <v>191</v>
      </c>
      <c r="WFD123" s="26" t="s">
        <v>200</v>
      </c>
      <c r="WFE123" s="26" t="s">
        <v>266</v>
      </c>
      <c r="WFF123" s="26" t="s">
        <v>190</v>
      </c>
      <c r="WFG123" s="26" t="s">
        <v>260</v>
      </c>
      <c r="WFH123" s="26" t="s">
        <v>192</v>
      </c>
      <c r="WFI123" s="25"/>
      <c r="WFJ123" s="25"/>
      <c r="WFK123" s="25"/>
      <c r="WFL123" s="25"/>
      <c r="WFM123" s="25"/>
      <c r="WFN123" s="26"/>
      <c r="WFO123" s="70"/>
      <c r="WFP123" s="26"/>
      <c r="WFQ123" s="26"/>
      <c r="WFR123" s="26" t="s">
        <v>208</v>
      </c>
      <c r="WFS123" s="26" t="s">
        <v>191</v>
      </c>
      <c r="WFT123" s="26" t="s">
        <v>200</v>
      </c>
      <c r="WFU123" s="26" t="s">
        <v>266</v>
      </c>
      <c r="WFV123" s="26" t="s">
        <v>190</v>
      </c>
      <c r="WFW123" s="26" t="s">
        <v>260</v>
      </c>
      <c r="WFX123" s="26" t="s">
        <v>192</v>
      </c>
      <c r="WFY123" s="25"/>
      <c r="WFZ123" s="25"/>
      <c r="WGA123" s="25"/>
      <c r="WGB123" s="25"/>
      <c r="WGC123" s="25"/>
      <c r="WGD123" s="26"/>
      <c r="WGE123" s="70"/>
      <c r="WGF123" s="26"/>
      <c r="WGG123" s="26"/>
      <c r="WGH123" s="26" t="s">
        <v>208</v>
      </c>
      <c r="WGI123" s="26" t="s">
        <v>191</v>
      </c>
      <c r="WGJ123" s="26" t="s">
        <v>200</v>
      </c>
      <c r="WGK123" s="26" t="s">
        <v>266</v>
      </c>
      <c r="WGL123" s="26" t="s">
        <v>190</v>
      </c>
      <c r="WGM123" s="26" t="s">
        <v>260</v>
      </c>
      <c r="WGN123" s="26" t="s">
        <v>192</v>
      </c>
      <c r="WGO123" s="25"/>
      <c r="WGP123" s="25"/>
      <c r="WGQ123" s="25"/>
      <c r="WGR123" s="25"/>
      <c r="WGS123" s="25"/>
      <c r="WGT123" s="26"/>
      <c r="WGU123" s="70"/>
      <c r="WGV123" s="26"/>
      <c r="WGW123" s="26"/>
      <c r="WGX123" s="26" t="s">
        <v>208</v>
      </c>
      <c r="WGY123" s="26" t="s">
        <v>191</v>
      </c>
      <c r="WGZ123" s="26" t="s">
        <v>200</v>
      </c>
      <c r="WHA123" s="26" t="s">
        <v>266</v>
      </c>
      <c r="WHB123" s="26" t="s">
        <v>190</v>
      </c>
      <c r="WHC123" s="26" t="s">
        <v>260</v>
      </c>
      <c r="WHD123" s="26" t="s">
        <v>192</v>
      </c>
      <c r="WHE123" s="25"/>
      <c r="WHF123" s="25"/>
      <c r="WHG123" s="25"/>
      <c r="WHH123" s="25"/>
      <c r="WHI123" s="25"/>
      <c r="WHJ123" s="26"/>
      <c r="WHK123" s="70"/>
      <c r="WHL123" s="26"/>
      <c r="WHM123" s="26"/>
      <c r="WHN123" s="26" t="s">
        <v>208</v>
      </c>
      <c r="WHO123" s="26" t="s">
        <v>191</v>
      </c>
      <c r="WHP123" s="26" t="s">
        <v>200</v>
      </c>
      <c r="WHQ123" s="26" t="s">
        <v>266</v>
      </c>
      <c r="WHR123" s="26" t="s">
        <v>190</v>
      </c>
      <c r="WHS123" s="26" t="s">
        <v>260</v>
      </c>
      <c r="WHT123" s="26" t="s">
        <v>192</v>
      </c>
      <c r="WHU123" s="25"/>
      <c r="WHV123" s="25"/>
      <c r="WHW123" s="25"/>
      <c r="WHX123" s="25"/>
      <c r="WHY123" s="25"/>
      <c r="WHZ123" s="26"/>
      <c r="WIA123" s="70"/>
      <c r="WIB123" s="26"/>
      <c r="WIC123" s="26"/>
      <c r="WID123" s="26" t="s">
        <v>208</v>
      </c>
      <c r="WIE123" s="26" t="s">
        <v>191</v>
      </c>
      <c r="WIF123" s="26" t="s">
        <v>200</v>
      </c>
      <c r="WIG123" s="26" t="s">
        <v>266</v>
      </c>
      <c r="WIH123" s="26" t="s">
        <v>190</v>
      </c>
      <c r="WII123" s="26" t="s">
        <v>260</v>
      </c>
      <c r="WIJ123" s="26" t="s">
        <v>192</v>
      </c>
      <c r="WIK123" s="25"/>
      <c r="WIL123" s="25"/>
      <c r="WIM123" s="25"/>
      <c r="WIN123" s="25"/>
      <c r="WIO123" s="25"/>
      <c r="WIP123" s="26"/>
      <c r="WIQ123" s="70"/>
      <c r="WIR123" s="26"/>
      <c r="WIS123" s="26"/>
      <c r="WIT123" s="26" t="s">
        <v>208</v>
      </c>
      <c r="WIU123" s="26" t="s">
        <v>191</v>
      </c>
      <c r="WIV123" s="26" t="s">
        <v>200</v>
      </c>
      <c r="WIW123" s="26" t="s">
        <v>266</v>
      </c>
      <c r="WIX123" s="26" t="s">
        <v>190</v>
      </c>
      <c r="WIY123" s="26" t="s">
        <v>260</v>
      </c>
      <c r="WIZ123" s="26" t="s">
        <v>192</v>
      </c>
      <c r="WJA123" s="25"/>
      <c r="WJB123" s="25"/>
      <c r="WJC123" s="25"/>
      <c r="WJD123" s="25"/>
      <c r="WJE123" s="25"/>
      <c r="WJF123" s="26"/>
      <c r="WJG123" s="70"/>
      <c r="WJH123" s="26"/>
      <c r="WJI123" s="26"/>
      <c r="WJJ123" s="26" t="s">
        <v>208</v>
      </c>
      <c r="WJK123" s="26" t="s">
        <v>191</v>
      </c>
      <c r="WJL123" s="26" t="s">
        <v>200</v>
      </c>
      <c r="WJM123" s="26" t="s">
        <v>266</v>
      </c>
      <c r="WJN123" s="26" t="s">
        <v>190</v>
      </c>
      <c r="WJO123" s="26" t="s">
        <v>260</v>
      </c>
      <c r="WJP123" s="26" t="s">
        <v>192</v>
      </c>
      <c r="WJQ123" s="25"/>
      <c r="WJR123" s="25"/>
      <c r="WJS123" s="25"/>
      <c r="WJT123" s="25"/>
      <c r="WJU123" s="25"/>
      <c r="WJV123" s="26"/>
      <c r="WJW123" s="70"/>
      <c r="WJX123" s="26"/>
      <c r="WJY123" s="26"/>
      <c r="WJZ123" s="26" t="s">
        <v>208</v>
      </c>
      <c r="WKA123" s="26" t="s">
        <v>191</v>
      </c>
      <c r="WKB123" s="26" t="s">
        <v>200</v>
      </c>
      <c r="WKC123" s="26" t="s">
        <v>266</v>
      </c>
      <c r="WKD123" s="26" t="s">
        <v>190</v>
      </c>
      <c r="WKE123" s="26" t="s">
        <v>260</v>
      </c>
      <c r="WKF123" s="26" t="s">
        <v>192</v>
      </c>
      <c r="WKG123" s="25"/>
      <c r="WKH123" s="25"/>
      <c r="WKI123" s="25"/>
      <c r="WKJ123" s="25"/>
      <c r="WKK123" s="25"/>
      <c r="WKL123" s="26"/>
      <c r="WKM123" s="70"/>
      <c r="WKN123" s="26"/>
      <c r="WKO123" s="26"/>
      <c r="WKP123" s="26" t="s">
        <v>208</v>
      </c>
      <c r="WKQ123" s="26" t="s">
        <v>191</v>
      </c>
      <c r="WKR123" s="26" t="s">
        <v>200</v>
      </c>
      <c r="WKS123" s="26" t="s">
        <v>266</v>
      </c>
      <c r="WKT123" s="26" t="s">
        <v>190</v>
      </c>
      <c r="WKU123" s="26" t="s">
        <v>260</v>
      </c>
      <c r="WKV123" s="26" t="s">
        <v>192</v>
      </c>
      <c r="WKW123" s="25"/>
      <c r="WKX123" s="25"/>
      <c r="WKY123" s="25"/>
      <c r="WKZ123" s="25"/>
      <c r="WLA123" s="25"/>
      <c r="WLB123" s="26"/>
      <c r="WLC123" s="70"/>
      <c r="WLD123" s="26"/>
      <c r="WLE123" s="26"/>
      <c r="WLF123" s="26" t="s">
        <v>208</v>
      </c>
      <c r="WLG123" s="26" t="s">
        <v>191</v>
      </c>
      <c r="WLH123" s="26" t="s">
        <v>200</v>
      </c>
      <c r="WLI123" s="26" t="s">
        <v>266</v>
      </c>
      <c r="WLJ123" s="26" t="s">
        <v>190</v>
      </c>
      <c r="WLK123" s="26" t="s">
        <v>260</v>
      </c>
      <c r="WLL123" s="26" t="s">
        <v>192</v>
      </c>
      <c r="WLM123" s="25"/>
      <c r="WLN123" s="25"/>
      <c r="WLO123" s="25"/>
      <c r="WLP123" s="25"/>
      <c r="WLQ123" s="25"/>
      <c r="WLR123" s="26"/>
      <c r="WLS123" s="70"/>
      <c r="WLT123" s="26"/>
      <c r="WLU123" s="26"/>
      <c r="WLV123" s="26" t="s">
        <v>208</v>
      </c>
      <c r="WLW123" s="26" t="s">
        <v>191</v>
      </c>
      <c r="WLX123" s="26" t="s">
        <v>200</v>
      </c>
      <c r="WLY123" s="26" t="s">
        <v>266</v>
      </c>
      <c r="WLZ123" s="26" t="s">
        <v>190</v>
      </c>
      <c r="WMA123" s="26" t="s">
        <v>260</v>
      </c>
      <c r="WMB123" s="26" t="s">
        <v>192</v>
      </c>
      <c r="WMC123" s="25"/>
      <c r="WMD123" s="25"/>
      <c r="WME123" s="25"/>
      <c r="WMF123" s="25"/>
      <c r="WMG123" s="25"/>
      <c r="WMH123" s="26"/>
      <c r="WMI123" s="70"/>
      <c r="WMJ123" s="26"/>
      <c r="WMK123" s="26"/>
      <c r="WML123" s="26" t="s">
        <v>208</v>
      </c>
      <c r="WMM123" s="26" t="s">
        <v>191</v>
      </c>
      <c r="WMN123" s="26" t="s">
        <v>200</v>
      </c>
      <c r="WMO123" s="26" t="s">
        <v>266</v>
      </c>
      <c r="WMP123" s="26" t="s">
        <v>190</v>
      </c>
      <c r="WMQ123" s="26" t="s">
        <v>260</v>
      </c>
      <c r="WMR123" s="26" t="s">
        <v>192</v>
      </c>
      <c r="WMS123" s="25"/>
      <c r="WMT123" s="25"/>
      <c r="WMU123" s="25"/>
      <c r="WMV123" s="25"/>
      <c r="WMW123" s="25"/>
      <c r="WMX123" s="26"/>
      <c r="WMY123" s="70"/>
      <c r="WMZ123" s="26"/>
      <c r="WNA123" s="26"/>
      <c r="WNB123" s="26" t="s">
        <v>208</v>
      </c>
      <c r="WNC123" s="26" t="s">
        <v>191</v>
      </c>
      <c r="WND123" s="26" t="s">
        <v>200</v>
      </c>
      <c r="WNE123" s="26" t="s">
        <v>266</v>
      </c>
      <c r="WNF123" s="26" t="s">
        <v>190</v>
      </c>
      <c r="WNG123" s="26" t="s">
        <v>260</v>
      </c>
      <c r="WNH123" s="26" t="s">
        <v>192</v>
      </c>
      <c r="WNI123" s="25"/>
      <c r="WNJ123" s="25"/>
      <c r="WNK123" s="25"/>
      <c r="WNL123" s="25"/>
      <c r="WNM123" s="25"/>
      <c r="WNN123" s="26"/>
      <c r="WNO123" s="70"/>
      <c r="WNP123" s="26"/>
      <c r="WNQ123" s="26"/>
      <c r="WNR123" s="26" t="s">
        <v>208</v>
      </c>
      <c r="WNS123" s="26" t="s">
        <v>191</v>
      </c>
      <c r="WNT123" s="26" t="s">
        <v>200</v>
      </c>
      <c r="WNU123" s="26" t="s">
        <v>266</v>
      </c>
      <c r="WNV123" s="26" t="s">
        <v>190</v>
      </c>
      <c r="WNW123" s="26" t="s">
        <v>260</v>
      </c>
      <c r="WNX123" s="26" t="s">
        <v>192</v>
      </c>
      <c r="WNY123" s="25"/>
      <c r="WNZ123" s="25"/>
      <c r="WOA123" s="25"/>
      <c r="WOB123" s="25"/>
      <c r="WOC123" s="25"/>
      <c r="WOD123" s="26"/>
      <c r="WOE123" s="70"/>
      <c r="WOF123" s="26"/>
      <c r="WOG123" s="26"/>
      <c r="WOH123" s="26" t="s">
        <v>208</v>
      </c>
      <c r="WOI123" s="26" t="s">
        <v>191</v>
      </c>
      <c r="WOJ123" s="26" t="s">
        <v>200</v>
      </c>
      <c r="WOK123" s="26" t="s">
        <v>266</v>
      </c>
      <c r="WOL123" s="26" t="s">
        <v>190</v>
      </c>
      <c r="WOM123" s="26" t="s">
        <v>260</v>
      </c>
      <c r="WON123" s="26" t="s">
        <v>192</v>
      </c>
      <c r="WOO123" s="25"/>
      <c r="WOP123" s="25"/>
      <c r="WOQ123" s="25"/>
      <c r="WOR123" s="25"/>
      <c r="WOS123" s="25"/>
      <c r="WOT123" s="26"/>
      <c r="WOU123" s="70"/>
      <c r="WOV123" s="26"/>
      <c r="WOW123" s="26"/>
      <c r="WOX123" s="26" t="s">
        <v>208</v>
      </c>
      <c r="WOY123" s="26" t="s">
        <v>191</v>
      </c>
      <c r="WOZ123" s="26" t="s">
        <v>200</v>
      </c>
      <c r="WPA123" s="26" t="s">
        <v>266</v>
      </c>
      <c r="WPB123" s="26" t="s">
        <v>190</v>
      </c>
      <c r="WPC123" s="26" t="s">
        <v>260</v>
      </c>
      <c r="WPD123" s="26" t="s">
        <v>192</v>
      </c>
      <c r="WPE123" s="25"/>
      <c r="WPF123" s="25"/>
      <c r="WPG123" s="25"/>
      <c r="WPH123" s="25"/>
      <c r="WPI123" s="25"/>
      <c r="WPJ123" s="26"/>
      <c r="WPK123" s="70"/>
      <c r="WPL123" s="26"/>
      <c r="WPM123" s="26"/>
      <c r="WPN123" s="26" t="s">
        <v>208</v>
      </c>
      <c r="WPO123" s="26" t="s">
        <v>191</v>
      </c>
      <c r="WPP123" s="26" t="s">
        <v>200</v>
      </c>
      <c r="WPQ123" s="26" t="s">
        <v>266</v>
      </c>
      <c r="WPR123" s="26" t="s">
        <v>190</v>
      </c>
      <c r="WPS123" s="26" t="s">
        <v>260</v>
      </c>
      <c r="WPT123" s="26" t="s">
        <v>192</v>
      </c>
      <c r="WPU123" s="25"/>
      <c r="WPV123" s="25"/>
      <c r="WPW123" s="25"/>
      <c r="WPX123" s="25"/>
      <c r="WPY123" s="25"/>
      <c r="WPZ123" s="26"/>
      <c r="WQA123" s="70"/>
      <c r="WQB123" s="26"/>
      <c r="WQC123" s="26"/>
      <c r="WQD123" s="26" t="s">
        <v>208</v>
      </c>
      <c r="WQE123" s="26" t="s">
        <v>191</v>
      </c>
      <c r="WQF123" s="26" t="s">
        <v>200</v>
      </c>
      <c r="WQG123" s="26" t="s">
        <v>266</v>
      </c>
      <c r="WQH123" s="26" t="s">
        <v>190</v>
      </c>
      <c r="WQI123" s="26" t="s">
        <v>260</v>
      </c>
      <c r="WQJ123" s="26" t="s">
        <v>192</v>
      </c>
      <c r="WQK123" s="25"/>
      <c r="WQL123" s="25"/>
      <c r="WQM123" s="25"/>
      <c r="WQN123" s="25"/>
      <c r="WQO123" s="25"/>
      <c r="WQP123" s="26"/>
      <c r="WQQ123" s="70"/>
      <c r="WQR123" s="26"/>
      <c r="WQS123" s="26"/>
      <c r="WQT123" s="26" t="s">
        <v>208</v>
      </c>
      <c r="WQU123" s="26" t="s">
        <v>191</v>
      </c>
      <c r="WQV123" s="26" t="s">
        <v>200</v>
      </c>
      <c r="WQW123" s="26" t="s">
        <v>266</v>
      </c>
      <c r="WQX123" s="26" t="s">
        <v>190</v>
      </c>
      <c r="WQY123" s="26" t="s">
        <v>260</v>
      </c>
      <c r="WQZ123" s="26" t="s">
        <v>192</v>
      </c>
      <c r="WRA123" s="25"/>
      <c r="WRB123" s="25"/>
      <c r="WRC123" s="25"/>
      <c r="WRD123" s="25"/>
      <c r="WRE123" s="25"/>
      <c r="WRF123" s="26"/>
      <c r="WRG123" s="70"/>
      <c r="WRH123" s="26"/>
      <c r="WRI123" s="26"/>
      <c r="WRJ123" s="26" t="s">
        <v>208</v>
      </c>
      <c r="WRK123" s="26" t="s">
        <v>191</v>
      </c>
      <c r="WRL123" s="26" t="s">
        <v>200</v>
      </c>
      <c r="WRM123" s="26" t="s">
        <v>266</v>
      </c>
      <c r="WRN123" s="26" t="s">
        <v>190</v>
      </c>
      <c r="WRO123" s="26" t="s">
        <v>260</v>
      </c>
      <c r="WRP123" s="26" t="s">
        <v>192</v>
      </c>
      <c r="WRQ123" s="25"/>
      <c r="WRR123" s="25"/>
      <c r="WRS123" s="25"/>
      <c r="WRT123" s="25"/>
      <c r="WRU123" s="25"/>
      <c r="WRV123" s="26"/>
      <c r="WRW123" s="70"/>
      <c r="WRX123" s="26"/>
      <c r="WRY123" s="26"/>
      <c r="WRZ123" s="26" t="s">
        <v>208</v>
      </c>
      <c r="WSA123" s="26" t="s">
        <v>191</v>
      </c>
      <c r="WSB123" s="26" t="s">
        <v>200</v>
      </c>
      <c r="WSC123" s="26" t="s">
        <v>266</v>
      </c>
      <c r="WSD123" s="26" t="s">
        <v>190</v>
      </c>
      <c r="WSE123" s="26" t="s">
        <v>260</v>
      </c>
      <c r="WSF123" s="26" t="s">
        <v>192</v>
      </c>
      <c r="WSG123" s="25"/>
      <c r="WSH123" s="25"/>
      <c r="WSI123" s="25"/>
      <c r="WSJ123" s="25"/>
      <c r="WSK123" s="25"/>
      <c r="WSL123" s="26"/>
      <c r="WSM123" s="70"/>
      <c r="WSN123" s="26"/>
      <c r="WSO123" s="26"/>
      <c r="WSP123" s="26" t="s">
        <v>208</v>
      </c>
      <c r="WSQ123" s="26" t="s">
        <v>191</v>
      </c>
      <c r="WSR123" s="26" t="s">
        <v>200</v>
      </c>
      <c r="WSS123" s="26" t="s">
        <v>266</v>
      </c>
      <c r="WST123" s="26" t="s">
        <v>190</v>
      </c>
      <c r="WSU123" s="26" t="s">
        <v>260</v>
      </c>
      <c r="WSV123" s="26" t="s">
        <v>192</v>
      </c>
      <c r="WSW123" s="25"/>
      <c r="WSX123" s="25"/>
      <c r="WSY123" s="25"/>
      <c r="WSZ123" s="25"/>
      <c r="WTA123" s="25"/>
      <c r="WTB123" s="26"/>
      <c r="WTC123" s="70"/>
      <c r="WTD123" s="26"/>
      <c r="WTE123" s="26"/>
      <c r="WTF123" s="26" t="s">
        <v>208</v>
      </c>
      <c r="WTG123" s="26" t="s">
        <v>191</v>
      </c>
      <c r="WTH123" s="26" t="s">
        <v>200</v>
      </c>
      <c r="WTI123" s="26" t="s">
        <v>266</v>
      </c>
      <c r="WTJ123" s="26" t="s">
        <v>190</v>
      </c>
      <c r="WTK123" s="26" t="s">
        <v>260</v>
      </c>
      <c r="WTL123" s="26" t="s">
        <v>192</v>
      </c>
      <c r="WTM123" s="25"/>
      <c r="WTN123" s="25"/>
      <c r="WTO123" s="25"/>
      <c r="WTP123" s="25"/>
      <c r="WTQ123" s="25"/>
      <c r="WTR123" s="26"/>
      <c r="WTS123" s="70"/>
      <c r="WTT123" s="26"/>
      <c r="WTU123" s="26"/>
      <c r="WTV123" s="26" t="s">
        <v>208</v>
      </c>
      <c r="WTW123" s="26" t="s">
        <v>191</v>
      </c>
      <c r="WTX123" s="26" t="s">
        <v>200</v>
      </c>
      <c r="WTY123" s="26" t="s">
        <v>266</v>
      </c>
      <c r="WTZ123" s="26" t="s">
        <v>190</v>
      </c>
      <c r="WUA123" s="26" t="s">
        <v>260</v>
      </c>
      <c r="WUB123" s="26" t="s">
        <v>192</v>
      </c>
      <c r="WUC123" s="25"/>
      <c r="WUD123" s="25"/>
      <c r="WUE123" s="25"/>
      <c r="WUF123" s="25"/>
      <c r="WUG123" s="25"/>
      <c r="WUH123" s="26"/>
      <c r="WUI123" s="70"/>
      <c r="WUJ123" s="26"/>
      <c r="WUK123" s="26"/>
      <c r="WUL123" s="26" t="s">
        <v>208</v>
      </c>
      <c r="WUM123" s="26" t="s">
        <v>191</v>
      </c>
      <c r="WUN123" s="26" t="s">
        <v>200</v>
      </c>
      <c r="WUO123" s="26" t="s">
        <v>266</v>
      </c>
      <c r="WUP123" s="26" t="s">
        <v>190</v>
      </c>
      <c r="WUQ123" s="26" t="s">
        <v>260</v>
      </c>
      <c r="WUR123" s="26" t="s">
        <v>192</v>
      </c>
      <c r="WUS123" s="25"/>
      <c r="WUT123" s="25"/>
      <c r="WUU123" s="25"/>
      <c r="WUV123" s="25"/>
      <c r="WUW123" s="25"/>
      <c r="WUX123" s="26"/>
      <c r="WUY123" s="70"/>
      <c r="WUZ123" s="26"/>
      <c r="WVA123" s="26"/>
      <c r="WVB123" s="26" t="s">
        <v>208</v>
      </c>
      <c r="WVC123" s="26" t="s">
        <v>191</v>
      </c>
      <c r="WVD123" s="26" t="s">
        <v>200</v>
      </c>
      <c r="WVE123" s="26" t="s">
        <v>266</v>
      </c>
      <c r="WVF123" s="26" t="s">
        <v>190</v>
      </c>
      <c r="WVG123" s="26" t="s">
        <v>260</v>
      </c>
      <c r="WVH123" s="26" t="s">
        <v>192</v>
      </c>
      <c r="WVI123" s="25"/>
      <c r="WVJ123" s="25"/>
      <c r="WVK123" s="25"/>
      <c r="WVL123" s="25"/>
      <c r="WVM123" s="25"/>
      <c r="WVN123" s="26"/>
      <c r="WVO123" s="70"/>
      <c r="WVP123" s="26"/>
      <c r="WVQ123" s="26"/>
      <c r="WVR123" s="26" t="s">
        <v>208</v>
      </c>
      <c r="WVS123" s="26" t="s">
        <v>191</v>
      </c>
      <c r="WVT123" s="26" t="s">
        <v>200</v>
      </c>
      <c r="WVU123" s="26" t="s">
        <v>266</v>
      </c>
      <c r="WVV123" s="26" t="s">
        <v>190</v>
      </c>
      <c r="WVW123" s="26" t="s">
        <v>260</v>
      </c>
      <c r="WVX123" s="26" t="s">
        <v>192</v>
      </c>
      <c r="WVY123" s="25"/>
      <c r="WVZ123" s="25"/>
      <c r="WWA123" s="25"/>
      <c r="WWB123" s="25"/>
      <c r="WWC123" s="25"/>
      <c r="WWD123" s="26"/>
      <c r="WWE123" s="70"/>
      <c r="WWF123" s="26"/>
      <c r="WWG123" s="26"/>
      <c r="WWH123" s="26" t="s">
        <v>208</v>
      </c>
      <c r="WWI123" s="26" t="s">
        <v>191</v>
      </c>
      <c r="WWJ123" s="26" t="s">
        <v>200</v>
      </c>
      <c r="WWK123" s="26" t="s">
        <v>266</v>
      </c>
      <c r="WWL123" s="26" t="s">
        <v>190</v>
      </c>
      <c r="WWM123" s="26" t="s">
        <v>260</v>
      </c>
      <c r="WWN123" s="26" t="s">
        <v>192</v>
      </c>
      <c r="WWO123" s="25"/>
      <c r="WWP123" s="25"/>
      <c r="WWQ123" s="25"/>
      <c r="WWR123" s="25"/>
      <c r="WWS123" s="25"/>
      <c r="WWT123" s="26"/>
      <c r="WWU123" s="70"/>
      <c r="WWV123" s="26"/>
      <c r="WWW123" s="26"/>
      <c r="WWX123" s="26" t="s">
        <v>208</v>
      </c>
      <c r="WWY123" s="26" t="s">
        <v>191</v>
      </c>
      <c r="WWZ123" s="26" t="s">
        <v>200</v>
      </c>
      <c r="WXA123" s="26" t="s">
        <v>266</v>
      </c>
      <c r="WXB123" s="26" t="s">
        <v>190</v>
      </c>
      <c r="WXC123" s="26" t="s">
        <v>260</v>
      </c>
      <c r="WXD123" s="26" t="s">
        <v>192</v>
      </c>
      <c r="WXE123" s="25"/>
      <c r="WXF123" s="25"/>
      <c r="WXG123" s="25"/>
      <c r="WXH123" s="25"/>
      <c r="WXI123" s="25"/>
      <c r="WXJ123" s="26"/>
      <c r="WXK123" s="70"/>
      <c r="WXL123" s="26"/>
      <c r="WXM123" s="26"/>
      <c r="WXN123" s="26" t="s">
        <v>208</v>
      </c>
      <c r="WXO123" s="26" t="s">
        <v>191</v>
      </c>
      <c r="WXP123" s="26" t="s">
        <v>200</v>
      </c>
      <c r="WXQ123" s="26" t="s">
        <v>266</v>
      </c>
      <c r="WXR123" s="26" t="s">
        <v>190</v>
      </c>
      <c r="WXS123" s="26" t="s">
        <v>260</v>
      </c>
      <c r="WXT123" s="26" t="s">
        <v>192</v>
      </c>
      <c r="WXU123" s="25"/>
      <c r="WXV123" s="25"/>
      <c r="WXW123" s="25"/>
      <c r="WXX123" s="25"/>
      <c r="WXY123" s="25"/>
      <c r="WXZ123" s="26"/>
      <c r="WYA123" s="70"/>
      <c r="WYB123" s="26"/>
      <c r="WYC123" s="26"/>
      <c r="WYD123" s="26" t="s">
        <v>208</v>
      </c>
      <c r="WYE123" s="26" t="s">
        <v>191</v>
      </c>
      <c r="WYF123" s="26" t="s">
        <v>200</v>
      </c>
      <c r="WYG123" s="26" t="s">
        <v>266</v>
      </c>
      <c r="WYH123" s="26" t="s">
        <v>190</v>
      </c>
      <c r="WYI123" s="26" t="s">
        <v>260</v>
      </c>
      <c r="WYJ123" s="26" t="s">
        <v>192</v>
      </c>
      <c r="WYK123" s="25"/>
      <c r="WYL123" s="25"/>
      <c r="WYM123" s="25"/>
      <c r="WYN123" s="25"/>
      <c r="WYO123" s="25"/>
      <c r="WYP123" s="26"/>
      <c r="WYQ123" s="70"/>
      <c r="WYR123" s="26"/>
      <c r="WYS123" s="26"/>
      <c r="WYT123" s="26" t="s">
        <v>208</v>
      </c>
      <c r="WYU123" s="26" t="s">
        <v>191</v>
      </c>
      <c r="WYV123" s="26" t="s">
        <v>200</v>
      </c>
      <c r="WYW123" s="26" t="s">
        <v>266</v>
      </c>
      <c r="WYX123" s="26" t="s">
        <v>190</v>
      </c>
      <c r="WYY123" s="26" t="s">
        <v>260</v>
      </c>
      <c r="WYZ123" s="26" t="s">
        <v>192</v>
      </c>
      <c r="WZA123" s="25"/>
      <c r="WZB123" s="25"/>
      <c r="WZC123" s="25"/>
      <c r="WZD123" s="25"/>
      <c r="WZE123" s="25"/>
      <c r="WZF123" s="26"/>
      <c r="WZG123" s="70"/>
      <c r="WZH123" s="26"/>
      <c r="WZI123" s="26"/>
      <c r="WZJ123" s="26" t="s">
        <v>208</v>
      </c>
      <c r="WZK123" s="26" t="s">
        <v>191</v>
      </c>
      <c r="WZL123" s="26" t="s">
        <v>200</v>
      </c>
      <c r="WZM123" s="26" t="s">
        <v>266</v>
      </c>
      <c r="WZN123" s="26" t="s">
        <v>190</v>
      </c>
      <c r="WZO123" s="26" t="s">
        <v>260</v>
      </c>
      <c r="WZP123" s="26" t="s">
        <v>192</v>
      </c>
      <c r="WZQ123" s="25"/>
      <c r="WZR123" s="25"/>
      <c r="WZS123" s="25"/>
      <c r="WZT123" s="25"/>
      <c r="WZU123" s="25"/>
      <c r="WZV123" s="26"/>
      <c r="WZW123" s="70"/>
      <c r="WZX123" s="26"/>
      <c r="WZY123" s="26"/>
      <c r="WZZ123" s="26" t="s">
        <v>208</v>
      </c>
      <c r="XAA123" s="26" t="s">
        <v>191</v>
      </c>
      <c r="XAB123" s="26" t="s">
        <v>200</v>
      </c>
      <c r="XAC123" s="26" t="s">
        <v>266</v>
      </c>
      <c r="XAD123" s="26" t="s">
        <v>190</v>
      </c>
      <c r="XAE123" s="26" t="s">
        <v>260</v>
      </c>
      <c r="XAF123" s="26" t="s">
        <v>192</v>
      </c>
      <c r="XAG123" s="25"/>
      <c r="XAH123" s="25"/>
      <c r="XAI123" s="25"/>
      <c r="XAJ123" s="25"/>
      <c r="XAK123" s="25"/>
      <c r="XAL123" s="26"/>
      <c r="XAM123" s="70"/>
      <c r="XAN123" s="26"/>
      <c r="XAO123" s="26"/>
      <c r="XAP123" s="26" t="s">
        <v>208</v>
      </c>
      <c r="XAQ123" s="26" t="s">
        <v>191</v>
      </c>
      <c r="XAR123" s="26" t="s">
        <v>200</v>
      </c>
      <c r="XAS123" s="26" t="s">
        <v>266</v>
      </c>
      <c r="XAT123" s="26" t="s">
        <v>190</v>
      </c>
      <c r="XAU123" s="26" t="s">
        <v>260</v>
      </c>
      <c r="XAV123" s="26" t="s">
        <v>192</v>
      </c>
      <c r="XAW123" s="25"/>
      <c r="XAX123" s="25"/>
      <c r="XAY123" s="25"/>
      <c r="XAZ123" s="25"/>
      <c r="XBA123" s="25"/>
      <c r="XBB123" s="26"/>
      <c r="XBC123" s="70"/>
      <c r="XBD123" s="26"/>
      <c r="XBE123" s="26"/>
      <c r="XBF123" s="26" t="s">
        <v>208</v>
      </c>
      <c r="XBG123" s="26" t="s">
        <v>191</v>
      </c>
      <c r="XBH123" s="26" t="s">
        <v>200</v>
      </c>
      <c r="XBI123" s="26" t="s">
        <v>266</v>
      </c>
      <c r="XBJ123" s="26" t="s">
        <v>190</v>
      </c>
      <c r="XBK123" s="26" t="s">
        <v>260</v>
      </c>
      <c r="XBL123" s="26" t="s">
        <v>192</v>
      </c>
      <c r="XBM123" s="25"/>
      <c r="XBN123" s="25"/>
      <c r="XBO123" s="25"/>
      <c r="XBP123" s="25"/>
      <c r="XBQ123" s="25"/>
      <c r="XBR123" s="26"/>
      <c r="XBS123" s="70"/>
      <c r="XBT123" s="26"/>
      <c r="XBU123" s="26"/>
      <c r="XBV123" s="26" t="s">
        <v>208</v>
      </c>
      <c r="XBW123" s="26" t="s">
        <v>191</v>
      </c>
      <c r="XBX123" s="26" t="s">
        <v>200</v>
      </c>
      <c r="XBY123" s="26" t="s">
        <v>266</v>
      </c>
      <c r="XBZ123" s="26" t="s">
        <v>190</v>
      </c>
      <c r="XCA123" s="26" t="s">
        <v>260</v>
      </c>
      <c r="XCB123" s="26" t="s">
        <v>192</v>
      </c>
      <c r="XCC123" s="25"/>
      <c r="XCD123" s="25"/>
      <c r="XCE123" s="25"/>
      <c r="XCF123" s="25"/>
      <c r="XCG123" s="25"/>
      <c r="XCH123" s="26"/>
      <c r="XCI123" s="70"/>
      <c r="XCJ123" s="26"/>
      <c r="XCK123" s="26"/>
      <c r="XCL123" s="26" t="s">
        <v>208</v>
      </c>
      <c r="XCM123" s="26" t="s">
        <v>191</v>
      </c>
      <c r="XCN123" s="26" t="s">
        <v>200</v>
      </c>
      <c r="XCO123" s="26" t="s">
        <v>266</v>
      </c>
      <c r="XCP123" s="26" t="s">
        <v>190</v>
      </c>
      <c r="XCQ123" s="26" t="s">
        <v>260</v>
      </c>
      <c r="XCR123" s="26" t="s">
        <v>192</v>
      </c>
      <c r="XCS123" s="25"/>
      <c r="XCT123" s="25"/>
      <c r="XCU123" s="25"/>
      <c r="XCV123" s="25"/>
      <c r="XCW123" s="25"/>
      <c r="XCX123" s="26"/>
      <c r="XCY123" s="70"/>
      <c r="XCZ123" s="26"/>
      <c r="XDA123" s="26"/>
      <c r="XDB123" s="26" t="s">
        <v>208</v>
      </c>
      <c r="XDC123" s="26" t="s">
        <v>191</v>
      </c>
      <c r="XDD123" s="26" t="s">
        <v>200</v>
      </c>
      <c r="XDE123" s="26" t="s">
        <v>266</v>
      </c>
      <c r="XDF123" s="26" t="s">
        <v>190</v>
      </c>
      <c r="XDG123" s="26" t="s">
        <v>260</v>
      </c>
      <c r="XDH123" s="26" t="s">
        <v>192</v>
      </c>
      <c r="XDI123" s="25"/>
      <c r="XDJ123" s="25"/>
      <c r="XDK123" s="25"/>
      <c r="XDL123" s="25"/>
      <c r="XDM123" s="25"/>
      <c r="XDN123" s="26"/>
      <c r="XDO123" s="70"/>
      <c r="XDP123" s="26"/>
      <c r="XDQ123" s="26"/>
      <c r="XDR123" s="26" t="s">
        <v>208</v>
      </c>
      <c r="XDS123" s="26" t="s">
        <v>191</v>
      </c>
      <c r="XDT123" s="26" t="s">
        <v>200</v>
      </c>
      <c r="XDU123" s="26" t="s">
        <v>266</v>
      </c>
      <c r="XDV123" s="26" t="s">
        <v>190</v>
      </c>
      <c r="XDW123" s="26" t="s">
        <v>260</v>
      </c>
      <c r="XDX123" s="26" t="s">
        <v>192</v>
      </c>
      <c r="XDY123" s="25"/>
      <c r="XDZ123" s="25"/>
      <c r="XEA123" s="25"/>
      <c r="XEB123" s="25"/>
      <c r="XEC123" s="25"/>
      <c r="XED123" s="26"/>
      <c r="XEE123" s="70"/>
      <c r="XEF123" s="26"/>
      <c r="XEG123" s="26"/>
      <c r="XEH123" s="26" t="s">
        <v>208</v>
      </c>
      <c r="XEI123" s="26" t="s">
        <v>191</v>
      </c>
      <c r="XEJ123" s="26" t="s">
        <v>200</v>
      </c>
      <c r="XEK123" s="26" t="s">
        <v>266</v>
      </c>
      <c r="XEL123" s="26" t="s">
        <v>190</v>
      </c>
      <c r="XEM123" s="26" t="s">
        <v>260</v>
      </c>
      <c r="XEN123" s="26" t="s">
        <v>192</v>
      </c>
      <c r="XEO123" s="25"/>
      <c r="XEP123" s="25"/>
      <c r="XEQ123" s="25"/>
      <c r="XER123" s="25"/>
      <c r="XES123" s="25"/>
      <c r="XET123" s="26"/>
      <c r="XEU123" s="70"/>
      <c r="XEV123" s="26"/>
      <c r="XEW123" s="26"/>
      <c r="XEX123" s="26" t="s">
        <v>208</v>
      </c>
      <c r="XEY123" s="26" t="s">
        <v>191</v>
      </c>
      <c r="XEZ123" s="26" t="s">
        <v>200</v>
      </c>
      <c r="XFA123" s="26" t="s">
        <v>266</v>
      </c>
      <c r="XFB123" s="26" t="s">
        <v>190</v>
      </c>
      <c r="XFC123" s="26" t="s">
        <v>260</v>
      </c>
      <c r="XFD123" s="26" t="s">
        <v>192</v>
      </c>
    </row>
    <row r="124" spans="1:16384" s="154" customFormat="1" x14ac:dyDescent="0.15">
      <c r="A124" s="2"/>
      <c r="B124" s="2"/>
      <c r="C124" s="2"/>
      <c r="D124" s="2"/>
      <c r="E124" s="2"/>
      <c r="F124" s="2" t="s">
        <v>187</v>
      </c>
      <c r="G124" s="63"/>
      <c r="H124" s="6"/>
      <c r="I124" s="6"/>
      <c r="J124" s="6">
        <f>O107+O120</f>
        <v>194744.34581079314</v>
      </c>
      <c r="K124" s="80"/>
      <c r="L124" s="6">
        <f>J124+K124</f>
        <v>194744.34581079314</v>
      </c>
      <c r="M124" s="6">
        <f>L124*1.1</f>
        <v>214218.78039187245</v>
      </c>
      <c r="N124" s="16">
        <f>((M124)*0.06+40)</f>
        <v>12893.126823512346</v>
      </c>
      <c r="O124" s="105">
        <f>M124+N124</f>
        <v>227111.9072153848</v>
      </c>
      <c r="P124" s="16">
        <f t="shared" ref="P124" si="10">O124/$N$2</f>
        <v>2183.7683386094691</v>
      </c>
      <c r="Q124" s="2"/>
      <c r="R124" s="2"/>
      <c r="S124" s="2"/>
      <c r="T124" s="2"/>
      <c r="U124" s="2"/>
      <c r="V124" s="2" t="s">
        <v>187</v>
      </c>
      <c r="W124" s="63"/>
      <c r="X124" s="6"/>
      <c r="Y124" s="6"/>
      <c r="Z124" s="6">
        <f>Z120+AB120+AC120</f>
        <v>0</v>
      </c>
      <c r="AA124" s="80"/>
      <c r="AB124" s="6">
        <f t="shared" ref="AB124" si="11">Z124+AA124</f>
        <v>0</v>
      </c>
      <c r="AC124" s="6">
        <f t="shared" ref="AC124" si="12">AB124*1.1</f>
        <v>0</v>
      </c>
      <c r="AD124" s="16">
        <f t="shared" ref="AD124" si="13">((AC124)*0.06+40)</f>
        <v>40</v>
      </c>
      <c r="AE124" s="105">
        <f t="shared" ref="AE124" si="14">AC124+AD124</f>
        <v>40</v>
      </c>
      <c r="AF124" s="16">
        <f t="shared" ref="AF124" si="15">AE124/$N$2</f>
        <v>0.38461538461538464</v>
      </c>
      <c r="AG124" s="2"/>
      <c r="AH124" s="2"/>
      <c r="AI124" s="2"/>
      <c r="AJ124" s="2"/>
      <c r="AK124" s="2"/>
      <c r="AL124" s="2" t="s">
        <v>187</v>
      </c>
      <c r="AM124" s="63"/>
      <c r="AN124" s="6"/>
      <c r="AO124" s="6"/>
      <c r="AP124" s="6">
        <f>AP120+AR120+AS120</f>
        <v>0</v>
      </c>
      <c r="AQ124" s="80"/>
      <c r="AR124" s="6">
        <f t="shared" ref="AR124" si="16">AP124+AQ124</f>
        <v>0</v>
      </c>
      <c r="AS124" s="6">
        <f t="shared" ref="AS124" si="17">AR124*1.1</f>
        <v>0</v>
      </c>
      <c r="AT124" s="16">
        <f t="shared" ref="AT124" si="18">((AS124)*0.06+40)</f>
        <v>40</v>
      </c>
      <c r="AU124" s="105">
        <f t="shared" ref="AU124" si="19">AS124+AT124</f>
        <v>40</v>
      </c>
      <c r="AV124" s="16">
        <f t="shared" ref="AV124" si="20">AU124/$N$2</f>
        <v>0.38461538461538464</v>
      </c>
      <c r="AW124" s="2"/>
      <c r="AX124" s="2"/>
      <c r="AY124" s="2"/>
      <c r="AZ124" s="2"/>
      <c r="BA124" s="2"/>
      <c r="BB124" s="2" t="s">
        <v>187</v>
      </c>
      <c r="BC124" s="63"/>
      <c r="BD124" s="6"/>
      <c r="BE124" s="6"/>
      <c r="BF124" s="6">
        <f>BF120+BH120+BI120</f>
        <v>0</v>
      </c>
      <c r="BG124" s="80"/>
      <c r="BH124" s="6">
        <f t="shared" ref="BH124" si="21">BF124+BG124</f>
        <v>0</v>
      </c>
      <c r="BI124" s="6">
        <f t="shared" ref="BI124" si="22">BH124*1.1</f>
        <v>0</v>
      </c>
      <c r="BJ124" s="16">
        <f t="shared" ref="BJ124" si="23">((BI124)*0.06+40)</f>
        <v>40</v>
      </c>
      <c r="BK124" s="105">
        <f t="shared" ref="BK124" si="24">BI124+BJ124</f>
        <v>40</v>
      </c>
      <c r="BL124" s="16">
        <f t="shared" ref="BL124" si="25">BK124/$N$2</f>
        <v>0.38461538461538464</v>
      </c>
      <c r="BM124" s="2"/>
      <c r="BN124" s="2"/>
      <c r="BO124" s="2"/>
      <c r="BP124" s="2"/>
      <c r="BQ124" s="2"/>
      <c r="BR124" s="2" t="s">
        <v>187</v>
      </c>
      <c r="BS124" s="63"/>
      <c r="BT124" s="6"/>
      <c r="BU124" s="6"/>
      <c r="BV124" s="6">
        <f>BV120+BX120+BY120</f>
        <v>0</v>
      </c>
      <c r="BW124" s="80"/>
      <c r="BX124" s="6">
        <f t="shared" ref="BX124" si="26">BV124+BW124</f>
        <v>0</v>
      </c>
      <c r="BY124" s="6">
        <f t="shared" ref="BY124" si="27">BX124*1.1</f>
        <v>0</v>
      </c>
      <c r="BZ124" s="16">
        <f t="shared" ref="BZ124" si="28">((BY124)*0.06+40)</f>
        <v>40</v>
      </c>
      <c r="CA124" s="105">
        <f t="shared" ref="CA124" si="29">BY124+BZ124</f>
        <v>40</v>
      </c>
      <c r="CB124" s="16">
        <f t="shared" ref="CB124" si="30">CA124/$N$2</f>
        <v>0.38461538461538464</v>
      </c>
      <c r="CC124" s="2"/>
      <c r="CD124" s="2"/>
      <c r="CE124" s="2"/>
      <c r="CF124" s="2"/>
      <c r="CG124" s="2"/>
      <c r="CH124" s="2" t="s">
        <v>187</v>
      </c>
      <c r="CI124" s="63"/>
      <c r="CJ124" s="6"/>
      <c r="CK124" s="6"/>
      <c r="CL124" s="6">
        <f>CL120+CN120+CO120</f>
        <v>0</v>
      </c>
      <c r="CM124" s="80"/>
      <c r="CN124" s="6">
        <f t="shared" ref="CN124" si="31">CL124+CM124</f>
        <v>0</v>
      </c>
      <c r="CO124" s="6">
        <f t="shared" ref="CO124" si="32">CN124*1.1</f>
        <v>0</v>
      </c>
      <c r="CP124" s="16">
        <f t="shared" ref="CP124" si="33">((CO124)*0.06+40)</f>
        <v>40</v>
      </c>
      <c r="CQ124" s="105">
        <f t="shared" ref="CQ124" si="34">CO124+CP124</f>
        <v>40</v>
      </c>
      <c r="CR124" s="16">
        <f t="shared" ref="CR124" si="35">CQ124/$N$2</f>
        <v>0.38461538461538464</v>
      </c>
      <c r="CS124" s="2"/>
      <c r="CT124" s="2"/>
      <c r="CU124" s="2"/>
      <c r="CV124" s="2"/>
      <c r="CW124" s="2"/>
      <c r="CX124" s="2" t="s">
        <v>187</v>
      </c>
      <c r="CY124" s="63"/>
      <c r="CZ124" s="6"/>
      <c r="DA124" s="6"/>
      <c r="DB124" s="6">
        <f>DB120+DD120+DE120</f>
        <v>0</v>
      </c>
      <c r="DC124" s="80"/>
      <c r="DD124" s="6">
        <f t="shared" ref="DD124" si="36">DB124+DC124</f>
        <v>0</v>
      </c>
      <c r="DE124" s="6">
        <f t="shared" ref="DE124" si="37">DD124*1.1</f>
        <v>0</v>
      </c>
      <c r="DF124" s="16">
        <f t="shared" ref="DF124" si="38">((DE124)*0.06+40)</f>
        <v>40</v>
      </c>
      <c r="DG124" s="105">
        <f t="shared" ref="DG124" si="39">DE124+DF124</f>
        <v>40</v>
      </c>
      <c r="DH124" s="16">
        <f t="shared" ref="DH124" si="40">DG124/$N$2</f>
        <v>0.38461538461538464</v>
      </c>
      <c r="DI124" s="2"/>
      <c r="DJ124" s="2"/>
      <c r="DK124" s="2"/>
      <c r="DL124" s="2"/>
      <c r="DM124" s="2"/>
      <c r="DN124" s="2" t="s">
        <v>187</v>
      </c>
      <c r="DO124" s="63"/>
      <c r="DP124" s="6"/>
      <c r="DQ124" s="6"/>
      <c r="DR124" s="6">
        <f>DR120+DT120+DU120</f>
        <v>0</v>
      </c>
      <c r="DS124" s="80"/>
      <c r="DT124" s="6">
        <f t="shared" ref="DT124" si="41">DR124+DS124</f>
        <v>0</v>
      </c>
      <c r="DU124" s="6">
        <f t="shared" ref="DU124" si="42">DT124*1.1</f>
        <v>0</v>
      </c>
      <c r="DV124" s="16">
        <f t="shared" ref="DV124" si="43">((DU124)*0.06+40)</f>
        <v>40</v>
      </c>
      <c r="DW124" s="105">
        <f t="shared" ref="DW124" si="44">DU124+DV124</f>
        <v>40</v>
      </c>
      <c r="DX124" s="16">
        <f t="shared" ref="DX124" si="45">DW124/$N$2</f>
        <v>0.38461538461538464</v>
      </c>
      <c r="DY124" s="2"/>
      <c r="DZ124" s="2"/>
      <c r="EA124" s="2"/>
      <c r="EB124" s="2"/>
      <c r="EC124" s="2"/>
      <c r="ED124" s="2" t="s">
        <v>187</v>
      </c>
      <c r="EE124" s="63"/>
      <c r="EF124" s="6"/>
      <c r="EG124" s="6"/>
      <c r="EH124" s="6">
        <f>EH120+EJ120+EK120</f>
        <v>0</v>
      </c>
      <c r="EI124" s="80"/>
      <c r="EJ124" s="6">
        <f t="shared" ref="EJ124" si="46">EH124+EI124</f>
        <v>0</v>
      </c>
      <c r="EK124" s="6">
        <f t="shared" ref="EK124" si="47">EJ124*1.1</f>
        <v>0</v>
      </c>
      <c r="EL124" s="16">
        <f t="shared" ref="EL124" si="48">((EK124)*0.06+40)</f>
        <v>40</v>
      </c>
      <c r="EM124" s="105">
        <f t="shared" ref="EM124" si="49">EK124+EL124</f>
        <v>40</v>
      </c>
      <c r="EN124" s="16">
        <f t="shared" ref="EN124" si="50">EM124/$N$2</f>
        <v>0.38461538461538464</v>
      </c>
      <c r="EO124" s="2"/>
      <c r="EP124" s="2"/>
      <c r="EQ124" s="2"/>
      <c r="ER124" s="2"/>
      <c r="ES124" s="2"/>
      <c r="ET124" s="2" t="s">
        <v>187</v>
      </c>
      <c r="EU124" s="63"/>
      <c r="EV124" s="6"/>
      <c r="EW124" s="6"/>
      <c r="EX124" s="6">
        <f>EX120+EZ120+FA120</f>
        <v>0</v>
      </c>
      <c r="EY124" s="80"/>
      <c r="EZ124" s="6">
        <f t="shared" ref="EZ124" si="51">EX124+EY124</f>
        <v>0</v>
      </c>
      <c r="FA124" s="6">
        <f t="shared" ref="FA124" si="52">EZ124*1.1</f>
        <v>0</v>
      </c>
      <c r="FB124" s="16">
        <f t="shared" ref="FB124" si="53">((FA124)*0.06+40)</f>
        <v>40</v>
      </c>
      <c r="FC124" s="105">
        <f t="shared" ref="FC124" si="54">FA124+FB124</f>
        <v>40</v>
      </c>
      <c r="FD124" s="16">
        <f t="shared" ref="FD124" si="55">FC124/$N$2</f>
        <v>0.38461538461538464</v>
      </c>
      <c r="FE124" s="2"/>
      <c r="FF124" s="2"/>
      <c r="FG124" s="2"/>
      <c r="FH124" s="2"/>
      <c r="FI124" s="2"/>
      <c r="FJ124" s="2" t="s">
        <v>187</v>
      </c>
      <c r="FK124" s="63"/>
      <c r="FL124" s="6"/>
      <c r="FM124" s="6"/>
      <c r="FN124" s="6">
        <f>FN120+FP120+FQ120</f>
        <v>0</v>
      </c>
      <c r="FO124" s="80"/>
      <c r="FP124" s="6">
        <f t="shared" ref="FP124" si="56">FN124+FO124</f>
        <v>0</v>
      </c>
      <c r="FQ124" s="6">
        <f t="shared" ref="FQ124" si="57">FP124*1.1</f>
        <v>0</v>
      </c>
      <c r="FR124" s="16">
        <f t="shared" ref="FR124" si="58">((FQ124)*0.06+40)</f>
        <v>40</v>
      </c>
      <c r="FS124" s="105">
        <f t="shared" ref="FS124" si="59">FQ124+FR124</f>
        <v>40</v>
      </c>
      <c r="FT124" s="16">
        <f t="shared" ref="FT124" si="60">FS124/$N$2</f>
        <v>0.38461538461538464</v>
      </c>
      <c r="FU124" s="2"/>
      <c r="FV124" s="2"/>
      <c r="FW124" s="2"/>
      <c r="FX124" s="2"/>
      <c r="FY124" s="2"/>
      <c r="FZ124" s="2" t="s">
        <v>187</v>
      </c>
      <c r="GA124" s="63"/>
      <c r="GB124" s="6"/>
      <c r="GC124" s="6"/>
      <c r="GD124" s="6">
        <f>GD120+GF120+GG120</f>
        <v>0</v>
      </c>
      <c r="GE124" s="80"/>
      <c r="GF124" s="6">
        <f t="shared" ref="GF124" si="61">GD124+GE124</f>
        <v>0</v>
      </c>
      <c r="GG124" s="6">
        <f t="shared" ref="GG124" si="62">GF124*1.1</f>
        <v>0</v>
      </c>
      <c r="GH124" s="16">
        <f t="shared" ref="GH124" si="63">((GG124)*0.06+40)</f>
        <v>40</v>
      </c>
      <c r="GI124" s="105">
        <f t="shared" ref="GI124" si="64">GG124+GH124</f>
        <v>40</v>
      </c>
      <c r="GJ124" s="16">
        <f t="shared" ref="GJ124" si="65">GI124/$N$2</f>
        <v>0.38461538461538464</v>
      </c>
      <c r="GK124" s="2"/>
      <c r="GL124" s="2"/>
      <c r="GM124" s="2"/>
      <c r="GN124" s="2"/>
      <c r="GO124" s="2"/>
      <c r="GP124" s="2" t="s">
        <v>187</v>
      </c>
      <c r="GQ124" s="63"/>
      <c r="GR124" s="6"/>
      <c r="GS124" s="6"/>
      <c r="GT124" s="6">
        <f>GT120+GV120+GW120</f>
        <v>0</v>
      </c>
      <c r="GU124" s="80"/>
      <c r="GV124" s="6">
        <f t="shared" ref="GV124" si="66">GT124+GU124</f>
        <v>0</v>
      </c>
      <c r="GW124" s="6">
        <f t="shared" ref="GW124" si="67">GV124*1.1</f>
        <v>0</v>
      </c>
      <c r="GX124" s="16">
        <f t="shared" ref="GX124" si="68">((GW124)*0.06+40)</f>
        <v>40</v>
      </c>
      <c r="GY124" s="105">
        <f t="shared" ref="GY124" si="69">GW124+GX124</f>
        <v>40</v>
      </c>
      <c r="GZ124" s="16">
        <f t="shared" ref="GZ124" si="70">GY124/$N$2</f>
        <v>0.38461538461538464</v>
      </c>
      <c r="HA124" s="2"/>
      <c r="HB124" s="2"/>
      <c r="HC124" s="2"/>
      <c r="HD124" s="2"/>
      <c r="HE124" s="2"/>
      <c r="HF124" s="2" t="s">
        <v>187</v>
      </c>
      <c r="HG124" s="63"/>
      <c r="HH124" s="6"/>
      <c r="HI124" s="6"/>
      <c r="HJ124" s="6">
        <f>HJ120+HL120+HM120</f>
        <v>0</v>
      </c>
      <c r="HK124" s="80"/>
      <c r="HL124" s="6">
        <f t="shared" ref="HL124" si="71">HJ124+HK124</f>
        <v>0</v>
      </c>
      <c r="HM124" s="6">
        <f t="shared" ref="HM124" si="72">HL124*1.1</f>
        <v>0</v>
      </c>
      <c r="HN124" s="16">
        <f t="shared" ref="HN124" si="73">((HM124)*0.06+40)</f>
        <v>40</v>
      </c>
      <c r="HO124" s="105">
        <f t="shared" ref="HO124" si="74">HM124+HN124</f>
        <v>40</v>
      </c>
      <c r="HP124" s="16">
        <f t="shared" ref="HP124" si="75">HO124/$N$2</f>
        <v>0.38461538461538464</v>
      </c>
      <c r="HQ124" s="2"/>
      <c r="HR124" s="2"/>
      <c r="HS124" s="2"/>
      <c r="HT124" s="2"/>
      <c r="HU124" s="2"/>
      <c r="HV124" s="2" t="s">
        <v>187</v>
      </c>
      <c r="HW124" s="63"/>
      <c r="HX124" s="6"/>
      <c r="HY124" s="6"/>
      <c r="HZ124" s="6">
        <f>HZ120+IB120+IC120</f>
        <v>0</v>
      </c>
      <c r="IA124" s="80"/>
      <c r="IB124" s="6">
        <f t="shared" ref="IB124" si="76">HZ124+IA124</f>
        <v>0</v>
      </c>
      <c r="IC124" s="6">
        <f t="shared" ref="IC124" si="77">IB124*1.1</f>
        <v>0</v>
      </c>
      <c r="ID124" s="16">
        <f t="shared" ref="ID124" si="78">((IC124)*0.06+40)</f>
        <v>40</v>
      </c>
      <c r="IE124" s="105">
        <f t="shared" ref="IE124" si="79">IC124+ID124</f>
        <v>40</v>
      </c>
      <c r="IF124" s="16">
        <f t="shared" ref="IF124" si="80">IE124/$N$2</f>
        <v>0.38461538461538464</v>
      </c>
      <c r="IG124" s="2"/>
      <c r="IH124" s="2"/>
      <c r="II124" s="2"/>
      <c r="IJ124" s="2"/>
      <c r="IK124" s="2"/>
      <c r="IL124" s="2" t="s">
        <v>187</v>
      </c>
      <c r="IM124" s="63"/>
      <c r="IN124" s="6"/>
      <c r="IO124" s="6"/>
      <c r="IP124" s="6">
        <f>IP120+IR120+IS120</f>
        <v>0</v>
      </c>
      <c r="IQ124" s="80"/>
      <c r="IR124" s="6">
        <f t="shared" ref="IR124" si="81">IP124+IQ124</f>
        <v>0</v>
      </c>
      <c r="IS124" s="6">
        <f t="shared" ref="IS124" si="82">IR124*1.1</f>
        <v>0</v>
      </c>
      <c r="IT124" s="16">
        <f t="shared" ref="IT124" si="83">((IS124)*0.06+40)</f>
        <v>40</v>
      </c>
      <c r="IU124" s="105">
        <f t="shared" ref="IU124" si="84">IS124+IT124</f>
        <v>40</v>
      </c>
      <c r="IV124" s="16">
        <f t="shared" ref="IV124" si="85">IU124/$N$2</f>
        <v>0.38461538461538464</v>
      </c>
      <c r="IW124" s="2"/>
      <c r="IX124" s="2"/>
      <c r="IY124" s="2"/>
      <c r="IZ124" s="2"/>
      <c r="JA124" s="2"/>
      <c r="JB124" s="2" t="s">
        <v>187</v>
      </c>
      <c r="JC124" s="63"/>
      <c r="JD124" s="6"/>
      <c r="JE124" s="6"/>
      <c r="JF124" s="6">
        <f>JF120+JH120+JI120</f>
        <v>0</v>
      </c>
      <c r="JG124" s="80"/>
      <c r="JH124" s="6">
        <f t="shared" ref="JH124" si="86">JF124+JG124</f>
        <v>0</v>
      </c>
      <c r="JI124" s="6">
        <f t="shared" ref="JI124" si="87">JH124*1.1</f>
        <v>0</v>
      </c>
      <c r="JJ124" s="16">
        <f t="shared" ref="JJ124" si="88">((JI124)*0.06+40)</f>
        <v>40</v>
      </c>
      <c r="JK124" s="105">
        <f t="shared" ref="JK124" si="89">JI124+JJ124</f>
        <v>40</v>
      </c>
      <c r="JL124" s="16">
        <f t="shared" ref="JL124" si="90">JK124/$N$2</f>
        <v>0.38461538461538464</v>
      </c>
      <c r="JM124" s="2"/>
      <c r="JN124" s="2"/>
      <c r="JO124" s="2"/>
      <c r="JP124" s="2"/>
      <c r="JQ124" s="2"/>
      <c r="JR124" s="2" t="s">
        <v>187</v>
      </c>
      <c r="JS124" s="63"/>
      <c r="JT124" s="6"/>
      <c r="JU124" s="6"/>
      <c r="JV124" s="6">
        <f>JV120+JX120+JY120</f>
        <v>0</v>
      </c>
      <c r="JW124" s="80"/>
      <c r="JX124" s="6">
        <f t="shared" ref="JX124" si="91">JV124+JW124</f>
        <v>0</v>
      </c>
      <c r="JY124" s="6">
        <f t="shared" ref="JY124" si="92">JX124*1.1</f>
        <v>0</v>
      </c>
      <c r="JZ124" s="16">
        <f t="shared" ref="JZ124" si="93">((JY124)*0.06+40)</f>
        <v>40</v>
      </c>
      <c r="KA124" s="105">
        <f t="shared" ref="KA124" si="94">JY124+JZ124</f>
        <v>40</v>
      </c>
      <c r="KB124" s="16">
        <f t="shared" ref="KB124" si="95">KA124/$N$2</f>
        <v>0.38461538461538464</v>
      </c>
      <c r="KC124" s="2"/>
      <c r="KD124" s="2"/>
      <c r="KE124" s="2"/>
      <c r="KF124" s="2"/>
      <c r="KG124" s="2"/>
      <c r="KH124" s="2" t="s">
        <v>187</v>
      </c>
      <c r="KI124" s="63"/>
      <c r="KJ124" s="6"/>
      <c r="KK124" s="6"/>
      <c r="KL124" s="6">
        <f>KL120+KN120+KO120</f>
        <v>0</v>
      </c>
      <c r="KM124" s="80"/>
      <c r="KN124" s="6">
        <f t="shared" ref="KN124" si="96">KL124+KM124</f>
        <v>0</v>
      </c>
      <c r="KO124" s="6">
        <f t="shared" ref="KO124" si="97">KN124*1.1</f>
        <v>0</v>
      </c>
      <c r="KP124" s="16">
        <f t="shared" ref="KP124" si="98">((KO124)*0.06+40)</f>
        <v>40</v>
      </c>
      <c r="KQ124" s="105">
        <f t="shared" ref="KQ124" si="99">KO124+KP124</f>
        <v>40</v>
      </c>
      <c r="KR124" s="16">
        <f t="shared" ref="KR124" si="100">KQ124/$N$2</f>
        <v>0.38461538461538464</v>
      </c>
      <c r="KS124" s="2"/>
      <c r="KT124" s="2"/>
      <c r="KU124" s="2"/>
      <c r="KV124" s="2"/>
      <c r="KW124" s="2"/>
      <c r="KX124" s="2" t="s">
        <v>187</v>
      </c>
      <c r="KY124" s="63"/>
      <c r="KZ124" s="6"/>
      <c r="LA124" s="6"/>
      <c r="LB124" s="6">
        <f>LB120+LD120+LE120</f>
        <v>0</v>
      </c>
      <c r="LC124" s="80"/>
      <c r="LD124" s="6">
        <f t="shared" ref="LD124" si="101">LB124+LC124</f>
        <v>0</v>
      </c>
      <c r="LE124" s="6">
        <f t="shared" ref="LE124" si="102">LD124*1.1</f>
        <v>0</v>
      </c>
      <c r="LF124" s="16">
        <f t="shared" ref="LF124" si="103">((LE124)*0.06+40)</f>
        <v>40</v>
      </c>
      <c r="LG124" s="105">
        <f t="shared" ref="LG124" si="104">LE124+LF124</f>
        <v>40</v>
      </c>
      <c r="LH124" s="16">
        <f t="shared" ref="LH124" si="105">LG124/$N$2</f>
        <v>0.38461538461538464</v>
      </c>
      <c r="LI124" s="2"/>
      <c r="LJ124" s="2"/>
      <c r="LK124" s="2"/>
      <c r="LL124" s="2"/>
      <c r="LM124" s="2"/>
      <c r="LN124" s="2" t="s">
        <v>187</v>
      </c>
      <c r="LO124" s="63"/>
      <c r="LP124" s="6"/>
      <c r="LQ124" s="6"/>
      <c r="LR124" s="6">
        <f>LR120+LT120+LU120</f>
        <v>0</v>
      </c>
      <c r="LS124" s="80"/>
      <c r="LT124" s="6">
        <f t="shared" ref="LT124" si="106">LR124+LS124</f>
        <v>0</v>
      </c>
      <c r="LU124" s="6">
        <f t="shared" ref="LU124" si="107">LT124*1.1</f>
        <v>0</v>
      </c>
      <c r="LV124" s="16">
        <f t="shared" ref="LV124" si="108">((LU124)*0.06+40)</f>
        <v>40</v>
      </c>
      <c r="LW124" s="105">
        <f t="shared" ref="LW124" si="109">LU124+LV124</f>
        <v>40</v>
      </c>
      <c r="LX124" s="16">
        <f t="shared" ref="LX124" si="110">LW124/$N$2</f>
        <v>0.38461538461538464</v>
      </c>
      <c r="LY124" s="2"/>
      <c r="LZ124" s="2"/>
      <c r="MA124" s="2"/>
      <c r="MB124" s="2"/>
      <c r="MC124" s="2"/>
      <c r="MD124" s="2" t="s">
        <v>187</v>
      </c>
      <c r="ME124" s="63"/>
      <c r="MF124" s="6"/>
      <c r="MG124" s="6"/>
      <c r="MH124" s="6">
        <f>MH120+MJ120+MK120</f>
        <v>0</v>
      </c>
      <c r="MI124" s="80"/>
      <c r="MJ124" s="6">
        <f t="shared" ref="MJ124" si="111">MH124+MI124</f>
        <v>0</v>
      </c>
      <c r="MK124" s="6">
        <f t="shared" ref="MK124" si="112">MJ124*1.1</f>
        <v>0</v>
      </c>
      <c r="ML124" s="16">
        <f t="shared" ref="ML124" si="113">((MK124)*0.06+40)</f>
        <v>40</v>
      </c>
      <c r="MM124" s="105">
        <f t="shared" ref="MM124" si="114">MK124+ML124</f>
        <v>40</v>
      </c>
      <c r="MN124" s="16">
        <f t="shared" ref="MN124" si="115">MM124/$N$2</f>
        <v>0.38461538461538464</v>
      </c>
      <c r="MO124" s="2"/>
      <c r="MP124" s="2"/>
      <c r="MQ124" s="2"/>
      <c r="MR124" s="2"/>
      <c r="MS124" s="2"/>
      <c r="MT124" s="2" t="s">
        <v>187</v>
      </c>
      <c r="MU124" s="63"/>
      <c r="MV124" s="6"/>
      <c r="MW124" s="6"/>
      <c r="MX124" s="6">
        <f>MX120+MZ120+NA120</f>
        <v>0</v>
      </c>
      <c r="MY124" s="80"/>
      <c r="MZ124" s="6">
        <f t="shared" ref="MZ124" si="116">MX124+MY124</f>
        <v>0</v>
      </c>
      <c r="NA124" s="6">
        <f t="shared" ref="NA124" si="117">MZ124*1.1</f>
        <v>0</v>
      </c>
      <c r="NB124" s="16">
        <f t="shared" ref="NB124" si="118">((NA124)*0.06+40)</f>
        <v>40</v>
      </c>
      <c r="NC124" s="105">
        <f t="shared" ref="NC124" si="119">NA124+NB124</f>
        <v>40</v>
      </c>
      <c r="ND124" s="16">
        <f t="shared" ref="ND124" si="120">NC124/$N$2</f>
        <v>0.38461538461538464</v>
      </c>
      <c r="NE124" s="2"/>
      <c r="NF124" s="2"/>
      <c r="NG124" s="2"/>
      <c r="NH124" s="2"/>
      <c r="NI124" s="2"/>
      <c r="NJ124" s="2" t="s">
        <v>187</v>
      </c>
      <c r="NK124" s="63"/>
      <c r="NL124" s="6"/>
      <c r="NM124" s="6"/>
      <c r="NN124" s="6">
        <f>NN120+NP120+NQ120</f>
        <v>0</v>
      </c>
      <c r="NO124" s="80"/>
      <c r="NP124" s="6">
        <f t="shared" ref="NP124" si="121">NN124+NO124</f>
        <v>0</v>
      </c>
      <c r="NQ124" s="6">
        <f t="shared" ref="NQ124" si="122">NP124*1.1</f>
        <v>0</v>
      </c>
      <c r="NR124" s="16">
        <f t="shared" ref="NR124" si="123">((NQ124)*0.06+40)</f>
        <v>40</v>
      </c>
      <c r="NS124" s="105">
        <f t="shared" ref="NS124" si="124">NQ124+NR124</f>
        <v>40</v>
      </c>
      <c r="NT124" s="16">
        <f t="shared" ref="NT124" si="125">NS124/$N$2</f>
        <v>0.38461538461538464</v>
      </c>
      <c r="NU124" s="2"/>
      <c r="NV124" s="2"/>
      <c r="NW124" s="2"/>
      <c r="NX124" s="2"/>
      <c r="NY124" s="2"/>
      <c r="NZ124" s="2" t="s">
        <v>187</v>
      </c>
      <c r="OA124" s="63"/>
      <c r="OB124" s="6"/>
      <c r="OC124" s="6"/>
      <c r="OD124" s="6">
        <f>OD120+OF120+OG120</f>
        <v>0</v>
      </c>
      <c r="OE124" s="80"/>
      <c r="OF124" s="6">
        <f t="shared" ref="OF124" si="126">OD124+OE124</f>
        <v>0</v>
      </c>
      <c r="OG124" s="6">
        <f t="shared" ref="OG124" si="127">OF124*1.1</f>
        <v>0</v>
      </c>
      <c r="OH124" s="16">
        <f t="shared" ref="OH124" si="128">((OG124)*0.06+40)</f>
        <v>40</v>
      </c>
      <c r="OI124" s="105">
        <f t="shared" ref="OI124" si="129">OG124+OH124</f>
        <v>40</v>
      </c>
      <c r="OJ124" s="16">
        <f t="shared" ref="OJ124" si="130">OI124/$N$2</f>
        <v>0.38461538461538464</v>
      </c>
      <c r="OK124" s="2"/>
      <c r="OL124" s="2"/>
      <c r="OM124" s="2"/>
      <c r="ON124" s="2"/>
      <c r="OO124" s="2"/>
      <c r="OP124" s="2" t="s">
        <v>187</v>
      </c>
      <c r="OQ124" s="63"/>
      <c r="OR124" s="6"/>
      <c r="OS124" s="6"/>
      <c r="OT124" s="6">
        <f>OT120+OV120+OW120</f>
        <v>0</v>
      </c>
      <c r="OU124" s="80"/>
      <c r="OV124" s="6">
        <f t="shared" ref="OV124" si="131">OT124+OU124</f>
        <v>0</v>
      </c>
      <c r="OW124" s="6">
        <f t="shared" ref="OW124" si="132">OV124*1.1</f>
        <v>0</v>
      </c>
      <c r="OX124" s="16">
        <f t="shared" ref="OX124" si="133">((OW124)*0.06+40)</f>
        <v>40</v>
      </c>
      <c r="OY124" s="105">
        <f t="shared" ref="OY124" si="134">OW124+OX124</f>
        <v>40</v>
      </c>
      <c r="OZ124" s="16">
        <f t="shared" ref="OZ124" si="135">OY124/$N$2</f>
        <v>0.38461538461538464</v>
      </c>
      <c r="PA124" s="2"/>
      <c r="PB124" s="2"/>
      <c r="PC124" s="2"/>
      <c r="PD124" s="2"/>
      <c r="PE124" s="2"/>
      <c r="PF124" s="2" t="s">
        <v>187</v>
      </c>
      <c r="PG124" s="63"/>
      <c r="PH124" s="6"/>
      <c r="PI124" s="6"/>
      <c r="PJ124" s="6">
        <f>PJ120+PL120+PM120</f>
        <v>0</v>
      </c>
      <c r="PK124" s="80"/>
      <c r="PL124" s="6">
        <f t="shared" ref="PL124" si="136">PJ124+PK124</f>
        <v>0</v>
      </c>
      <c r="PM124" s="6">
        <f t="shared" ref="PM124" si="137">PL124*1.1</f>
        <v>0</v>
      </c>
      <c r="PN124" s="16">
        <f t="shared" ref="PN124" si="138">((PM124)*0.06+40)</f>
        <v>40</v>
      </c>
      <c r="PO124" s="105">
        <f t="shared" ref="PO124" si="139">PM124+PN124</f>
        <v>40</v>
      </c>
      <c r="PP124" s="16">
        <f t="shared" ref="PP124" si="140">PO124/$N$2</f>
        <v>0.38461538461538464</v>
      </c>
      <c r="PQ124" s="2"/>
      <c r="PR124" s="2"/>
      <c r="PS124" s="2"/>
      <c r="PT124" s="2"/>
      <c r="PU124" s="2"/>
      <c r="PV124" s="2" t="s">
        <v>187</v>
      </c>
      <c r="PW124" s="63"/>
      <c r="PX124" s="6"/>
      <c r="PY124" s="6"/>
      <c r="PZ124" s="6">
        <f>PZ120+QB120+QC120</f>
        <v>0</v>
      </c>
      <c r="QA124" s="80"/>
      <c r="QB124" s="6">
        <f t="shared" ref="QB124" si="141">PZ124+QA124</f>
        <v>0</v>
      </c>
      <c r="QC124" s="6">
        <f t="shared" ref="QC124" si="142">QB124*1.1</f>
        <v>0</v>
      </c>
      <c r="QD124" s="16">
        <f t="shared" ref="QD124" si="143">((QC124)*0.06+40)</f>
        <v>40</v>
      </c>
      <c r="QE124" s="105">
        <f t="shared" ref="QE124" si="144">QC124+QD124</f>
        <v>40</v>
      </c>
      <c r="QF124" s="16">
        <f t="shared" ref="QF124" si="145">QE124/$N$2</f>
        <v>0.38461538461538464</v>
      </c>
      <c r="QG124" s="2"/>
      <c r="QH124" s="2"/>
      <c r="QI124" s="2"/>
      <c r="QJ124" s="2"/>
      <c r="QK124" s="2"/>
      <c r="QL124" s="2" t="s">
        <v>187</v>
      </c>
      <c r="QM124" s="63"/>
      <c r="QN124" s="6"/>
      <c r="QO124" s="6"/>
      <c r="QP124" s="6">
        <f>QP120+QR120+QS120</f>
        <v>0</v>
      </c>
      <c r="QQ124" s="80"/>
      <c r="QR124" s="6">
        <f t="shared" ref="QR124" si="146">QP124+QQ124</f>
        <v>0</v>
      </c>
      <c r="QS124" s="6">
        <f t="shared" ref="QS124" si="147">QR124*1.1</f>
        <v>0</v>
      </c>
      <c r="QT124" s="16">
        <f t="shared" ref="QT124" si="148">((QS124)*0.06+40)</f>
        <v>40</v>
      </c>
      <c r="QU124" s="105">
        <f t="shared" ref="QU124" si="149">QS124+QT124</f>
        <v>40</v>
      </c>
      <c r="QV124" s="16">
        <f t="shared" ref="QV124" si="150">QU124/$N$2</f>
        <v>0.38461538461538464</v>
      </c>
      <c r="QW124" s="2"/>
      <c r="QX124" s="2"/>
      <c r="QY124" s="2"/>
      <c r="QZ124" s="2"/>
      <c r="RA124" s="2"/>
      <c r="RB124" s="2" t="s">
        <v>187</v>
      </c>
      <c r="RC124" s="63"/>
      <c r="RD124" s="6"/>
      <c r="RE124" s="6"/>
      <c r="RF124" s="6">
        <f>RF120+RH120+RI120</f>
        <v>0</v>
      </c>
      <c r="RG124" s="80"/>
      <c r="RH124" s="6">
        <f t="shared" ref="RH124" si="151">RF124+RG124</f>
        <v>0</v>
      </c>
      <c r="RI124" s="6">
        <f t="shared" ref="RI124" si="152">RH124*1.1</f>
        <v>0</v>
      </c>
      <c r="RJ124" s="16">
        <f t="shared" ref="RJ124" si="153">((RI124)*0.06+40)</f>
        <v>40</v>
      </c>
      <c r="RK124" s="105">
        <f t="shared" ref="RK124" si="154">RI124+RJ124</f>
        <v>40</v>
      </c>
      <c r="RL124" s="16">
        <f t="shared" ref="RL124" si="155">RK124/$N$2</f>
        <v>0.38461538461538464</v>
      </c>
      <c r="RM124" s="2"/>
      <c r="RN124" s="2"/>
      <c r="RO124" s="2"/>
      <c r="RP124" s="2"/>
      <c r="RQ124" s="2"/>
      <c r="RR124" s="2" t="s">
        <v>187</v>
      </c>
      <c r="RS124" s="63"/>
      <c r="RT124" s="6"/>
      <c r="RU124" s="6"/>
      <c r="RV124" s="6">
        <f>RV120+RX120+RY120</f>
        <v>0</v>
      </c>
      <c r="RW124" s="80"/>
      <c r="RX124" s="6">
        <f t="shared" ref="RX124" si="156">RV124+RW124</f>
        <v>0</v>
      </c>
      <c r="RY124" s="6">
        <f t="shared" ref="RY124" si="157">RX124*1.1</f>
        <v>0</v>
      </c>
      <c r="RZ124" s="16">
        <f t="shared" ref="RZ124" si="158">((RY124)*0.06+40)</f>
        <v>40</v>
      </c>
      <c r="SA124" s="105">
        <f t="shared" ref="SA124" si="159">RY124+RZ124</f>
        <v>40</v>
      </c>
      <c r="SB124" s="16">
        <f t="shared" ref="SB124" si="160">SA124/$N$2</f>
        <v>0.38461538461538464</v>
      </c>
      <c r="SC124" s="2"/>
      <c r="SD124" s="2"/>
      <c r="SE124" s="2"/>
      <c r="SF124" s="2"/>
      <c r="SG124" s="2"/>
      <c r="SH124" s="2" t="s">
        <v>187</v>
      </c>
      <c r="SI124" s="63"/>
      <c r="SJ124" s="6"/>
      <c r="SK124" s="6"/>
      <c r="SL124" s="6">
        <f>SL120+SN120+SO120</f>
        <v>0</v>
      </c>
      <c r="SM124" s="80"/>
      <c r="SN124" s="6">
        <f t="shared" ref="SN124" si="161">SL124+SM124</f>
        <v>0</v>
      </c>
      <c r="SO124" s="6">
        <f t="shared" ref="SO124" si="162">SN124*1.1</f>
        <v>0</v>
      </c>
      <c r="SP124" s="16">
        <f t="shared" ref="SP124" si="163">((SO124)*0.06+40)</f>
        <v>40</v>
      </c>
      <c r="SQ124" s="105">
        <f t="shared" ref="SQ124" si="164">SO124+SP124</f>
        <v>40</v>
      </c>
      <c r="SR124" s="16">
        <f t="shared" ref="SR124" si="165">SQ124/$N$2</f>
        <v>0.38461538461538464</v>
      </c>
      <c r="SS124" s="2"/>
      <c r="ST124" s="2"/>
      <c r="SU124" s="2"/>
      <c r="SV124" s="2"/>
      <c r="SW124" s="2"/>
      <c r="SX124" s="2" t="s">
        <v>187</v>
      </c>
      <c r="SY124" s="63"/>
      <c r="SZ124" s="6"/>
      <c r="TA124" s="6"/>
      <c r="TB124" s="6">
        <f>TB120+TD120+TE120</f>
        <v>0</v>
      </c>
      <c r="TC124" s="80"/>
      <c r="TD124" s="6">
        <f t="shared" ref="TD124" si="166">TB124+TC124</f>
        <v>0</v>
      </c>
      <c r="TE124" s="6">
        <f t="shared" ref="TE124" si="167">TD124*1.1</f>
        <v>0</v>
      </c>
      <c r="TF124" s="16">
        <f t="shared" ref="TF124" si="168">((TE124)*0.06+40)</f>
        <v>40</v>
      </c>
      <c r="TG124" s="105">
        <f t="shared" ref="TG124" si="169">TE124+TF124</f>
        <v>40</v>
      </c>
      <c r="TH124" s="16">
        <f t="shared" ref="TH124" si="170">TG124/$N$2</f>
        <v>0.38461538461538464</v>
      </c>
      <c r="TI124" s="2"/>
      <c r="TJ124" s="2"/>
      <c r="TK124" s="2"/>
      <c r="TL124" s="2"/>
      <c r="TM124" s="2"/>
      <c r="TN124" s="2" t="s">
        <v>187</v>
      </c>
      <c r="TO124" s="63"/>
      <c r="TP124" s="6"/>
      <c r="TQ124" s="6"/>
      <c r="TR124" s="6">
        <f>TR120+TT120+TU120</f>
        <v>0</v>
      </c>
      <c r="TS124" s="80"/>
      <c r="TT124" s="6">
        <f t="shared" ref="TT124" si="171">TR124+TS124</f>
        <v>0</v>
      </c>
      <c r="TU124" s="6">
        <f t="shared" ref="TU124" si="172">TT124*1.1</f>
        <v>0</v>
      </c>
      <c r="TV124" s="16">
        <f t="shared" ref="TV124" si="173">((TU124)*0.06+40)</f>
        <v>40</v>
      </c>
      <c r="TW124" s="105">
        <f t="shared" ref="TW124" si="174">TU124+TV124</f>
        <v>40</v>
      </c>
      <c r="TX124" s="16">
        <f t="shared" ref="TX124" si="175">TW124/$N$2</f>
        <v>0.38461538461538464</v>
      </c>
      <c r="TY124" s="2"/>
      <c r="TZ124" s="2"/>
      <c r="UA124" s="2"/>
      <c r="UB124" s="2"/>
      <c r="UC124" s="2"/>
      <c r="UD124" s="2" t="s">
        <v>187</v>
      </c>
      <c r="UE124" s="63"/>
      <c r="UF124" s="6"/>
      <c r="UG124" s="6"/>
      <c r="UH124" s="6">
        <f>UH120+UJ120+UK120</f>
        <v>0</v>
      </c>
      <c r="UI124" s="80"/>
      <c r="UJ124" s="6">
        <f t="shared" ref="UJ124" si="176">UH124+UI124</f>
        <v>0</v>
      </c>
      <c r="UK124" s="6">
        <f t="shared" ref="UK124" si="177">UJ124*1.1</f>
        <v>0</v>
      </c>
      <c r="UL124" s="16">
        <f t="shared" ref="UL124" si="178">((UK124)*0.06+40)</f>
        <v>40</v>
      </c>
      <c r="UM124" s="105">
        <f t="shared" ref="UM124" si="179">UK124+UL124</f>
        <v>40</v>
      </c>
      <c r="UN124" s="16">
        <f t="shared" ref="UN124" si="180">UM124/$N$2</f>
        <v>0.38461538461538464</v>
      </c>
      <c r="UO124" s="2"/>
      <c r="UP124" s="2"/>
      <c r="UQ124" s="2"/>
      <c r="UR124" s="2"/>
      <c r="US124" s="2"/>
      <c r="UT124" s="2" t="s">
        <v>187</v>
      </c>
      <c r="UU124" s="63"/>
      <c r="UV124" s="6"/>
      <c r="UW124" s="6"/>
      <c r="UX124" s="6">
        <f>UX120+UZ120+VA120</f>
        <v>0</v>
      </c>
      <c r="UY124" s="80"/>
      <c r="UZ124" s="6">
        <f t="shared" ref="UZ124" si="181">UX124+UY124</f>
        <v>0</v>
      </c>
      <c r="VA124" s="6">
        <f t="shared" ref="VA124" si="182">UZ124*1.1</f>
        <v>0</v>
      </c>
      <c r="VB124" s="16">
        <f t="shared" ref="VB124" si="183">((VA124)*0.06+40)</f>
        <v>40</v>
      </c>
      <c r="VC124" s="105">
        <f t="shared" ref="VC124" si="184">VA124+VB124</f>
        <v>40</v>
      </c>
      <c r="VD124" s="16">
        <f t="shared" ref="VD124" si="185">VC124/$N$2</f>
        <v>0.38461538461538464</v>
      </c>
      <c r="VE124" s="2"/>
      <c r="VF124" s="2"/>
      <c r="VG124" s="2"/>
      <c r="VH124" s="2"/>
      <c r="VI124" s="2"/>
      <c r="VJ124" s="2" t="s">
        <v>187</v>
      </c>
      <c r="VK124" s="63"/>
      <c r="VL124" s="6"/>
      <c r="VM124" s="6"/>
      <c r="VN124" s="6">
        <f>VN120+VP120+VQ120</f>
        <v>0</v>
      </c>
      <c r="VO124" s="80"/>
      <c r="VP124" s="6">
        <f t="shared" ref="VP124" si="186">VN124+VO124</f>
        <v>0</v>
      </c>
      <c r="VQ124" s="6">
        <f t="shared" ref="VQ124" si="187">VP124*1.1</f>
        <v>0</v>
      </c>
      <c r="VR124" s="16">
        <f t="shared" ref="VR124" si="188">((VQ124)*0.06+40)</f>
        <v>40</v>
      </c>
      <c r="VS124" s="105">
        <f t="shared" ref="VS124" si="189">VQ124+VR124</f>
        <v>40</v>
      </c>
      <c r="VT124" s="16">
        <f t="shared" ref="VT124" si="190">VS124/$N$2</f>
        <v>0.38461538461538464</v>
      </c>
      <c r="VU124" s="2"/>
      <c r="VV124" s="2"/>
      <c r="VW124" s="2"/>
      <c r="VX124" s="2"/>
      <c r="VY124" s="2"/>
      <c r="VZ124" s="2" t="s">
        <v>187</v>
      </c>
      <c r="WA124" s="63"/>
      <c r="WB124" s="6"/>
      <c r="WC124" s="6"/>
      <c r="WD124" s="6">
        <f>WD120+WF120+WG120</f>
        <v>0</v>
      </c>
      <c r="WE124" s="80"/>
      <c r="WF124" s="6">
        <f t="shared" ref="WF124" si="191">WD124+WE124</f>
        <v>0</v>
      </c>
      <c r="WG124" s="6">
        <f t="shared" ref="WG124" si="192">WF124*1.1</f>
        <v>0</v>
      </c>
      <c r="WH124" s="16">
        <f t="shared" ref="WH124" si="193">((WG124)*0.06+40)</f>
        <v>40</v>
      </c>
      <c r="WI124" s="105">
        <f t="shared" ref="WI124" si="194">WG124+WH124</f>
        <v>40</v>
      </c>
      <c r="WJ124" s="16">
        <f t="shared" ref="WJ124" si="195">WI124/$N$2</f>
        <v>0.38461538461538464</v>
      </c>
      <c r="WK124" s="2"/>
      <c r="WL124" s="2"/>
      <c r="WM124" s="2"/>
      <c r="WN124" s="2"/>
      <c r="WO124" s="2"/>
      <c r="WP124" s="2" t="s">
        <v>187</v>
      </c>
      <c r="WQ124" s="63"/>
      <c r="WR124" s="6"/>
      <c r="WS124" s="6"/>
      <c r="WT124" s="6">
        <f>WT120+WV120+WW120</f>
        <v>0</v>
      </c>
      <c r="WU124" s="80"/>
      <c r="WV124" s="6">
        <f t="shared" ref="WV124" si="196">WT124+WU124</f>
        <v>0</v>
      </c>
      <c r="WW124" s="6">
        <f t="shared" ref="WW124" si="197">WV124*1.1</f>
        <v>0</v>
      </c>
      <c r="WX124" s="16">
        <f t="shared" ref="WX124" si="198">((WW124)*0.06+40)</f>
        <v>40</v>
      </c>
      <c r="WY124" s="105">
        <f t="shared" ref="WY124" si="199">WW124+WX124</f>
        <v>40</v>
      </c>
      <c r="WZ124" s="16">
        <f t="shared" ref="WZ124" si="200">WY124/$N$2</f>
        <v>0.38461538461538464</v>
      </c>
      <c r="XA124" s="2"/>
      <c r="XB124" s="2"/>
      <c r="XC124" s="2"/>
      <c r="XD124" s="2"/>
      <c r="XE124" s="2"/>
      <c r="XF124" s="2" t="s">
        <v>187</v>
      </c>
      <c r="XG124" s="63"/>
      <c r="XH124" s="6"/>
      <c r="XI124" s="6"/>
      <c r="XJ124" s="6">
        <f>XJ120+XL120+XM120</f>
        <v>0</v>
      </c>
      <c r="XK124" s="80"/>
      <c r="XL124" s="6">
        <f t="shared" ref="XL124" si="201">XJ124+XK124</f>
        <v>0</v>
      </c>
      <c r="XM124" s="6">
        <f t="shared" ref="XM124" si="202">XL124*1.1</f>
        <v>0</v>
      </c>
      <c r="XN124" s="16">
        <f t="shared" ref="XN124" si="203">((XM124)*0.06+40)</f>
        <v>40</v>
      </c>
      <c r="XO124" s="105">
        <f t="shared" ref="XO124" si="204">XM124+XN124</f>
        <v>40</v>
      </c>
      <c r="XP124" s="16">
        <f t="shared" ref="XP124" si="205">XO124/$N$2</f>
        <v>0.38461538461538464</v>
      </c>
      <c r="XQ124" s="2"/>
      <c r="XR124" s="2"/>
      <c r="XS124" s="2"/>
      <c r="XT124" s="2"/>
      <c r="XU124" s="2"/>
      <c r="XV124" s="2" t="s">
        <v>187</v>
      </c>
      <c r="XW124" s="63"/>
      <c r="XX124" s="6"/>
      <c r="XY124" s="6"/>
      <c r="XZ124" s="6">
        <f>XZ120+YB120+YC120</f>
        <v>0</v>
      </c>
      <c r="YA124" s="80"/>
      <c r="YB124" s="6">
        <f t="shared" ref="YB124" si="206">XZ124+YA124</f>
        <v>0</v>
      </c>
      <c r="YC124" s="6">
        <f t="shared" ref="YC124" si="207">YB124*1.1</f>
        <v>0</v>
      </c>
      <c r="YD124" s="16">
        <f t="shared" ref="YD124" si="208">((YC124)*0.06+40)</f>
        <v>40</v>
      </c>
      <c r="YE124" s="105">
        <f t="shared" ref="YE124" si="209">YC124+YD124</f>
        <v>40</v>
      </c>
      <c r="YF124" s="16">
        <f t="shared" ref="YF124" si="210">YE124/$N$2</f>
        <v>0.38461538461538464</v>
      </c>
      <c r="YG124" s="2"/>
      <c r="YH124" s="2"/>
      <c r="YI124" s="2"/>
      <c r="YJ124" s="2"/>
      <c r="YK124" s="2"/>
      <c r="YL124" s="2" t="s">
        <v>187</v>
      </c>
      <c r="YM124" s="63"/>
      <c r="YN124" s="6"/>
      <c r="YO124" s="6"/>
      <c r="YP124" s="6">
        <f>YP120+YR120+YS120</f>
        <v>0</v>
      </c>
      <c r="YQ124" s="80"/>
      <c r="YR124" s="6">
        <f t="shared" ref="YR124" si="211">YP124+YQ124</f>
        <v>0</v>
      </c>
      <c r="YS124" s="6">
        <f t="shared" ref="YS124" si="212">YR124*1.1</f>
        <v>0</v>
      </c>
      <c r="YT124" s="16">
        <f t="shared" ref="YT124" si="213">((YS124)*0.06+40)</f>
        <v>40</v>
      </c>
      <c r="YU124" s="105">
        <f t="shared" ref="YU124" si="214">YS124+YT124</f>
        <v>40</v>
      </c>
      <c r="YV124" s="16">
        <f t="shared" ref="YV124" si="215">YU124/$N$2</f>
        <v>0.38461538461538464</v>
      </c>
      <c r="YW124" s="2"/>
      <c r="YX124" s="2"/>
      <c r="YY124" s="2"/>
      <c r="YZ124" s="2"/>
      <c r="ZA124" s="2"/>
      <c r="ZB124" s="2" t="s">
        <v>187</v>
      </c>
      <c r="ZC124" s="63"/>
      <c r="ZD124" s="6"/>
      <c r="ZE124" s="6"/>
      <c r="ZF124" s="6">
        <f>ZF120+ZH120+ZI120</f>
        <v>0</v>
      </c>
      <c r="ZG124" s="80"/>
      <c r="ZH124" s="6">
        <f t="shared" ref="ZH124" si="216">ZF124+ZG124</f>
        <v>0</v>
      </c>
      <c r="ZI124" s="6">
        <f t="shared" ref="ZI124" si="217">ZH124*1.1</f>
        <v>0</v>
      </c>
      <c r="ZJ124" s="16">
        <f t="shared" ref="ZJ124" si="218">((ZI124)*0.06+40)</f>
        <v>40</v>
      </c>
      <c r="ZK124" s="105">
        <f t="shared" ref="ZK124" si="219">ZI124+ZJ124</f>
        <v>40</v>
      </c>
      <c r="ZL124" s="16">
        <f t="shared" ref="ZL124" si="220">ZK124/$N$2</f>
        <v>0.38461538461538464</v>
      </c>
      <c r="ZM124" s="2"/>
      <c r="ZN124" s="2"/>
      <c r="ZO124" s="2"/>
      <c r="ZP124" s="2"/>
      <c r="ZQ124" s="2"/>
      <c r="ZR124" s="2" t="s">
        <v>187</v>
      </c>
      <c r="ZS124" s="63"/>
      <c r="ZT124" s="6"/>
      <c r="ZU124" s="6"/>
      <c r="ZV124" s="6">
        <f>ZV120+ZX120+ZY120</f>
        <v>0</v>
      </c>
      <c r="ZW124" s="80"/>
      <c r="ZX124" s="6">
        <f t="shared" ref="ZX124" si="221">ZV124+ZW124</f>
        <v>0</v>
      </c>
      <c r="ZY124" s="6">
        <f t="shared" ref="ZY124" si="222">ZX124*1.1</f>
        <v>0</v>
      </c>
      <c r="ZZ124" s="16">
        <f t="shared" ref="ZZ124" si="223">((ZY124)*0.06+40)</f>
        <v>40</v>
      </c>
      <c r="AAA124" s="105">
        <f t="shared" ref="AAA124" si="224">ZY124+ZZ124</f>
        <v>40</v>
      </c>
      <c r="AAB124" s="16">
        <f t="shared" ref="AAB124" si="225">AAA124/$N$2</f>
        <v>0.38461538461538464</v>
      </c>
      <c r="AAC124" s="2"/>
      <c r="AAD124" s="2"/>
      <c r="AAE124" s="2"/>
      <c r="AAF124" s="2"/>
      <c r="AAG124" s="2"/>
      <c r="AAH124" s="2" t="s">
        <v>187</v>
      </c>
      <c r="AAI124" s="63"/>
      <c r="AAJ124" s="6"/>
      <c r="AAK124" s="6"/>
      <c r="AAL124" s="6">
        <f>AAL120+AAN120+AAO120</f>
        <v>0</v>
      </c>
      <c r="AAM124" s="80"/>
      <c r="AAN124" s="6">
        <f t="shared" ref="AAN124" si="226">AAL124+AAM124</f>
        <v>0</v>
      </c>
      <c r="AAO124" s="6">
        <f t="shared" ref="AAO124" si="227">AAN124*1.1</f>
        <v>0</v>
      </c>
      <c r="AAP124" s="16">
        <f t="shared" ref="AAP124" si="228">((AAO124)*0.06+40)</f>
        <v>40</v>
      </c>
      <c r="AAQ124" s="105">
        <f t="shared" ref="AAQ124" si="229">AAO124+AAP124</f>
        <v>40</v>
      </c>
      <c r="AAR124" s="16">
        <f t="shared" ref="AAR124" si="230">AAQ124/$N$2</f>
        <v>0.38461538461538464</v>
      </c>
      <c r="AAS124" s="2"/>
      <c r="AAT124" s="2"/>
      <c r="AAU124" s="2"/>
      <c r="AAV124" s="2"/>
      <c r="AAW124" s="2"/>
      <c r="AAX124" s="2" t="s">
        <v>187</v>
      </c>
      <c r="AAY124" s="63"/>
      <c r="AAZ124" s="6"/>
      <c r="ABA124" s="6"/>
      <c r="ABB124" s="6">
        <f>ABB120+ABD120+ABE120</f>
        <v>0</v>
      </c>
      <c r="ABC124" s="80"/>
      <c r="ABD124" s="6">
        <f t="shared" ref="ABD124" si="231">ABB124+ABC124</f>
        <v>0</v>
      </c>
      <c r="ABE124" s="6">
        <f t="shared" ref="ABE124" si="232">ABD124*1.1</f>
        <v>0</v>
      </c>
      <c r="ABF124" s="16">
        <f t="shared" ref="ABF124" si="233">((ABE124)*0.06+40)</f>
        <v>40</v>
      </c>
      <c r="ABG124" s="105">
        <f t="shared" ref="ABG124" si="234">ABE124+ABF124</f>
        <v>40</v>
      </c>
      <c r="ABH124" s="16">
        <f t="shared" ref="ABH124" si="235">ABG124/$N$2</f>
        <v>0.38461538461538464</v>
      </c>
      <c r="ABI124" s="2"/>
      <c r="ABJ124" s="2"/>
      <c r="ABK124" s="2"/>
      <c r="ABL124" s="2"/>
      <c r="ABM124" s="2"/>
      <c r="ABN124" s="2" t="s">
        <v>187</v>
      </c>
      <c r="ABO124" s="63"/>
      <c r="ABP124" s="6"/>
      <c r="ABQ124" s="6"/>
      <c r="ABR124" s="6">
        <f>ABR120+ABT120+ABU120</f>
        <v>0</v>
      </c>
      <c r="ABS124" s="80"/>
      <c r="ABT124" s="6">
        <f t="shared" ref="ABT124" si="236">ABR124+ABS124</f>
        <v>0</v>
      </c>
      <c r="ABU124" s="6">
        <f t="shared" ref="ABU124" si="237">ABT124*1.1</f>
        <v>0</v>
      </c>
      <c r="ABV124" s="16">
        <f t="shared" ref="ABV124" si="238">((ABU124)*0.06+40)</f>
        <v>40</v>
      </c>
      <c r="ABW124" s="105">
        <f t="shared" ref="ABW124" si="239">ABU124+ABV124</f>
        <v>40</v>
      </c>
      <c r="ABX124" s="16">
        <f t="shared" ref="ABX124" si="240">ABW124/$N$2</f>
        <v>0.38461538461538464</v>
      </c>
      <c r="ABY124" s="2"/>
      <c r="ABZ124" s="2"/>
      <c r="ACA124" s="2"/>
      <c r="ACB124" s="2"/>
      <c r="ACC124" s="2"/>
      <c r="ACD124" s="2" t="s">
        <v>187</v>
      </c>
      <c r="ACE124" s="63"/>
      <c r="ACF124" s="6"/>
      <c r="ACG124" s="6"/>
      <c r="ACH124" s="6">
        <f>ACH120+ACJ120+ACK120</f>
        <v>0</v>
      </c>
      <c r="ACI124" s="80"/>
      <c r="ACJ124" s="6">
        <f t="shared" ref="ACJ124" si="241">ACH124+ACI124</f>
        <v>0</v>
      </c>
      <c r="ACK124" s="6">
        <f t="shared" ref="ACK124" si="242">ACJ124*1.1</f>
        <v>0</v>
      </c>
      <c r="ACL124" s="16">
        <f t="shared" ref="ACL124" si="243">((ACK124)*0.06+40)</f>
        <v>40</v>
      </c>
      <c r="ACM124" s="105">
        <f t="shared" ref="ACM124" si="244">ACK124+ACL124</f>
        <v>40</v>
      </c>
      <c r="ACN124" s="16">
        <f t="shared" ref="ACN124" si="245">ACM124/$N$2</f>
        <v>0.38461538461538464</v>
      </c>
      <c r="ACO124" s="2"/>
      <c r="ACP124" s="2"/>
      <c r="ACQ124" s="2"/>
      <c r="ACR124" s="2"/>
      <c r="ACS124" s="2"/>
      <c r="ACT124" s="2" t="s">
        <v>187</v>
      </c>
      <c r="ACU124" s="63"/>
      <c r="ACV124" s="6"/>
      <c r="ACW124" s="6"/>
      <c r="ACX124" s="6">
        <f>ACX120+ACZ120+ADA120</f>
        <v>0</v>
      </c>
      <c r="ACY124" s="80"/>
      <c r="ACZ124" s="6">
        <f t="shared" ref="ACZ124" si="246">ACX124+ACY124</f>
        <v>0</v>
      </c>
      <c r="ADA124" s="6">
        <f t="shared" ref="ADA124" si="247">ACZ124*1.1</f>
        <v>0</v>
      </c>
      <c r="ADB124" s="16">
        <f t="shared" ref="ADB124" si="248">((ADA124)*0.06+40)</f>
        <v>40</v>
      </c>
      <c r="ADC124" s="105">
        <f t="shared" ref="ADC124" si="249">ADA124+ADB124</f>
        <v>40</v>
      </c>
      <c r="ADD124" s="16">
        <f t="shared" ref="ADD124" si="250">ADC124/$N$2</f>
        <v>0.38461538461538464</v>
      </c>
      <c r="ADE124" s="2"/>
      <c r="ADF124" s="2"/>
      <c r="ADG124" s="2"/>
      <c r="ADH124" s="2"/>
      <c r="ADI124" s="2"/>
      <c r="ADJ124" s="2" t="s">
        <v>187</v>
      </c>
      <c r="ADK124" s="63"/>
      <c r="ADL124" s="6"/>
      <c r="ADM124" s="6"/>
      <c r="ADN124" s="6">
        <f>ADN120+ADP120+ADQ120</f>
        <v>0</v>
      </c>
      <c r="ADO124" s="80"/>
      <c r="ADP124" s="6">
        <f t="shared" ref="ADP124" si="251">ADN124+ADO124</f>
        <v>0</v>
      </c>
      <c r="ADQ124" s="6">
        <f t="shared" ref="ADQ124" si="252">ADP124*1.1</f>
        <v>0</v>
      </c>
      <c r="ADR124" s="16">
        <f t="shared" ref="ADR124" si="253">((ADQ124)*0.06+40)</f>
        <v>40</v>
      </c>
      <c r="ADS124" s="105">
        <f t="shared" ref="ADS124" si="254">ADQ124+ADR124</f>
        <v>40</v>
      </c>
      <c r="ADT124" s="16">
        <f t="shared" ref="ADT124" si="255">ADS124/$N$2</f>
        <v>0.38461538461538464</v>
      </c>
      <c r="ADU124" s="2"/>
      <c r="ADV124" s="2"/>
      <c r="ADW124" s="2"/>
      <c r="ADX124" s="2"/>
      <c r="ADY124" s="2"/>
      <c r="ADZ124" s="2" t="s">
        <v>187</v>
      </c>
      <c r="AEA124" s="63"/>
      <c r="AEB124" s="6"/>
      <c r="AEC124" s="6"/>
      <c r="AED124" s="6">
        <f>AED120+AEF120+AEG120</f>
        <v>0</v>
      </c>
      <c r="AEE124" s="80"/>
      <c r="AEF124" s="6">
        <f t="shared" ref="AEF124" si="256">AED124+AEE124</f>
        <v>0</v>
      </c>
      <c r="AEG124" s="6">
        <f t="shared" ref="AEG124" si="257">AEF124*1.1</f>
        <v>0</v>
      </c>
      <c r="AEH124" s="16">
        <f t="shared" ref="AEH124" si="258">((AEG124)*0.06+40)</f>
        <v>40</v>
      </c>
      <c r="AEI124" s="105">
        <f t="shared" ref="AEI124" si="259">AEG124+AEH124</f>
        <v>40</v>
      </c>
      <c r="AEJ124" s="16">
        <f t="shared" ref="AEJ124" si="260">AEI124/$N$2</f>
        <v>0.38461538461538464</v>
      </c>
      <c r="AEK124" s="2"/>
      <c r="AEL124" s="2"/>
      <c r="AEM124" s="2"/>
      <c r="AEN124" s="2"/>
      <c r="AEO124" s="2"/>
      <c r="AEP124" s="2" t="s">
        <v>187</v>
      </c>
      <c r="AEQ124" s="63"/>
      <c r="AER124" s="6"/>
      <c r="AES124" s="6"/>
      <c r="AET124" s="6">
        <f>AET120+AEV120+AEW120</f>
        <v>0</v>
      </c>
      <c r="AEU124" s="80"/>
      <c r="AEV124" s="6">
        <f t="shared" ref="AEV124" si="261">AET124+AEU124</f>
        <v>0</v>
      </c>
      <c r="AEW124" s="6">
        <f t="shared" ref="AEW124" si="262">AEV124*1.1</f>
        <v>0</v>
      </c>
      <c r="AEX124" s="16">
        <f t="shared" ref="AEX124" si="263">((AEW124)*0.06+40)</f>
        <v>40</v>
      </c>
      <c r="AEY124" s="105">
        <f t="shared" ref="AEY124" si="264">AEW124+AEX124</f>
        <v>40</v>
      </c>
      <c r="AEZ124" s="16">
        <f t="shared" ref="AEZ124" si="265">AEY124/$N$2</f>
        <v>0.38461538461538464</v>
      </c>
      <c r="AFA124" s="2"/>
      <c r="AFB124" s="2"/>
      <c r="AFC124" s="2"/>
      <c r="AFD124" s="2"/>
      <c r="AFE124" s="2"/>
      <c r="AFF124" s="2" t="s">
        <v>187</v>
      </c>
      <c r="AFG124" s="63"/>
      <c r="AFH124" s="6"/>
      <c r="AFI124" s="6"/>
      <c r="AFJ124" s="6">
        <f>AFJ120+AFL120+AFM120</f>
        <v>0</v>
      </c>
      <c r="AFK124" s="80"/>
      <c r="AFL124" s="6">
        <f t="shared" ref="AFL124" si="266">AFJ124+AFK124</f>
        <v>0</v>
      </c>
      <c r="AFM124" s="6">
        <f t="shared" ref="AFM124" si="267">AFL124*1.1</f>
        <v>0</v>
      </c>
      <c r="AFN124" s="16">
        <f t="shared" ref="AFN124" si="268">((AFM124)*0.06+40)</f>
        <v>40</v>
      </c>
      <c r="AFO124" s="105">
        <f t="shared" ref="AFO124" si="269">AFM124+AFN124</f>
        <v>40</v>
      </c>
      <c r="AFP124" s="16">
        <f t="shared" ref="AFP124" si="270">AFO124/$N$2</f>
        <v>0.38461538461538464</v>
      </c>
      <c r="AFQ124" s="2"/>
      <c r="AFR124" s="2"/>
      <c r="AFS124" s="2"/>
      <c r="AFT124" s="2"/>
      <c r="AFU124" s="2"/>
      <c r="AFV124" s="2" t="s">
        <v>187</v>
      </c>
      <c r="AFW124" s="63"/>
      <c r="AFX124" s="6"/>
      <c r="AFY124" s="6"/>
      <c r="AFZ124" s="6">
        <f>AFZ120+AGB120+AGC120</f>
        <v>0</v>
      </c>
      <c r="AGA124" s="80"/>
      <c r="AGB124" s="6">
        <f t="shared" ref="AGB124" si="271">AFZ124+AGA124</f>
        <v>0</v>
      </c>
      <c r="AGC124" s="6">
        <f t="shared" ref="AGC124" si="272">AGB124*1.1</f>
        <v>0</v>
      </c>
      <c r="AGD124" s="16">
        <f t="shared" ref="AGD124" si="273">((AGC124)*0.06+40)</f>
        <v>40</v>
      </c>
      <c r="AGE124" s="105">
        <f t="shared" ref="AGE124" si="274">AGC124+AGD124</f>
        <v>40</v>
      </c>
      <c r="AGF124" s="16">
        <f t="shared" ref="AGF124" si="275">AGE124/$N$2</f>
        <v>0.38461538461538464</v>
      </c>
      <c r="AGG124" s="2"/>
      <c r="AGH124" s="2"/>
      <c r="AGI124" s="2"/>
      <c r="AGJ124" s="2"/>
      <c r="AGK124" s="2"/>
      <c r="AGL124" s="2" t="s">
        <v>187</v>
      </c>
      <c r="AGM124" s="63"/>
      <c r="AGN124" s="6"/>
      <c r="AGO124" s="6"/>
      <c r="AGP124" s="6">
        <f>AGP120+AGR120+AGS120</f>
        <v>0</v>
      </c>
      <c r="AGQ124" s="80"/>
      <c r="AGR124" s="6">
        <f t="shared" ref="AGR124" si="276">AGP124+AGQ124</f>
        <v>0</v>
      </c>
      <c r="AGS124" s="6">
        <f t="shared" ref="AGS124" si="277">AGR124*1.1</f>
        <v>0</v>
      </c>
      <c r="AGT124" s="16">
        <f t="shared" ref="AGT124" si="278">((AGS124)*0.06+40)</f>
        <v>40</v>
      </c>
      <c r="AGU124" s="105">
        <f t="shared" ref="AGU124" si="279">AGS124+AGT124</f>
        <v>40</v>
      </c>
      <c r="AGV124" s="16">
        <f t="shared" ref="AGV124" si="280">AGU124/$N$2</f>
        <v>0.38461538461538464</v>
      </c>
      <c r="AGW124" s="2"/>
      <c r="AGX124" s="2"/>
      <c r="AGY124" s="2"/>
      <c r="AGZ124" s="2"/>
      <c r="AHA124" s="2"/>
      <c r="AHB124" s="2" t="s">
        <v>187</v>
      </c>
      <c r="AHC124" s="63"/>
      <c r="AHD124" s="6"/>
      <c r="AHE124" s="6"/>
      <c r="AHF124" s="6">
        <f>AHF120+AHH120+AHI120</f>
        <v>0</v>
      </c>
      <c r="AHG124" s="80"/>
      <c r="AHH124" s="6">
        <f t="shared" ref="AHH124" si="281">AHF124+AHG124</f>
        <v>0</v>
      </c>
      <c r="AHI124" s="6">
        <f t="shared" ref="AHI124" si="282">AHH124*1.1</f>
        <v>0</v>
      </c>
      <c r="AHJ124" s="16">
        <f t="shared" ref="AHJ124" si="283">((AHI124)*0.06+40)</f>
        <v>40</v>
      </c>
      <c r="AHK124" s="105">
        <f t="shared" ref="AHK124" si="284">AHI124+AHJ124</f>
        <v>40</v>
      </c>
      <c r="AHL124" s="16">
        <f t="shared" ref="AHL124" si="285">AHK124/$N$2</f>
        <v>0.38461538461538464</v>
      </c>
      <c r="AHM124" s="2"/>
      <c r="AHN124" s="2"/>
      <c r="AHO124" s="2"/>
      <c r="AHP124" s="2"/>
      <c r="AHQ124" s="2"/>
      <c r="AHR124" s="2" t="s">
        <v>187</v>
      </c>
      <c r="AHS124" s="63"/>
      <c r="AHT124" s="6"/>
      <c r="AHU124" s="6"/>
      <c r="AHV124" s="6">
        <f>AHV120+AHX120+AHY120</f>
        <v>0</v>
      </c>
      <c r="AHW124" s="80"/>
      <c r="AHX124" s="6">
        <f t="shared" ref="AHX124" si="286">AHV124+AHW124</f>
        <v>0</v>
      </c>
      <c r="AHY124" s="6">
        <f t="shared" ref="AHY124" si="287">AHX124*1.1</f>
        <v>0</v>
      </c>
      <c r="AHZ124" s="16">
        <f t="shared" ref="AHZ124" si="288">((AHY124)*0.06+40)</f>
        <v>40</v>
      </c>
      <c r="AIA124" s="105">
        <f t="shared" ref="AIA124" si="289">AHY124+AHZ124</f>
        <v>40</v>
      </c>
      <c r="AIB124" s="16">
        <f t="shared" ref="AIB124" si="290">AIA124/$N$2</f>
        <v>0.38461538461538464</v>
      </c>
      <c r="AIC124" s="2"/>
      <c r="AID124" s="2"/>
      <c r="AIE124" s="2"/>
      <c r="AIF124" s="2"/>
      <c r="AIG124" s="2"/>
      <c r="AIH124" s="2" t="s">
        <v>187</v>
      </c>
      <c r="AII124" s="63"/>
      <c r="AIJ124" s="6"/>
      <c r="AIK124" s="6"/>
      <c r="AIL124" s="6">
        <f>AIL120+AIN120+AIO120</f>
        <v>0</v>
      </c>
      <c r="AIM124" s="80"/>
      <c r="AIN124" s="6">
        <f t="shared" ref="AIN124" si="291">AIL124+AIM124</f>
        <v>0</v>
      </c>
      <c r="AIO124" s="6">
        <f t="shared" ref="AIO124" si="292">AIN124*1.1</f>
        <v>0</v>
      </c>
      <c r="AIP124" s="16">
        <f t="shared" ref="AIP124" si="293">((AIO124)*0.06+40)</f>
        <v>40</v>
      </c>
      <c r="AIQ124" s="105">
        <f t="shared" ref="AIQ124" si="294">AIO124+AIP124</f>
        <v>40</v>
      </c>
      <c r="AIR124" s="16">
        <f t="shared" ref="AIR124" si="295">AIQ124/$N$2</f>
        <v>0.38461538461538464</v>
      </c>
      <c r="AIS124" s="2"/>
      <c r="AIT124" s="2"/>
      <c r="AIU124" s="2"/>
      <c r="AIV124" s="2"/>
      <c r="AIW124" s="2"/>
      <c r="AIX124" s="2" t="s">
        <v>187</v>
      </c>
      <c r="AIY124" s="63"/>
      <c r="AIZ124" s="6"/>
      <c r="AJA124" s="6"/>
      <c r="AJB124" s="6">
        <f>AJB120+AJD120+AJE120</f>
        <v>0</v>
      </c>
      <c r="AJC124" s="80"/>
      <c r="AJD124" s="6">
        <f t="shared" ref="AJD124" si="296">AJB124+AJC124</f>
        <v>0</v>
      </c>
      <c r="AJE124" s="6">
        <f t="shared" ref="AJE124" si="297">AJD124*1.1</f>
        <v>0</v>
      </c>
      <c r="AJF124" s="16">
        <f t="shared" ref="AJF124" si="298">((AJE124)*0.06+40)</f>
        <v>40</v>
      </c>
      <c r="AJG124" s="105">
        <f t="shared" ref="AJG124" si="299">AJE124+AJF124</f>
        <v>40</v>
      </c>
      <c r="AJH124" s="16">
        <f t="shared" ref="AJH124" si="300">AJG124/$N$2</f>
        <v>0.38461538461538464</v>
      </c>
      <c r="AJI124" s="2"/>
      <c r="AJJ124" s="2"/>
      <c r="AJK124" s="2"/>
      <c r="AJL124" s="2"/>
      <c r="AJM124" s="2"/>
      <c r="AJN124" s="2" t="s">
        <v>187</v>
      </c>
      <c r="AJO124" s="63"/>
      <c r="AJP124" s="6"/>
      <c r="AJQ124" s="6"/>
      <c r="AJR124" s="6">
        <f>AJR120+AJT120+AJU120</f>
        <v>0</v>
      </c>
      <c r="AJS124" s="80"/>
      <c r="AJT124" s="6">
        <f t="shared" ref="AJT124" si="301">AJR124+AJS124</f>
        <v>0</v>
      </c>
      <c r="AJU124" s="6">
        <f t="shared" ref="AJU124" si="302">AJT124*1.1</f>
        <v>0</v>
      </c>
      <c r="AJV124" s="16">
        <f t="shared" ref="AJV124" si="303">((AJU124)*0.06+40)</f>
        <v>40</v>
      </c>
      <c r="AJW124" s="105">
        <f t="shared" ref="AJW124" si="304">AJU124+AJV124</f>
        <v>40</v>
      </c>
      <c r="AJX124" s="16">
        <f t="shared" ref="AJX124" si="305">AJW124/$N$2</f>
        <v>0.38461538461538464</v>
      </c>
      <c r="AJY124" s="2"/>
      <c r="AJZ124" s="2"/>
      <c r="AKA124" s="2"/>
      <c r="AKB124" s="2"/>
      <c r="AKC124" s="2"/>
      <c r="AKD124" s="2" t="s">
        <v>187</v>
      </c>
      <c r="AKE124" s="63"/>
      <c r="AKF124" s="6"/>
      <c r="AKG124" s="6"/>
      <c r="AKH124" s="6">
        <f>AKH120+AKJ120+AKK120</f>
        <v>0</v>
      </c>
      <c r="AKI124" s="80"/>
      <c r="AKJ124" s="6">
        <f t="shared" ref="AKJ124" si="306">AKH124+AKI124</f>
        <v>0</v>
      </c>
      <c r="AKK124" s="6">
        <f t="shared" ref="AKK124" si="307">AKJ124*1.1</f>
        <v>0</v>
      </c>
      <c r="AKL124" s="16">
        <f t="shared" ref="AKL124" si="308">((AKK124)*0.06+40)</f>
        <v>40</v>
      </c>
      <c r="AKM124" s="105">
        <f t="shared" ref="AKM124" si="309">AKK124+AKL124</f>
        <v>40</v>
      </c>
      <c r="AKN124" s="16">
        <f t="shared" ref="AKN124" si="310">AKM124/$N$2</f>
        <v>0.38461538461538464</v>
      </c>
      <c r="AKO124" s="2"/>
      <c r="AKP124" s="2"/>
      <c r="AKQ124" s="2"/>
      <c r="AKR124" s="2"/>
      <c r="AKS124" s="2"/>
      <c r="AKT124" s="2" t="s">
        <v>187</v>
      </c>
      <c r="AKU124" s="63"/>
      <c r="AKV124" s="6"/>
      <c r="AKW124" s="6"/>
      <c r="AKX124" s="6">
        <f>AKX120+AKZ120+ALA120</f>
        <v>0</v>
      </c>
      <c r="AKY124" s="80"/>
      <c r="AKZ124" s="6">
        <f t="shared" ref="AKZ124" si="311">AKX124+AKY124</f>
        <v>0</v>
      </c>
      <c r="ALA124" s="6">
        <f t="shared" ref="ALA124" si="312">AKZ124*1.1</f>
        <v>0</v>
      </c>
      <c r="ALB124" s="16">
        <f t="shared" ref="ALB124" si="313">((ALA124)*0.06+40)</f>
        <v>40</v>
      </c>
      <c r="ALC124" s="105">
        <f t="shared" ref="ALC124" si="314">ALA124+ALB124</f>
        <v>40</v>
      </c>
      <c r="ALD124" s="16">
        <f t="shared" ref="ALD124" si="315">ALC124/$N$2</f>
        <v>0.38461538461538464</v>
      </c>
      <c r="ALE124" s="2"/>
      <c r="ALF124" s="2"/>
      <c r="ALG124" s="2"/>
      <c r="ALH124" s="2"/>
      <c r="ALI124" s="2"/>
      <c r="ALJ124" s="2" t="s">
        <v>187</v>
      </c>
      <c r="ALK124" s="63"/>
      <c r="ALL124" s="6"/>
      <c r="ALM124" s="6"/>
      <c r="ALN124" s="6">
        <f>ALN120+ALP120+ALQ120</f>
        <v>0</v>
      </c>
      <c r="ALO124" s="80"/>
      <c r="ALP124" s="6">
        <f t="shared" ref="ALP124" si="316">ALN124+ALO124</f>
        <v>0</v>
      </c>
      <c r="ALQ124" s="6">
        <f t="shared" ref="ALQ124" si="317">ALP124*1.1</f>
        <v>0</v>
      </c>
      <c r="ALR124" s="16">
        <f t="shared" ref="ALR124" si="318">((ALQ124)*0.06+40)</f>
        <v>40</v>
      </c>
      <c r="ALS124" s="105">
        <f t="shared" ref="ALS124" si="319">ALQ124+ALR124</f>
        <v>40</v>
      </c>
      <c r="ALT124" s="16">
        <f t="shared" ref="ALT124" si="320">ALS124/$N$2</f>
        <v>0.38461538461538464</v>
      </c>
      <c r="ALU124" s="2"/>
      <c r="ALV124" s="2"/>
      <c r="ALW124" s="2"/>
      <c r="ALX124" s="2"/>
      <c r="ALY124" s="2"/>
      <c r="ALZ124" s="2" t="s">
        <v>187</v>
      </c>
      <c r="AMA124" s="63"/>
      <c r="AMB124" s="6"/>
      <c r="AMC124" s="6"/>
      <c r="AMD124" s="6">
        <f>AMD120+AMF120+AMG120</f>
        <v>0</v>
      </c>
      <c r="AME124" s="80"/>
      <c r="AMF124" s="6">
        <f t="shared" ref="AMF124" si="321">AMD124+AME124</f>
        <v>0</v>
      </c>
      <c r="AMG124" s="6">
        <f t="shared" ref="AMG124" si="322">AMF124*1.1</f>
        <v>0</v>
      </c>
      <c r="AMH124" s="16">
        <f t="shared" ref="AMH124" si="323">((AMG124)*0.06+40)</f>
        <v>40</v>
      </c>
      <c r="AMI124" s="105">
        <f t="shared" ref="AMI124" si="324">AMG124+AMH124</f>
        <v>40</v>
      </c>
      <c r="AMJ124" s="16">
        <f t="shared" ref="AMJ124" si="325">AMI124/$N$2</f>
        <v>0.38461538461538464</v>
      </c>
      <c r="AMK124" s="2"/>
      <c r="AML124" s="2"/>
      <c r="AMM124" s="2"/>
      <c r="AMN124" s="2"/>
      <c r="AMO124" s="2"/>
      <c r="AMP124" s="2" t="s">
        <v>187</v>
      </c>
      <c r="AMQ124" s="63"/>
      <c r="AMR124" s="6"/>
      <c r="AMS124" s="6"/>
      <c r="AMT124" s="6">
        <f>AMT120+AMV120+AMW120</f>
        <v>0</v>
      </c>
      <c r="AMU124" s="80"/>
      <c r="AMV124" s="6">
        <f t="shared" ref="AMV124" si="326">AMT124+AMU124</f>
        <v>0</v>
      </c>
      <c r="AMW124" s="6">
        <f t="shared" ref="AMW124" si="327">AMV124*1.1</f>
        <v>0</v>
      </c>
      <c r="AMX124" s="16">
        <f t="shared" ref="AMX124" si="328">((AMW124)*0.06+40)</f>
        <v>40</v>
      </c>
      <c r="AMY124" s="105">
        <f t="shared" ref="AMY124" si="329">AMW124+AMX124</f>
        <v>40</v>
      </c>
      <c r="AMZ124" s="16">
        <f t="shared" ref="AMZ124" si="330">AMY124/$N$2</f>
        <v>0.38461538461538464</v>
      </c>
      <c r="ANA124" s="2"/>
      <c r="ANB124" s="2"/>
      <c r="ANC124" s="2"/>
      <c r="AND124" s="2"/>
      <c r="ANE124" s="2"/>
      <c r="ANF124" s="2" t="s">
        <v>187</v>
      </c>
      <c r="ANG124" s="63"/>
      <c r="ANH124" s="6"/>
      <c r="ANI124" s="6"/>
      <c r="ANJ124" s="6">
        <f>ANJ120+ANL120+ANM120</f>
        <v>0</v>
      </c>
      <c r="ANK124" s="80"/>
      <c r="ANL124" s="6">
        <f t="shared" ref="ANL124" si="331">ANJ124+ANK124</f>
        <v>0</v>
      </c>
      <c r="ANM124" s="6">
        <f t="shared" ref="ANM124" si="332">ANL124*1.1</f>
        <v>0</v>
      </c>
      <c r="ANN124" s="16">
        <f t="shared" ref="ANN124" si="333">((ANM124)*0.06+40)</f>
        <v>40</v>
      </c>
      <c r="ANO124" s="105">
        <f t="shared" ref="ANO124" si="334">ANM124+ANN124</f>
        <v>40</v>
      </c>
      <c r="ANP124" s="16">
        <f t="shared" ref="ANP124" si="335">ANO124/$N$2</f>
        <v>0.38461538461538464</v>
      </c>
      <c r="ANQ124" s="2"/>
      <c r="ANR124" s="2"/>
      <c r="ANS124" s="2"/>
      <c r="ANT124" s="2"/>
      <c r="ANU124" s="2"/>
      <c r="ANV124" s="2" t="s">
        <v>187</v>
      </c>
      <c r="ANW124" s="63"/>
      <c r="ANX124" s="6"/>
      <c r="ANY124" s="6"/>
      <c r="ANZ124" s="6">
        <f>ANZ120+AOB120+AOC120</f>
        <v>0</v>
      </c>
      <c r="AOA124" s="80"/>
      <c r="AOB124" s="6">
        <f t="shared" ref="AOB124" si="336">ANZ124+AOA124</f>
        <v>0</v>
      </c>
      <c r="AOC124" s="6">
        <f t="shared" ref="AOC124" si="337">AOB124*1.1</f>
        <v>0</v>
      </c>
      <c r="AOD124" s="16">
        <f t="shared" ref="AOD124" si="338">((AOC124)*0.06+40)</f>
        <v>40</v>
      </c>
      <c r="AOE124" s="105">
        <f t="shared" ref="AOE124" si="339">AOC124+AOD124</f>
        <v>40</v>
      </c>
      <c r="AOF124" s="16">
        <f t="shared" ref="AOF124" si="340">AOE124/$N$2</f>
        <v>0.38461538461538464</v>
      </c>
      <c r="AOG124" s="2"/>
      <c r="AOH124" s="2"/>
      <c r="AOI124" s="2"/>
      <c r="AOJ124" s="2"/>
      <c r="AOK124" s="2"/>
      <c r="AOL124" s="2" t="s">
        <v>187</v>
      </c>
      <c r="AOM124" s="63"/>
      <c r="AON124" s="6"/>
      <c r="AOO124" s="6"/>
      <c r="AOP124" s="6">
        <f>AOP120+AOR120+AOS120</f>
        <v>0</v>
      </c>
      <c r="AOQ124" s="80"/>
      <c r="AOR124" s="6">
        <f t="shared" ref="AOR124" si="341">AOP124+AOQ124</f>
        <v>0</v>
      </c>
      <c r="AOS124" s="6">
        <f t="shared" ref="AOS124" si="342">AOR124*1.1</f>
        <v>0</v>
      </c>
      <c r="AOT124" s="16">
        <f t="shared" ref="AOT124" si="343">((AOS124)*0.06+40)</f>
        <v>40</v>
      </c>
      <c r="AOU124" s="105">
        <f t="shared" ref="AOU124" si="344">AOS124+AOT124</f>
        <v>40</v>
      </c>
      <c r="AOV124" s="16">
        <f t="shared" ref="AOV124" si="345">AOU124/$N$2</f>
        <v>0.38461538461538464</v>
      </c>
      <c r="AOW124" s="2"/>
      <c r="AOX124" s="2"/>
      <c r="AOY124" s="2"/>
      <c r="AOZ124" s="2"/>
      <c r="APA124" s="2"/>
      <c r="APB124" s="2" t="s">
        <v>187</v>
      </c>
      <c r="APC124" s="63"/>
      <c r="APD124" s="6"/>
      <c r="APE124" s="6"/>
      <c r="APF124" s="6">
        <f>APF120+APH120+API120</f>
        <v>0</v>
      </c>
      <c r="APG124" s="80"/>
      <c r="APH124" s="6">
        <f t="shared" ref="APH124" si="346">APF124+APG124</f>
        <v>0</v>
      </c>
      <c r="API124" s="6">
        <f t="shared" ref="API124" si="347">APH124*1.1</f>
        <v>0</v>
      </c>
      <c r="APJ124" s="16">
        <f t="shared" ref="APJ124" si="348">((API124)*0.06+40)</f>
        <v>40</v>
      </c>
      <c r="APK124" s="105">
        <f t="shared" ref="APK124" si="349">API124+APJ124</f>
        <v>40</v>
      </c>
      <c r="APL124" s="16">
        <f t="shared" ref="APL124" si="350">APK124/$N$2</f>
        <v>0.38461538461538464</v>
      </c>
      <c r="APM124" s="2"/>
      <c r="APN124" s="2"/>
      <c r="APO124" s="2"/>
      <c r="APP124" s="2"/>
      <c r="APQ124" s="2"/>
      <c r="APR124" s="2" t="s">
        <v>187</v>
      </c>
      <c r="APS124" s="63"/>
      <c r="APT124" s="6"/>
      <c r="APU124" s="6"/>
      <c r="APV124" s="6">
        <f>APV120+APX120+APY120</f>
        <v>0</v>
      </c>
      <c r="APW124" s="80"/>
      <c r="APX124" s="6">
        <f t="shared" ref="APX124" si="351">APV124+APW124</f>
        <v>0</v>
      </c>
      <c r="APY124" s="6">
        <f t="shared" ref="APY124" si="352">APX124*1.1</f>
        <v>0</v>
      </c>
      <c r="APZ124" s="16">
        <f t="shared" ref="APZ124" si="353">((APY124)*0.06+40)</f>
        <v>40</v>
      </c>
      <c r="AQA124" s="105">
        <f t="shared" ref="AQA124" si="354">APY124+APZ124</f>
        <v>40</v>
      </c>
      <c r="AQB124" s="16">
        <f t="shared" ref="AQB124" si="355">AQA124/$N$2</f>
        <v>0.38461538461538464</v>
      </c>
      <c r="AQC124" s="2"/>
      <c r="AQD124" s="2"/>
      <c r="AQE124" s="2"/>
      <c r="AQF124" s="2"/>
      <c r="AQG124" s="2"/>
      <c r="AQH124" s="2" t="s">
        <v>187</v>
      </c>
      <c r="AQI124" s="63"/>
      <c r="AQJ124" s="6"/>
      <c r="AQK124" s="6"/>
      <c r="AQL124" s="6">
        <f>AQL120+AQN120+AQO120</f>
        <v>0</v>
      </c>
      <c r="AQM124" s="80"/>
      <c r="AQN124" s="6">
        <f t="shared" ref="AQN124" si="356">AQL124+AQM124</f>
        <v>0</v>
      </c>
      <c r="AQO124" s="6">
        <f t="shared" ref="AQO124" si="357">AQN124*1.1</f>
        <v>0</v>
      </c>
      <c r="AQP124" s="16">
        <f t="shared" ref="AQP124" si="358">((AQO124)*0.06+40)</f>
        <v>40</v>
      </c>
      <c r="AQQ124" s="105">
        <f t="shared" ref="AQQ124" si="359">AQO124+AQP124</f>
        <v>40</v>
      </c>
      <c r="AQR124" s="16">
        <f t="shared" ref="AQR124" si="360">AQQ124/$N$2</f>
        <v>0.38461538461538464</v>
      </c>
      <c r="AQS124" s="2"/>
      <c r="AQT124" s="2"/>
      <c r="AQU124" s="2"/>
      <c r="AQV124" s="2"/>
      <c r="AQW124" s="2"/>
      <c r="AQX124" s="2" t="s">
        <v>187</v>
      </c>
      <c r="AQY124" s="63"/>
      <c r="AQZ124" s="6"/>
      <c r="ARA124" s="6"/>
      <c r="ARB124" s="6">
        <f>ARB120+ARD120+ARE120</f>
        <v>0</v>
      </c>
      <c r="ARC124" s="80"/>
      <c r="ARD124" s="6">
        <f t="shared" ref="ARD124" si="361">ARB124+ARC124</f>
        <v>0</v>
      </c>
      <c r="ARE124" s="6">
        <f t="shared" ref="ARE124" si="362">ARD124*1.1</f>
        <v>0</v>
      </c>
      <c r="ARF124" s="16">
        <f t="shared" ref="ARF124" si="363">((ARE124)*0.06+40)</f>
        <v>40</v>
      </c>
      <c r="ARG124" s="105">
        <f t="shared" ref="ARG124" si="364">ARE124+ARF124</f>
        <v>40</v>
      </c>
      <c r="ARH124" s="16">
        <f t="shared" ref="ARH124" si="365">ARG124/$N$2</f>
        <v>0.38461538461538464</v>
      </c>
      <c r="ARI124" s="2"/>
      <c r="ARJ124" s="2"/>
      <c r="ARK124" s="2"/>
      <c r="ARL124" s="2"/>
      <c r="ARM124" s="2"/>
      <c r="ARN124" s="2" t="s">
        <v>187</v>
      </c>
      <c r="ARO124" s="63"/>
      <c r="ARP124" s="6"/>
      <c r="ARQ124" s="6"/>
      <c r="ARR124" s="6">
        <f>ARR120+ART120+ARU120</f>
        <v>0</v>
      </c>
      <c r="ARS124" s="80"/>
      <c r="ART124" s="6">
        <f t="shared" ref="ART124" si="366">ARR124+ARS124</f>
        <v>0</v>
      </c>
      <c r="ARU124" s="6">
        <f t="shared" ref="ARU124" si="367">ART124*1.1</f>
        <v>0</v>
      </c>
      <c r="ARV124" s="16">
        <f t="shared" ref="ARV124" si="368">((ARU124)*0.06+40)</f>
        <v>40</v>
      </c>
      <c r="ARW124" s="105">
        <f t="shared" ref="ARW124" si="369">ARU124+ARV124</f>
        <v>40</v>
      </c>
      <c r="ARX124" s="16">
        <f t="shared" ref="ARX124" si="370">ARW124/$N$2</f>
        <v>0.38461538461538464</v>
      </c>
      <c r="ARY124" s="2"/>
      <c r="ARZ124" s="2"/>
      <c r="ASA124" s="2"/>
      <c r="ASB124" s="2"/>
      <c r="ASC124" s="2"/>
      <c r="ASD124" s="2" t="s">
        <v>187</v>
      </c>
      <c r="ASE124" s="63"/>
      <c r="ASF124" s="6"/>
      <c r="ASG124" s="6"/>
      <c r="ASH124" s="6">
        <f>ASH120+ASJ120+ASK120</f>
        <v>0</v>
      </c>
      <c r="ASI124" s="80"/>
      <c r="ASJ124" s="6">
        <f t="shared" ref="ASJ124" si="371">ASH124+ASI124</f>
        <v>0</v>
      </c>
      <c r="ASK124" s="6">
        <f t="shared" ref="ASK124" si="372">ASJ124*1.1</f>
        <v>0</v>
      </c>
      <c r="ASL124" s="16">
        <f t="shared" ref="ASL124" si="373">((ASK124)*0.06+40)</f>
        <v>40</v>
      </c>
      <c r="ASM124" s="105">
        <f t="shared" ref="ASM124" si="374">ASK124+ASL124</f>
        <v>40</v>
      </c>
      <c r="ASN124" s="16">
        <f t="shared" ref="ASN124" si="375">ASM124/$N$2</f>
        <v>0.38461538461538464</v>
      </c>
      <c r="ASO124" s="2"/>
      <c r="ASP124" s="2"/>
      <c r="ASQ124" s="2"/>
      <c r="ASR124" s="2"/>
      <c r="ASS124" s="2"/>
      <c r="AST124" s="2" t="s">
        <v>187</v>
      </c>
      <c r="ASU124" s="63"/>
      <c r="ASV124" s="6"/>
      <c r="ASW124" s="6"/>
      <c r="ASX124" s="6">
        <f>ASX120+ASZ120+ATA120</f>
        <v>0</v>
      </c>
      <c r="ASY124" s="80"/>
      <c r="ASZ124" s="6">
        <f t="shared" ref="ASZ124" si="376">ASX124+ASY124</f>
        <v>0</v>
      </c>
      <c r="ATA124" s="6">
        <f t="shared" ref="ATA124" si="377">ASZ124*1.1</f>
        <v>0</v>
      </c>
      <c r="ATB124" s="16">
        <f t="shared" ref="ATB124" si="378">((ATA124)*0.06+40)</f>
        <v>40</v>
      </c>
      <c r="ATC124" s="105">
        <f t="shared" ref="ATC124" si="379">ATA124+ATB124</f>
        <v>40</v>
      </c>
      <c r="ATD124" s="16">
        <f t="shared" ref="ATD124" si="380">ATC124/$N$2</f>
        <v>0.38461538461538464</v>
      </c>
      <c r="ATE124" s="2"/>
      <c r="ATF124" s="2"/>
      <c r="ATG124" s="2"/>
      <c r="ATH124" s="2"/>
      <c r="ATI124" s="2"/>
      <c r="ATJ124" s="2" t="s">
        <v>187</v>
      </c>
      <c r="ATK124" s="63"/>
      <c r="ATL124" s="6"/>
      <c r="ATM124" s="6"/>
      <c r="ATN124" s="6">
        <f>ATN120+ATP120+ATQ120</f>
        <v>0</v>
      </c>
      <c r="ATO124" s="80"/>
      <c r="ATP124" s="6">
        <f t="shared" ref="ATP124" si="381">ATN124+ATO124</f>
        <v>0</v>
      </c>
      <c r="ATQ124" s="6">
        <f t="shared" ref="ATQ124" si="382">ATP124*1.1</f>
        <v>0</v>
      </c>
      <c r="ATR124" s="16">
        <f t="shared" ref="ATR124" si="383">((ATQ124)*0.06+40)</f>
        <v>40</v>
      </c>
      <c r="ATS124" s="105">
        <f t="shared" ref="ATS124" si="384">ATQ124+ATR124</f>
        <v>40</v>
      </c>
      <c r="ATT124" s="16">
        <f t="shared" ref="ATT124" si="385">ATS124/$N$2</f>
        <v>0.38461538461538464</v>
      </c>
      <c r="ATU124" s="2"/>
      <c r="ATV124" s="2"/>
      <c r="ATW124" s="2"/>
      <c r="ATX124" s="2"/>
      <c r="ATY124" s="2"/>
      <c r="ATZ124" s="2" t="s">
        <v>187</v>
      </c>
      <c r="AUA124" s="63"/>
      <c r="AUB124" s="6"/>
      <c r="AUC124" s="6"/>
      <c r="AUD124" s="6">
        <f>AUD120+AUF120+AUG120</f>
        <v>0</v>
      </c>
      <c r="AUE124" s="80"/>
      <c r="AUF124" s="6">
        <f t="shared" ref="AUF124" si="386">AUD124+AUE124</f>
        <v>0</v>
      </c>
      <c r="AUG124" s="6">
        <f t="shared" ref="AUG124" si="387">AUF124*1.1</f>
        <v>0</v>
      </c>
      <c r="AUH124" s="16">
        <f t="shared" ref="AUH124" si="388">((AUG124)*0.06+40)</f>
        <v>40</v>
      </c>
      <c r="AUI124" s="105">
        <f t="shared" ref="AUI124" si="389">AUG124+AUH124</f>
        <v>40</v>
      </c>
      <c r="AUJ124" s="16">
        <f t="shared" ref="AUJ124" si="390">AUI124/$N$2</f>
        <v>0.38461538461538464</v>
      </c>
      <c r="AUK124" s="2"/>
      <c r="AUL124" s="2"/>
      <c r="AUM124" s="2"/>
      <c r="AUN124" s="2"/>
      <c r="AUO124" s="2"/>
      <c r="AUP124" s="2" t="s">
        <v>187</v>
      </c>
      <c r="AUQ124" s="63"/>
      <c r="AUR124" s="6"/>
      <c r="AUS124" s="6"/>
      <c r="AUT124" s="6">
        <f>AUT120+AUV120+AUW120</f>
        <v>0</v>
      </c>
      <c r="AUU124" s="80"/>
      <c r="AUV124" s="6">
        <f t="shared" ref="AUV124" si="391">AUT124+AUU124</f>
        <v>0</v>
      </c>
      <c r="AUW124" s="6">
        <f t="shared" ref="AUW124" si="392">AUV124*1.1</f>
        <v>0</v>
      </c>
      <c r="AUX124" s="16">
        <f t="shared" ref="AUX124" si="393">((AUW124)*0.06+40)</f>
        <v>40</v>
      </c>
      <c r="AUY124" s="105">
        <f t="shared" ref="AUY124" si="394">AUW124+AUX124</f>
        <v>40</v>
      </c>
      <c r="AUZ124" s="16">
        <f t="shared" ref="AUZ124" si="395">AUY124/$N$2</f>
        <v>0.38461538461538464</v>
      </c>
      <c r="AVA124" s="2"/>
      <c r="AVB124" s="2"/>
      <c r="AVC124" s="2"/>
      <c r="AVD124" s="2"/>
      <c r="AVE124" s="2"/>
      <c r="AVF124" s="2" t="s">
        <v>187</v>
      </c>
      <c r="AVG124" s="63"/>
      <c r="AVH124" s="6"/>
      <c r="AVI124" s="6"/>
      <c r="AVJ124" s="6">
        <f>AVJ120+AVL120+AVM120</f>
        <v>0</v>
      </c>
      <c r="AVK124" s="80"/>
      <c r="AVL124" s="6">
        <f t="shared" ref="AVL124" si="396">AVJ124+AVK124</f>
        <v>0</v>
      </c>
      <c r="AVM124" s="6">
        <f t="shared" ref="AVM124" si="397">AVL124*1.1</f>
        <v>0</v>
      </c>
      <c r="AVN124" s="16">
        <f t="shared" ref="AVN124" si="398">((AVM124)*0.06+40)</f>
        <v>40</v>
      </c>
      <c r="AVO124" s="105">
        <f t="shared" ref="AVO124" si="399">AVM124+AVN124</f>
        <v>40</v>
      </c>
      <c r="AVP124" s="16">
        <f t="shared" ref="AVP124" si="400">AVO124/$N$2</f>
        <v>0.38461538461538464</v>
      </c>
      <c r="AVQ124" s="2"/>
      <c r="AVR124" s="2"/>
      <c r="AVS124" s="2"/>
      <c r="AVT124" s="2"/>
      <c r="AVU124" s="2"/>
      <c r="AVV124" s="2" t="s">
        <v>187</v>
      </c>
      <c r="AVW124" s="63"/>
      <c r="AVX124" s="6"/>
      <c r="AVY124" s="6"/>
      <c r="AVZ124" s="6">
        <f>AVZ120+AWB120+AWC120</f>
        <v>0</v>
      </c>
      <c r="AWA124" s="80"/>
      <c r="AWB124" s="6">
        <f t="shared" ref="AWB124" si="401">AVZ124+AWA124</f>
        <v>0</v>
      </c>
      <c r="AWC124" s="6">
        <f t="shared" ref="AWC124" si="402">AWB124*1.1</f>
        <v>0</v>
      </c>
      <c r="AWD124" s="16">
        <f t="shared" ref="AWD124" si="403">((AWC124)*0.06+40)</f>
        <v>40</v>
      </c>
      <c r="AWE124" s="105">
        <f t="shared" ref="AWE124" si="404">AWC124+AWD124</f>
        <v>40</v>
      </c>
      <c r="AWF124" s="16">
        <f t="shared" ref="AWF124" si="405">AWE124/$N$2</f>
        <v>0.38461538461538464</v>
      </c>
      <c r="AWG124" s="2"/>
      <c r="AWH124" s="2"/>
      <c r="AWI124" s="2"/>
      <c r="AWJ124" s="2"/>
      <c r="AWK124" s="2"/>
      <c r="AWL124" s="2" t="s">
        <v>187</v>
      </c>
      <c r="AWM124" s="63"/>
      <c r="AWN124" s="6"/>
      <c r="AWO124" s="6"/>
      <c r="AWP124" s="6">
        <f>AWP120+AWR120+AWS120</f>
        <v>0</v>
      </c>
      <c r="AWQ124" s="80"/>
      <c r="AWR124" s="6">
        <f t="shared" ref="AWR124" si="406">AWP124+AWQ124</f>
        <v>0</v>
      </c>
      <c r="AWS124" s="6">
        <f t="shared" ref="AWS124" si="407">AWR124*1.1</f>
        <v>0</v>
      </c>
      <c r="AWT124" s="16">
        <f t="shared" ref="AWT124" si="408">((AWS124)*0.06+40)</f>
        <v>40</v>
      </c>
      <c r="AWU124" s="105">
        <f t="shared" ref="AWU124" si="409">AWS124+AWT124</f>
        <v>40</v>
      </c>
      <c r="AWV124" s="16">
        <f t="shared" ref="AWV124" si="410">AWU124/$N$2</f>
        <v>0.38461538461538464</v>
      </c>
      <c r="AWW124" s="2"/>
      <c r="AWX124" s="2"/>
      <c r="AWY124" s="2"/>
      <c r="AWZ124" s="2"/>
      <c r="AXA124" s="2"/>
      <c r="AXB124" s="2" t="s">
        <v>187</v>
      </c>
      <c r="AXC124" s="63"/>
      <c r="AXD124" s="6"/>
      <c r="AXE124" s="6"/>
      <c r="AXF124" s="6">
        <f>AXF120+AXH120+AXI120</f>
        <v>0</v>
      </c>
      <c r="AXG124" s="80"/>
      <c r="AXH124" s="6">
        <f t="shared" ref="AXH124" si="411">AXF124+AXG124</f>
        <v>0</v>
      </c>
      <c r="AXI124" s="6">
        <f t="shared" ref="AXI124" si="412">AXH124*1.1</f>
        <v>0</v>
      </c>
      <c r="AXJ124" s="16">
        <f t="shared" ref="AXJ124" si="413">((AXI124)*0.06+40)</f>
        <v>40</v>
      </c>
      <c r="AXK124" s="105">
        <f t="shared" ref="AXK124" si="414">AXI124+AXJ124</f>
        <v>40</v>
      </c>
      <c r="AXL124" s="16">
        <f t="shared" ref="AXL124" si="415">AXK124/$N$2</f>
        <v>0.38461538461538464</v>
      </c>
      <c r="AXM124" s="2"/>
      <c r="AXN124" s="2"/>
      <c r="AXO124" s="2"/>
      <c r="AXP124" s="2"/>
      <c r="AXQ124" s="2"/>
      <c r="AXR124" s="2" t="s">
        <v>187</v>
      </c>
      <c r="AXS124" s="63"/>
      <c r="AXT124" s="6"/>
      <c r="AXU124" s="6"/>
      <c r="AXV124" s="6">
        <f>AXV120+AXX120+AXY120</f>
        <v>0</v>
      </c>
      <c r="AXW124" s="80"/>
      <c r="AXX124" s="6">
        <f t="shared" ref="AXX124" si="416">AXV124+AXW124</f>
        <v>0</v>
      </c>
      <c r="AXY124" s="6">
        <f t="shared" ref="AXY124" si="417">AXX124*1.1</f>
        <v>0</v>
      </c>
      <c r="AXZ124" s="16">
        <f t="shared" ref="AXZ124" si="418">((AXY124)*0.06+40)</f>
        <v>40</v>
      </c>
      <c r="AYA124" s="105">
        <f t="shared" ref="AYA124" si="419">AXY124+AXZ124</f>
        <v>40</v>
      </c>
      <c r="AYB124" s="16">
        <f t="shared" ref="AYB124" si="420">AYA124/$N$2</f>
        <v>0.38461538461538464</v>
      </c>
      <c r="AYC124" s="2"/>
      <c r="AYD124" s="2"/>
      <c r="AYE124" s="2"/>
      <c r="AYF124" s="2"/>
      <c r="AYG124" s="2"/>
      <c r="AYH124" s="2" t="s">
        <v>187</v>
      </c>
      <c r="AYI124" s="63"/>
      <c r="AYJ124" s="6"/>
      <c r="AYK124" s="6"/>
      <c r="AYL124" s="6">
        <f>AYL120+AYN120+AYO120</f>
        <v>0</v>
      </c>
      <c r="AYM124" s="80"/>
      <c r="AYN124" s="6">
        <f t="shared" ref="AYN124" si="421">AYL124+AYM124</f>
        <v>0</v>
      </c>
      <c r="AYO124" s="6">
        <f t="shared" ref="AYO124" si="422">AYN124*1.1</f>
        <v>0</v>
      </c>
      <c r="AYP124" s="16">
        <f t="shared" ref="AYP124" si="423">((AYO124)*0.06+40)</f>
        <v>40</v>
      </c>
      <c r="AYQ124" s="105">
        <f t="shared" ref="AYQ124" si="424">AYO124+AYP124</f>
        <v>40</v>
      </c>
      <c r="AYR124" s="16">
        <f t="shared" ref="AYR124" si="425">AYQ124/$N$2</f>
        <v>0.38461538461538464</v>
      </c>
      <c r="AYS124" s="2"/>
      <c r="AYT124" s="2"/>
      <c r="AYU124" s="2"/>
      <c r="AYV124" s="2"/>
      <c r="AYW124" s="2"/>
      <c r="AYX124" s="2" t="s">
        <v>187</v>
      </c>
      <c r="AYY124" s="63"/>
      <c r="AYZ124" s="6"/>
      <c r="AZA124" s="6"/>
      <c r="AZB124" s="6">
        <f>AZB120+AZD120+AZE120</f>
        <v>0</v>
      </c>
      <c r="AZC124" s="80"/>
      <c r="AZD124" s="6">
        <f t="shared" ref="AZD124" si="426">AZB124+AZC124</f>
        <v>0</v>
      </c>
      <c r="AZE124" s="6">
        <f t="shared" ref="AZE124" si="427">AZD124*1.1</f>
        <v>0</v>
      </c>
      <c r="AZF124" s="16">
        <f t="shared" ref="AZF124" si="428">((AZE124)*0.06+40)</f>
        <v>40</v>
      </c>
      <c r="AZG124" s="105">
        <f t="shared" ref="AZG124" si="429">AZE124+AZF124</f>
        <v>40</v>
      </c>
      <c r="AZH124" s="16">
        <f t="shared" ref="AZH124" si="430">AZG124/$N$2</f>
        <v>0.38461538461538464</v>
      </c>
      <c r="AZI124" s="2"/>
      <c r="AZJ124" s="2"/>
      <c r="AZK124" s="2"/>
      <c r="AZL124" s="2"/>
      <c r="AZM124" s="2"/>
      <c r="AZN124" s="2" t="s">
        <v>187</v>
      </c>
      <c r="AZO124" s="63"/>
      <c r="AZP124" s="6"/>
      <c r="AZQ124" s="6"/>
      <c r="AZR124" s="6">
        <f>AZR120+AZT120+AZU120</f>
        <v>0</v>
      </c>
      <c r="AZS124" s="80"/>
      <c r="AZT124" s="6">
        <f t="shared" ref="AZT124" si="431">AZR124+AZS124</f>
        <v>0</v>
      </c>
      <c r="AZU124" s="6">
        <f t="shared" ref="AZU124" si="432">AZT124*1.1</f>
        <v>0</v>
      </c>
      <c r="AZV124" s="16">
        <f t="shared" ref="AZV124" si="433">((AZU124)*0.06+40)</f>
        <v>40</v>
      </c>
      <c r="AZW124" s="105">
        <f t="shared" ref="AZW124" si="434">AZU124+AZV124</f>
        <v>40</v>
      </c>
      <c r="AZX124" s="16">
        <f t="shared" ref="AZX124" si="435">AZW124/$N$2</f>
        <v>0.38461538461538464</v>
      </c>
      <c r="AZY124" s="2"/>
      <c r="AZZ124" s="2"/>
      <c r="BAA124" s="2"/>
      <c r="BAB124" s="2"/>
      <c r="BAC124" s="2"/>
      <c r="BAD124" s="2" t="s">
        <v>187</v>
      </c>
      <c r="BAE124" s="63"/>
      <c r="BAF124" s="6"/>
      <c r="BAG124" s="6"/>
      <c r="BAH124" s="6">
        <f>BAH120+BAJ120+BAK120</f>
        <v>0</v>
      </c>
      <c r="BAI124" s="80"/>
      <c r="BAJ124" s="6">
        <f t="shared" ref="BAJ124" si="436">BAH124+BAI124</f>
        <v>0</v>
      </c>
      <c r="BAK124" s="6">
        <f t="shared" ref="BAK124" si="437">BAJ124*1.1</f>
        <v>0</v>
      </c>
      <c r="BAL124" s="16">
        <f t="shared" ref="BAL124" si="438">((BAK124)*0.06+40)</f>
        <v>40</v>
      </c>
      <c r="BAM124" s="105">
        <f t="shared" ref="BAM124" si="439">BAK124+BAL124</f>
        <v>40</v>
      </c>
      <c r="BAN124" s="16">
        <f t="shared" ref="BAN124" si="440">BAM124/$N$2</f>
        <v>0.38461538461538464</v>
      </c>
      <c r="BAO124" s="2"/>
      <c r="BAP124" s="2"/>
      <c r="BAQ124" s="2"/>
      <c r="BAR124" s="2"/>
      <c r="BAS124" s="2"/>
      <c r="BAT124" s="2" t="s">
        <v>187</v>
      </c>
      <c r="BAU124" s="63"/>
      <c r="BAV124" s="6"/>
      <c r="BAW124" s="6"/>
      <c r="BAX124" s="6">
        <f>BAX120+BAZ120+BBA120</f>
        <v>0</v>
      </c>
      <c r="BAY124" s="80"/>
      <c r="BAZ124" s="6">
        <f t="shared" ref="BAZ124" si="441">BAX124+BAY124</f>
        <v>0</v>
      </c>
      <c r="BBA124" s="6">
        <f t="shared" ref="BBA124" si="442">BAZ124*1.1</f>
        <v>0</v>
      </c>
      <c r="BBB124" s="16">
        <f t="shared" ref="BBB124" si="443">((BBA124)*0.06+40)</f>
        <v>40</v>
      </c>
      <c r="BBC124" s="105">
        <f t="shared" ref="BBC124" si="444">BBA124+BBB124</f>
        <v>40</v>
      </c>
      <c r="BBD124" s="16">
        <f t="shared" ref="BBD124" si="445">BBC124/$N$2</f>
        <v>0.38461538461538464</v>
      </c>
      <c r="BBE124" s="2"/>
      <c r="BBF124" s="2"/>
      <c r="BBG124" s="2"/>
      <c r="BBH124" s="2"/>
      <c r="BBI124" s="2"/>
      <c r="BBJ124" s="2" t="s">
        <v>187</v>
      </c>
      <c r="BBK124" s="63"/>
      <c r="BBL124" s="6"/>
      <c r="BBM124" s="6"/>
      <c r="BBN124" s="6">
        <f>BBN120+BBP120+BBQ120</f>
        <v>0</v>
      </c>
      <c r="BBO124" s="80"/>
      <c r="BBP124" s="6">
        <f t="shared" ref="BBP124" si="446">BBN124+BBO124</f>
        <v>0</v>
      </c>
      <c r="BBQ124" s="6">
        <f t="shared" ref="BBQ124" si="447">BBP124*1.1</f>
        <v>0</v>
      </c>
      <c r="BBR124" s="16">
        <f t="shared" ref="BBR124" si="448">((BBQ124)*0.06+40)</f>
        <v>40</v>
      </c>
      <c r="BBS124" s="105">
        <f t="shared" ref="BBS124" si="449">BBQ124+BBR124</f>
        <v>40</v>
      </c>
      <c r="BBT124" s="16">
        <f t="shared" ref="BBT124" si="450">BBS124/$N$2</f>
        <v>0.38461538461538464</v>
      </c>
      <c r="BBU124" s="2"/>
      <c r="BBV124" s="2"/>
      <c r="BBW124" s="2"/>
      <c r="BBX124" s="2"/>
      <c r="BBY124" s="2"/>
      <c r="BBZ124" s="2" t="s">
        <v>187</v>
      </c>
      <c r="BCA124" s="63"/>
      <c r="BCB124" s="6"/>
      <c r="BCC124" s="6"/>
      <c r="BCD124" s="6">
        <f>BCD120+BCF120+BCG120</f>
        <v>0</v>
      </c>
      <c r="BCE124" s="80"/>
      <c r="BCF124" s="6">
        <f t="shared" ref="BCF124" si="451">BCD124+BCE124</f>
        <v>0</v>
      </c>
      <c r="BCG124" s="6">
        <f t="shared" ref="BCG124" si="452">BCF124*1.1</f>
        <v>0</v>
      </c>
      <c r="BCH124" s="16">
        <f t="shared" ref="BCH124" si="453">((BCG124)*0.06+40)</f>
        <v>40</v>
      </c>
      <c r="BCI124" s="105">
        <f t="shared" ref="BCI124" si="454">BCG124+BCH124</f>
        <v>40</v>
      </c>
      <c r="BCJ124" s="16">
        <f t="shared" ref="BCJ124" si="455">BCI124/$N$2</f>
        <v>0.38461538461538464</v>
      </c>
      <c r="BCK124" s="2"/>
      <c r="BCL124" s="2"/>
      <c r="BCM124" s="2"/>
      <c r="BCN124" s="2"/>
      <c r="BCO124" s="2"/>
      <c r="BCP124" s="2" t="s">
        <v>187</v>
      </c>
      <c r="BCQ124" s="63"/>
      <c r="BCR124" s="6"/>
      <c r="BCS124" s="6"/>
      <c r="BCT124" s="6">
        <f>BCT120+BCV120+BCW120</f>
        <v>0</v>
      </c>
      <c r="BCU124" s="80"/>
      <c r="BCV124" s="6">
        <f t="shared" ref="BCV124" si="456">BCT124+BCU124</f>
        <v>0</v>
      </c>
      <c r="BCW124" s="6">
        <f t="shared" ref="BCW124" si="457">BCV124*1.1</f>
        <v>0</v>
      </c>
      <c r="BCX124" s="16">
        <f t="shared" ref="BCX124" si="458">((BCW124)*0.06+40)</f>
        <v>40</v>
      </c>
      <c r="BCY124" s="105">
        <f t="shared" ref="BCY124" si="459">BCW124+BCX124</f>
        <v>40</v>
      </c>
      <c r="BCZ124" s="16">
        <f t="shared" ref="BCZ124" si="460">BCY124/$N$2</f>
        <v>0.38461538461538464</v>
      </c>
      <c r="BDA124" s="2"/>
      <c r="BDB124" s="2"/>
      <c r="BDC124" s="2"/>
      <c r="BDD124" s="2"/>
      <c r="BDE124" s="2"/>
      <c r="BDF124" s="2" t="s">
        <v>187</v>
      </c>
      <c r="BDG124" s="63"/>
      <c r="BDH124" s="6"/>
      <c r="BDI124" s="6"/>
      <c r="BDJ124" s="6">
        <f>BDJ120+BDL120+BDM120</f>
        <v>0</v>
      </c>
      <c r="BDK124" s="80"/>
      <c r="BDL124" s="6">
        <f t="shared" ref="BDL124" si="461">BDJ124+BDK124</f>
        <v>0</v>
      </c>
      <c r="BDM124" s="6">
        <f t="shared" ref="BDM124" si="462">BDL124*1.1</f>
        <v>0</v>
      </c>
      <c r="BDN124" s="16">
        <f t="shared" ref="BDN124" si="463">((BDM124)*0.06+40)</f>
        <v>40</v>
      </c>
      <c r="BDO124" s="105">
        <f t="shared" ref="BDO124" si="464">BDM124+BDN124</f>
        <v>40</v>
      </c>
      <c r="BDP124" s="16">
        <f t="shared" ref="BDP124" si="465">BDO124/$N$2</f>
        <v>0.38461538461538464</v>
      </c>
      <c r="BDQ124" s="2"/>
      <c r="BDR124" s="2"/>
      <c r="BDS124" s="2"/>
      <c r="BDT124" s="2"/>
      <c r="BDU124" s="2"/>
      <c r="BDV124" s="2" t="s">
        <v>187</v>
      </c>
      <c r="BDW124" s="63"/>
      <c r="BDX124" s="6"/>
      <c r="BDY124" s="6"/>
      <c r="BDZ124" s="6">
        <f>BDZ120+BEB120+BEC120</f>
        <v>0</v>
      </c>
      <c r="BEA124" s="80"/>
      <c r="BEB124" s="6">
        <f t="shared" ref="BEB124" si="466">BDZ124+BEA124</f>
        <v>0</v>
      </c>
      <c r="BEC124" s="6">
        <f t="shared" ref="BEC124" si="467">BEB124*1.1</f>
        <v>0</v>
      </c>
      <c r="BED124" s="16">
        <f t="shared" ref="BED124" si="468">((BEC124)*0.06+40)</f>
        <v>40</v>
      </c>
      <c r="BEE124" s="105">
        <f t="shared" ref="BEE124" si="469">BEC124+BED124</f>
        <v>40</v>
      </c>
      <c r="BEF124" s="16">
        <f t="shared" ref="BEF124" si="470">BEE124/$N$2</f>
        <v>0.38461538461538464</v>
      </c>
      <c r="BEG124" s="2"/>
      <c r="BEH124" s="2"/>
      <c r="BEI124" s="2"/>
      <c r="BEJ124" s="2"/>
      <c r="BEK124" s="2"/>
      <c r="BEL124" s="2" t="s">
        <v>187</v>
      </c>
      <c r="BEM124" s="63"/>
      <c r="BEN124" s="6"/>
      <c r="BEO124" s="6"/>
      <c r="BEP124" s="6">
        <f>BEP120+BER120+BES120</f>
        <v>0</v>
      </c>
      <c r="BEQ124" s="80"/>
      <c r="BER124" s="6">
        <f t="shared" ref="BER124" si="471">BEP124+BEQ124</f>
        <v>0</v>
      </c>
      <c r="BES124" s="6">
        <f t="shared" ref="BES124" si="472">BER124*1.1</f>
        <v>0</v>
      </c>
      <c r="BET124" s="16">
        <f t="shared" ref="BET124" si="473">((BES124)*0.06+40)</f>
        <v>40</v>
      </c>
      <c r="BEU124" s="105">
        <f t="shared" ref="BEU124" si="474">BES124+BET124</f>
        <v>40</v>
      </c>
      <c r="BEV124" s="16">
        <f t="shared" ref="BEV124" si="475">BEU124/$N$2</f>
        <v>0.38461538461538464</v>
      </c>
      <c r="BEW124" s="2"/>
      <c r="BEX124" s="2"/>
      <c r="BEY124" s="2"/>
      <c r="BEZ124" s="2"/>
      <c r="BFA124" s="2"/>
      <c r="BFB124" s="2" t="s">
        <v>187</v>
      </c>
      <c r="BFC124" s="63"/>
      <c r="BFD124" s="6"/>
      <c r="BFE124" s="6"/>
      <c r="BFF124" s="6">
        <f>BFF120+BFH120+BFI120</f>
        <v>0</v>
      </c>
      <c r="BFG124" s="80"/>
      <c r="BFH124" s="6">
        <f t="shared" ref="BFH124" si="476">BFF124+BFG124</f>
        <v>0</v>
      </c>
      <c r="BFI124" s="6">
        <f t="shared" ref="BFI124" si="477">BFH124*1.1</f>
        <v>0</v>
      </c>
      <c r="BFJ124" s="16">
        <f t="shared" ref="BFJ124" si="478">((BFI124)*0.06+40)</f>
        <v>40</v>
      </c>
      <c r="BFK124" s="105">
        <f t="shared" ref="BFK124" si="479">BFI124+BFJ124</f>
        <v>40</v>
      </c>
      <c r="BFL124" s="16">
        <f t="shared" ref="BFL124" si="480">BFK124/$N$2</f>
        <v>0.38461538461538464</v>
      </c>
      <c r="BFM124" s="2"/>
      <c r="BFN124" s="2"/>
      <c r="BFO124" s="2"/>
      <c r="BFP124" s="2"/>
      <c r="BFQ124" s="2"/>
      <c r="BFR124" s="2" t="s">
        <v>187</v>
      </c>
      <c r="BFS124" s="63"/>
      <c r="BFT124" s="6"/>
      <c r="BFU124" s="6"/>
      <c r="BFV124" s="6">
        <f>BFV120+BFX120+BFY120</f>
        <v>0</v>
      </c>
      <c r="BFW124" s="80"/>
      <c r="BFX124" s="6">
        <f t="shared" ref="BFX124" si="481">BFV124+BFW124</f>
        <v>0</v>
      </c>
      <c r="BFY124" s="6">
        <f t="shared" ref="BFY124" si="482">BFX124*1.1</f>
        <v>0</v>
      </c>
      <c r="BFZ124" s="16">
        <f t="shared" ref="BFZ124" si="483">((BFY124)*0.06+40)</f>
        <v>40</v>
      </c>
      <c r="BGA124" s="105">
        <f t="shared" ref="BGA124" si="484">BFY124+BFZ124</f>
        <v>40</v>
      </c>
      <c r="BGB124" s="16">
        <f t="shared" ref="BGB124" si="485">BGA124/$N$2</f>
        <v>0.38461538461538464</v>
      </c>
      <c r="BGC124" s="2"/>
      <c r="BGD124" s="2"/>
      <c r="BGE124" s="2"/>
      <c r="BGF124" s="2"/>
      <c r="BGG124" s="2"/>
      <c r="BGH124" s="2" t="s">
        <v>187</v>
      </c>
      <c r="BGI124" s="63"/>
      <c r="BGJ124" s="6"/>
      <c r="BGK124" s="6"/>
      <c r="BGL124" s="6">
        <f>BGL120+BGN120+BGO120</f>
        <v>0</v>
      </c>
      <c r="BGM124" s="80"/>
      <c r="BGN124" s="6">
        <f t="shared" ref="BGN124" si="486">BGL124+BGM124</f>
        <v>0</v>
      </c>
      <c r="BGO124" s="6">
        <f t="shared" ref="BGO124" si="487">BGN124*1.1</f>
        <v>0</v>
      </c>
      <c r="BGP124" s="16">
        <f t="shared" ref="BGP124" si="488">((BGO124)*0.06+40)</f>
        <v>40</v>
      </c>
      <c r="BGQ124" s="105">
        <f t="shared" ref="BGQ124" si="489">BGO124+BGP124</f>
        <v>40</v>
      </c>
      <c r="BGR124" s="16">
        <f t="shared" ref="BGR124" si="490">BGQ124/$N$2</f>
        <v>0.38461538461538464</v>
      </c>
      <c r="BGS124" s="2"/>
      <c r="BGT124" s="2"/>
      <c r="BGU124" s="2"/>
      <c r="BGV124" s="2"/>
      <c r="BGW124" s="2"/>
      <c r="BGX124" s="2" t="s">
        <v>187</v>
      </c>
      <c r="BGY124" s="63"/>
      <c r="BGZ124" s="6"/>
      <c r="BHA124" s="6"/>
      <c r="BHB124" s="6">
        <f>BHB120+BHD120+BHE120</f>
        <v>0</v>
      </c>
      <c r="BHC124" s="80"/>
      <c r="BHD124" s="6">
        <f t="shared" ref="BHD124" si="491">BHB124+BHC124</f>
        <v>0</v>
      </c>
      <c r="BHE124" s="6">
        <f t="shared" ref="BHE124" si="492">BHD124*1.1</f>
        <v>0</v>
      </c>
      <c r="BHF124" s="16">
        <f t="shared" ref="BHF124" si="493">((BHE124)*0.06+40)</f>
        <v>40</v>
      </c>
      <c r="BHG124" s="105">
        <f t="shared" ref="BHG124" si="494">BHE124+BHF124</f>
        <v>40</v>
      </c>
      <c r="BHH124" s="16">
        <f t="shared" ref="BHH124" si="495">BHG124/$N$2</f>
        <v>0.38461538461538464</v>
      </c>
      <c r="BHI124" s="2"/>
      <c r="BHJ124" s="2"/>
      <c r="BHK124" s="2"/>
      <c r="BHL124" s="2"/>
      <c r="BHM124" s="2"/>
      <c r="BHN124" s="2" t="s">
        <v>187</v>
      </c>
      <c r="BHO124" s="63"/>
      <c r="BHP124" s="6"/>
      <c r="BHQ124" s="6"/>
      <c r="BHR124" s="6">
        <f>BHR120+BHT120+BHU120</f>
        <v>0</v>
      </c>
      <c r="BHS124" s="80"/>
      <c r="BHT124" s="6">
        <f t="shared" ref="BHT124" si="496">BHR124+BHS124</f>
        <v>0</v>
      </c>
      <c r="BHU124" s="6">
        <f t="shared" ref="BHU124" si="497">BHT124*1.1</f>
        <v>0</v>
      </c>
      <c r="BHV124" s="16">
        <f t="shared" ref="BHV124" si="498">((BHU124)*0.06+40)</f>
        <v>40</v>
      </c>
      <c r="BHW124" s="105">
        <f t="shared" ref="BHW124" si="499">BHU124+BHV124</f>
        <v>40</v>
      </c>
      <c r="BHX124" s="16">
        <f t="shared" ref="BHX124" si="500">BHW124/$N$2</f>
        <v>0.38461538461538464</v>
      </c>
      <c r="BHY124" s="2"/>
      <c r="BHZ124" s="2"/>
      <c r="BIA124" s="2"/>
      <c r="BIB124" s="2"/>
      <c r="BIC124" s="2"/>
      <c r="BID124" s="2" t="s">
        <v>187</v>
      </c>
      <c r="BIE124" s="63"/>
      <c r="BIF124" s="6"/>
      <c r="BIG124" s="6"/>
      <c r="BIH124" s="6">
        <f>BIH120+BIJ120+BIK120</f>
        <v>0</v>
      </c>
      <c r="BII124" s="80"/>
      <c r="BIJ124" s="6">
        <f t="shared" ref="BIJ124" si="501">BIH124+BII124</f>
        <v>0</v>
      </c>
      <c r="BIK124" s="6">
        <f t="shared" ref="BIK124" si="502">BIJ124*1.1</f>
        <v>0</v>
      </c>
      <c r="BIL124" s="16">
        <f t="shared" ref="BIL124" si="503">((BIK124)*0.06+40)</f>
        <v>40</v>
      </c>
      <c r="BIM124" s="105">
        <f t="shared" ref="BIM124" si="504">BIK124+BIL124</f>
        <v>40</v>
      </c>
      <c r="BIN124" s="16">
        <f t="shared" ref="BIN124" si="505">BIM124/$N$2</f>
        <v>0.38461538461538464</v>
      </c>
      <c r="BIO124" s="2"/>
      <c r="BIP124" s="2"/>
      <c r="BIQ124" s="2"/>
      <c r="BIR124" s="2"/>
      <c r="BIS124" s="2"/>
      <c r="BIT124" s="2" t="s">
        <v>187</v>
      </c>
      <c r="BIU124" s="63"/>
      <c r="BIV124" s="6"/>
      <c r="BIW124" s="6"/>
      <c r="BIX124" s="6">
        <f>BIX120+BIZ120+BJA120</f>
        <v>0</v>
      </c>
      <c r="BIY124" s="80"/>
      <c r="BIZ124" s="6">
        <f t="shared" ref="BIZ124" si="506">BIX124+BIY124</f>
        <v>0</v>
      </c>
      <c r="BJA124" s="6">
        <f t="shared" ref="BJA124" si="507">BIZ124*1.1</f>
        <v>0</v>
      </c>
      <c r="BJB124" s="16">
        <f t="shared" ref="BJB124" si="508">((BJA124)*0.06+40)</f>
        <v>40</v>
      </c>
      <c r="BJC124" s="105">
        <f t="shared" ref="BJC124" si="509">BJA124+BJB124</f>
        <v>40</v>
      </c>
      <c r="BJD124" s="16">
        <f t="shared" ref="BJD124" si="510">BJC124/$N$2</f>
        <v>0.38461538461538464</v>
      </c>
      <c r="BJE124" s="2"/>
      <c r="BJF124" s="2"/>
      <c r="BJG124" s="2"/>
      <c r="BJH124" s="2"/>
      <c r="BJI124" s="2"/>
      <c r="BJJ124" s="2" t="s">
        <v>187</v>
      </c>
      <c r="BJK124" s="63"/>
      <c r="BJL124" s="6"/>
      <c r="BJM124" s="6"/>
      <c r="BJN124" s="6">
        <f>BJN120+BJP120+BJQ120</f>
        <v>0</v>
      </c>
      <c r="BJO124" s="80"/>
      <c r="BJP124" s="6">
        <f t="shared" ref="BJP124" si="511">BJN124+BJO124</f>
        <v>0</v>
      </c>
      <c r="BJQ124" s="6">
        <f t="shared" ref="BJQ124" si="512">BJP124*1.1</f>
        <v>0</v>
      </c>
      <c r="BJR124" s="16">
        <f t="shared" ref="BJR124" si="513">((BJQ124)*0.06+40)</f>
        <v>40</v>
      </c>
      <c r="BJS124" s="105">
        <f t="shared" ref="BJS124" si="514">BJQ124+BJR124</f>
        <v>40</v>
      </c>
      <c r="BJT124" s="16">
        <f t="shared" ref="BJT124" si="515">BJS124/$N$2</f>
        <v>0.38461538461538464</v>
      </c>
      <c r="BJU124" s="2"/>
      <c r="BJV124" s="2"/>
      <c r="BJW124" s="2"/>
      <c r="BJX124" s="2"/>
      <c r="BJY124" s="2"/>
      <c r="BJZ124" s="2" t="s">
        <v>187</v>
      </c>
      <c r="BKA124" s="63"/>
      <c r="BKB124" s="6"/>
      <c r="BKC124" s="6"/>
      <c r="BKD124" s="6">
        <f>BKD120+BKF120+BKG120</f>
        <v>0</v>
      </c>
      <c r="BKE124" s="80"/>
      <c r="BKF124" s="6">
        <f t="shared" ref="BKF124" si="516">BKD124+BKE124</f>
        <v>0</v>
      </c>
      <c r="BKG124" s="6">
        <f t="shared" ref="BKG124" si="517">BKF124*1.1</f>
        <v>0</v>
      </c>
      <c r="BKH124" s="16">
        <f t="shared" ref="BKH124" si="518">((BKG124)*0.06+40)</f>
        <v>40</v>
      </c>
      <c r="BKI124" s="105">
        <f t="shared" ref="BKI124" si="519">BKG124+BKH124</f>
        <v>40</v>
      </c>
      <c r="BKJ124" s="16">
        <f t="shared" ref="BKJ124" si="520">BKI124/$N$2</f>
        <v>0.38461538461538464</v>
      </c>
      <c r="BKK124" s="2"/>
      <c r="BKL124" s="2"/>
      <c r="BKM124" s="2"/>
      <c r="BKN124" s="2"/>
      <c r="BKO124" s="2"/>
      <c r="BKP124" s="2" t="s">
        <v>187</v>
      </c>
      <c r="BKQ124" s="63"/>
      <c r="BKR124" s="6"/>
      <c r="BKS124" s="6"/>
      <c r="BKT124" s="6">
        <f>BKT120+BKV120+BKW120</f>
        <v>0</v>
      </c>
      <c r="BKU124" s="80"/>
      <c r="BKV124" s="6">
        <f t="shared" ref="BKV124" si="521">BKT124+BKU124</f>
        <v>0</v>
      </c>
      <c r="BKW124" s="6">
        <f t="shared" ref="BKW124" si="522">BKV124*1.1</f>
        <v>0</v>
      </c>
      <c r="BKX124" s="16">
        <f t="shared" ref="BKX124" si="523">((BKW124)*0.06+40)</f>
        <v>40</v>
      </c>
      <c r="BKY124" s="105">
        <f t="shared" ref="BKY124" si="524">BKW124+BKX124</f>
        <v>40</v>
      </c>
      <c r="BKZ124" s="16">
        <f t="shared" ref="BKZ124" si="525">BKY124/$N$2</f>
        <v>0.38461538461538464</v>
      </c>
      <c r="BLA124" s="2"/>
      <c r="BLB124" s="2"/>
      <c r="BLC124" s="2"/>
      <c r="BLD124" s="2"/>
      <c r="BLE124" s="2"/>
      <c r="BLF124" s="2" t="s">
        <v>187</v>
      </c>
      <c r="BLG124" s="63"/>
      <c r="BLH124" s="6"/>
      <c r="BLI124" s="6"/>
      <c r="BLJ124" s="6">
        <f>BLJ120+BLL120+BLM120</f>
        <v>0</v>
      </c>
      <c r="BLK124" s="80"/>
      <c r="BLL124" s="6">
        <f t="shared" ref="BLL124" si="526">BLJ124+BLK124</f>
        <v>0</v>
      </c>
      <c r="BLM124" s="6">
        <f t="shared" ref="BLM124" si="527">BLL124*1.1</f>
        <v>0</v>
      </c>
      <c r="BLN124" s="16">
        <f t="shared" ref="BLN124" si="528">((BLM124)*0.06+40)</f>
        <v>40</v>
      </c>
      <c r="BLO124" s="105">
        <f t="shared" ref="BLO124" si="529">BLM124+BLN124</f>
        <v>40</v>
      </c>
      <c r="BLP124" s="16">
        <f t="shared" ref="BLP124" si="530">BLO124/$N$2</f>
        <v>0.38461538461538464</v>
      </c>
      <c r="BLQ124" s="2"/>
      <c r="BLR124" s="2"/>
      <c r="BLS124" s="2"/>
      <c r="BLT124" s="2"/>
      <c r="BLU124" s="2"/>
      <c r="BLV124" s="2" t="s">
        <v>187</v>
      </c>
      <c r="BLW124" s="63"/>
      <c r="BLX124" s="6"/>
      <c r="BLY124" s="6"/>
      <c r="BLZ124" s="6">
        <f>BLZ120+BMB120+BMC120</f>
        <v>0</v>
      </c>
      <c r="BMA124" s="80"/>
      <c r="BMB124" s="6">
        <f t="shared" ref="BMB124" si="531">BLZ124+BMA124</f>
        <v>0</v>
      </c>
      <c r="BMC124" s="6">
        <f t="shared" ref="BMC124" si="532">BMB124*1.1</f>
        <v>0</v>
      </c>
      <c r="BMD124" s="16">
        <f t="shared" ref="BMD124" si="533">((BMC124)*0.06+40)</f>
        <v>40</v>
      </c>
      <c r="BME124" s="105">
        <f t="shared" ref="BME124" si="534">BMC124+BMD124</f>
        <v>40</v>
      </c>
      <c r="BMF124" s="16">
        <f t="shared" ref="BMF124" si="535">BME124/$N$2</f>
        <v>0.38461538461538464</v>
      </c>
      <c r="BMG124" s="2"/>
      <c r="BMH124" s="2"/>
      <c r="BMI124" s="2"/>
      <c r="BMJ124" s="2"/>
      <c r="BMK124" s="2"/>
      <c r="BML124" s="2" t="s">
        <v>187</v>
      </c>
      <c r="BMM124" s="63"/>
      <c r="BMN124" s="6"/>
      <c r="BMO124" s="6"/>
      <c r="BMP124" s="6">
        <f>BMP120+BMR120+BMS120</f>
        <v>0</v>
      </c>
      <c r="BMQ124" s="80"/>
      <c r="BMR124" s="6">
        <f t="shared" ref="BMR124" si="536">BMP124+BMQ124</f>
        <v>0</v>
      </c>
      <c r="BMS124" s="6">
        <f t="shared" ref="BMS124" si="537">BMR124*1.1</f>
        <v>0</v>
      </c>
      <c r="BMT124" s="16">
        <f t="shared" ref="BMT124" si="538">((BMS124)*0.06+40)</f>
        <v>40</v>
      </c>
      <c r="BMU124" s="105">
        <f t="shared" ref="BMU124" si="539">BMS124+BMT124</f>
        <v>40</v>
      </c>
      <c r="BMV124" s="16">
        <f t="shared" ref="BMV124" si="540">BMU124/$N$2</f>
        <v>0.38461538461538464</v>
      </c>
      <c r="BMW124" s="2"/>
      <c r="BMX124" s="2"/>
      <c r="BMY124" s="2"/>
      <c r="BMZ124" s="2"/>
      <c r="BNA124" s="2"/>
      <c r="BNB124" s="2" t="s">
        <v>187</v>
      </c>
      <c r="BNC124" s="63"/>
      <c r="BND124" s="6"/>
      <c r="BNE124" s="6"/>
      <c r="BNF124" s="6">
        <f>BNF120+BNH120+BNI120</f>
        <v>0</v>
      </c>
      <c r="BNG124" s="80"/>
      <c r="BNH124" s="6">
        <f t="shared" ref="BNH124" si="541">BNF124+BNG124</f>
        <v>0</v>
      </c>
      <c r="BNI124" s="6">
        <f t="shared" ref="BNI124" si="542">BNH124*1.1</f>
        <v>0</v>
      </c>
      <c r="BNJ124" s="16">
        <f t="shared" ref="BNJ124" si="543">((BNI124)*0.06+40)</f>
        <v>40</v>
      </c>
      <c r="BNK124" s="105">
        <f t="shared" ref="BNK124" si="544">BNI124+BNJ124</f>
        <v>40</v>
      </c>
      <c r="BNL124" s="16">
        <f t="shared" ref="BNL124" si="545">BNK124/$N$2</f>
        <v>0.38461538461538464</v>
      </c>
      <c r="BNM124" s="2"/>
      <c r="BNN124" s="2"/>
      <c r="BNO124" s="2"/>
      <c r="BNP124" s="2"/>
      <c r="BNQ124" s="2"/>
      <c r="BNR124" s="2" t="s">
        <v>187</v>
      </c>
      <c r="BNS124" s="63"/>
      <c r="BNT124" s="6"/>
      <c r="BNU124" s="6"/>
      <c r="BNV124" s="6">
        <f>BNV120+BNX120+BNY120</f>
        <v>0</v>
      </c>
      <c r="BNW124" s="80"/>
      <c r="BNX124" s="6">
        <f t="shared" ref="BNX124" si="546">BNV124+BNW124</f>
        <v>0</v>
      </c>
      <c r="BNY124" s="6">
        <f t="shared" ref="BNY124" si="547">BNX124*1.1</f>
        <v>0</v>
      </c>
      <c r="BNZ124" s="16">
        <f t="shared" ref="BNZ124" si="548">((BNY124)*0.06+40)</f>
        <v>40</v>
      </c>
      <c r="BOA124" s="105">
        <f t="shared" ref="BOA124" si="549">BNY124+BNZ124</f>
        <v>40</v>
      </c>
      <c r="BOB124" s="16">
        <f t="shared" ref="BOB124" si="550">BOA124/$N$2</f>
        <v>0.38461538461538464</v>
      </c>
      <c r="BOC124" s="2"/>
      <c r="BOD124" s="2"/>
      <c r="BOE124" s="2"/>
      <c r="BOF124" s="2"/>
      <c r="BOG124" s="2"/>
      <c r="BOH124" s="2" t="s">
        <v>187</v>
      </c>
      <c r="BOI124" s="63"/>
      <c r="BOJ124" s="6"/>
      <c r="BOK124" s="6"/>
      <c r="BOL124" s="6">
        <f>BOL120+BON120+BOO120</f>
        <v>0</v>
      </c>
      <c r="BOM124" s="80"/>
      <c r="BON124" s="6">
        <f t="shared" ref="BON124" si="551">BOL124+BOM124</f>
        <v>0</v>
      </c>
      <c r="BOO124" s="6">
        <f t="shared" ref="BOO124" si="552">BON124*1.1</f>
        <v>0</v>
      </c>
      <c r="BOP124" s="16">
        <f t="shared" ref="BOP124" si="553">((BOO124)*0.06+40)</f>
        <v>40</v>
      </c>
      <c r="BOQ124" s="105">
        <f t="shared" ref="BOQ124" si="554">BOO124+BOP124</f>
        <v>40</v>
      </c>
      <c r="BOR124" s="16">
        <f t="shared" ref="BOR124" si="555">BOQ124/$N$2</f>
        <v>0.38461538461538464</v>
      </c>
      <c r="BOS124" s="2"/>
      <c r="BOT124" s="2"/>
      <c r="BOU124" s="2"/>
      <c r="BOV124" s="2"/>
      <c r="BOW124" s="2"/>
      <c r="BOX124" s="2" t="s">
        <v>187</v>
      </c>
      <c r="BOY124" s="63"/>
      <c r="BOZ124" s="6"/>
      <c r="BPA124" s="6"/>
      <c r="BPB124" s="6">
        <f>BPB120+BPD120+BPE120</f>
        <v>0</v>
      </c>
      <c r="BPC124" s="80"/>
      <c r="BPD124" s="6">
        <f t="shared" ref="BPD124" si="556">BPB124+BPC124</f>
        <v>0</v>
      </c>
      <c r="BPE124" s="6">
        <f t="shared" ref="BPE124" si="557">BPD124*1.1</f>
        <v>0</v>
      </c>
      <c r="BPF124" s="16">
        <f t="shared" ref="BPF124" si="558">((BPE124)*0.06+40)</f>
        <v>40</v>
      </c>
      <c r="BPG124" s="105">
        <f t="shared" ref="BPG124" si="559">BPE124+BPF124</f>
        <v>40</v>
      </c>
      <c r="BPH124" s="16">
        <f t="shared" ref="BPH124" si="560">BPG124/$N$2</f>
        <v>0.38461538461538464</v>
      </c>
      <c r="BPI124" s="2"/>
      <c r="BPJ124" s="2"/>
      <c r="BPK124" s="2"/>
      <c r="BPL124" s="2"/>
      <c r="BPM124" s="2"/>
      <c r="BPN124" s="2" t="s">
        <v>187</v>
      </c>
      <c r="BPO124" s="63"/>
      <c r="BPP124" s="6"/>
      <c r="BPQ124" s="6"/>
      <c r="BPR124" s="6">
        <f>BPR120+BPT120+BPU120</f>
        <v>0</v>
      </c>
      <c r="BPS124" s="80"/>
      <c r="BPT124" s="6">
        <f t="shared" ref="BPT124" si="561">BPR124+BPS124</f>
        <v>0</v>
      </c>
      <c r="BPU124" s="6">
        <f t="shared" ref="BPU124" si="562">BPT124*1.1</f>
        <v>0</v>
      </c>
      <c r="BPV124" s="16">
        <f t="shared" ref="BPV124" si="563">((BPU124)*0.06+40)</f>
        <v>40</v>
      </c>
      <c r="BPW124" s="105">
        <f t="shared" ref="BPW124" si="564">BPU124+BPV124</f>
        <v>40</v>
      </c>
      <c r="BPX124" s="16">
        <f t="shared" ref="BPX124" si="565">BPW124/$N$2</f>
        <v>0.38461538461538464</v>
      </c>
      <c r="BPY124" s="2"/>
      <c r="BPZ124" s="2"/>
      <c r="BQA124" s="2"/>
      <c r="BQB124" s="2"/>
      <c r="BQC124" s="2"/>
      <c r="BQD124" s="2" t="s">
        <v>187</v>
      </c>
      <c r="BQE124" s="63"/>
      <c r="BQF124" s="6"/>
      <c r="BQG124" s="6"/>
      <c r="BQH124" s="6">
        <f>BQH120+BQJ120+BQK120</f>
        <v>0</v>
      </c>
      <c r="BQI124" s="80"/>
      <c r="BQJ124" s="6">
        <f t="shared" ref="BQJ124" si="566">BQH124+BQI124</f>
        <v>0</v>
      </c>
      <c r="BQK124" s="6">
        <f t="shared" ref="BQK124" si="567">BQJ124*1.1</f>
        <v>0</v>
      </c>
      <c r="BQL124" s="16">
        <f t="shared" ref="BQL124" si="568">((BQK124)*0.06+40)</f>
        <v>40</v>
      </c>
      <c r="BQM124" s="105">
        <f t="shared" ref="BQM124" si="569">BQK124+BQL124</f>
        <v>40</v>
      </c>
      <c r="BQN124" s="16">
        <f t="shared" ref="BQN124" si="570">BQM124/$N$2</f>
        <v>0.38461538461538464</v>
      </c>
      <c r="BQO124" s="2"/>
      <c r="BQP124" s="2"/>
      <c r="BQQ124" s="2"/>
      <c r="BQR124" s="2"/>
      <c r="BQS124" s="2"/>
      <c r="BQT124" s="2" t="s">
        <v>187</v>
      </c>
      <c r="BQU124" s="63"/>
      <c r="BQV124" s="6"/>
      <c r="BQW124" s="6"/>
      <c r="BQX124" s="6">
        <f>BQX120+BQZ120+BRA120</f>
        <v>0</v>
      </c>
      <c r="BQY124" s="80"/>
      <c r="BQZ124" s="6">
        <f t="shared" ref="BQZ124" si="571">BQX124+BQY124</f>
        <v>0</v>
      </c>
      <c r="BRA124" s="6">
        <f t="shared" ref="BRA124" si="572">BQZ124*1.1</f>
        <v>0</v>
      </c>
      <c r="BRB124" s="16">
        <f t="shared" ref="BRB124" si="573">((BRA124)*0.06+40)</f>
        <v>40</v>
      </c>
      <c r="BRC124" s="105">
        <f t="shared" ref="BRC124" si="574">BRA124+BRB124</f>
        <v>40</v>
      </c>
      <c r="BRD124" s="16">
        <f t="shared" ref="BRD124" si="575">BRC124/$N$2</f>
        <v>0.38461538461538464</v>
      </c>
      <c r="BRE124" s="2"/>
      <c r="BRF124" s="2"/>
      <c r="BRG124" s="2"/>
      <c r="BRH124" s="2"/>
      <c r="BRI124" s="2"/>
      <c r="BRJ124" s="2" t="s">
        <v>187</v>
      </c>
      <c r="BRK124" s="63"/>
      <c r="BRL124" s="6"/>
      <c r="BRM124" s="6"/>
      <c r="BRN124" s="6">
        <f>BRN120+BRP120+BRQ120</f>
        <v>0</v>
      </c>
      <c r="BRO124" s="80"/>
      <c r="BRP124" s="6">
        <f t="shared" ref="BRP124" si="576">BRN124+BRO124</f>
        <v>0</v>
      </c>
      <c r="BRQ124" s="6">
        <f t="shared" ref="BRQ124" si="577">BRP124*1.1</f>
        <v>0</v>
      </c>
      <c r="BRR124" s="16">
        <f t="shared" ref="BRR124" si="578">((BRQ124)*0.06+40)</f>
        <v>40</v>
      </c>
      <c r="BRS124" s="105">
        <f t="shared" ref="BRS124" si="579">BRQ124+BRR124</f>
        <v>40</v>
      </c>
      <c r="BRT124" s="16">
        <f t="shared" ref="BRT124" si="580">BRS124/$N$2</f>
        <v>0.38461538461538464</v>
      </c>
      <c r="BRU124" s="2"/>
      <c r="BRV124" s="2"/>
      <c r="BRW124" s="2"/>
      <c r="BRX124" s="2"/>
      <c r="BRY124" s="2"/>
      <c r="BRZ124" s="2" t="s">
        <v>187</v>
      </c>
      <c r="BSA124" s="63"/>
      <c r="BSB124" s="6"/>
      <c r="BSC124" s="6"/>
      <c r="BSD124" s="6">
        <f>BSD120+BSF120+BSG120</f>
        <v>0</v>
      </c>
      <c r="BSE124" s="80"/>
      <c r="BSF124" s="6">
        <f t="shared" ref="BSF124" si="581">BSD124+BSE124</f>
        <v>0</v>
      </c>
      <c r="BSG124" s="6">
        <f t="shared" ref="BSG124" si="582">BSF124*1.1</f>
        <v>0</v>
      </c>
      <c r="BSH124" s="16">
        <f t="shared" ref="BSH124" si="583">((BSG124)*0.06+40)</f>
        <v>40</v>
      </c>
      <c r="BSI124" s="105">
        <f t="shared" ref="BSI124" si="584">BSG124+BSH124</f>
        <v>40</v>
      </c>
      <c r="BSJ124" s="16">
        <f t="shared" ref="BSJ124" si="585">BSI124/$N$2</f>
        <v>0.38461538461538464</v>
      </c>
      <c r="BSK124" s="2"/>
      <c r="BSL124" s="2"/>
      <c r="BSM124" s="2"/>
      <c r="BSN124" s="2"/>
      <c r="BSO124" s="2"/>
      <c r="BSP124" s="2" t="s">
        <v>187</v>
      </c>
      <c r="BSQ124" s="63"/>
      <c r="BSR124" s="6"/>
      <c r="BSS124" s="6"/>
      <c r="BST124" s="6">
        <f>BST120+BSV120+BSW120</f>
        <v>0</v>
      </c>
      <c r="BSU124" s="80"/>
      <c r="BSV124" s="6">
        <f t="shared" ref="BSV124" si="586">BST124+BSU124</f>
        <v>0</v>
      </c>
      <c r="BSW124" s="6">
        <f t="shared" ref="BSW124" si="587">BSV124*1.1</f>
        <v>0</v>
      </c>
      <c r="BSX124" s="16">
        <f t="shared" ref="BSX124" si="588">((BSW124)*0.06+40)</f>
        <v>40</v>
      </c>
      <c r="BSY124" s="105">
        <f t="shared" ref="BSY124" si="589">BSW124+BSX124</f>
        <v>40</v>
      </c>
      <c r="BSZ124" s="16">
        <f t="shared" ref="BSZ124" si="590">BSY124/$N$2</f>
        <v>0.38461538461538464</v>
      </c>
      <c r="BTA124" s="2"/>
      <c r="BTB124" s="2"/>
      <c r="BTC124" s="2"/>
      <c r="BTD124" s="2"/>
      <c r="BTE124" s="2"/>
      <c r="BTF124" s="2" t="s">
        <v>187</v>
      </c>
      <c r="BTG124" s="63"/>
      <c r="BTH124" s="6"/>
      <c r="BTI124" s="6"/>
      <c r="BTJ124" s="6">
        <f>BTJ120+BTL120+BTM120</f>
        <v>0</v>
      </c>
      <c r="BTK124" s="80"/>
      <c r="BTL124" s="6">
        <f t="shared" ref="BTL124" si="591">BTJ124+BTK124</f>
        <v>0</v>
      </c>
      <c r="BTM124" s="6">
        <f t="shared" ref="BTM124" si="592">BTL124*1.1</f>
        <v>0</v>
      </c>
      <c r="BTN124" s="16">
        <f t="shared" ref="BTN124" si="593">((BTM124)*0.06+40)</f>
        <v>40</v>
      </c>
      <c r="BTO124" s="105">
        <f t="shared" ref="BTO124" si="594">BTM124+BTN124</f>
        <v>40</v>
      </c>
      <c r="BTP124" s="16">
        <f t="shared" ref="BTP124" si="595">BTO124/$N$2</f>
        <v>0.38461538461538464</v>
      </c>
      <c r="BTQ124" s="2"/>
      <c r="BTR124" s="2"/>
      <c r="BTS124" s="2"/>
      <c r="BTT124" s="2"/>
      <c r="BTU124" s="2"/>
      <c r="BTV124" s="2" t="s">
        <v>187</v>
      </c>
      <c r="BTW124" s="63"/>
      <c r="BTX124" s="6"/>
      <c r="BTY124" s="6"/>
      <c r="BTZ124" s="6">
        <f>BTZ120+BUB120+BUC120</f>
        <v>0</v>
      </c>
      <c r="BUA124" s="80"/>
      <c r="BUB124" s="6">
        <f t="shared" ref="BUB124" si="596">BTZ124+BUA124</f>
        <v>0</v>
      </c>
      <c r="BUC124" s="6">
        <f t="shared" ref="BUC124" si="597">BUB124*1.1</f>
        <v>0</v>
      </c>
      <c r="BUD124" s="16">
        <f t="shared" ref="BUD124" si="598">((BUC124)*0.06+40)</f>
        <v>40</v>
      </c>
      <c r="BUE124" s="105">
        <f t="shared" ref="BUE124" si="599">BUC124+BUD124</f>
        <v>40</v>
      </c>
      <c r="BUF124" s="16">
        <f t="shared" ref="BUF124" si="600">BUE124/$N$2</f>
        <v>0.38461538461538464</v>
      </c>
      <c r="BUG124" s="2"/>
      <c r="BUH124" s="2"/>
      <c r="BUI124" s="2"/>
      <c r="BUJ124" s="2"/>
      <c r="BUK124" s="2"/>
      <c r="BUL124" s="2" t="s">
        <v>187</v>
      </c>
      <c r="BUM124" s="63"/>
      <c r="BUN124" s="6"/>
      <c r="BUO124" s="6"/>
      <c r="BUP124" s="6">
        <f>BUP120+BUR120+BUS120</f>
        <v>0</v>
      </c>
      <c r="BUQ124" s="80"/>
      <c r="BUR124" s="6">
        <f t="shared" ref="BUR124" si="601">BUP124+BUQ124</f>
        <v>0</v>
      </c>
      <c r="BUS124" s="6">
        <f t="shared" ref="BUS124" si="602">BUR124*1.1</f>
        <v>0</v>
      </c>
      <c r="BUT124" s="16">
        <f t="shared" ref="BUT124" si="603">((BUS124)*0.06+40)</f>
        <v>40</v>
      </c>
      <c r="BUU124" s="105">
        <f t="shared" ref="BUU124" si="604">BUS124+BUT124</f>
        <v>40</v>
      </c>
      <c r="BUV124" s="16">
        <f t="shared" ref="BUV124" si="605">BUU124/$N$2</f>
        <v>0.38461538461538464</v>
      </c>
      <c r="BUW124" s="2"/>
      <c r="BUX124" s="2"/>
      <c r="BUY124" s="2"/>
      <c r="BUZ124" s="2"/>
      <c r="BVA124" s="2"/>
      <c r="BVB124" s="2" t="s">
        <v>187</v>
      </c>
      <c r="BVC124" s="63"/>
      <c r="BVD124" s="6"/>
      <c r="BVE124" s="6"/>
      <c r="BVF124" s="6">
        <f>BVF120+BVH120+BVI120</f>
        <v>0</v>
      </c>
      <c r="BVG124" s="80"/>
      <c r="BVH124" s="6">
        <f t="shared" ref="BVH124" si="606">BVF124+BVG124</f>
        <v>0</v>
      </c>
      <c r="BVI124" s="6">
        <f t="shared" ref="BVI124" si="607">BVH124*1.1</f>
        <v>0</v>
      </c>
      <c r="BVJ124" s="16">
        <f t="shared" ref="BVJ124" si="608">((BVI124)*0.06+40)</f>
        <v>40</v>
      </c>
      <c r="BVK124" s="105">
        <f t="shared" ref="BVK124" si="609">BVI124+BVJ124</f>
        <v>40</v>
      </c>
      <c r="BVL124" s="16">
        <f t="shared" ref="BVL124" si="610">BVK124/$N$2</f>
        <v>0.38461538461538464</v>
      </c>
      <c r="BVM124" s="2"/>
      <c r="BVN124" s="2"/>
      <c r="BVO124" s="2"/>
      <c r="BVP124" s="2"/>
      <c r="BVQ124" s="2"/>
      <c r="BVR124" s="2" t="s">
        <v>187</v>
      </c>
      <c r="BVS124" s="63"/>
      <c r="BVT124" s="6"/>
      <c r="BVU124" s="6"/>
      <c r="BVV124" s="6">
        <f>BVV120+BVX120+BVY120</f>
        <v>0</v>
      </c>
      <c r="BVW124" s="80"/>
      <c r="BVX124" s="6">
        <f t="shared" ref="BVX124" si="611">BVV124+BVW124</f>
        <v>0</v>
      </c>
      <c r="BVY124" s="6">
        <f t="shared" ref="BVY124" si="612">BVX124*1.1</f>
        <v>0</v>
      </c>
      <c r="BVZ124" s="16">
        <f t="shared" ref="BVZ124" si="613">((BVY124)*0.06+40)</f>
        <v>40</v>
      </c>
      <c r="BWA124" s="105">
        <f t="shared" ref="BWA124" si="614">BVY124+BVZ124</f>
        <v>40</v>
      </c>
      <c r="BWB124" s="16">
        <f t="shared" ref="BWB124" si="615">BWA124/$N$2</f>
        <v>0.38461538461538464</v>
      </c>
      <c r="BWC124" s="2"/>
      <c r="BWD124" s="2"/>
      <c r="BWE124" s="2"/>
      <c r="BWF124" s="2"/>
      <c r="BWG124" s="2"/>
      <c r="BWH124" s="2" t="s">
        <v>187</v>
      </c>
      <c r="BWI124" s="63"/>
      <c r="BWJ124" s="6"/>
      <c r="BWK124" s="6"/>
      <c r="BWL124" s="6">
        <f>BWL120+BWN120+BWO120</f>
        <v>0</v>
      </c>
      <c r="BWM124" s="80"/>
      <c r="BWN124" s="6">
        <f t="shared" ref="BWN124" si="616">BWL124+BWM124</f>
        <v>0</v>
      </c>
      <c r="BWO124" s="6">
        <f t="shared" ref="BWO124" si="617">BWN124*1.1</f>
        <v>0</v>
      </c>
      <c r="BWP124" s="16">
        <f t="shared" ref="BWP124" si="618">((BWO124)*0.06+40)</f>
        <v>40</v>
      </c>
      <c r="BWQ124" s="105">
        <f t="shared" ref="BWQ124" si="619">BWO124+BWP124</f>
        <v>40</v>
      </c>
      <c r="BWR124" s="16">
        <f t="shared" ref="BWR124" si="620">BWQ124/$N$2</f>
        <v>0.38461538461538464</v>
      </c>
      <c r="BWS124" s="2"/>
      <c r="BWT124" s="2"/>
      <c r="BWU124" s="2"/>
      <c r="BWV124" s="2"/>
      <c r="BWW124" s="2"/>
      <c r="BWX124" s="2" t="s">
        <v>187</v>
      </c>
      <c r="BWY124" s="63"/>
      <c r="BWZ124" s="6"/>
      <c r="BXA124" s="6"/>
      <c r="BXB124" s="6">
        <f>BXB120+BXD120+BXE120</f>
        <v>0</v>
      </c>
      <c r="BXC124" s="80"/>
      <c r="BXD124" s="6">
        <f t="shared" ref="BXD124" si="621">BXB124+BXC124</f>
        <v>0</v>
      </c>
      <c r="BXE124" s="6">
        <f t="shared" ref="BXE124" si="622">BXD124*1.1</f>
        <v>0</v>
      </c>
      <c r="BXF124" s="16">
        <f t="shared" ref="BXF124" si="623">((BXE124)*0.06+40)</f>
        <v>40</v>
      </c>
      <c r="BXG124" s="105">
        <f t="shared" ref="BXG124" si="624">BXE124+BXF124</f>
        <v>40</v>
      </c>
      <c r="BXH124" s="16">
        <f t="shared" ref="BXH124" si="625">BXG124/$N$2</f>
        <v>0.38461538461538464</v>
      </c>
      <c r="BXI124" s="2"/>
      <c r="BXJ124" s="2"/>
      <c r="BXK124" s="2"/>
      <c r="BXL124" s="2"/>
      <c r="BXM124" s="2"/>
      <c r="BXN124" s="2" t="s">
        <v>187</v>
      </c>
      <c r="BXO124" s="63"/>
      <c r="BXP124" s="6"/>
      <c r="BXQ124" s="6"/>
      <c r="BXR124" s="6">
        <f>BXR120+BXT120+BXU120</f>
        <v>0</v>
      </c>
      <c r="BXS124" s="80"/>
      <c r="BXT124" s="6">
        <f t="shared" ref="BXT124" si="626">BXR124+BXS124</f>
        <v>0</v>
      </c>
      <c r="BXU124" s="6">
        <f t="shared" ref="BXU124" si="627">BXT124*1.1</f>
        <v>0</v>
      </c>
      <c r="BXV124" s="16">
        <f t="shared" ref="BXV124" si="628">((BXU124)*0.06+40)</f>
        <v>40</v>
      </c>
      <c r="BXW124" s="105">
        <f t="shared" ref="BXW124" si="629">BXU124+BXV124</f>
        <v>40</v>
      </c>
      <c r="BXX124" s="16">
        <f t="shared" ref="BXX124" si="630">BXW124/$N$2</f>
        <v>0.38461538461538464</v>
      </c>
      <c r="BXY124" s="2"/>
      <c r="BXZ124" s="2"/>
      <c r="BYA124" s="2"/>
      <c r="BYB124" s="2"/>
      <c r="BYC124" s="2"/>
      <c r="BYD124" s="2" t="s">
        <v>187</v>
      </c>
      <c r="BYE124" s="63"/>
      <c r="BYF124" s="6"/>
      <c r="BYG124" s="6"/>
      <c r="BYH124" s="6">
        <f>BYH120+BYJ120+BYK120</f>
        <v>0</v>
      </c>
      <c r="BYI124" s="80"/>
      <c r="BYJ124" s="6">
        <f t="shared" ref="BYJ124" si="631">BYH124+BYI124</f>
        <v>0</v>
      </c>
      <c r="BYK124" s="6">
        <f t="shared" ref="BYK124" si="632">BYJ124*1.1</f>
        <v>0</v>
      </c>
      <c r="BYL124" s="16">
        <f t="shared" ref="BYL124" si="633">((BYK124)*0.06+40)</f>
        <v>40</v>
      </c>
      <c r="BYM124" s="105">
        <f t="shared" ref="BYM124" si="634">BYK124+BYL124</f>
        <v>40</v>
      </c>
      <c r="BYN124" s="16">
        <f t="shared" ref="BYN124" si="635">BYM124/$N$2</f>
        <v>0.38461538461538464</v>
      </c>
      <c r="BYO124" s="2"/>
      <c r="BYP124" s="2"/>
      <c r="BYQ124" s="2"/>
      <c r="BYR124" s="2"/>
      <c r="BYS124" s="2"/>
      <c r="BYT124" s="2" t="s">
        <v>187</v>
      </c>
      <c r="BYU124" s="63"/>
      <c r="BYV124" s="6"/>
      <c r="BYW124" s="6"/>
      <c r="BYX124" s="6">
        <f>BYX120+BYZ120+BZA120</f>
        <v>0</v>
      </c>
      <c r="BYY124" s="80"/>
      <c r="BYZ124" s="6">
        <f t="shared" ref="BYZ124" si="636">BYX124+BYY124</f>
        <v>0</v>
      </c>
      <c r="BZA124" s="6">
        <f t="shared" ref="BZA124" si="637">BYZ124*1.1</f>
        <v>0</v>
      </c>
      <c r="BZB124" s="16">
        <f t="shared" ref="BZB124" si="638">((BZA124)*0.06+40)</f>
        <v>40</v>
      </c>
      <c r="BZC124" s="105">
        <f t="shared" ref="BZC124" si="639">BZA124+BZB124</f>
        <v>40</v>
      </c>
      <c r="BZD124" s="16">
        <f t="shared" ref="BZD124" si="640">BZC124/$N$2</f>
        <v>0.38461538461538464</v>
      </c>
      <c r="BZE124" s="2"/>
      <c r="BZF124" s="2"/>
      <c r="BZG124" s="2"/>
      <c r="BZH124" s="2"/>
      <c r="BZI124" s="2"/>
      <c r="BZJ124" s="2" t="s">
        <v>187</v>
      </c>
      <c r="BZK124" s="63"/>
      <c r="BZL124" s="6"/>
      <c r="BZM124" s="6"/>
      <c r="BZN124" s="6">
        <f>BZN120+BZP120+BZQ120</f>
        <v>0</v>
      </c>
      <c r="BZO124" s="80"/>
      <c r="BZP124" s="6">
        <f t="shared" ref="BZP124" si="641">BZN124+BZO124</f>
        <v>0</v>
      </c>
      <c r="BZQ124" s="6">
        <f t="shared" ref="BZQ124" si="642">BZP124*1.1</f>
        <v>0</v>
      </c>
      <c r="BZR124" s="16">
        <f t="shared" ref="BZR124" si="643">((BZQ124)*0.06+40)</f>
        <v>40</v>
      </c>
      <c r="BZS124" s="105">
        <f t="shared" ref="BZS124" si="644">BZQ124+BZR124</f>
        <v>40</v>
      </c>
      <c r="BZT124" s="16">
        <f t="shared" ref="BZT124" si="645">BZS124/$N$2</f>
        <v>0.38461538461538464</v>
      </c>
      <c r="BZU124" s="2"/>
      <c r="BZV124" s="2"/>
      <c r="BZW124" s="2"/>
      <c r="BZX124" s="2"/>
      <c r="BZY124" s="2"/>
      <c r="BZZ124" s="2" t="s">
        <v>187</v>
      </c>
      <c r="CAA124" s="63"/>
      <c r="CAB124" s="6"/>
      <c r="CAC124" s="6"/>
      <c r="CAD124" s="6">
        <f>CAD120+CAF120+CAG120</f>
        <v>0</v>
      </c>
      <c r="CAE124" s="80"/>
      <c r="CAF124" s="6">
        <f t="shared" ref="CAF124" si="646">CAD124+CAE124</f>
        <v>0</v>
      </c>
      <c r="CAG124" s="6">
        <f t="shared" ref="CAG124" si="647">CAF124*1.1</f>
        <v>0</v>
      </c>
      <c r="CAH124" s="16">
        <f t="shared" ref="CAH124" si="648">((CAG124)*0.06+40)</f>
        <v>40</v>
      </c>
      <c r="CAI124" s="105">
        <f t="shared" ref="CAI124" si="649">CAG124+CAH124</f>
        <v>40</v>
      </c>
      <c r="CAJ124" s="16">
        <f t="shared" ref="CAJ124" si="650">CAI124/$N$2</f>
        <v>0.38461538461538464</v>
      </c>
      <c r="CAK124" s="2"/>
      <c r="CAL124" s="2"/>
      <c r="CAM124" s="2"/>
      <c r="CAN124" s="2"/>
      <c r="CAO124" s="2"/>
      <c r="CAP124" s="2" t="s">
        <v>187</v>
      </c>
      <c r="CAQ124" s="63"/>
      <c r="CAR124" s="6"/>
      <c r="CAS124" s="6"/>
      <c r="CAT124" s="6">
        <f>CAT120+CAV120+CAW120</f>
        <v>0</v>
      </c>
      <c r="CAU124" s="80"/>
      <c r="CAV124" s="6">
        <f t="shared" ref="CAV124" si="651">CAT124+CAU124</f>
        <v>0</v>
      </c>
      <c r="CAW124" s="6">
        <f t="shared" ref="CAW124" si="652">CAV124*1.1</f>
        <v>0</v>
      </c>
      <c r="CAX124" s="16">
        <f t="shared" ref="CAX124" si="653">((CAW124)*0.06+40)</f>
        <v>40</v>
      </c>
      <c r="CAY124" s="105">
        <f t="shared" ref="CAY124" si="654">CAW124+CAX124</f>
        <v>40</v>
      </c>
      <c r="CAZ124" s="16">
        <f t="shared" ref="CAZ124" si="655">CAY124/$N$2</f>
        <v>0.38461538461538464</v>
      </c>
      <c r="CBA124" s="2"/>
      <c r="CBB124" s="2"/>
      <c r="CBC124" s="2"/>
      <c r="CBD124" s="2"/>
      <c r="CBE124" s="2"/>
      <c r="CBF124" s="2" t="s">
        <v>187</v>
      </c>
      <c r="CBG124" s="63"/>
      <c r="CBH124" s="6"/>
      <c r="CBI124" s="6"/>
      <c r="CBJ124" s="6">
        <f>CBJ120+CBL120+CBM120</f>
        <v>0</v>
      </c>
      <c r="CBK124" s="80"/>
      <c r="CBL124" s="6">
        <f t="shared" ref="CBL124" si="656">CBJ124+CBK124</f>
        <v>0</v>
      </c>
      <c r="CBM124" s="6">
        <f t="shared" ref="CBM124" si="657">CBL124*1.1</f>
        <v>0</v>
      </c>
      <c r="CBN124" s="16">
        <f t="shared" ref="CBN124" si="658">((CBM124)*0.06+40)</f>
        <v>40</v>
      </c>
      <c r="CBO124" s="105">
        <f t="shared" ref="CBO124" si="659">CBM124+CBN124</f>
        <v>40</v>
      </c>
      <c r="CBP124" s="16">
        <f t="shared" ref="CBP124" si="660">CBO124/$N$2</f>
        <v>0.38461538461538464</v>
      </c>
      <c r="CBQ124" s="2"/>
      <c r="CBR124" s="2"/>
      <c r="CBS124" s="2"/>
      <c r="CBT124" s="2"/>
      <c r="CBU124" s="2"/>
      <c r="CBV124" s="2" t="s">
        <v>187</v>
      </c>
      <c r="CBW124" s="63"/>
      <c r="CBX124" s="6"/>
      <c r="CBY124" s="6"/>
      <c r="CBZ124" s="6">
        <f>CBZ120+CCB120+CCC120</f>
        <v>0</v>
      </c>
      <c r="CCA124" s="80"/>
      <c r="CCB124" s="6">
        <f t="shared" ref="CCB124" si="661">CBZ124+CCA124</f>
        <v>0</v>
      </c>
      <c r="CCC124" s="6">
        <f t="shared" ref="CCC124" si="662">CCB124*1.1</f>
        <v>0</v>
      </c>
      <c r="CCD124" s="16">
        <f t="shared" ref="CCD124" si="663">((CCC124)*0.06+40)</f>
        <v>40</v>
      </c>
      <c r="CCE124" s="105">
        <f t="shared" ref="CCE124" si="664">CCC124+CCD124</f>
        <v>40</v>
      </c>
      <c r="CCF124" s="16">
        <f t="shared" ref="CCF124" si="665">CCE124/$N$2</f>
        <v>0.38461538461538464</v>
      </c>
      <c r="CCG124" s="2"/>
      <c r="CCH124" s="2"/>
      <c r="CCI124" s="2"/>
      <c r="CCJ124" s="2"/>
      <c r="CCK124" s="2"/>
      <c r="CCL124" s="2" t="s">
        <v>187</v>
      </c>
      <c r="CCM124" s="63"/>
      <c r="CCN124" s="6"/>
      <c r="CCO124" s="6"/>
      <c r="CCP124" s="6">
        <f>CCP120+CCR120+CCS120</f>
        <v>0</v>
      </c>
      <c r="CCQ124" s="80"/>
      <c r="CCR124" s="6">
        <f t="shared" ref="CCR124" si="666">CCP124+CCQ124</f>
        <v>0</v>
      </c>
      <c r="CCS124" s="6">
        <f t="shared" ref="CCS124" si="667">CCR124*1.1</f>
        <v>0</v>
      </c>
      <c r="CCT124" s="16">
        <f t="shared" ref="CCT124" si="668">((CCS124)*0.06+40)</f>
        <v>40</v>
      </c>
      <c r="CCU124" s="105">
        <f t="shared" ref="CCU124" si="669">CCS124+CCT124</f>
        <v>40</v>
      </c>
      <c r="CCV124" s="16">
        <f t="shared" ref="CCV124" si="670">CCU124/$N$2</f>
        <v>0.38461538461538464</v>
      </c>
      <c r="CCW124" s="2"/>
      <c r="CCX124" s="2"/>
      <c r="CCY124" s="2"/>
      <c r="CCZ124" s="2"/>
      <c r="CDA124" s="2"/>
      <c r="CDB124" s="2" t="s">
        <v>187</v>
      </c>
      <c r="CDC124" s="63"/>
      <c r="CDD124" s="6"/>
      <c r="CDE124" s="6"/>
      <c r="CDF124" s="6">
        <f>CDF120+CDH120+CDI120</f>
        <v>0</v>
      </c>
      <c r="CDG124" s="80"/>
      <c r="CDH124" s="6">
        <f t="shared" ref="CDH124" si="671">CDF124+CDG124</f>
        <v>0</v>
      </c>
      <c r="CDI124" s="6">
        <f t="shared" ref="CDI124" si="672">CDH124*1.1</f>
        <v>0</v>
      </c>
      <c r="CDJ124" s="16">
        <f t="shared" ref="CDJ124" si="673">((CDI124)*0.06+40)</f>
        <v>40</v>
      </c>
      <c r="CDK124" s="105">
        <f t="shared" ref="CDK124" si="674">CDI124+CDJ124</f>
        <v>40</v>
      </c>
      <c r="CDL124" s="16">
        <f t="shared" ref="CDL124" si="675">CDK124/$N$2</f>
        <v>0.38461538461538464</v>
      </c>
      <c r="CDM124" s="2"/>
      <c r="CDN124" s="2"/>
      <c r="CDO124" s="2"/>
      <c r="CDP124" s="2"/>
      <c r="CDQ124" s="2"/>
      <c r="CDR124" s="2" t="s">
        <v>187</v>
      </c>
      <c r="CDS124" s="63"/>
      <c r="CDT124" s="6"/>
      <c r="CDU124" s="6"/>
      <c r="CDV124" s="6">
        <f>CDV120+CDX120+CDY120</f>
        <v>0</v>
      </c>
      <c r="CDW124" s="80"/>
      <c r="CDX124" s="6">
        <f t="shared" ref="CDX124" si="676">CDV124+CDW124</f>
        <v>0</v>
      </c>
      <c r="CDY124" s="6">
        <f t="shared" ref="CDY124" si="677">CDX124*1.1</f>
        <v>0</v>
      </c>
      <c r="CDZ124" s="16">
        <f t="shared" ref="CDZ124" si="678">((CDY124)*0.06+40)</f>
        <v>40</v>
      </c>
      <c r="CEA124" s="105">
        <f t="shared" ref="CEA124" si="679">CDY124+CDZ124</f>
        <v>40</v>
      </c>
      <c r="CEB124" s="16">
        <f t="shared" ref="CEB124" si="680">CEA124/$N$2</f>
        <v>0.38461538461538464</v>
      </c>
      <c r="CEC124" s="2"/>
      <c r="CED124" s="2"/>
      <c r="CEE124" s="2"/>
      <c r="CEF124" s="2"/>
      <c r="CEG124" s="2"/>
      <c r="CEH124" s="2" t="s">
        <v>187</v>
      </c>
      <c r="CEI124" s="63"/>
      <c r="CEJ124" s="6"/>
      <c r="CEK124" s="6"/>
      <c r="CEL124" s="6">
        <f>CEL120+CEN120+CEO120</f>
        <v>0</v>
      </c>
      <c r="CEM124" s="80"/>
      <c r="CEN124" s="6">
        <f t="shared" ref="CEN124" si="681">CEL124+CEM124</f>
        <v>0</v>
      </c>
      <c r="CEO124" s="6">
        <f t="shared" ref="CEO124" si="682">CEN124*1.1</f>
        <v>0</v>
      </c>
      <c r="CEP124" s="16">
        <f t="shared" ref="CEP124" si="683">((CEO124)*0.06+40)</f>
        <v>40</v>
      </c>
      <c r="CEQ124" s="105">
        <f t="shared" ref="CEQ124" si="684">CEO124+CEP124</f>
        <v>40</v>
      </c>
      <c r="CER124" s="16">
        <f t="shared" ref="CER124" si="685">CEQ124/$N$2</f>
        <v>0.38461538461538464</v>
      </c>
      <c r="CES124" s="2"/>
      <c r="CET124" s="2"/>
      <c r="CEU124" s="2"/>
      <c r="CEV124" s="2"/>
      <c r="CEW124" s="2"/>
      <c r="CEX124" s="2" t="s">
        <v>187</v>
      </c>
      <c r="CEY124" s="63"/>
      <c r="CEZ124" s="6"/>
      <c r="CFA124" s="6"/>
      <c r="CFB124" s="6">
        <f>CFB120+CFD120+CFE120</f>
        <v>0</v>
      </c>
      <c r="CFC124" s="80"/>
      <c r="CFD124" s="6">
        <f t="shared" ref="CFD124" si="686">CFB124+CFC124</f>
        <v>0</v>
      </c>
      <c r="CFE124" s="6">
        <f t="shared" ref="CFE124" si="687">CFD124*1.1</f>
        <v>0</v>
      </c>
      <c r="CFF124" s="16">
        <f t="shared" ref="CFF124" si="688">((CFE124)*0.06+40)</f>
        <v>40</v>
      </c>
      <c r="CFG124" s="105">
        <f t="shared" ref="CFG124" si="689">CFE124+CFF124</f>
        <v>40</v>
      </c>
      <c r="CFH124" s="16">
        <f t="shared" ref="CFH124" si="690">CFG124/$N$2</f>
        <v>0.38461538461538464</v>
      </c>
      <c r="CFI124" s="2"/>
      <c r="CFJ124" s="2"/>
      <c r="CFK124" s="2"/>
      <c r="CFL124" s="2"/>
      <c r="CFM124" s="2"/>
      <c r="CFN124" s="2" t="s">
        <v>187</v>
      </c>
      <c r="CFO124" s="63"/>
      <c r="CFP124" s="6"/>
      <c r="CFQ124" s="6"/>
      <c r="CFR124" s="6">
        <f>CFR120+CFT120+CFU120</f>
        <v>0</v>
      </c>
      <c r="CFS124" s="80"/>
      <c r="CFT124" s="6">
        <f t="shared" ref="CFT124" si="691">CFR124+CFS124</f>
        <v>0</v>
      </c>
      <c r="CFU124" s="6">
        <f t="shared" ref="CFU124" si="692">CFT124*1.1</f>
        <v>0</v>
      </c>
      <c r="CFV124" s="16">
        <f t="shared" ref="CFV124" si="693">((CFU124)*0.06+40)</f>
        <v>40</v>
      </c>
      <c r="CFW124" s="105">
        <f t="shared" ref="CFW124" si="694">CFU124+CFV124</f>
        <v>40</v>
      </c>
      <c r="CFX124" s="16">
        <f t="shared" ref="CFX124" si="695">CFW124/$N$2</f>
        <v>0.38461538461538464</v>
      </c>
      <c r="CFY124" s="2"/>
      <c r="CFZ124" s="2"/>
      <c r="CGA124" s="2"/>
      <c r="CGB124" s="2"/>
      <c r="CGC124" s="2"/>
      <c r="CGD124" s="2" t="s">
        <v>187</v>
      </c>
      <c r="CGE124" s="63"/>
      <c r="CGF124" s="6"/>
      <c r="CGG124" s="6"/>
      <c r="CGH124" s="6">
        <f>CGH120+CGJ120+CGK120</f>
        <v>0</v>
      </c>
      <c r="CGI124" s="80"/>
      <c r="CGJ124" s="6">
        <f t="shared" ref="CGJ124" si="696">CGH124+CGI124</f>
        <v>0</v>
      </c>
      <c r="CGK124" s="6">
        <f t="shared" ref="CGK124" si="697">CGJ124*1.1</f>
        <v>0</v>
      </c>
      <c r="CGL124" s="16">
        <f t="shared" ref="CGL124" si="698">((CGK124)*0.06+40)</f>
        <v>40</v>
      </c>
      <c r="CGM124" s="105">
        <f t="shared" ref="CGM124" si="699">CGK124+CGL124</f>
        <v>40</v>
      </c>
      <c r="CGN124" s="16">
        <f t="shared" ref="CGN124" si="700">CGM124/$N$2</f>
        <v>0.38461538461538464</v>
      </c>
      <c r="CGO124" s="2"/>
      <c r="CGP124" s="2"/>
      <c r="CGQ124" s="2"/>
      <c r="CGR124" s="2"/>
      <c r="CGS124" s="2"/>
      <c r="CGT124" s="2" t="s">
        <v>187</v>
      </c>
      <c r="CGU124" s="63"/>
      <c r="CGV124" s="6"/>
      <c r="CGW124" s="6"/>
      <c r="CGX124" s="6">
        <f>CGX120+CGZ120+CHA120</f>
        <v>0</v>
      </c>
      <c r="CGY124" s="80"/>
      <c r="CGZ124" s="6">
        <f t="shared" ref="CGZ124" si="701">CGX124+CGY124</f>
        <v>0</v>
      </c>
      <c r="CHA124" s="6">
        <f t="shared" ref="CHA124" si="702">CGZ124*1.1</f>
        <v>0</v>
      </c>
      <c r="CHB124" s="16">
        <f t="shared" ref="CHB124" si="703">((CHA124)*0.06+40)</f>
        <v>40</v>
      </c>
      <c r="CHC124" s="105">
        <f t="shared" ref="CHC124" si="704">CHA124+CHB124</f>
        <v>40</v>
      </c>
      <c r="CHD124" s="16">
        <f t="shared" ref="CHD124" si="705">CHC124/$N$2</f>
        <v>0.38461538461538464</v>
      </c>
      <c r="CHE124" s="2"/>
      <c r="CHF124" s="2"/>
      <c r="CHG124" s="2"/>
      <c r="CHH124" s="2"/>
      <c r="CHI124" s="2"/>
      <c r="CHJ124" s="2" t="s">
        <v>187</v>
      </c>
      <c r="CHK124" s="63"/>
      <c r="CHL124" s="6"/>
      <c r="CHM124" s="6"/>
      <c r="CHN124" s="6">
        <f>CHN120+CHP120+CHQ120</f>
        <v>0</v>
      </c>
      <c r="CHO124" s="80"/>
      <c r="CHP124" s="6">
        <f t="shared" ref="CHP124" si="706">CHN124+CHO124</f>
        <v>0</v>
      </c>
      <c r="CHQ124" s="6">
        <f t="shared" ref="CHQ124" si="707">CHP124*1.1</f>
        <v>0</v>
      </c>
      <c r="CHR124" s="16">
        <f t="shared" ref="CHR124" si="708">((CHQ124)*0.06+40)</f>
        <v>40</v>
      </c>
      <c r="CHS124" s="105">
        <f t="shared" ref="CHS124" si="709">CHQ124+CHR124</f>
        <v>40</v>
      </c>
      <c r="CHT124" s="16">
        <f t="shared" ref="CHT124" si="710">CHS124/$N$2</f>
        <v>0.38461538461538464</v>
      </c>
      <c r="CHU124" s="2"/>
      <c r="CHV124" s="2"/>
      <c r="CHW124" s="2"/>
      <c r="CHX124" s="2"/>
      <c r="CHY124" s="2"/>
      <c r="CHZ124" s="2" t="s">
        <v>187</v>
      </c>
      <c r="CIA124" s="63"/>
      <c r="CIB124" s="6"/>
      <c r="CIC124" s="6"/>
      <c r="CID124" s="6">
        <f>CID120+CIF120+CIG120</f>
        <v>0</v>
      </c>
      <c r="CIE124" s="80"/>
      <c r="CIF124" s="6">
        <f t="shared" ref="CIF124" si="711">CID124+CIE124</f>
        <v>0</v>
      </c>
      <c r="CIG124" s="6">
        <f t="shared" ref="CIG124" si="712">CIF124*1.1</f>
        <v>0</v>
      </c>
      <c r="CIH124" s="16">
        <f t="shared" ref="CIH124" si="713">((CIG124)*0.06+40)</f>
        <v>40</v>
      </c>
      <c r="CII124" s="105">
        <f t="shared" ref="CII124" si="714">CIG124+CIH124</f>
        <v>40</v>
      </c>
      <c r="CIJ124" s="16">
        <f t="shared" ref="CIJ124" si="715">CII124/$N$2</f>
        <v>0.38461538461538464</v>
      </c>
      <c r="CIK124" s="2"/>
      <c r="CIL124" s="2"/>
      <c r="CIM124" s="2"/>
      <c r="CIN124" s="2"/>
      <c r="CIO124" s="2"/>
      <c r="CIP124" s="2" t="s">
        <v>187</v>
      </c>
      <c r="CIQ124" s="63"/>
      <c r="CIR124" s="6"/>
      <c r="CIS124" s="6"/>
      <c r="CIT124" s="6">
        <f>CIT120+CIV120+CIW120</f>
        <v>0</v>
      </c>
      <c r="CIU124" s="80"/>
      <c r="CIV124" s="6">
        <f t="shared" ref="CIV124" si="716">CIT124+CIU124</f>
        <v>0</v>
      </c>
      <c r="CIW124" s="6">
        <f t="shared" ref="CIW124" si="717">CIV124*1.1</f>
        <v>0</v>
      </c>
      <c r="CIX124" s="16">
        <f t="shared" ref="CIX124" si="718">((CIW124)*0.06+40)</f>
        <v>40</v>
      </c>
      <c r="CIY124" s="105">
        <f t="shared" ref="CIY124" si="719">CIW124+CIX124</f>
        <v>40</v>
      </c>
      <c r="CIZ124" s="16">
        <f t="shared" ref="CIZ124" si="720">CIY124/$N$2</f>
        <v>0.38461538461538464</v>
      </c>
      <c r="CJA124" s="2"/>
      <c r="CJB124" s="2"/>
      <c r="CJC124" s="2"/>
      <c r="CJD124" s="2"/>
      <c r="CJE124" s="2"/>
      <c r="CJF124" s="2" t="s">
        <v>187</v>
      </c>
      <c r="CJG124" s="63"/>
      <c r="CJH124" s="6"/>
      <c r="CJI124" s="6"/>
      <c r="CJJ124" s="6">
        <f>CJJ120+CJL120+CJM120</f>
        <v>0</v>
      </c>
      <c r="CJK124" s="80"/>
      <c r="CJL124" s="6">
        <f t="shared" ref="CJL124" si="721">CJJ124+CJK124</f>
        <v>0</v>
      </c>
      <c r="CJM124" s="6">
        <f t="shared" ref="CJM124" si="722">CJL124*1.1</f>
        <v>0</v>
      </c>
      <c r="CJN124" s="16">
        <f t="shared" ref="CJN124" si="723">((CJM124)*0.06+40)</f>
        <v>40</v>
      </c>
      <c r="CJO124" s="105">
        <f t="shared" ref="CJO124" si="724">CJM124+CJN124</f>
        <v>40</v>
      </c>
      <c r="CJP124" s="16">
        <f t="shared" ref="CJP124" si="725">CJO124/$N$2</f>
        <v>0.38461538461538464</v>
      </c>
      <c r="CJQ124" s="2"/>
      <c r="CJR124" s="2"/>
      <c r="CJS124" s="2"/>
      <c r="CJT124" s="2"/>
      <c r="CJU124" s="2"/>
      <c r="CJV124" s="2" t="s">
        <v>187</v>
      </c>
      <c r="CJW124" s="63"/>
      <c r="CJX124" s="6"/>
      <c r="CJY124" s="6"/>
      <c r="CJZ124" s="6">
        <f>CJZ120+CKB120+CKC120</f>
        <v>0</v>
      </c>
      <c r="CKA124" s="80"/>
      <c r="CKB124" s="6">
        <f t="shared" ref="CKB124" si="726">CJZ124+CKA124</f>
        <v>0</v>
      </c>
      <c r="CKC124" s="6">
        <f t="shared" ref="CKC124" si="727">CKB124*1.1</f>
        <v>0</v>
      </c>
      <c r="CKD124" s="16">
        <f t="shared" ref="CKD124" si="728">((CKC124)*0.06+40)</f>
        <v>40</v>
      </c>
      <c r="CKE124" s="105">
        <f t="shared" ref="CKE124" si="729">CKC124+CKD124</f>
        <v>40</v>
      </c>
      <c r="CKF124" s="16">
        <f t="shared" ref="CKF124" si="730">CKE124/$N$2</f>
        <v>0.38461538461538464</v>
      </c>
      <c r="CKG124" s="2"/>
      <c r="CKH124" s="2"/>
      <c r="CKI124" s="2"/>
      <c r="CKJ124" s="2"/>
      <c r="CKK124" s="2"/>
      <c r="CKL124" s="2" t="s">
        <v>187</v>
      </c>
      <c r="CKM124" s="63"/>
      <c r="CKN124" s="6"/>
      <c r="CKO124" s="6"/>
      <c r="CKP124" s="6">
        <f>CKP120+CKR120+CKS120</f>
        <v>0</v>
      </c>
      <c r="CKQ124" s="80"/>
      <c r="CKR124" s="6">
        <f t="shared" ref="CKR124" si="731">CKP124+CKQ124</f>
        <v>0</v>
      </c>
      <c r="CKS124" s="6">
        <f t="shared" ref="CKS124" si="732">CKR124*1.1</f>
        <v>0</v>
      </c>
      <c r="CKT124" s="16">
        <f t="shared" ref="CKT124" si="733">((CKS124)*0.06+40)</f>
        <v>40</v>
      </c>
      <c r="CKU124" s="105">
        <f t="shared" ref="CKU124" si="734">CKS124+CKT124</f>
        <v>40</v>
      </c>
      <c r="CKV124" s="16">
        <f t="shared" ref="CKV124" si="735">CKU124/$N$2</f>
        <v>0.38461538461538464</v>
      </c>
      <c r="CKW124" s="2"/>
      <c r="CKX124" s="2"/>
      <c r="CKY124" s="2"/>
      <c r="CKZ124" s="2"/>
      <c r="CLA124" s="2"/>
      <c r="CLB124" s="2" t="s">
        <v>187</v>
      </c>
      <c r="CLC124" s="63"/>
      <c r="CLD124" s="6"/>
      <c r="CLE124" s="6"/>
      <c r="CLF124" s="6">
        <f>CLF120+CLH120+CLI120</f>
        <v>0</v>
      </c>
      <c r="CLG124" s="80"/>
      <c r="CLH124" s="6">
        <f t="shared" ref="CLH124" si="736">CLF124+CLG124</f>
        <v>0</v>
      </c>
      <c r="CLI124" s="6">
        <f t="shared" ref="CLI124" si="737">CLH124*1.1</f>
        <v>0</v>
      </c>
      <c r="CLJ124" s="16">
        <f t="shared" ref="CLJ124" si="738">((CLI124)*0.06+40)</f>
        <v>40</v>
      </c>
      <c r="CLK124" s="105">
        <f t="shared" ref="CLK124" si="739">CLI124+CLJ124</f>
        <v>40</v>
      </c>
      <c r="CLL124" s="16">
        <f t="shared" ref="CLL124" si="740">CLK124/$N$2</f>
        <v>0.38461538461538464</v>
      </c>
      <c r="CLM124" s="2"/>
      <c r="CLN124" s="2"/>
      <c r="CLO124" s="2"/>
      <c r="CLP124" s="2"/>
      <c r="CLQ124" s="2"/>
      <c r="CLR124" s="2" t="s">
        <v>187</v>
      </c>
      <c r="CLS124" s="63"/>
      <c r="CLT124" s="6"/>
      <c r="CLU124" s="6"/>
      <c r="CLV124" s="6">
        <f>CLV120+CLX120+CLY120</f>
        <v>0</v>
      </c>
      <c r="CLW124" s="80"/>
      <c r="CLX124" s="6">
        <f t="shared" ref="CLX124" si="741">CLV124+CLW124</f>
        <v>0</v>
      </c>
      <c r="CLY124" s="6">
        <f t="shared" ref="CLY124" si="742">CLX124*1.1</f>
        <v>0</v>
      </c>
      <c r="CLZ124" s="16">
        <f t="shared" ref="CLZ124" si="743">((CLY124)*0.06+40)</f>
        <v>40</v>
      </c>
      <c r="CMA124" s="105">
        <f t="shared" ref="CMA124" si="744">CLY124+CLZ124</f>
        <v>40</v>
      </c>
      <c r="CMB124" s="16">
        <f t="shared" ref="CMB124" si="745">CMA124/$N$2</f>
        <v>0.38461538461538464</v>
      </c>
      <c r="CMC124" s="2"/>
      <c r="CMD124" s="2"/>
      <c r="CME124" s="2"/>
      <c r="CMF124" s="2"/>
      <c r="CMG124" s="2"/>
      <c r="CMH124" s="2" t="s">
        <v>187</v>
      </c>
      <c r="CMI124" s="63"/>
      <c r="CMJ124" s="6"/>
      <c r="CMK124" s="6"/>
      <c r="CML124" s="6">
        <f>CML120+CMN120+CMO120</f>
        <v>0</v>
      </c>
      <c r="CMM124" s="80"/>
      <c r="CMN124" s="6">
        <f t="shared" ref="CMN124" si="746">CML124+CMM124</f>
        <v>0</v>
      </c>
      <c r="CMO124" s="6">
        <f t="shared" ref="CMO124" si="747">CMN124*1.1</f>
        <v>0</v>
      </c>
      <c r="CMP124" s="16">
        <f t="shared" ref="CMP124" si="748">((CMO124)*0.06+40)</f>
        <v>40</v>
      </c>
      <c r="CMQ124" s="105">
        <f t="shared" ref="CMQ124" si="749">CMO124+CMP124</f>
        <v>40</v>
      </c>
      <c r="CMR124" s="16">
        <f t="shared" ref="CMR124" si="750">CMQ124/$N$2</f>
        <v>0.38461538461538464</v>
      </c>
      <c r="CMS124" s="2"/>
      <c r="CMT124" s="2"/>
      <c r="CMU124" s="2"/>
      <c r="CMV124" s="2"/>
      <c r="CMW124" s="2"/>
      <c r="CMX124" s="2" t="s">
        <v>187</v>
      </c>
      <c r="CMY124" s="63"/>
      <c r="CMZ124" s="6"/>
      <c r="CNA124" s="6"/>
      <c r="CNB124" s="6">
        <f>CNB120+CND120+CNE120</f>
        <v>0</v>
      </c>
      <c r="CNC124" s="80"/>
      <c r="CND124" s="6">
        <f t="shared" ref="CND124" si="751">CNB124+CNC124</f>
        <v>0</v>
      </c>
      <c r="CNE124" s="6">
        <f t="shared" ref="CNE124" si="752">CND124*1.1</f>
        <v>0</v>
      </c>
      <c r="CNF124" s="16">
        <f t="shared" ref="CNF124" si="753">((CNE124)*0.06+40)</f>
        <v>40</v>
      </c>
      <c r="CNG124" s="105">
        <f t="shared" ref="CNG124" si="754">CNE124+CNF124</f>
        <v>40</v>
      </c>
      <c r="CNH124" s="16">
        <f t="shared" ref="CNH124" si="755">CNG124/$N$2</f>
        <v>0.38461538461538464</v>
      </c>
      <c r="CNI124" s="2"/>
      <c r="CNJ124" s="2"/>
      <c r="CNK124" s="2"/>
      <c r="CNL124" s="2"/>
      <c r="CNM124" s="2"/>
      <c r="CNN124" s="2" t="s">
        <v>187</v>
      </c>
      <c r="CNO124" s="63"/>
      <c r="CNP124" s="6"/>
      <c r="CNQ124" s="6"/>
      <c r="CNR124" s="6">
        <f>CNR120+CNT120+CNU120</f>
        <v>0</v>
      </c>
      <c r="CNS124" s="80"/>
      <c r="CNT124" s="6">
        <f t="shared" ref="CNT124" si="756">CNR124+CNS124</f>
        <v>0</v>
      </c>
      <c r="CNU124" s="6">
        <f t="shared" ref="CNU124" si="757">CNT124*1.1</f>
        <v>0</v>
      </c>
      <c r="CNV124" s="16">
        <f t="shared" ref="CNV124" si="758">((CNU124)*0.06+40)</f>
        <v>40</v>
      </c>
      <c r="CNW124" s="105">
        <f t="shared" ref="CNW124" si="759">CNU124+CNV124</f>
        <v>40</v>
      </c>
      <c r="CNX124" s="16">
        <f t="shared" ref="CNX124" si="760">CNW124/$N$2</f>
        <v>0.38461538461538464</v>
      </c>
      <c r="CNY124" s="2"/>
      <c r="CNZ124" s="2"/>
      <c r="COA124" s="2"/>
      <c r="COB124" s="2"/>
      <c r="COC124" s="2"/>
      <c r="COD124" s="2" t="s">
        <v>187</v>
      </c>
      <c r="COE124" s="63"/>
      <c r="COF124" s="6"/>
      <c r="COG124" s="6"/>
      <c r="COH124" s="6">
        <f>COH120+COJ120+COK120</f>
        <v>0</v>
      </c>
      <c r="COI124" s="80"/>
      <c r="COJ124" s="6">
        <f t="shared" ref="COJ124" si="761">COH124+COI124</f>
        <v>0</v>
      </c>
      <c r="COK124" s="6">
        <f t="shared" ref="COK124" si="762">COJ124*1.1</f>
        <v>0</v>
      </c>
      <c r="COL124" s="16">
        <f t="shared" ref="COL124" si="763">((COK124)*0.06+40)</f>
        <v>40</v>
      </c>
      <c r="COM124" s="105">
        <f t="shared" ref="COM124" si="764">COK124+COL124</f>
        <v>40</v>
      </c>
      <c r="CON124" s="16">
        <f t="shared" ref="CON124" si="765">COM124/$N$2</f>
        <v>0.38461538461538464</v>
      </c>
      <c r="COO124" s="2"/>
      <c r="COP124" s="2"/>
      <c r="COQ124" s="2"/>
      <c r="COR124" s="2"/>
      <c r="COS124" s="2"/>
      <c r="COT124" s="2" t="s">
        <v>187</v>
      </c>
      <c r="COU124" s="63"/>
      <c r="COV124" s="6"/>
      <c r="COW124" s="6"/>
      <c r="COX124" s="6">
        <f>COX120+COZ120+CPA120</f>
        <v>0</v>
      </c>
      <c r="COY124" s="80"/>
      <c r="COZ124" s="6">
        <f t="shared" ref="COZ124" si="766">COX124+COY124</f>
        <v>0</v>
      </c>
      <c r="CPA124" s="6">
        <f t="shared" ref="CPA124" si="767">COZ124*1.1</f>
        <v>0</v>
      </c>
      <c r="CPB124" s="16">
        <f t="shared" ref="CPB124" si="768">((CPA124)*0.06+40)</f>
        <v>40</v>
      </c>
      <c r="CPC124" s="105">
        <f t="shared" ref="CPC124" si="769">CPA124+CPB124</f>
        <v>40</v>
      </c>
      <c r="CPD124" s="16">
        <f t="shared" ref="CPD124" si="770">CPC124/$N$2</f>
        <v>0.38461538461538464</v>
      </c>
      <c r="CPE124" s="2"/>
      <c r="CPF124" s="2"/>
      <c r="CPG124" s="2"/>
      <c r="CPH124" s="2"/>
      <c r="CPI124" s="2"/>
      <c r="CPJ124" s="2" t="s">
        <v>187</v>
      </c>
      <c r="CPK124" s="63"/>
      <c r="CPL124" s="6"/>
      <c r="CPM124" s="6"/>
      <c r="CPN124" s="6">
        <f>CPN120+CPP120+CPQ120</f>
        <v>0</v>
      </c>
      <c r="CPO124" s="80"/>
      <c r="CPP124" s="6">
        <f t="shared" ref="CPP124" si="771">CPN124+CPO124</f>
        <v>0</v>
      </c>
      <c r="CPQ124" s="6">
        <f t="shared" ref="CPQ124" si="772">CPP124*1.1</f>
        <v>0</v>
      </c>
      <c r="CPR124" s="16">
        <f t="shared" ref="CPR124" si="773">((CPQ124)*0.06+40)</f>
        <v>40</v>
      </c>
      <c r="CPS124" s="105">
        <f t="shared" ref="CPS124" si="774">CPQ124+CPR124</f>
        <v>40</v>
      </c>
      <c r="CPT124" s="16">
        <f t="shared" ref="CPT124" si="775">CPS124/$N$2</f>
        <v>0.38461538461538464</v>
      </c>
      <c r="CPU124" s="2"/>
      <c r="CPV124" s="2"/>
      <c r="CPW124" s="2"/>
      <c r="CPX124" s="2"/>
      <c r="CPY124" s="2"/>
      <c r="CPZ124" s="2" t="s">
        <v>187</v>
      </c>
      <c r="CQA124" s="63"/>
      <c r="CQB124" s="6"/>
      <c r="CQC124" s="6"/>
      <c r="CQD124" s="6">
        <f>CQD120+CQF120+CQG120</f>
        <v>0</v>
      </c>
      <c r="CQE124" s="80"/>
      <c r="CQF124" s="6">
        <f t="shared" ref="CQF124" si="776">CQD124+CQE124</f>
        <v>0</v>
      </c>
      <c r="CQG124" s="6">
        <f t="shared" ref="CQG124" si="777">CQF124*1.1</f>
        <v>0</v>
      </c>
      <c r="CQH124" s="16">
        <f t="shared" ref="CQH124" si="778">((CQG124)*0.06+40)</f>
        <v>40</v>
      </c>
      <c r="CQI124" s="105">
        <f t="shared" ref="CQI124" si="779">CQG124+CQH124</f>
        <v>40</v>
      </c>
      <c r="CQJ124" s="16">
        <f t="shared" ref="CQJ124" si="780">CQI124/$N$2</f>
        <v>0.38461538461538464</v>
      </c>
      <c r="CQK124" s="2"/>
      <c r="CQL124" s="2"/>
      <c r="CQM124" s="2"/>
      <c r="CQN124" s="2"/>
      <c r="CQO124" s="2"/>
      <c r="CQP124" s="2" t="s">
        <v>187</v>
      </c>
      <c r="CQQ124" s="63"/>
      <c r="CQR124" s="6"/>
      <c r="CQS124" s="6"/>
      <c r="CQT124" s="6">
        <f>CQT120+CQV120+CQW120</f>
        <v>0</v>
      </c>
      <c r="CQU124" s="80"/>
      <c r="CQV124" s="6">
        <f t="shared" ref="CQV124" si="781">CQT124+CQU124</f>
        <v>0</v>
      </c>
      <c r="CQW124" s="6">
        <f t="shared" ref="CQW124" si="782">CQV124*1.1</f>
        <v>0</v>
      </c>
      <c r="CQX124" s="16">
        <f t="shared" ref="CQX124" si="783">((CQW124)*0.06+40)</f>
        <v>40</v>
      </c>
      <c r="CQY124" s="105">
        <f t="shared" ref="CQY124" si="784">CQW124+CQX124</f>
        <v>40</v>
      </c>
      <c r="CQZ124" s="16">
        <f t="shared" ref="CQZ124" si="785">CQY124/$N$2</f>
        <v>0.38461538461538464</v>
      </c>
      <c r="CRA124" s="2"/>
      <c r="CRB124" s="2"/>
      <c r="CRC124" s="2"/>
      <c r="CRD124" s="2"/>
      <c r="CRE124" s="2"/>
      <c r="CRF124" s="2" t="s">
        <v>187</v>
      </c>
      <c r="CRG124" s="63"/>
      <c r="CRH124" s="6"/>
      <c r="CRI124" s="6"/>
      <c r="CRJ124" s="6">
        <f>CRJ120+CRL120+CRM120</f>
        <v>0</v>
      </c>
      <c r="CRK124" s="80"/>
      <c r="CRL124" s="6">
        <f t="shared" ref="CRL124" si="786">CRJ124+CRK124</f>
        <v>0</v>
      </c>
      <c r="CRM124" s="6">
        <f t="shared" ref="CRM124" si="787">CRL124*1.1</f>
        <v>0</v>
      </c>
      <c r="CRN124" s="16">
        <f t="shared" ref="CRN124" si="788">((CRM124)*0.06+40)</f>
        <v>40</v>
      </c>
      <c r="CRO124" s="105">
        <f t="shared" ref="CRO124" si="789">CRM124+CRN124</f>
        <v>40</v>
      </c>
      <c r="CRP124" s="16">
        <f t="shared" ref="CRP124" si="790">CRO124/$N$2</f>
        <v>0.38461538461538464</v>
      </c>
      <c r="CRQ124" s="2"/>
      <c r="CRR124" s="2"/>
      <c r="CRS124" s="2"/>
      <c r="CRT124" s="2"/>
      <c r="CRU124" s="2"/>
      <c r="CRV124" s="2" t="s">
        <v>187</v>
      </c>
      <c r="CRW124" s="63"/>
      <c r="CRX124" s="6"/>
      <c r="CRY124" s="6"/>
      <c r="CRZ124" s="6">
        <f>CRZ120+CSB120+CSC120</f>
        <v>0</v>
      </c>
      <c r="CSA124" s="80"/>
      <c r="CSB124" s="6">
        <f t="shared" ref="CSB124" si="791">CRZ124+CSA124</f>
        <v>0</v>
      </c>
      <c r="CSC124" s="6">
        <f t="shared" ref="CSC124" si="792">CSB124*1.1</f>
        <v>0</v>
      </c>
      <c r="CSD124" s="16">
        <f t="shared" ref="CSD124" si="793">((CSC124)*0.06+40)</f>
        <v>40</v>
      </c>
      <c r="CSE124" s="105">
        <f t="shared" ref="CSE124" si="794">CSC124+CSD124</f>
        <v>40</v>
      </c>
      <c r="CSF124" s="16">
        <f t="shared" ref="CSF124" si="795">CSE124/$N$2</f>
        <v>0.38461538461538464</v>
      </c>
      <c r="CSG124" s="2"/>
      <c r="CSH124" s="2"/>
      <c r="CSI124" s="2"/>
      <c r="CSJ124" s="2"/>
      <c r="CSK124" s="2"/>
      <c r="CSL124" s="2" t="s">
        <v>187</v>
      </c>
      <c r="CSM124" s="63"/>
      <c r="CSN124" s="6"/>
      <c r="CSO124" s="6"/>
      <c r="CSP124" s="6">
        <f>CSP120+CSR120+CSS120</f>
        <v>0</v>
      </c>
      <c r="CSQ124" s="80"/>
      <c r="CSR124" s="6">
        <f t="shared" ref="CSR124" si="796">CSP124+CSQ124</f>
        <v>0</v>
      </c>
      <c r="CSS124" s="6">
        <f t="shared" ref="CSS124" si="797">CSR124*1.1</f>
        <v>0</v>
      </c>
      <c r="CST124" s="16">
        <f t="shared" ref="CST124" si="798">((CSS124)*0.06+40)</f>
        <v>40</v>
      </c>
      <c r="CSU124" s="105">
        <f t="shared" ref="CSU124" si="799">CSS124+CST124</f>
        <v>40</v>
      </c>
      <c r="CSV124" s="16">
        <f t="shared" ref="CSV124" si="800">CSU124/$N$2</f>
        <v>0.38461538461538464</v>
      </c>
      <c r="CSW124" s="2"/>
      <c r="CSX124" s="2"/>
      <c r="CSY124" s="2"/>
      <c r="CSZ124" s="2"/>
      <c r="CTA124" s="2"/>
      <c r="CTB124" s="2" t="s">
        <v>187</v>
      </c>
      <c r="CTC124" s="63"/>
      <c r="CTD124" s="6"/>
      <c r="CTE124" s="6"/>
      <c r="CTF124" s="6">
        <f>CTF120+CTH120+CTI120</f>
        <v>0</v>
      </c>
      <c r="CTG124" s="80"/>
      <c r="CTH124" s="6">
        <f t="shared" ref="CTH124" si="801">CTF124+CTG124</f>
        <v>0</v>
      </c>
      <c r="CTI124" s="6">
        <f t="shared" ref="CTI124" si="802">CTH124*1.1</f>
        <v>0</v>
      </c>
      <c r="CTJ124" s="16">
        <f t="shared" ref="CTJ124" si="803">((CTI124)*0.06+40)</f>
        <v>40</v>
      </c>
      <c r="CTK124" s="105">
        <f t="shared" ref="CTK124" si="804">CTI124+CTJ124</f>
        <v>40</v>
      </c>
      <c r="CTL124" s="16">
        <f t="shared" ref="CTL124" si="805">CTK124/$N$2</f>
        <v>0.38461538461538464</v>
      </c>
      <c r="CTM124" s="2"/>
      <c r="CTN124" s="2"/>
      <c r="CTO124" s="2"/>
      <c r="CTP124" s="2"/>
      <c r="CTQ124" s="2"/>
      <c r="CTR124" s="2" t="s">
        <v>187</v>
      </c>
      <c r="CTS124" s="63"/>
      <c r="CTT124" s="6"/>
      <c r="CTU124" s="6"/>
      <c r="CTV124" s="6">
        <f>CTV120+CTX120+CTY120</f>
        <v>0</v>
      </c>
      <c r="CTW124" s="80"/>
      <c r="CTX124" s="6">
        <f t="shared" ref="CTX124" si="806">CTV124+CTW124</f>
        <v>0</v>
      </c>
      <c r="CTY124" s="6">
        <f t="shared" ref="CTY124" si="807">CTX124*1.1</f>
        <v>0</v>
      </c>
      <c r="CTZ124" s="16">
        <f t="shared" ref="CTZ124" si="808">((CTY124)*0.06+40)</f>
        <v>40</v>
      </c>
      <c r="CUA124" s="105">
        <f t="shared" ref="CUA124" si="809">CTY124+CTZ124</f>
        <v>40</v>
      </c>
      <c r="CUB124" s="16">
        <f t="shared" ref="CUB124" si="810">CUA124/$N$2</f>
        <v>0.38461538461538464</v>
      </c>
      <c r="CUC124" s="2"/>
      <c r="CUD124" s="2"/>
      <c r="CUE124" s="2"/>
      <c r="CUF124" s="2"/>
      <c r="CUG124" s="2"/>
      <c r="CUH124" s="2" t="s">
        <v>187</v>
      </c>
      <c r="CUI124" s="63"/>
      <c r="CUJ124" s="6"/>
      <c r="CUK124" s="6"/>
      <c r="CUL124" s="6">
        <f>CUL120+CUN120+CUO120</f>
        <v>0</v>
      </c>
      <c r="CUM124" s="80"/>
      <c r="CUN124" s="6">
        <f t="shared" ref="CUN124" si="811">CUL124+CUM124</f>
        <v>0</v>
      </c>
      <c r="CUO124" s="6">
        <f t="shared" ref="CUO124" si="812">CUN124*1.1</f>
        <v>0</v>
      </c>
      <c r="CUP124" s="16">
        <f t="shared" ref="CUP124" si="813">((CUO124)*0.06+40)</f>
        <v>40</v>
      </c>
      <c r="CUQ124" s="105">
        <f t="shared" ref="CUQ124" si="814">CUO124+CUP124</f>
        <v>40</v>
      </c>
      <c r="CUR124" s="16">
        <f t="shared" ref="CUR124" si="815">CUQ124/$N$2</f>
        <v>0.38461538461538464</v>
      </c>
      <c r="CUS124" s="2"/>
      <c r="CUT124" s="2"/>
      <c r="CUU124" s="2"/>
      <c r="CUV124" s="2"/>
      <c r="CUW124" s="2"/>
      <c r="CUX124" s="2" t="s">
        <v>187</v>
      </c>
      <c r="CUY124" s="63"/>
      <c r="CUZ124" s="6"/>
      <c r="CVA124" s="6"/>
      <c r="CVB124" s="6">
        <f>CVB120+CVD120+CVE120</f>
        <v>0</v>
      </c>
      <c r="CVC124" s="80"/>
      <c r="CVD124" s="6">
        <f t="shared" ref="CVD124" si="816">CVB124+CVC124</f>
        <v>0</v>
      </c>
      <c r="CVE124" s="6">
        <f t="shared" ref="CVE124" si="817">CVD124*1.1</f>
        <v>0</v>
      </c>
      <c r="CVF124" s="16">
        <f t="shared" ref="CVF124" si="818">((CVE124)*0.06+40)</f>
        <v>40</v>
      </c>
      <c r="CVG124" s="105">
        <f t="shared" ref="CVG124" si="819">CVE124+CVF124</f>
        <v>40</v>
      </c>
      <c r="CVH124" s="16">
        <f t="shared" ref="CVH124" si="820">CVG124/$N$2</f>
        <v>0.38461538461538464</v>
      </c>
      <c r="CVI124" s="2"/>
      <c r="CVJ124" s="2"/>
      <c r="CVK124" s="2"/>
      <c r="CVL124" s="2"/>
      <c r="CVM124" s="2"/>
      <c r="CVN124" s="2" t="s">
        <v>187</v>
      </c>
      <c r="CVO124" s="63"/>
      <c r="CVP124" s="6"/>
      <c r="CVQ124" s="6"/>
      <c r="CVR124" s="6">
        <f>CVR120+CVT120+CVU120</f>
        <v>0</v>
      </c>
      <c r="CVS124" s="80"/>
      <c r="CVT124" s="6">
        <f t="shared" ref="CVT124" si="821">CVR124+CVS124</f>
        <v>0</v>
      </c>
      <c r="CVU124" s="6">
        <f t="shared" ref="CVU124" si="822">CVT124*1.1</f>
        <v>0</v>
      </c>
      <c r="CVV124" s="16">
        <f t="shared" ref="CVV124" si="823">((CVU124)*0.06+40)</f>
        <v>40</v>
      </c>
      <c r="CVW124" s="105">
        <f t="shared" ref="CVW124" si="824">CVU124+CVV124</f>
        <v>40</v>
      </c>
      <c r="CVX124" s="16">
        <f t="shared" ref="CVX124" si="825">CVW124/$N$2</f>
        <v>0.38461538461538464</v>
      </c>
      <c r="CVY124" s="2"/>
      <c r="CVZ124" s="2"/>
      <c r="CWA124" s="2"/>
      <c r="CWB124" s="2"/>
      <c r="CWC124" s="2"/>
      <c r="CWD124" s="2" t="s">
        <v>187</v>
      </c>
      <c r="CWE124" s="63"/>
      <c r="CWF124" s="6"/>
      <c r="CWG124" s="6"/>
      <c r="CWH124" s="6">
        <f>CWH120+CWJ120+CWK120</f>
        <v>0</v>
      </c>
      <c r="CWI124" s="80"/>
      <c r="CWJ124" s="6">
        <f t="shared" ref="CWJ124" si="826">CWH124+CWI124</f>
        <v>0</v>
      </c>
      <c r="CWK124" s="6">
        <f t="shared" ref="CWK124" si="827">CWJ124*1.1</f>
        <v>0</v>
      </c>
      <c r="CWL124" s="16">
        <f t="shared" ref="CWL124" si="828">((CWK124)*0.06+40)</f>
        <v>40</v>
      </c>
      <c r="CWM124" s="105">
        <f t="shared" ref="CWM124" si="829">CWK124+CWL124</f>
        <v>40</v>
      </c>
      <c r="CWN124" s="16">
        <f t="shared" ref="CWN124" si="830">CWM124/$N$2</f>
        <v>0.38461538461538464</v>
      </c>
      <c r="CWO124" s="2"/>
      <c r="CWP124" s="2"/>
      <c r="CWQ124" s="2"/>
      <c r="CWR124" s="2"/>
      <c r="CWS124" s="2"/>
      <c r="CWT124" s="2" t="s">
        <v>187</v>
      </c>
      <c r="CWU124" s="63"/>
      <c r="CWV124" s="6"/>
      <c r="CWW124" s="6"/>
      <c r="CWX124" s="6">
        <f>CWX120+CWZ120+CXA120</f>
        <v>0</v>
      </c>
      <c r="CWY124" s="80"/>
      <c r="CWZ124" s="6">
        <f t="shared" ref="CWZ124" si="831">CWX124+CWY124</f>
        <v>0</v>
      </c>
      <c r="CXA124" s="6">
        <f t="shared" ref="CXA124" si="832">CWZ124*1.1</f>
        <v>0</v>
      </c>
      <c r="CXB124" s="16">
        <f t="shared" ref="CXB124" si="833">((CXA124)*0.06+40)</f>
        <v>40</v>
      </c>
      <c r="CXC124" s="105">
        <f t="shared" ref="CXC124" si="834">CXA124+CXB124</f>
        <v>40</v>
      </c>
      <c r="CXD124" s="16">
        <f t="shared" ref="CXD124" si="835">CXC124/$N$2</f>
        <v>0.38461538461538464</v>
      </c>
      <c r="CXE124" s="2"/>
      <c r="CXF124" s="2"/>
      <c r="CXG124" s="2"/>
      <c r="CXH124" s="2"/>
      <c r="CXI124" s="2"/>
      <c r="CXJ124" s="2" t="s">
        <v>187</v>
      </c>
      <c r="CXK124" s="63"/>
      <c r="CXL124" s="6"/>
      <c r="CXM124" s="6"/>
      <c r="CXN124" s="6">
        <f>CXN120+CXP120+CXQ120</f>
        <v>0</v>
      </c>
      <c r="CXO124" s="80"/>
      <c r="CXP124" s="6">
        <f t="shared" ref="CXP124" si="836">CXN124+CXO124</f>
        <v>0</v>
      </c>
      <c r="CXQ124" s="6">
        <f t="shared" ref="CXQ124" si="837">CXP124*1.1</f>
        <v>0</v>
      </c>
      <c r="CXR124" s="16">
        <f t="shared" ref="CXR124" si="838">((CXQ124)*0.06+40)</f>
        <v>40</v>
      </c>
      <c r="CXS124" s="105">
        <f t="shared" ref="CXS124" si="839">CXQ124+CXR124</f>
        <v>40</v>
      </c>
      <c r="CXT124" s="16">
        <f t="shared" ref="CXT124" si="840">CXS124/$N$2</f>
        <v>0.38461538461538464</v>
      </c>
      <c r="CXU124" s="2"/>
      <c r="CXV124" s="2"/>
      <c r="CXW124" s="2"/>
      <c r="CXX124" s="2"/>
      <c r="CXY124" s="2"/>
      <c r="CXZ124" s="2" t="s">
        <v>187</v>
      </c>
      <c r="CYA124" s="63"/>
      <c r="CYB124" s="6"/>
      <c r="CYC124" s="6"/>
      <c r="CYD124" s="6">
        <f>CYD120+CYF120+CYG120</f>
        <v>0</v>
      </c>
      <c r="CYE124" s="80"/>
      <c r="CYF124" s="6">
        <f t="shared" ref="CYF124" si="841">CYD124+CYE124</f>
        <v>0</v>
      </c>
      <c r="CYG124" s="6">
        <f t="shared" ref="CYG124" si="842">CYF124*1.1</f>
        <v>0</v>
      </c>
      <c r="CYH124" s="16">
        <f t="shared" ref="CYH124" si="843">((CYG124)*0.06+40)</f>
        <v>40</v>
      </c>
      <c r="CYI124" s="105">
        <f t="shared" ref="CYI124" si="844">CYG124+CYH124</f>
        <v>40</v>
      </c>
      <c r="CYJ124" s="16">
        <f t="shared" ref="CYJ124" si="845">CYI124/$N$2</f>
        <v>0.38461538461538464</v>
      </c>
      <c r="CYK124" s="2"/>
      <c r="CYL124" s="2"/>
      <c r="CYM124" s="2"/>
      <c r="CYN124" s="2"/>
      <c r="CYO124" s="2"/>
      <c r="CYP124" s="2" t="s">
        <v>187</v>
      </c>
      <c r="CYQ124" s="63"/>
      <c r="CYR124" s="6"/>
      <c r="CYS124" s="6"/>
      <c r="CYT124" s="6">
        <f>CYT120+CYV120+CYW120</f>
        <v>0</v>
      </c>
      <c r="CYU124" s="80"/>
      <c r="CYV124" s="6">
        <f t="shared" ref="CYV124" si="846">CYT124+CYU124</f>
        <v>0</v>
      </c>
      <c r="CYW124" s="6">
        <f t="shared" ref="CYW124" si="847">CYV124*1.1</f>
        <v>0</v>
      </c>
      <c r="CYX124" s="16">
        <f t="shared" ref="CYX124" si="848">((CYW124)*0.06+40)</f>
        <v>40</v>
      </c>
      <c r="CYY124" s="105">
        <f t="shared" ref="CYY124" si="849">CYW124+CYX124</f>
        <v>40</v>
      </c>
      <c r="CYZ124" s="16">
        <f t="shared" ref="CYZ124" si="850">CYY124/$N$2</f>
        <v>0.38461538461538464</v>
      </c>
      <c r="CZA124" s="2"/>
      <c r="CZB124" s="2"/>
      <c r="CZC124" s="2"/>
      <c r="CZD124" s="2"/>
      <c r="CZE124" s="2"/>
      <c r="CZF124" s="2" t="s">
        <v>187</v>
      </c>
      <c r="CZG124" s="63"/>
      <c r="CZH124" s="6"/>
      <c r="CZI124" s="6"/>
      <c r="CZJ124" s="6">
        <f>CZJ120+CZL120+CZM120</f>
        <v>0</v>
      </c>
      <c r="CZK124" s="80"/>
      <c r="CZL124" s="6">
        <f t="shared" ref="CZL124" si="851">CZJ124+CZK124</f>
        <v>0</v>
      </c>
      <c r="CZM124" s="6">
        <f t="shared" ref="CZM124" si="852">CZL124*1.1</f>
        <v>0</v>
      </c>
      <c r="CZN124" s="16">
        <f t="shared" ref="CZN124" si="853">((CZM124)*0.06+40)</f>
        <v>40</v>
      </c>
      <c r="CZO124" s="105">
        <f t="shared" ref="CZO124" si="854">CZM124+CZN124</f>
        <v>40</v>
      </c>
      <c r="CZP124" s="16">
        <f t="shared" ref="CZP124" si="855">CZO124/$N$2</f>
        <v>0.38461538461538464</v>
      </c>
      <c r="CZQ124" s="2"/>
      <c r="CZR124" s="2"/>
      <c r="CZS124" s="2"/>
      <c r="CZT124" s="2"/>
      <c r="CZU124" s="2"/>
      <c r="CZV124" s="2" t="s">
        <v>187</v>
      </c>
      <c r="CZW124" s="63"/>
      <c r="CZX124" s="6"/>
      <c r="CZY124" s="6"/>
      <c r="CZZ124" s="6">
        <f>CZZ120+DAB120+DAC120</f>
        <v>0</v>
      </c>
      <c r="DAA124" s="80"/>
      <c r="DAB124" s="6">
        <f t="shared" ref="DAB124" si="856">CZZ124+DAA124</f>
        <v>0</v>
      </c>
      <c r="DAC124" s="6">
        <f t="shared" ref="DAC124" si="857">DAB124*1.1</f>
        <v>0</v>
      </c>
      <c r="DAD124" s="16">
        <f t="shared" ref="DAD124" si="858">((DAC124)*0.06+40)</f>
        <v>40</v>
      </c>
      <c r="DAE124" s="105">
        <f t="shared" ref="DAE124" si="859">DAC124+DAD124</f>
        <v>40</v>
      </c>
      <c r="DAF124" s="16">
        <f t="shared" ref="DAF124" si="860">DAE124/$N$2</f>
        <v>0.38461538461538464</v>
      </c>
      <c r="DAG124" s="2"/>
      <c r="DAH124" s="2"/>
      <c r="DAI124" s="2"/>
      <c r="DAJ124" s="2"/>
      <c r="DAK124" s="2"/>
      <c r="DAL124" s="2" t="s">
        <v>187</v>
      </c>
      <c r="DAM124" s="63"/>
      <c r="DAN124" s="6"/>
      <c r="DAO124" s="6"/>
      <c r="DAP124" s="6">
        <f>DAP120+DAR120+DAS120</f>
        <v>0</v>
      </c>
      <c r="DAQ124" s="80"/>
      <c r="DAR124" s="6">
        <f t="shared" ref="DAR124" si="861">DAP124+DAQ124</f>
        <v>0</v>
      </c>
      <c r="DAS124" s="6">
        <f t="shared" ref="DAS124" si="862">DAR124*1.1</f>
        <v>0</v>
      </c>
      <c r="DAT124" s="16">
        <f t="shared" ref="DAT124" si="863">((DAS124)*0.06+40)</f>
        <v>40</v>
      </c>
      <c r="DAU124" s="105">
        <f t="shared" ref="DAU124" si="864">DAS124+DAT124</f>
        <v>40</v>
      </c>
      <c r="DAV124" s="16">
        <f t="shared" ref="DAV124" si="865">DAU124/$N$2</f>
        <v>0.38461538461538464</v>
      </c>
      <c r="DAW124" s="2"/>
      <c r="DAX124" s="2"/>
      <c r="DAY124" s="2"/>
      <c r="DAZ124" s="2"/>
      <c r="DBA124" s="2"/>
      <c r="DBB124" s="2" t="s">
        <v>187</v>
      </c>
      <c r="DBC124" s="63"/>
      <c r="DBD124" s="6"/>
      <c r="DBE124" s="6"/>
      <c r="DBF124" s="6">
        <f>DBF120+DBH120+DBI120</f>
        <v>0</v>
      </c>
      <c r="DBG124" s="80"/>
      <c r="DBH124" s="6">
        <f t="shared" ref="DBH124" si="866">DBF124+DBG124</f>
        <v>0</v>
      </c>
      <c r="DBI124" s="6">
        <f t="shared" ref="DBI124" si="867">DBH124*1.1</f>
        <v>0</v>
      </c>
      <c r="DBJ124" s="16">
        <f t="shared" ref="DBJ124" si="868">((DBI124)*0.06+40)</f>
        <v>40</v>
      </c>
      <c r="DBK124" s="105">
        <f t="shared" ref="DBK124" si="869">DBI124+DBJ124</f>
        <v>40</v>
      </c>
      <c r="DBL124" s="16">
        <f t="shared" ref="DBL124" si="870">DBK124/$N$2</f>
        <v>0.38461538461538464</v>
      </c>
      <c r="DBM124" s="2"/>
      <c r="DBN124" s="2"/>
      <c r="DBO124" s="2"/>
      <c r="DBP124" s="2"/>
      <c r="DBQ124" s="2"/>
      <c r="DBR124" s="2" t="s">
        <v>187</v>
      </c>
      <c r="DBS124" s="63"/>
      <c r="DBT124" s="6"/>
      <c r="DBU124" s="6"/>
      <c r="DBV124" s="6">
        <f>DBV120+DBX120+DBY120</f>
        <v>0</v>
      </c>
      <c r="DBW124" s="80"/>
      <c r="DBX124" s="6">
        <f t="shared" ref="DBX124" si="871">DBV124+DBW124</f>
        <v>0</v>
      </c>
      <c r="DBY124" s="6">
        <f t="shared" ref="DBY124" si="872">DBX124*1.1</f>
        <v>0</v>
      </c>
      <c r="DBZ124" s="16">
        <f t="shared" ref="DBZ124" si="873">((DBY124)*0.06+40)</f>
        <v>40</v>
      </c>
      <c r="DCA124" s="105">
        <f t="shared" ref="DCA124" si="874">DBY124+DBZ124</f>
        <v>40</v>
      </c>
      <c r="DCB124" s="16">
        <f t="shared" ref="DCB124" si="875">DCA124/$N$2</f>
        <v>0.38461538461538464</v>
      </c>
      <c r="DCC124" s="2"/>
      <c r="DCD124" s="2"/>
      <c r="DCE124" s="2"/>
      <c r="DCF124" s="2"/>
      <c r="DCG124" s="2"/>
      <c r="DCH124" s="2" t="s">
        <v>187</v>
      </c>
      <c r="DCI124" s="63"/>
      <c r="DCJ124" s="6"/>
      <c r="DCK124" s="6"/>
      <c r="DCL124" s="6">
        <f>DCL120+DCN120+DCO120</f>
        <v>0</v>
      </c>
      <c r="DCM124" s="80"/>
      <c r="DCN124" s="6">
        <f t="shared" ref="DCN124" si="876">DCL124+DCM124</f>
        <v>0</v>
      </c>
      <c r="DCO124" s="6">
        <f t="shared" ref="DCO124" si="877">DCN124*1.1</f>
        <v>0</v>
      </c>
      <c r="DCP124" s="16">
        <f t="shared" ref="DCP124" si="878">((DCO124)*0.06+40)</f>
        <v>40</v>
      </c>
      <c r="DCQ124" s="105">
        <f t="shared" ref="DCQ124" si="879">DCO124+DCP124</f>
        <v>40</v>
      </c>
      <c r="DCR124" s="16">
        <f t="shared" ref="DCR124" si="880">DCQ124/$N$2</f>
        <v>0.38461538461538464</v>
      </c>
      <c r="DCS124" s="2"/>
      <c r="DCT124" s="2"/>
      <c r="DCU124" s="2"/>
      <c r="DCV124" s="2"/>
      <c r="DCW124" s="2"/>
      <c r="DCX124" s="2" t="s">
        <v>187</v>
      </c>
      <c r="DCY124" s="63"/>
      <c r="DCZ124" s="6"/>
      <c r="DDA124" s="6"/>
      <c r="DDB124" s="6">
        <f>DDB120+DDD120+DDE120</f>
        <v>0</v>
      </c>
      <c r="DDC124" s="80"/>
      <c r="DDD124" s="6">
        <f t="shared" ref="DDD124" si="881">DDB124+DDC124</f>
        <v>0</v>
      </c>
      <c r="DDE124" s="6">
        <f t="shared" ref="DDE124" si="882">DDD124*1.1</f>
        <v>0</v>
      </c>
      <c r="DDF124" s="16">
        <f t="shared" ref="DDF124" si="883">((DDE124)*0.06+40)</f>
        <v>40</v>
      </c>
      <c r="DDG124" s="105">
        <f t="shared" ref="DDG124" si="884">DDE124+DDF124</f>
        <v>40</v>
      </c>
      <c r="DDH124" s="16">
        <f t="shared" ref="DDH124" si="885">DDG124/$N$2</f>
        <v>0.38461538461538464</v>
      </c>
      <c r="DDI124" s="2"/>
      <c r="DDJ124" s="2"/>
      <c r="DDK124" s="2"/>
      <c r="DDL124" s="2"/>
      <c r="DDM124" s="2"/>
      <c r="DDN124" s="2" t="s">
        <v>187</v>
      </c>
      <c r="DDO124" s="63"/>
      <c r="DDP124" s="6"/>
      <c r="DDQ124" s="6"/>
      <c r="DDR124" s="6">
        <f>DDR120+DDT120+DDU120</f>
        <v>0</v>
      </c>
      <c r="DDS124" s="80"/>
      <c r="DDT124" s="6">
        <f t="shared" ref="DDT124" si="886">DDR124+DDS124</f>
        <v>0</v>
      </c>
      <c r="DDU124" s="6">
        <f t="shared" ref="DDU124" si="887">DDT124*1.1</f>
        <v>0</v>
      </c>
      <c r="DDV124" s="16">
        <f t="shared" ref="DDV124" si="888">((DDU124)*0.06+40)</f>
        <v>40</v>
      </c>
      <c r="DDW124" s="105">
        <f t="shared" ref="DDW124" si="889">DDU124+DDV124</f>
        <v>40</v>
      </c>
      <c r="DDX124" s="16">
        <f t="shared" ref="DDX124" si="890">DDW124/$N$2</f>
        <v>0.38461538461538464</v>
      </c>
      <c r="DDY124" s="2"/>
      <c r="DDZ124" s="2"/>
      <c r="DEA124" s="2"/>
      <c r="DEB124" s="2"/>
      <c r="DEC124" s="2"/>
      <c r="DED124" s="2" t="s">
        <v>187</v>
      </c>
      <c r="DEE124" s="63"/>
      <c r="DEF124" s="6"/>
      <c r="DEG124" s="6"/>
      <c r="DEH124" s="6">
        <f>DEH120+DEJ120+DEK120</f>
        <v>0</v>
      </c>
      <c r="DEI124" s="80"/>
      <c r="DEJ124" s="6">
        <f t="shared" ref="DEJ124" si="891">DEH124+DEI124</f>
        <v>0</v>
      </c>
      <c r="DEK124" s="6">
        <f t="shared" ref="DEK124" si="892">DEJ124*1.1</f>
        <v>0</v>
      </c>
      <c r="DEL124" s="16">
        <f t="shared" ref="DEL124" si="893">((DEK124)*0.06+40)</f>
        <v>40</v>
      </c>
      <c r="DEM124" s="105">
        <f t="shared" ref="DEM124" si="894">DEK124+DEL124</f>
        <v>40</v>
      </c>
      <c r="DEN124" s="16">
        <f t="shared" ref="DEN124" si="895">DEM124/$N$2</f>
        <v>0.38461538461538464</v>
      </c>
      <c r="DEO124" s="2"/>
      <c r="DEP124" s="2"/>
      <c r="DEQ124" s="2"/>
      <c r="DER124" s="2"/>
      <c r="DES124" s="2"/>
      <c r="DET124" s="2" t="s">
        <v>187</v>
      </c>
      <c r="DEU124" s="63"/>
      <c r="DEV124" s="6"/>
      <c r="DEW124" s="6"/>
      <c r="DEX124" s="6">
        <f>DEX120+DEZ120+DFA120</f>
        <v>0</v>
      </c>
      <c r="DEY124" s="80"/>
      <c r="DEZ124" s="6">
        <f t="shared" ref="DEZ124" si="896">DEX124+DEY124</f>
        <v>0</v>
      </c>
      <c r="DFA124" s="6">
        <f t="shared" ref="DFA124" si="897">DEZ124*1.1</f>
        <v>0</v>
      </c>
      <c r="DFB124" s="16">
        <f t="shared" ref="DFB124" si="898">((DFA124)*0.06+40)</f>
        <v>40</v>
      </c>
      <c r="DFC124" s="105">
        <f t="shared" ref="DFC124" si="899">DFA124+DFB124</f>
        <v>40</v>
      </c>
      <c r="DFD124" s="16">
        <f t="shared" ref="DFD124" si="900">DFC124/$N$2</f>
        <v>0.38461538461538464</v>
      </c>
      <c r="DFE124" s="2"/>
      <c r="DFF124" s="2"/>
      <c r="DFG124" s="2"/>
      <c r="DFH124" s="2"/>
      <c r="DFI124" s="2"/>
      <c r="DFJ124" s="2" t="s">
        <v>187</v>
      </c>
      <c r="DFK124" s="63"/>
      <c r="DFL124" s="6"/>
      <c r="DFM124" s="6"/>
      <c r="DFN124" s="6">
        <f>DFN120+DFP120+DFQ120</f>
        <v>0</v>
      </c>
      <c r="DFO124" s="80"/>
      <c r="DFP124" s="6">
        <f t="shared" ref="DFP124" si="901">DFN124+DFO124</f>
        <v>0</v>
      </c>
      <c r="DFQ124" s="6">
        <f t="shared" ref="DFQ124" si="902">DFP124*1.1</f>
        <v>0</v>
      </c>
      <c r="DFR124" s="16">
        <f t="shared" ref="DFR124" si="903">((DFQ124)*0.06+40)</f>
        <v>40</v>
      </c>
      <c r="DFS124" s="105">
        <f t="shared" ref="DFS124" si="904">DFQ124+DFR124</f>
        <v>40</v>
      </c>
      <c r="DFT124" s="16">
        <f t="shared" ref="DFT124" si="905">DFS124/$N$2</f>
        <v>0.38461538461538464</v>
      </c>
      <c r="DFU124" s="2"/>
      <c r="DFV124" s="2"/>
      <c r="DFW124" s="2"/>
      <c r="DFX124" s="2"/>
      <c r="DFY124" s="2"/>
      <c r="DFZ124" s="2" t="s">
        <v>187</v>
      </c>
      <c r="DGA124" s="63"/>
      <c r="DGB124" s="6"/>
      <c r="DGC124" s="6"/>
      <c r="DGD124" s="6">
        <f>DGD120+DGF120+DGG120</f>
        <v>0</v>
      </c>
      <c r="DGE124" s="80"/>
      <c r="DGF124" s="6">
        <f t="shared" ref="DGF124" si="906">DGD124+DGE124</f>
        <v>0</v>
      </c>
      <c r="DGG124" s="6">
        <f t="shared" ref="DGG124" si="907">DGF124*1.1</f>
        <v>0</v>
      </c>
      <c r="DGH124" s="16">
        <f t="shared" ref="DGH124" si="908">((DGG124)*0.06+40)</f>
        <v>40</v>
      </c>
      <c r="DGI124" s="105">
        <f t="shared" ref="DGI124" si="909">DGG124+DGH124</f>
        <v>40</v>
      </c>
      <c r="DGJ124" s="16">
        <f t="shared" ref="DGJ124" si="910">DGI124/$N$2</f>
        <v>0.38461538461538464</v>
      </c>
      <c r="DGK124" s="2"/>
      <c r="DGL124" s="2"/>
      <c r="DGM124" s="2"/>
      <c r="DGN124" s="2"/>
      <c r="DGO124" s="2"/>
      <c r="DGP124" s="2" t="s">
        <v>187</v>
      </c>
      <c r="DGQ124" s="63"/>
      <c r="DGR124" s="6"/>
      <c r="DGS124" s="6"/>
      <c r="DGT124" s="6">
        <f>DGT120+DGV120+DGW120</f>
        <v>0</v>
      </c>
      <c r="DGU124" s="80"/>
      <c r="DGV124" s="6">
        <f t="shared" ref="DGV124" si="911">DGT124+DGU124</f>
        <v>0</v>
      </c>
      <c r="DGW124" s="6">
        <f t="shared" ref="DGW124" si="912">DGV124*1.1</f>
        <v>0</v>
      </c>
      <c r="DGX124" s="16">
        <f t="shared" ref="DGX124" si="913">((DGW124)*0.06+40)</f>
        <v>40</v>
      </c>
      <c r="DGY124" s="105">
        <f t="shared" ref="DGY124" si="914">DGW124+DGX124</f>
        <v>40</v>
      </c>
      <c r="DGZ124" s="16">
        <f t="shared" ref="DGZ124" si="915">DGY124/$N$2</f>
        <v>0.38461538461538464</v>
      </c>
      <c r="DHA124" s="2"/>
      <c r="DHB124" s="2"/>
      <c r="DHC124" s="2"/>
      <c r="DHD124" s="2"/>
      <c r="DHE124" s="2"/>
      <c r="DHF124" s="2" t="s">
        <v>187</v>
      </c>
      <c r="DHG124" s="63"/>
      <c r="DHH124" s="6"/>
      <c r="DHI124" s="6"/>
      <c r="DHJ124" s="6">
        <f>DHJ120+DHL120+DHM120</f>
        <v>0</v>
      </c>
      <c r="DHK124" s="80"/>
      <c r="DHL124" s="6">
        <f t="shared" ref="DHL124" si="916">DHJ124+DHK124</f>
        <v>0</v>
      </c>
      <c r="DHM124" s="6">
        <f t="shared" ref="DHM124" si="917">DHL124*1.1</f>
        <v>0</v>
      </c>
      <c r="DHN124" s="16">
        <f t="shared" ref="DHN124" si="918">((DHM124)*0.06+40)</f>
        <v>40</v>
      </c>
      <c r="DHO124" s="105">
        <f t="shared" ref="DHO124" si="919">DHM124+DHN124</f>
        <v>40</v>
      </c>
      <c r="DHP124" s="16">
        <f t="shared" ref="DHP124" si="920">DHO124/$N$2</f>
        <v>0.38461538461538464</v>
      </c>
      <c r="DHQ124" s="2"/>
      <c r="DHR124" s="2"/>
      <c r="DHS124" s="2"/>
      <c r="DHT124" s="2"/>
      <c r="DHU124" s="2"/>
      <c r="DHV124" s="2" t="s">
        <v>187</v>
      </c>
      <c r="DHW124" s="63"/>
      <c r="DHX124" s="6"/>
      <c r="DHY124" s="6"/>
      <c r="DHZ124" s="6">
        <f>DHZ120+DIB120+DIC120</f>
        <v>0</v>
      </c>
      <c r="DIA124" s="80"/>
      <c r="DIB124" s="6">
        <f t="shared" ref="DIB124" si="921">DHZ124+DIA124</f>
        <v>0</v>
      </c>
      <c r="DIC124" s="6">
        <f t="shared" ref="DIC124" si="922">DIB124*1.1</f>
        <v>0</v>
      </c>
      <c r="DID124" s="16">
        <f t="shared" ref="DID124" si="923">((DIC124)*0.06+40)</f>
        <v>40</v>
      </c>
      <c r="DIE124" s="105">
        <f t="shared" ref="DIE124" si="924">DIC124+DID124</f>
        <v>40</v>
      </c>
      <c r="DIF124" s="16">
        <f t="shared" ref="DIF124" si="925">DIE124/$N$2</f>
        <v>0.38461538461538464</v>
      </c>
      <c r="DIG124" s="2"/>
      <c r="DIH124" s="2"/>
      <c r="DII124" s="2"/>
      <c r="DIJ124" s="2"/>
      <c r="DIK124" s="2"/>
      <c r="DIL124" s="2" t="s">
        <v>187</v>
      </c>
      <c r="DIM124" s="63"/>
      <c r="DIN124" s="6"/>
      <c r="DIO124" s="6"/>
      <c r="DIP124" s="6">
        <f>DIP120+DIR120+DIS120</f>
        <v>0</v>
      </c>
      <c r="DIQ124" s="80"/>
      <c r="DIR124" s="6">
        <f t="shared" ref="DIR124" si="926">DIP124+DIQ124</f>
        <v>0</v>
      </c>
      <c r="DIS124" s="6">
        <f t="shared" ref="DIS124" si="927">DIR124*1.1</f>
        <v>0</v>
      </c>
      <c r="DIT124" s="16">
        <f t="shared" ref="DIT124" si="928">((DIS124)*0.06+40)</f>
        <v>40</v>
      </c>
      <c r="DIU124" s="105">
        <f t="shared" ref="DIU124" si="929">DIS124+DIT124</f>
        <v>40</v>
      </c>
      <c r="DIV124" s="16">
        <f t="shared" ref="DIV124" si="930">DIU124/$N$2</f>
        <v>0.38461538461538464</v>
      </c>
      <c r="DIW124" s="2"/>
      <c r="DIX124" s="2"/>
      <c r="DIY124" s="2"/>
      <c r="DIZ124" s="2"/>
      <c r="DJA124" s="2"/>
      <c r="DJB124" s="2" t="s">
        <v>187</v>
      </c>
      <c r="DJC124" s="63"/>
      <c r="DJD124" s="6"/>
      <c r="DJE124" s="6"/>
      <c r="DJF124" s="6">
        <f>DJF120+DJH120+DJI120</f>
        <v>0</v>
      </c>
      <c r="DJG124" s="80"/>
      <c r="DJH124" s="6">
        <f t="shared" ref="DJH124" si="931">DJF124+DJG124</f>
        <v>0</v>
      </c>
      <c r="DJI124" s="6">
        <f t="shared" ref="DJI124" si="932">DJH124*1.1</f>
        <v>0</v>
      </c>
      <c r="DJJ124" s="16">
        <f t="shared" ref="DJJ124" si="933">((DJI124)*0.06+40)</f>
        <v>40</v>
      </c>
      <c r="DJK124" s="105">
        <f t="shared" ref="DJK124" si="934">DJI124+DJJ124</f>
        <v>40</v>
      </c>
      <c r="DJL124" s="16">
        <f t="shared" ref="DJL124" si="935">DJK124/$N$2</f>
        <v>0.38461538461538464</v>
      </c>
      <c r="DJM124" s="2"/>
      <c r="DJN124" s="2"/>
      <c r="DJO124" s="2"/>
      <c r="DJP124" s="2"/>
      <c r="DJQ124" s="2"/>
      <c r="DJR124" s="2" t="s">
        <v>187</v>
      </c>
      <c r="DJS124" s="63"/>
      <c r="DJT124" s="6"/>
      <c r="DJU124" s="6"/>
      <c r="DJV124" s="6">
        <f>DJV120+DJX120+DJY120</f>
        <v>0</v>
      </c>
      <c r="DJW124" s="80"/>
      <c r="DJX124" s="6">
        <f t="shared" ref="DJX124" si="936">DJV124+DJW124</f>
        <v>0</v>
      </c>
      <c r="DJY124" s="6">
        <f t="shared" ref="DJY124" si="937">DJX124*1.1</f>
        <v>0</v>
      </c>
      <c r="DJZ124" s="16">
        <f t="shared" ref="DJZ124" si="938">((DJY124)*0.06+40)</f>
        <v>40</v>
      </c>
      <c r="DKA124" s="105">
        <f t="shared" ref="DKA124" si="939">DJY124+DJZ124</f>
        <v>40</v>
      </c>
      <c r="DKB124" s="16">
        <f t="shared" ref="DKB124" si="940">DKA124/$N$2</f>
        <v>0.38461538461538464</v>
      </c>
      <c r="DKC124" s="2"/>
      <c r="DKD124" s="2"/>
      <c r="DKE124" s="2"/>
      <c r="DKF124" s="2"/>
      <c r="DKG124" s="2"/>
      <c r="DKH124" s="2" t="s">
        <v>187</v>
      </c>
      <c r="DKI124" s="63"/>
      <c r="DKJ124" s="6"/>
      <c r="DKK124" s="6"/>
      <c r="DKL124" s="6">
        <f>DKL120+DKN120+DKO120</f>
        <v>0</v>
      </c>
      <c r="DKM124" s="80"/>
      <c r="DKN124" s="6">
        <f t="shared" ref="DKN124" si="941">DKL124+DKM124</f>
        <v>0</v>
      </c>
      <c r="DKO124" s="6">
        <f t="shared" ref="DKO124" si="942">DKN124*1.1</f>
        <v>0</v>
      </c>
      <c r="DKP124" s="16">
        <f t="shared" ref="DKP124" si="943">((DKO124)*0.06+40)</f>
        <v>40</v>
      </c>
      <c r="DKQ124" s="105">
        <f t="shared" ref="DKQ124" si="944">DKO124+DKP124</f>
        <v>40</v>
      </c>
      <c r="DKR124" s="16">
        <f t="shared" ref="DKR124" si="945">DKQ124/$N$2</f>
        <v>0.38461538461538464</v>
      </c>
      <c r="DKS124" s="2"/>
      <c r="DKT124" s="2"/>
      <c r="DKU124" s="2"/>
      <c r="DKV124" s="2"/>
      <c r="DKW124" s="2"/>
      <c r="DKX124" s="2" t="s">
        <v>187</v>
      </c>
      <c r="DKY124" s="63"/>
      <c r="DKZ124" s="6"/>
      <c r="DLA124" s="6"/>
      <c r="DLB124" s="6">
        <f>DLB120+DLD120+DLE120</f>
        <v>0</v>
      </c>
      <c r="DLC124" s="80"/>
      <c r="DLD124" s="6">
        <f t="shared" ref="DLD124" si="946">DLB124+DLC124</f>
        <v>0</v>
      </c>
      <c r="DLE124" s="6">
        <f t="shared" ref="DLE124" si="947">DLD124*1.1</f>
        <v>0</v>
      </c>
      <c r="DLF124" s="16">
        <f t="shared" ref="DLF124" si="948">((DLE124)*0.06+40)</f>
        <v>40</v>
      </c>
      <c r="DLG124" s="105">
        <f t="shared" ref="DLG124" si="949">DLE124+DLF124</f>
        <v>40</v>
      </c>
      <c r="DLH124" s="16">
        <f t="shared" ref="DLH124" si="950">DLG124/$N$2</f>
        <v>0.38461538461538464</v>
      </c>
      <c r="DLI124" s="2"/>
      <c r="DLJ124" s="2"/>
      <c r="DLK124" s="2"/>
      <c r="DLL124" s="2"/>
      <c r="DLM124" s="2"/>
      <c r="DLN124" s="2" t="s">
        <v>187</v>
      </c>
      <c r="DLO124" s="63"/>
      <c r="DLP124" s="6"/>
      <c r="DLQ124" s="6"/>
      <c r="DLR124" s="6">
        <f>DLR120+DLT120+DLU120</f>
        <v>0</v>
      </c>
      <c r="DLS124" s="80"/>
      <c r="DLT124" s="6">
        <f t="shared" ref="DLT124" si="951">DLR124+DLS124</f>
        <v>0</v>
      </c>
      <c r="DLU124" s="6">
        <f t="shared" ref="DLU124" si="952">DLT124*1.1</f>
        <v>0</v>
      </c>
      <c r="DLV124" s="16">
        <f t="shared" ref="DLV124" si="953">((DLU124)*0.06+40)</f>
        <v>40</v>
      </c>
      <c r="DLW124" s="105">
        <f t="shared" ref="DLW124" si="954">DLU124+DLV124</f>
        <v>40</v>
      </c>
      <c r="DLX124" s="16">
        <f t="shared" ref="DLX124" si="955">DLW124/$N$2</f>
        <v>0.38461538461538464</v>
      </c>
      <c r="DLY124" s="2"/>
      <c r="DLZ124" s="2"/>
      <c r="DMA124" s="2"/>
      <c r="DMB124" s="2"/>
      <c r="DMC124" s="2"/>
      <c r="DMD124" s="2" t="s">
        <v>187</v>
      </c>
      <c r="DME124" s="63"/>
      <c r="DMF124" s="6"/>
      <c r="DMG124" s="6"/>
      <c r="DMH124" s="6">
        <f>DMH120+DMJ120+DMK120</f>
        <v>0</v>
      </c>
      <c r="DMI124" s="80"/>
      <c r="DMJ124" s="6">
        <f t="shared" ref="DMJ124" si="956">DMH124+DMI124</f>
        <v>0</v>
      </c>
      <c r="DMK124" s="6">
        <f t="shared" ref="DMK124" si="957">DMJ124*1.1</f>
        <v>0</v>
      </c>
      <c r="DML124" s="16">
        <f t="shared" ref="DML124" si="958">((DMK124)*0.06+40)</f>
        <v>40</v>
      </c>
      <c r="DMM124" s="105">
        <f t="shared" ref="DMM124" si="959">DMK124+DML124</f>
        <v>40</v>
      </c>
      <c r="DMN124" s="16">
        <f t="shared" ref="DMN124" si="960">DMM124/$N$2</f>
        <v>0.38461538461538464</v>
      </c>
      <c r="DMO124" s="2"/>
      <c r="DMP124" s="2"/>
      <c r="DMQ124" s="2"/>
      <c r="DMR124" s="2"/>
      <c r="DMS124" s="2"/>
      <c r="DMT124" s="2" t="s">
        <v>187</v>
      </c>
      <c r="DMU124" s="63"/>
      <c r="DMV124" s="6"/>
      <c r="DMW124" s="6"/>
      <c r="DMX124" s="6">
        <f>DMX120+DMZ120+DNA120</f>
        <v>0</v>
      </c>
      <c r="DMY124" s="80"/>
      <c r="DMZ124" s="6">
        <f t="shared" ref="DMZ124" si="961">DMX124+DMY124</f>
        <v>0</v>
      </c>
      <c r="DNA124" s="6">
        <f t="shared" ref="DNA124" si="962">DMZ124*1.1</f>
        <v>0</v>
      </c>
      <c r="DNB124" s="16">
        <f t="shared" ref="DNB124" si="963">((DNA124)*0.06+40)</f>
        <v>40</v>
      </c>
      <c r="DNC124" s="105">
        <f t="shared" ref="DNC124" si="964">DNA124+DNB124</f>
        <v>40</v>
      </c>
      <c r="DND124" s="16">
        <f t="shared" ref="DND124" si="965">DNC124/$N$2</f>
        <v>0.38461538461538464</v>
      </c>
      <c r="DNE124" s="2"/>
      <c r="DNF124" s="2"/>
      <c r="DNG124" s="2"/>
      <c r="DNH124" s="2"/>
      <c r="DNI124" s="2"/>
      <c r="DNJ124" s="2" t="s">
        <v>187</v>
      </c>
      <c r="DNK124" s="63"/>
      <c r="DNL124" s="6"/>
      <c r="DNM124" s="6"/>
      <c r="DNN124" s="6">
        <f>DNN120+DNP120+DNQ120</f>
        <v>0</v>
      </c>
      <c r="DNO124" s="80"/>
      <c r="DNP124" s="6">
        <f t="shared" ref="DNP124" si="966">DNN124+DNO124</f>
        <v>0</v>
      </c>
      <c r="DNQ124" s="6">
        <f t="shared" ref="DNQ124" si="967">DNP124*1.1</f>
        <v>0</v>
      </c>
      <c r="DNR124" s="16">
        <f t="shared" ref="DNR124" si="968">((DNQ124)*0.06+40)</f>
        <v>40</v>
      </c>
      <c r="DNS124" s="105">
        <f t="shared" ref="DNS124" si="969">DNQ124+DNR124</f>
        <v>40</v>
      </c>
      <c r="DNT124" s="16">
        <f t="shared" ref="DNT124" si="970">DNS124/$N$2</f>
        <v>0.38461538461538464</v>
      </c>
      <c r="DNU124" s="2"/>
      <c r="DNV124" s="2"/>
      <c r="DNW124" s="2"/>
      <c r="DNX124" s="2"/>
      <c r="DNY124" s="2"/>
      <c r="DNZ124" s="2" t="s">
        <v>187</v>
      </c>
      <c r="DOA124" s="63"/>
      <c r="DOB124" s="6"/>
      <c r="DOC124" s="6"/>
      <c r="DOD124" s="6">
        <f>DOD120+DOF120+DOG120</f>
        <v>0</v>
      </c>
      <c r="DOE124" s="80"/>
      <c r="DOF124" s="6">
        <f t="shared" ref="DOF124" si="971">DOD124+DOE124</f>
        <v>0</v>
      </c>
      <c r="DOG124" s="6">
        <f t="shared" ref="DOG124" si="972">DOF124*1.1</f>
        <v>0</v>
      </c>
      <c r="DOH124" s="16">
        <f t="shared" ref="DOH124" si="973">((DOG124)*0.06+40)</f>
        <v>40</v>
      </c>
      <c r="DOI124" s="105">
        <f t="shared" ref="DOI124" si="974">DOG124+DOH124</f>
        <v>40</v>
      </c>
      <c r="DOJ124" s="16">
        <f t="shared" ref="DOJ124" si="975">DOI124/$N$2</f>
        <v>0.38461538461538464</v>
      </c>
      <c r="DOK124" s="2"/>
      <c r="DOL124" s="2"/>
      <c r="DOM124" s="2"/>
      <c r="DON124" s="2"/>
      <c r="DOO124" s="2"/>
      <c r="DOP124" s="2" t="s">
        <v>187</v>
      </c>
      <c r="DOQ124" s="63"/>
      <c r="DOR124" s="6"/>
      <c r="DOS124" s="6"/>
      <c r="DOT124" s="6">
        <f>DOT120+DOV120+DOW120</f>
        <v>0</v>
      </c>
      <c r="DOU124" s="80"/>
      <c r="DOV124" s="6">
        <f t="shared" ref="DOV124" si="976">DOT124+DOU124</f>
        <v>0</v>
      </c>
      <c r="DOW124" s="6">
        <f t="shared" ref="DOW124" si="977">DOV124*1.1</f>
        <v>0</v>
      </c>
      <c r="DOX124" s="16">
        <f t="shared" ref="DOX124" si="978">((DOW124)*0.06+40)</f>
        <v>40</v>
      </c>
      <c r="DOY124" s="105">
        <f t="shared" ref="DOY124" si="979">DOW124+DOX124</f>
        <v>40</v>
      </c>
      <c r="DOZ124" s="16">
        <f t="shared" ref="DOZ124" si="980">DOY124/$N$2</f>
        <v>0.38461538461538464</v>
      </c>
      <c r="DPA124" s="2"/>
      <c r="DPB124" s="2"/>
      <c r="DPC124" s="2"/>
      <c r="DPD124" s="2"/>
      <c r="DPE124" s="2"/>
      <c r="DPF124" s="2" t="s">
        <v>187</v>
      </c>
      <c r="DPG124" s="63"/>
      <c r="DPH124" s="6"/>
      <c r="DPI124" s="6"/>
      <c r="DPJ124" s="6">
        <f>DPJ120+DPL120+DPM120</f>
        <v>0</v>
      </c>
      <c r="DPK124" s="80"/>
      <c r="DPL124" s="6">
        <f t="shared" ref="DPL124" si="981">DPJ124+DPK124</f>
        <v>0</v>
      </c>
      <c r="DPM124" s="6">
        <f t="shared" ref="DPM124" si="982">DPL124*1.1</f>
        <v>0</v>
      </c>
      <c r="DPN124" s="16">
        <f t="shared" ref="DPN124" si="983">((DPM124)*0.06+40)</f>
        <v>40</v>
      </c>
      <c r="DPO124" s="105">
        <f t="shared" ref="DPO124" si="984">DPM124+DPN124</f>
        <v>40</v>
      </c>
      <c r="DPP124" s="16">
        <f t="shared" ref="DPP124" si="985">DPO124/$N$2</f>
        <v>0.38461538461538464</v>
      </c>
      <c r="DPQ124" s="2"/>
      <c r="DPR124" s="2"/>
      <c r="DPS124" s="2"/>
      <c r="DPT124" s="2"/>
      <c r="DPU124" s="2"/>
      <c r="DPV124" s="2" t="s">
        <v>187</v>
      </c>
      <c r="DPW124" s="63"/>
      <c r="DPX124" s="6"/>
      <c r="DPY124" s="6"/>
      <c r="DPZ124" s="6">
        <f>DPZ120+DQB120+DQC120</f>
        <v>0</v>
      </c>
      <c r="DQA124" s="80"/>
      <c r="DQB124" s="6">
        <f t="shared" ref="DQB124" si="986">DPZ124+DQA124</f>
        <v>0</v>
      </c>
      <c r="DQC124" s="6">
        <f t="shared" ref="DQC124" si="987">DQB124*1.1</f>
        <v>0</v>
      </c>
      <c r="DQD124" s="16">
        <f t="shared" ref="DQD124" si="988">((DQC124)*0.06+40)</f>
        <v>40</v>
      </c>
      <c r="DQE124" s="105">
        <f t="shared" ref="DQE124" si="989">DQC124+DQD124</f>
        <v>40</v>
      </c>
      <c r="DQF124" s="16">
        <f t="shared" ref="DQF124" si="990">DQE124/$N$2</f>
        <v>0.38461538461538464</v>
      </c>
      <c r="DQG124" s="2"/>
      <c r="DQH124" s="2"/>
      <c r="DQI124" s="2"/>
      <c r="DQJ124" s="2"/>
      <c r="DQK124" s="2"/>
      <c r="DQL124" s="2" t="s">
        <v>187</v>
      </c>
      <c r="DQM124" s="63"/>
      <c r="DQN124" s="6"/>
      <c r="DQO124" s="6"/>
      <c r="DQP124" s="6">
        <f>DQP120+DQR120+DQS120</f>
        <v>0</v>
      </c>
      <c r="DQQ124" s="80"/>
      <c r="DQR124" s="6">
        <f t="shared" ref="DQR124" si="991">DQP124+DQQ124</f>
        <v>0</v>
      </c>
      <c r="DQS124" s="6">
        <f t="shared" ref="DQS124" si="992">DQR124*1.1</f>
        <v>0</v>
      </c>
      <c r="DQT124" s="16">
        <f t="shared" ref="DQT124" si="993">((DQS124)*0.06+40)</f>
        <v>40</v>
      </c>
      <c r="DQU124" s="105">
        <f t="shared" ref="DQU124" si="994">DQS124+DQT124</f>
        <v>40</v>
      </c>
      <c r="DQV124" s="16">
        <f t="shared" ref="DQV124" si="995">DQU124/$N$2</f>
        <v>0.38461538461538464</v>
      </c>
      <c r="DQW124" s="2"/>
      <c r="DQX124" s="2"/>
      <c r="DQY124" s="2"/>
      <c r="DQZ124" s="2"/>
      <c r="DRA124" s="2"/>
      <c r="DRB124" s="2" t="s">
        <v>187</v>
      </c>
      <c r="DRC124" s="63"/>
      <c r="DRD124" s="6"/>
      <c r="DRE124" s="6"/>
      <c r="DRF124" s="6">
        <f>DRF120+DRH120+DRI120</f>
        <v>0</v>
      </c>
      <c r="DRG124" s="80"/>
      <c r="DRH124" s="6">
        <f t="shared" ref="DRH124" si="996">DRF124+DRG124</f>
        <v>0</v>
      </c>
      <c r="DRI124" s="6">
        <f t="shared" ref="DRI124" si="997">DRH124*1.1</f>
        <v>0</v>
      </c>
      <c r="DRJ124" s="16">
        <f t="shared" ref="DRJ124" si="998">((DRI124)*0.06+40)</f>
        <v>40</v>
      </c>
      <c r="DRK124" s="105">
        <f t="shared" ref="DRK124" si="999">DRI124+DRJ124</f>
        <v>40</v>
      </c>
      <c r="DRL124" s="16">
        <f t="shared" ref="DRL124" si="1000">DRK124/$N$2</f>
        <v>0.38461538461538464</v>
      </c>
      <c r="DRM124" s="2"/>
      <c r="DRN124" s="2"/>
      <c r="DRO124" s="2"/>
      <c r="DRP124" s="2"/>
      <c r="DRQ124" s="2"/>
      <c r="DRR124" s="2" t="s">
        <v>187</v>
      </c>
      <c r="DRS124" s="63"/>
      <c r="DRT124" s="6"/>
      <c r="DRU124" s="6"/>
      <c r="DRV124" s="6">
        <f>DRV120+DRX120+DRY120</f>
        <v>0</v>
      </c>
      <c r="DRW124" s="80"/>
      <c r="DRX124" s="6">
        <f t="shared" ref="DRX124" si="1001">DRV124+DRW124</f>
        <v>0</v>
      </c>
      <c r="DRY124" s="6">
        <f t="shared" ref="DRY124" si="1002">DRX124*1.1</f>
        <v>0</v>
      </c>
      <c r="DRZ124" s="16">
        <f t="shared" ref="DRZ124" si="1003">((DRY124)*0.06+40)</f>
        <v>40</v>
      </c>
      <c r="DSA124" s="105">
        <f t="shared" ref="DSA124" si="1004">DRY124+DRZ124</f>
        <v>40</v>
      </c>
      <c r="DSB124" s="16">
        <f t="shared" ref="DSB124" si="1005">DSA124/$N$2</f>
        <v>0.38461538461538464</v>
      </c>
      <c r="DSC124" s="2"/>
      <c r="DSD124" s="2"/>
      <c r="DSE124" s="2"/>
      <c r="DSF124" s="2"/>
      <c r="DSG124" s="2"/>
      <c r="DSH124" s="2" t="s">
        <v>187</v>
      </c>
      <c r="DSI124" s="63"/>
      <c r="DSJ124" s="6"/>
      <c r="DSK124" s="6"/>
      <c r="DSL124" s="6">
        <f>DSL120+DSN120+DSO120</f>
        <v>0</v>
      </c>
      <c r="DSM124" s="80"/>
      <c r="DSN124" s="6">
        <f t="shared" ref="DSN124" si="1006">DSL124+DSM124</f>
        <v>0</v>
      </c>
      <c r="DSO124" s="6">
        <f t="shared" ref="DSO124" si="1007">DSN124*1.1</f>
        <v>0</v>
      </c>
      <c r="DSP124" s="16">
        <f t="shared" ref="DSP124" si="1008">((DSO124)*0.06+40)</f>
        <v>40</v>
      </c>
      <c r="DSQ124" s="105">
        <f t="shared" ref="DSQ124" si="1009">DSO124+DSP124</f>
        <v>40</v>
      </c>
      <c r="DSR124" s="16">
        <f t="shared" ref="DSR124" si="1010">DSQ124/$N$2</f>
        <v>0.38461538461538464</v>
      </c>
      <c r="DSS124" s="2"/>
      <c r="DST124" s="2"/>
      <c r="DSU124" s="2"/>
      <c r="DSV124" s="2"/>
      <c r="DSW124" s="2"/>
      <c r="DSX124" s="2" t="s">
        <v>187</v>
      </c>
      <c r="DSY124" s="63"/>
      <c r="DSZ124" s="6"/>
      <c r="DTA124" s="6"/>
      <c r="DTB124" s="6">
        <f>DTB120+DTD120+DTE120</f>
        <v>0</v>
      </c>
      <c r="DTC124" s="80"/>
      <c r="DTD124" s="6">
        <f t="shared" ref="DTD124" si="1011">DTB124+DTC124</f>
        <v>0</v>
      </c>
      <c r="DTE124" s="6">
        <f t="shared" ref="DTE124" si="1012">DTD124*1.1</f>
        <v>0</v>
      </c>
      <c r="DTF124" s="16">
        <f t="shared" ref="DTF124" si="1013">((DTE124)*0.06+40)</f>
        <v>40</v>
      </c>
      <c r="DTG124" s="105">
        <f t="shared" ref="DTG124" si="1014">DTE124+DTF124</f>
        <v>40</v>
      </c>
      <c r="DTH124" s="16">
        <f t="shared" ref="DTH124" si="1015">DTG124/$N$2</f>
        <v>0.38461538461538464</v>
      </c>
      <c r="DTI124" s="2"/>
      <c r="DTJ124" s="2"/>
      <c r="DTK124" s="2"/>
      <c r="DTL124" s="2"/>
      <c r="DTM124" s="2"/>
      <c r="DTN124" s="2" t="s">
        <v>187</v>
      </c>
      <c r="DTO124" s="63"/>
      <c r="DTP124" s="6"/>
      <c r="DTQ124" s="6"/>
      <c r="DTR124" s="6">
        <f>DTR120+DTT120+DTU120</f>
        <v>0</v>
      </c>
      <c r="DTS124" s="80"/>
      <c r="DTT124" s="6">
        <f t="shared" ref="DTT124" si="1016">DTR124+DTS124</f>
        <v>0</v>
      </c>
      <c r="DTU124" s="6">
        <f t="shared" ref="DTU124" si="1017">DTT124*1.1</f>
        <v>0</v>
      </c>
      <c r="DTV124" s="16">
        <f t="shared" ref="DTV124" si="1018">((DTU124)*0.06+40)</f>
        <v>40</v>
      </c>
      <c r="DTW124" s="105">
        <f t="shared" ref="DTW124" si="1019">DTU124+DTV124</f>
        <v>40</v>
      </c>
      <c r="DTX124" s="16">
        <f t="shared" ref="DTX124" si="1020">DTW124/$N$2</f>
        <v>0.38461538461538464</v>
      </c>
      <c r="DTY124" s="2"/>
      <c r="DTZ124" s="2"/>
      <c r="DUA124" s="2"/>
      <c r="DUB124" s="2"/>
      <c r="DUC124" s="2"/>
      <c r="DUD124" s="2" t="s">
        <v>187</v>
      </c>
      <c r="DUE124" s="63"/>
      <c r="DUF124" s="6"/>
      <c r="DUG124" s="6"/>
      <c r="DUH124" s="6">
        <f>DUH120+DUJ120+DUK120</f>
        <v>0</v>
      </c>
      <c r="DUI124" s="80"/>
      <c r="DUJ124" s="6">
        <f t="shared" ref="DUJ124" si="1021">DUH124+DUI124</f>
        <v>0</v>
      </c>
      <c r="DUK124" s="6">
        <f t="shared" ref="DUK124" si="1022">DUJ124*1.1</f>
        <v>0</v>
      </c>
      <c r="DUL124" s="16">
        <f t="shared" ref="DUL124" si="1023">((DUK124)*0.06+40)</f>
        <v>40</v>
      </c>
      <c r="DUM124" s="105">
        <f t="shared" ref="DUM124" si="1024">DUK124+DUL124</f>
        <v>40</v>
      </c>
      <c r="DUN124" s="16">
        <f t="shared" ref="DUN124" si="1025">DUM124/$N$2</f>
        <v>0.38461538461538464</v>
      </c>
      <c r="DUO124" s="2"/>
      <c r="DUP124" s="2"/>
      <c r="DUQ124" s="2"/>
      <c r="DUR124" s="2"/>
      <c r="DUS124" s="2"/>
      <c r="DUT124" s="2" t="s">
        <v>187</v>
      </c>
      <c r="DUU124" s="63"/>
      <c r="DUV124" s="6"/>
      <c r="DUW124" s="6"/>
      <c r="DUX124" s="6">
        <f>DUX120+DUZ120+DVA120</f>
        <v>0</v>
      </c>
      <c r="DUY124" s="80"/>
      <c r="DUZ124" s="6">
        <f t="shared" ref="DUZ124" si="1026">DUX124+DUY124</f>
        <v>0</v>
      </c>
      <c r="DVA124" s="6">
        <f t="shared" ref="DVA124" si="1027">DUZ124*1.1</f>
        <v>0</v>
      </c>
      <c r="DVB124" s="16">
        <f t="shared" ref="DVB124" si="1028">((DVA124)*0.06+40)</f>
        <v>40</v>
      </c>
      <c r="DVC124" s="105">
        <f t="shared" ref="DVC124" si="1029">DVA124+DVB124</f>
        <v>40</v>
      </c>
      <c r="DVD124" s="16">
        <f t="shared" ref="DVD124" si="1030">DVC124/$N$2</f>
        <v>0.38461538461538464</v>
      </c>
      <c r="DVE124" s="2"/>
      <c r="DVF124" s="2"/>
      <c r="DVG124" s="2"/>
      <c r="DVH124" s="2"/>
      <c r="DVI124" s="2"/>
      <c r="DVJ124" s="2" t="s">
        <v>187</v>
      </c>
      <c r="DVK124" s="63"/>
      <c r="DVL124" s="6"/>
      <c r="DVM124" s="6"/>
      <c r="DVN124" s="6">
        <f>DVN120+DVP120+DVQ120</f>
        <v>0</v>
      </c>
      <c r="DVO124" s="80"/>
      <c r="DVP124" s="6">
        <f t="shared" ref="DVP124" si="1031">DVN124+DVO124</f>
        <v>0</v>
      </c>
      <c r="DVQ124" s="6">
        <f t="shared" ref="DVQ124" si="1032">DVP124*1.1</f>
        <v>0</v>
      </c>
      <c r="DVR124" s="16">
        <f t="shared" ref="DVR124" si="1033">((DVQ124)*0.06+40)</f>
        <v>40</v>
      </c>
      <c r="DVS124" s="105">
        <f t="shared" ref="DVS124" si="1034">DVQ124+DVR124</f>
        <v>40</v>
      </c>
      <c r="DVT124" s="16">
        <f t="shared" ref="DVT124" si="1035">DVS124/$N$2</f>
        <v>0.38461538461538464</v>
      </c>
      <c r="DVU124" s="2"/>
      <c r="DVV124" s="2"/>
      <c r="DVW124" s="2"/>
      <c r="DVX124" s="2"/>
      <c r="DVY124" s="2"/>
      <c r="DVZ124" s="2" t="s">
        <v>187</v>
      </c>
      <c r="DWA124" s="63"/>
      <c r="DWB124" s="6"/>
      <c r="DWC124" s="6"/>
      <c r="DWD124" s="6">
        <f>DWD120+DWF120+DWG120</f>
        <v>0</v>
      </c>
      <c r="DWE124" s="80"/>
      <c r="DWF124" s="6">
        <f t="shared" ref="DWF124" si="1036">DWD124+DWE124</f>
        <v>0</v>
      </c>
      <c r="DWG124" s="6">
        <f t="shared" ref="DWG124" si="1037">DWF124*1.1</f>
        <v>0</v>
      </c>
      <c r="DWH124" s="16">
        <f t="shared" ref="DWH124" si="1038">((DWG124)*0.06+40)</f>
        <v>40</v>
      </c>
      <c r="DWI124" s="105">
        <f t="shared" ref="DWI124" si="1039">DWG124+DWH124</f>
        <v>40</v>
      </c>
      <c r="DWJ124" s="16">
        <f t="shared" ref="DWJ124" si="1040">DWI124/$N$2</f>
        <v>0.38461538461538464</v>
      </c>
      <c r="DWK124" s="2"/>
      <c r="DWL124" s="2"/>
      <c r="DWM124" s="2"/>
      <c r="DWN124" s="2"/>
      <c r="DWO124" s="2"/>
      <c r="DWP124" s="2" t="s">
        <v>187</v>
      </c>
      <c r="DWQ124" s="63"/>
      <c r="DWR124" s="6"/>
      <c r="DWS124" s="6"/>
      <c r="DWT124" s="6">
        <f>DWT120+DWV120+DWW120</f>
        <v>0</v>
      </c>
      <c r="DWU124" s="80"/>
      <c r="DWV124" s="6">
        <f t="shared" ref="DWV124" si="1041">DWT124+DWU124</f>
        <v>0</v>
      </c>
      <c r="DWW124" s="6">
        <f t="shared" ref="DWW124" si="1042">DWV124*1.1</f>
        <v>0</v>
      </c>
      <c r="DWX124" s="16">
        <f t="shared" ref="DWX124" si="1043">((DWW124)*0.06+40)</f>
        <v>40</v>
      </c>
      <c r="DWY124" s="105">
        <f t="shared" ref="DWY124" si="1044">DWW124+DWX124</f>
        <v>40</v>
      </c>
      <c r="DWZ124" s="16">
        <f t="shared" ref="DWZ124" si="1045">DWY124/$N$2</f>
        <v>0.38461538461538464</v>
      </c>
      <c r="DXA124" s="2"/>
      <c r="DXB124" s="2"/>
      <c r="DXC124" s="2"/>
      <c r="DXD124" s="2"/>
      <c r="DXE124" s="2"/>
      <c r="DXF124" s="2" t="s">
        <v>187</v>
      </c>
      <c r="DXG124" s="63"/>
      <c r="DXH124" s="6"/>
      <c r="DXI124" s="6"/>
      <c r="DXJ124" s="6">
        <f>DXJ120+DXL120+DXM120</f>
        <v>0</v>
      </c>
      <c r="DXK124" s="80"/>
      <c r="DXL124" s="6">
        <f t="shared" ref="DXL124" si="1046">DXJ124+DXK124</f>
        <v>0</v>
      </c>
      <c r="DXM124" s="6">
        <f t="shared" ref="DXM124" si="1047">DXL124*1.1</f>
        <v>0</v>
      </c>
      <c r="DXN124" s="16">
        <f t="shared" ref="DXN124" si="1048">((DXM124)*0.06+40)</f>
        <v>40</v>
      </c>
      <c r="DXO124" s="105">
        <f t="shared" ref="DXO124" si="1049">DXM124+DXN124</f>
        <v>40</v>
      </c>
      <c r="DXP124" s="16">
        <f t="shared" ref="DXP124" si="1050">DXO124/$N$2</f>
        <v>0.38461538461538464</v>
      </c>
      <c r="DXQ124" s="2"/>
      <c r="DXR124" s="2"/>
      <c r="DXS124" s="2"/>
      <c r="DXT124" s="2"/>
      <c r="DXU124" s="2"/>
      <c r="DXV124" s="2" t="s">
        <v>187</v>
      </c>
      <c r="DXW124" s="63"/>
      <c r="DXX124" s="6"/>
      <c r="DXY124" s="6"/>
      <c r="DXZ124" s="6">
        <f>DXZ120+DYB120+DYC120</f>
        <v>0</v>
      </c>
      <c r="DYA124" s="80"/>
      <c r="DYB124" s="6">
        <f t="shared" ref="DYB124" si="1051">DXZ124+DYA124</f>
        <v>0</v>
      </c>
      <c r="DYC124" s="6">
        <f t="shared" ref="DYC124" si="1052">DYB124*1.1</f>
        <v>0</v>
      </c>
      <c r="DYD124" s="16">
        <f t="shared" ref="DYD124" si="1053">((DYC124)*0.06+40)</f>
        <v>40</v>
      </c>
      <c r="DYE124" s="105">
        <f t="shared" ref="DYE124" si="1054">DYC124+DYD124</f>
        <v>40</v>
      </c>
      <c r="DYF124" s="16">
        <f t="shared" ref="DYF124" si="1055">DYE124/$N$2</f>
        <v>0.38461538461538464</v>
      </c>
      <c r="DYG124" s="2"/>
      <c r="DYH124" s="2"/>
      <c r="DYI124" s="2"/>
      <c r="DYJ124" s="2"/>
      <c r="DYK124" s="2"/>
      <c r="DYL124" s="2" t="s">
        <v>187</v>
      </c>
      <c r="DYM124" s="63"/>
      <c r="DYN124" s="6"/>
      <c r="DYO124" s="6"/>
      <c r="DYP124" s="6">
        <f>DYP120+DYR120+DYS120</f>
        <v>0</v>
      </c>
      <c r="DYQ124" s="80"/>
      <c r="DYR124" s="6">
        <f t="shared" ref="DYR124" si="1056">DYP124+DYQ124</f>
        <v>0</v>
      </c>
      <c r="DYS124" s="6">
        <f t="shared" ref="DYS124" si="1057">DYR124*1.1</f>
        <v>0</v>
      </c>
      <c r="DYT124" s="16">
        <f t="shared" ref="DYT124" si="1058">((DYS124)*0.06+40)</f>
        <v>40</v>
      </c>
      <c r="DYU124" s="105">
        <f t="shared" ref="DYU124" si="1059">DYS124+DYT124</f>
        <v>40</v>
      </c>
      <c r="DYV124" s="16">
        <f t="shared" ref="DYV124" si="1060">DYU124/$N$2</f>
        <v>0.38461538461538464</v>
      </c>
      <c r="DYW124" s="2"/>
      <c r="DYX124" s="2"/>
      <c r="DYY124" s="2"/>
      <c r="DYZ124" s="2"/>
      <c r="DZA124" s="2"/>
      <c r="DZB124" s="2" t="s">
        <v>187</v>
      </c>
      <c r="DZC124" s="63"/>
      <c r="DZD124" s="6"/>
      <c r="DZE124" s="6"/>
      <c r="DZF124" s="6">
        <f>DZF120+DZH120+DZI120</f>
        <v>0</v>
      </c>
      <c r="DZG124" s="80"/>
      <c r="DZH124" s="6">
        <f t="shared" ref="DZH124" si="1061">DZF124+DZG124</f>
        <v>0</v>
      </c>
      <c r="DZI124" s="6">
        <f t="shared" ref="DZI124" si="1062">DZH124*1.1</f>
        <v>0</v>
      </c>
      <c r="DZJ124" s="16">
        <f t="shared" ref="DZJ124" si="1063">((DZI124)*0.06+40)</f>
        <v>40</v>
      </c>
      <c r="DZK124" s="105">
        <f t="shared" ref="DZK124" si="1064">DZI124+DZJ124</f>
        <v>40</v>
      </c>
      <c r="DZL124" s="16">
        <f t="shared" ref="DZL124" si="1065">DZK124/$N$2</f>
        <v>0.38461538461538464</v>
      </c>
      <c r="DZM124" s="2"/>
      <c r="DZN124" s="2"/>
      <c r="DZO124" s="2"/>
      <c r="DZP124" s="2"/>
      <c r="DZQ124" s="2"/>
      <c r="DZR124" s="2" t="s">
        <v>187</v>
      </c>
      <c r="DZS124" s="63"/>
      <c r="DZT124" s="6"/>
      <c r="DZU124" s="6"/>
      <c r="DZV124" s="6">
        <f>DZV120+DZX120+DZY120</f>
        <v>0</v>
      </c>
      <c r="DZW124" s="80"/>
      <c r="DZX124" s="6">
        <f t="shared" ref="DZX124" si="1066">DZV124+DZW124</f>
        <v>0</v>
      </c>
      <c r="DZY124" s="6">
        <f t="shared" ref="DZY124" si="1067">DZX124*1.1</f>
        <v>0</v>
      </c>
      <c r="DZZ124" s="16">
        <f t="shared" ref="DZZ124" si="1068">((DZY124)*0.06+40)</f>
        <v>40</v>
      </c>
      <c r="EAA124" s="105">
        <f t="shared" ref="EAA124" si="1069">DZY124+DZZ124</f>
        <v>40</v>
      </c>
      <c r="EAB124" s="16">
        <f t="shared" ref="EAB124" si="1070">EAA124/$N$2</f>
        <v>0.38461538461538464</v>
      </c>
      <c r="EAC124" s="2"/>
      <c r="EAD124" s="2"/>
      <c r="EAE124" s="2"/>
      <c r="EAF124" s="2"/>
      <c r="EAG124" s="2"/>
      <c r="EAH124" s="2" t="s">
        <v>187</v>
      </c>
      <c r="EAI124" s="63"/>
      <c r="EAJ124" s="6"/>
      <c r="EAK124" s="6"/>
      <c r="EAL124" s="6">
        <f>EAL120+EAN120+EAO120</f>
        <v>0</v>
      </c>
      <c r="EAM124" s="80"/>
      <c r="EAN124" s="6">
        <f t="shared" ref="EAN124" si="1071">EAL124+EAM124</f>
        <v>0</v>
      </c>
      <c r="EAO124" s="6">
        <f t="shared" ref="EAO124" si="1072">EAN124*1.1</f>
        <v>0</v>
      </c>
      <c r="EAP124" s="16">
        <f t="shared" ref="EAP124" si="1073">((EAO124)*0.06+40)</f>
        <v>40</v>
      </c>
      <c r="EAQ124" s="105">
        <f t="shared" ref="EAQ124" si="1074">EAO124+EAP124</f>
        <v>40</v>
      </c>
      <c r="EAR124" s="16">
        <f t="shared" ref="EAR124" si="1075">EAQ124/$N$2</f>
        <v>0.38461538461538464</v>
      </c>
      <c r="EAS124" s="2"/>
      <c r="EAT124" s="2"/>
      <c r="EAU124" s="2"/>
      <c r="EAV124" s="2"/>
      <c r="EAW124" s="2"/>
      <c r="EAX124" s="2" t="s">
        <v>187</v>
      </c>
      <c r="EAY124" s="63"/>
      <c r="EAZ124" s="6"/>
      <c r="EBA124" s="6"/>
      <c r="EBB124" s="6">
        <f>EBB120+EBD120+EBE120</f>
        <v>0</v>
      </c>
      <c r="EBC124" s="80"/>
      <c r="EBD124" s="6">
        <f t="shared" ref="EBD124" si="1076">EBB124+EBC124</f>
        <v>0</v>
      </c>
      <c r="EBE124" s="6">
        <f t="shared" ref="EBE124" si="1077">EBD124*1.1</f>
        <v>0</v>
      </c>
      <c r="EBF124" s="16">
        <f t="shared" ref="EBF124" si="1078">((EBE124)*0.06+40)</f>
        <v>40</v>
      </c>
      <c r="EBG124" s="105">
        <f t="shared" ref="EBG124" si="1079">EBE124+EBF124</f>
        <v>40</v>
      </c>
      <c r="EBH124" s="16">
        <f t="shared" ref="EBH124" si="1080">EBG124/$N$2</f>
        <v>0.38461538461538464</v>
      </c>
      <c r="EBI124" s="2"/>
      <c r="EBJ124" s="2"/>
      <c r="EBK124" s="2"/>
      <c r="EBL124" s="2"/>
      <c r="EBM124" s="2"/>
      <c r="EBN124" s="2" t="s">
        <v>187</v>
      </c>
      <c r="EBO124" s="63"/>
      <c r="EBP124" s="6"/>
      <c r="EBQ124" s="6"/>
      <c r="EBR124" s="6">
        <f>EBR120+EBT120+EBU120</f>
        <v>0</v>
      </c>
      <c r="EBS124" s="80"/>
      <c r="EBT124" s="6">
        <f t="shared" ref="EBT124" si="1081">EBR124+EBS124</f>
        <v>0</v>
      </c>
      <c r="EBU124" s="6">
        <f t="shared" ref="EBU124" si="1082">EBT124*1.1</f>
        <v>0</v>
      </c>
      <c r="EBV124" s="16">
        <f t="shared" ref="EBV124" si="1083">((EBU124)*0.06+40)</f>
        <v>40</v>
      </c>
      <c r="EBW124" s="105">
        <f t="shared" ref="EBW124" si="1084">EBU124+EBV124</f>
        <v>40</v>
      </c>
      <c r="EBX124" s="16">
        <f t="shared" ref="EBX124" si="1085">EBW124/$N$2</f>
        <v>0.38461538461538464</v>
      </c>
      <c r="EBY124" s="2"/>
      <c r="EBZ124" s="2"/>
      <c r="ECA124" s="2"/>
      <c r="ECB124" s="2"/>
      <c r="ECC124" s="2"/>
      <c r="ECD124" s="2" t="s">
        <v>187</v>
      </c>
      <c r="ECE124" s="63"/>
      <c r="ECF124" s="6"/>
      <c r="ECG124" s="6"/>
      <c r="ECH124" s="6">
        <f>ECH120+ECJ120+ECK120</f>
        <v>0</v>
      </c>
      <c r="ECI124" s="80"/>
      <c r="ECJ124" s="6">
        <f t="shared" ref="ECJ124" si="1086">ECH124+ECI124</f>
        <v>0</v>
      </c>
      <c r="ECK124" s="6">
        <f t="shared" ref="ECK124" si="1087">ECJ124*1.1</f>
        <v>0</v>
      </c>
      <c r="ECL124" s="16">
        <f t="shared" ref="ECL124" si="1088">((ECK124)*0.06+40)</f>
        <v>40</v>
      </c>
      <c r="ECM124" s="105">
        <f t="shared" ref="ECM124" si="1089">ECK124+ECL124</f>
        <v>40</v>
      </c>
      <c r="ECN124" s="16">
        <f t="shared" ref="ECN124" si="1090">ECM124/$N$2</f>
        <v>0.38461538461538464</v>
      </c>
      <c r="ECO124" s="2"/>
      <c r="ECP124" s="2"/>
      <c r="ECQ124" s="2"/>
      <c r="ECR124" s="2"/>
      <c r="ECS124" s="2"/>
      <c r="ECT124" s="2" t="s">
        <v>187</v>
      </c>
      <c r="ECU124" s="63"/>
      <c r="ECV124" s="6"/>
      <c r="ECW124" s="6"/>
      <c r="ECX124" s="6">
        <f>ECX120+ECZ120+EDA120</f>
        <v>0</v>
      </c>
      <c r="ECY124" s="80"/>
      <c r="ECZ124" s="6">
        <f t="shared" ref="ECZ124" si="1091">ECX124+ECY124</f>
        <v>0</v>
      </c>
      <c r="EDA124" s="6">
        <f t="shared" ref="EDA124" si="1092">ECZ124*1.1</f>
        <v>0</v>
      </c>
      <c r="EDB124" s="16">
        <f t="shared" ref="EDB124" si="1093">((EDA124)*0.06+40)</f>
        <v>40</v>
      </c>
      <c r="EDC124" s="105">
        <f t="shared" ref="EDC124" si="1094">EDA124+EDB124</f>
        <v>40</v>
      </c>
      <c r="EDD124" s="16">
        <f t="shared" ref="EDD124" si="1095">EDC124/$N$2</f>
        <v>0.38461538461538464</v>
      </c>
      <c r="EDE124" s="2"/>
      <c r="EDF124" s="2"/>
      <c r="EDG124" s="2"/>
      <c r="EDH124" s="2"/>
      <c r="EDI124" s="2"/>
      <c r="EDJ124" s="2" t="s">
        <v>187</v>
      </c>
      <c r="EDK124" s="63"/>
      <c r="EDL124" s="6"/>
      <c r="EDM124" s="6"/>
      <c r="EDN124" s="6">
        <f>EDN120+EDP120+EDQ120</f>
        <v>0</v>
      </c>
      <c r="EDO124" s="80"/>
      <c r="EDP124" s="6">
        <f t="shared" ref="EDP124" si="1096">EDN124+EDO124</f>
        <v>0</v>
      </c>
      <c r="EDQ124" s="6">
        <f t="shared" ref="EDQ124" si="1097">EDP124*1.1</f>
        <v>0</v>
      </c>
      <c r="EDR124" s="16">
        <f t="shared" ref="EDR124" si="1098">((EDQ124)*0.06+40)</f>
        <v>40</v>
      </c>
      <c r="EDS124" s="105">
        <f t="shared" ref="EDS124" si="1099">EDQ124+EDR124</f>
        <v>40</v>
      </c>
      <c r="EDT124" s="16">
        <f t="shared" ref="EDT124" si="1100">EDS124/$N$2</f>
        <v>0.38461538461538464</v>
      </c>
      <c r="EDU124" s="2"/>
      <c r="EDV124" s="2"/>
      <c r="EDW124" s="2"/>
      <c r="EDX124" s="2"/>
      <c r="EDY124" s="2"/>
      <c r="EDZ124" s="2" t="s">
        <v>187</v>
      </c>
      <c r="EEA124" s="63"/>
      <c r="EEB124" s="6"/>
      <c r="EEC124" s="6"/>
      <c r="EED124" s="6">
        <f>EED120+EEF120+EEG120</f>
        <v>0</v>
      </c>
      <c r="EEE124" s="80"/>
      <c r="EEF124" s="6">
        <f t="shared" ref="EEF124" si="1101">EED124+EEE124</f>
        <v>0</v>
      </c>
      <c r="EEG124" s="6">
        <f t="shared" ref="EEG124" si="1102">EEF124*1.1</f>
        <v>0</v>
      </c>
      <c r="EEH124" s="16">
        <f t="shared" ref="EEH124" si="1103">((EEG124)*0.06+40)</f>
        <v>40</v>
      </c>
      <c r="EEI124" s="105">
        <f t="shared" ref="EEI124" si="1104">EEG124+EEH124</f>
        <v>40</v>
      </c>
      <c r="EEJ124" s="16">
        <f t="shared" ref="EEJ124" si="1105">EEI124/$N$2</f>
        <v>0.38461538461538464</v>
      </c>
      <c r="EEK124" s="2"/>
      <c r="EEL124" s="2"/>
      <c r="EEM124" s="2"/>
      <c r="EEN124" s="2"/>
      <c r="EEO124" s="2"/>
      <c r="EEP124" s="2" t="s">
        <v>187</v>
      </c>
      <c r="EEQ124" s="63"/>
      <c r="EER124" s="6"/>
      <c r="EES124" s="6"/>
      <c r="EET124" s="6">
        <f>EET120+EEV120+EEW120</f>
        <v>0</v>
      </c>
      <c r="EEU124" s="80"/>
      <c r="EEV124" s="6">
        <f t="shared" ref="EEV124" si="1106">EET124+EEU124</f>
        <v>0</v>
      </c>
      <c r="EEW124" s="6">
        <f t="shared" ref="EEW124" si="1107">EEV124*1.1</f>
        <v>0</v>
      </c>
      <c r="EEX124" s="16">
        <f t="shared" ref="EEX124" si="1108">((EEW124)*0.06+40)</f>
        <v>40</v>
      </c>
      <c r="EEY124" s="105">
        <f t="shared" ref="EEY124" si="1109">EEW124+EEX124</f>
        <v>40</v>
      </c>
      <c r="EEZ124" s="16">
        <f t="shared" ref="EEZ124" si="1110">EEY124/$N$2</f>
        <v>0.38461538461538464</v>
      </c>
      <c r="EFA124" s="2"/>
      <c r="EFB124" s="2"/>
      <c r="EFC124" s="2"/>
      <c r="EFD124" s="2"/>
      <c r="EFE124" s="2"/>
      <c r="EFF124" s="2" t="s">
        <v>187</v>
      </c>
      <c r="EFG124" s="63"/>
      <c r="EFH124" s="6"/>
      <c r="EFI124" s="6"/>
      <c r="EFJ124" s="6">
        <f>EFJ120+EFL120+EFM120</f>
        <v>0</v>
      </c>
      <c r="EFK124" s="80"/>
      <c r="EFL124" s="6">
        <f t="shared" ref="EFL124" si="1111">EFJ124+EFK124</f>
        <v>0</v>
      </c>
      <c r="EFM124" s="6">
        <f t="shared" ref="EFM124" si="1112">EFL124*1.1</f>
        <v>0</v>
      </c>
      <c r="EFN124" s="16">
        <f t="shared" ref="EFN124" si="1113">((EFM124)*0.06+40)</f>
        <v>40</v>
      </c>
      <c r="EFO124" s="105">
        <f t="shared" ref="EFO124" si="1114">EFM124+EFN124</f>
        <v>40</v>
      </c>
      <c r="EFP124" s="16">
        <f t="shared" ref="EFP124" si="1115">EFO124/$N$2</f>
        <v>0.38461538461538464</v>
      </c>
      <c r="EFQ124" s="2"/>
      <c r="EFR124" s="2"/>
      <c r="EFS124" s="2"/>
      <c r="EFT124" s="2"/>
      <c r="EFU124" s="2"/>
      <c r="EFV124" s="2" t="s">
        <v>187</v>
      </c>
      <c r="EFW124" s="63"/>
      <c r="EFX124" s="6"/>
      <c r="EFY124" s="6"/>
      <c r="EFZ124" s="6">
        <f>EFZ120+EGB120+EGC120</f>
        <v>0</v>
      </c>
      <c r="EGA124" s="80"/>
      <c r="EGB124" s="6">
        <f t="shared" ref="EGB124" si="1116">EFZ124+EGA124</f>
        <v>0</v>
      </c>
      <c r="EGC124" s="6">
        <f t="shared" ref="EGC124" si="1117">EGB124*1.1</f>
        <v>0</v>
      </c>
      <c r="EGD124" s="16">
        <f t="shared" ref="EGD124" si="1118">((EGC124)*0.06+40)</f>
        <v>40</v>
      </c>
      <c r="EGE124" s="105">
        <f t="shared" ref="EGE124" si="1119">EGC124+EGD124</f>
        <v>40</v>
      </c>
      <c r="EGF124" s="16">
        <f t="shared" ref="EGF124" si="1120">EGE124/$N$2</f>
        <v>0.38461538461538464</v>
      </c>
      <c r="EGG124" s="2"/>
      <c r="EGH124" s="2"/>
      <c r="EGI124" s="2"/>
      <c r="EGJ124" s="2"/>
      <c r="EGK124" s="2"/>
      <c r="EGL124" s="2" t="s">
        <v>187</v>
      </c>
      <c r="EGM124" s="63"/>
      <c r="EGN124" s="6"/>
      <c r="EGO124" s="6"/>
      <c r="EGP124" s="6">
        <f>EGP120+EGR120+EGS120</f>
        <v>0</v>
      </c>
      <c r="EGQ124" s="80"/>
      <c r="EGR124" s="6">
        <f t="shared" ref="EGR124" si="1121">EGP124+EGQ124</f>
        <v>0</v>
      </c>
      <c r="EGS124" s="6">
        <f t="shared" ref="EGS124" si="1122">EGR124*1.1</f>
        <v>0</v>
      </c>
      <c r="EGT124" s="16">
        <f t="shared" ref="EGT124" si="1123">((EGS124)*0.06+40)</f>
        <v>40</v>
      </c>
      <c r="EGU124" s="105">
        <f t="shared" ref="EGU124" si="1124">EGS124+EGT124</f>
        <v>40</v>
      </c>
      <c r="EGV124" s="16">
        <f t="shared" ref="EGV124" si="1125">EGU124/$N$2</f>
        <v>0.38461538461538464</v>
      </c>
      <c r="EGW124" s="2"/>
      <c r="EGX124" s="2"/>
      <c r="EGY124" s="2"/>
      <c r="EGZ124" s="2"/>
      <c r="EHA124" s="2"/>
      <c r="EHB124" s="2" t="s">
        <v>187</v>
      </c>
      <c r="EHC124" s="63"/>
      <c r="EHD124" s="6"/>
      <c r="EHE124" s="6"/>
      <c r="EHF124" s="6">
        <f>EHF120+EHH120+EHI120</f>
        <v>0</v>
      </c>
      <c r="EHG124" s="80"/>
      <c r="EHH124" s="6">
        <f t="shared" ref="EHH124" si="1126">EHF124+EHG124</f>
        <v>0</v>
      </c>
      <c r="EHI124" s="6">
        <f t="shared" ref="EHI124" si="1127">EHH124*1.1</f>
        <v>0</v>
      </c>
      <c r="EHJ124" s="16">
        <f t="shared" ref="EHJ124" si="1128">((EHI124)*0.06+40)</f>
        <v>40</v>
      </c>
      <c r="EHK124" s="105">
        <f t="shared" ref="EHK124" si="1129">EHI124+EHJ124</f>
        <v>40</v>
      </c>
      <c r="EHL124" s="16">
        <f t="shared" ref="EHL124" si="1130">EHK124/$N$2</f>
        <v>0.38461538461538464</v>
      </c>
      <c r="EHM124" s="2"/>
      <c r="EHN124" s="2"/>
      <c r="EHO124" s="2"/>
      <c r="EHP124" s="2"/>
      <c r="EHQ124" s="2"/>
      <c r="EHR124" s="2" t="s">
        <v>187</v>
      </c>
      <c r="EHS124" s="63"/>
      <c r="EHT124" s="6"/>
      <c r="EHU124" s="6"/>
      <c r="EHV124" s="6">
        <f>EHV120+EHX120+EHY120</f>
        <v>0</v>
      </c>
      <c r="EHW124" s="80"/>
      <c r="EHX124" s="6">
        <f t="shared" ref="EHX124" si="1131">EHV124+EHW124</f>
        <v>0</v>
      </c>
      <c r="EHY124" s="6">
        <f t="shared" ref="EHY124" si="1132">EHX124*1.1</f>
        <v>0</v>
      </c>
      <c r="EHZ124" s="16">
        <f t="shared" ref="EHZ124" si="1133">((EHY124)*0.06+40)</f>
        <v>40</v>
      </c>
      <c r="EIA124" s="105">
        <f t="shared" ref="EIA124" si="1134">EHY124+EHZ124</f>
        <v>40</v>
      </c>
      <c r="EIB124" s="16">
        <f t="shared" ref="EIB124" si="1135">EIA124/$N$2</f>
        <v>0.38461538461538464</v>
      </c>
      <c r="EIC124" s="2"/>
      <c r="EID124" s="2"/>
      <c r="EIE124" s="2"/>
      <c r="EIF124" s="2"/>
      <c r="EIG124" s="2"/>
      <c r="EIH124" s="2" t="s">
        <v>187</v>
      </c>
      <c r="EII124" s="63"/>
      <c r="EIJ124" s="6"/>
      <c r="EIK124" s="6"/>
      <c r="EIL124" s="6">
        <f>EIL120+EIN120+EIO120</f>
        <v>0</v>
      </c>
      <c r="EIM124" s="80"/>
      <c r="EIN124" s="6">
        <f t="shared" ref="EIN124" si="1136">EIL124+EIM124</f>
        <v>0</v>
      </c>
      <c r="EIO124" s="6">
        <f t="shared" ref="EIO124" si="1137">EIN124*1.1</f>
        <v>0</v>
      </c>
      <c r="EIP124" s="16">
        <f t="shared" ref="EIP124" si="1138">((EIO124)*0.06+40)</f>
        <v>40</v>
      </c>
      <c r="EIQ124" s="105">
        <f t="shared" ref="EIQ124" si="1139">EIO124+EIP124</f>
        <v>40</v>
      </c>
      <c r="EIR124" s="16">
        <f t="shared" ref="EIR124" si="1140">EIQ124/$N$2</f>
        <v>0.38461538461538464</v>
      </c>
      <c r="EIS124" s="2"/>
      <c r="EIT124" s="2"/>
      <c r="EIU124" s="2"/>
      <c r="EIV124" s="2"/>
      <c r="EIW124" s="2"/>
      <c r="EIX124" s="2" t="s">
        <v>187</v>
      </c>
      <c r="EIY124" s="63"/>
      <c r="EIZ124" s="6"/>
      <c r="EJA124" s="6"/>
      <c r="EJB124" s="6">
        <f>EJB120+EJD120+EJE120</f>
        <v>0</v>
      </c>
      <c r="EJC124" s="80"/>
      <c r="EJD124" s="6">
        <f t="shared" ref="EJD124" si="1141">EJB124+EJC124</f>
        <v>0</v>
      </c>
      <c r="EJE124" s="6">
        <f t="shared" ref="EJE124" si="1142">EJD124*1.1</f>
        <v>0</v>
      </c>
      <c r="EJF124" s="16">
        <f t="shared" ref="EJF124" si="1143">((EJE124)*0.06+40)</f>
        <v>40</v>
      </c>
      <c r="EJG124" s="105">
        <f t="shared" ref="EJG124" si="1144">EJE124+EJF124</f>
        <v>40</v>
      </c>
      <c r="EJH124" s="16">
        <f t="shared" ref="EJH124" si="1145">EJG124/$N$2</f>
        <v>0.38461538461538464</v>
      </c>
      <c r="EJI124" s="2"/>
      <c r="EJJ124" s="2"/>
      <c r="EJK124" s="2"/>
      <c r="EJL124" s="2"/>
      <c r="EJM124" s="2"/>
      <c r="EJN124" s="2" t="s">
        <v>187</v>
      </c>
      <c r="EJO124" s="63"/>
      <c r="EJP124" s="6"/>
      <c r="EJQ124" s="6"/>
      <c r="EJR124" s="6">
        <f>EJR120+EJT120+EJU120</f>
        <v>0</v>
      </c>
      <c r="EJS124" s="80"/>
      <c r="EJT124" s="6">
        <f t="shared" ref="EJT124" si="1146">EJR124+EJS124</f>
        <v>0</v>
      </c>
      <c r="EJU124" s="6">
        <f t="shared" ref="EJU124" si="1147">EJT124*1.1</f>
        <v>0</v>
      </c>
      <c r="EJV124" s="16">
        <f t="shared" ref="EJV124" si="1148">((EJU124)*0.06+40)</f>
        <v>40</v>
      </c>
      <c r="EJW124" s="105">
        <f t="shared" ref="EJW124" si="1149">EJU124+EJV124</f>
        <v>40</v>
      </c>
      <c r="EJX124" s="16">
        <f t="shared" ref="EJX124" si="1150">EJW124/$N$2</f>
        <v>0.38461538461538464</v>
      </c>
      <c r="EJY124" s="2"/>
      <c r="EJZ124" s="2"/>
      <c r="EKA124" s="2"/>
      <c r="EKB124" s="2"/>
      <c r="EKC124" s="2"/>
      <c r="EKD124" s="2" t="s">
        <v>187</v>
      </c>
      <c r="EKE124" s="63"/>
      <c r="EKF124" s="6"/>
      <c r="EKG124" s="6"/>
      <c r="EKH124" s="6">
        <f>EKH120+EKJ120+EKK120</f>
        <v>0</v>
      </c>
      <c r="EKI124" s="80"/>
      <c r="EKJ124" s="6">
        <f t="shared" ref="EKJ124" si="1151">EKH124+EKI124</f>
        <v>0</v>
      </c>
      <c r="EKK124" s="6">
        <f t="shared" ref="EKK124" si="1152">EKJ124*1.1</f>
        <v>0</v>
      </c>
      <c r="EKL124" s="16">
        <f t="shared" ref="EKL124" si="1153">((EKK124)*0.06+40)</f>
        <v>40</v>
      </c>
      <c r="EKM124" s="105">
        <f t="shared" ref="EKM124" si="1154">EKK124+EKL124</f>
        <v>40</v>
      </c>
      <c r="EKN124" s="16">
        <f t="shared" ref="EKN124" si="1155">EKM124/$N$2</f>
        <v>0.38461538461538464</v>
      </c>
      <c r="EKO124" s="2"/>
      <c r="EKP124" s="2"/>
      <c r="EKQ124" s="2"/>
      <c r="EKR124" s="2"/>
      <c r="EKS124" s="2"/>
      <c r="EKT124" s="2" t="s">
        <v>187</v>
      </c>
      <c r="EKU124" s="63"/>
      <c r="EKV124" s="6"/>
      <c r="EKW124" s="6"/>
      <c r="EKX124" s="6">
        <f>EKX120+EKZ120+ELA120</f>
        <v>0</v>
      </c>
      <c r="EKY124" s="80"/>
      <c r="EKZ124" s="6">
        <f t="shared" ref="EKZ124" si="1156">EKX124+EKY124</f>
        <v>0</v>
      </c>
      <c r="ELA124" s="6">
        <f t="shared" ref="ELA124" si="1157">EKZ124*1.1</f>
        <v>0</v>
      </c>
      <c r="ELB124" s="16">
        <f t="shared" ref="ELB124" si="1158">((ELA124)*0.06+40)</f>
        <v>40</v>
      </c>
      <c r="ELC124" s="105">
        <f t="shared" ref="ELC124" si="1159">ELA124+ELB124</f>
        <v>40</v>
      </c>
      <c r="ELD124" s="16">
        <f t="shared" ref="ELD124" si="1160">ELC124/$N$2</f>
        <v>0.38461538461538464</v>
      </c>
      <c r="ELE124" s="2"/>
      <c r="ELF124" s="2"/>
      <c r="ELG124" s="2"/>
      <c r="ELH124" s="2"/>
      <c r="ELI124" s="2"/>
      <c r="ELJ124" s="2" t="s">
        <v>187</v>
      </c>
      <c r="ELK124" s="63"/>
      <c r="ELL124" s="6"/>
      <c r="ELM124" s="6"/>
      <c r="ELN124" s="6">
        <f>ELN120+ELP120+ELQ120</f>
        <v>0</v>
      </c>
      <c r="ELO124" s="80"/>
      <c r="ELP124" s="6">
        <f t="shared" ref="ELP124" si="1161">ELN124+ELO124</f>
        <v>0</v>
      </c>
      <c r="ELQ124" s="6">
        <f t="shared" ref="ELQ124" si="1162">ELP124*1.1</f>
        <v>0</v>
      </c>
      <c r="ELR124" s="16">
        <f t="shared" ref="ELR124" si="1163">((ELQ124)*0.06+40)</f>
        <v>40</v>
      </c>
      <c r="ELS124" s="105">
        <f t="shared" ref="ELS124" si="1164">ELQ124+ELR124</f>
        <v>40</v>
      </c>
      <c r="ELT124" s="16">
        <f t="shared" ref="ELT124" si="1165">ELS124/$N$2</f>
        <v>0.38461538461538464</v>
      </c>
      <c r="ELU124" s="2"/>
      <c r="ELV124" s="2"/>
      <c r="ELW124" s="2"/>
      <c r="ELX124" s="2"/>
      <c r="ELY124" s="2"/>
      <c r="ELZ124" s="2" t="s">
        <v>187</v>
      </c>
      <c r="EMA124" s="63"/>
      <c r="EMB124" s="6"/>
      <c r="EMC124" s="6"/>
      <c r="EMD124" s="6">
        <f>EMD120+EMF120+EMG120</f>
        <v>0</v>
      </c>
      <c r="EME124" s="80"/>
      <c r="EMF124" s="6">
        <f t="shared" ref="EMF124" si="1166">EMD124+EME124</f>
        <v>0</v>
      </c>
      <c r="EMG124" s="6">
        <f t="shared" ref="EMG124" si="1167">EMF124*1.1</f>
        <v>0</v>
      </c>
      <c r="EMH124" s="16">
        <f t="shared" ref="EMH124" si="1168">((EMG124)*0.06+40)</f>
        <v>40</v>
      </c>
      <c r="EMI124" s="105">
        <f t="shared" ref="EMI124" si="1169">EMG124+EMH124</f>
        <v>40</v>
      </c>
      <c r="EMJ124" s="16">
        <f t="shared" ref="EMJ124" si="1170">EMI124/$N$2</f>
        <v>0.38461538461538464</v>
      </c>
      <c r="EMK124" s="2"/>
      <c r="EML124" s="2"/>
      <c r="EMM124" s="2"/>
      <c r="EMN124" s="2"/>
      <c r="EMO124" s="2"/>
      <c r="EMP124" s="2" t="s">
        <v>187</v>
      </c>
      <c r="EMQ124" s="63"/>
      <c r="EMR124" s="6"/>
      <c r="EMS124" s="6"/>
      <c r="EMT124" s="6">
        <f>EMT120+EMV120+EMW120</f>
        <v>0</v>
      </c>
      <c r="EMU124" s="80"/>
      <c r="EMV124" s="6">
        <f t="shared" ref="EMV124" si="1171">EMT124+EMU124</f>
        <v>0</v>
      </c>
      <c r="EMW124" s="6">
        <f t="shared" ref="EMW124" si="1172">EMV124*1.1</f>
        <v>0</v>
      </c>
      <c r="EMX124" s="16">
        <f t="shared" ref="EMX124" si="1173">((EMW124)*0.06+40)</f>
        <v>40</v>
      </c>
      <c r="EMY124" s="105">
        <f t="shared" ref="EMY124" si="1174">EMW124+EMX124</f>
        <v>40</v>
      </c>
      <c r="EMZ124" s="16">
        <f t="shared" ref="EMZ124" si="1175">EMY124/$N$2</f>
        <v>0.38461538461538464</v>
      </c>
      <c r="ENA124" s="2"/>
      <c r="ENB124" s="2"/>
      <c r="ENC124" s="2"/>
      <c r="END124" s="2"/>
      <c r="ENE124" s="2"/>
      <c r="ENF124" s="2" t="s">
        <v>187</v>
      </c>
      <c r="ENG124" s="63"/>
      <c r="ENH124" s="6"/>
      <c r="ENI124" s="6"/>
      <c r="ENJ124" s="6">
        <f>ENJ120+ENL120+ENM120</f>
        <v>0</v>
      </c>
      <c r="ENK124" s="80"/>
      <c r="ENL124" s="6">
        <f t="shared" ref="ENL124" si="1176">ENJ124+ENK124</f>
        <v>0</v>
      </c>
      <c r="ENM124" s="6">
        <f t="shared" ref="ENM124" si="1177">ENL124*1.1</f>
        <v>0</v>
      </c>
      <c r="ENN124" s="16">
        <f t="shared" ref="ENN124" si="1178">((ENM124)*0.06+40)</f>
        <v>40</v>
      </c>
      <c r="ENO124" s="105">
        <f t="shared" ref="ENO124" si="1179">ENM124+ENN124</f>
        <v>40</v>
      </c>
      <c r="ENP124" s="16">
        <f t="shared" ref="ENP124" si="1180">ENO124/$N$2</f>
        <v>0.38461538461538464</v>
      </c>
      <c r="ENQ124" s="2"/>
      <c r="ENR124" s="2"/>
      <c r="ENS124" s="2"/>
      <c r="ENT124" s="2"/>
      <c r="ENU124" s="2"/>
      <c r="ENV124" s="2" t="s">
        <v>187</v>
      </c>
      <c r="ENW124" s="63"/>
      <c r="ENX124" s="6"/>
      <c r="ENY124" s="6"/>
      <c r="ENZ124" s="6">
        <f>ENZ120+EOB120+EOC120</f>
        <v>0</v>
      </c>
      <c r="EOA124" s="80"/>
      <c r="EOB124" s="6">
        <f t="shared" ref="EOB124" si="1181">ENZ124+EOA124</f>
        <v>0</v>
      </c>
      <c r="EOC124" s="6">
        <f t="shared" ref="EOC124" si="1182">EOB124*1.1</f>
        <v>0</v>
      </c>
      <c r="EOD124" s="16">
        <f t="shared" ref="EOD124" si="1183">((EOC124)*0.06+40)</f>
        <v>40</v>
      </c>
      <c r="EOE124" s="105">
        <f t="shared" ref="EOE124" si="1184">EOC124+EOD124</f>
        <v>40</v>
      </c>
      <c r="EOF124" s="16">
        <f t="shared" ref="EOF124" si="1185">EOE124/$N$2</f>
        <v>0.38461538461538464</v>
      </c>
      <c r="EOG124" s="2"/>
      <c r="EOH124" s="2"/>
      <c r="EOI124" s="2"/>
      <c r="EOJ124" s="2"/>
      <c r="EOK124" s="2"/>
      <c r="EOL124" s="2" t="s">
        <v>187</v>
      </c>
      <c r="EOM124" s="63"/>
      <c r="EON124" s="6"/>
      <c r="EOO124" s="6"/>
      <c r="EOP124" s="6">
        <f>EOP120+EOR120+EOS120</f>
        <v>0</v>
      </c>
      <c r="EOQ124" s="80"/>
      <c r="EOR124" s="6">
        <f t="shared" ref="EOR124" si="1186">EOP124+EOQ124</f>
        <v>0</v>
      </c>
      <c r="EOS124" s="6">
        <f t="shared" ref="EOS124" si="1187">EOR124*1.1</f>
        <v>0</v>
      </c>
      <c r="EOT124" s="16">
        <f t="shared" ref="EOT124" si="1188">((EOS124)*0.06+40)</f>
        <v>40</v>
      </c>
      <c r="EOU124" s="105">
        <f t="shared" ref="EOU124" si="1189">EOS124+EOT124</f>
        <v>40</v>
      </c>
      <c r="EOV124" s="16">
        <f t="shared" ref="EOV124" si="1190">EOU124/$N$2</f>
        <v>0.38461538461538464</v>
      </c>
      <c r="EOW124" s="2"/>
      <c r="EOX124" s="2"/>
      <c r="EOY124" s="2"/>
      <c r="EOZ124" s="2"/>
      <c r="EPA124" s="2"/>
      <c r="EPB124" s="2" t="s">
        <v>187</v>
      </c>
      <c r="EPC124" s="63"/>
      <c r="EPD124" s="6"/>
      <c r="EPE124" s="6"/>
      <c r="EPF124" s="6">
        <f>EPF120+EPH120+EPI120</f>
        <v>0</v>
      </c>
      <c r="EPG124" s="80"/>
      <c r="EPH124" s="6">
        <f t="shared" ref="EPH124" si="1191">EPF124+EPG124</f>
        <v>0</v>
      </c>
      <c r="EPI124" s="6">
        <f t="shared" ref="EPI124" si="1192">EPH124*1.1</f>
        <v>0</v>
      </c>
      <c r="EPJ124" s="16">
        <f t="shared" ref="EPJ124" si="1193">((EPI124)*0.06+40)</f>
        <v>40</v>
      </c>
      <c r="EPK124" s="105">
        <f t="shared" ref="EPK124" si="1194">EPI124+EPJ124</f>
        <v>40</v>
      </c>
      <c r="EPL124" s="16">
        <f t="shared" ref="EPL124" si="1195">EPK124/$N$2</f>
        <v>0.38461538461538464</v>
      </c>
      <c r="EPM124" s="2"/>
      <c r="EPN124" s="2"/>
      <c r="EPO124" s="2"/>
      <c r="EPP124" s="2"/>
      <c r="EPQ124" s="2"/>
      <c r="EPR124" s="2" t="s">
        <v>187</v>
      </c>
      <c r="EPS124" s="63"/>
      <c r="EPT124" s="6"/>
      <c r="EPU124" s="6"/>
      <c r="EPV124" s="6">
        <f>EPV120+EPX120+EPY120</f>
        <v>0</v>
      </c>
      <c r="EPW124" s="80"/>
      <c r="EPX124" s="6">
        <f t="shared" ref="EPX124" si="1196">EPV124+EPW124</f>
        <v>0</v>
      </c>
      <c r="EPY124" s="6">
        <f t="shared" ref="EPY124" si="1197">EPX124*1.1</f>
        <v>0</v>
      </c>
      <c r="EPZ124" s="16">
        <f t="shared" ref="EPZ124" si="1198">((EPY124)*0.06+40)</f>
        <v>40</v>
      </c>
      <c r="EQA124" s="105">
        <f t="shared" ref="EQA124" si="1199">EPY124+EPZ124</f>
        <v>40</v>
      </c>
      <c r="EQB124" s="16">
        <f t="shared" ref="EQB124" si="1200">EQA124/$N$2</f>
        <v>0.38461538461538464</v>
      </c>
      <c r="EQC124" s="2"/>
      <c r="EQD124" s="2"/>
      <c r="EQE124" s="2"/>
      <c r="EQF124" s="2"/>
      <c r="EQG124" s="2"/>
      <c r="EQH124" s="2" t="s">
        <v>187</v>
      </c>
      <c r="EQI124" s="63"/>
      <c r="EQJ124" s="6"/>
      <c r="EQK124" s="6"/>
      <c r="EQL124" s="6">
        <f>EQL120+EQN120+EQO120</f>
        <v>0</v>
      </c>
      <c r="EQM124" s="80"/>
      <c r="EQN124" s="6">
        <f t="shared" ref="EQN124" si="1201">EQL124+EQM124</f>
        <v>0</v>
      </c>
      <c r="EQO124" s="6">
        <f t="shared" ref="EQO124" si="1202">EQN124*1.1</f>
        <v>0</v>
      </c>
      <c r="EQP124" s="16">
        <f t="shared" ref="EQP124" si="1203">((EQO124)*0.06+40)</f>
        <v>40</v>
      </c>
      <c r="EQQ124" s="105">
        <f t="shared" ref="EQQ124" si="1204">EQO124+EQP124</f>
        <v>40</v>
      </c>
      <c r="EQR124" s="16">
        <f t="shared" ref="EQR124" si="1205">EQQ124/$N$2</f>
        <v>0.38461538461538464</v>
      </c>
      <c r="EQS124" s="2"/>
      <c r="EQT124" s="2"/>
      <c r="EQU124" s="2"/>
      <c r="EQV124" s="2"/>
      <c r="EQW124" s="2"/>
      <c r="EQX124" s="2" t="s">
        <v>187</v>
      </c>
      <c r="EQY124" s="63"/>
      <c r="EQZ124" s="6"/>
      <c r="ERA124" s="6"/>
      <c r="ERB124" s="6">
        <f>ERB120+ERD120+ERE120</f>
        <v>0</v>
      </c>
      <c r="ERC124" s="80"/>
      <c r="ERD124" s="6">
        <f t="shared" ref="ERD124" si="1206">ERB124+ERC124</f>
        <v>0</v>
      </c>
      <c r="ERE124" s="6">
        <f t="shared" ref="ERE124" si="1207">ERD124*1.1</f>
        <v>0</v>
      </c>
      <c r="ERF124" s="16">
        <f t="shared" ref="ERF124" si="1208">((ERE124)*0.06+40)</f>
        <v>40</v>
      </c>
      <c r="ERG124" s="105">
        <f t="shared" ref="ERG124" si="1209">ERE124+ERF124</f>
        <v>40</v>
      </c>
      <c r="ERH124" s="16">
        <f t="shared" ref="ERH124" si="1210">ERG124/$N$2</f>
        <v>0.38461538461538464</v>
      </c>
      <c r="ERI124" s="2"/>
      <c r="ERJ124" s="2"/>
      <c r="ERK124" s="2"/>
      <c r="ERL124" s="2"/>
      <c r="ERM124" s="2"/>
      <c r="ERN124" s="2" t="s">
        <v>187</v>
      </c>
      <c r="ERO124" s="63"/>
      <c r="ERP124" s="6"/>
      <c r="ERQ124" s="6"/>
      <c r="ERR124" s="6">
        <f>ERR120+ERT120+ERU120</f>
        <v>0</v>
      </c>
      <c r="ERS124" s="80"/>
      <c r="ERT124" s="6">
        <f t="shared" ref="ERT124" si="1211">ERR124+ERS124</f>
        <v>0</v>
      </c>
      <c r="ERU124" s="6">
        <f t="shared" ref="ERU124" si="1212">ERT124*1.1</f>
        <v>0</v>
      </c>
      <c r="ERV124" s="16">
        <f t="shared" ref="ERV124" si="1213">((ERU124)*0.06+40)</f>
        <v>40</v>
      </c>
      <c r="ERW124" s="105">
        <f t="shared" ref="ERW124" si="1214">ERU124+ERV124</f>
        <v>40</v>
      </c>
      <c r="ERX124" s="16">
        <f t="shared" ref="ERX124" si="1215">ERW124/$N$2</f>
        <v>0.38461538461538464</v>
      </c>
      <c r="ERY124" s="2"/>
      <c r="ERZ124" s="2"/>
      <c r="ESA124" s="2"/>
      <c r="ESB124" s="2"/>
      <c r="ESC124" s="2"/>
      <c r="ESD124" s="2" t="s">
        <v>187</v>
      </c>
      <c r="ESE124" s="63"/>
      <c r="ESF124" s="6"/>
      <c r="ESG124" s="6"/>
      <c r="ESH124" s="6">
        <f>ESH120+ESJ120+ESK120</f>
        <v>0</v>
      </c>
      <c r="ESI124" s="80"/>
      <c r="ESJ124" s="6">
        <f t="shared" ref="ESJ124" si="1216">ESH124+ESI124</f>
        <v>0</v>
      </c>
      <c r="ESK124" s="6">
        <f t="shared" ref="ESK124" si="1217">ESJ124*1.1</f>
        <v>0</v>
      </c>
      <c r="ESL124" s="16">
        <f t="shared" ref="ESL124" si="1218">((ESK124)*0.06+40)</f>
        <v>40</v>
      </c>
      <c r="ESM124" s="105">
        <f t="shared" ref="ESM124" si="1219">ESK124+ESL124</f>
        <v>40</v>
      </c>
      <c r="ESN124" s="16">
        <f t="shared" ref="ESN124" si="1220">ESM124/$N$2</f>
        <v>0.38461538461538464</v>
      </c>
      <c r="ESO124" s="2"/>
      <c r="ESP124" s="2"/>
      <c r="ESQ124" s="2"/>
      <c r="ESR124" s="2"/>
      <c r="ESS124" s="2"/>
      <c r="EST124" s="2" t="s">
        <v>187</v>
      </c>
      <c r="ESU124" s="63"/>
      <c r="ESV124" s="6"/>
      <c r="ESW124" s="6"/>
      <c r="ESX124" s="6">
        <f>ESX120+ESZ120+ETA120</f>
        <v>0</v>
      </c>
      <c r="ESY124" s="80"/>
      <c r="ESZ124" s="6">
        <f t="shared" ref="ESZ124" si="1221">ESX124+ESY124</f>
        <v>0</v>
      </c>
      <c r="ETA124" s="6">
        <f t="shared" ref="ETA124" si="1222">ESZ124*1.1</f>
        <v>0</v>
      </c>
      <c r="ETB124" s="16">
        <f t="shared" ref="ETB124" si="1223">((ETA124)*0.06+40)</f>
        <v>40</v>
      </c>
      <c r="ETC124" s="105">
        <f t="shared" ref="ETC124" si="1224">ETA124+ETB124</f>
        <v>40</v>
      </c>
      <c r="ETD124" s="16">
        <f t="shared" ref="ETD124" si="1225">ETC124/$N$2</f>
        <v>0.38461538461538464</v>
      </c>
      <c r="ETE124" s="2"/>
      <c r="ETF124" s="2"/>
      <c r="ETG124" s="2"/>
      <c r="ETH124" s="2"/>
      <c r="ETI124" s="2"/>
      <c r="ETJ124" s="2" t="s">
        <v>187</v>
      </c>
      <c r="ETK124" s="63"/>
      <c r="ETL124" s="6"/>
      <c r="ETM124" s="6"/>
      <c r="ETN124" s="6">
        <f>ETN120+ETP120+ETQ120</f>
        <v>0</v>
      </c>
      <c r="ETO124" s="80"/>
      <c r="ETP124" s="6">
        <f t="shared" ref="ETP124" si="1226">ETN124+ETO124</f>
        <v>0</v>
      </c>
      <c r="ETQ124" s="6">
        <f t="shared" ref="ETQ124" si="1227">ETP124*1.1</f>
        <v>0</v>
      </c>
      <c r="ETR124" s="16">
        <f t="shared" ref="ETR124" si="1228">((ETQ124)*0.06+40)</f>
        <v>40</v>
      </c>
      <c r="ETS124" s="105">
        <f t="shared" ref="ETS124" si="1229">ETQ124+ETR124</f>
        <v>40</v>
      </c>
      <c r="ETT124" s="16">
        <f t="shared" ref="ETT124" si="1230">ETS124/$N$2</f>
        <v>0.38461538461538464</v>
      </c>
      <c r="ETU124" s="2"/>
      <c r="ETV124" s="2"/>
      <c r="ETW124" s="2"/>
      <c r="ETX124" s="2"/>
      <c r="ETY124" s="2"/>
      <c r="ETZ124" s="2" t="s">
        <v>187</v>
      </c>
      <c r="EUA124" s="63"/>
      <c r="EUB124" s="6"/>
      <c r="EUC124" s="6"/>
      <c r="EUD124" s="6">
        <f>EUD120+EUF120+EUG120</f>
        <v>0</v>
      </c>
      <c r="EUE124" s="80"/>
      <c r="EUF124" s="6">
        <f t="shared" ref="EUF124" si="1231">EUD124+EUE124</f>
        <v>0</v>
      </c>
      <c r="EUG124" s="6">
        <f t="shared" ref="EUG124" si="1232">EUF124*1.1</f>
        <v>0</v>
      </c>
      <c r="EUH124" s="16">
        <f t="shared" ref="EUH124" si="1233">((EUG124)*0.06+40)</f>
        <v>40</v>
      </c>
      <c r="EUI124" s="105">
        <f t="shared" ref="EUI124" si="1234">EUG124+EUH124</f>
        <v>40</v>
      </c>
      <c r="EUJ124" s="16">
        <f t="shared" ref="EUJ124" si="1235">EUI124/$N$2</f>
        <v>0.38461538461538464</v>
      </c>
      <c r="EUK124" s="2"/>
      <c r="EUL124" s="2"/>
      <c r="EUM124" s="2"/>
      <c r="EUN124" s="2"/>
      <c r="EUO124" s="2"/>
      <c r="EUP124" s="2" t="s">
        <v>187</v>
      </c>
      <c r="EUQ124" s="63"/>
      <c r="EUR124" s="6"/>
      <c r="EUS124" s="6"/>
      <c r="EUT124" s="6">
        <f>EUT120+EUV120+EUW120</f>
        <v>0</v>
      </c>
      <c r="EUU124" s="80"/>
      <c r="EUV124" s="6">
        <f t="shared" ref="EUV124" si="1236">EUT124+EUU124</f>
        <v>0</v>
      </c>
      <c r="EUW124" s="6">
        <f t="shared" ref="EUW124" si="1237">EUV124*1.1</f>
        <v>0</v>
      </c>
      <c r="EUX124" s="16">
        <f t="shared" ref="EUX124" si="1238">((EUW124)*0.06+40)</f>
        <v>40</v>
      </c>
      <c r="EUY124" s="105">
        <f t="shared" ref="EUY124" si="1239">EUW124+EUX124</f>
        <v>40</v>
      </c>
      <c r="EUZ124" s="16">
        <f t="shared" ref="EUZ124" si="1240">EUY124/$N$2</f>
        <v>0.38461538461538464</v>
      </c>
      <c r="EVA124" s="2"/>
      <c r="EVB124" s="2"/>
      <c r="EVC124" s="2"/>
      <c r="EVD124" s="2"/>
      <c r="EVE124" s="2"/>
      <c r="EVF124" s="2" t="s">
        <v>187</v>
      </c>
      <c r="EVG124" s="63"/>
      <c r="EVH124" s="6"/>
      <c r="EVI124" s="6"/>
      <c r="EVJ124" s="6">
        <f>EVJ120+EVL120+EVM120</f>
        <v>0</v>
      </c>
      <c r="EVK124" s="80"/>
      <c r="EVL124" s="6">
        <f t="shared" ref="EVL124" si="1241">EVJ124+EVK124</f>
        <v>0</v>
      </c>
      <c r="EVM124" s="6">
        <f t="shared" ref="EVM124" si="1242">EVL124*1.1</f>
        <v>0</v>
      </c>
      <c r="EVN124" s="16">
        <f t="shared" ref="EVN124" si="1243">((EVM124)*0.06+40)</f>
        <v>40</v>
      </c>
      <c r="EVO124" s="105">
        <f t="shared" ref="EVO124" si="1244">EVM124+EVN124</f>
        <v>40</v>
      </c>
      <c r="EVP124" s="16">
        <f t="shared" ref="EVP124" si="1245">EVO124/$N$2</f>
        <v>0.38461538461538464</v>
      </c>
      <c r="EVQ124" s="2"/>
      <c r="EVR124" s="2"/>
      <c r="EVS124" s="2"/>
      <c r="EVT124" s="2"/>
      <c r="EVU124" s="2"/>
      <c r="EVV124" s="2" t="s">
        <v>187</v>
      </c>
      <c r="EVW124" s="63"/>
      <c r="EVX124" s="6"/>
      <c r="EVY124" s="6"/>
      <c r="EVZ124" s="6">
        <f>EVZ120+EWB120+EWC120</f>
        <v>0</v>
      </c>
      <c r="EWA124" s="80"/>
      <c r="EWB124" s="6">
        <f t="shared" ref="EWB124" si="1246">EVZ124+EWA124</f>
        <v>0</v>
      </c>
      <c r="EWC124" s="6">
        <f t="shared" ref="EWC124" si="1247">EWB124*1.1</f>
        <v>0</v>
      </c>
      <c r="EWD124" s="16">
        <f t="shared" ref="EWD124" si="1248">((EWC124)*0.06+40)</f>
        <v>40</v>
      </c>
      <c r="EWE124" s="105">
        <f t="shared" ref="EWE124" si="1249">EWC124+EWD124</f>
        <v>40</v>
      </c>
      <c r="EWF124" s="16">
        <f t="shared" ref="EWF124" si="1250">EWE124/$N$2</f>
        <v>0.38461538461538464</v>
      </c>
      <c r="EWG124" s="2"/>
      <c r="EWH124" s="2"/>
      <c r="EWI124" s="2"/>
      <c r="EWJ124" s="2"/>
      <c r="EWK124" s="2"/>
      <c r="EWL124" s="2" t="s">
        <v>187</v>
      </c>
      <c r="EWM124" s="63"/>
      <c r="EWN124" s="6"/>
      <c r="EWO124" s="6"/>
      <c r="EWP124" s="6">
        <f>EWP120+EWR120+EWS120</f>
        <v>0</v>
      </c>
      <c r="EWQ124" s="80"/>
      <c r="EWR124" s="6">
        <f t="shared" ref="EWR124" si="1251">EWP124+EWQ124</f>
        <v>0</v>
      </c>
      <c r="EWS124" s="6">
        <f t="shared" ref="EWS124" si="1252">EWR124*1.1</f>
        <v>0</v>
      </c>
      <c r="EWT124" s="16">
        <f t="shared" ref="EWT124" si="1253">((EWS124)*0.06+40)</f>
        <v>40</v>
      </c>
      <c r="EWU124" s="105">
        <f t="shared" ref="EWU124" si="1254">EWS124+EWT124</f>
        <v>40</v>
      </c>
      <c r="EWV124" s="16">
        <f t="shared" ref="EWV124" si="1255">EWU124/$N$2</f>
        <v>0.38461538461538464</v>
      </c>
      <c r="EWW124" s="2"/>
      <c r="EWX124" s="2"/>
      <c r="EWY124" s="2"/>
      <c r="EWZ124" s="2"/>
      <c r="EXA124" s="2"/>
      <c r="EXB124" s="2" t="s">
        <v>187</v>
      </c>
      <c r="EXC124" s="63"/>
      <c r="EXD124" s="6"/>
      <c r="EXE124" s="6"/>
      <c r="EXF124" s="6">
        <f>EXF120+EXH120+EXI120</f>
        <v>0</v>
      </c>
      <c r="EXG124" s="80"/>
      <c r="EXH124" s="6">
        <f t="shared" ref="EXH124" si="1256">EXF124+EXG124</f>
        <v>0</v>
      </c>
      <c r="EXI124" s="6">
        <f t="shared" ref="EXI124" si="1257">EXH124*1.1</f>
        <v>0</v>
      </c>
      <c r="EXJ124" s="16">
        <f t="shared" ref="EXJ124" si="1258">((EXI124)*0.06+40)</f>
        <v>40</v>
      </c>
      <c r="EXK124" s="105">
        <f t="shared" ref="EXK124" si="1259">EXI124+EXJ124</f>
        <v>40</v>
      </c>
      <c r="EXL124" s="16">
        <f t="shared" ref="EXL124" si="1260">EXK124/$N$2</f>
        <v>0.38461538461538464</v>
      </c>
      <c r="EXM124" s="2"/>
      <c r="EXN124" s="2"/>
      <c r="EXO124" s="2"/>
      <c r="EXP124" s="2"/>
      <c r="EXQ124" s="2"/>
      <c r="EXR124" s="2" t="s">
        <v>187</v>
      </c>
      <c r="EXS124" s="63"/>
      <c r="EXT124" s="6"/>
      <c r="EXU124" s="6"/>
      <c r="EXV124" s="6">
        <f>EXV120+EXX120+EXY120</f>
        <v>0</v>
      </c>
      <c r="EXW124" s="80"/>
      <c r="EXX124" s="6">
        <f t="shared" ref="EXX124" si="1261">EXV124+EXW124</f>
        <v>0</v>
      </c>
      <c r="EXY124" s="6">
        <f t="shared" ref="EXY124" si="1262">EXX124*1.1</f>
        <v>0</v>
      </c>
      <c r="EXZ124" s="16">
        <f t="shared" ref="EXZ124" si="1263">((EXY124)*0.06+40)</f>
        <v>40</v>
      </c>
      <c r="EYA124" s="105">
        <f t="shared" ref="EYA124" si="1264">EXY124+EXZ124</f>
        <v>40</v>
      </c>
      <c r="EYB124" s="16">
        <f t="shared" ref="EYB124" si="1265">EYA124/$N$2</f>
        <v>0.38461538461538464</v>
      </c>
      <c r="EYC124" s="2"/>
      <c r="EYD124" s="2"/>
      <c r="EYE124" s="2"/>
      <c r="EYF124" s="2"/>
      <c r="EYG124" s="2"/>
      <c r="EYH124" s="2" t="s">
        <v>187</v>
      </c>
      <c r="EYI124" s="63"/>
      <c r="EYJ124" s="6"/>
      <c r="EYK124" s="6"/>
      <c r="EYL124" s="6">
        <f>EYL120+EYN120+EYO120</f>
        <v>0</v>
      </c>
      <c r="EYM124" s="80"/>
      <c r="EYN124" s="6">
        <f t="shared" ref="EYN124" si="1266">EYL124+EYM124</f>
        <v>0</v>
      </c>
      <c r="EYO124" s="6">
        <f t="shared" ref="EYO124" si="1267">EYN124*1.1</f>
        <v>0</v>
      </c>
      <c r="EYP124" s="16">
        <f t="shared" ref="EYP124" si="1268">((EYO124)*0.06+40)</f>
        <v>40</v>
      </c>
      <c r="EYQ124" s="105">
        <f t="shared" ref="EYQ124" si="1269">EYO124+EYP124</f>
        <v>40</v>
      </c>
      <c r="EYR124" s="16">
        <f t="shared" ref="EYR124" si="1270">EYQ124/$N$2</f>
        <v>0.38461538461538464</v>
      </c>
      <c r="EYS124" s="2"/>
      <c r="EYT124" s="2"/>
      <c r="EYU124" s="2"/>
      <c r="EYV124" s="2"/>
      <c r="EYW124" s="2"/>
      <c r="EYX124" s="2" t="s">
        <v>187</v>
      </c>
      <c r="EYY124" s="63"/>
      <c r="EYZ124" s="6"/>
      <c r="EZA124" s="6"/>
      <c r="EZB124" s="6">
        <f>EZB120+EZD120+EZE120</f>
        <v>0</v>
      </c>
      <c r="EZC124" s="80"/>
      <c r="EZD124" s="6">
        <f t="shared" ref="EZD124" si="1271">EZB124+EZC124</f>
        <v>0</v>
      </c>
      <c r="EZE124" s="6">
        <f t="shared" ref="EZE124" si="1272">EZD124*1.1</f>
        <v>0</v>
      </c>
      <c r="EZF124" s="16">
        <f t="shared" ref="EZF124" si="1273">((EZE124)*0.06+40)</f>
        <v>40</v>
      </c>
      <c r="EZG124" s="105">
        <f t="shared" ref="EZG124" si="1274">EZE124+EZF124</f>
        <v>40</v>
      </c>
      <c r="EZH124" s="16">
        <f t="shared" ref="EZH124" si="1275">EZG124/$N$2</f>
        <v>0.38461538461538464</v>
      </c>
      <c r="EZI124" s="2"/>
      <c r="EZJ124" s="2"/>
      <c r="EZK124" s="2"/>
      <c r="EZL124" s="2"/>
      <c r="EZM124" s="2"/>
      <c r="EZN124" s="2" t="s">
        <v>187</v>
      </c>
      <c r="EZO124" s="63"/>
      <c r="EZP124" s="6"/>
      <c r="EZQ124" s="6"/>
      <c r="EZR124" s="6">
        <f>EZR120+EZT120+EZU120</f>
        <v>0</v>
      </c>
      <c r="EZS124" s="80"/>
      <c r="EZT124" s="6">
        <f t="shared" ref="EZT124" si="1276">EZR124+EZS124</f>
        <v>0</v>
      </c>
      <c r="EZU124" s="6">
        <f t="shared" ref="EZU124" si="1277">EZT124*1.1</f>
        <v>0</v>
      </c>
      <c r="EZV124" s="16">
        <f t="shared" ref="EZV124" si="1278">((EZU124)*0.06+40)</f>
        <v>40</v>
      </c>
      <c r="EZW124" s="105">
        <f t="shared" ref="EZW124" si="1279">EZU124+EZV124</f>
        <v>40</v>
      </c>
      <c r="EZX124" s="16">
        <f t="shared" ref="EZX124" si="1280">EZW124/$N$2</f>
        <v>0.38461538461538464</v>
      </c>
      <c r="EZY124" s="2"/>
      <c r="EZZ124" s="2"/>
      <c r="FAA124" s="2"/>
      <c r="FAB124" s="2"/>
      <c r="FAC124" s="2"/>
      <c r="FAD124" s="2" t="s">
        <v>187</v>
      </c>
      <c r="FAE124" s="63"/>
      <c r="FAF124" s="6"/>
      <c r="FAG124" s="6"/>
      <c r="FAH124" s="6">
        <f>FAH120+FAJ120+FAK120</f>
        <v>0</v>
      </c>
      <c r="FAI124" s="80"/>
      <c r="FAJ124" s="6">
        <f t="shared" ref="FAJ124" si="1281">FAH124+FAI124</f>
        <v>0</v>
      </c>
      <c r="FAK124" s="6">
        <f t="shared" ref="FAK124" si="1282">FAJ124*1.1</f>
        <v>0</v>
      </c>
      <c r="FAL124" s="16">
        <f t="shared" ref="FAL124" si="1283">((FAK124)*0.06+40)</f>
        <v>40</v>
      </c>
      <c r="FAM124" s="105">
        <f t="shared" ref="FAM124" si="1284">FAK124+FAL124</f>
        <v>40</v>
      </c>
      <c r="FAN124" s="16">
        <f t="shared" ref="FAN124" si="1285">FAM124/$N$2</f>
        <v>0.38461538461538464</v>
      </c>
      <c r="FAO124" s="2"/>
      <c r="FAP124" s="2"/>
      <c r="FAQ124" s="2"/>
      <c r="FAR124" s="2"/>
      <c r="FAS124" s="2"/>
      <c r="FAT124" s="2" t="s">
        <v>187</v>
      </c>
      <c r="FAU124" s="63"/>
      <c r="FAV124" s="6"/>
      <c r="FAW124" s="6"/>
      <c r="FAX124" s="6">
        <f>FAX120+FAZ120+FBA120</f>
        <v>0</v>
      </c>
      <c r="FAY124" s="80"/>
      <c r="FAZ124" s="6">
        <f t="shared" ref="FAZ124" si="1286">FAX124+FAY124</f>
        <v>0</v>
      </c>
      <c r="FBA124" s="6">
        <f t="shared" ref="FBA124" si="1287">FAZ124*1.1</f>
        <v>0</v>
      </c>
      <c r="FBB124" s="16">
        <f t="shared" ref="FBB124" si="1288">((FBA124)*0.06+40)</f>
        <v>40</v>
      </c>
      <c r="FBC124" s="105">
        <f t="shared" ref="FBC124" si="1289">FBA124+FBB124</f>
        <v>40</v>
      </c>
      <c r="FBD124" s="16">
        <f t="shared" ref="FBD124" si="1290">FBC124/$N$2</f>
        <v>0.38461538461538464</v>
      </c>
      <c r="FBE124" s="2"/>
      <c r="FBF124" s="2"/>
      <c r="FBG124" s="2"/>
      <c r="FBH124" s="2"/>
      <c r="FBI124" s="2"/>
      <c r="FBJ124" s="2" t="s">
        <v>187</v>
      </c>
      <c r="FBK124" s="63"/>
      <c r="FBL124" s="6"/>
      <c r="FBM124" s="6"/>
      <c r="FBN124" s="6">
        <f>FBN120+FBP120+FBQ120</f>
        <v>0</v>
      </c>
      <c r="FBO124" s="80"/>
      <c r="FBP124" s="6">
        <f t="shared" ref="FBP124" si="1291">FBN124+FBO124</f>
        <v>0</v>
      </c>
      <c r="FBQ124" s="6">
        <f t="shared" ref="FBQ124" si="1292">FBP124*1.1</f>
        <v>0</v>
      </c>
      <c r="FBR124" s="16">
        <f t="shared" ref="FBR124" si="1293">((FBQ124)*0.06+40)</f>
        <v>40</v>
      </c>
      <c r="FBS124" s="105">
        <f t="shared" ref="FBS124" si="1294">FBQ124+FBR124</f>
        <v>40</v>
      </c>
      <c r="FBT124" s="16">
        <f t="shared" ref="FBT124" si="1295">FBS124/$N$2</f>
        <v>0.38461538461538464</v>
      </c>
      <c r="FBU124" s="2"/>
      <c r="FBV124" s="2"/>
      <c r="FBW124" s="2"/>
      <c r="FBX124" s="2"/>
      <c r="FBY124" s="2"/>
      <c r="FBZ124" s="2" t="s">
        <v>187</v>
      </c>
      <c r="FCA124" s="63"/>
      <c r="FCB124" s="6"/>
      <c r="FCC124" s="6"/>
      <c r="FCD124" s="6">
        <f>FCD120+FCF120+FCG120</f>
        <v>0</v>
      </c>
      <c r="FCE124" s="80"/>
      <c r="FCF124" s="6">
        <f t="shared" ref="FCF124" si="1296">FCD124+FCE124</f>
        <v>0</v>
      </c>
      <c r="FCG124" s="6">
        <f t="shared" ref="FCG124" si="1297">FCF124*1.1</f>
        <v>0</v>
      </c>
      <c r="FCH124" s="16">
        <f t="shared" ref="FCH124" si="1298">((FCG124)*0.06+40)</f>
        <v>40</v>
      </c>
      <c r="FCI124" s="105">
        <f t="shared" ref="FCI124" si="1299">FCG124+FCH124</f>
        <v>40</v>
      </c>
      <c r="FCJ124" s="16">
        <f t="shared" ref="FCJ124" si="1300">FCI124/$N$2</f>
        <v>0.38461538461538464</v>
      </c>
      <c r="FCK124" s="2"/>
      <c r="FCL124" s="2"/>
      <c r="FCM124" s="2"/>
      <c r="FCN124" s="2"/>
      <c r="FCO124" s="2"/>
      <c r="FCP124" s="2" t="s">
        <v>187</v>
      </c>
      <c r="FCQ124" s="63"/>
      <c r="FCR124" s="6"/>
      <c r="FCS124" s="6"/>
      <c r="FCT124" s="6">
        <f>FCT120+FCV120+FCW120</f>
        <v>0</v>
      </c>
      <c r="FCU124" s="80"/>
      <c r="FCV124" s="6">
        <f t="shared" ref="FCV124" si="1301">FCT124+FCU124</f>
        <v>0</v>
      </c>
      <c r="FCW124" s="6">
        <f t="shared" ref="FCW124" si="1302">FCV124*1.1</f>
        <v>0</v>
      </c>
      <c r="FCX124" s="16">
        <f t="shared" ref="FCX124" si="1303">((FCW124)*0.06+40)</f>
        <v>40</v>
      </c>
      <c r="FCY124" s="105">
        <f t="shared" ref="FCY124" si="1304">FCW124+FCX124</f>
        <v>40</v>
      </c>
      <c r="FCZ124" s="16">
        <f t="shared" ref="FCZ124" si="1305">FCY124/$N$2</f>
        <v>0.38461538461538464</v>
      </c>
      <c r="FDA124" s="2"/>
      <c r="FDB124" s="2"/>
      <c r="FDC124" s="2"/>
      <c r="FDD124" s="2"/>
      <c r="FDE124" s="2"/>
      <c r="FDF124" s="2" t="s">
        <v>187</v>
      </c>
      <c r="FDG124" s="63"/>
      <c r="FDH124" s="6"/>
      <c r="FDI124" s="6"/>
      <c r="FDJ124" s="6">
        <f>FDJ120+FDL120+FDM120</f>
        <v>0</v>
      </c>
      <c r="FDK124" s="80"/>
      <c r="FDL124" s="6">
        <f t="shared" ref="FDL124" si="1306">FDJ124+FDK124</f>
        <v>0</v>
      </c>
      <c r="FDM124" s="6">
        <f t="shared" ref="FDM124" si="1307">FDL124*1.1</f>
        <v>0</v>
      </c>
      <c r="FDN124" s="16">
        <f t="shared" ref="FDN124" si="1308">((FDM124)*0.06+40)</f>
        <v>40</v>
      </c>
      <c r="FDO124" s="105">
        <f t="shared" ref="FDO124" si="1309">FDM124+FDN124</f>
        <v>40</v>
      </c>
      <c r="FDP124" s="16">
        <f t="shared" ref="FDP124" si="1310">FDO124/$N$2</f>
        <v>0.38461538461538464</v>
      </c>
      <c r="FDQ124" s="2"/>
      <c r="FDR124" s="2"/>
      <c r="FDS124" s="2"/>
      <c r="FDT124" s="2"/>
      <c r="FDU124" s="2"/>
      <c r="FDV124" s="2" t="s">
        <v>187</v>
      </c>
      <c r="FDW124" s="63"/>
      <c r="FDX124" s="6"/>
      <c r="FDY124" s="6"/>
      <c r="FDZ124" s="6">
        <f>FDZ120+FEB120+FEC120</f>
        <v>0</v>
      </c>
      <c r="FEA124" s="80"/>
      <c r="FEB124" s="6">
        <f t="shared" ref="FEB124" si="1311">FDZ124+FEA124</f>
        <v>0</v>
      </c>
      <c r="FEC124" s="6">
        <f t="shared" ref="FEC124" si="1312">FEB124*1.1</f>
        <v>0</v>
      </c>
      <c r="FED124" s="16">
        <f t="shared" ref="FED124" si="1313">((FEC124)*0.06+40)</f>
        <v>40</v>
      </c>
      <c r="FEE124" s="105">
        <f t="shared" ref="FEE124" si="1314">FEC124+FED124</f>
        <v>40</v>
      </c>
      <c r="FEF124" s="16">
        <f t="shared" ref="FEF124" si="1315">FEE124/$N$2</f>
        <v>0.38461538461538464</v>
      </c>
      <c r="FEG124" s="2"/>
      <c r="FEH124" s="2"/>
      <c r="FEI124" s="2"/>
      <c r="FEJ124" s="2"/>
      <c r="FEK124" s="2"/>
      <c r="FEL124" s="2" t="s">
        <v>187</v>
      </c>
      <c r="FEM124" s="63"/>
      <c r="FEN124" s="6"/>
      <c r="FEO124" s="6"/>
      <c r="FEP124" s="6">
        <f>FEP120+FER120+FES120</f>
        <v>0</v>
      </c>
      <c r="FEQ124" s="80"/>
      <c r="FER124" s="6">
        <f t="shared" ref="FER124" si="1316">FEP124+FEQ124</f>
        <v>0</v>
      </c>
      <c r="FES124" s="6">
        <f t="shared" ref="FES124" si="1317">FER124*1.1</f>
        <v>0</v>
      </c>
      <c r="FET124" s="16">
        <f t="shared" ref="FET124" si="1318">((FES124)*0.06+40)</f>
        <v>40</v>
      </c>
      <c r="FEU124" s="105">
        <f t="shared" ref="FEU124" si="1319">FES124+FET124</f>
        <v>40</v>
      </c>
      <c r="FEV124" s="16">
        <f t="shared" ref="FEV124" si="1320">FEU124/$N$2</f>
        <v>0.38461538461538464</v>
      </c>
      <c r="FEW124" s="2"/>
      <c r="FEX124" s="2"/>
      <c r="FEY124" s="2"/>
      <c r="FEZ124" s="2"/>
      <c r="FFA124" s="2"/>
      <c r="FFB124" s="2" t="s">
        <v>187</v>
      </c>
      <c r="FFC124" s="63"/>
      <c r="FFD124" s="6"/>
      <c r="FFE124" s="6"/>
      <c r="FFF124" s="6">
        <f>FFF120+FFH120+FFI120</f>
        <v>0</v>
      </c>
      <c r="FFG124" s="80"/>
      <c r="FFH124" s="6">
        <f t="shared" ref="FFH124" si="1321">FFF124+FFG124</f>
        <v>0</v>
      </c>
      <c r="FFI124" s="6">
        <f t="shared" ref="FFI124" si="1322">FFH124*1.1</f>
        <v>0</v>
      </c>
      <c r="FFJ124" s="16">
        <f t="shared" ref="FFJ124" si="1323">((FFI124)*0.06+40)</f>
        <v>40</v>
      </c>
      <c r="FFK124" s="105">
        <f t="shared" ref="FFK124" si="1324">FFI124+FFJ124</f>
        <v>40</v>
      </c>
      <c r="FFL124" s="16">
        <f t="shared" ref="FFL124" si="1325">FFK124/$N$2</f>
        <v>0.38461538461538464</v>
      </c>
      <c r="FFM124" s="2"/>
      <c r="FFN124" s="2"/>
      <c r="FFO124" s="2"/>
      <c r="FFP124" s="2"/>
      <c r="FFQ124" s="2"/>
      <c r="FFR124" s="2" t="s">
        <v>187</v>
      </c>
      <c r="FFS124" s="63"/>
      <c r="FFT124" s="6"/>
      <c r="FFU124" s="6"/>
      <c r="FFV124" s="6">
        <f>FFV120+FFX120+FFY120</f>
        <v>0</v>
      </c>
      <c r="FFW124" s="80"/>
      <c r="FFX124" s="6">
        <f t="shared" ref="FFX124" si="1326">FFV124+FFW124</f>
        <v>0</v>
      </c>
      <c r="FFY124" s="6">
        <f t="shared" ref="FFY124" si="1327">FFX124*1.1</f>
        <v>0</v>
      </c>
      <c r="FFZ124" s="16">
        <f t="shared" ref="FFZ124" si="1328">((FFY124)*0.06+40)</f>
        <v>40</v>
      </c>
      <c r="FGA124" s="105">
        <f t="shared" ref="FGA124" si="1329">FFY124+FFZ124</f>
        <v>40</v>
      </c>
      <c r="FGB124" s="16">
        <f t="shared" ref="FGB124" si="1330">FGA124/$N$2</f>
        <v>0.38461538461538464</v>
      </c>
      <c r="FGC124" s="2"/>
      <c r="FGD124" s="2"/>
      <c r="FGE124" s="2"/>
      <c r="FGF124" s="2"/>
      <c r="FGG124" s="2"/>
      <c r="FGH124" s="2" t="s">
        <v>187</v>
      </c>
      <c r="FGI124" s="63"/>
      <c r="FGJ124" s="6"/>
      <c r="FGK124" s="6"/>
      <c r="FGL124" s="6">
        <f>FGL120+FGN120+FGO120</f>
        <v>0</v>
      </c>
      <c r="FGM124" s="80"/>
      <c r="FGN124" s="6">
        <f t="shared" ref="FGN124" si="1331">FGL124+FGM124</f>
        <v>0</v>
      </c>
      <c r="FGO124" s="6">
        <f t="shared" ref="FGO124" si="1332">FGN124*1.1</f>
        <v>0</v>
      </c>
      <c r="FGP124" s="16">
        <f t="shared" ref="FGP124" si="1333">((FGO124)*0.06+40)</f>
        <v>40</v>
      </c>
      <c r="FGQ124" s="105">
        <f t="shared" ref="FGQ124" si="1334">FGO124+FGP124</f>
        <v>40</v>
      </c>
      <c r="FGR124" s="16">
        <f t="shared" ref="FGR124" si="1335">FGQ124/$N$2</f>
        <v>0.38461538461538464</v>
      </c>
      <c r="FGS124" s="2"/>
      <c r="FGT124" s="2"/>
      <c r="FGU124" s="2"/>
      <c r="FGV124" s="2"/>
      <c r="FGW124" s="2"/>
      <c r="FGX124" s="2" t="s">
        <v>187</v>
      </c>
      <c r="FGY124" s="63"/>
      <c r="FGZ124" s="6"/>
      <c r="FHA124" s="6"/>
      <c r="FHB124" s="6">
        <f>FHB120+FHD120+FHE120</f>
        <v>0</v>
      </c>
      <c r="FHC124" s="80"/>
      <c r="FHD124" s="6">
        <f t="shared" ref="FHD124" si="1336">FHB124+FHC124</f>
        <v>0</v>
      </c>
      <c r="FHE124" s="6">
        <f t="shared" ref="FHE124" si="1337">FHD124*1.1</f>
        <v>0</v>
      </c>
      <c r="FHF124" s="16">
        <f t="shared" ref="FHF124" si="1338">((FHE124)*0.06+40)</f>
        <v>40</v>
      </c>
      <c r="FHG124" s="105">
        <f t="shared" ref="FHG124" si="1339">FHE124+FHF124</f>
        <v>40</v>
      </c>
      <c r="FHH124" s="16">
        <f t="shared" ref="FHH124" si="1340">FHG124/$N$2</f>
        <v>0.38461538461538464</v>
      </c>
      <c r="FHI124" s="2"/>
      <c r="FHJ124" s="2"/>
      <c r="FHK124" s="2"/>
      <c r="FHL124" s="2"/>
      <c r="FHM124" s="2"/>
      <c r="FHN124" s="2" t="s">
        <v>187</v>
      </c>
      <c r="FHO124" s="63"/>
      <c r="FHP124" s="6"/>
      <c r="FHQ124" s="6"/>
      <c r="FHR124" s="6">
        <f>FHR120+FHT120+FHU120</f>
        <v>0</v>
      </c>
      <c r="FHS124" s="80"/>
      <c r="FHT124" s="6">
        <f t="shared" ref="FHT124" si="1341">FHR124+FHS124</f>
        <v>0</v>
      </c>
      <c r="FHU124" s="6">
        <f t="shared" ref="FHU124" si="1342">FHT124*1.1</f>
        <v>0</v>
      </c>
      <c r="FHV124" s="16">
        <f t="shared" ref="FHV124" si="1343">((FHU124)*0.06+40)</f>
        <v>40</v>
      </c>
      <c r="FHW124" s="105">
        <f t="shared" ref="FHW124" si="1344">FHU124+FHV124</f>
        <v>40</v>
      </c>
      <c r="FHX124" s="16">
        <f t="shared" ref="FHX124" si="1345">FHW124/$N$2</f>
        <v>0.38461538461538464</v>
      </c>
      <c r="FHY124" s="2"/>
      <c r="FHZ124" s="2"/>
      <c r="FIA124" s="2"/>
      <c r="FIB124" s="2"/>
      <c r="FIC124" s="2"/>
      <c r="FID124" s="2" t="s">
        <v>187</v>
      </c>
      <c r="FIE124" s="63"/>
      <c r="FIF124" s="6"/>
      <c r="FIG124" s="6"/>
      <c r="FIH124" s="6">
        <f>FIH120+FIJ120+FIK120</f>
        <v>0</v>
      </c>
      <c r="FII124" s="80"/>
      <c r="FIJ124" s="6">
        <f t="shared" ref="FIJ124" si="1346">FIH124+FII124</f>
        <v>0</v>
      </c>
      <c r="FIK124" s="6">
        <f t="shared" ref="FIK124" si="1347">FIJ124*1.1</f>
        <v>0</v>
      </c>
      <c r="FIL124" s="16">
        <f t="shared" ref="FIL124" si="1348">((FIK124)*0.06+40)</f>
        <v>40</v>
      </c>
      <c r="FIM124" s="105">
        <f t="shared" ref="FIM124" si="1349">FIK124+FIL124</f>
        <v>40</v>
      </c>
      <c r="FIN124" s="16">
        <f t="shared" ref="FIN124" si="1350">FIM124/$N$2</f>
        <v>0.38461538461538464</v>
      </c>
      <c r="FIO124" s="2"/>
      <c r="FIP124" s="2"/>
      <c r="FIQ124" s="2"/>
      <c r="FIR124" s="2"/>
      <c r="FIS124" s="2"/>
      <c r="FIT124" s="2" t="s">
        <v>187</v>
      </c>
      <c r="FIU124" s="63"/>
      <c r="FIV124" s="6"/>
      <c r="FIW124" s="6"/>
      <c r="FIX124" s="6">
        <f>FIX120+FIZ120+FJA120</f>
        <v>0</v>
      </c>
      <c r="FIY124" s="80"/>
      <c r="FIZ124" s="6">
        <f t="shared" ref="FIZ124" si="1351">FIX124+FIY124</f>
        <v>0</v>
      </c>
      <c r="FJA124" s="6">
        <f t="shared" ref="FJA124" si="1352">FIZ124*1.1</f>
        <v>0</v>
      </c>
      <c r="FJB124" s="16">
        <f t="shared" ref="FJB124" si="1353">((FJA124)*0.06+40)</f>
        <v>40</v>
      </c>
      <c r="FJC124" s="105">
        <f t="shared" ref="FJC124" si="1354">FJA124+FJB124</f>
        <v>40</v>
      </c>
      <c r="FJD124" s="16">
        <f t="shared" ref="FJD124" si="1355">FJC124/$N$2</f>
        <v>0.38461538461538464</v>
      </c>
      <c r="FJE124" s="2"/>
      <c r="FJF124" s="2"/>
      <c r="FJG124" s="2"/>
      <c r="FJH124" s="2"/>
      <c r="FJI124" s="2"/>
      <c r="FJJ124" s="2" t="s">
        <v>187</v>
      </c>
      <c r="FJK124" s="63"/>
      <c r="FJL124" s="6"/>
      <c r="FJM124" s="6"/>
      <c r="FJN124" s="6">
        <f>FJN120+FJP120+FJQ120</f>
        <v>0</v>
      </c>
      <c r="FJO124" s="80"/>
      <c r="FJP124" s="6">
        <f t="shared" ref="FJP124" si="1356">FJN124+FJO124</f>
        <v>0</v>
      </c>
      <c r="FJQ124" s="6">
        <f t="shared" ref="FJQ124" si="1357">FJP124*1.1</f>
        <v>0</v>
      </c>
      <c r="FJR124" s="16">
        <f t="shared" ref="FJR124" si="1358">((FJQ124)*0.06+40)</f>
        <v>40</v>
      </c>
      <c r="FJS124" s="105">
        <f t="shared" ref="FJS124" si="1359">FJQ124+FJR124</f>
        <v>40</v>
      </c>
      <c r="FJT124" s="16">
        <f t="shared" ref="FJT124" si="1360">FJS124/$N$2</f>
        <v>0.38461538461538464</v>
      </c>
      <c r="FJU124" s="2"/>
      <c r="FJV124" s="2"/>
      <c r="FJW124" s="2"/>
      <c r="FJX124" s="2"/>
      <c r="FJY124" s="2"/>
      <c r="FJZ124" s="2" t="s">
        <v>187</v>
      </c>
      <c r="FKA124" s="63"/>
      <c r="FKB124" s="6"/>
      <c r="FKC124" s="6"/>
      <c r="FKD124" s="6">
        <f>FKD120+FKF120+FKG120</f>
        <v>0</v>
      </c>
      <c r="FKE124" s="80"/>
      <c r="FKF124" s="6">
        <f t="shared" ref="FKF124" si="1361">FKD124+FKE124</f>
        <v>0</v>
      </c>
      <c r="FKG124" s="6">
        <f t="shared" ref="FKG124" si="1362">FKF124*1.1</f>
        <v>0</v>
      </c>
      <c r="FKH124" s="16">
        <f t="shared" ref="FKH124" si="1363">((FKG124)*0.06+40)</f>
        <v>40</v>
      </c>
      <c r="FKI124" s="105">
        <f t="shared" ref="FKI124" si="1364">FKG124+FKH124</f>
        <v>40</v>
      </c>
      <c r="FKJ124" s="16">
        <f t="shared" ref="FKJ124" si="1365">FKI124/$N$2</f>
        <v>0.38461538461538464</v>
      </c>
      <c r="FKK124" s="2"/>
      <c r="FKL124" s="2"/>
      <c r="FKM124" s="2"/>
      <c r="FKN124" s="2"/>
      <c r="FKO124" s="2"/>
      <c r="FKP124" s="2" t="s">
        <v>187</v>
      </c>
      <c r="FKQ124" s="63"/>
      <c r="FKR124" s="6"/>
      <c r="FKS124" s="6"/>
      <c r="FKT124" s="6">
        <f>FKT120+FKV120+FKW120</f>
        <v>0</v>
      </c>
      <c r="FKU124" s="80"/>
      <c r="FKV124" s="6">
        <f t="shared" ref="FKV124" si="1366">FKT124+FKU124</f>
        <v>0</v>
      </c>
      <c r="FKW124" s="6">
        <f t="shared" ref="FKW124" si="1367">FKV124*1.1</f>
        <v>0</v>
      </c>
      <c r="FKX124" s="16">
        <f t="shared" ref="FKX124" si="1368">((FKW124)*0.06+40)</f>
        <v>40</v>
      </c>
      <c r="FKY124" s="105">
        <f t="shared" ref="FKY124" si="1369">FKW124+FKX124</f>
        <v>40</v>
      </c>
      <c r="FKZ124" s="16">
        <f t="shared" ref="FKZ124" si="1370">FKY124/$N$2</f>
        <v>0.38461538461538464</v>
      </c>
      <c r="FLA124" s="2"/>
      <c r="FLB124" s="2"/>
      <c r="FLC124" s="2"/>
      <c r="FLD124" s="2"/>
      <c r="FLE124" s="2"/>
      <c r="FLF124" s="2" t="s">
        <v>187</v>
      </c>
      <c r="FLG124" s="63"/>
      <c r="FLH124" s="6"/>
      <c r="FLI124" s="6"/>
      <c r="FLJ124" s="6">
        <f>FLJ120+FLL120+FLM120</f>
        <v>0</v>
      </c>
      <c r="FLK124" s="80"/>
      <c r="FLL124" s="6">
        <f t="shared" ref="FLL124" si="1371">FLJ124+FLK124</f>
        <v>0</v>
      </c>
      <c r="FLM124" s="6">
        <f t="shared" ref="FLM124" si="1372">FLL124*1.1</f>
        <v>0</v>
      </c>
      <c r="FLN124" s="16">
        <f t="shared" ref="FLN124" si="1373">((FLM124)*0.06+40)</f>
        <v>40</v>
      </c>
      <c r="FLO124" s="105">
        <f t="shared" ref="FLO124" si="1374">FLM124+FLN124</f>
        <v>40</v>
      </c>
      <c r="FLP124" s="16">
        <f t="shared" ref="FLP124" si="1375">FLO124/$N$2</f>
        <v>0.38461538461538464</v>
      </c>
      <c r="FLQ124" s="2"/>
      <c r="FLR124" s="2"/>
      <c r="FLS124" s="2"/>
      <c r="FLT124" s="2"/>
      <c r="FLU124" s="2"/>
      <c r="FLV124" s="2" t="s">
        <v>187</v>
      </c>
      <c r="FLW124" s="63"/>
      <c r="FLX124" s="6"/>
      <c r="FLY124" s="6"/>
      <c r="FLZ124" s="6">
        <f>FLZ120+FMB120+FMC120</f>
        <v>0</v>
      </c>
      <c r="FMA124" s="80"/>
      <c r="FMB124" s="6">
        <f t="shared" ref="FMB124" si="1376">FLZ124+FMA124</f>
        <v>0</v>
      </c>
      <c r="FMC124" s="6">
        <f t="shared" ref="FMC124" si="1377">FMB124*1.1</f>
        <v>0</v>
      </c>
      <c r="FMD124" s="16">
        <f t="shared" ref="FMD124" si="1378">((FMC124)*0.06+40)</f>
        <v>40</v>
      </c>
      <c r="FME124" s="105">
        <f t="shared" ref="FME124" si="1379">FMC124+FMD124</f>
        <v>40</v>
      </c>
      <c r="FMF124" s="16">
        <f t="shared" ref="FMF124" si="1380">FME124/$N$2</f>
        <v>0.38461538461538464</v>
      </c>
      <c r="FMG124" s="2"/>
      <c r="FMH124" s="2"/>
      <c r="FMI124" s="2"/>
      <c r="FMJ124" s="2"/>
      <c r="FMK124" s="2"/>
      <c r="FML124" s="2" t="s">
        <v>187</v>
      </c>
      <c r="FMM124" s="63"/>
      <c r="FMN124" s="6"/>
      <c r="FMO124" s="6"/>
      <c r="FMP124" s="6">
        <f>FMP120+FMR120+FMS120</f>
        <v>0</v>
      </c>
      <c r="FMQ124" s="80"/>
      <c r="FMR124" s="6">
        <f t="shared" ref="FMR124" si="1381">FMP124+FMQ124</f>
        <v>0</v>
      </c>
      <c r="FMS124" s="6">
        <f t="shared" ref="FMS124" si="1382">FMR124*1.1</f>
        <v>0</v>
      </c>
      <c r="FMT124" s="16">
        <f t="shared" ref="FMT124" si="1383">((FMS124)*0.06+40)</f>
        <v>40</v>
      </c>
      <c r="FMU124" s="105">
        <f t="shared" ref="FMU124" si="1384">FMS124+FMT124</f>
        <v>40</v>
      </c>
      <c r="FMV124" s="16">
        <f t="shared" ref="FMV124" si="1385">FMU124/$N$2</f>
        <v>0.38461538461538464</v>
      </c>
      <c r="FMW124" s="2"/>
      <c r="FMX124" s="2"/>
      <c r="FMY124" s="2"/>
      <c r="FMZ124" s="2"/>
      <c r="FNA124" s="2"/>
      <c r="FNB124" s="2" t="s">
        <v>187</v>
      </c>
      <c r="FNC124" s="63"/>
      <c r="FND124" s="6"/>
      <c r="FNE124" s="6"/>
      <c r="FNF124" s="6">
        <f>FNF120+FNH120+FNI120</f>
        <v>0</v>
      </c>
      <c r="FNG124" s="80"/>
      <c r="FNH124" s="6">
        <f t="shared" ref="FNH124" si="1386">FNF124+FNG124</f>
        <v>0</v>
      </c>
      <c r="FNI124" s="6">
        <f t="shared" ref="FNI124" si="1387">FNH124*1.1</f>
        <v>0</v>
      </c>
      <c r="FNJ124" s="16">
        <f t="shared" ref="FNJ124" si="1388">((FNI124)*0.06+40)</f>
        <v>40</v>
      </c>
      <c r="FNK124" s="105">
        <f t="shared" ref="FNK124" si="1389">FNI124+FNJ124</f>
        <v>40</v>
      </c>
      <c r="FNL124" s="16">
        <f t="shared" ref="FNL124" si="1390">FNK124/$N$2</f>
        <v>0.38461538461538464</v>
      </c>
      <c r="FNM124" s="2"/>
      <c r="FNN124" s="2"/>
      <c r="FNO124" s="2"/>
      <c r="FNP124" s="2"/>
      <c r="FNQ124" s="2"/>
      <c r="FNR124" s="2" t="s">
        <v>187</v>
      </c>
      <c r="FNS124" s="63"/>
      <c r="FNT124" s="6"/>
      <c r="FNU124" s="6"/>
      <c r="FNV124" s="6">
        <f>FNV120+FNX120+FNY120</f>
        <v>0</v>
      </c>
      <c r="FNW124" s="80"/>
      <c r="FNX124" s="6">
        <f t="shared" ref="FNX124" si="1391">FNV124+FNW124</f>
        <v>0</v>
      </c>
      <c r="FNY124" s="6">
        <f t="shared" ref="FNY124" si="1392">FNX124*1.1</f>
        <v>0</v>
      </c>
      <c r="FNZ124" s="16">
        <f t="shared" ref="FNZ124" si="1393">((FNY124)*0.06+40)</f>
        <v>40</v>
      </c>
      <c r="FOA124" s="105">
        <f t="shared" ref="FOA124" si="1394">FNY124+FNZ124</f>
        <v>40</v>
      </c>
      <c r="FOB124" s="16">
        <f t="shared" ref="FOB124" si="1395">FOA124/$N$2</f>
        <v>0.38461538461538464</v>
      </c>
      <c r="FOC124" s="2"/>
      <c r="FOD124" s="2"/>
      <c r="FOE124" s="2"/>
      <c r="FOF124" s="2"/>
      <c r="FOG124" s="2"/>
      <c r="FOH124" s="2" t="s">
        <v>187</v>
      </c>
      <c r="FOI124" s="63"/>
      <c r="FOJ124" s="6"/>
      <c r="FOK124" s="6"/>
      <c r="FOL124" s="6">
        <f>FOL120+FON120+FOO120</f>
        <v>0</v>
      </c>
      <c r="FOM124" s="80"/>
      <c r="FON124" s="6">
        <f t="shared" ref="FON124" si="1396">FOL124+FOM124</f>
        <v>0</v>
      </c>
      <c r="FOO124" s="6">
        <f t="shared" ref="FOO124" si="1397">FON124*1.1</f>
        <v>0</v>
      </c>
      <c r="FOP124" s="16">
        <f t="shared" ref="FOP124" si="1398">((FOO124)*0.06+40)</f>
        <v>40</v>
      </c>
      <c r="FOQ124" s="105">
        <f t="shared" ref="FOQ124" si="1399">FOO124+FOP124</f>
        <v>40</v>
      </c>
      <c r="FOR124" s="16">
        <f t="shared" ref="FOR124" si="1400">FOQ124/$N$2</f>
        <v>0.38461538461538464</v>
      </c>
      <c r="FOS124" s="2"/>
      <c r="FOT124" s="2"/>
      <c r="FOU124" s="2"/>
      <c r="FOV124" s="2"/>
      <c r="FOW124" s="2"/>
      <c r="FOX124" s="2" t="s">
        <v>187</v>
      </c>
      <c r="FOY124" s="63"/>
      <c r="FOZ124" s="6"/>
      <c r="FPA124" s="6"/>
      <c r="FPB124" s="6">
        <f>FPB120+FPD120+FPE120</f>
        <v>0</v>
      </c>
      <c r="FPC124" s="80"/>
      <c r="FPD124" s="6">
        <f t="shared" ref="FPD124" si="1401">FPB124+FPC124</f>
        <v>0</v>
      </c>
      <c r="FPE124" s="6">
        <f t="shared" ref="FPE124" si="1402">FPD124*1.1</f>
        <v>0</v>
      </c>
      <c r="FPF124" s="16">
        <f t="shared" ref="FPF124" si="1403">((FPE124)*0.06+40)</f>
        <v>40</v>
      </c>
      <c r="FPG124" s="105">
        <f t="shared" ref="FPG124" si="1404">FPE124+FPF124</f>
        <v>40</v>
      </c>
      <c r="FPH124" s="16">
        <f t="shared" ref="FPH124" si="1405">FPG124/$N$2</f>
        <v>0.38461538461538464</v>
      </c>
      <c r="FPI124" s="2"/>
      <c r="FPJ124" s="2"/>
      <c r="FPK124" s="2"/>
      <c r="FPL124" s="2"/>
      <c r="FPM124" s="2"/>
      <c r="FPN124" s="2" t="s">
        <v>187</v>
      </c>
      <c r="FPO124" s="63"/>
      <c r="FPP124" s="6"/>
      <c r="FPQ124" s="6"/>
      <c r="FPR124" s="6">
        <f>FPR120+FPT120+FPU120</f>
        <v>0</v>
      </c>
      <c r="FPS124" s="80"/>
      <c r="FPT124" s="6">
        <f t="shared" ref="FPT124" si="1406">FPR124+FPS124</f>
        <v>0</v>
      </c>
      <c r="FPU124" s="6">
        <f t="shared" ref="FPU124" si="1407">FPT124*1.1</f>
        <v>0</v>
      </c>
      <c r="FPV124" s="16">
        <f t="shared" ref="FPV124" si="1408">((FPU124)*0.06+40)</f>
        <v>40</v>
      </c>
      <c r="FPW124" s="105">
        <f t="shared" ref="FPW124" si="1409">FPU124+FPV124</f>
        <v>40</v>
      </c>
      <c r="FPX124" s="16">
        <f t="shared" ref="FPX124" si="1410">FPW124/$N$2</f>
        <v>0.38461538461538464</v>
      </c>
      <c r="FPY124" s="2"/>
      <c r="FPZ124" s="2"/>
      <c r="FQA124" s="2"/>
      <c r="FQB124" s="2"/>
      <c r="FQC124" s="2"/>
      <c r="FQD124" s="2" t="s">
        <v>187</v>
      </c>
      <c r="FQE124" s="63"/>
      <c r="FQF124" s="6"/>
      <c r="FQG124" s="6"/>
      <c r="FQH124" s="6">
        <f>FQH120+FQJ120+FQK120</f>
        <v>0</v>
      </c>
      <c r="FQI124" s="80"/>
      <c r="FQJ124" s="6">
        <f t="shared" ref="FQJ124" si="1411">FQH124+FQI124</f>
        <v>0</v>
      </c>
      <c r="FQK124" s="6">
        <f t="shared" ref="FQK124" si="1412">FQJ124*1.1</f>
        <v>0</v>
      </c>
      <c r="FQL124" s="16">
        <f t="shared" ref="FQL124" si="1413">((FQK124)*0.06+40)</f>
        <v>40</v>
      </c>
      <c r="FQM124" s="105">
        <f t="shared" ref="FQM124" si="1414">FQK124+FQL124</f>
        <v>40</v>
      </c>
      <c r="FQN124" s="16">
        <f t="shared" ref="FQN124" si="1415">FQM124/$N$2</f>
        <v>0.38461538461538464</v>
      </c>
      <c r="FQO124" s="2"/>
      <c r="FQP124" s="2"/>
      <c r="FQQ124" s="2"/>
      <c r="FQR124" s="2"/>
      <c r="FQS124" s="2"/>
      <c r="FQT124" s="2" t="s">
        <v>187</v>
      </c>
      <c r="FQU124" s="63"/>
      <c r="FQV124" s="6"/>
      <c r="FQW124" s="6"/>
      <c r="FQX124" s="6">
        <f>FQX120+FQZ120+FRA120</f>
        <v>0</v>
      </c>
      <c r="FQY124" s="80"/>
      <c r="FQZ124" s="6">
        <f t="shared" ref="FQZ124" si="1416">FQX124+FQY124</f>
        <v>0</v>
      </c>
      <c r="FRA124" s="6">
        <f t="shared" ref="FRA124" si="1417">FQZ124*1.1</f>
        <v>0</v>
      </c>
      <c r="FRB124" s="16">
        <f t="shared" ref="FRB124" si="1418">((FRA124)*0.06+40)</f>
        <v>40</v>
      </c>
      <c r="FRC124" s="105">
        <f t="shared" ref="FRC124" si="1419">FRA124+FRB124</f>
        <v>40</v>
      </c>
      <c r="FRD124" s="16">
        <f t="shared" ref="FRD124" si="1420">FRC124/$N$2</f>
        <v>0.38461538461538464</v>
      </c>
      <c r="FRE124" s="2"/>
      <c r="FRF124" s="2"/>
      <c r="FRG124" s="2"/>
      <c r="FRH124" s="2"/>
      <c r="FRI124" s="2"/>
      <c r="FRJ124" s="2" t="s">
        <v>187</v>
      </c>
      <c r="FRK124" s="63"/>
      <c r="FRL124" s="6"/>
      <c r="FRM124" s="6"/>
      <c r="FRN124" s="6">
        <f>FRN120+FRP120+FRQ120</f>
        <v>0</v>
      </c>
      <c r="FRO124" s="80"/>
      <c r="FRP124" s="6">
        <f t="shared" ref="FRP124" si="1421">FRN124+FRO124</f>
        <v>0</v>
      </c>
      <c r="FRQ124" s="6">
        <f t="shared" ref="FRQ124" si="1422">FRP124*1.1</f>
        <v>0</v>
      </c>
      <c r="FRR124" s="16">
        <f t="shared" ref="FRR124" si="1423">((FRQ124)*0.06+40)</f>
        <v>40</v>
      </c>
      <c r="FRS124" s="105">
        <f t="shared" ref="FRS124" si="1424">FRQ124+FRR124</f>
        <v>40</v>
      </c>
      <c r="FRT124" s="16">
        <f t="shared" ref="FRT124" si="1425">FRS124/$N$2</f>
        <v>0.38461538461538464</v>
      </c>
      <c r="FRU124" s="2"/>
      <c r="FRV124" s="2"/>
      <c r="FRW124" s="2"/>
      <c r="FRX124" s="2"/>
      <c r="FRY124" s="2"/>
      <c r="FRZ124" s="2" t="s">
        <v>187</v>
      </c>
      <c r="FSA124" s="63"/>
      <c r="FSB124" s="6"/>
      <c r="FSC124" s="6"/>
      <c r="FSD124" s="6">
        <f>FSD120+FSF120+FSG120</f>
        <v>0</v>
      </c>
      <c r="FSE124" s="80"/>
      <c r="FSF124" s="6">
        <f t="shared" ref="FSF124" si="1426">FSD124+FSE124</f>
        <v>0</v>
      </c>
      <c r="FSG124" s="6">
        <f t="shared" ref="FSG124" si="1427">FSF124*1.1</f>
        <v>0</v>
      </c>
      <c r="FSH124" s="16">
        <f t="shared" ref="FSH124" si="1428">((FSG124)*0.06+40)</f>
        <v>40</v>
      </c>
      <c r="FSI124" s="105">
        <f t="shared" ref="FSI124" si="1429">FSG124+FSH124</f>
        <v>40</v>
      </c>
      <c r="FSJ124" s="16">
        <f t="shared" ref="FSJ124" si="1430">FSI124/$N$2</f>
        <v>0.38461538461538464</v>
      </c>
      <c r="FSK124" s="2"/>
      <c r="FSL124" s="2"/>
      <c r="FSM124" s="2"/>
      <c r="FSN124" s="2"/>
      <c r="FSO124" s="2"/>
      <c r="FSP124" s="2" t="s">
        <v>187</v>
      </c>
      <c r="FSQ124" s="63"/>
      <c r="FSR124" s="6"/>
      <c r="FSS124" s="6"/>
      <c r="FST124" s="6">
        <f>FST120+FSV120+FSW120</f>
        <v>0</v>
      </c>
      <c r="FSU124" s="80"/>
      <c r="FSV124" s="6">
        <f t="shared" ref="FSV124" si="1431">FST124+FSU124</f>
        <v>0</v>
      </c>
      <c r="FSW124" s="6">
        <f t="shared" ref="FSW124" si="1432">FSV124*1.1</f>
        <v>0</v>
      </c>
      <c r="FSX124" s="16">
        <f t="shared" ref="FSX124" si="1433">((FSW124)*0.06+40)</f>
        <v>40</v>
      </c>
      <c r="FSY124" s="105">
        <f t="shared" ref="FSY124" si="1434">FSW124+FSX124</f>
        <v>40</v>
      </c>
      <c r="FSZ124" s="16">
        <f t="shared" ref="FSZ124" si="1435">FSY124/$N$2</f>
        <v>0.38461538461538464</v>
      </c>
      <c r="FTA124" s="2"/>
      <c r="FTB124" s="2"/>
      <c r="FTC124" s="2"/>
      <c r="FTD124" s="2"/>
      <c r="FTE124" s="2"/>
      <c r="FTF124" s="2" t="s">
        <v>187</v>
      </c>
      <c r="FTG124" s="63"/>
      <c r="FTH124" s="6"/>
      <c r="FTI124" s="6"/>
      <c r="FTJ124" s="6">
        <f>FTJ120+FTL120+FTM120</f>
        <v>0</v>
      </c>
      <c r="FTK124" s="80"/>
      <c r="FTL124" s="6">
        <f t="shared" ref="FTL124" si="1436">FTJ124+FTK124</f>
        <v>0</v>
      </c>
      <c r="FTM124" s="6">
        <f t="shared" ref="FTM124" si="1437">FTL124*1.1</f>
        <v>0</v>
      </c>
      <c r="FTN124" s="16">
        <f t="shared" ref="FTN124" si="1438">((FTM124)*0.06+40)</f>
        <v>40</v>
      </c>
      <c r="FTO124" s="105">
        <f t="shared" ref="FTO124" si="1439">FTM124+FTN124</f>
        <v>40</v>
      </c>
      <c r="FTP124" s="16">
        <f t="shared" ref="FTP124" si="1440">FTO124/$N$2</f>
        <v>0.38461538461538464</v>
      </c>
      <c r="FTQ124" s="2"/>
      <c r="FTR124" s="2"/>
      <c r="FTS124" s="2"/>
      <c r="FTT124" s="2"/>
      <c r="FTU124" s="2"/>
      <c r="FTV124" s="2" t="s">
        <v>187</v>
      </c>
      <c r="FTW124" s="63"/>
      <c r="FTX124" s="6"/>
      <c r="FTY124" s="6"/>
      <c r="FTZ124" s="6">
        <f>FTZ120+FUB120+FUC120</f>
        <v>0</v>
      </c>
      <c r="FUA124" s="80"/>
      <c r="FUB124" s="6">
        <f t="shared" ref="FUB124" si="1441">FTZ124+FUA124</f>
        <v>0</v>
      </c>
      <c r="FUC124" s="6">
        <f t="shared" ref="FUC124" si="1442">FUB124*1.1</f>
        <v>0</v>
      </c>
      <c r="FUD124" s="16">
        <f t="shared" ref="FUD124" si="1443">((FUC124)*0.06+40)</f>
        <v>40</v>
      </c>
      <c r="FUE124" s="105">
        <f t="shared" ref="FUE124" si="1444">FUC124+FUD124</f>
        <v>40</v>
      </c>
      <c r="FUF124" s="16">
        <f t="shared" ref="FUF124" si="1445">FUE124/$N$2</f>
        <v>0.38461538461538464</v>
      </c>
      <c r="FUG124" s="2"/>
      <c r="FUH124" s="2"/>
      <c r="FUI124" s="2"/>
      <c r="FUJ124" s="2"/>
      <c r="FUK124" s="2"/>
      <c r="FUL124" s="2" t="s">
        <v>187</v>
      </c>
      <c r="FUM124" s="63"/>
      <c r="FUN124" s="6"/>
      <c r="FUO124" s="6"/>
      <c r="FUP124" s="6">
        <f>FUP120+FUR120+FUS120</f>
        <v>0</v>
      </c>
      <c r="FUQ124" s="80"/>
      <c r="FUR124" s="6">
        <f t="shared" ref="FUR124" si="1446">FUP124+FUQ124</f>
        <v>0</v>
      </c>
      <c r="FUS124" s="6">
        <f t="shared" ref="FUS124" si="1447">FUR124*1.1</f>
        <v>0</v>
      </c>
      <c r="FUT124" s="16">
        <f t="shared" ref="FUT124" si="1448">((FUS124)*0.06+40)</f>
        <v>40</v>
      </c>
      <c r="FUU124" s="105">
        <f t="shared" ref="FUU124" si="1449">FUS124+FUT124</f>
        <v>40</v>
      </c>
      <c r="FUV124" s="16">
        <f t="shared" ref="FUV124" si="1450">FUU124/$N$2</f>
        <v>0.38461538461538464</v>
      </c>
      <c r="FUW124" s="2"/>
      <c r="FUX124" s="2"/>
      <c r="FUY124" s="2"/>
      <c r="FUZ124" s="2"/>
      <c r="FVA124" s="2"/>
      <c r="FVB124" s="2" t="s">
        <v>187</v>
      </c>
      <c r="FVC124" s="63"/>
      <c r="FVD124" s="6"/>
      <c r="FVE124" s="6"/>
      <c r="FVF124" s="6">
        <f>FVF120+FVH120+FVI120</f>
        <v>0</v>
      </c>
      <c r="FVG124" s="80"/>
      <c r="FVH124" s="6">
        <f t="shared" ref="FVH124" si="1451">FVF124+FVG124</f>
        <v>0</v>
      </c>
      <c r="FVI124" s="6">
        <f t="shared" ref="FVI124" si="1452">FVH124*1.1</f>
        <v>0</v>
      </c>
      <c r="FVJ124" s="16">
        <f t="shared" ref="FVJ124" si="1453">((FVI124)*0.06+40)</f>
        <v>40</v>
      </c>
      <c r="FVK124" s="105">
        <f t="shared" ref="FVK124" si="1454">FVI124+FVJ124</f>
        <v>40</v>
      </c>
      <c r="FVL124" s="16">
        <f t="shared" ref="FVL124" si="1455">FVK124/$N$2</f>
        <v>0.38461538461538464</v>
      </c>
      <c r="FVM124" s="2"/>
      <c r="FVN124" s="2"/>
      <c r="FVO124" s="2"/>
      <c r="FVP124" s="2"/>
      <c r="FVQ124" s="2"/>
      <c r="FVR124" s="2" t="s">
        <v>187</v>
      </c>
      <c r="FVS124" s="63"/>
      <c r="FVT124" s="6"/>
      <c r="FVU124" s="6"/>
      <c r="FVV124" s="6">
        <f>FVV120+FVX120+FVY120</f>
        <v>0</v>
      </c>
      <c r="FVW124" s="80"/>
      <c r="FVX124" s="6">
        <f t="shared" ref="FVX124" si="1456">FVV124+FVW124</f>
        <v>0</v>
      </c>
      <c r="FVY124" s="6">
        <f t="shared" ref="FVY124" si="1457">FVX124*1.1</f>
        <v>0</v>
      </c>
      <c r="FVZ124" s="16">
        <f t="shared" ref="FVZ124" si="1458">((FVY124)*0.06+40)</f>
        <v>40</v>
      </c>
      <c r="FWA124" s="105">
        <f t="shared" ref="FWA124" si="1459">FVY124+FVZ124</f>
        <v>40</v>
      </c>
      <c r="FWB124" s="16">
        <f t="shared" ref="FWB124" si="1460">FWA124/$N$2</f>
        <v>0.38461538461538464</v>
      </c>
      <c r="FWC124" s="2"/>
      <c r="FWD124" s="2"/>
      <c r="FWE124" s="2"/>
      <c r="FWF124" s="2"/>
      <c r="FWG124" s="2"/>
      <c r="FWH124" s="2" t="s">
        <v>187</v>
      </c>
      <c r="FWI124" s="63"/>
      <c r="FWJ124" s="6"/>
      <c r="FWK124" s="6"/>
      <c r="FWL124" s="6">
        <f>FWL120+FWN120+FWO120</f>
        <v>0</v>
      </c>
      <c r="FWM124" s="80"/>
      <c r="FWN124" s="6">
        <f t="shared" ref="FWN124" si="1461">FWL124+FWM124</f>
        <v>0</v>
      </c>
      <c r="FWO124" s="6">
        <f t="shared" ref="FWO124" si="1462">FWN124*1.1</f>
        <v>0</v>
      </c>
      <c r="FWP124" s="16">
        <f t="shared" ref="FWP124" si="1463">((FWO124)*0.06+40)</f>
        <v>40</v>
      </c>
      <c r="FWQ124" s="105">
        <f t="shared" ref="FWQ124" si="1464">FWO124+FWP124</f>
        <v>40</v>
      </c>
      <c r="FWR124" s="16">
        <f t="shared" ref="FWR124" si="1465">FWQ124/$N$2</f>
        <v>0.38461538461538464</v>
      </c>
      <c r="FWS124" s="2"/>
      <c r="FWT124" s="2"/>
      <c r="FWU124" s="2"/>
      <c r="FWV124" s="2"/>
      <c r="FWW124" s="2"/>
      <c r="FWX124" s="2" t="s">
        <v>187</v>
      </c>
      <c r="FWY124" s="63"/>
      <c r="FWZ124" s="6"/>
      <c r="FXA124" s="6"/>
      <c r="FXB124" s="6">
        <f>FXB120+FXD120+FXE120</f>
        <v>0</v>
      </c>
      <c r="FXC124" s="80"/>
      <c r="FXD124" s="6">
        <f t="shared" ref="FXD124" si="1466">FXB124+FXC124</f>
        <v>0</v>
      </c>
      <c r="FXE124" s="6">
        <f t="shared" ref="FXE124" si="1467">FXD124*1.1</f>
        <v>0</v>
      </c>
      <c r="FXF124" s="16">
        <f t="shared" ref="FXF124" si="1468">((FXE124)*0.06+40)</f>
        <v>40</v>
      </c>
      <c r="FXG124" s="105">
        <f t="shared" ref="FXG124" si="1469">FXE124+FXF124</f>
        <v>40</v>
      </c>
      <c r="FXH124" s="16">
        <f t="shared" ref="FXH124" si="1470">FXG124/$N$2</f>
        <v>0.38461538461538464</v>
      </c>
      <c r="FXI124" s="2"/>
      <c r="FXJ124" s="2"/>
      <c r="FXK124" s="2"/>
      <c r="FXL124" s="2"/>
      <c r="FXM124" s="2"/>
      <c r="FXN124" s="2" t="s">
        <v>187</v>
      </c>
      <c r="FXO124" s="63"/>
      <c r="FXP124" s="6"/>
      <c r="FXQ124" s="6"/>
      <c r="FXR124" s="6">
        <f>FXR120+FXT120+FXU120</f>
        <v>0</v>
      </c>
      <c r="FXS124" s="80"/>
      <c r="FXT124" s="6">
        <f t="shared" ref="FXT124" si="1471">FXR124+FXS124</f>
        <v>0</v>
      </c>
      <c r="FXU124" s="6">
        <f t="shared" ref="FXU124" si="1472">FXT124*1.1</f>
        <v>0</v>
      </c>
      <c r="FXV124" s="16">
        <f t="shared" ref="FXV124" si="1473">((FXU124)*0.06+40)</f>
        <v>40</v>
      </c>
      <c r="FXW124" s="105">
        <f t="shared" ref="FXW124" si="1474">FXU124+FXV124</f>
        <v>40</v>
      </c>
      <c r="FXX124" s="16">
        <f t="shared" ref="FXX124" si="1475">FXW124/$N$2</f>
        <v>0.38461538461538464</v>
      </c>
      <c r="FXY124" s="2"/>
      <c r="FXZ124" s="2"/>
      <c r="FYA124" s="2"/>
      <c r="FYB124" s="2"/>
      <c r="FYC124" s="2"/>
      <c r="FYD124" s="2" t="s">
        <v>187</v>
      </c>
      <c r="FYE124" s="63"/>
      <c r="FYF124" s="6"/>
      <c r="FYG124" s="6"/>
      <c r="FYH124" s="6">
        <f>FYH120+FYJ120+FYK120</f>
        <v>0</v>
      </c>
      <c r="FYI124" s="80"/>
      <c r="FYJ124" s="6">
        <f t="shared" ref="FYJ124" si="1476">FYH124+FYI124</f>
        <v>0</v>
      </c>
      <c r="FYK124" s="6">
        <f t="shared" ref="FYK124" si="1477">FYJ124*1.1</f>
        <v>0</v>
      </c>
      <c r="FYL124" s="16">
        <f t="shared" ref="FYL124" si="1478">((FYK124)*0.06+40)</f>
        <v>40</v>
      </c>
      <c r="FYM124" s="105">
        <f t="shared" ref="FYM124" si="1479">FYK124+FYL124</f>
        <v>40</v>
      </c>
      <c r="FYN124" s="16">
        <f t="shared" ref="FYN124" si="1480">FYM124/$N$2</f>
        <v>0.38461538461538464</v>
      </c>
      <c r="FYO124" s="2"/>
      <c r="FYP124" s="2"/>
      <c r="FYQ124" s="2"/>
      <c r="FYR124" s="2"/>
      <c r="FYS124" s="2"/>
      <c r="FYT124" s="2" t="s">
        <v>187</v>
      </c>
      <c r="FYU124" s="63"/>
      <c r="FYV124" s="6"/>
      <c r="FYW124" s="6"/>
      <c r="FYX124" s="6">
        <f>FYX120+FYZ120+FZA120</f>
        <v>0</v>
      </c>
      <c r="FYY124" s="80"/>
      <c r="FYZ124" s="6">
        <f t="shared" ref="FYZ124" si="1481">FYX124+FYY124</f>
        <v>0</v>
      </c>
      <c r="FZA124" s="6">
        <f t="shared" ref="FZA124" si="1482">FYZ124*1.1</f>
        <v>0</v>
      </c>
      <c r="FZB124" s="16">
        <f t="shared" ref="FZB124" si="1483">((FZA124)*0.06+40)</f>
        <v>40</v>
      </c>
      <c r="FZC124" s="105">
        <f t="shared" ref="FZC124" si="1484">FZA124+FZB124</f>
        <v>40</v>
      </c>
      <c r="FZD124" s="16">
        <f t="shared" ref="FZD124" si="1485">FZC124/$N$2</f>
        <v>0.38461538461538464</v>
      </c>
      <c r="FZE124" s="2"/>
      <c r="FZF124" s="2"/>
      <c r="FZG124" s="2"/>
      <c r="FZH124" s="2"/>
      <c r="FZI124" s="2"/>
      <c r="FZJ124" s="2" t="s">
        <v>187</v>
      </c>
      <c r="FZK124" s="63"/>
      <c r="FZL124" s="6"/>
      <c r="FZM124" s="6"/>
      <c r="FZN124" s="6">
        <f>FZN120+FZP120+FZQ120</f>
        <v>0</v>
      </c>
      <c r="FZO124" s="80"/>
      <c r="FZP124" s="6">
        <f t="shared" ref="FZP124" si="1486">FZN124+FZO124</f>
        <v>0</v>
      </c>
      <c r="FZQ124" s="6">
        <f t="shared" ref="FZQ124" si="1487">FZP124*1.1</f>
        <v>0</v>
      </c>
      <c r="FZR124" s="16">
        <f t="shared" ref="FZR124" si="1488">((FZQ124)*0.06+40)</f>
        <v>40</v>
      </c>
      <c r="FZS124" s="105">
        <f t="shared" ref="FZS124" si="1489">FZQ124+FZR124</f>
        <v>40</v>
      </c>
      <c r="FZT124" s="16">
        <f t="shared" ref="FZT124" si="1490">FZS124/$N$2</f>
        <v>0.38461538461538464</v>
      </c>
      <c r="FZU124" s="2"/>
      <c r="FZV124" s="2"/>
      <c r="FZW124" s="2"/>
      <c r="FZX124" s="2"/>
      <c r="FZY124" s="2"/>
      <c r="FZZ124" s="2" t="s">
        <v>187</v>
      </c>
      <c r="GAA124" s="63"/>
      <c r="GAB124" s="6"/>
      <c r="GAC124" s="6"/>
      <c r="GAD124" s="6">
        <f>GAD120+GAF120+GAG120</f>
        <v>0</v>
      </c>
      <c r="GAE124" s="80"/>
      <c r="GAF124" s="6">
        <f t="shared" ref="GAF124" si="1491">GAD124+GAE124</f>
        <v>0</v>
      </c>
      <c r="GAG124" s="6">
        <f t="shared" ref="GAG124" si="1492">GAF124*1.1</f>
        <v>0</v>
      </c>
      <c r="GAH124" s="16">
        <f t="shared" ref="GAH124" si="1493">((GAG124)*0.06+40)</f>
        <v>40</v>
      </c>
      <c r="GAI124" s="105">
        <f t="shared" ref="GAI124" si="1494">GAG124+GAH124</f>
        <v>40</v>
      </c>
      <c r="GAJ124" s="16">
        <f t="shared" ref="GAJ124" si="1495">GAI124/$N$2</f>
        <v>0.38461538461538464</v>
      </c>
      <c r="GAK124" s="2"/>
      <c r="GAL124" s="2"/>
      <c r="GAM124" s="2"/>
      <c r="GAN124" s="2"/>
      <c r="GAO124" s="2"/>
      <c r="GAP124" s="2" t="s">
        <v>187</v>
      </c>
      <c r="GAQ124" s="63"/>
      <c r="GAR124" s="6"/>
      <c r="GAS124" s="6"/>
      <c r="GAT124" s="6">
        <f>GAT120+GAV120+GAW120</f>
        <v>0</v>
      </c>
      <c r="GAU124" s="80"/>
      <c r="GAV124" s="6">
        <f t="shared" ref="GAV124" si="1496">GAT124+GAU124</f>
        <v>0</v>
      </c>
      <c r="GAW124" s="6">
        <f t="shared" ref="GAW124" si="1497">GAV124*1.1</f>
        <v>0</v>
      </c>
      <c r="GAX124" s="16">
        <f t="shared" ref="GAX124" si="1498">((GAW124)*0.06+40)</f>
        <v>40</v>
      </c>
      <c r="GAY124" s="105">
        <f t="shared" ref="GAY124" si="1499">GAW124+GAX124</f>
        <v>40</v>
      </c>
      <c r="GAZ124" s="16">
        <f t="shared" ref="GAZ124" si="1500">GAY124/$N$2</f>
        <v>0.38461538461538464</v>
      </c>
      <c r="GBA124" s="2"/>
      <c r="GBB124" s="2"/>
      <c r="GBC124" s="2"/>
      <c r="GBD124" s="2"/>
      <c r="GBE124" s="2"/>
      <c r="GBF124" s="2" t="s">
        <v>187</v>
      </c>
      <c r="GBG124" s="63"/>
      <c r="GBH124" s="6"/>
      <c r="GBI124" s="6"/>
      <c r="GBJ124" s="6">
        <f>GBJ120+GBL120+GBM120</f>
        <v>0</v>
      </c>
      <c r="GBK124" s="80"/>
      <c r="GBL124" s="6">
        <f t="shared" ref="GBL124" si="1501">GBJ124+GBK124</f>
        <v>0</v>
      </c>
      <c r="GBM124" s="6">
        <f t="shared" ref="GBM124" si="1502">GBL124*1.1</f>
        <v>0</v>
      </c>
      <c r="GBN124" s="16">
        <f t="shared" ref="GBN124" si="1503">((GBM124)*0.06+40)</f>
        <v>40</v>
      </c>
      <c r="GBO124" s="105">
        <f t="shared" ref="GBO124" si="1504">GBM124+GBN124</f>
        <v>40</v>
      </c>
      <c r="GBP124" s="16">
        <f t="shared" ref="GBP124" si="1505">GBO124/$N$2</f>
        <v>0.38461538461538464</v>
      </c>
      <c r="GBQ124" s="2"/>
      <c r="GBR124" s="2"/>
      <c r="GBS124" s="2"/>
      <c r="GBT124" s="2"/>
      <c r="GBU124" s="2"/>
      <c r="GBV124" s="2" t="s">
        <v>187</v>
      </c>
      <c r="GBW124" s="63"/>
      <c r="GBX124" s="6"/>
      <c r="GBY124" s="6"/>
      <c r="GBZ124" s="6">
        <f>GBZ120+GCB120+GCC120</f>
        <v>0</v>
      </c>
      <c r="GCA124" s="80"/>
      <c r="GCB124" s="6">
        <f t="shared" ref="GCB124" si="1506">GBZ124+GCA124</f>
        <v>0</v>
      </c>
      <c r="GCC124" s="6">
        <f t="shared" ref="GCC124" si="1507">GCB124*1.1</f>
        <v>0</v>
      </c>
      <c r="GCD124" s="16">
        <f t="shared" ref="GCD124" si="1508">((GCC124)*0.06+40)</f>
        <v>40</v>
      </c>
      <c r="GCE124" s="105">
        <f t="shared" ref="GCE124" si="1509">GCC124+GCD124</f>
        <v>40</v>
      </c>
      <c r="GCF124" s="16">
        <f t="shared" ref="GCF124" si="1510">GCE124/$N$2</f>
        <v>0.38461538461538464</v>
      </c>
      <c r="GCG124" s="2"/>
      <c r="GCH124" s="2"/>
      <c r="GCI124" s="2"/>
      <c r="GCJ124" s="2"/>
      <c r="GCK124" s="2"/>
      <c r="GCL124" s="2" t="s">
        <v>187</v>
      </c>
      <c r="GCM124" s="63"/>
      <c r="GCN124" s="6"/>
      <c r="GCO124" s="6"/>
      <c r="GCP124" s="6">
        <f>GCP120+GCR120+GCS120</f>
        <v>0</v>
      </c>
      <c r="GCQ124" s="80"/>
      <c r="GCR124" s="6">
        <f t="shared" ref="GCR124" si="1511">GCP124+GCQ124</f>
        <v>0</v>
      </c>
      <c r="GCS124" s="6">
        <f t="shared" ref="GCS124" si="1512">GCR124*1.1</f>
        <v>0</v>
      </c>
      <c r="GCT124" s="16">
        <f t="shared" ref="GCT124" si="1513">((GCS124)*0.06+40)</f>
        <v>40</v>
      </c>
      <c r="GCU124" s="105">
        <f t="shared" ref="GCU124" si="1514">GCS124+GCT124</f>
        <v>40</v>
      </c>
      <c r="GCV124" s="16">
        <f t="shared" ref="GCV124" si="1515">GCU124/$N$2</f>
        <v>0.38461538461538464</v>
      </c>
      <c r="GCW124" s="2"/>
      <c r="GCX124" s="2"/>
      <c r="GCY124" s="2"/>
      <c r="GCZ124" s="2"/>
      <c r="GDA124" s="2"/>
      <c r="GDB124" s="2" t="s">
        <v>187</v>
      </c>
      <c r="GDC124" s="63"/>
      <c r="GDD124" s="6"/>
      <c r="GDE124" s="6"/>
      <c r="GDF124" s="6">
        <f>GDF120+GDH120+GDI120</f>
        <v>0</v>
      </c>
      <c r="GDG124" s="80"/>
      <c r="GDH124" s="6">
        <f t="shared" ref="GDH124" si="1516">GDF124+GDG124</f>
        <v>0</v>
      </c>
      <c r="GDI124" s="6">
        <f t="shared" ref="GDI124" si="1517">GDH124*1.1</f>
        <v>0</v>
      </c>
      <c r="GDJ124" s="16">
        <f t="shared" ref="GDJ124" si="1518">((GDI124)*0.06+40)</f>
        <v>40</v>
      </c>
      <c r="GDK124" s="105">
        <f t="shared" ref="GDK124" si="1519">GDI124+GDJ124</f>
        <v>40</v>
      </c>
      <c r="GDL124" s="16">
        <f t="shared" ref="GDL124" si="1520">GDK124/$N$2</f>
        <v>0.38461538461538464</v>
      </c>
      <c r="GDM124" s="2"/>
      <c r="GDN124" s="2"/>
      <c r="GDO124" s="2"/>
      <c r="GDP124" s="2"/>
      <c r="GDQ124" s="2"/>
      <c r="GDR124" s="2" t="s">
        <v>187</v>
      </c>
      <c r="GDS124" s="63"/>
      <c r="GDT124" s="6"/>
      <c r="GDU124" s="6"/>
      <c r="GDV124" s="6">
        <f>GDV120+GDX120+GDY120</f>
        <v>0</v>
      </c>
      <c r="GDW124" s="80"/>
      <c r="GDX124" s="6">
        <f t="shared" ref="GDX124" si="1521">GDV124+GDW124</f>
        <v>0</v>
      </c>
      <c r="GDY124" s="6">
        <f t="shared" ref="GDY124" si="1522">GDX124*1.1</f>
        <v>0</v>
      </c>
      <c r="GDZ124" s="16">
        <f t="shared" ref="GDZ124" si="1523">((GDY124)*0.06+40)</f>
        <v>40</v>
      </c>
      <c r="GEA124" s="105">
        <f t="shared" ref="GEA124" si="1524">GDY124+GDZ124</f>
        <v>40</v>
      </c>
      <c r="GEB124" s="16">
        <f t="shared" ref="GEB124" si="1525">GEA124/$N$2</f>
        <v>0.38461538461538464</v>
      </c>
      <c r="GEC124" s="2"/>
      <c r="GED124" s="2"/>
      <c r="GEE124" s="2"/>
      <c r="GEF124" s="2"/>
      <c r="GEG124" s="2"/>
      <c r="GEH124" s="2" t="s">
        <v>187</v>
      </c>
      <c r="GEI124" s="63"/>
      <c r="GEJ124" s="6"/>
      <c r="GEK124" s="6"/>
      <c r="GEL124" s="6">
        <f>GEL120+GEN120+GEO120</f>
        <v>0</v>
      </c>
      <c r="GEM124" s="80"/>
      <c r="GEN124" s="6">
        <f t="shared" ref="GEN124" si="1526">GEL124+GEM124</f>
        <v>0</v>
      </c>
      <c r="GEO124" s="6">
        <f t="shared" ref="GEO124" si="1527">GEN124*1.1</f>
        <v>0</v>
      </c>
      <c r="GEP124" s="16">
        <f t="shared" ref="GEP124" si="1528">((GEO124)*0.06+40)</f>
        <v>40</v>
      </c>
      <c r="GEQ124" s="105">
        <f t="shared" ref="GEQ124" si="1529">GEO124+GEP124</f>
        <v>40</v>
      </c>
      <c r="GER124" s="16">
        <f t="shared" ref="GER124" si="1530">GEQ124/$N$2</f>
        <v>0.38461538461538464</v>
      </c>
      <c r="GES124" s="2"/>
      <c r="GET124" s="2"/>
      <c r="GEU124" s="2"/>
      <c r="GEV124" s="2"/>
      <c r="GEW124" s="2"/>
      <c r="GEX124" s="2" t="s">
        <v>187</v>
      </c>
      <c r="GEY124" s="63"/>
      <c r="GEZ124" s="6"/>
      <c r="GFA124" s="6"/>
      <c r="GFB124" s="6">
        <f>GFB120+GFD120+GFE120</f>
        <v>0</v>
      </c>
      <c r="GFC124" s="80"/>
      <c r="GFD124" s="6">
        <f t="shared" ref="GFD124" si="1531">GFB124+GFC124</f>
        <v>0</v>
      </c>
      <c r="GFE124" s="6">
        <f t="shared" ref="GFE124" si="1532">GFD124*1.1</f>
        <v>0</v>
      </c>
      <c r="GFF124" s="16">
        <f t="shared" ref="GFF124" si="1533">((GFE124)*0.06+40)</f>
        <v>40</v>
      </c>
      <c r="GFG124" s="105">
        <f t="shared" ref="GFG124" si="1534">GFE124+GFF124</f>
        <v>40</v>
      </c>
      <c r="GFH124" s="16">
        <f t="shared" ref="GFH124" si="1535">GFG124/$N$2</f>
        <v>0.38461538461538464</v>
      </c>
      <c r="GFI124" s="2"/>
      <c r="GFJ124" s="2"/>
      <c r="GFK124" s="2"/>
      <c r="GFL124" s="2"/>
      <c r="GFM124" s="2"/>
      <c r="GFN124" s="2" t="s">
        <v>187</v>
      </c>
      <c r="GFO124" s="63"/>
      <c r="GFP124" s="6"/>
      <c r="GFQ124" s="6"/>
      <c r="GFR124" s="6">
        <f>GFR120+GFT120+GFU120</f>
        <v>0</v>
      </c>
      <c r="GFS124" s="80"/>
      <c r="GFT124" s="6">
        <f t="shared" ref="GFT124" si="1536">GFR124+GFS124</f>
        <v>0</v>
      </c>
      <c r="GFU124" s="6">
        <f t="shared" ref="GFU124" si="1537">GFT124*1.1</f>
        <v>0</v>
      </c>
      <c r="GFV124" s="16">
        <f t="shared" ref="GFV124" si="1538">((GFU124)*0.06+40)</f>
        <v>40</v>
      </c>
      <c r="GFW124" s="105">
        <f t="shared" ref="GFW124" si="1539">GFU124+GFV124</f>
        <v>40</v>
      </c>
      <c r="GFX124" s="16">
        <f t="shared" ref="GFX124" si="1540">GFW124/$N$2</f>
        <v>0.38461538461538464</v>
      </c>
      <c r="GFY124" s="2"/>
      <c r="GFZ124" s="2"/>
      <c r="GGA124" s="2"/>
      <c r="GGB124" s="2"/>
      <c r="GGC124" s="2"/>
      <c r="GGD124" s="2" t="s">
        <v>187</v>
      </c>
      <c r="GGE124" s="63"/>
      <c r="GGF124" s="6"/>
      <c r="GGG124" s="6"/>
      <c r="GGH124" s="6">
        <f>GGH120+GGJ120+GGK120</f>
        <v>0</v>
      </c>
      <c r="GGI124" s="80"/>
      <c r="GGJ124" s="6">
        <f t="shared" ref="GGJ124" si="1541">GGH124+GGI124</f>
        <v>0</v>
      </c>
      <c r="GGK124" s="6">
        <f t="shared" ref="GGK124" si="1542">GGJ124*1.1</f>
        <v>0</v>
      </c>
      <c r="GGL124" s="16">
        <f t="shared" ref="GGL124" si="1543">((GGK124)*0.06+40)</f>
        <v>40</v>
      </c>
      <c r="GGM124" s="105">
        <f t="shared" ref="GGM124" si="1544">GGK124+GGL124</f>
        <v>40</v>
      </c>
      <c r="GGN124" s="16">
        <f t="shared" ref="GGN124" si="1545">GGM124/$N$2</f>
        <v>0.38461538461538464</v>
      </c>
      <c r="GGO124" s="2"/>
      <c r="GGP124" s="2"/>
      <c r="GGQ124" s="2"/>
      <c r="GGR124" s="2"/>
      <c r="GGS124" s="2"/>
      <c r="GGT124" s="2" t="s">
        <v>187</v>
      </c>
      <c r="GGU124" s="63"/>
      <c r="GGV124" s="6"/>
      <c r="GGW124" s="6"/>
      <c r="GGX124" s="6">
        <f>GGX120+GGZ120+GHA120</f>
        <v>0</v>
      </c>
      <c r="GGY124" s="80"/>
      <c r="GGZ124" s="6">
        <f t="shared" ref="GGZ124" si="1546">GGX124+GGY124</f>
        <v>0</v>
      </c>
      <c r="GHA124" s="6">
        <f t="shared" ref="GHA124" si="1547">GGZ124*1.1</f>
        <v>0</v>
      </c>
      <c r="GHB124" s="16">
        <f t="shared" ref="GHB124" si="1548">((GHA124)*0.06+40)</f>
        <v>40</v>
      </c>
      <c r="GHC124" s="105">
        <f t="shared" ref="GHC124" si="1549">GHA124+GHB124</f>
        <v>40</v>
      </c>
      <c r="GHD124" s="16">
        <f t="shared" ref="GHD124" si="1550">GHC124/$N$2</f>
        <v>0.38461538461538464</v>
      </c>
      <c r="GHE124" s="2"/>
      <c r="GHF124" s="2"/>
      <c r="GHG124" s="2"/>
      <c r="GHH124" s="2"/>
      <c r="GHI124" s="2"/>
      <c r="GHJ124" s="2" t="s">
        <v>187</v>
      </c>
      <c r="GHK124" s="63"/>
      <c r="GHL124" s="6"/>
      <c r="GHM124" s="6"/>
      <c r="GHN124" s="6">
        <f>GHN120+GHP120+GHQ120</f>
        <v>0</v>
      </c>
      <c r="GHO124" s="80"/>
      <c r="GHP124" s="6">
        <f t="shared" ref="GHP124" si="1551">GHN124+GHO124</f>
        <v>0</v>
      </c>
      <c r="GHQ124" s="6">
        <f t="shared" ref="GHQ124" si="1552">GHP124*1.1</f>
        <v>0</v>
      </c>
      <c r="GHR124" s="16">
        <f t="shared" ref="GHR124" si="1553">((GHQ124)*0.06+40)</f>
        <v>40</v>
      </c>
      <c r="GHS124" s="105">
        <f t="shared" ref="GHS124" si="1554">GHQ124+GHR124</f>
        <v>40</v>
      </c>
      <c r="GHT124" s="16">
        <f t="shared" ref="GHT124" si="1555">GHS124/$N$2</f>
        <v>0.38461538461538464</v>
      </c>
      <c r="GHU124" s="2"/>
      <c r="GHV124" s="2"/>
      <c r="GHW124" s="2"/>
      <c r="GHX124" s="2"/>
      <c r="GHY124" s="2"/>
      <c r="GHZ124" s="2" t="s">
        <v>187</v>
      </c>
      <c r="GIA124" s="63"/>
      <c r="GIB124" s="6"/>
      <c r="GIC124" s="6"/>
      <c r="GID124" s="6">
        <f>GID120+GIF120+GIG120</f>
        <v>0</v>
      </c>
      <c r="GIE124" s="80"/>
      <c r="GIF124" s="6">
        <f t="shared" ref="GIF124" si="1556">GID124+GIE124</f>
        <v>0</v>
      </c>
      <c r="GIG124" s="6">
        <f t="shared" ref="GIG124" si="1557">GIF124*1.1</f>
        <v>0</v>
      </c>
      <c r="GIH124" s="16">
        <f t="shared" ref="GIH124" si="1558">((GIG124)*0.06+40)</f>
        <v>40</v>
      </c>
      <c r="GII124" s="105">
        <f t="shared" ref="GII124" si="1559">GIG124+GIH124</f>
        <v>40</v>
      </c>
      <c r="GIJ124" s="16">
        <f t="shared" ref="GIJ124" si="1560">GII124/$N$2</f>
        <v>0.38461538461538464</v>
      </c>
      <c r="GIK124" s="2"/>
      <c r="GIL124" s="2"/>
      <c r="GIM124" s="2"/>
      <c r="GIN124" s="2"/>
      <c r="GIO124" s="2"/>
      <c r="GIP124" s="2" t="s">
        <v>187</v>
      </c>
      <c r="GIQ124" s="63"/>
      <c r="GIR124" s="6"/>
      <c r="GIS124" s="6"/>
      <c r="GIT124" s="6">
        <f>GIT120+GIV120+GIW120</f>
        <v>0</v>
      </c>
      <c r="GIU124" s="80"/>
      <c r="GIV124" s="6">
        <f t="shared" ref="GIV124" si="1561">GIT124+GIU124</f>
        <v>0</v>
      </c>
      <c r="GIW124" s="6">
        <f t="shared" ref="GIW124" si="1562">GIV124*1.1</f>
        <v>0</v>
      </c>
      <c r="GIX124" s="16">
        <f t="shared" ref="GIX124" si="1563">((GIW124)*0.06+40)</f>
        <v>40</v>
      </c>
      <c r="GIY124" s="105">
        <f t="shared" ref="GIY124" si="1564">GIW124+GIX124</f>
        <v>40</v>
      </c>
      <c r="GIZ124" s="16">
        <f t="shared" ref="GIZ124" si="1565">GIY124/$N$2</f>
        <v>0.38461538461538464</v>
      </c>
      <c r="GJA124" s="2"/>
      <c r="GJB124" s="2"/>
      <c r="GJC124" s="2"/>
      <c r="GJD124" s="2"/>
      <c r="GJE124" s="2"/>
      <c r="GJF124" s="2" t="s">
        <v>187</v>
      </c>
      <c r="GJG124" s="63"/>
      <c r="GJH124" s="6"/>
      <c r="GJI124" s="6"/>
      <c r="GJJ124" s="6">
        <f>GJJ120+GJL120+GJM120</f>
        <v>0</v>
      </c>
      <c r="GJK124" s="80"/>
      <c r="GJL124" s="6">
        <f t="shared" ref="GJL124" si="1566">GJJ124+GJK124</f>
        <v>0</v>
      </c>
      <c r="GJM124" s="6">
        <f t="shared" ref="GJM124" si="1567">GJL124*1.1</f>
        <v>0</v>
      </c>
      <c r="GJN124" s="16">
        <f t="shared" ref="GJN124" si="1568">((GJM124)*0.06+40)</f>
        <v>40</v>
      </c>
      <c r="GJO124" s="105">
        <f t="shared" ref="GJO124" si="1569">GJM124+GJN124</f>
        <v>40</v>
      </c>
      <c r="GJP124" s="16">
        <f t="shared" ref="GJP124" si="1570">GJO124/$N$2</f>
        <v>0.38461538461538464</v>
      </c>
      <c r="GJQ124" s="2"/>
      <c r="GJR124" s="2"/>
      <c r="GJS124" s="2"/>
      <c r="GJT124" s="2"/>
      <c r="GJU124" s="2"/>
      <c r="GJV124" s="2" t="s">
        <v>187</v>
      </c>
      <c r="GJW124" s="63"/>
      <c r="GJX124" s="6"/>
      <c r="GJY124" s="6"/>
      <c r="GJZ124" s="6">
        <f>GJZ120+GKB120+GKC120</f>
        <v>0</v>
      </c>
      <c r="GKA124" s="80"/>
      <c r="GKB124" s="6">
        <f t="shared" ref="GKB124" si="1571">GJZ124+GKA124</f>
        <v>0</v>
      </c>
      <c r="GKC124" s="6">
        <f t="shared" ref="GKC124" si="1572">GKB124*1.1</f>
        <v>0</v>
      </c>
      <c r="GKD124" s="16">
        <f t="shared" ref="GKD124" si="1573">((GKC124)*0.06+40)</f>
        <v>40</v>
      </c>
      <c r="GKE124" s="105">
        <f t="shared" ref="GKE124" si="1574">GKC124+GKD124</f>
        <v>40</v>
      </c>
      <c r="GKF124" s="16">
        <f t="shared" ref="GKF124" si="1575">GKE124/$N$2</f>
        <v>0.38461538461538464</v>
      </c>
      <c r="GKG124" s="2"/>
      <c r="GKH124" s="2"/>
      <c r="GKI124" s="2"/>
      <c r="GKJ124" s="2"/>
      <c r="GKK124" s="2"/>
      <c r="GKL124" s="2" t="s">
        <v>187</v>
      </c>
      <c r="GKM124" s="63"/>
      <c r="GKN124" s="6"/>
      <c r="GKO124" s="6"/>
      <c r="GKP124" s="6">
        <f>GKP120+GKR120+GKS120</f>
        <v>0</v>
      </c>
      <c r="GKQ124" s="80"/>
      <c r="GKR124" s="6">
        <f t="shared" ref="GKR124" si="1576">GKP124+GKQ124</f>
        <v>0</v>
      </c>
      <c r="GKS124" s="6">
        <f t="shared" ref="GKS124" si="1577">GKR124*1.1</f>
        <v>0</v>
      </c>
      <c r="GKT124" s="16">
        <f t="shared" ref="GKT124" si="1578">((GKS124)*0.06+40)</f>
        <v>40</v>
      </c>
      <c r="GKU124" s="105">
        <f t="shared" ref="GKU124" si="1579">GKS124+GKT124</f>
        <v>40</v>
      </c>
      <c r="GKV124" s="16">
        <f t="shared" ref="GKV124" si="1580">GKU124/$N$2</f>
        <v>0.38461538461538464</v>
      </c>
      <c r="GKW124" s="2"/>
      <c r="GKX124" s="2"/>
      <c r="GKY124" s="2"/>
      <c r="GKZ124" s="2"/>
      <c r="GLA124" s="2"/>
      <c r="GLB124" s="2" t="s">
        <v>187</v>
      </c>
      <c r="GLC124" s="63"/>
      <c r="GLD124" s="6"/>
      <c r="GLE124" s="6"/>
      <c r="GLF124" s="6">
        <f>GLF120+GLH120+GLI120</f>
        <v>0</v>
      </c>
      <c r="GLG124" s="80"/>
      <c r="GLH124" s="6">
        <f t="shared" ref="GLH124" si="1581">GLF124+GLG124</f>
        <v>0</v>
      </c>
      <c r="GLI124" s="6">
        <f t="shared" ref="GLI124" si="1582">GLH124*1.1</f>
        <v>0</v>
      </c>
      <c r="GLJ124" s="16">
        <f t="shared" ref="GLJ124" si="1583">((GLI124)*0.06+40)</f>
        <v>40</v>
      </c>
      <c r="GLK124" s="105">
        <f t="shared" ref="GLK124" si="1584">GLI124+GLJ124</f>
        <v>40</v>
      </c>
      <c r="GLL124" s="16">
        <f t="shared" ref="GLL124" si="1585">GLK124/$N$2</f>
        <v>0.38461538461538464</v>
      </c>
      <c r="GLM124" s="2"/>
      <c r="GLN124" s="2"/>
      <c r="GLO124" s="2"/>
      <c r="GLP124" s="2"/>
      <c r="GLQ124" s="2"/>
      <c r="GLR124" s="2" t="s">
        <v>187</v>
      </c>
      <c r="GLS124" s="63"/>
      <c r="GLT124" s="6"/>
      <c r="GLU124" s="6"/>
      <c r="GLV124" s="6">
        <f>GLV120+GLX120+GLY120</f>
        <v>0</v>
      </c>
      <c r="GLW124" s="80"/>
      <c r="GLX124" s="6">
        <f t="shared" ref="GLX124" si="1586">GLV124+GLW124</f>
        <v>0</v>
      </c>
      <c r="GLY124" s="6">
        <f t="shared" ref="GLY124" si="1587">GLX124*1.1</f>
        <v>0</v>
      </c>
      <c r="GLZ124" s="16">
        <f t="shared" ref="GLZ124" si="1588">((GLY124)*0.06+40)</f>
        <v>40</v>
      </c>
      <c r="GMA124" s="105">
        <f t="shared" ref="GMA124" si="1589">GLY124+GLZ124</f>
        <v>40</v>
      </c>
      <c r="GMB124" s="16">
        <f t="shared" ref="GMB124" si="1590">GMA124/$N$2</f>
        <v>0.38461538461538464</v>
      </c>
      <c r="GMC124" s="2"/>
      <c r="GMD124" s="2"/>
      <c r="GME124" s="2"/>
      <c r="GMF124" s="2"/>
      <c r="GMG124" s="2"/>
      <c r="GMH124" s="2" t="s">
        <v>187</v>
      </c>
      <c r="GMI124" s="63"/>
      <c r="GMJ124" s="6"/>
      <c r="GMK124" s="6"/>
      <c r="GML124" s="6">
        <f>GML120+GMN120+GMO120</f>
        <v>0</v>
      </c>
      <c r="GMM124" s="80"/>
      <c r="GMN124" s="6">
        <f t="shared" ref="GMN124" si="1591">GML124+GMM124</f>
        <v>0</v>
      </c>
      <c r="GMO124" s="6">
        <f t="shared" ref="GMO124" si="1592">GMN124*1.1</f>
        <v>0</v>
      </c>
      <c r="GMP124" s="16">
        <f t="shared" ref="GMP124" si="1593">((GMO124)*0.06+40)</f>
        <v>40</v>
      </c>
      <c r="GMQ124" s="105">
        <f t="shared" ref="GMQ124" si="1594">GMO124+GMP124</f>
        <v>40</v>
      </c>
      <c r="GMR124" s="16">
        <f t="shared" ref="GMR124" si="1595">GMQ124/$N$2</f>
        <v>0.38461538461538464</v>
      </c>
      <c r="GMS124" s="2"/>
      <c r="GMT124" s="2"/>
      <c r="GMU124" s="2"/>
      <c r="GMV124" s="2"/>
      <c r="GMW124" s="2"/>
      <c r="GMX124" s="2" t="s">
        <v>187</v>
      </c>
      <c r="GMY124" s="63"/>
      <c r="GMZ124" s="6"/>
      <c r="GNA124" s="6"/>
      <c r="GNB124" s="6">
        <f>GNB120+GND120+GNE120</f>
        <v>0</v>
      </c>
      <c r="GNC124" s="80"/>
      <c r="GND124" s="6">
        <f t="shared" ref="GND124" si="1596">GNB124+GNC124</f>
        <v>0</v>
      </c>
      <c r="GNE124" s="6">
        <f t="shared" ref="GNE124" si="1597">GND124*1.1</f>
        <v>0</v>
      </c>
      <c r="GNF124" s="16">
        <f t="shared" ref="GNF124" si="1598">((GNE124)*0.06+40)</f>
        <v>40</v>
      </c>
      <c r="GNG124" s="105">
        <f t="shared" ref="GNG124" si="1599">GNE124+GNF124</f>
        <v>40</v>
      </c>
      <c r="GNH124" s="16">
        <f t="shared" ref="GNH124" si="1600">GNG124/$N$2</f>
        <v>0.38461538461538464</v>
      </c>
      <c r="GNI124" s="2"/>
      <c r="GNJ124" s="2"/>
      <c r="GNK124" s="2"/>
      <c r="GNL124" s="2"/>
      <c r="GNM124" s="2"/>
      <c r="GNN124" s="2" t="s">
        <v>187</v>
      </c>
      <c r="GNO124" s="63"/>
      <c r="GNP124" s="6"/>
      <c r="GNQ124" s="6"/>
      <c r="GNR124" s="6">
        <f>GNR120+GNT120+GNU120</f>
        <v>0</v>
      </c>
      <c r="GNS124" s="80"/>
      <c r="GNT124" s="6">
        <f t="shared" ref="GNT124" si="1601">GNR124+GNS124</f>
        <v>0</v>
      </c>
      <c r="GNU124" s="6">
        <f t="shared" ref="GNU124" si="1602">GNT124*1.1</f>
        <v>0</v>
      </c>
      <c r="GNV124" s="16">
        <f t="shared" ref="GNV124" si="1603">((GNU124)*0.06+40)</f>
        <v>40</v>
      </c>
      <c r="GNW124" s="105">
        <f t="shared" ref="GNW124" si="1604">GNU124+GNV124</f>
        <v>40</v>
      </c>
      <c r="GNX124" s="16">
        <f t="shared" ref="GNX124" si="1605">GNW124/$N$2</f>
        <v>0.38461538461538464</v>
      </c>
      <c r="GNY124" s="2"/>
      <c r="GNZ124" s="2"/>
      <c r="GOA124" s="2"/>
      <c r="GOB124" s="2"/>
      <c r="GOC124" s="2"/>
      <c r="GOD124" s="2" t="s">
        <v>187</v>
      </c>
      <c r="GOE124" s="63"/>
      <c r="GOF124" s="6"/>
      <c r="GOG124" s="6"/>
      <c r="GOH124" s="6">
        <f>GOH120+GOJ120+GOK120</f>
        <v>0</v>
      </c>
      <c r="GOI124" s="80"/>
      <c r="GOJ124" s="6">
        <f t="shared" ref="GOJ124" si="1606">GOH124+GOI124</f>
        <v>0</v>
      </c>
      <c r="GOK124" s="6">
        <f t="shared" ref="GOK124" si="1607">GOJ124*1.1</f>
        <v>0</v>
      </c>
      <c r="GOL124" s="16">
        <f t="shared" ref="GOL124" si="1608">((GOK124)*0.06+40)</f>
        <v>40</v>
      </c>
      <c r="GOM124" s="105">
        <f t="shared" ref="GOM124" si="1609">GOK124+GOL124</f>
        <v>40</v>
      </c>
      <c r="GON124" s="16">
        <f t="shared" ref="GON124" si="1610">GOM124/$N$2</f>
        <v>0.38461538461538464</v>
      </c>
      <c r="GOO124" s="2"/>
      <c r="GOP124" s="2"/>
      <c r="GOQ124" s="2"/>
      <c r="GOR124" s="2"/>
      <c r="GOS124" s="2"/>
      <c r="GOT124" s="2" t="s">
        <v>187</v>
      </c>
      <c r="GOU124" s="63"/>
      <c r="GOV124" s="6"/>
      <c r="GOW124" s="6"/>
      <c r="GOX124" s="6">
        <f>GOX120+GOZ120+GPA120</f>
        <v>0</v>
      </c>
      <c r="GOY124" s="80"/>
      <c r="GOZ124" s="6">
        <f t="shared" ref="GOZ124" si="1611">GOX124+GOY124</f>
        <v>0</v>
      </c>
      <c r="GPA124" s="6">
        <f t="shared" ref="GPA124" si="1612">GOZ124*1.1</f>
        <v>0</v>
      </c>
      <c r="GPB124" s="16">
        <f t="shared" ref="GPB124" si="1613">((GPA124)*0.06+40)</f>
        <v>40</v>
      </c>
      <c r="GPC124" s="105">
        <f t="shared" ref="GPC124" si="1614">GPA124+GPB124</f>
        <v>40</v>
      </c>
      <c r="GPD124" s="16">
        <f t="shared" ref="GPD124" si="1615">GPC124/$N$2</f>
        <v>0.38461538461538464</v>
      </c>
      <c r="GPE124" s="2"/>
      <c r="GPF124" s="2"/>
      <c r="GPG124" s="2"/>
      <c r="GPH124" s="2"/>
      <c r="GPI124" s="2"/>
      <c r="GPJ124" s="2" t="s">
        <v>187</v>
      </c>
      <c r="GPK124" s="63"/>
      <c r="GPL124" s="6"/>
      <c r="GPM124" s="6"/>
      <c r="GPN124" s="6">
        <f>GPN120+GPP120+GPQ120</f>
        <v>0</v>
      </c>
      <c r="GPO124" s="80"/>
      <c r="GPP124" s="6">
        <f t="shared" ref="GPP124" si="1616">GPN124+GPO124</f>
        <v>0</v>
      </c>
      <c r="GPQ124" s="6">
        <f t="shared" ref="GPQ124" si="1617">GPP124*1.1</f>
        <v>0</v>
      </c>
      <c r="GPR124" s="16">
        <f t="shared" ref="GPR124" si="1618">((GPQ124)*0.06+40)</f>
        <v>40</v>
      </c>
      <c r="GPS124" s="105">
        <f t="shared" ref="GPS124" si="1619">GPQ124+GPR124</f>
        <v>40</v>
      </c>
      <c r="GPT124" s="16">
        <f t="shared" ref="GPT124" si="1620">GPS124/$N$2</f>
        <v>0.38461538461538464</v>
      </c>
      <c r="GPU124" s="2"/>
      <c r="GPV124" s="2"/>
      <c r="GPW124" s="2"/>
      <c r="GPX124" s="2"/>
      <c r="GPY124" s="2"/>
      <c r="GPZ124" s="2" t="s">
        <v>187</v>
      </c>
      <c r="GQA124" s="63"/>
      <c r="GQB124" s="6"/>
      <c r="GQC124" s="6"/>
      <c r="GQD124" s="6">
        <f>GQD120+GQF120+GQG120</f>
        <v>0</v>
      </c>
      <c r="GQE124" s="80"/>
      <c r="GQF124" s="6">
        <f t="shared" ref="GQF124" si="1621">GQD124+GQE124</f>
        <v>0</v>
      </c>
      <c r="GQG124" s="6">
        <f t="shared" ref="GQG124" si="1622">GQF124*1.1</f>
        <v>0</v>
      </c>
      <c r="GQH124" s="16">
        <f t="shared" ref="GQH124" si="1623">((GQG124)*0.06+40)</f>
        <v>40</v>
      </c>
      <c r="GQI124" s="105">
        <f t="shared" ref="GQI124" si="1624">GQG124+GQH124</f>
        <v>40</v>
      </c>
      <c r="GQJ124" s="16">
        <f t="shared" ref="GQJ124" si="1625">GQI124/$N$2</f>
        <v>0.38461538461538464</v>
      </c>
      <c r="GQK124" s="2"/>
      <c r="GQL124" s="2"/>
      <c r="GQM124" s="2"/>
      <c r="GQN124" s="2"/>
      <c r="GQO124" s="2"/>
      <c r="GQP124" s="2" t="s">
        <v>187</v>
      </c>
      <c r="GQQ124" s="63"/>
      <c r="GQR124" s="6"/>
      <c r="GQS124" s="6"/>
      <c r="GQT124" s="6">
        <f>GQT120+GQV120+GQW120</f>
        <v>0</v>
      </c>
      <c r="GQU124" s="80"/>
      <c r="GQV124" s="6">
        <f t="shared" ref="GQV124" si="1626">GQT124+GQU124</f>
        <v>0</v>
      </c>
      <c r="GQW124" s="6">
        <f t="shared" ref="GQW124" si="1627">GQV124*1.1</f>
        <v>0</v>
      </c>
      <c r="GQX124" s="16">
        <f t="shared" ref="GQX124" si="1628">((GQW124)*0.06+40)</f>
        <v>40</v>
      </c>
      <c r="GQY124" s="105">
        <f t="shared" ref="GQY124" si="1629">GQW124+GQX124</f>
        <v>40</v>
      </c>
      <c r="GQZ124" s="16">
        <f t="shared" ref="GQZ124" si="1630">GQY124/$N$2</f>
        <v>0.38461538461538464</v>
      </c>
      <c r="GRA124" s="2"/>
      <c r="GRB124" s="2"/>
      <c r="GRC124" s="2"/>
      <c r="GRD124" s="2"/>
      <c r="GRE124" s="2"/>
      <c r="GRF124" s="2" t="s">
        <v>187</v>
      </c>
      <c r="GRG124" s="63"/>
      <c r="GRH124" s="6"/>
      <c r="GRI124" s="6"/>
      <c r="GRJ124" s="6">
        <f>GRJ120+GRL120+GRM120</f>
        <v>0</v>
      </c>
      <c r="GRK124" s="80"/>
      <c r="GRL124" s="6">
        <f t="shared" ref="GRL124" si="1631">GRJ124+GRK124</f>
        <v>0</v>
      </c>
      <c r="GRM124" s="6">
        <f t="shared" ref="GRM124" si="1632">GRL124*1.1</f>
        <v>0</v>
      </c>
      <c r="GRN124" s="16">
        <f t="shared" ref="GRN124" si="1633">((GRM124)*0.06+40)</f>
        <v>40</v>
      </c>
      <c r="GRO124" s="105">
        <f t="shared" ref="GRO124" si="1634">GRM124+GRN124</f>
        <v>40</v>
      </c>
      <c r="GRP124" s="16">
        <f t="shared" ref="GRP124" si="1635">GRO124/$N$2</f>
        <v>0.38461538461538464</v>
      </c>
      <c r="GRQ124" s="2"/>
      <c r="GRR124" s="2"/>
      <c r="GRS124" s="2"/>
      <c r="GRT124" s="2"/>
      <c r="GRU124" s="2"/>
      <c r="GRV124" s="2" t="s">
        <v>187</v>
      </c>
      <c r="GRW124" s="63"/>
      <c r="GRX124" s="6"/>
      <c r="GRY124" s="6"/>
      <c r="GRZ124" s="6">
        <f>GRZ120+GSB120+GSC120</f>
        <v>0</v>
      </c>
      <c r="GSA124" s="80"/>
      <c r="GSB124" s="6">
        <f t="shared" ref="GSB124" si="1636">GRZ124+GSA124</f>
        <v>0</v>
      </c>
      <c r="GSC124" s="6">
        <f t="shared" ref="GSC124" si="1637">GSB124*1.1</f>
        <v>0</v>
      </c>
      <c r="GSD124" s="16">
        <f t="shared" ref="GSD124" si="1638">((GSC124)*0.06+40)</f>
        <v>40</v>
      </c>
      <c r="GSE124" s="105">
        <f t="shared" ref="GSE124" si="1639">GSC124+GSD124</f>
        <v>40</v>
      </c>
      <c r="GSF124" s="16">
        <f t="shared" ref="GSF124" si="1640">GSE124/$N$2</f>
        <v>0.38461538461538464</v>
      </c>
      <c r="GSG124" s="2"/>
      <c r="GSH124" s="2"/>
      <c r="GSI124" s="2"/>
      <c r="GSJ124" s="2"/>
      <c r="GSK124" s="2"/>
      <c r="GSL124" s="2" t="s">
        <v>187</v>
      </c>
      <c r="GSM124" s="63"/>
      <c r="GSN124" s="6"/>
      <c r="GSO124" s="6"/>
      <c r="GSP124" s="6">
        <f>GSP120+GSR120+GSS120</f>
        <v>0</v>
      </c>
      <c r="GSQ124" s="80"/>
      <c r="GSR124" s="6">
        <f t="shared" ref="GSR124" si="1641">GSP124+GSQ124</f>
        <v>0</v>
      </c>
      <c r="GSS124" s="6">
        <f t="shared" ref="GSS124" si="1642">GSR124*1.1</f>
        <v>0</v>
      </c>
      <c r="GST124" s="16">
        <f t="shared" ref="GST124" si="1643">((GSS124)*0.06+40)</f>
        <v>40</v>
      </c>
      <c r="GSU124" s="105">
        <f t="shared" ref="GSU124" si="1644">GSS124+GST124</f>
        <v>40</v>
      </c>
      <c r="GSV124" s="16">
        <f t="shared" ref="GSV124" si="1645">GSU124/$N$2</f>
        <v>0.38461538461538464</v>
      </c>
      <c r="GSW124" s="2"/>
      <c r="GSX124" s="2"/>
      <c r="GSY124" s="2"/>
      <c r="GSZ124" s="2"/>
      <c r="GTA124" s="2"/>
      <c r="GTB124" s="2" t="s">
        <v>187</v>
      </c>
      <c r="GTC124" s="63"/>
      <c r="GTD124" s="6"/>
      <c r="GTE124" s="6"/>
      <c r="GTF124" s="6">
        <f>GTF120+GTH120+GTI120</f>
        <v>0</v>
      </c>
      <c r="GTG124" s="80"/>
      <c r="GTH124" s="6">
        <f t="shared" ref="GTH124" si="1646">GTF124+GTG124</f>
        <v>0</v>
      </c>
      <c r="GTI124" s="6">
        <f t="shared" ref="GTI124" si="1647">GTH124*1.1</f>
        <v>0</v>
      </c>
      <c r="GTJ124" s="16">
        <f t="shared" ref="GTJ124" si="1648">((GTI124)*0.06+40)</f>
        <v>40</v>
      </c>
      <c r="GTK124" s="105">
        <f t="shared" ref="GTK124" si="1649">GTI124+GTJ124</f>
        <v>40</v>
      </c>
      <c r="GTL124" s="16">
        <f t="shared" ref="GTL124" si="1650">GTK124/$N$2</f>
        <v>0.38461538461538464</v>
      </c>
      <c r="GTM124" s="2"/>
      <c r="GTN124" s="2"/>
      <c r="GTO124" s="2"/>
      <c r="GTP124" s="2"/>
      <c r="GTQ124" s="2"/>
      <c r="GTR124" s="2" t="s">
        <v>187</v>
      </c>
      <c r="GTS124" s="63"/>
      <c r="GTT124" s="6"/>
      <c r="GTU124" s="6"/>
      <c r="GTV124" s="6">
        <f>GTV120+GTX120+GTY120</f>
        <v>0</v>
      </c>
      <c r="GTW124" s="80"/>
      <c r="GTX124" s="6">
        <f t="shared" ref="GTX124" si="1651">GTV124+GTW124</f>
        <v>0</v>
      </c>
      <c r="GTY124" s="6">
        <f t="shared" ref="GTY124" si="1652">GTX124*1.1</f>
        <v>0</v>
      </c>
      <c r="GTZ124" s="16">
        <f t="shared" ref="GTZ124" si="1653">((GTY124)*0.06+40)</f>
        <v>40</v>
      </c>
      <c r="GUA124" s="105">
        <f t="shared" ref="GUA124" si="1654">GTY124+GTZ124</f>
        <v>40</v>
      </c>
      <c r="GUB124" s="16">
        <f t="shared" ref="GUB124" si="1655">GUA124/$N$2</f>
        <v>0.38461538461538464</v>
      </c>
      <c r="GUC124" s="2"/>
      <c r="GUD124" s="2"/>
      <c r="GUE124" s="2"/>
      <c r="GUF124" s="2"/>
      <c r="GUG124" s="2"/>
      <c r="GUH124" s="2" t="s">
        <v>187</v>
      </c>
      <c r="GUI124" s="63"/>
      <c r="GUJ124" s="6"/>
      <c r="GUK124" s="6"/>
      <c r="GUL124" s="6">
        <f>GUL120+GUN120+GUO120</f>
        <v>0</v>
      </c>
      <c r="GUM124" s="80"/>
      <c r="GUN124" s="6">
        <f t="shared" ref="GUN124" si="1656">GUL124+GUM124</f>
        <v>0</v>
      </c>
      <c r="GUO124" s="6">
        <f t="shared" ref="GUO124" si="1657">GUN124*1.1</f>
        <v>0</v>
      </c>
      <c r="GUP124" s="16">
        <f t="shared" ref="GUP124" si="1658">((GUO124)*0.06+40)</f>
        <v>40</v>
      </c>
      <c r="GUQ124" s="105">
        <f t="shared" ref="GUQ124" si="1659">GUO124+GUP124</f>
        <v>40</v>
      </c>
      <c r="GUR124" s="16">
        <f t="shared" ref="GUR124" si="1660">GUQ124/$N$2</f>
        <v>0.38461538461538464</v>
      </c>
      <c r="GUS124" s="2"/>
      <c r="GUT124" s="2"/>
      <c r="GUU124" s="2"/>
      <c r="GUV124" s="2"/>
      <c r="GUW124" s="2"/>
      <c r="GUX124" s="2" t="s">
        <v>187</v>
      </c>
      <c r="GUY124" s="63"/>
      <c r="GUZ124" s="6"/>
      <c r="GVA124" s="6"/>
      <c r="GVB124" s="6">
        <f>GVB120+GVD120+GVE120</f>
        <v>0</v>
      </c>
      <c r="GVC124" s="80"/>
      <c r="GVD124" s="6">
        <f t="shared" ref="GVD124" si="1661">GVB124+GVC124</f>
        <v>0</v>
      </c>
      <c r="GVE124" s="6">
        <f t="shared" ref="GVE124" si="1662">GVD124*1.1</f>
        <v>0</v>
      </c>
      <c r="GVF124" s="16">
        <f t="shared" ref="GVF124" si="1663">((GVE124)*0.06+40)</f>
        <v>40</v>
      </c>
      <c r="GVG124" s="105">
        <f t="shared" ref="GVG124" si="1664">GVE124+GVF124</f>
        <v>40</v>
      </c>
      <c r="GVH124" s="16">
        <f t="shared" ref="GVH124" si="1665">GVG124/$N$2</f>
        <v>0.38461538461538464</v>
      </c>
      <c r="GVI124" s="2"/>
      <c r="GVJ124" s="2"/>
      <c r="GVK124" s="2"/>
      <c r="GVL124" s="2"/>
      <c r="GVM124" s="2"/>
      <c r="GVN124" s="2" t="s">
        <v>187</v>
      </c>
      <c r="GVO124" s="63"/>
      <c r="GVP124" s="6"/>
      <c r="GVQ124" s="6"/>
      <c r="GVR124" s="6">
        <f>GVR120+GVT120+GVU120</f>
        <v>0</v>
      </c>
      <c r="GVS124" s="80"/>
      <c r="GVT124" s="6">
        <f t="shared" ref="GVT124" si="1666">GVR124+GVS124</f>
        <v>0</v>
      </c>
      <c r="GVU124" s="6">
        <f t="shared" ref="GVU124" si="1667">GVT124*1.1</f>
        <v>0</v>
      </c>
      <c r="GVV124" s="16">
        <f t="shared" ref="GVV124" si="1668">((GVU124)*0.06+40)</f>
        <v>40</v>
      </c>
      <c r="GVW124" s="105">
        <f t="shared" ref="GVW124" si="1669">GVU124+GVV124</f>
        <v>40</v>
      </c>
      <c r="GVX124" s="16">
        <f t="shared" ref="GVX124" si="1670">GVW124/$N$2</f>
        <v>0.38461538461538464</v>
      </c>
      <c r="GVY124" s="2"/>
      <c r="GVZ124" s="2"/>
      <c r="GWA124" s="2"/>
      <c r="GWB124" s="2"/>
      <c r="GWC124" s="2"/>
      <c r="GWD124" s="2" t="s">
        <v>187</v>
      </c>
      <c r="GWE124" s="63"/>
      <c r="GWF124" s="6"/>
      <c r="GWG124" s="6"/>
      <c r="GWH124" s="6">
        <f>GWH120+GWJ120+GWK120</f>
        <v>0</v>
      </c>
      <c r="GWI124" s="80"/>
      <c r="GWJ124" s="6">
        <f t="shared" ref="GWJ124" si="1671">GWH124+GWI124</f>
        <v>0</v>
      </c>
      <c r="GWK124" s="6">
        <f t="shared" ref="GWK124" si="1672">GWJ124*1.1</f>
        <v>0</v>
      </c>
      <c r="GWL124" s="16">
        <f t="shared" ref="GWL124" si="1673">((GWK124)*0.06+40)</f>
        <v>40</v>
      </c>
      <c r="GWM124" s="105">
        <f t="shared" ref="GWM124" si="1674">GWK124+GWL124</f>
        <v>40</v>
      </c>
      <c r="GWN124" s="16">
        <f t="shared" ref="GWN124" si="1675">GWM124/$N$2</f>
        <v>0.38461538461538464</v>
      </c>
      <c r="GWO124" s="2"/>
      <c r="GWP124" s="2"/>
      <c r="GWQ124" s="2"/>
      <c r="GWR124" s="2"/>
      <c r="GWS124" s="2"/>
      <c r="GWT124" s="2" t="s">
        <v>187</v>
      </c>
      <c r="GWU124" s="63"/>
      <c r="GWV124" s="6"/>
      <c r="GWW124" s="6"/>
      <c r="GWX124" s="6">
        <f>GWX120+GWZ120+GXA120</f>
        <v>0</v>
      </c>
      <c r="GWY124" s="80"/>
      <c r="GWZ124" s="6">
        <f t="shared" ref="GWZ124" si="1676">GWX124+GWY124</f>
        <v>0</v>
      </c>
      <c r="GXA124" s="6">
        <f t="shared" ref="GXA124" si="1677">GWZ124*1.1</f>
        <v>0</v>
      </c>
      <c r="GXB124" s="16">
        <f t="shared" ref="GXB124" si="1678">((GXA124)*0.06+40)</f>
        <v>40</v>
      </c>
      <c r="GXC124" s="105">
        <f t="shared" ref="GXC124" si="1679">GXA124+GXB124</f>
        <v>40</v>
      </c>
      <c r="GXD124" s="16">
        <f t="shared" ref="GXD124" si="1680">GXC124/$N$2</f>
        <v>0.38461538461538464</v>
      </c>
      <c r="GXE124" s="2"/>
      <c r="GXF124" s="2"/>
      <c r="GXG124" s="2"/>
      <c r="GXH124" s="2"/>
      <c r="GXI124" s="2"/>
      <c r="GXJ124" s="2" t="s">
        <v>187</v>
      </c>
      <c r="GXK124" s="63"/>
      <c r="GXL124" s="6"/>
      <c r="GXM124" s="6"/>
      <c r="GXN124" s="6">
        <f>GXN120+GXP120+GXQ120</f>
        <v>0</v>
      </c>
      <c r="GXO124" s="80"/>
      <c r="GXP124" s="6">
        <f t="shared" ref="GXP124" si="1681">GXN124+GXO124</f>
        <v>0</v>
      </c>
      <c r="GXQ124" s="6">
        <f t="shared" ref="GXQ124" si="1682">GXP124*1.1</f>
        <v>0</v>
      </c>
      <c r="GXR124" s="16">
        <f t="shared" ref="GXR124" si="1683">((GXQ124)*0.06+40)</f>
        <v>40</v>
      </c>
      <c r="GXS124" s="105">
        <f t="shared" ref="GXS124" si="1684">GXQ124+GXR124</f>
        <v>40</v>
      </c>
      <c r="GXT124" s="16">
        <f t="shared" ref="GXT124" si="1685">GXS124/$N$2</f>
        <v>0.38461538461538464</v>
      </c>
      <c r="GXU124" s="2"/>
      <c r="GXV124" s="2"/>
      <c r="GXW124" s="2"/>
      <c r="GXX124" s="2"/>
      <c r="GXY124" s="2"/>
      <c r="GXZ124" s="2" t="s">
        <v>187</v>
      </c>
      <c r="GYA124" s="63"/>
      <c r="GYB124" s="6"/>
      <c r="GYC124" s="6"/>
      <c r="GYD124" s="6">
        <f>GYD120+GYF120+GYG120</f>
        <v>0</v>
      </c>
      <c r="GYE124" s="80"/>
      <c r="GYF124" s="6">
        <f t="shared" ref="GYF124" si="1686">GYD124+GYE124</f>
        <v>0</v>
      </c>
      <c r="GYG124" s="6">
        <f t="shared" ref="GYG124" si="1687">GYF124*1.1</f>
        <v>0</v>
      </c>
      <c r="GYH124" s="16">
        <f t="shared" ref="GYH124" si="1688">((GYG124)*0.06+40)</f>
        <v>40</v>
      </c>
      <c r="GYI124" s="105">
        <f t="shared" ref="GYI124" si="1689">GYG124+GYH124</f>
        <v>40</v>
      </c>
      <c r="GYJ124" s="16">
        <f t="shared" ref="GYJ124" si="1690">GYI124/$N$2</f>
        <v>0.38461538461538464</v>
      </c>
      <c r="GYK124" s="2"/>
      <c r="GYL124" s="2"/>
      <c r="GYM124" s="2"/>
      <c r="GYN124" s="2"/>
      <c r="GYO124" s="2"/>
      <c r="GYP124" s="2" t="s">
        <v>187</v>
      </c>
      <c r="GYQ124" s="63"/>
      <c r="GYR124" s="6"/>
      <c r="GYS124" s="6"/>
      <c r="GYT124" s="6">
        <f>GYT120+GYV120+GYW120</f>
        <v>0</v>
      </c>
      <c r="GYU124" s="80"/>
      <c r="GYV124" s="6">
        <f t="shared" ref="GYV124" si="1691">GYT124+GYU124</f>
        <v>0</v>
      </c>
      <c r="GYW124" s="6">
        <f t="shared" ref="GYW124" si="1692">GYV124*1.1</f>
        <v>0</v>
      </c>
      <c r="GYX124" s="16">
        <f t="shared" ref="GYX124" si="1693">((GYW124)*0.06+40)</f>
        <v>40</v>
      </c>
      <c r="GYY124" s="105">
        <f t="shared" ref="GYY124" si="1694">GYW124+GYX124</f>
        <v>40</v>
      </c>
      <c r="GYZ124" s="16">
        <f t="shared" ref="GYZ124" si="1695">GYY124/$N$2</f>
        <v>0.38461538461538464</v>
      </c>
      <c r="GZA124" s="2"/>
      <c r="GZB124" s="2"/>
      <c r="GZC124" s="2"/>
      <c r="GZD124" s="2"/>
      <c r="GZE124" s="2"/>
      <c r="GZF124" s="2" t="s">
        <v>187</v>
      </c>
      <c r="GZG124" s="63"/>
      <c r="GZH124" s="6"/>
      <c r="GZI124" s="6"/>
      <c r="GZJ124" s="6">
        <f>GZJ120+GZL120+GZM120</f>
        <v>0</v>
      </c>
      <c r="GZK124" s="80"/>
      <c r="GZL124" s="6">
        <f t="shared" ref="GZL124" si="1696">GZJ124+GZK124</f>
        <v>0</v>
      </c>
      <c r="GZM124" s="6">
        <f t="shared" ref="GZM124" si="1697">GZL124*1.1</f>
        <v>0</v>
      </c>
      <c r="GZN124" s="16">
        <f t="shared" ref="GZN124" si="1698">((GZM124)*0.06+40)</f>
        <v>40</v>
      </c>
      <c r="GZO124" s="105">
        <f t="shared" ref="GZO124" si="1699">GZM124+GZN124</f>
        <v>40</v>
      </c>
      <c r="GZP124" s="16">
        <f t="shared" ref="GZP124" si="1700">GZO124/$N$2</f>
        <v>0.38461538461538464</v>
      </c>
      <c r="GZQ124" s="2"/>
      <c r="GZR124" s="2"/>
      <c r="GZS124" s="2"/>
      <c r="GZT124" s="2"/>
      <c r="GZU124" s="2"/>
      <c r="GZV124" s="2" t="s">
        <v>187</v>
      </c>
      <c r="GZW124" s="63"/>
      <c r="GZX124" s="6"/>
      <c r="GZY124" s="6"/>
      <c r="GZZ124" s="6">
        <f>GZZ120+HAB120+HAC120</f>
        <v>0</v>
      </c>
      <c r="HAA124" s="80"/>
      <c r="HAB124" s="6">
        <f t="shared" ref="HAB124" si="1701">GZZ124+HAA124</f>
        <v>0</v>
      </c>
      <c r="HAC124" s="6">
        <f t="shared" ref="HAC124" si="1702">HAB124*1.1</f>
        <v>0</v>
      </c>
      <c r="HAD124" s="16">
        <f t="shared" ref="HAD124" si="1703">((HAC124)*0.06+40)</f>
        <v>40</v>
      </c>
      <c r="HAE124" s="105">
        <f t="shared" ref="HAE124" si="1704">HAC124+HAD124</f>
        <v>40</v>
      </c>
      <c r="HAF124" s="16">
        <f t="shared" ref="HAF124" si="1705">HAE124/$N$2</f>
        <v>0.38461538461538464</v>
      </c>
      <c r="HAG124" s="2"/>
      <c r="HAH124" s="2"/>
      <c r="HAI124" s="2"/>
      <c r="HAJ124" s="2"/>
      <c r="HAK124" s="2"/>
      <c r="HAL124" s="2" t="s">
        <v>187</v>
      </c>
      <c r="HAM124" s="63"/>
      <c r="HAN124" s="6"/>
      <c r="HAO124" s="6"/>
      <c r="HAP124" s="6">
        <f>HAP120+HAR120+HAS120</f>
        <v>0</v>
      </c>
      <c r="HAQ124" s="80"/>
      <c r="HAR124" s="6">
        <f t="shared" ref="HAR124" si="1706">HAP124+HAQ124</f>
        <v>0</v>
      </c>
      <c r="HAS124" s="6">
        <f t="shared" ref="HAS124" si="1707">HAR124*1.1</f>
        <v>0</v>
      </c>
      <c r="HAT124" s="16">
        <f t="shared" ref="HAT124" si="1708">((HAS124)*0.06+40)</f>
        <v>40</v>
      </c>
      <c r="HAU124" s="105">
        <f t="shared" ref="HAU124" si="1709">HAS124+HAT124</f>
        <v>40</v>
      </c>
      <c r="HAV124" s="16">
        <f t="shared" ref="HAV124" si="1710">HAU124/$N$2</f>
        <v>0.38461538461538464</v>
      </c>
      <c r="HAW124" s="2"/>
      <c r="HAX124" s="2"/>
      <c r="HAY124" s="2"/>
      <c r="HAZ124" s="2"/>
      <c r="HBA124" s="2"/>
      <c r="HBB124" s="2" t="s">
        <v>187</v>
      </c>
      <c r="HBC124" s="63"/>
      <c r="HBD124" s="6"/>
      <c r="HBE124" s="6"/>
      <c r="HBF124" s="6">
        <f>HBF120+HBH120+HBI120</f>
        <v>0</v>
      </c>
      <c r="HBG124" s="80"/>
      <c r="HBH124" s="6">
        <f t="shared" ref="HBH124" si="1711">HBF124+HBG124</f>
        <v>0</v>
      </c>
      <c r="HBI124" s="6">
        <f t="shared" ref="HBI124" si="1712">HBH124*1.1</f>
        <v>0</v>
      </c>
      <c r="HBJ124" s="16">
        <f t="shared" ref="HBJ124" si="1713">((HBI124)*0.06+40)</f>
        <v>40</v>
      </c>
      <c r="HBK124" s="105">
        <f t="shared" ref="HBK124" si="1714">HBI124+HBJ124</f>
        <v>40</v>
      </c>
      <c r="HBL124" s="16">
        <f t="shared" ref="HBL124" si="1715">HBK124/$N$2</f>
        <v>0.38461538461538464</v>
      </c>
      <c r="HBM124" s="2"/>
      <c r="HBN124" s="2"/>
      <c r="HBO124" s="2"/>
      <c r="HBP124" s="2"/>
      <c r="HBQ124" s="2"/>
      <c r="HBR124" s="2" t="s">
        <v>187</v>
      </c>
      <c r="HBS124" s="63"/>
      <c r="HBT124" s="6"/>
      <c r="HBU124" s="6"/>
      <c r="HBV124" s="6">
        <f>HBV120+HBX120+HBY120</f>
        <v>0</v>
      </c>
      <c r="HBW124" s="80"/>
      <c r="HBX124" s="6">
        <f t="shared" ref="HBX124" si="1716">HBV124+HBW124</f>
        <v>0</v>
      </c>
      <c r="HBY124" s="6">
        <f t="shared" ref="HBY124" si="1717">HBX124*1.1</f>
        <v>0</v>
      </c>
      <c r="HBZ124" s="16">
        <f t="shared" ref="HBZ124" si="1718">((HBY124)*0.06+40)</f>
        <v>40</v>
      </c>
      <c r="HCA124" s="105">
        <f t="shared" ref="HCA124" si="1719">HBY124+HBZ124</f>
        <v>40</v>
      </c>
      <c r="HCB124" s="16">
        <f t="shared" ref="HCB124" si="1720">HCA124/$N$2</f>
        <v>0.38461538461538464</v>
      </c>
      <c r="HCC124" s="2"/>
      <c r="HCD124" s="2"/>
      <c r="HCE124" s="2"/>
      <c r="HCF124" s="2"/>
      <c r="HCG124" s="2"/>
      <c r="HCH124" s="2" t="s">
        <v>187</v>
      </c>
      <c r="HCI124" s="63"/>
      <c r="HCJ124" s="6"/>
      <c r="HCK124" s="6"/>
      <c r="HCL124" s="6">
        <f>HCL120+HCN120+HCO120</f>
        <v>0</v>
      </c>
      <c r="HCM124" s="80"/>
      <c r="HCN124" s="6">
        <f t="shared" ref="HCN124" si="1721">HCL124+HCM124</f>
        <v>0</v>
      </c>
      <c r="HCO124" s="6">
        <f t="shared" ref="HCO124" si="1722">HCN124*1.1</f>
        <v>0</v>
      </c>
      <c r="HCP124" s="16">
        <f t="shared" ref="HCP124" si="1723">((HCO124)*0.06+40)</f>
        <v>40</v>
      </c>
      <c r="HCQ124" s="105">
        <f t="shared" ref="HCQ124" si="1724">HCO124+HCP124</f>
        <v>40</v>
      </c>
      <c r="HCR124" s="16">
        <f t="shared" ref="HCR124" si="1725">HCQ124/$N$2</f>
        <v>0.38461538461538464</v>
      </c>
      <c r="HCS124" s="2"/>
      <c r="HCT124" s="2"/>
      <c r="HCU124" s="2"/>
      <c r="HCV124" s="2"/>
      <c r="HCW124" s="2"/>
      <c r="HCX124" s="2" t="s">
        <v>187</v>
      </c>
      <c r="HCY124" s="63"/>
      <c r="HCZ124" s="6"/>
      <c r="HDA124" s="6"/>
      <c r="HDB124" s="6">
        <f>HDB120+HDD120+HDE120</f>
        <v>0</v>
      </c>
      <c r="HDC124" s="80"/>
      <c r="HDD124" s="6">
        <f t="shared" ref="HDD124" si="1726">HDB124+HDC124</f>
        <v>0</v>
      </c>
      <c r="HDE124" s="6">
        <f t="shared" ref="HDE124" si="1727">HDD124*1.1</f>
        <v>0</v>
      </c>
      <c r="HDF124" s="16">
        <f t="shared" ref="HDF124" si="1728">((HDE124)*0.06+40)</f>
        <v>40</v>
      </c>
      <c r="HDG124" s="105">
        <f t="shared" ref="HDG124" si="1729">HDE124+HDF124</f>
        <v>40</v>
      </c>
      <c r="HDH124" s="16">
        <f t="shared" ref="HDH124" si="1730">HDG124/$N$2</f>
        <v>0.38461538461538464</v>
      </c>
      <c r="HDI124" s="2"/>
      <c r="HDJ124" s="2"/>
      <c r="HDK124" s="2"/>
      <c r="HDL124" s="2"/>
      <c r="HDM124" s="2"/>
      <c r="HDN124" s="2" t="s">
        <v>187</v>
      </c>
      <c r="HDO124" s="63"/>
      <c r="HDP124" s="6"/>
      <c r="HDQ124" s="6"/>
      <c r="HDR124" s="6">
        <f>HDR120+HDT120+HDU120</f>
        <v>0</v>
      </c>
      <c r="HDS124" s="80"/>
      <c r="HDT124" s="6">
        <f t="shared" ref="HDT124" si="1731">HDR124+HDS124</f>
        <v>0</v>
      </c>
      <c r="HDU124" s="6">
        <f t="shared" ref="HDU124" si="1732">HDT124*1.1</f>
        <v>0</v>
      </c>
      <c r="HDV124" s="16">
        <f t="shared" ref="HDV124" si="1733">((HDU124)*0.06+40)</f>
        <v>40</v>
      </c>
      <c r="HDW124" s="105">
        <f t="shared" ref="HDW124" si="1734">HDU124+HDV124</f>
        <v>40</v>
      </c>
      <c r="HDX124" s="16">
        <f t="shared" ref="HDX124" si="1735">HDW124/$N$2</f>
        <v>0.38461538461538464</v>
      </c>
      <c r="HDY124" s="2"/>
      <c r="HDZ124" s="2"/>
      <c r="HEA124" s="2"/>
      <c r="HEB124" s="2"/>
      <c r="HEC124" s="2"/>
      <c r="HED124" s="2" t="s">
        <v>187</v>
      </c>
      <c r="HEE124" s="63"/>
      <c r="HEF124" s="6"/>
      <c r="HEG124" s="6"/>
      <c r="HEH124" s="6">
        <f>HEH120+HEJ120+HEK120</f>
        <v>0</v>
      </c>
      <c r="HEI124" s="80"/>
      <c r="HEJ124" s="6">
        <f t="shared" ref="HEJ124" si="1736">HEH124+HEI124</f>
        <v>0</v>
      </c>
      <c r="HEK124" s="6">
        <f t="shared" ref="HEK124" si="1737">HEJ124*1.1</f>
        <v>0</v>
      </c>
      <c r="HEL124" s="16">
        <f t="shared" ref="HEL124" si="1738">((HEK124)*0.06+40)</f>
        <v>40</v>
      </c>
      <c r="HEM124" s="105">
        <f t="shared" ref="HEM124" si="1739">HEK124+HEL124</f>
        <v>40</v>
      </c>
      <c r="HEN124" s="16">
        <f t="shared" ref="HEN124" si="1740">HEM124/$N$2</f>
        <v>0.38461538461538464</v>
      </c>
      <c r="HEO124" s="2"/>
      <c r="HEP124" s="2"/>
      <c r="HEQ124" s="2"/>
      <c r="HER124" s="2"/>
      <c r="HES124" s="2"/>
      <c r="HET124" s="2" t="s">
        <v>187</v>
      </c>
      <c r="HEU124" s="63"/>
      <c r="HEV124" s="6"/>
      <c r="HEW124" s="6"/>
      <c r="HEX124" s="6">
        <f>HEX120+HEZ120+HFA120</f>
        <v>0</v>
      </c>
      <c r="HEY124" s="80"/>
      <c r="HEZ124" s="6">
        <f t="shared" ref="HEZ124" si="1741">HEX124+HEY124</f>
        <v>0</v>
      </c>
      <c r="HFA124" s="6">
        <f t="shared" ref="HFA124" si="1742">HEZ124*1.1</f>
        <v>0</v>
      </c>
      <c r="HFB124" s="16">
        <f t="shared" ref="HFB124" si="1743">((HFA124)*0.06+40)</f>
        <v>40</v>
      </c>
      <c r="HFC124" s="105">
        <f t="shared" ref="HFC124" si="1744">HFA124+HFB124</f>
        <v>40</v>
      </c>
      <c r="HFD124" s="16">
        <f t="shared" ref="HFD124" si="1745">HFC124/$N$2</f>
        <v>0.38461538461538464</v>
      </c>
      <c r="HFE124" s="2"/>
      <c r="HFF124" s="2"/>
      <c r="HFG124" s="2"/>
      <c r="HFH124" s="2"/>
      <c r="HFI124" s="2"/>
      <c r="HFJ124" s="2" t="s">
        <v>187</v>
      </c>
      <c r="HFK124" s="63"/>
      <c r="HFL124" s="6"/>
      <c r="HFM124" s="6"/>
      <c r="HFN124" s="6">
        <f>HFN120+HFP120+HFQ120</f>
        <v>0</v>
      </c>
      <c r="HFO124" s="80"/>
      <c r="HFP124" s="6">
        <f t="shared" ref="HFP124" si="1746">HFN124+HFO124</f>
        <v>0</v>
      </c>
      <c r="HFQ124" s="6">
        <f t="shared" ref="HFQ124" si="1747">HFP124*1.1</f>
        <v>0</v>
      </c>
      <c r="HFR124" s="16">
        <f t="shared" ref="HFR124" si="1748">((HFQ124)*0.06+40)</f>
        <v>40</v>
      </c>
      <c r="HFS124" s="105">
        <f t="shared" ref="HFS124" si="1749">HFQ124+HFR124</f>
        <v>40</v>
      </c>
      <c r="HFT124" s="16">
        <f t="shared" ref="HFT124" si="1750">HFS124/$N$2</f>
        <v>0.38461538461538464</v>
      </c>
      <c r="HFU124" s="2"/>
      <c r="HFV124" s="2"/>
      <c r="HFW124" s="2"/>
      <c r="HFX124" s="2"/>
      <c r="HFY124" s="2"/>
      <c r="HFZ124" s="2" t="s">
        <v>187</v>
      </c>
      <c r="HGA124" s="63"/>
      <c r="HGB124" s="6"/>
      <c r="HGC124" s="6"/>
      <c r="HGD124" s="6">
        <f>HGD120+HGF120+HGG120</f>
        <v>0</v>
      </c>
      <c r="HGE124" s="80"/>
      <c r="HGF124" s="6">
        <f t="shared" ref="HGF124" si="1751">HGD124+HGE124</f>
        <v>0</v>
      </c>
      <c r="HGG124" s="6">
        <f t="shared" ref="HGG124" si="1752">HGF124*1.1</f>
        <v>0</v>
      </c>
      <c r="HGH124" s="16">
        <f t="shared" ref="HGH124" si="1753">((HGG124)*0.06+40)</f>
        <v>40</v>
      </c>
      <c r="HGI124" s="105">
        <f t="shared" ref="HGI124" si="1754">HGG124+HGH124</f>
        <v>40</v>
      </c>
      <c r="HGJ124" s="16">
        <f t="shared" ref="HGJ124" si="1755">HGI124/$N$2</f>
        <v>0.38461538461538464</v>
      </c>
      <c r="HGK124" s="2"/>
      <c r="HGL124" s="2"/>
      <c r="HGM124" s="2"/>
      <c r="HGN124" s="2"/>
      <c r="HGO124" s="2"/>
      <c r="HGP124" s="2" t="s">
        <v>187</v>
      </c>
      <c r="HGQ124" s="63"/>
      <c r="HGR124" s="6"/>
      <c r="HGS124" s="6"/>
      <c r="HGT124" s="6">
        <f>HGT120+HGV120+HGW120</f>
        <v>0</v>
      </c>
      <c r="HGU124" s="80"/>
      <c r="HGV124" s="6">
        <f t="shared" ref="HGV124" si="1756">HGT124+HGU124</f>
        <v>0</v>
      </c>
      <c r="HGW124" s="6">
        <f t="shared" ref="HGW124" si="1757">HGV124*1.1</f>
        <v>0</v>
      </c>
      <c r="HGX124" s="16">
        <f t="shared" ref="HGX124" si="1758">((HGW124)*0.06+40)</f>
        <v>40</v>
      </c>
      <c r="HGY124" s="105">
        <f t="shared" ref="HGY124" si="1759">HGW124+HGX124</f>
        <v>40</v>
      </c>
      <c r="HGZ124" s="16">
        <f t="shared" ref="HGZ124" si="1760">HGY124/$N$2</f>
        <v>0.38461538461538464</v>
      </c>
      <c r="HHA124" s="2"/>
      <c r="HHB124" s="2"/>
      <c r="HHC124" s="2"/>
      <c r="HHD124" s="2"/>
      <c r="HHE124" s="2"/>
      <c r="HHF124" s="2" t="s">
        <v>187</v>
      </c>
      <c r="HHG124" s="63"/>
      <c r="HHH124" s="6"/>
      <c r="HHI124" s="6"/>
      <c r="HHJ124" s="6">
        <f>HHJ120+HHL120+HHM120</f>
        <v>0</v>
      </c>
      <c r="HHK124" s="80"/>
      <c r="HHL124" s="6">
        <f t="shared" ref="HHL124" si="1761">HHJ124+HHK124</f>
        <v>0</v>
      </c>
      <c r="HHM124" s="6">
        <f t="shared" ref="HHM124" si="1762">HHL124*1.1</f>
        <v>0</v>
      </c>
      <c r="HHN124" s="16">
        <f t="shared" ref="HHN124" si="1763">((HHM124)*0.06+40)</f>
        <v>40</v>
      </c>
      <c r="HHO124" s="105">
        <f t="shared" ref="HHO124" si="1764">HHM124+HHN124</f>
        <v>40</v>
      </c>
      <c r="HHP124" s="16">
        <f t="shared" ref="HHP124" si="1765">HHO124/$N$2</f>
        <v>0.38461538461538464</v>
      </c>
      <c r="HHQ124" s="2"/>
      <c r="HHR124" s="2"/>
      <c r="HHS124" s="2"/>
      <c r="HHT124" s="2"/>
      <c r="HHU124" s="2"/>
      <c r="HHV124" s="2" t="s">
        <v>187</v>
      </c>
      <c r="HHW124" s="63"/>
      <c r="HHX124" s="6"/>
      <c r="HHY124" s="6"/>
      <c r="HHZ124" s="6">
        <f>HHZ120+HIB120+HIC120</f>
        <v>0</v>
      </c>
      <c r="HIA124" s="80"/>
      <c r="HIB124" s="6">
        <f t="shared" ref="HIB124" si="1766">HHZ124+HIA124</f>
        <v>0</v>
      </c>
      <c r="HIC124" s="6">
        <f t="shared" ref="HIC124" si="1767">HIB124*1.1</f>
        <v>0</v>
      </c>
      <c r="HID124" s="16">
        <f t="shared" ref="HID124" si="1768">((HIC124)*0.06+40)</f>
        <v>40</v>
      </c>
      <c r="HIE124" s="105">
        <f t="shared" ref="HIE124" si="1769">HIC124+HID124</f>
        <v>40</v>
      </c>
      <c r="HIF124" s="16">
        <f t="shared" ref="HIF124" si="1770">HIE124/$N$2</f>
        <v>0.38461538461538464</v>
      </c>
      <c r="HIG124" s="2"/>
      <c r="HIH124" s="2"/>
      <c r="HII124" s="2"/>
      <c r="HIJ124" s="2"/>
      <c r="HIK124" s="2"/>
      <c r="HIL124" s="2" t="s">
        <v>187</v>
      </c>
      <c r="HIM124" s="63"/>
      <c r="HIN124" s="6"/>
      <c r="HIO124" s="6"/>
      <c r="HIP124" s="6">
        <f>HIP120+HIR120+HIS120</f>
        <v>0</v>
      </c>
      <c r="HIQ124" s="80"/>
      <c r="HIR124" s="6">
        <f t="shared" ref="HIR124" si="1771">HIP124+HIQ124</f>
        <v>0</v>
      </c>
      <c r="HIS124" s="6">
        <f t="shared" ref="HIS124" si="1772">HIR124*1.1</f>
        <v>0</v>
      </c>
      <c r="HIT124" s="16">
        <f t="shared" ref="HIT124" si="1773">((HIS124)*0.06+40)</f>
        <v>40</v>
      </c>
      <c r="HIU124" s="105">
        <f t="shared" ref="HIU124" si="1774">HIS124+HIT124</f>
        <v>40</v>
      </c>
      <c r="HIV124" s="16">
        <f t="shared" ref="HIV124" si="1775">HIU124/$N$2</f>
        <v>0.38461538461538464</v>
      </c>
      <c r="HIW124" s="2"/>
      <c r="HIX124" s="2"/>
      <c r="HIY124" s="2"/>
      <c r="HIZ124" s="2"/>
      <c r="HJA124" s="2"/>
      <c r="HJB124" s="2" t="s">
        <v>187</v>
      </c>
      <c r="HJC124" s="63"/>
      <c r="HJD124" s="6"/>
      <c r="HJE124" s="6"/>
      <c r="HJF124" s="6">
        <f>HJF120+HJH120+HJI120</f>
        <v>0</v>
      </c>
      <c r="HJG124" s="80"/>
      <c r="HJH124" s="6">
        <f t="shared" ref="HJH124" si="1776">HJF124+HJG124</f>
        <v>0</v>
      </c>
      <c r="HJI124" s="6">
        <f t="shared" ref="HJI124" si="1777">HJH124*1.1</f>
        <v>0</v>
      </c>
      <c r="HJJ124" s="16">
        <f t="shared" ref="HJJ124" si="1778">((HJI124)*0.06+40)</f>
        <v>40</v>
      </c>
      <c r="HJK124" s="105">
        <f t="shared" ref="HJK124" si="1779">HJI124+HJJ124</f>
        <v>40</v>
      </c>
      <c r="HJL124" s="16">
        <f t="shared" ref="HJL124" si="1780">HJK124/$N$2</f>
        <v>0.38461538461538464</v>
      </c>
      <c r="HJM124" s="2"/>
      <c r="HJN124" s="2"/>
      <c r="HJO124" s="2"/>
      <c r="HJP124" s="2"/>
      <c r="HJQ124" s="2"/>
      <c r="HJR124" s="2" t="s">
        <v>187</v>
      </c>
      <c r="HJS124" s="63"/>
      <c r="HJT124" s="6"/>
      <c r="HJU124" s="6"/>
      <c r="HJV124" s="6">
        <f>HJV120+HJX120+HJY120</f>
        <v>0</v>
      </c>
      <c r="HJW124" s="80"/>
      <c r="HJX124" s="6">
        <f t="shared" ref="HJX124" si="1781">HJV124+HJW124</f>
        <v>0</v>
      </c>
      <c r="HJY124" s="6">
        <f t="shared" ref="HJY124" si="1782">HJX124*1.1</f>
        <v>0</v>
      </c>
      <c r="HJZ124" s="16">
        <f t="shared" ref="HJZ124" si="1783">((HJY124)*0.06+40)</f>
        <v>40</v>
      </c>
      <c r="HKA124" s="105">
        <f t="shared" ref="HKA124" si="1784">HJY124+HJZ124</f>
        <v>40</v>
      </c>
      <c r="HKB124" s="16">
        <f t="shared" ref="HKB124" si="1785">HKA124/$N$2</f>
        <v>0.38461538461538464</v>
      </c>
      <c r="HKC124" s="2"/>
      <c r="HKD124" s="2"/>
      <c r="HKE124" s="2"/>
      <c r="HKF124" s="2"/>
      <c r="HKG124" s="2"/>
      <c r="HKH124" s="2" t="s">
        <v>187</v>
      </c>
      <c r="HKI124" s="63"/>
      <c r="HKJ124" s="6"/>
      <c r="HKK124" s="6"/>
      <c r="HKL124" s="6">
        <f>HKL120+HKN120+HKO120</f>
        <v>0</v>
      </c>
      <c r="HKM124" s="80"/>
      <c r="HKN124" s="6">
        <f t="shared" ref="HKN124" si="1786">HKL124+HKM124</f>
        <v>0</v>
      </c>
      <c r="HKO124" s="6">
        <f t="shared" ref="HKO124" si="1787">HKN124*1.1</f>
        <v>0</v>
      </c>
      <c r="HKP124" s="16">
        <f t="shared" ref="HKP124" si="1788">((HKO124)*0.06+40)</f>
        <v>40</v>
      </c>
      <c r="HKQ124" s="105">
        <f t="shared" ref="HKQ124" si="1789">HKO124+HKP124</f>
        <v>40</v>
      </c>
      <c r="HKR124" s="16">
        <f t="shared" ref="HKR124" si="1790">HKQ124/$N$2</f>
        <v>0.38461538461538464</v>
      </c>
      <c r="HKS124" s="2"/>
      <c r="HKT124" s="2"/>
      <c r="HKU124" s="2"/>
      <c r="HKV124" s="2"/>
      <c r="HKW124" s="2"/>
      <c r="HKX124" s="2" t="s">
        <v>187</v>
      </c>
      <c r="HKY124" s="63"/>
      <c r="HKZ124" s="6"/>
      <c r="HLA124" s="6"/>
      <c r="HLB124" s="6">
        <f>HLB120+HLD120+HLE120</f>
        <v>0</v>
      </c>
      <c r="HLC124" s="80"/>
      <c r="HLD124" s="6">
        <f t="shared" ref="HLD124" si="1791">HLB124+HLC124</f>
        <v>0</v>
      </c>
      <c r="HLE124" s="6">
        <f t="shared" ref="HLE124" si="1792">HLD124*1.1</f>
        <v>0</v>
      </c>
      <c r="HLF124" s="16">
        <f t="shared" ref="HLF124" si="1793">((HLE124)*0.06+40)</f>
        <v>40</v>
      </c>
      <c r="HLG124" s="105">
        <f t="shared" ref="HLG124" si="1794">HLE124+HLF124</f>
        <v>40</v>
      </c>
      <c r="HLH124" s="16">
        <f t="shared" ref="HLH124" si="1795">HLG124/$N$2</f>
        <v>0.38461538461538464</v>
      </c>
      <c r="HLI124" s="2"/>
      <c r="HLJ124" s="2"/>
      <c r="HLK124" s="2"/>
      <c r="HLL124" s="2"/>
      <c r="HLM124" s="2"/>
      <c r="HLN124" s="2" t="s">
        <v>187</v>
      </c>
      <c r="HLO124" s="63"/>
      <c r="HLP124" s="6"/>
      <c r="HLQ124" s="6"/>
      <c r="HLR124" s="6">
        <f>HLR120+HLT120+HLU120</f>
        <v>0</v>
      </c>
      <c r="HLS124" s="80"/>
      <c r="HLT124" s="6">
        <f t="shared" ref="HLT124" si="1796">HLR124+HLS124</f>
        <v>0</v>
      </c>
      <c r="HLU124" s="6">
        <f t="shared" ref="HLU124" si="1797">HLT124*1.1</f>
        <v>0</v>
      </c>
      <c r="HLV124" s="16">
        <f t="shared" ref="HLV124" si="1798">((HLU124)*0.06+40)</f>
        <v>40</v>
      </c>
      <c r="HLW124" s="105">
        <f t="shared" ref="HLW124" si="1799">HLU124+HLV124</f>
        <v>40</v>
      </c>
      <c r="HLX124" s="16">
        <f t="shared" ref="HLX124" si="1800">HLW124/$N$2</f>
        <v>0.38461538461538464</v>
      </c>
      <c r="HLY124" s="2"/>
      <c r="HLZ124" s="2"/>
      <c r="HMA124" s="2"/>
      <c r="HMB124" s="2"/>
      <c r="HMC124" s="2"/>
      <c r="HMD124" s="2" t="s">
        <v>187</v>
      </c>
      <c r="HME124" s="63"/>
      <c r="HMF124" s="6"/>
      <c r="HMG124" s="6"/>
      <c r="HMH124" s="6">
        <f>HMH120+HMJ120+HMK120</f>
        <v>0</v>
      </c>
      <c r="HMI124" s="80"/>
      <c r="HMJ124" s="6">
        <f t="shared" ref="HMJ124" si="1801">HMH124+HMI124</f>
        <v>0</v>
      </c>
      <c r="HMK124" s="6">
        <f t="shared" ref="HMK124" si="1802">HMJ124*1.1</f>
        <v>0</v>
      </c>
      <c r="HML124" s="16">
        <f t="shared" ref="HML124" si="1803">((HMK124)*0.06+40)</f>
        <v>40</v>
      </c>
      <c r="HMM124" s="105">
        <f t="shared" ref="HMM124" si="1804">HMK124+HML124</f>
        <v>40</v>
      </c>
      <c r="HMN124" s="16">
        <f t="shared" ref="HMN124" si="1805">HMM124/$N$2</f>
        <v>0.38461538461538464</v>
      </c>
      <c r="HMO124" s="2"/>
      <c r="HMP124" s="2"/>
      <c r="HMQ124" s="2"/>
      <c r="HMR124" s="2"/>
      <c r="HMS124" s="2"/>
      <c r="HMT124" s="2" t="s">
        <v>187</v>
      </c>
      <c r="HMU124" s="63"/>
      <c r="HMV124" s="6"/>
      <c r="HMW124" s="6"/>
      <c r="HMX124" s="6">
        <f>HMX120+HMZ120+HNA120</f>
        <v>0</v>
      </c>
      <c r="HMY124" s="80"/>
      <c r="HMZ124" s="6">
        <f t="shared" ref="HMZ124" si="1806">HMX124+HMY124</f>
        <v>0</v>
      </c>
      <c r="HNA124" s="6">
        <f t="shared" ref="HNA124" si="1807">HMZ124*1.1</f>
        <v>0</v>
      </c>
      <c r="HNB124" s="16">
        <f t="shared" ref="HNB124" si="1808">((HNA124)*0.06+40)</f>
        <v>40</v>
      </c>
      <c r="HNC124" s="105">
        <f t="shared" ref="HNC124" si="1809">HNA124+HNB124</f>
        <v>40</v>
      </c>
      <c r="HND124" s="16">
        <f t="shared" ref="HND124" si="1810">HNC124/$N$2</f>
        <v>0.38461538461538464</v>
      </c>
      <c r="HNE124" s="2"/>
      <c r="HNF124" s="2"/>
      <c r="HNG124" s="2"/>
      <c r="HNH124" s="2"/>
      <c r="HNI124" s="2"/>
      <c r="HNJ124" s="2" t="s">
        <v>187</v>
      </c>
      <c r="HNK124" s="63"/>
      <c r="HNL124" s="6"/>
      <c r="HNM124" s="6"/>
      <c r="HNN124" s="6">
        <f>HNN120+HNP120+HNQ120</f>
        <v>0</v>
      </c>
      <c r="HNO124" s="80"/>
      <c r="HNP124" s="6">
        <f t="shared" ref="HNP124" si="1811">HNN124+HNO124</f>
        <v>0</v>
      </c>
      <c r="HNQ124" s="6">
        <f t="shared" ref="HNQ124" si="1812">HNP124*1.1</f>
        <v>0</v>
      </c>
      <c r="HNR124" s="16">
        <f t="shared" ref="HNR124" si="1813">((HNQ124)*0.06+40)</f>
        <v>40</v>
      </c>
      <c r="HNS124" s="105">
        <f t="shared" ref="HNS124" si="1814">HNQ124+HNR124</f>
        <v>40</v>
      </c>
      <c r="HNT124" s="16">
        <f t="shared" ref="HNT124" si="1815">HNS124/$N$2</f>
        <v>0.38461538461538464</v>
      </c>
      <c r="HNU124" s="2"/>
      <c r="HNV124" s="2"/>
      <c r="HNW124" s="2"/>
      <c r="HNX124" s="2"/>
      <c r="HNY124" s="2"/>
      <c r="HNZ124" s="2" t="s">
        <v>187</v>
      </c>
      <c r="HOA124" s="63"/>
      <c r="HOB124" s="6"/>
      <c r="HOC124" s="6"/>
      <c r="HOD124" s="6">
        <f>HOD120+HOF120+HOG120</f>
        <v>0</v>
      </c>
      <c r="HOE124" s="80"/>
      <c r="HOF124" s="6">
        <f t="shared" ref="HOF124" si="1816">HOD124+HOE124</f>
        <v>0</v>
      </c>
      <c r="HOG124" s="6">
        <f t="shared" ref="HOG124" si="1817">HOF124*1.1</f>
        <v>0</v>
      </c>
      <c r="HOH124" s="16">
        <f t="shared" ref="HOH124" si="1818">((HOG124)*0.06+40)</f>
        <v>40</v>
      </c>
      <c r="HOI124" s="105">
        <f t="shared" ref="HOI124" si="1819">HOG124+HOH124</f>
        <v>40</v>
      </c>
      <c r="HOJ124" s="16">
        <f t="shared" ref="HOJ124" si="1820">HOI124/$N$2</f>
        <v>0.38461538461538464</v>
      </c>
      <c r="HOK124" s="2"/>
      <c r="HOL124" s="2"/>
      <c r="HOM124" s="2"/>
      <c r="HON124" s="2"/>
      <c r="HOO124" s="2"/>
      <c r="HOP124" s="2" t="s">
        <v>187</v>
      </c>
      <c r="HOQ124" s="63"/>
      <c r="HOR124" s="6"/>
      <c r="HOS124" s="6"/>
      <c r="HOT124" s="6">
        <f>HOT120+HOV120+HOW120</f>
        <v>0</v>
      </c>
      <c r="HOU124" s="80"/>
      <c r="HOV124" s="6">
        <f t="shared" ref="HOV124" si="1821">HOT124+HOU124</f>
        <v>0</v>
      </c>
      <c r="HOW124" s="6">
        <f t="shared" ref="HOW124" si="1822">HOV124*1.1</f>
        <v>0</v>
      </c>
      <c r="HOX124" s="16">
        <f t="shared" ref="HOX124" si="1823">((HOW124)*0.06+40)</f>
        <v>40</v>
      </c>
      <c r="HOY124" s="105">
        <f t="shared" ref="HOY124" si="1824">HOW124+HOX124</f>
        <v>40</v>
      </c>
      <c r="HOZ124" s="16">
        <f t="shared" ref="HOZ124" si="1825">HOY124/$N$2</f>
        <v>0.38461538461538464</v>
      </c>
      <c r="HPA124" s="2"/>
      <c r="HPB124" s="2"/>
      <c r="HPC124" s="2"/>
      <c r="HPD124" s="2"/>
      <c r="HPE124" s="2"/>
      <c r="HPF124" s="2" t="s">
        <v>187</v>
      </c>
      <c r="HPG124" s="63"/>
      <c r="HPH124" s="6"/>
      <c r="HPI124" s="6"/>
      <c r="HPJ124" s="6">
        <f>HPJ120+HPL120+HPM120</f>
        <v>0</v>
      </c>
      <c r="HPK124" s="80"/>
      <c r="HPL124" s="6">
        <f t="shared" ref="HPL124" si="1826">HPJ124+HPK124</f>
        <v>0</v>
      </c>
      <c r="HPM124" s="6">
        <f t="shared" ref="HPM124" si="1827">HPL124*1.1</f>
        <v>0</v>
      </c>
      <c r="HPN124" s="16">
        <f t="shared" ref="HPN124" si="1828">((HPM124)*0.06+40)</f>
        <v>40</v>
      </c>
      <c r="HPO124" s="105">
        <f t="shared" ref="HPO124" si="1829">HPM124+HPN124</f>
        <v>40</v>
      </c>
      <c r="HPP124" s="16">
        <f t="shared" ref="HPP124" si="1830">HPO124/$N$2</f>
        <v>0.38461538461538464</v>
      </c>
      <c r="HPQ124" s="2"/>
      <c r="HPR124" s="2"/>
      <c r="HPS124" s="2"/>
      <c r="HPT124" s="2"/>
      <c r="HPU124" s="2"/>
      <c r="HPV124" s="2" t="s">
        <v>187</v>
      </c>
      <c r="HPW124" s="63"/>
      <c r="HPX124" s="6"/>
      <c r="HPY124" s="6"/>
      <c r="HPZ124" s="6">
        <f>HPZ120+HQB120+HQC120</f>
        <v>0</v>
      </c>
      <c r="HQA124" s="80"/>
      <c r="HQB124" s="6">
        <f t="shared" ref="HQB124" si="1831">HPZ124+HQA124</f>
        <v>0</v>
      </c>
      <c r="HQC124" s="6">
        <f t="shared" ref="HQC124" si="1832">HQB124*1.1</f>
        <v>0</v>
      </c>
      <c r="HQD124" s="16">
        <f t="shared" ref="HQD124" si="1833">((HQC124)*0.06+40)</f>
        <v>40</v>
      </c>
      <c r="HQE124" s="105">
        <f t="shared" ref="HQE124" si="1834">HQC124+HQD124</f>
        <v>40</v>
      </c>
      <c r="HQF124" s="16">
        <f t="shared" ref="HQF124" si="1835">HQE124/$N$2</f>
        <v>0.38461538461538464</v>
      </c>
      <c r="HQG124" s="2"/>
      <c r="HQH124" s="2"/>
      <c r="HQI124" s="2"/>
      <c r="HQJ124" s="2"/>
      <c r="HQK124" s="2"/>
      <c r="HQL124" s="2" t="s">
        <v>187</v>
      </c>
      <c r="HQM124" s="63"/>
      <c r="HQN124" s="6"/>
      <c r="HQO124" s="6"/>
      <c r="HQP124" s="6">
        <f>HQP120+HQR120+HQS120</f>
        <v>0</v>
      </c>
      <c r="HQQ124" s="80"/>
      <c r="HQR124" s="6">
        <f t="shared" ref="HQR124" si="1836">HQP124+HQQ124</f>
        <v>0</v>
      </c>
      <c r="HQS124" s="6">
        <f t="shared" ref="HQS124" si="1837">HQR124*1.1</f>
        <v>0</v>
      </c>
      <c r="HQT124" s="16">
        <f t="shared" ref="HQT124" si="1838">((HQS124)*0.06+40)</f>
        <v>40</v>
      </c>
      <c r="HQU124" s="105">
        <f t="shared" ref="HQU124" si="1839">HQS124+HQT124</f>
        <v>40</v>
      </c>
      <c r="HQV124" s="16">
        <f t="shared" ref="HQV124" si="1840">HQU124/$N$2</f>
        <v>0.38461538461538464</v>
      </c>
      <c r="HQW124" s="2"/>
      <c r="HQX124" s="2"/>
      <c r="HQY124" s="2"/>
      <c r="HQZ124" s="2"/>
      <c r="HRA124" s="2"/>
      <c r="HRB124" s="2" t="s">
        <v>187</v>
      </c>
      <c r="HRC124" s="63"/>
      <c r="HRD124" s="6"/>
      <c r="HRE124" s="6"/>
      <c r="HRF124" s="6">
        <f>HRF120+HRH120+HRI120</f>
        <v>0</v>
      </c>
      <c r="HRG124" s="80"/>
      <c r="HRH124" s="6">
        <f t="shared" ref="HRH124" si="1841">HRF124+HRG124</f>
        <v>0</v>
      </c>
      <c r="HRI124" s="6">
        <f t="shared" ref="HRI124" si="1842">HRH124*1.1</f>
        <v>0</v>
      </c>
      <c r="HRJ124" s="16">
        <f t="shared" ref="HRJ124" si="1843">((HRI124)*0.06+40)</f>
        <v>40</v>
      </c>
      <c r="HRK124" s="105">
        <f t="shared" ref="HRK124" si="1844">HRI124+HRJ124</f>
        <v>40</v>
      </c>
      <c r="HRL124" s="16">
        <f t="shared" ref="HRL124" si="1845">HRK124/$N$2</f>
        <v>0.38461538461538464</v>
      </c>
      <c r="HRM124" s="2"/>
      <c r="HRN124" s="2"/>
      <c r="HRO124" s="2"/>
      <c r="HRP124" s="2"/>
      <c r="HRQ124" s="2"/>
      <c r="HRR124" s="2" t="s">
        <v>187</v>
      </c>
      <c r="HRS124" s="63"/>
      <c r="HRT124" s="6"/>
      <c r="HRU124" s="6"/>
      <c r="HRV124" s="6">
        <f>HRV120+HRX120+HRY120</f>
        <v>0</v>
      </c>
      <c r="HRW124" s="80"/>
      <c r="HRX124" s="6">
        <f t="shared" ref="HRX124" si="1846">HRV124+HRW124</f>
        <v>0</v>
      </c>
      <c r="HRY124" s="6">
        <f t="shared" ref="HRY124" si="1847">HRX124*1.1</f>
        <v>0</v>
      </c>
      <c r="HRZ124" s="16">
        <f t="shared" ref="HRZ124" si="1848">((HRY124)*0.06+40)</f>
        <v>40</v>
      </c>
      <c r="HSA124" s="105">
        <f t="shared" ref="HSA124" si="1849">HRY124+HRZ124</f>
        <v>40</v>
      </c>
      <c r="HSB124" s="16">
        <f t="shared" ref="HSB124" si="1850">HSA124/$N$2</f>
        <v>0.38461538461538464</v>
      </c>
      <c r="HSC124" s="2"/>
      <c r="HSD124" s="2"/>
      <c r="HSE124" s="2"/>
      <c r="HSF124" s="2"/>
      <c r="HSG124" s="2"/>
      <c r="HSH124" s="2" t="s">
        <v>187</v>
      </c>
      <c r="HSI124" s="63"/>
      <c r="HSJ124" s="6"/>
      <c r="HSK124" s="6"/>
      <c r="HSL124" s="6">
        <f>HSL120+HSN120+HSO120</f>
        <v>0</v>
      </c>
      <c r="HSM124" s="80"/>
      <c r="HSN124" s="6">
        <f t="shared" ref="HSN124" si="1851">HSL124+HSM124</f>
        <v>0</v>
      </c>
      <c r="HSO124" s="6">
        <f t="shared" ref="HSO124" si="1852">HSN124*1.1</f>
        <v>0</v>
      </c>
      <c r="HSP124" s="16">
        <f t="shared" ref="HSP124" si="1853">((HSO124)*0.06+40)</f>
        <v>40</v>
      </c>
      <c r="HSQ124" s="105">
        <f t="shared" ref="HSQ124" si="1854">HSO124+HSP124</f>
        <v>40</v>
      </c>
      <c r="HSR124" s="16">
        <f t="shared" ref="HSR124" si="1855">HSQ124/$N$2</f>
        <v>0.38461538461538464</v>
      </c>
      <c r="HSS124" s="2"/>
      <c r="HST124" s="2"/>
      <c r="HSU124" s="2"/>
      <c r="HSV124" s="2"/>
      <c r="HSW124" s="2"/>
      <c r="HSX124" s="2" t="s">
        <v>187</v>
      </c>
      <c r="HSY124" s="63"/>
      <c r="HSZ124" s="6"/>
      <c r="HTA124" s="6"/>
      <c r="HTB124" s="6">
        <f>HTB120+HTD120+HTE120</f>
        <v>0</v>
      </c>
      <c r="HTC124" s="80"/>
      <c r="HTD124" s="6">
        <f t="shared" ref="HTD124" si="1856">HTB124+HTC124</f>
        <v>0</v>
      </c>
      <c r="HTE124" s="6">
        <f t="shared" ref="HTE124" si="1857">HTD124*1.1</f>
        <v>0</v>
      </c>
      <c r="HTF124" s="16">
        <f t="shared" ref="HTF124" si="1858">((HTE124)*0.06+40)</f>
        <v>40</v>
      </c>
      <c r="HTG124" s="105">
        <f t="shared" ref="HTG124" si="1859">HTE124+HTF124</f>
        <v>40</v>
      </c>
      <c r="HTH124" s="16">
        <f t="shared" ref="HTH124" si="1860">HTG124/$N$2</f>
        <v>0.38461538461538464</v>
      </c>
      <c r="HTI124" s="2"/>
      <c r="HTJ124" s="2"/>
      <c r="HTK124" s="2"/>
      <c r="HTL124" s="2"/>
      <c r="HTM124" s="2"/>
      <c r="HTN124" s="2" t="s">
        <v>187</v>
      </c>
      <c r="HTO124" s="63"/>
      <c r="HTP124" s="6"/>
      <c r="HTQ124" s="6"/>
      <c r="HTR124" s="6">
        <f>HTR120+HTT120+HTU120</f>
        <v>0</v>
      </c>
      <c r="HTS124" s="80"/>
      <c r="HTT124" s="6">
        <f t="shared" ref="HTT124" si="1861">HTR124+HTS124</f>
        <v>0</v>
      </c>
      <c r="HTU124" s="6">
        <f t="shared" ref="HTU124" si="1862">HTT124*1.1</f>
        <v>0</v>
      </c>
      <c r="HTV124" s="16">
        <f t="shared" ref="HTV124" si="1863">((HTU124)*0.06+40)</f>
        <v>40</v>
      </c>
      <c r="HTW124" s="105">
        <f t="shared" ref="HTW124" si="1864">HTU124+HTV124</f>
        <v>40</v>
      </c>
      <c r="HTX124" s="16">
        <f t="shared" ref="HTX124" si="1865">HTW124/$N$2</f>
        <v>0.38461538461538464</v>
      </c>
      <c r="HTY124" s="2"/>
      <c r="HTZ124" s="2"/>
      <c r="HUA124" s="2"/>
      <c r="HUB124" s="2"/>
      <c r="HUC124" s="2"/>
      <c r="HUD124" s="2" t="s">
        <v>187</v>
      </c>
      <c r="HUE124" s="63"/>
      <c r="HUF124" s="6"/>
      <c r="HUG124" s="6"/>
      <c r="HUH124" s="6">
        <f>HUH120+HUJ120+HUK120</f>
        <v>0</v>
      </c>
      <c r="HUI124" s="80"/>
      <c r="HUJ124" s="6">
        <f t="shared" ref="HUJ124" si="1866">HUH124+HUI124</f>
        <v>0</v>
      </c>
      <c r="HUK124" s="6">
        <f t="shared" ref="HUK124" si="1867">HUJ124*1.1</f>
        <v>0</v>
      </c>
      <c r="HUL124" s="16">
        <f t="shared" ref="HUL124" si="1868">((HUK124)*0.06+40)</f>
        <v>40</v>
      </c>
      <c r="HUM124" s="105">
        <f t="shared" ref="HUM124" si="1869">HUK124+HUL124</f>
        <v>40</v>
      </c>
      <c r="HUN124" s="16">
        <f t="shared" ref="HUN124" si="1870">HUM124/$N$2</f>
        <v>0.38461538461538464</v>
      </c>
      <c r="HUO124" s="2"/>
      <c r="HUP124" s="2"/>
      <c r="HUQ124" s="2"/>
      <c r="HUR124" s="2"/>
      <c r="HUS124" s="2"/>
      <c r="HUT124" s="2" t="s">
        <v>187</v>
      </c>
      <c r="HUU124" s="63"/>
      <c r="HUV124" s="6"/>
      <c r="HUW124" s="6"/>
      <c r="HUX124" s="6">
        <f>HUX120+HUZ120+HVA120</f>
        <v>0</v>
      </c>
      <c r="HUY124" s="80"/>
      <c r="HUZ124" s="6">
        <f t="shared" ref="HUZ124" si="1871">HUX124+HUY124</f>
        <v>0</v>
      </c>
      <c r="HVA124" s="6">
        <f t="shared" ref="HVA124" si="1872">HUZ124*1.1</f>
        <v>0</v>
      </c>
      <c r="HVB124" s="16">
        <f t="shared" ref="HVB124" si="1873">((HVA124)*0.06+40)</f>
        <v>40</v>
      </c>
      <c r="HVC124" s="105">
        <f t="shared" ref="HVC124" si="1874">HVA124+HVB124</f>
        <v>40</v>
      </c>
      <c r="HVD124" s="16">
        <f t="shared" ref="HVD124" si="1875">HVC124/$N$2</f>
        <v>0.38461538461538464</v>
      </c>
      <c r="HVE124" s="2"/>
      <c r="HVF124" s="2"/>
      <c r="HVG124" s="2"/>
      <c r="HVH124" s="2"/>
      <c r="HVI124" s="2"/>
      <c r="HVJ124" s="2" t="s">
        <v>187</v>
      </c>
      <c r="HVK124" s="63"/>
      <c r="HVL124" s="6"/>
      <c r="HVM124" s="6"/>
      <c r="HVN124" s="6">
        <f>HVN120+HVP120+HVQ120</f>
        <v>0</v>
      </c>
      <c r="HVO124" s="80"/>
      <c r="HVP124" s="6">
        <f t="shared" ref="HVP124" si="1876">HVN124+HVO124</f>
        <v>0</v>
      </c>
      <c r="HVQ124" s="6">
        <f t="shared" ref="HVQ124" si="1877">HVP124*1.1</f>
        <v>0</v>
      </c>
      <c r="HVR124" s="16">
        <f t="shared" ref="HVR124" si="1878">((HVQ124)*0.06+40)</f>
        <v>40</v>
      </c>
      <c r="HVS124" s="105">
        <f t="shared" ref="HVS124" si="1879">HVQ124+HVR124</f>
        <v>40</v>
      </c>
      <c r="HVT124" s="16">
        <f t="shared" ref="HVT124" si="1880">HVS124/$N$2</f>
        <v>0.38461538461538464</v>
      </c>
      <c r="HVU124" s="2"/>
      <c r="HVV124" s="2"/>
      <c r="HVW124" s="2"/>
      <c r="HVX124" s="2"/>
      <c r="HVY124" s="2"/>
      <c r="HVZ124" s="2" t="s">
        <v>187</v>
      </c>
      <c r="HWA124" s="63"/>
      <c r="HWB124" s="6"/>
      <c r="HWC124" s="6"/>
      <c r="HWD124" s="6">
        <f>HWD120+HWF120+HWG120</f>
        <v>0</v>
      </c>
      <c r="HWE124" s="80"/>
      <c r="HWF124" s="6">
        <f t="shared" ref="HWF124" si="1881">HWD124+HWE124</f>
        <v>0</v>
      </c>
      <c r="HWG124" s="6">
        <f t="shared" ref="HWG124" si="1882">HWF124*1.1</f>
        <v>0</v>
      </c>
      <c r="HWH124" s="16">
        <f t="shared" ref="HWH124" si="1883">((HWG124)*0.06+40)</f>
        <v>40</v>
      </c>
      <c r="HWI124" s="105">
        <f t="shared" ref="HWI124" si="1884">HWG124+HWH124</f>
        <v>40</v>
      </c>
      <c r="HWJ124" s="16">
        <f t="shared" ref="HWJ124" si="1885">HWI124/$N$2</f>
        <v>0.38461538461538464</v>
      </c>
      <c r="HWK124" s="2"/>
      <c r="HWL124" s="2"/>
      <c r="HWM124" s="2"/>
      <c r="HWN124" s="2"/>
      <c r="HWO124" s="2"/>
      <c r="HWP124" s="2" t="s">
        <v>187</v>
      </c>
      <c r="HWQ124" s="63"/>
      <c r="HWR124" s="6"/>
      <c r="HWS124" s="6"/>
      <c r="HWT124" s="6">
        <f>HWT120+HWV120+HWW120</f>
        <v>0</v>
      </c>
      <c r="HWU124" s="80"/>
      <c r="HWV124" s="6">
        <f t="shared" ref="HWV124" si="1886">HWT124+HWU124</f>
        <v>0</v>
      </c>
      <c r="HWW124" s="6">
        <f t="shared" ref="HWW124" si="1887">HWV124*1.1</f>
        <v>0</v>
      </c>
      <c r="HWX124" s="16">
        <f t="shared" ref="HWX124" si="1888">((HWW124)*0.06+40)</f>
        <v>40</v>
      </c>
      <c r="HWY124" s="105">
        <f t="shared" ref="HWY124" si="1889">HWW124+HWX124</f>
        <v>40</v>
      </c>
      <c r="HWZ124" s="16">
        <f t="shared" ref="HWZ124" si="1890">HWY124/$N$2</f>
        <v>0.38461538461538464</v>
      </c>
      <c r="HXA124" s="2"/>
      <c r="HXB124" s="2"/>
      <c r="HXC124" s="2"/>
      <c r="HXD124" s="2"/>
      <c r="HXE124" s="2"/>
      <c r="HXF124" s="2" t="s">
        <v>187</v>
      </c>
      <c r="HXG124" s="63"/>
      <c r="HXH124" s="6"/>
      <c r="HXI124" s="6"/>
      <c r="HXJ124" s="6">
        <f>HXJ120+HXL120+HXM120</f>
        <v>0</v>
      </c>
      <c r="HXK124" s="80"/>
      <c r="HXL124" s="6">
        <f t="shared" ref="HXL124" si="1891">HXJ124+HXK124</f>
        <v>0</v>
      </c>
      <c r="HXM124" s="6">
        <f t="shared" ref="HXM124" si="1892">HXL124*1.1</f>
        <v>0</v>
      </c>
      <c r="HXN124" s="16">
        <f t="shared" ref="HXN124" si="1893">((HXM124)*0.06+40)</f>
        <v>40</v>
      </c>
      <c r="HXO124" s="105">
        <f t="shared" ref="HXO124" si="1894">HXM124+HXN124</f>
        <v>40</v>
      </c>
      <c r="HXP124" s="16">
        <f t="shared" ref="HXP124" si="1895">HXO124/$N$2</f>
        <v>0.38461538461538464</v>
      </c>
      <c r="HXQ124" s="2"/>
      <c r="HXR124" s="2"/>
      <c r="HXS124" s="2"/>
      <c r="HXT124" s="2"/>
      <c r="HXU124" s="2"/>
      <c r="HXV124" s="2" t="s">
        <v>187</v>
      </c>
      <c r="HXW124" s="63"/>
      <c r="HXX124" s="6"/>
      <c r="HXY124" s="6"/>
      <c r="HXZ124" s="6">
        <f>HXZ120+HYB120+HYC120</f>
        <v>0</v>
      </c>
      <c r="HYA124" s="80"/>
      <c r="HYB124" s="6">
        <f t="shared" ref="HYB124" si="1896">HXZ124+HYA124</f>
        <v>0</v>
      </c>
      <c r="HYC124" s="6">
        <f t="shared" ref="HYC124" si="1897">HYB124*1.1</f>
        <v>0</v>
      </c>
      <c r="HYD124" s="16">
        <f t="shared" ref="HYD124" si="1898">((HYC124)*0.06+40)</f>
        <v>40</v>
      </c>
      <c r="HYE124" s="105">
        <f t="shared" ref="HYE124" si="1899">HYC124+HYD124</f>
        <v>40</v>
      </c>
      <c r="HYF124" s="16">
        <f t="shared" ref="HYF124" si="1900">HYE124/$N$2</f>
        <v>0.38461538461538464</v>
      </c>
      <c r="HYG124" s="2"/>
      <c r="HYH124" s="2"/>
      <c r="HYI124" s="2"/>
      <c r="HYJ124" s="2"/>
      <c r="HYK124" s="2"/>
      <c r="HYL124" s="2" t="s">
        <v>187</v>
      </c>
      <c r="HYM124" s="63"/>
      <c r="HYN124" s="6"/>
      <c r="HYO124" s="6"/>
      <c r="HYP124" s="6">
        <f>HYP120+HYR120+HYS120</f>
        <v>0</v>
      </c>
      <c r="HYQ124" s="80"/>
      <c r="HYR124" s="6">
        <f t="shared" ref="HYR124" si="1901">HYP124+HYQ124</f>
        <v>0</v>
      </c>
      <c r="HYS124" s="6">
        <f t="shared" ref="HYS124" si="1902">HYR124*1.1</f>
        <v>0</v>
      </c>
      <c r="HYT124" s="16">
        <f t="shared" ref="HYT124" si="1903">((HYS124)*0.06+40)</f>
        <v>40</v>
      </c>
      <c r="HYU124" s="105">
        <f t="shared" ref="HYU124" si="1904">HYS124+HYT124</f>
        <v>40</v>
      </c>
      <c r="HYV124" s="16">
        <f t="shared" ref="HYV124" si="1905">HYU124/$N$2</f>
        <v>0.38461538461538464</v>
      </c>
      <c r="HYW124" s="2"/>
      <c r="HYX124" s="2"/>
      <c r="HYY124" s="2"/>
      <c r="HYZ124" s="2"/>
      <c r="HZA124" s="2"/>
      <c r="HZB124" s="2" t="s">
        <v>187</v>
      </c>
      <c r="HZC124" s="63"/>
      <c r="HZD124" s="6"/>
      <c r="HZE124" s="6"/>
      <c r="HZF124" s="6">
        <f>HZF120+HZH120+HZI120</f>
        <v>0</v>
      </c>
      <c r="HZG124" s="80"/>
      <c r="HZH124" s="6">
        <f t="shared" ref="HZH124" si="1906">HZF124+HZG124</f>
        <v>0</v>
      </c>
      <c r="HZI124" s="6">
        <f t="shared" ref="HZI124" si="1907">HZH124*1.1</f>
        <v>0</v>
      </c>
      <c r="HZJ124" s="16">
        <f t="shared" ref="HZJ124" si="1908">((HZI124)*0.06+40)</f>
        <v>40</v>
      </c>
      <c r="HZK124" s="105">
        <f t="shared" ref="HZK124" si="1909">HZI124+HZJ124</f>
        <v>40</v>
      </c>
      <c r="HZL124" s="16">
        <f t="shared" ref="HZL124" si="1910">HZK124/$N$2</f>
        <v>0.38461538461538464</v>
      </c>
      <c r="HZM124" s="2"/>
      <c r="HZN124" s="2"/>
      <c r="HZO124" s="2"/>
      <c r="HZP124" s="2"/>
      <c r="HZQ124" s="2"/>
      <c r="HZR124" s="2" t="s">
        <v>187</v>
      </c>
      <c r="HZS124" s="63"/>
      <c r="HZT124" s="6"/>
      <c r="HZU124" s="6"/>
      <c r="HZV124" s="6">
        <f>HZV120+HZX120+HZY120</f>
        <v>0</v>
      </c>
      <c r="HZW124" s="80"/>
      <c r="HZX124" s="6">
        <f t="shared" ref="HZX124" si="1911">HZV124+HZW124</f>
        <v>0</v>
      </c>
      <c r="HZY124" s="6">
        <f t="shared" ref="HZY124" si="1912">HZX124*1.1</f>
        <v>0</v>
      </c>
      <c r="HZZ124" s="16">
        <f t="shared" ref="HZZ124" si="1913">((HZY124)*0.06+40)</f>
        <v>40</v>
      </c>
      <c r="IAA124" s="105">
        <f t="shared" ref="IAA124" si="1914">HZY124+HZZ124</f>
        <v>40</v>
      </c>
      <c r="IAB124" s="16">
        <f t="shared" ref="IAB124" si="1915">IAA124/$N$2</f>
        <v>0.38461538461538464</v>
      </c>
      <c r="IAC124" s="2"/>
      <c r="IAD124" s="2"/>
      <c r="IAE124" s="2"/>
      <c r="IAF124" s="2"/>
      <c r="IAG124" s="2"/>
      <c r="IAH124" s="2" t="s">
        <v>187</v>
      </c>
      <c r="IAI124" s="63"/>
      <c r="IAJ124" s="6"/>
      <c r="IAK124" s="6"/>
      <c r="IAL124" s="6">
        <f>IAL120+IAN120+IAO120</f>
        <v>0</v>
      </c>
      <c r="IAM124" s="80"/>
      <c r="IAN124" s="6">
        <f t="shared" ref="IAN124" si="1916">IAL124+IAM124</f>
        <v>0</v>
      </c>
      <c r="IAO124" s="6">
        <f t="shared" ref="IAO124" si="1917">IAN124*1.1</f>
        <v>0</v>
      </c>
      <c r="IAP124" s="16">
        <f t="shared" ref="IAP124" si="1918">((IAO124)*0.06+40)</f>
        <v>40</v>
      </c>
      <c r="IAQ124" s="105">
        <f t="shared" ref="IAQ124" si="1919">IAO124+IAP124</f>
        <v>40</v>
      </c>
      <c r="IAR124" s="16">
        <f t="shared" ref="IAR124" si="1920">IAQ124/$N$2</f>
        <v>0.38461538461538464</v>
      </c>
      <c r="IAS124" s="2"/>
      <c r="IAT124" s="2"/>
      <c r="IAU124" s="2"/>
      <c r="IAV124" s="2"/>
      <c r="IAW124" s="2"/>
      <c r="IAX124" s="2" t="s">
        <v>187</v>
      </c>
      <c r="IAY124" s="63"/>
      <c r="IAZ124" s="6"/>
      <c r="IBA124" s="6"/>
      <c r="IBB124" s="6">
        <f>IBB120+IBD120+IBE120</f>
        <v>0</v>
      </c>
      <c r="IBC124" s="80"/>
      <c r="IBD124" s="6">
        <f t="shared" ref="IBD124" si="1921">IBB124+IBC124</f>
        <v>0</v>
      </c>
      <c r="IBE124" s="6">
        <f t="shared" ref="IBE124" si="1922">IBD124*1.1</f>
        <v>0</v>
      </c>
      <c r="IBF124" s="16">
        <f t="shared" ref="IBF124" si="1923">((IBE124)*0.06+40)</f>
        <v>40</v>
      </c>
      <c r="IBG124" s="105">
        <f t="shared" ref="IBG124" si="1924">IBE124+IBF124</f>
        <v>40</v>
      </c>
      <c r="IBH124" s="16">
        <f t="shared" ref="IBH124" si="1925">IBG124/$N$2</f>
        <v>0.38461538461538464</v>
      </c>
      <c r="IBI124" s="2"/>
      <c r="IBJ124" s="2"/>
      <c r="IBK124" s="2"/>
      <c r="IBL124" s="2"/>
      <c r="IBM124" s="2"/>
      <c r="IBN124" s="2" t="s">
        <v>187</v>
      </c>
      <c r="IBO124" s="63"/>
      <c r="IBP124" s="6"/>
      <c r="IBQ124" s="6"/>
      <c r="IBR124" s="6">
        <f>IBR120+IBT120+IBU120</f>
        <v>0</v>
      </c>
      <c r="IBS124" s="80"/>
      <c r="IBT124" s="6">
        <f t="shared" ref="IBT124" si="1926">IBR124+IBS124</f>
        <v>0</v>
      </c>
      <c r="IBU124" s="6">
        <f t="shared" ref="IBU124" si="1927">IBT124*1.1</f>
        <v>0</v>
      </c>
      <c r="IBV124" s="16">
        <f t="shared" ref="IBV124" si="1928">((IBU124)*0.06+40)</f>
        <v>40</v>
      </c>
      <c r="IBW124" s="105">
        <f t="shared" ref="IBW124" si="1929">IBU124+IBV124</f>
        <v>40</v>
      </c>
      <c r="IBX124" s="16">
        <f t="shared" ref="IBX124" si="1930">IBW124/$N$2</f>
        <v>0.38461538461538464</v>
      </c>
      <c r="IBY124" s="2"/>
      <c r="IBZ124" s="2"/>
      <c r="ICA124" s="2"/>
      <c r="ICB124" s="2"/>
      <c r="ICC124" s="2"/>
      <c r="ICD124" s="2" t="s">
        <v>187</v>
      </c>
      <c r="ICE124" s="63"/>
      <c r="ICF124" s="6"/>
      <c r="ICG124" s="6"/>
      <c r="ICH124" s="6">
        <f>ICH120+ICJ120+ICK120</f>
        <v>0</v>
      </c>
      <c r="ICI124" s="80"/>
      <c r="ICJ124" s="6">
        <f t="shared" ref="ICJ124" si="1931">ICH124+ICI124</f>
        <v>0</v>
      </c>
      <c r="ICK124" s="6">
        <f t="shared" ref="ICK124" si="1932">ICJ124*1.1</f>
        <v>0</v>
      </c>
      <c r="ICL124" s="16">
        <f t="shared" ref="ICL124" si="1933">((ICK124)*0.06+40)</f>
        <v>40</v>
      </c>
      <c r="ICM124" s="105">
        <f t="shared" ref="ICM124" si="1934">ICK124+ICL124</f>
        <v>40</v>
      </c>
      <c r="ICN124" s="16">
        <f t="shared" ref="ICN124" si="1935">ICM124/$N$2</f>
        <v>0.38461538461538464</v>
      </c>
      <c r="ICO124" s="2"/>
      <c r="ICP124" s="2"/>
      <c r="ICQ124" s="2"/>
      <c r="ICR124" s="2"/>
      <c r="ICS124" s="2"/>
      <c r="ICT124" s="2" t="s">
        <v>187</v>
      </c>
      <c r="ICU124" s="63"/>
      <c r="ICV124" s="6"/>
      <c r="ICW124" s="6"/>
      <c r="ICX124" s="6">
        <f>ICX120+ICZ120+IDA120</f>
        <v>0</v>
      </c>
      <c r="ICY124" s="80"/>
      <c r="ICZ124" s="6">
        <f t="shared" ref="ICZ124" si="1936">ICX124+ICY124</f>
        <v>0</v>
      </c>
      <c r="IDA124" s="6">
        <f t="shared" ref="IDA124" si="1937">ICZ124*1.1</f>
        <v>0</v>
      </c>
      <c r="IDB124" s="16">
        <f t="shared" ref="IDB124" si="1938">((IDA124)*0.06+40)</f>
        <v>40</v>
      </c>
      <c r="IDC124" s="105">
        <f t="shared" ref="IDC124" si="1939">IDA124+IDB124</f>
        <v>40</v>
      </c>
      <c r="IDD124" s="16">
        <f t="shared" ref="IDD124" si="1940">IDC124/$N$2</f>
        <v>0.38461538461538464</v>
      </c>
      <c r="IDE124" s="2"/>
      <c r="IDF124" s="2"/>
      <c r="IDG124" s="2"/>
      <c r="IDH124" s="2"/>
      <c r="IDI124" s="2"/>
      <c r="IDJ124" s="2" t="s">
        <v>187</v>
      </c>
      <c r="IDK124" s="63"/>
      <c r="IDL124" s="6"/>
      <c r="IDM124" s="6"/>
      <c r="IDN124" s="6">
        <f>IDN120+IDP120+IDQ120</f>
        <v>0</v>
      </c>
      <c r="IDO124" s="80"/>
      <c r="IDP124" s="6">
        <f t="shared" ref="IDP124" si="1941">IDN124+IDO124</f>
        <v>0</v>
      </c>
      <c r="IDQ124" s="6">
        <f t="shared" ref="IDQ124" si="1942">IDP124*1.1</f>
        <v>0</v>
      </c>
      <c r="IDR124" s="16">
        <f t="shared" ref="IDR124" si="1943">((IDQ124)*0.06+40)</f>
        <v>40</v>
      </c>
      <c r="IDS124" s="105">
        <f t="shared" ref="IDS124" si="1944">IDQ124+IDR124</f>
        <v>40</v>
      </c>
      <c r="IDT124" s="16">
        <f t="shared" ref="IDT124" si="1945">IDS124/$N$2</f>
        <v>0.38461538461538464</v>
      </c>
      <c r="IDU124" s="2"/>
      <c r="IDV124" s="2"/>
      <c r="IDW124" s="2"/>
      <c r="IDX124" s="2"/>
      <c r="IDY124" s="2"/>
      <c r="IDZ124" s="2" t="s">
        <v>187</v>
      </c>
      <c r="IEA124" s="63"/>
      <c r="IEB124" s="6"/>
      <c r="IEC124" s="6"/>
      <c r="IED124" s="6">
        <f>IED120+IEF120+IEG120</f>
        <v>0</v>
      </c>
      <c r="IEE124" s="80"/>
      <c r="IEF124" s="6">
        <f t="shared" ref="IEF124" si="1946">IED124+IEE124</f>
        <v>0</v>
      </c>
      <c r="IEG124" s="6">
        <f t="shared" ref="IEG124" si="1947">IEF124*1.1</f>
        <v>0</v>
      </c>
      <c r="IEH124" s="16">
        <f t="shared" ref="IEH124" si="1948">((IEG124)*0.06+40)</f>
        <v>40</v>
      </c>
      <c r="IEI124" s="105">
        <f t="shared" ref="IEI124" si="1949">IEG124+IEH124</f>
        <v>40</v>
      </c>
      <c r="IEJ124" s="16">
        <f t="shared" ref="IEJ124" si="1950">IEI124/$N$2</f>
        <v>0.38461538461538464</v>
      </c>
      <c r="IEK124" s="2"/>
      <c r="IEL124" s="2"/>
      <c r="IEM124" s="2"/>
      <c r="IEN124" s="2"/>
      <c r="IEO124" s="2"/>
      <c r="IEP124" s="2" t="s">
        <v>187</v>
      </c>
      <c r="IEQ124" s="63"/>
      <c r="IER124" s="6"/>
      <c r="IES124" s="6"/>
      <c r="IET124" s="6">
        <f>IET120+IEV120+IEW120</f>
        <v>0</v>
      </c>
      <c r="IEU124" s="80"/>
      <c r="IEV124" s="6">
        <f t="shared" ref="IEV124" si="1951">IET124+IEU124</f>
        <v>0</v>
      </c>
      <c r="IEW124" s="6">
        <f t="shared" ref="IEW124" si="1952">IEV124*1.1</f>
        <v>0</v>
      </c>
      <c r="IEX124" s="16">
        <f t="shared" ref="IEX124" si="1953">((IEW124)*0.06+40)</f>
        <v>40</v>
      </c>
      <c r="IEY124" s="105">
        <f t="shared" ref="IEY124" si="1954">IEW124+IEX124</f>
        <v>40</v>
      </c>
      <c r="IEZ124" s="16">
        <f t="shared" ref="IEZ124" si="1955">IEY124/$N$2</f>
        <v>0.38461538461538464</v>
      </c>
      <c r="IFA124" s="2"/>
      <c r="IFB124" s="2"/>
      <c r="IFC124" s="2"/>
      <c r="IFD124" s="2"/>
      <c r="IFE124" s="2"/>
      <c r="IFF124" s="2" t="s">
        <v>187</v>
      </c>
      <c r="IFG124" s="63"/>
      <c r="IFH124" s="6"/>
      <c r="IFI124" s="6"/>
      <c r="IFJ124" s="6">
        <f>IFJ120+IFL120+IFM120</f>
        <v>0</v>
      </c>
      <c r="IFK124" s="80"/>
      <c r="IFL124" s="6">
        <f t="shared" ref="IFL124" si="1956">IFJ124+IFK124</f>
        <v>0</v>
      </c>
      <c r="IFM124" s="6">
        <f t="shared" ref="IFM124" si="1957">IFL124*1.1</f>
        <v>0</v>
      </c>
      <c r="IFN124" s="16">
        <f t="shared" ref="IFN124" si="1958">((IFM124)*0.06+40)</f>
        <v>40</v>
      </c>
      <c r="IFO124" s="105">
        <f t="shared" ref="IFO124" si="1959">IFM124+IFN124</f>
        <v>40</v>
      </c>
      <c r="IFP124" s="16">
        <f t="shared" ref="IFP124" si="1960">IFO124/$N$2</f>
        <v>0.38461538461538464</v>
      </c>
      <c r="IFQ124" s="2"/>
      <c r="IFR124" s="2"/>
      <c r="IFS124" s="2"/>
      <c r="IFT124" s="2"/>
      <c r="IFU124" s="2"/>
      <c r="IFV124" s="2" t="s">
        <v>187</v>
      </c>
      <c r="IFW124" s="63"/>
      <c r="IFX124" s="6"/>
      <c r="IFY124" s="6"/>
      <c r="IFZ124" s="6">
        <f>IFZ120+IGB120+IGC120</f>
        <v>0</v>
      </c>
      <c r="IGA124" s="80"/>
      <c r="IGB124" s="6">
        <f t="shared" ref="IGB124" si="1961">IFZ124+IGA124</f>
        <v>0</v>
      </c>
      <c r="IGC124" s="6">
        <f t="shared" ref="IGC124" si="1962">IGB124*1.1</f>
        <v>0</v>
      </c>
      <c r="IGD124" s="16">
        <f t="shared" ref="IGD124" si="1963">((IGC124)*0.06+40)</f>
        <v>40</v>
      </c>
      <c r="IGE124" s="105">
        <f t="shared" ref="IGE124" si="1964">IGC124+IGD124</f>
        <v>40</v>
      </c>
      <c r="IGF124" s="16">
        <f t="shared" ref="IGF124" si="1965">IGE124/$N$2</f>
        <v>0.38461538461538464</v>
      </c>
      <c r="IGG124" s="2"/>
      <c r="IGH124" s="2"/>
      <c r="IGI124" s="2"/>
      <c r="IGJ124" s="2"/>
      <c r="IGK124" s="2"/>
      <c r="IGL124" s="2" t="s">
        <v>187</v>
      </c>
      <c r="IGM124" s="63"/>
      <c r="IGN124" s="6"/>
      <c r="IGO124" s="6"/>
      <c r="IGP124" s="6">
        <f>IGP120+IGR120+IGS120</f>
        <v>0</v>
      </c>
      <c r="IGQ124" s="80"/>
      <c r="IGR124" s="6">
        <f t="shared" ref="IGR124" si="1966">IGP124+IGQ124</f>
        <v>0</v>
      </c>
      <c r="IGS124" s="6">
        <f t="shared" ref="IGS124" si="1967">IGR124*1.1</f>
        <v>0</v>
      </c>
      <c r="IGT124" s="16">
        <f t="shared" ref="IGT124" si="1968">((IGS124)*0.06+40)</f>
        <v>40</v>
      </c>
      <c r="IGU124" s="105">
        <f t="shared" ref="IGU124" si="1969">IGS124+IGT124</f>
        <v>40</v>
      </c>
      <c r="IGV124" s="16">
        <f t="shared" ref="IGV124" si="1970">IGU124/$N$2</f>
        <v>0.38461538461538464</v>
      </c>
      <c r="IGW124" s="2"/>
      <c r="IGX124" s="2"/>
      <c r="IGY124" s="2"/>
      <c r="IGZ124" s="2"/>
      <c r="IHA124" s="2"/>
      <c r="IHB124" s="2" t="s">
        <v>187</v>
      </c>
      <c r="IHC124" s="63"/>
      <c r="IHD124" s="6"/>
      <c r="IHE124" s="6"/>
      <c r="IHF124" s="6">
        <f>IHF120+IHH120+IHI120</f>
        <v>0</v>
      </c>
      <c r="IHG124" s="80"/>
      <c r="IHH124" s="6">
        <f t="shared" ref="IHH124" si="1971">IHF124+IHG124</f>
        <v>0</v>
      </c>
      <c r="IHI124" s="6">
        <f t="shared" ref="IHI124" si="1972">IHH124*1.1</f>
        <v>0</v>
      </c>
      <c r="IHJ124" s="16">
        <f t="shared" ref="IHJ124" si="1973">((IHI124)*0.06+40)</f>
        <v>40</v>
      </c>
      <c r="IHK124" s="105">
        <f t="shared" ref="IHK124" si="1974">IHI124+IHJ124</f>
        <v>40</v>
      </c>
      <c r="IHL124" s="16">
        <f t="shared" ref="IHL124" si="1975">IHK124/$N$2</f>
        <v>0.38461538461538464</v>
      </c>
      <c r="IHM124" s="2"/>
      <c r="IHN124" s="2"/>
      <c r="IHO124" s="2"/>
      <c r="IHP124" s="2"/>
      <c r="IHQ124" s="2"/>
      <c r="IHR124" s="2" t="s">
        <v>187</v>
      </c>
      <c r="IHS124" s="63"/>
      <c r="IHT124" s="6"/>
      <c r="IHU124" s="6"/>
      <c r="IHV124" s="6">
        <f>IHV120+IHX120+IHY120</f>
        <v>0</v>
      </c>
      <c r="IHW124" s="80"/>
      <c r="IHX124" s="6">
        <f t="shared" ref="IHX124" si="1976">IHV124+IHW124</f>
        <v>0</v>
      </c>
      <c r="IHY124" s="6">
        <f t="shared" ref="IHY124" si="1977">IHX124*1.1</f>
        <v>0</v>
      </c>
      <c r="IHZ124" s="16">
        <f t="shared" ref="IHZ124" si="1978">((IHY124)*0.06+40)</f>
        <v>40</v>
      </c>
      <c r="IIA124" s="105">
        <f t="shared" ref="IIA124" si="1979">IHY124+IHZ124</f>
        <v>40</v>
      </c>
      <c r="IIB124" s="16">
        <f t="shared" ref="IIB124" si="1980">IIA124/$N$2</f>
        <v>0.38461538461538464</v>
      </c>
      <c r="IIC124" s="2"/>
      <c r="IID124" s="2"/>
      <c r="IIE124" s="2"/>
      <c r="IIF124" s="2"/>
      <c r="IIG124" s="2"/>
      <c r="IIH124" s="2" t="s">
        <v>187</v>
      </c>
      <c r="III124" s="63"/>
      <c r="IIJ124" s="6"/>
      <c r="IIK124" s="6"/>
      <c r="IIL124" s="6">
        <f>IIL120+IIN120+IIO120</f>
        <v>0</v>
      </c>
      <c r="IIM124" s="80"/>
      <c r="IIN124" s="6">
        <f t="shared" ref="IIN124" si="1981">IIL124+IIM124</f>
        <v>0</v>
      </c>
      <c r="IIO124" s="6">
        <f t="shared" ref="IIO124" si="1982">IIN124*1.1</f>
        <v>0</v>
      </c>
      <c r="IIP124" s="16">
        <f t="shared" ref="IIP124" si="1983">((IIO124)*0.06+40)</f>
        <v>40</v>
      </c>
      <c r="IIQ124" s="105">
        <f t="shared" ref="IIQ124" si="1984">IIO124+IIP124</f>
        <v>40</v>
      </c>
      <c r="IIR124" s="16">
        <f t="shared" ref="IIR124" si="1985">IIQ124/$N$2</f>
        <v>0.38461538461538464</v>
      </c>
      <c r="IIS124" s="2"/>
      <c r="IIT124" s="2"/>
      <c r="IIU124" s="2"/>
      <c r="IIV124" s="2"/>
      <c r="IIW124" s="2"/>
      <c r="IIX124" s="2" t="s">
        <v>187</v>
      </c>
      <c r="IIY124" s="63"/>
      <c r="IIZ124" s="6"/>
      <c r="IJA124" s="6"/>
      <c r="IJB124" s="6">
        <f>IJB120+IJD120+IJE120</f>
        <v>0</v>
      </c>
      <c r="IJC124" s="80"/>
      <c r="IJD124" s="6">
        <f t="shared" ref="IJD124" si="1986">IJB124+IJC124</f>
        <v>0</v>
      </c>
      <c r="IJE124" s="6">
        <f t="shared" ref="IJE124" si="1987">IJD124*1.1</f>
        <v>0</v>
      </c>
      <c r="IJF124" s="16">
        <f t="shared" ref="IJF124" si="1988">((IJE124)*0.06+40)</f>
        <v>40</v>
      </c>
      <c r="IJG124" s="105">
        <f t="shared" ref="IJG124" si="1989">IJE124+IJF124</f>
        <v>40</v>
      </c>
      <c r="IJH124" s="16">
        <f t="shared" ref="IJH124" si="1990">IJG124/$N$2</f>
        <v>0.38461538461538464</v>
      </c>
      <c r="IJI124" s="2"/>
      <c r="IJJ124" s="2"/>
      <c r="IJK124" s="2"/>
      <c r="IJL124" s="2"/>
      <c r="IJM124" s="2"/>
      <c r="IJN124" s="2" t="s">
        <v>187</v>
      </c>
      <c r="IJO124" s="63"/>
      <c r="IJP124" s="6"/>
      <c r="IJQ124" s="6"/>
      <c r="IJR124" s="6">
        <f>IJR120+IJT120+IJU120</f>
        <v>0</v>
      </c>
      <c r="IJS124" s="80"/>
      <c r="IJT124" s="6">
        <f t="shared" ref="IJT124" si="1991">IJR124+IJS124</f>
        <v>0</v>
      </c>
      <c r="IJU124" s="6">
        <f t="shared" ref="IJU124" si="1992">IJT124*1.1</f>
        <v>0</v>
      </c>
      <c r="IJV124" s="16">
        <f t="shared" ref="IJV124" si="1993">((IJU124)*0.06+40)</f>
        <v>40</v>
      </c>
      <c r="IJW124" s="105">
        <f t="shared" ref="IJW124" si="1994">IJU124+IJV124</f>
        <v>40</v>
      </c>
      <c r="IJX124" s="16">
        <f t="shared" ref="IJX124" si="1995">IJW124/$N$2</f>
        <v>0.38461538461538464</v>
      </c>
      <c r="IJY124" s="2"/>
      <c r="IJZ124" s="2"/>
      <c r="IKA124" s="2"/>
      <c r="IKB124" s="2"/>
      <c r="IKC124" s="2"/>
      <c r="IKD124" s="2" t="s">
        <v>187</v>
      </c>
      <c r="IKE124" s="63"/>
      <c r="IKF124" s="6"/>
      <c r="IKG124" s="6"/>
      <c r="IKH124" s="6">
        <f>IKH120+IKJ120+IKK120</f>
        <v>0</v>
      </c>
      <c r="IKI124" s="80"/>
      <c r="IKJ124" s="6">
        <f t="shared" ref="IKJ124" si="1996">IKH124+IKI124</f>
        <v>0</v>
      </c>
      <c r="IKK124" s="6">
        <f t="shared" ref="IKK124" si="1997">IKJ124*1.1</f>
        <v>0</v>
      </c>
      <c r="IKL124" s="16">
        <f t="shared" ref="IKL124" si="1998">((IKK124)*0.06+40)</f>
        <v>40</v>
      </c>
      <c r="IKM124" s="105">
        <f t="shared" ref="IKM124" si="1999">IKK124+IKL124</f>
        <v>40</v>
      </c>
      <c r="IKN124" s="16">
        <f t="shared" ref="IKN124" si="2000">IKM124/$N$2</f>
        <v>0.38461538461538464</v>
      </c>
      <c r="IKO124" s="2"/>
      <c r="IKP124" s="2"/>
      <c r="IKQ124" s="2"/>
      <c r="IKR124" s="2"/>
      <c r="IKS124" s="2"/>
      <c r="IKT124" s="2" t="s">
        <v>187</v>
      </c>
      <c r="IKU124" s="63"/>
      <c r="IKV124" s="6"/>
      <c r="IKW124" s="6"/>
      <c r="IKX124" s="6">
        <f>IKX120+IKZ120+ILA120</f>
        <v>0</v>
      </c>
      <c r="IKY124" s="80"/>
      <c r="IKZ124" s="6">
        <f t="shared" ref="IKZ124" si="2001">IKX124+IKY124</f>
        <v>0</v>
      </c>
      <c r="ILA124" s="6">
        <f t="shared" ref="ILA124" si="2002">IKZ124*1.1</f>
        <v>0</v>
      </c>
      <c r="ILB124" s="16">
        <f t="shared" ref="ILB124" si="2003">((ILA124)*0.06+40)</f>
        <v>40</v>
      </c>
      <c r="ILC124" s="105">
        <f t="shared" ref="ILC124" si="2004">ILA124+ILB124</f>
        <v>40</v>
      </c>
      <c r="ILD124" s="16">
        <f t="shared" ref="ILD124" si="2005">ILC124/$N$2</f>
        <v>0.38461538461538464</v>
      </c>
      <c r="ILE124" s="2"/>
      <c r="ILF124" s="2"/>
      <c r="ILG124" s="2"/>
      <c r="ILH124" s="2"/>
      <c r="ILI124" s="2"/>
      <c r="ILJ124" s="2" t="s">
        <v>187</v>
      </c>
      <c r="ILK124" s="63"/>
      <c r="ILL124" s="6"/>
      <c r="ILM124" s="6"/>
      <c r="ILN124" s="6">
        <f>ILN120+ILP120+ILQ120</f>
        <v>0</v>
      </c>
      <c r="ILO124" s="80"/>
      <c r="ILP124" s="6">
        <f t="shared" ref="ILP124" si="2006">ILN124+ILO124</f>
        <v>0</v>
      </c>
      <c r="ILQ124" s="6">
        <f t="shared" ref="ILQ124" si="2007">ILP124*1.1</f>
        <v>0</v>
      </c>
      <c r="ILR124" s="16">
        <f t="shared" ref="ILR124" si="2008">((ILQ124)*0.06+40)</f>
        <v>40</v>
      </c>
      <c r="ILS124" s="105">
        <f t="shared" ref="ILS124" si="2009">ILQ124+ILR124</f>
        <v>40</v>
      </c>
      <c r="ILT124" s="16">
        <f t="shared" ref="ILT124" si="2010">ILS124/$N$2</f>
        <v>0.38461538461538464</v>
      </c>
      <c r="ILU124" s="2"/>
      <c r="ILV124" s="2"/>
      <c r="ILW124" s="2"/>
      <c r="ILX124" s="2"/>
      <c r="ILY124" s="2"/>
      <c r="ILZ124" s="2" t="s">
        <v>187</v>
      </c>
      <c r="IMA124" s="63"/>
      <c r="IMB124" s="6"/>
      <c r="IMC124" s="6"/>
      <c r="IMD124" s="6">
        <f>IMD120+IMF120+IMG120</f>
        <v>0</v>
      </c>
      <c r="IME124" s="80"/>
      <c r="IMF124" s="6">
        <f t="shared" ref="IMF124" si="2011">IMD124+IME124</f>
        <v>0</v>
      </c>
      <c r="IMG124" s="6">
        <f t="shared" ref="IMG124" si="2012">IMF124*1.1</f>
        <v>0</v>
      </c>
      <c r="IMH124" s="16">
        <f t="shared" ref="IMH124" si="2013">((IMG124)*0.06+40)</f>
        <v>40</v>
      </c>
      <c r="IMI124" s="105">
        <f t="shared" ref="IMI124" si="2014">IMG124+IMH124</f>
        <v>40</v>
      </c>
      <c r="IMJ124" s="16">
        <f t="shared" ref="IMJ124" si="2015">IMI124/$N$2</f>
        <v>0.38461538461538464</v>
      </c>
      <c r="IMK124" s="2"/>
      <c r="IML124" s="2"/>
      <c r="IMM124" s="2"/>
      <c r="IMN124" s="2"/>
      <c r="IMO124" s="2"/>
      <c r="IMP124" s="2" t="s">
        <v>187</v>
      </c>
      <c r="IMQ124" s="63"/>
      <c r="IMR124" s="6"/>
      <c r="IMS124" s="6"/>
      <c r="IMT124" s="6">
        <f>IMT120+IMV120+IMW120</f>
        <v>0</v>
      </c>
      <c r="IMU124" s="80"/>
      <c r="IMV124" s="6">
        <f t="shared" ref="IMV124" si="2016">IMT124+IMU124</f>
        <v>0</v>
      </c>
      <c r="IMW124" s="6">
        <f t="shared" ref="IMW124" si="2017">IMV124*1.1</f>
        <v>0</v>
      </c>
      <c r="IMX124" s="16">
        <f t="shared" ref="IMX124" si="2018">((IMW124)*0.06+40)</f>
        <v>40</v>
      </c>
      <c r="IMY124" s="105">
        <f t="shared" ref="IMY124" si="2019">IMW124+IMX124</f>
        <v>40</v>
      </c>
      <c r="IMZ124" s="16">
        <f t="shared" ref="IMZ124" si="2020">IMY124/$N$2</f>
        <v>0.38461538461538464</v>
      </c>
      <c r="INA124" s="2"/>
      <c r="INB124" s="2"/>
      <c r="INC124" s="2"/>
      <c r="IND124" s="2"/>
      <c r="INE124" s="2"/>
      <c r="INF124" s="2" t="s">
        <v>187</v>
      </c>
      <c r="ING124" s="63"/>
      <c r="INH124" s="6"/>
      <c r="INI124" s="6"/>
      <c r="INJ124" s="6">
        <f>INJ120+INL120+INM120</f>
        <v>0</v>
      </c>
      <c r="INK124" s="80"/>
      <c r="INL124" s="6">
        <f t="shared" ref="INL124" si="2021">INJ124+INK124</f>
        <v>0</v>
      </c>
      <c r="INM124" s="6">
        <f t="shared" ref="INM124" si="2022">INL124*1.1</f>
        <v>0</v>
      </c>
      <c r="INN124" s="16">
        <f t="shared" ref="INN124" si="2023">((INM124)*0.06+40)</f>
        <v>40</v>
      </c>
      <c r="INO124" s="105">
        <f t="shared" ref="INO124" si="2024">INM124+INN124</f>
        <v>40</v>
      </c>
      <c r="INP124" s="16">
        <f t="shared" ref="INP124" si="2025">INO124/$N$2</f>
        <v>0.38461538461538464</v>
      </c>
      <c r="INQ124" s="2"/>
      <c r="INR124" s="2"/>
      <c r="INS124" s="2"/>
      <c r="INT124" s="2"/>
      <c r="INU124" s="2"/>
      <c r="INV124" s="2" t="s">
        <v>187</v>
      </c>
      <c r="INW124" s="63"/>
      <c r="INX124" s="6"/>
      <c r="INY124" s="6"/>
      <c r="INZ124" s="6">
        <f>INZ120+IOB120+IOC120</f>
        <v>0</v>
      </c>
      <c r="IOA124" s="80"/>
      <c r="IOB124" s="6">
        <f t="shared" ref="IOB124" si="2026">INZ124+IOA124</f>
        <v>0</v>
      </c>
      <c r="IOC124" s="6">
        <f t="shared" ref="IOC124" si="2027">IOB124*1.1</f>
        <v>0</v>
      </c>
      <c r="IOD124" s="16">
        <f t="shared" ref="IOD124" si="2028">((IOC124)*0.06+40)</f>
        <v>40</v>
      </c>
      <c r="IOE124" s="105">
        <f t="shared" ref="IOE124" si="2029">IOC124+IOD124</f>
        <v>40</v>
      </c>
      <c r="IOF124" s="16">
        <f t="shared" ref="IOF124" si="2030">IOE124/$N$2</f>
        <v>0.38461538461538464</v>
      </c>
      <c r="IOG124" s="2"/>
      <c r="IOH124" s="2"/>
      <c r="IOI124" s="2"/>
      <c r="IOJ124" s="2"/>
      <c r="IOK124" s="2"/>
      <c r="IOL124" s="2" t="s">
        <v>187</v>
      </c>
      <c r="IOM124" s="63"/>
      <c r="ION124" s="6"/>
      <c r="IOO124" s="6"/>
      <c r="IOP124" s="6">
        <f>IOP120+IOR120+IOS120</f>
        <v>0</v>
      </c>
      <c r="IOQ124" s="80"/>
      <c r="IOR124" s="6">
        <f t="shared" ref="IOR124" si="2031">IOP124+IOQ124</f>
        <v>0</v>
      </c>
      <c r="IOS124" s="6">
        <f t="shared" ref="IOS124" si="2032">IOR124*1.1</f>
        <v>0</v>
      </c>
      <c r="IOT124" s="16">
        <f t="shared" ref="IOT124" si="2033">((IOS124)*0.06+40)</f>
        <v>40</v>
      </c>
      <c r="IOU124" s="105">
        <f t="shared" ref="IOU124" si="2034">IOS124+IOT124</f>
        <v>40</v>
      </c>
      <c r="IOV124" s="16">
        <f t="shared" ref="IOV124" si="2035">IOU124/$N$2</f>
        <v>0.38461538461538464</v>
      </c>
      <c r="IOW124" s="2"/>
      <c r="IOX124" s="2"/>
      <c r="IOY124" s="2"/>
      <c r="IOZ124" s="2"/>
      <c r="IPA124" s="2"/>
      <c r="IPB124" s="2" t="s">
        <v>187</v>
      </c>
      <c r="IPC124" s="63"/>
      <c r="IPD124" s="6"/>
      <c r="IPE124" s="6"/>
      <c r="IPF124" s="6">
        <f>IPF120+IPH120+IPI120</f>
        <v>0</v>
      </c>
      <c r="IPG124" s="80"/>
      <c r="IPH124" s="6">
        <f t="shared" ref="IPH124" si="2036">IPF124+IPG124</f>
        <v>0</v>
      </c>
      <c r="IPI124" s="6">
        <f t="shared" ref="IPI124" si="2037">IPH124*1.1</f>
        <v>0</v>
      </c>
      <c r="IPJ124" s="16">
        <f t="shared" ref="IPJ124" si="2038">((IPI124)*0.06+40)</f>
        <v>40</v>
      </c>
      <c r="IPK124" s="105">
        <f t="shared" ref="IPK124" si="2039">IPI124+IPJ124</f>
        <v>40</v>
      </c>
      <c r="IPL124" s="16">
        <f t="shared" ref="IPL124" si="2040">IPK124/$N$2</f>
        <v>0.38461538461538464</v>
      </c>
      <c r="IPM124" s="2"/>
      <c r="IPN124" s="2"/>
      <c r="IPO124" s="2"/>
      <c r="IPP124" s="2"/>
      <c r="IPQ124" s="2"/>
      <c r="IPR124" s="2" t="s">
        <v>187</v>
      </c>
      <c r="IPS124" s="63"/>
      <c r="IPT124" s="6"/>
      <c r="IPU124" s="6"/>
      <c r="IPV124" s="6">
        <f>IPV120+IPX120+IPY120</f>
        <v>0</v>
      </c>
      <c r="IPW124" s="80"/>
      <c r="IPX124" s="6">
        <f t="shared" ref="IPX124" si="2041">IPV124+IPW124</f>
        <v>0</v>
      </c>
      <c r="IPY124" s="6">
        <f t="shared" ref="IPY124" si="2042">IPX124*1.1</f>
        <v>0</v>
      </c>
      <c r="IPZ124" s="16">
        <f t="shared" ref="IPZ124" si="2043">((IPY124)*0.06+40)</f>
        <v>40</v>
      </c>
      <c r="IQA124" s="105">
        <f t="shared" ref="IQA124" si="2044">IPY124+IPZ124</f>
        <v>40</v>
      </c>
      <c r="IQB124" s="16">
        <f t="shared" ref="IQB124" si="2045">IQA124/$N$2</f>
        <v>0.38461538461538464</v>
      </c>
      <c r="IQC124" s="2"/>
      <c r="IQD124" s="2"/>
      <c r="IQE124" s="2"/>
      <c r="IQF124" s="2"/>
      <c r="IQG124" s="2"/>
      <c r="IQH124" s="2" t="s">
        <v>187</v>
      </c>
      <c r="IQI124" s="63"/>
      <c r="IQJ124" s="6"/>
      <c r="IQK124" s="6"/>
      <c r="IQL124" s="6">
        <f>IQL120+IQN120+IQO120</f>
        <v>0</v>
      </c>
      <c r="IQM124" s="80"/>
      <c r="IQN124" s="6">
        <f t="shared" ref="IQN124" si="2046">IQL124+IQM124</f>
        <v>0</v>
      </c>
      <c r="IQO124" s="6">
        <f t="shared" ref="IQO124" si="2047">IQN124*1.1</f>
        <v>0</v>
      </c>
      <c r="IQP124" s="16">
        <f t="shared" ref="IQP124" si="2048">((IQO124)*0.06+40)</f>
        <v>40</v>
      </c>
      <c r="IQQ124" s="105">
        <f t="shared" ref="IQQ124" si="2049">IQO124+IQP124</f>
        <v>40</v>
      </c>
      <c r="IQR124" s="16">
        <f t="shared" ref="IQR124" si="2050">IQQ124/$N$2</f>
        <v>0.38461538461538464</v>
      </c>
      <c r="IQS124" s="2"/>
      <c r="IQT124" s="2"/>
      <c r="IQU124" s="2"/>
      <c r="IQV124" s="2"/>
      <c r="IQW124" s="2"/>
      <c r="IQX124" s="2" t="s">
        <v>187</v>
      </c>
      <c r="IQY124" s="63"/>
      <c r="IQZ124" s="6"/>
      <c r="IRA124" s="6"/>
      <c r="IRB124" s="6">
        <f>IRB120+IRD120+IRE120</f>
        <v>0</v>
      </c>
      <c r="IRC124" s="80"/>
      <c r="IRD124" s="6">
        <f t="shared" ref="IRD124" si="2051">IRB124+IRC124</f>
        <v>0</v>
      </c>
      <c r="IRE124" s="6">
        <f t="shared" ref="IRE124" si="2052">IRD124*1.1</f>
        <v>0</v>
      </c>
      <c r="IRF124" s="16">
        <f t="shared" ref="IRF124" si="2053">((IRE124)*0.06+40)</f>
        <v>40</v>
      </c>
      <c r="IRG124" s="105">
        <f t="shared" ref="IRG124" si="2054">IRE124+IRF124</f>
        <v>40</v>
      </c>
      <c r="IRH124" s="16">
        <f t="shared" ref="IRH124" si="2055">IRG124/$N$2</f>
        <v>0.38461538461538464</v>
      </c>
      <c r="IRI124" s="2"/>
      <c r="IRJ124" s="2"/>
      <c r="IRK124" s="2"/>
      <c r="IRL124" s="2"/>
      <c r="IRM124" s="2"/>
      <c r="IRN124" s="2" t="s">
        <v>187</v>
      </c>
      <c r="IRO124" s="63"/>
      <c r="IRP124" s="6"/>
      <c r="IRQ124" s="6"/>
      <c r="IRR124" s="6">
        <f>IRR120+IRT120+IRU120</f>
        <v>0</v>
      </c>
      <c r="IRS124" s="80"/>
      <c r="IRT124" s="6">
        <f t="shared" ref="IRT124" si="2056">IRR124+IRS124</f>
        <v>0</v>
      </c>
      <c r="IRU124" s="6">
        <f t="shared" ref="IRU124" si="2057">IRT124*1.1</f>
        <v>0</v>
      </c>
      <c r="IRV124" s="16">
        <f t="shared" ref="IRV124" si="2058">((IRU124)*0.06+40)</f>
        <v>40</v>
      </c>
      <c r="IRW124" s="105">
        <f t="shared" ref="IRW124" si="2059">IRU124+IRV124</f>
        <v>40</v>
      </c>
      <c r="IRX124" s="16">
        <f t="shared" ref="IRX124" si="2060">IRW124/$N$2</f>
        <v>0.38461538461538464</v>
      </c>
      <c r="IRY124" s="2"/>
      <c r="IRZ124" s="2"/>
      <c r="ISA124" s="2"/>
      <c r="ISB124" s="2"/>
      <c r="ISC124" s="2"/>
      <c r="ISD124" s="2" t="s">
        <v>187</v>
      </c>
      <c r="ISE124" s="63"/>
      <c r="ISF124" s="6"/>
      <c r="ISG124" s="6"/>
      <c r="ISH124" s="6">
        <f>ISH120+ISJ120+ISK120</f>
        <v>0</v>
      </c>
      <c r="ISI124" s="80"/>
      <c r="ISJ124" s="6">
        <f t="shared" ref="ISJ124" si="2061">ISH124+ISI124</f>
        <v>0</v>
      </c>
      <c r="ISK124" s="6">
        <f t="shared" ref="ISK124" si="2062">ISJ124*1.1</f>
        <v>0</v>
      </c>
      <c r="ISL124" s="16">
        <f t="shared" ref="ISL124" si="2063">((ISK124)*0.06+40)</f>
        <v>40</v>
      </c>
      <c r="ISM124" s="105">
        <f t="shared" ref="ISM124" si="2064">ISK124+ISL124</f>
        <v>40</v>
      </c>
      <c r="ISN124" s="16">
        <f t="shared" ref="ISN124" si="2065">ISM124/$N$2</f>
        <v>0.38461538461538464</v>
      </c>
      <c r="ISO124" s="2"/>
      <c r="ISP124" s="2"/>
      <c r="ISQ124" s="2"/>
      <c r="ISR124" s="2"/>
      <c r="ISS124" s="2"/>
      <c r="IST124" s="2" t="s">
        <v>187</v>
      </c>
      <c r="ISU124" s="63"/>
      <c r="ISV124" s="6"/>
      <c r="ISW124" s="6"/>
      <c r="ISX124" s="6">
        <f>ISX120+ISZ120+ITA120</f>
        <v>0</v>
      </c>
      <c r="ISY124" s="80"/>
      <c r="ISZ124" s="6">
        <f t="shared" ref="ISZ124" si="2066">ISX124+ISY124</f>
        <v>0</v>
      </c>
      <c r="ITA124" s="6">
        <f t="shared" ref="ITA124" si="2067">ISZ124*1.1</f>
        <v>0</v>
      </c>
      <c r="ITB124" s="16">
        <f t="shared" ref="ITB124" si="2068">((ITA124)*0.06+40)</f>
        <v>40</v>
      </c>
      <c r="ITC124" s="105">
        <f t="shared" ref="ITC124" si="2069">ITA124+ITB124</f>
        <v>40</v>
      </c>
      <c r="ITD124" s="16">
        <f t="shared" ref="ITD124" si="2070">ITC124/$N$2</f>
        <v>0.38461538461538464</v>
      </c>
      <c r="ITE124" s="2"/>
      <c r="ITF124" s="2"/>
      <c r="ITG124" s="2"/>
      <c r="ITH124" s="2"/>
      <c r="ITI124" s="2"/>
      <c r="ITJ124" s="2" t="s">
        <v>187</v>
      </c>
      <c r="ITK124" s="63"/>
      <c r="ITL124" s="6"/>
      <c r="ITM124" s="6"/>
      <c r="ITN124" s="6">
        <f>ITN120+ITP120+ITQ120</f>
        <v>0</v>
      </c>
      <c r="ITO124" s="80"/>
      <c r="ITP124" s="6">
        <f t="shared" ref="ITP124" si="2071">ITN124+ITO124</f>
        <v>0</v>
      </c>
      <c r="ITQ124" s="6">
        <f t="shared" ref="ITQ124" si="2072">ITP124*1.1</f>
        <v>0</v>
      </c>
      <c r="ITR124" s="16">
        <f t="shared" ref="ITR124" si="2073">((ITQ124)*0.06+40)</f>
        <v>40</v>
      </c>
      <c r="ITS124" s="105">
        <f t="shared" ref="ITS124" si="2074">ITQ124+ITR124</f>
        <v>40</v>
      </c>
      <c r="ITT124" s="16">
        <f t="shared" ref="ITT124" si="2075">ITS124/$N$2</f>
        <v>0.38461538461538464</v>
      </c>
      <c r="ITU124" s="2"/>
      <c r="ITV124" s="2"/>
      <c r="ITW124" s="2"/>
      <c r="ITX124" s="2"/>
      <c r="ITY124" s="2"/>
      <c r="ITZ124" s="2" t="s">
        <v>187</v>
      </c>
      <c r="IUA124" s="63"/>
      <c r="IUB124" s="6"/>
      <c r="IUC124" s="6"/>
      <c r="IUD124" s="6">
        <f>IUD120+IUF120+IUG120</f>
        <v>0</v>
      </c>
      <c r="IUE124" s="80"/>
      <c r="IUF124" s="6">
        <f t="shared" ref="IUF124" si="2076">IUD124+IUE124</f>
        <v>0</v>
      </c>
      <c r="IUG124" s="6">
        <f t="shared" ref="IUG124" si="2077">IUF124*1.1</f>
        <v>0</v>
      </c>
      <c r="IUH124" s="16">
        <f t="shared" ref="IUH124" si="2078">((IUG124)*0.06+40)</f>
        <v>40</v>
      </c>
      <c r="IUI124" s="105">
        <f t="shared" ref="IUI124" si="2079">IUG124+IUH124</f>
        <v>40</v>
      </c>
      <c r="IUJ124" s="16">
        <f t="shared" ref="IUJ124" si="2080">IUI124/$N$2</f>
        <v>0.38461538461538464</v>
      </c>
      <c r="IUK124" s="2"/>
      <c r="IUL124" s="2"/>
      <c r="IUM124" s="2"/>
      <c r="IUN124" s="2"/>
      <c r="IUO124" s="2"/>
      <c r="IUP124" s="2" t="s">
        <v>187</v>
      </c>
      <c r="IUQ124" s="63"/>
      <c r="IUR124" s="6"/>
      <c r="IUS124" s="6"/>
      <c r="IUT124" s="6">
        <f>IUT120+IUV120+IUW120</f>
        <v>0</v>
      </c>
      <c r="IUU124" s="80"/>
      <c r="IUV124" s="6">
        <f t="shared" ref="IUV124" si="2081">IUT124+IUU124</f>
        <v>0</v>
      </c>
      <c r="IUW124" s="6">
        <f t="shared" ref="IUW124" si="2082">IUV124*1.1</f>
        <v>0</v>
      </c>
      <c r="IUX124" s="16">
        <f t="shared" ref="IUX124" si="2083">((IUW124)*0.06+40)</f>
        <v>40</v>
      </c>
      <c r="IUY124" s="105">
        <f t="shared" ref="IUY124" si="2084">IUW124+IUX124</f>
        <v>40</v>
      </c>
      <c r="IUZ124" s="16">
        <f t="shared" ref="IUZ124" si="2085">IUY124/$N$2</f>
        <v>0.38461538461538464</v>
      </c>
      <c r="IVA124" s="2"/>
      <c r="IVB124" s="2"/>
      <c r="IVC124" s="2"/>
      <c r="IVD124" s="2"/>
      <c r="IVE124" s="2"/>
      <c r="IVF124" s="2" t="s">
        <v>187</v>
      </c>
      <c r="IVG124" s="63"/>
      <c r="IVH124" s="6"/>
      <c r="IVI124" s="6"/>
      <c r="IVJ124" s="6">
        <f>IVJ120+IVL120+IVM120</f>
        <v>0</v>
      </c>
      <c r="IVK124" s="80"/>
      <c r="IVL124" s="6">
        <f t="shared" ref="IVL124" si="2086">IVJ124+IVK124</f>
        <v>0</v>
      </c>
      <c r="IVM124" s="6">
        <f t="shared" ref="IVM124" si="2087">IVL124*1.1</f>
        <v>0</v>
      </c>
      <c r="IVN124" s="16">
        <f t="shared" ref="IVN124" si="2088">((IVM124)*0.06+40)</f>
        <v>40</v>
      </c>
      <c r="IVO124" s="105">
        <f t="shared" ref="IVO124" si="2089">IVM124+IVN124</f>
        <v>40</v>
      </c>
      <c r="IVP124" s="16">
        <f t="shared" ref="IVP124" si="2090">IVO124/$N$2</f>
        <v>0.38461538461538464</v>
      </c>
      <c r="IVQ124" s="2"/>
      <c r="IVR124" s="2"/>
      <c r="IVS124" s="2"/>
      <c r="IVT124" s="2"/>
      <c r="IVU124" s="2"/>
      <c r="IVV124" s="2" t="s">
        <v>187</v>
      </c>
      <c r="IVW124" s="63"/>
      <c r="IVX124" s="6"/>
      <c r="IVY124" s="6"/>
      <c r="IVZ124" s="6">
        <f>IVZ120+IWB120+IWC120</f>
        <v>0</v>
      </c>
      <c r="IWA124" s="80"/>
      <c r="IWB124" s="6">
        <f t="shared" ref="IWB124" si="2091">IVZ124+IWA124</f>
        <v>0</v>
      </c>
      <c r="IWC124" s="6">
        <f t="shared" ref="IWC124" si="2092">IWB124*1.1</f>
        <v>0</v>
      </c>
      <c r="IWD124" s="16">
        <f t="shared" ref="IWD124" si="2093">((IWC124)*0.06+40)</f>
        <v>40</v>
      </c>
      <c r="IWE124" s="105">
        <f t="shared" ref="IWE124" si="2094">IWC124+IWD124</f>
        <v>40</v>
      </c>
      <c r="IWF124" s="16">
        <f t="shared" ref="IWF124" si="2095">IWE124/$N$2</f>
        <v>0.38461538461538464</v>
      </c>
      <c r="IWG124" s="2"/>
      <c r="IWH124" s="2"/>
      <c r="IWI124" s="2"/>
      <c r="IWJ124" s="2"/>
      <c r="IWK124" s="2"/>
      <c r="IWL124" s="2" t="s">
        <v>187</v>
      </c>
      <c r="IWM124" s="63"/>
      <c r="IWN124" s="6"/>
      <c r="IWO124" s="6"/>
      <c r="IWP124" s="6">
        <f>IWP120+IWR120+IWS120</f>
        <v>0</v>
      </c>
      <c r="IWQ124" s="80"/>
      <c r="IWR124" s="6">
        <f t="shared" ref="IWR124" si="2096">IWP124+IWQ124</f>
        <v>0</v>
      </c>
      <c r="IWS124" s="6">
        <f t="shared" ref="IWS124" si="2097">IWR124*1.1</f>
        <v>0</v>
      </c>
      <c r="IWT124" s="16">
        <f t="shared" ref="IWT124" si="2098">((IWS124)*0.06+40)</f>
        <v>40</v>
      </c>
      <c r="IWU124" s="105">
        <f t="shared" ref="IWU124" si="2099">IWS124+IWT124</f>
        <v>40</v>
      </c>
      <c r="IWV124" s="16">
        <f t="shared" ref="IWV124" si="2100">IWU124/$N$2</f>
        <v>0.38461538461538464</v>
      </c>
      <c r="IWW124" s="2"/>
      <c r="IWX124" s="2"/>
      <c r="IWY124" s="2"/>
      <c r="IWZ124" s="2"/>
      <c r="IXA124" s="2"/>
      <c r="IXB124" s="2" t="s">
        <v>187</v>
      </c>
      <c r="IXC124" s="63"/>
      <c r="IXD124" s="6"/>
      <c r="IXE124" s="6"/>
      <c r="IXF124" s="6">
        <f>IXF120+IXH120+IXI120</f>
        <v>0</v>
      </c>
      <c r="IXG124" s="80"/>
      <c r="IXH124" s="6">
        <f t="shared" ref="IXH124" si="2101">IXF124+IXG124</f>
        <v>0</v>
      </c>
      <c r="IXI124" s="6">
        <f t="shared" ref="IXI124" si="2102">IXH124*1.1</f>
        <v>0</v>
      </c>
      <c r="IXJ124" s="16">
        <f t="shared" ref="IXJ124" si="2103">((IXI124)*0.06+40)</f>
        <v>40</v>
      </c>
      <c r="IXK124" s="105">
        <f t="shared" ref="IXK124" si="2104">IXI124+IXJ124</f>
        <v>40</v>
      </c>
      <c r="IXL124" s="16">
        <f t="shared" ref="IXL124" si="2105">IXK124/$N$2</f>
        <v>0.38461538461538464</v>
      </c>
      <c r="IXM124" s="2"/>
      <c r="IXN124" s="2"/>
      <c r="IXO124" s="2"/>
      <c r="IXP124" s="2"/>
      <c r="IXQ124" s="2"/>
      <c r="IXR124" s="2" t="s">
        <v>187</v>
      </c>
      <c r="IXS124" s="63"/>
      <c r="IXT124" s="6"/>
      <c r="IXU124" s="6"/>
      <c r="IXV124" s="6">
        <f>IXV120+IXX120+IXY120</f>
        <v>0</v>
      </c>
      <c r="IXW124" s="80"/>
      <c r="IXX124" s="6">
        <f t="shared" ref="IXX124" si="2106">IXV124+IXW124</f>
        <v>0</v>
      </c>
      <c r="IXY124" s="6">
        <f t="shared" ref="IXY124" si="2107">IXX124*1.1</f>
        <v>0</v>
      </c>
      <c r="IXZ124" s="16">
        <f t="shared" ref="IXZ124" si="2108">((IXY124)*0.06+40)</f>
        <v>40</v>
      </c>
      <c r="IYA124" s="105">
        <f t="shared" ref="IYA124" si="2109">IXY124+IXZ124</f>
        <v>40</v>
      </c>
      <c r="IYB124" s="16">
        <f t="shared" ref="IYB124" si="2110">IYA124/$N$2</f>
        <v>0.38461538461538464</v>
      </c>
      <c r="IYC124" s="2"/>
      <c r="IYD124" s="2"/>
      <c r="IYE124" s="2"/>
      <c r="IYF124" s="2"/>
      <c r="IYG124" s="2"/>
      <c r="IYH124" s="2" t="s">
        <v>187</v>
      </c>
      <c r="IYI124" s="63"/>
      <c r="IYJ124" s="6"/>
      <c r="IYK124" s="6"/>
      <c r="IYL124" s="6">
        <f>IYL120+IYN120+IYO120</f>
        <v>0</v>
      </c>
      <c r="IYM124" s="80"/>
      <c r="IYN124" s="6">
        <f t="shared" ref="IYN124" si="2111">IYL124+IYM124</f>
        <v>0</v>
      </c>
      <c r="IYO124" s="6">
        <f t="shared" ref="IYO124" si="2112">IYN124*1.1</f>
        <v>0</v>
      </c>
      <c r="IYP124" s="16">
        <f t="shared" ref="IYP124" si="2113">((IYO124)*0.06+40)</f>
        <v>40</v>
      </c>
      <c r="IYQ124" s="105">
        <f t="shared" ref="IYQ124" si="2114">IYO124+IYP124</f>
        <v>40</v>
      </c>
      <c r="IYR124" s="16">
        <f t="shared" ref="IYR124" si="2115">IYQ124/$N$2</f>
        <v>0.38461538461538464</v>
      </c>
      <c r="IYS124" s="2"/>
      <c r="IYT124" s="2"/>
      <c r="IYU124" s="2"/>
      <c r="IYV124" s="2"/>
      <c r="IYW124" s="2"/>
      <c r="IYX124" s="2" t="s">
        <v>187</v>
      </c>
      <c r="IYY124" s="63"/>
      <c r="IYZ124" s="6"/>
      <c r="IZA124" s="6"/>
      <c r="IZB124" s="6">
        <f>IZB120+IZD120+IZE120</f>
        <v>0</v>
      </c>
      <c r="IZC124" s="80"/>
      <c r="IZD124" s="6">
        <f t="shared" ref="IZD124" si="2116">IZB124+IZC124</f>
        <v>0</v>
      </c>
      <c r="IZE124" s="6">
        <f t="shared" ref="IZE124" si="2117">IZD124*1.1</f>
        <v>0</v>
      </c>
      <c r="IZF124" s="16">
        <f t="shared" ref="IZF124" si="2118">((IZE124)*0.06+40)</f>
        <v>40</v>
      </c>
      <c r="IZG124" s="105">
        <f t="shared" ref="IZG124" si="2119">IZE124+IZF124</f>
        <v>40</v>
      </c>
      <c r="IZH124" s="16">
        <f t="shared" ref="IZH124" si="2120">IZG124/$N$2</f>
        <v>0.38461538461538464</v>
      </c>
      <c r="IZI124" s="2"/>
      <c r="IZJ124" s="2"/>
      <c r="IZK124" s="2"/>
      <c r="IZL124" s="2"/>
      <c r="IZM124" s="2"/>
      <c r="IZN124" s="2" t="s">
        <v>187</v>
      </c>
      <c r="IZO124" s="63"/>
      <c r="IZP124" s="6"/>
      <c r="IZQ124" s="6"/>
      <c r="IZR124" s="6">
        <f>IZR120+IZT120+IZU120</f>
        <v>0</v>
      </c>
      <c r="IZS124" s="80"/>
      <c r="IZT124" s="6">
        <f t="shared" ref="IZT124" si="2121">IZR124+IZS124</f>
        <v>0</v>
      </c>
      <c r="IZU124" s="6">
        <f t="shared" ref="IZU124" si="2122">IZT124*1.1</f>
        <v>0</v>
      </c>
      <c r="IZV124" s="16">
        <f t="shared" ref="IZV124" si="2123">((IZU124)*0.06+40)</f>
        <v>40</v>
      </c>
      <c r="IZW124" s="105">
        <f t="shared" ref="IZW124" si="2124">IZU124+IZV124</f>
        <v>40</v>
      </c>
      <c r="IZX124" s="16">
        <f t="shared" ref="IZX124" si="2125">IZW124/$N$2</f>
        <v>0.38461538461538464</v>
      </c>
      <c r="IZY124" s="2"/>
      <c r="IZZ124" s="2"/>
      <c r="JAA124" s="2"/>
      <c r="JAB124" s="2"/>
      <c r="JAC124" s="2"/>
      <c r="JAD124" s="2" t="s">
        <v>187</v>
      </c>
      <c r="JAE124" s="63"/>
      <c r="JAF124" s="6"/>
      <c r="JAG124" s="6"/>
      <c r="JAH124" s="6">
        <f>JAH120+JAJ120+JAK120</f>
        <v>0</v>
      </c>
      <c r="JAI124" s="80"/>
      <c r="JAJ124" s="6">
        <f t="shared" ref="JAJ124" si="2126">JAH124+JAI124</f>
        <v>0</v>
      </c>
      <c r="JAK124" s="6">
        <f t="shared" ref="JAK124" si="2127">JAJ124*1.1</f>
        <v>0</v>
      </c>
      <c r="JAL124" s="16">
        <f t="shared" ref="JAL124" si="2128">((JAK124)*0.06+40)</f>
        <v>40</v>
      </c>
      <c r="JAM124" s="105">
        <f t="shared" ref="JAM124" si="2129">JAK124+JAL124</f>
        <v>40</v>
      </c>
      <c r="JAN124" s="16">
        <f t="shared" ref="JAN124" si="2130">JAM124/$N$2</f>
        <v>0.38461538461538464</v>
      </c>
      <c r="JAO124" s="2"/>
      <c r="JAP124" s="2"/>
      <c r="JAQ124" s="2"/>
      <c r="JAR124" s="2"/>
      <c r="JAS124" s="2"/>
      <c r="JAT124" s="2" t="s">
        <v>187</v>
      </c>
      <c r="JAU124" s="63"/>
      <c r="JAV124" s="6"/>
      <c r="JAW124" s="6"/>
      <c r="JAX124" s="6">
        <f>JAX120+JAZ120+JBA120</f>
        <v>0</v>
      </c>
      <c r="JAY124" s="80"/>
      <c r="JAZ124" s="6">
        <f t="shared" ref="JAZ124" si="2131">JAX124+JAY124</f>
        <v>0</v>
      </c>
      <c r="JBA124" s="6">
        <f t="shared" ref="JBA124" si="2132">JAZ124*1.1</f>
        <v>0</v>
      </c>
      <c r="JBB124" s="16">
        <f t="shared" ref="JBB124" si="2133">((JBA124)*0.06+40)</f>
        <v>40</v>
      </c>
      <c r="JBC124" s="105">
        <f t="shared" ref="JBC124" si="2134">JBA124+JBB124</f>
        <v>40</v>
      </c>
      <c r="JBD124" s="16">
        <f t="shared" ref="JBD124" si="2135">JBC124/$N$2</f>
        <v>0.38461538461538464</v>
      </c>
      <c r="JBE124" s="2"/>
      <c r="JBF124" s="2"/>
      <c r="JBG124" s="2"/>
      <c r="JBH124" s="2"/>
      <c r="JBI124" s="2"/>
      <c r="JBJ124" s="2" t="s">
        <v>187</v>
      </c>
      <c r="JBK124" s="63"/>
      <c r="JBL124" s="6"/>
      <c r="JBM124" s="6"/>
      <c r="JBN124" s="6">
        <f>JBN120+JBP120+JBQ120</f>
        <v>0</v>
      </c>
      <c r="JBO124" s="80"/>
      <c r="JBP124" s="6">
        <f t="shared" ref="JBP124" si="2136">JBN124+JBO124</f>
        <v>0</v>
      </c>
      <c r="JBQ124" s="6">
        <f t="shared" ref="JBQ124" si="2137">JBP124*1.1</f>
        <v>0</v>
      </c>
      <c r="JBR124" s="16">
        <f t="shared" ref="JBR124" si="2138">((JBQ124)*0.06+40)</f>
        <v>40</v>
      </c>
      <c r="JBS124" s="105">
        <f t="shared" ref="JBS124" si="2139">JBQ124+JBR124</f>
        <v>40</v>
      </c>
      <c r="JBT124" s="16">
        <f t="shared" ref="JBT124" si="2140">JBS124/$N$2</f>
        <v>0.38461538461538464</v>
      </c>
      <c r="JBU124" s="2"/>
      <c r="JBV124" s="2"/>
      <c r="JBW124" s="2"/>
      <c r="JBX124" s="2"/>
      <c r="JBY124" s="2"/>
      <c r="JBZ124" s="2" t="s">
        <v>187</v>
      </c>
      <c r="JCA124" s="63"/>
      <c r="JCB124" s="6"/>
      <c r="JCC124" s="6"/>
      <c r="JCD124" s="6">
        <f>JCD120+JCF120+JCG120</f>
        <v>0</v>
      </c>
      <c r="JCE124" s="80"/>
      <c r="JCF124" s="6">
        <f t="shared" ref="JCF124" si="2141">JCD124+JCE124</f>
        <v>0</v>
      </c>
      <c r="JCG124" s="6">
        <f t="shared" ref="JCG124" si="2142">JCF124*1.1</f>
        <v>0</v>
      </c>
      <c r="JCH124" s="16">
        <f t="shared" ref="JCH124" si="2143">((JCG124)*0.06+40)</f>
        <v>40</v>
      </c>
      <c r="JCI124" s="105">
        <f t="shared" ref="JCI124" si="2144">JCG124+JCH124</f>
        <v>40</v>
      </c>
      <c r="JCJ124" s="16">
        <f t="shared" ref="JCJ124" si="2145">JCI124/$N$2</f>
        <v>0.38461538461538464</v>
      </c>
      <c r="JCK124" s="2"/>
      <c r="JCL124" s="2"/>
      <c r="JCM124" s="2"/>
      <c r="JCN124" s="2"/>
      <c r="JCO124" s="2"/>
      <c r="JCP124" s="2" t="s">
        <v>187</v>
      </c>
      <c r="JCQ124" s="63"/>
      <c r="JCR124" s="6"/>
      <c r="JCS124" s="6"/>
      <c r="JCT124" s="6">
        <f>JCT120+JCV120+JCW120</f>
        <v>0</v>
      </c>
      <c r="JCU124" s="80"/>
      <c r="JCV124" s="6">
        <f t="shared" ref="JCV124" si="2146">JCT124+JCU124</f>
        <v>0</v>
      </c>
      <c r="JCW124" s="6">
        <f t="shared" ref="JCW124" si="2147">JCV124*1.1</f>
        <v>0</v>
      </c>
      <c r="JCX124" s="16">
        <f t="shared" ref="JCX124" si="2148">((JCW124)*0.06+40)</f>
        <v>40</v>
      </c>
      <c r="JCY124" s="105">
        <f t="shared" ref="JCY124" si="2149">JCW124+JCX124</f>
        <v>40</v>
      </c>
      <c r="JCZ124" s="16">
        <f t="shared" ref="JCZ124" si="2150">JCY124/$N$2</f>
        <v>0.38461538461538464</v>
      </c>
      <c r="JDA124" s="2"/>
      <c r="JDB124" s="2"/>
      <c r="JDC124" s="2"/>
      <c r="JDD124" s="2"/>
      <c r="JDE124" s="2"/>
      <c r="JDF124" s="2" t="s">
        <v>187</v>
      </c>
      <c r="JDG124" s="63"/>
      <c r="JDH124" s="6"/>
      <c r="JDI124" s="6"/>
      <c r="JDJ124" s="6">
        <f>JDJ120+JDL120+JDM120</f>
        <v>0</v>
      </c>
      <c r="JDK124" s="80"/>
      <c r="JDL124" s="6">
        <f t="shared" ref="JDL124" si="2151">JDJ124+JDK124</f>
        <v>0</v>
      </c>
      <c r="JDM124" s="6">
        <f t="shared" ref="JDM124" si="2152">JDL124*1.1</f>
        <v>0</v>
      </c>
      <c r="JDN124" s="16">
        <f t="shared" ref="JDN124" si="2153">((JDM124)*0.06+40)</f>
        <v>40</v>
      </c>
      <c r="JDO124" s="105">
        <f t="shared" ref="JDO124" si="2154">JDM124+JDN124</f>
        <v>40</v>
      </c>
      <c r="JDP124" s="16">
        <f t="shared" ref="JDP124" si="2155">JDO124/$N$2</f>
        <v>0.38461538461538464</v>
      </c>
      <c r="JDQ124" s="2"/>
      <c r="JDR124" s="2"/>
      <c r="JDS124" s="2"/>
      <c r="JDT124" s="2"/>
      <c r="JDU124" s="2"/>
      <c r="JDV124" s="2" t="s">
        <v>187</v>
      </c>
      <c r="JDW124" s="63"/>
      <c r="JDX124" s="6"/>
      <c r="JDY124" s="6"/>
      <c r="JDZ124" s="6">
        <f>JDZ120+JEB120+JEC120</f>
        <v>0</v>
      </c>
      <c r="JEA124" s="80"/>
      <c r="JEB124" s="6">
        <f t="shared" ref="JEB124" si="2156">JDZ124+JEA124</f>
        <v>0</v>
      </c>
      <c r="JEC124" s="6">
        <f t="shared" ref="JEC124" si="2157">JEB124*1.1</f>
        <v>0</v>
      </c>
      <c r="JED124" s="16">
        <f t="shared" ref="JED124" si="2158">((JEC124)*0.06+40)</f>
        <v>40</v>
      </c>
      <c r="JEE124" s="105">
        <f t="shared" ref="JEE124" si="2159">JEC124+JED124</f>
        <v>40</v>
      </c>
      <c r="JEF124" s="16">
        <f t="shared" ref="JEF124" si="2160">JEE124/$N$2</f>
        <v>0.38461538461538464</v>
      </c>
      <c r="JEG124" s="2"/>
      <c r="JEH124" s="2"/>
      <c r="JEI124" s="2"/>
      <c r="JEJ124" s="2"/>
      <c r="JEK124" s="2"/>
      <c r="JEL124" s="2" t="s">
        <v>187</v>
      </c>
      <c r="JEM124" s="63"/>
      <c r="JEN124" s="6"/>
      <c r="JEO124" s="6"/>
      <c r="JEP124" s="6">
        <f>JEP120+JER120+JES120</f>
        <v>0</v>
      </c>
      <c r="JEQ124" s="80"/>
      <c r="JER124" s="6">
        <f t="shared" ref="JER124" si="2161">JEP124+JEQ124</f>
        <v>0</v>
      </c>
      <c r="JES124" s="6">
        <f t="shared" ref="JES124" si="2162">JER124*1.1</f>
        <v>0</v>
      </c>
      <c r="JET124" s="16">
        <f t="shared" ref="JET124" si="2163">((JES124)*0.06+40)</f>
        <v>40</v>
      </c>
      <c r="JEU124" s="105">
        <f t="shared" ref="JEU124" si="2164">JES124+JET124</f>
        <v>40</v>
      </c>
      <c r="JEV124" s="16">
        <f t="shared" ref="JEV124" si="2165">JEU124/$N$2</f>
        <v>0.38461538461538464</v>
      </c>
      <c r="JEW124" s="2"/>
      <c r="JEX124" s="2"/>
      <c r="JEY124" s="2"/>
      <c r="JEZ124" s="2"/>
      <c r="JFA124" s="2"/>
      <c r="JFB124" s="2" t="s">
        <v>187</v>
      </c>
      <c r="JFC124" s="63"/>
      <c r="JFD124" s="6"/>
      <c r="JFE124" s="6"/>
      <c r="JFF124" s="6">
        <f>JFF120+JFH120+JFI120</f>
        <v>0</v>
      </c>
      <c r="JFG124" s="80"/>
      <c r="JFH124" s="6">
        <f t="shared" ref="JFH124" si="2166">JFF124+JFG124</f>
        <v>0</v>
      </c>
      <c r="JFI124" s="6">
        <f t="shared" ref="JFI124" si="2167">JFH124*1.1</f>
        <v>0</v>
      </c>
      <c r="JFJ124" s="16">
        <f t="shared" ref="JFJ124" si="2168">((JFI124)*0.06+40)</f>
        <v>40</v>
      </c>
      <c r="JFK124" s="105">
        <f t="shared" ref="JFK124" si="2169">JFI124+JFJ124</f>
        <v>40</v>
      </c>
      <c r="JFL124" s="16">
        <f t="shared" ref="JFL124" si="2170">JFK124/$N$2</f>
        <v>0.38461538461538464</v>
      </c>
      <c r="JFM124" s="2"/>
      <c r="JFN124" s="2"/>
      <c r="JFO124" s="2"/>
      <c r="JFP124" s="2"/>
      <c r="JFQ124" s="2"/>
      <c r="JFR124" s="2" t="s">
        <v>187</v>
      </c>
      <c r="JFS124" s="63"/>
      <c r="JFT124" s="6"/>
      <c r="JFU124" s="6"/>
      <c r="JFV124" s="6">
        <f>JFV120+JFX120+JFY120</f>
        <v>0</v>
      </c>
      <c r="JFW124" s="80"/>
      <c r="JFX124" s="6">
        <f t="shared" ref="JFX124" si="2171">JFV124+JFW124</f>
        <v>0</v>
      </c>
      <c r="JFY124" s="6">
        <f t="shared" ref="JFY124" si="2172">JFX124*1.1</f>
        <v>0</v>
      </c>
      <c r="JFZ124" s="16">
        <f t="shared" ref="JFZ124" si="2173">((JFY124)*0.06+40)</f>
        <v>40</v>
      </c>
      <c r="JGA124" s="105">
        <f t="shared" ref="JGA124" si="2174">JFY124+JFZ124</f>
        <v>40</v>
      </c>
      <c r="JGB124" s="16">
        <f t="shared" ref="JGB124" si="2175">JGA124/$N$2</f>
        <v>0.38461538461538464</v>
      </c>
      <c r="JGC124" s="2"/>
      <c r="JGD124" s="2"/>
      <c r="JGE124" s="2"/>
      <c r="JGF124" s="2"/>
      <c r="JGG124" s="2"/>
      <c r="JGH124" s="2" t="s">
        <v>187</v>
      </c>
      <c r="JGI124" s="63"/>
      <c r="JGJ124" s="6"/>
      <c r="JGK124" s="6"/>
      <c r="JGL124" s="6">
        <f>JGL120+JGN120+JGO120</f>
        <v>0</v>
      </c>
      <c r="JGM124" s="80"/>
      <c r="JGN124" s="6">
        <f t="shared" ref="JGN124" si="2176">JGL124+JGM124</f>
        <v>0</v>
      </c>
      <c r="JGO124" s="6">
        <f t="shared" ref="JGO124" si="2177">JGN124*1.1</f>
        <v>0</v>
      </c>
      <c r="JGP124" s="16">
        <f t="shared" ref="JGP124" si="2178">((JGO124)*0.06+40)</f>
        <v>40</v>
      </c>
      <c r="JGQ124" s="105">
        <f t="shared" ref="JGQ124" si="2179">JGO124+JGP124</f>
        <v>40</v>
      </c>
      <c r="JGR124" s="16">
        <f t="shared" ref="JGR124" si="2180">JGQ124/$N$2</f>
        <v>0.38461538461538464</v>
      </c>
      <c r="JGS124" s="2"/>
      <c r="JGT124" s="2"/>
      <c r="JGU124" s="2"/>
      <c r="JGV124" s="2"/>
      <c r="JGW124" s="2"/>
      <c r="JGX124" s="2" t="s">
        <v>187</v>
      </c>
      <c r="JGY124" s="63"/>
      <c r="JGZ124" s="6"/>
      <c r="JHA124" s="6"/>
      <c r="JHB124" s="6">
        <f>JHB120+JHD120+JHE120</f>
        <v>0</v>
      </c>
      <c r="JHC124" s="80"/>
      <c r="JHD124" s="6">
        <f t="shared" ref="JHD124" si="2181">JHB124+JHC124</f>
        <v>0</v>
      </c>
      <c r="JHE124" s="6">
        <f t="shared" ref="JHE124" si="2182">JHD124*1.1</f>
        <v>0</v>
      </c>
      <c r="JHF124" s="16">
        <f t="shared" ref="JHF124" si="2183">((JHE124)*0.06+40)</f>
        <v>40</v>
      </c>
      <c r="JHG124" s="105">
        <f t="shared" ref="JHG124" si="2184">JHE124+JHF124</f>
        <v>40</v>
      </c>
      <c r="JHH124" s="16">
        <f t="shared" ref="JHH124" si="2185">JHG124/$N$2</f>
        <v>0.38461538461538464</v>
      </c>
      <c r="JHI124" s="2"/>
      <c r="JHJ124" s="2"/>
      <c r="JHK124" s="2"/>
      <c r="JHL124" s="2"/>
      <c r="JHM124" s="2"/>
      <c r="JHN124" s="2" t="s">
        <v>187</v>
      </c>
      <c r="JHO124" s="63"/>
      <c r="JHP124" s="6"/>
      <c r="JHQ124" s="6"/>
      <c r="JHR124" s="6">
        <f>JHR120+JHT120+JHU120</f>
        <v>0</v>
      </c>
      <c r="JHS124" s="80"/>
      <c r="JHT124" s="6">
        <f t="shared" ref="JHT124" si="2186">JHR124+JHS124</f>
        <v>0</v>
      </c>
      <c r="JHU124" s="6">
        <f t="shared" ref="JHU124" si="2187">JHT124*1.1</f>
        <v>0</v>
      </c>
      <c r="JHV124" s="16">
        <f t="shared" ref="JHV124" si="2188">((JHU124)*0.06+40)</f>
        <v>40</v>
      </c>
      <c r="JHW124" s="105">
        <f t="shared" ref="JHW124" si="2189">JHU124+JHV124</f>
        <v>40</v>
      </c>
      <c r="JHX124" s="16">
        <f t="shared" ref="JHX124" si="2190">JHW124/$N$2</f>
        <v>0.38461538461538464</v>
      </c>
      <c r="JHY124" s="2"/>
      <c r="JHZ124" s="2"/>
      <c r="JIA124" s="2"/>
      <c r="JIB124" s="2"/>
      <c r="JIC124" s="2"/>
      <c r="JID124" s="2" t="s">
        <v>187</v>
      </c>
      <c r="JIE124" s="63"/>
      <c r="JIF124" s="6"/>
      <c r="JIG124" s="6"/>
      <c r="JIH124" s="6">
        <f>JIH120+JIJ120+JIK120</f>
        <v>0</v>
      </c>
      <c r="JII124" s="80"/>
      <c r="JIJ124" s="6">
        <f t="shared" ref="JIJ124" si="2191">JIH124+JII124</f>
        <v>0</v>
      </c>
      <c r="JIK124" s="6">
        <f t="shared" ref="JIK124" si="2192">JIJ124*1.1</f>
        <v>0</v>
      </c>
      <c r="JIL124" s="16">
        <f t="shared" ref="JIL124" si="2193">((JIK124)*0.06+40)</f>
        <v>40</v>
      </c>
      <c r="JIM124" s="105">
        <f t="shared" ref="JIM124" si="2194">JIK124+JIL124</f>
        <v>40</v>
      </c>
      <c r="JIN124" s="16">
        <f t="shared" ref="JIN124" si="2195">JIM124/$N$2</f>
        <v>0.38461538461538464</v>
      </c>
      <c r="JIO124" s="2"/>
      <c r="JIP124" s="2"/>
      <c r="JIQ124" s="2"/>
      <c r="JIR124" s="2"/>
      <c r="JIS124" s="2"/>
      <c r="JIT124" s="2" t="s">
        <v>187</v>
      </c>
      <c r="JIU124" s="63"/>
      <c r="JIV124" s="6"/>
      <c r="JIW124" s="6"/>
      <c r="JIX124" s="6">
        <f>JIX120+JIZ120+JJA120</f>
        <v>0</v>
      </c>
      <c r="JIY124" s="80"/>
      <c r="JIZ124" s="6">
        <f t="shared" ref="JIZ124" si="2196">JIX124+JIY124</f>
        <v>0</v>
      </c>
      <c r="JJA124" s="6">
        <f t="shared" ref="JJA124" si="2197">JIZ124*1.1</f>
        <v>0</v>
      </c>
      <c r="JJB124" s="16">
        <f t="shared" ref="JJB124" si="2198">((JJA124)*0.06+40)</f>
        <v>40</v>
      </c>
      <c r="JJC124" s="105">
        <f t="shared" ref="JJC124" si="2199">JJA124+JJB124</f>
        <v>40</v>
      </c>
      <c r="JJD124" s="16">
        <f t="shared" ref="JJD124" si="2200">JJC124/$N$2</f>
        <v>0.38461538461538464</v>
      </c>
      <c r="JJE124" s="2"/>
      <c r="JJF124" s="2"/>
      <c r="JJG124" s="2"/>
      <c r="JJH124" s="2"/>
      <c r="JJI124" s="2"/>
      <c r="JJJ124" s="2" t="s">
        <v>187</v>
      </c>
      <c r="JJK124" s="63"/>
      <c r="JJL124" s="6"/>
      <c r="JJM124" s="6"/>
      <c r="JJN124" s="6">
        <f>JJN120+JJP120+JJQ120</f>
        <v>0</v>
      </c>
      <c r="JJO124" s="80"/>
      <c r="JJP124" s="6">
        <f t="shared" ref="JJP124" si="2201">JJN124+JJO124</f>
        <v>0</v>
      </c>
      <c r="JJQ124" s="6">
        <f t="shared" ref="JJQ124" si="2202">JJP124*1.1</f>
        <v>0</v>
      </c>
      <c r="JJR124" s="16">
        <f t="shared" ref="JJR124" si="2203">((JJQ124)*0.06+40)</f>
        <v>40</v>
      </c>
      <c r="JJS124" s="105">
        <f t="shared" ref="JJS124" si="2204">JJQ124+JJR124</f>
        <v>40</v>
      </c>
      <c r="JJT124" s="16">
        <f t="shared" ref="JJT124" si="2205">JJS124/$N$2</f>
        <v>0.38461538461538464</v>
      </c>
      <c r="JJU124" s="2"/>
      <c r="JJV124" s="2"/>
      <c r="JJW124" s="2"/>
      <c r="JJX124" s="2"/>
      <c r="JJY124" s="2"/>
      <c r="JJZ124" s="2" t="s">
        <v>187</v>
      </c>
      <c r="JKA124" s="63"/>
      <c r="JKB124" s="6"/>
      <c r="JKC124" s="6"/>
      <c r="JKD124" s="6">
        <f>JKD120+JKF120+JKG120</f>
        <v>0</v>
      </c>
      <c r="JKE124" s="80"/>
      <c r="JKF124" s="6">
        <f t="shared" ref="JKF124" si="2206">JKD124+JKE124</f>
        <v>0</v>
      </c>
      <c r="JKG124" s="6">
        <f t="shared" ref="JKG124" si="2207">JKF124*1.1</f>
        <v>0</v>
      </c>
      <c r="JKH124" s="16">
        <f t="shared" ref="JKH124" si="2208">((JKG124)*0.06+40)</f>
        <v>40</v>
      </c>
      <c r="JKI124" s="105">
        <f t="shared" ref="JKI124" si="2209">JKG124+JKH124</f>
        <v>40</v>
      </c>
      <c r="JKJ124" s="16">
        <f t="shared" ref="JKJ124" si="2210">JKI124/$N$2</f>
        <v>0.38461538461538464</v>
      </c>
      <c r="JKK124" s="2"/>
      <c r="JKL124" s="2"/>
      <c r="JKM124" s="2"/>
      <c r="JKN124" s="2"/>
      <c r="JKO124" s="2"/>
      <c r="JKP124" s="2" t="s">
        <v>187</v>
      </c>
      <c r="JKQ124" s="63"/>
      <c r="JKR124" s="6"/>
      <c r="JKS124" s="6"/>
      <c r="JKT124" s="6">
        <f>JKT120+JKV120+JKW120</f>
        <v>0</v>
      </c>
      <c r="JKU124" s="80"/>
      <c r="JKV124" s="6">
        <f t="shared" ref="JKV124" si="2211">JKT124+JKU124</f>
        <v>0</v>
      </c>
      <c r="JKW124" s="6">
        <f t="shared" ref="JKW124" si="2212">JKV124*1.1</f>
        <v>0</v>
      </c>
      <c r="JKX124" s="16">
        <f t="shared" ref="JKX124" si="2213">((JKW124)*0.06+40)</f>
        <v>40</v>
      </c>
      <c r="JKY124" s="105">
        <f t="shared" ref="JKY124" si="2214">JKW124+JKX124</f>
        <v>40</v>
      </c>
      <c r="JKZ124" s="16">
        <f t="shared" ref="JKZ124" si="2215">JKY124/$N$2</f>
        <v>0.38461538461538464</v>
      </c>
      <c r="JLA124" s="2"/>
      <c r="JLB124" s="2"/>
      <c r="JLC124" s="2"/>
      <c r="JLD124" s="2"/>
      <c r="JLE124" s="2"/>
      <c r="JLF124" s="2" t="s">
        <v>187</v>
      </c>
      <c r="JLG124" s="63"/>
      <c r="JLH124" s="6"/>
      <c r="JLI124" s="6"/>
      <c r="JLJ124" s="6">
        <f>JLJ120+JLL120+JLM120</f>
        <v>0</v>
      </c>
      <c r="JLK124" s="80"/>
      <c r="JLL124" s="6">
        <f t="shared" ref="JLL124" si="2216">JLJ124+JLK124</f>
        <v>0</v>
      </c>
      <c r="JLM124" s="6">
        <f t="shared" ref="JLM124" si="2217">JLL124*1.1</f>
        <v>0</v>
      </c>
      <c r="JLN124" s="16">
        <f t="shared" ref="JLN124" si="2218">((JLM124)*0.06+40)</f>
        <v>40</v>
      </c>
      <c r="JLO124" s="105">
        <f t="shared" ref="JLO124" si="2219">JLM124+JLN124</f>
        <v>40</v>
      </c>
      <c r="JLP124" s="16">
        <f t="shared" ref="JLP124" si="2220">JLO124/$N$2</f>
        <v>0.38461538461538464</v>
      </c>
      <c r="JLQ124" s="2"/>
      <c r="JLR124" s="2"/>
      <c r="JLS124" s="2"/>
      <c r="JLT124" s="2"/>
      <c r="JLU124" s="2"/>
      <c r="JLV124" s="2" t="s">
        <v>187</v>
      </c>
      <c r="JLW124" s="63"/>
      <c r="JLX124" s="6"/>
      <c r="JLY124" s="6"/>
      <c r="JLZ124" s="6">
        <f>JLZ120+JMB120+JMC120</f>
        <v>0</v>
      </c>
      <c r="JMA124" s="80"/>
      <c r="JMB124" s="6">
        <f t="shared" ref="JMB124" si="2221">JLZ124+JMA124</f>
        <v>0</v>
      </c>
      <c r="JMC124" s="6">
        <f t="shared" ref="JMC124" si="2222">JMB124*1.1</f>
        <v>0</v>
      </c>
      <c r="JMD124" s="16">
        <f t="shared" ref="JMD124" si="2223">((JMC124)*0.06+40)</f>
        <v>40</v>
      </c>
      <c r="JME124" s="105">
        <f t="shared" ref="JME124" si="2224">JMC124+JMD124</f>
        <v>40</v>
      </c>
      <c r="JMF124" s="16">
        <f t="shared" ref="JMF124" si="2225">JME124/$N$2</f>
        <v>0.38461538461538464</v>
      </c>
      <c r="JMG124" s="2"/>
      <c r="JMH124" s="2"/>
      <c r="JMI124" s="2"/>
      <c r="JMJ124" s="2"/>
      <c r="JMK124" s="2"/>
      <c r="JML124" s="2" t="s">
        <v>187</v>
      </c>
      <c r="JMM124" s="63"/>
      <c r="JMN124" s="6"/>
      <c r="JMO124" s="6"/>
      <c r="JMP124" s="6">
        <f>JMP120+JMR120+JMS120</f>
        <v>0</v>
      </c>
      <c r="JMQ124" s="80"/>
      <c r="JMR124" s="6">
        <f t="shared" ref="JMR124" si="2226">JMP124+JMQ124</f>
        <v>0</v>
      </c>
      <c r="JMS124" s="6">
        <f t="shared" ref="JMS124" si="2227">JMR124*1.1</f>
        <v>0</v>
      </c>
      <c r="JMT124" s="16">
        <f t="shared" ref="JMT124" si="2228">((JMS124)*0.06+40)</f>
        <v>40</v>
      </c>
      <c r="JMU124" s="105">
        <f t="shared" ref="JMU124" si="2229">JMS124+JMT124</f>
        <v>40</v>
      </c>
      <c r="JMV124" s="16">
        <f t="shared" ref="JMV124" si="2230">JMU124/$N$2</f>
        <v>0.38461538461538464</v>
      </c>
      <c r="JMW124" s="2"/>
      <c r="JMX124" s="2"/>
      <c r="JMY124" s="2"/>
      <c r="JMZ124" s="2"/>
      <c r="JNA124" s="2"/>
      <c r="JNB124" s="2" t="s">
        <v>187</v>
      </c>
      <c r="JNC124" s="63"/>
      <c r="JND124" s="6"/>
      <c r="JNE124" s="6"/>
      <c r="JNF124" s="6">
        <f>JNF120+JNH120+JNI120</f>
        <v>0</v>
      </c>
      <c r="JNG124" s="80"/>
      <c r="JNH124" s="6">
        <f t="shared" ref="JNH124" si="2231">JNF124+JNG124</f>
        <v>0</v>
      </c>
      <c r="JNI124" s="6">
        <f t="shared" ref="JNI124" si="2232">JNH124*1.1</f>
        <v>0</v>
      </c>
      <c r="JNJ124" s="16">
        <f t="shared" ref="JNJ124" si="2233">((JNI124)*0.06+40)</f>
        <v>40</v>
      </c>
      <c r="JNK124" s="105">
        <f t="shared" ref="JNK124" si="2234">JNI124+JNJ124</f>
        <v>40</v>
      </c>
      <c r="JNL124" s="16">
        <f t="shared" ref="JNL124" si="2235">JNK124/$N$2</f>
        <v>0.38461538461538464</v>
      </c>
      <c r="JNM124" s="2"/>
      <c r="JNN124" s="2"/>
      <c r="JNO124" s="2"/>
      <c r="JNP124" s="2"/>
      <c r="JNQ124" s="2"/>
      <c r="JNR124" s="2" t="s">
        <v>187</v>
      </c>
      <c r="JNS124" s="63"/>
      <c r="JNT124" s="6"/>
      <c r="JNU124" s="6"/>
      <c r="JNV124" s="6">
        <f>JNV120+JNX120+JNY120</f>
        <v>0</v>
      </c>
      <c r="JNW124" s="80"/>
      <c r="JNX124" s="6">
        <f t="shared" ref="JNX124" si="2236">JNV124+JNW124</f>
        <v>0</v>
      </c>
      <c r="JNY124" s="6">
        <f t="shared" ref="JNY124" si="2237">JNX124*1.1</f>
        <v>0</v>
      </c>
      <c r="JNZ124" s="16">
        <f t="shared" ref="JNZ124" si="2238">((JNY124)*0.06+40)</f>
        <v>40</v>
      </c>
      <c r="JOA124" s="105">
        <f t="shared" ref="JOA124" si="2239">JNY124+JNZ124</f>
        <v>40</v>
      </c>
      <c r="JOB124" s="16">
        <f t="shared" ref="JOB124" si="2240">JOA124/$N$2</f>
        <v>0.38461538461538464</v>
      </c>
      <c r="JOC124" s="2"/>
      <c r="JOD124" s="2"/>
      <c r="JOE124" s="2"/>
      <c r="JOF124" s="2"/>
      <c r="JOG124" s="2"/>
      <c r="JOH124" s="2" t="s">
        <v>187</v>
      </c>
      <c r="JOI124" s="63"/>
      <c r="JOJ124" s="6"/>
      <c r="JOK124" s="6"/>
      <c r="JOL124" s="6">
        <f>JOL120+JON120+JOO120</f>
        <v>0</v>
      </c>
      <c r="JOM124" s="80"/>
      <c r="JON124" s="6">
        <f t="shared" ref="JON124" si="2241">JOL124+JOM124</f>
        <v>0</v>
      </c>
      <c r="JOO124" s="6">
        <f t="shared" ref="JOO124" si="2242">JON124*1.1</f>
        <v>0</v>
      </c>
      <c r="JOP124" s="16">
        <f t="shared" ref="JOP124" si="2243">((JOO124)*0.06+40)</f>
        <v>40</v>
      </c>
      <c r="JOQ124" s="105">
        <f t="shared" ref="JOQ124" si="2244">JOO124+JOP124</f>
        <v>40</v>
      </c>
      <c r="JOR124" s="16">
        <f t="shared" ref="JOR124" si="2245">JOQ124/$N$2</f>
        <v>0.38461538461538464</v>
      </c>
      <c r="JOS124" s="2"/>
      <c r="JOT124" s="2"/>
      <c r="JOU124" s="2"/>
      <c r="JOV124" s="2"/>
      <c r="JOW124" s="2"/>
      <c r="JOX124" s="2" t="s">
        <v>187</v>
      </c>
      <c r="JOY124" s="63"/>
      <c r="JOZ124" s="6"/>
      <c r="JPA124" s="6"/>
      <c r="JPB124" s="6">
        <f>JPB120+JPD120+JPE120</f>
        <v>0</v>
      </c>
      <c r="JPC124" s="80"/>
      <c r="JPD124" s="6">
        <f t="shared" ref="JPD124" si="2246">JPB124+JPC124</f>
        <v>0</v>
      </c>
      <c r="JPE124" s="6">
        <f t="shared" ref="JPE124" si="2247">JPD124*1.1</f>
        <v>0</v>
      </c>
      <c r="JPF124" s="16">
        <f t="shared" ref="JPF124" si="2248">((JPE124)*0.06+40)</f>
        <v>40</v>
      </c>
      <c r="JPG124" s="105">
        <f t="shared" ref="JPG124" si="2249">JPE124+JPF124</f>
        <v>40</v>
      </c>
      <c r="JPH124" s="16">
        <f t="shared" ref="JPH124" si="2250">JPG124/$N$2</f>
        <v>0.38461538461538464</v>
      </c>
      <c r="JPI124" s="2"/>
      <c r="JPJ124" s="2"/>
      <c r="JPK124" s="2"/>
      <c r="JPL124" s="2"/>
      <c r="JPM124" s="2"/>
      <c r="JPN124" s="2" t="s">
        <v>187</v>
      </c>
      <c r="JPO124" s="63"/>
      <c r="JPP124" s="6"/>
      <c r="JPQ124" s="6"/>
      <c r="JPR124" s="6">
        <f>JPR120+JPT120+JPU120</f>
        <v>0</v>
      </c>
      <c r="JPS124" s="80"/>
      <c r="JPT124" s="6">
        <f t="shared" ref="JPT124" si="2251">JPR124+JPS124</f>
        <v>0</v>
      </c>
      <c r="JPU124" s="6">
        <f t="shared" ref="JPU124" si="2252">JPT124*1.1</f>
        <v>0</v>
      </c>
      <c r="JPV124" s="16">
        <f t="shared" ref="JPV124" si="2253">((JPU124)*0.06+40)</f>
        <v>40</v>
      </c>
      <c r="JPW124" s="105">
        <f t="shared" ref="JPW124" si="2254">JPU124+JPV124</f>
        <v>40</v>
      </c>
      <c r="JPX124" s="16">
        <f t="shared" ref="JPX124" si="2255">JPW124/$N$2</f>
        <v>0.38461538461538464</v>
      </c>
      <c r="JPY124" s="2"/>
      <c r="JPZ124" s="2"/>
      <c r="JQA124" s="2"/>
      <c r="JQB124" s="2"/>
      <c r="JQC124" s="2"/>
      <c r="JQD124" s="2" t="s">
        <v>187</v>
      </c>
      <c r="JQE124" s="63"/>
      <c r="JQF124" s="6"/>
      <c r="JQG124" s="6"/>
      <c r="JQH124" s="6">
        <f>JQH120+JQJ120+JQK120</f>
        <v>0</v>
      </c>
      <c r="JQI124" s="80"/>
      <c r="JQJ124" s="6">
        <f t="shared" ref="JQJ124" si="2256">JQH124+JQI124</f>
        <v>0</v>
      </c>
      <c r="JQK124" s="6">
        <f t="shared" ref="JQK124" si="2257">JQJ124*1.1</f>
        <v>0</v>
      </c>
      <c r="JQL124" s="16">
        <f t="shared" ref="JQL124" si="2258">((JQK124)*0.06+40)</f>
        <v>40</v>
      </c>
      <c r="JQM124" s="105">
        <f t="shared" ref="JQM124" si="2259">JQK124+JQL124</f>
        <v>40</v>
      </c>
      <c r="JQN124" s="16">
        <f t="shared" ref="JQN124" si="2260">JQM124/$N$2</f>
        <v>0.38461538461538464</v>
      </c>
      <c r="JQO124" s="2"/>
      <c r="JQP124" s="2"/>
      <c r="JQQ124" s="2"/>
      <c r="JQR124" s="2"/>
      <c r="JQS124" s="2"/>
      <c r="JQT124" s="2" t="s">
        <v>187</v>
      </c>
      <c r="JQU124" s="63"/>
      <c r="JQV124" s="6"/>
      <c r="JQW124" s="6"/>
      <c r="JQX124" s="6">
        <f>JQX120+JQZ120+JRA120</f>
        <v>0</v>
      </c>
      <c r="JQY124" s="80"/>
      <c r="JQZ124" s="6">
        <f t="shared" ref="JQZ124" si="2261">JQX124+JQY124</f>
        <v>0</v>
      </c>
      <c r="JRA124" s="6">
        <f t="shared" ref="JRA124" si="2262">JQZ124*1.1</f>
        <v>0</v>
      </c>
      <c r="JRB124" s="16">
        <f t="shared" ref="JRB124" si="2263">((JRA124)*0.06+40)</f>
        <v>40</v>
      </c>
      <c r="JRC124" s="105">
        <f t="shared" ref="JRC124" si="2264">JRA124+JRB124</f>
        <v>40</v>
      </c>
      <c r="JRD124" s="16">
        <f t="shared" ref="JRD124" si="2265">JRC124/$N$2</f>
        <v>0.38461538461538464</v>
      </c>
      <c r="JRE124" s="2"/>
      <c r="JRF124" s="2"/>
      <c r="JRG124" s="2"/>
      <c r="JRH124" s="2"/>
      <c r="JRI124" s="2"/>
      <c r="JRJ124" s="2" t="s">
        <v>187</v>
      </c>
      <c r="JRK124" s="63"/>
      <c r="JRL124" s="6"/>
      <c r="JRM124" s="6"/>
      <c r="JRN124" s="6">
        <f>JRN120+JRP120+JRQ120</f>
        <v>0</v>
      </c>
      <c r="JRO124" s="80"/>
      <c r="JRP124" s="6">
        <f t="shared" ref="JRP124" si="2266">JRN124+JRO124</f>
        <v>0</v>
      </c>
      <c r="JRQ124" s="6">
        <f t="shared" ref="JRQ124" si="2267">JRP124*1.1</f>
        <v>0</v>
      </c>
      <c r="JRR124" s="16">
        <f t="shared" ref="JRR124" si="2268">((JRQ124)*0.06+40)</f>
        <v>40</v>
      </c>
      <c r="JRS124" s="105">
        <f t="shared" ref="JRS124" si="2269">JRQ124+JRR124</f>
        <v>40</v>
      </c>
      <c r="JRT124" s="16">
        <f t="shared" ref="JRT124" si="2270">JRS124/$N$2</f>
        <v>0.38461538461538464</v>
      </c>
      <c r="JRU124" s="2"/>
      <c r="JRV124" s="2"/>
      <c r="JRW124" s="2"/>
      <c r="JRX124" s="2"/>
      <c r="JRY124" s="2"/>
      <c r="JRZ124" s="2" t="s">
        <v>187</v>
      </c>
      <c r="JSA124" s="63"/>
      <c r="JSB124" s="6"/>
      <c r="JSC124" s="6"/>
      <c r="JSD124" s="6">
        <f>JSD120+JSF120+JSG120</f>
        <v>0</v>
      </c>
      <c r="JSE124" s="80"/>
      <c r="JSF124" s="6">
        <f t="shared" ref="JSF124" si="2271">JSD124+JSE124</f>
        <v>0</v>
      </c>
      <c r="JSG124" s="6">
        <f t="shared" ref="JSG124" si="2272">JSF124*1.1</f>
        <v>0</v>
      </c>
      <c r="JSH124" s="16">
        <f t="shared" ref="JSH124" si="2273">((JSG124)*0.06+40)</f>
        <v>40</v>
      </c>
      <c r="JSI124" s="105">
        <f t="shared" ref="JSI124" si="2274">JSG124+JSH124</f>
        <v>40</v>
      </c>
      <c r="JSJ124" s="16">
        <f t="shared" ref="JSJ124" si="2275">JSI124/$N$2</f>
        <v>0.38461538461538464</v>
      </c>
      <c r="JSK124" s="2"/>
      <c r="JSL124" s="2"/>
      <c r="JSM124" s="2"/>
      <c r="JSN124" s="2"/>
      <c r="JSO124" s="2"/>
      <c r="JSP124" s="2" t="s">
        <v>187</v>
      </c>
      <c r="JSQ124" s="63"/>
      <c r="JSR124" s="6"/>
      <c r="JSS124" s="6"/>
      <c r="JST124" s="6">
        <f>JST120+JSV120+JSW120</f>
        <v>0</v>
      </c>
      <c r="JSU124" s="80"/>
      <c r="JSV124" s="6">
        <f t="shared" ref="JSV124" si="2276">JST124+JSU124</f>
        <v>0</v>
      </c>
      <c r="JSW124" s="6">
        <f t="shared" ref="JSW124" si="2277">JSV124*1.1</f>
        <v>0</v>
      </c>
      <c r="JSX124" s="16">
        <f t="shared" ref="JSX124" si="2278">((JSW124)*0.06+40)</f>
        <v>40</v>
      </c>
      <c r="JSY124" s="105">
        <f t="shared" ref="JSY124" si="2279">JSW124+JSX124</f>
        <v>40</v>
      </c>
      <c r="JSZ124" s="16">
        <f t="shared" ref="JSZ124" si="2280">JSY124/$N$2</f>
        <v>0.38461538461538464</v>
      </c>
      <c r="JTA124" s="2"/>
      <c r="JTB124" s="2"/>
      <c r="JTC124" s="2"/>
      <c r="JTD124" s="2"/>
      <c r="JTE124" s="2"/>
      <c r="JTF124" s="2" t="s">
        <v>187</v>
      </c>
      <c r="JTG124" s="63"/>
      <c r="JTH124" s="6"/>
      <c r="JTI124" s="6"/>
      <c r="JTJ124" s="6">
        <f>JTJ120+JTL120+JTM120</f>
        <v>0</v>
      </c>
      <c r="JTK124" s="80"/>
      <c r="JTL124" s="6">
        <f t="shared" ref="JTL124" si="2281">JTJ124+JTK124</f>
        <v>0</v>
      </c>
      <c r="JTM124" s="6">
        <f t="shared" ref="JTM124" si="2282">JTL124*1.1</f>
        <v>0</v>
      </c>
      <c r="JTN124" s="16">
        <f t="shared" ref="JTN124" si="2283">((JTM124)*0.06+40)</f>
        <v>40</v>
      </c>
      <c r="JTO124" s="105">
        <f t="shared" ref="JTO124" si="2284">JTM124+JTN124</f>
        <v>40</v>
      </c>
      <c r="JTP124" s="16">
        <f t="shared" ref="JTP124" si="2285">JTO124/$N$2</f>
        <v>0.38461538461538464</v>
      </c>
      <c r="JTQ124" s="2"/>
      <c r="JTR124" s="2"/>
      <c r="JTS124" s="2"/>
      <c r="JTT124" s="2"/>
      <c r="JTU124" s="2"/>
      <c r="JTV124" s="2" t="s">
        <v>187</v>
      </c>
      <c r="JTW124" s="63"/>
      <c r="JTX124" s="6"/>
      <c r="JTY124" s="6"/>
      <c r="JTZ124" s="6">
        <f>JTZ120+JUB120+JUC120</f>
        <v>0</v>
      </c>
      <c r="JUA124" s="80"/>
      <c r="JUB124" s="6">
        <f t="shared" ref="JUB124" si="2286">JTZ124+JUA124</f>
        <v>0</v>
      </c>
      <c r="JUC124" s="6">
        <f t="shared" ref="JUC124" si="2287">JUB124*1.1</f>
        <v>0</v>
      </c>
      <c r="JUD124" s="16">
        <f t="shared" ref="JUD124" si="2288">((JUC124)*0.06+40)</f>
        <v>40</v>
      </c>
      <c r="JUE124" s="105">
        <f t="shared" ref="JUE124" si="2289">JUC124+JUD124</f>
        <v>40</v>
      </c>
      <c r="JUF124" s="16">
        <f t="shared" ref="JUF124" si="2290">JUE124/$N$2</f>
        <v>0.38461538461538464</v>
      </c>
      <c r="JUG124" s="2"/>
      <c r="JUH124" s="2"/>
      <c r="JUI124" s="2"/>
      <c r="JUJ124" s="2"/>
      <c r="JUK124" s="2"/>
      <c r="JUL124" s="2" t="s">
        <v>187</v>
      </c>
      <c r="JUM124" s="63"/>
      <c r="JUN124" s="6"/>
      <c r="JUO124" s="6"/>
      <c r="JUP124" s="6">
        <f>JUP120+JUR120+JUS120</f>
        <v>0</v>
      </c>
      <c r="JUQ124" s="80"/>
      <c r="JUR124" s="6">
        <f t="shared" ref="JUR124" si="2291">JUP124+JUQ124</f>
        <v>0</v>
      </c>
      <c r="JUS124" s="6">
        <f t="shared" ref="JUS124" si="2292">JUR124*1.1</f>
        <v>0</v>
      </c>
      <c r="JUT124" s="16">
        <f t="shared" ref="JUT124" si="2293">((JUS124)*0.06+40)</f>
        <v>40</v>
      </c>
      <c r="JUU124" s="105">
        <f t="shared" ref="JUU124" si="2294">JUS124+JUT124</f>
        <v>40</v>
      </c>
      <c r="JUV124" s="16">
        <f t="shared" ref="JUV124" si="2295">JUU124/$N$2</f>
        <v>0.38461538461538464</v>
      </c>
      <c r="JUW124" s="2"/>
      <c r="JUX124" s="2"/>
      <c r="JUY124" s="2"/>
      <c r="JUZ124" s="2"/>
      <c r="JVA124" s="2"/>
      <c r="JVB124" s="2" t="s">
        <v>187</v>
      </c>
      <c r="JVC124" s="63"/>
      <c r="JVD124" s="6"/>
      <c r="JVE124" s="6"/>
      <c r="JVF124" s="6">
        <f>JVF120+JVH120+JVI120</f>
        <v>0</v>
      </c>
      <c r="JVG124" s="80"/>
      <c r="JVH124" s="6">
        <f t="shared" ref="JVH124" si="2296">JVF124+JVG124</f>
        <v>0</v>
      </c>
      <c r="JVI124" s="6">
        <f t="shared" ref="JVI124" si="2297">JVH124*1.1</f>
        <v>0</v>
      </c>
      <c r="JVJ124" s="16">
        <f t="shared" ref="JVJ124" si="2298">((JVI124)*0.06+40)</f>
        <v>40</v>
      </c>
      <c r="JVK124" s="105">
        <f t="shared" ref="JVK124" si="2299">JVI124+JVJ124</f>
        <v>40</v>
      </c>
      <c r="JVL124" s="16">
        <f t="shared" ref="JVL124" si="2300">JVK124/$N$2</f>
        <v>0.38461538461538464</v>
      </c>
      <c r="JVM124" s="2"/>
      <c r="JVN124" s="2"/>
      <c r="JVO124" s="2"/>
      <c r="JVP124" s="2"/>
      <c r="JVQ124" s="2"/>
      <c r="JVR124" s="2" t="s">
        <v>187</v>
      </c>
      <c r="JVS124" s="63"/>
      <c r="JVT124" s="6"/>
      <c r="JVU124" s="6"/>
      <c r="JVV124" s="6">
        <f>JVV120+JVX120+JVY120</f>
        <v>0</v>
      </c>
      <c r="JVW124" s="80"/>
      <c r="JVX124" s="6">
        <f t="shared" ref="JVX124" si="2301">JVV124+JVW124</f>
        <v>0</v>
      </c>
      <c r="JVY124" s="6">
        <f t="shared" ref="JVY124" si="2302">JVX124*1.1</f>
        <v>0</v>
      </c>
      <c r="JVZ124" s="16">
        <f t="shared" ref="JVZ124" si="2303">((JVY124)*0.06+40)</f>
        <v>40</v>
      </c>
      <c r="JWA124" s="105">
        <f t="shared" ref="JWA124" si="2304">JVY124+JVZ124</f>
        <v>40</v>
      </c>
      <c r="JWB124" s="16">
        <f t="shared" ref="JWB124" si="2305">JWA124/$N$2</f>
        <v>0.38461538461538464</v>
      </c>
      <c r="JWC124" s="2"/>
      <c r="JWD124" s="2"/>
      <c r="JWE124" s="2"/>
      <c r="JWF124" s="2"/>
      <c r="JWG124" s="2"/>
      <c r="JWH124" s="2" t="s">
        <v>187</v>
      </c>
      <c r="JWI124" s="63"/>
      <c r="JWJ124" s="6"/>
      <c r="JWK124" s="6"/>
      <c r="JWL124" s="6">
        <f>JWL120+JWN120+JWO120</f>
        <v>0</v>
      </c>
      <c r="JWM124" s="80"/>
      <c r="JWN124" s="6">
        <f t="shared" ref="JWN124" si="2306">JWL124+JWM124</f>
        <v>0</v>
      </c>
      <c r="JWO124" s="6">
        <f t="shared" ref="JWO124" si="2307">JWN124*1.1</f>
        <v>0</v>
      </c>
      <c r="JWP124" s="16">
        <f t="shared" ref="JWP124" si="2308">((JWO124)*0.06+40)</f>
        <v>40</v>
      </c>
      <c r="JWQ124" s="105">
        <f t="shared" ref="JWQ124" si="2309">JWO124+JWP124</f>
        <v>40</v>
      </c>
      <c r="JWR124" s="16">
        <f t="shared" ref="JWR124" si="2310">JWQ124/$N$2</f>
        <v>0.38461538461538464</v>
      </c>
      <c r="JWS124" s="2"/>
      <c r="JWT124" s="2"/>
      <c r="JWU124" s="2"/>
      <c r="JWV124" s="2"/>
      <c r="JWW124" s="2"/>
      <c r="JWX124" s="2" t="s">
        <v>187</v>
      </c>
      <c r="JWY124" s="63"/>
      <c r="JWZ124" s="6"/>
      <c r="JXA124" s="6"/>
      <c r="JXB124" s="6">
        <f>JXB120+JXD120+JXE120</f>
        <v>0</v>
      </c>
      <c r="JXC124" s="80"/>
      <c r="JXD124" s="6">
        <f t="shared" ref="JXD124" si="2311">JXB124+JXC124</f>
        <v>0</v>
      </c>
      <c r="JXE124" s="6">
        <f t="shared" ref="JXE124" si="2312">JXD124*1.1</f>
        <v>0</v>
      </c>
      <c r="JXF124" s="16">
        <f t="shared" ref="JXF124" si="2313">((JXE124)*0.06+40)</f>
        <v>40</v>
      </c>
      <c r="JXG124" s="105">
        <f t="shared" ref="JXG124" si="2314">JXE124+JXF124</f>
        <v>40</v>
      </c>
      <c r="JXH124" s="16">
        <f t="shared" ref="JXH124" si="2315">JXG124/$N$2</f>
        <v>0.38461538461538464</v>
      </c>
      <c r="JXI124" s="2"/>
      <c r="JXJ124" s="2"/>
      <c r="JXK124" s="2"/>
      <c r="JXL124" s="2"/>
      <c r="JXM124" s="2"/>
      <c r="JXN124" s="2" t="s">
        <v>187</v>
      </c>
      <c r="JXO124" s="63"/>
      <c r="JXP124" s="6"/>
      <c r="JXQ124" s="6"/>
      <c r="JXR124" s="6">
        <f>JXR120+JXT120+JXU120</f>
        <v>0</v>
      </c>
      <c r="JXS124" s="80"/>
      <c r="JXT124" s="6">
        <f t="shared" ref="JXT124" si="2316">JXR124+JXS124</f>
        <v>0</v>
      </c>
      <c r="JXU124" s="6">
        <f t="shared" ref="JXU124" si="2317">JXT124*1.1</f>
        <v>0</v>
      </c>
      <c r="JXV124" s="16">
        <f t="shared" ref="JXV124" si="2318">((JXU124)*0.06+40)</f>
        <v>40</v>
      </c>
      <c r="JXW124" s="105">
        <f t="shared" ref="JXW124" si="2319">JXU124+JXV124</f>
        <v>40</v>
      </c>
      <c r="JXX124" s="16">
        <f t="shared" ref="JXX124" si="2320">JXW124/$N$2</f>
        <v>0.38461538461538464</v>
      </c>
      <c r="JXY124" s="2"/>
      <c r="JXZ124" s="2"/>
      <c r="JYA124" s="2"/>
      <c r="JYB124" s="2"/>
      <c r="JYC124" s="2"/>
      <c r="JYD124" s="2" t="s">
        <v>187</v>
      </c>
      <c r="JYE124" s="63"/>
      <c r="JYF124" s="6"/>
      <c r="JYG124" s="6"/>
      <c r="JYH124" s="6">
        <f>JYH120+JYJ120+JYK120</f>
        <v>0</v>
      </c>
      <c r="JYI124" s="80"/>
      <c r="JYJ124" s="6">
        <f t="shared" ref="JYJ124" si="2321">JYH124+JYI124</f>
        <v>0</v>
      </c>
      <c r="JYK124" s="6">
        <f t="shared" ref="JYK124" si="2322">JYJ124*1.1</f>
        <v>0</v>
      </c>
      <c r="JYL124" s="16">
        <f t="shared" ref="JYL124" si="2323">((JYK124)*0.06+40)</f>
        <v>40</v>
      </c>
      <c r="JYM124" s="105">
        <f t="shared" ref="JYM124" si="2324">JYK124+JYL124</f>
        <v>40</v>
      </c>
      <c r="JYN124" s="16">
        <f t="shared" ref="JYN124" si="2325">JYM124/$N$2</f>
        <v>0.38461538461538464</v>
      </c>
      <c r="JYO124" s="2"/>
      <c r="JYP124" s="2"/>
      <c r="JYQ124" s="2"/>
      <c r="JYR124" s="2"/>
      <c r="JYS124" s="2"/>
      <c r="JYT124" s="2" t="s">
        <v>187</v>
      </c>
      <c r="JYU124" s="63"/>
      <c r="JYV124" s="6"/>
      <c r="JYW124" s="6"/>
      <c r="JYX124" s="6">
        <f>JYX120+JYZ120+JZA120</f>
        <v>0</v>
      </c>
      <c r="JYY124" s="80"/>
      <c r="JYZ124" s="6">
        <f t="shared" ref="JYZ124" si="2326">JYX124+JYY124</f>
        <v>0</v>
      </c>
      <c r="JZA124" s="6">
        <f t="shared" ref="JZA124" si="2327">JYZ124*1.1</f>
        <v>0</v>
      </c>
      <c r="JZB124" s="16">
        <f t="shared" ref="JZB124" si="2328">((JZA124)*0.06+40)</f>
        <v>40</v>
      </c>
      <c r="JZC124" s="105">
        <f t="shared" ref="JZC124" si="2329">JZA124+JZB124</f>
        <v>40</v>
      </c>
      <c r="JZD124" s="16">
        <f t="shared" ref="JZD124" si="2330">JZC124/$N$2</f>
        <v>0.38461538461538464</v>
      </c>
      <c r="JZE124" s="2"/>
      <c r="JZF124" s="2"/>
      <c r="JZG124" s="2"/>
      <c r="JZH124" s="2"/>
      <c r="JZI124" s="2"/>
      <c r="JZJ124" s="2" t="s">
        <v>187</v>
      </c>
      <c r="JZK124" s="63"/>
      <c r="JZL124" s="6"/>
      <c r="JZM124" s="6"/>
      <c r="JZN124" s="6">
        <f>JZN120+JZP120+JZQ120</f>
        <v>0</v>
      </c>
      <c r="JZO124" s="80"/>
      <c r="JZP124" s="6">
        <f t="shared" ref="JZP124" si="2331">JZN124+JZO124</f>
        <v>0</v>
      </c>
      <c r="JZQ124" s="6">
        <f t="shared" ref="JZQ124" si="2332">JZP124*1.1</f>
        <v>0</v>
      </c>
      <c r="JZR124" s="16">
        <f t="shared" ref="JZR124" si="2333">((JZQ124)*0.06+40)</f>
        <v>40</v>
      </c>
      <c r="JZS124" s="105">
        <f t="shared" ref="JZS124" si="2334">JZQ124+JZR124</f>
        <v>40</v>
      </c>
      <c r="JZT124" s="16">
        <f t="shared" ref="JZT124" si="2335">JZS124/$N$2</f>
        <v>0.38461538461538464</v>
      </c>
      <c r="JZU124" s="2"/>
      <c r="JZV124" s="2"/>
      <c r="JZW124" s="2"/>
      <c r="JZX124" s="2"/>
      <c r="JZY124" s="2"/>
      <c r="JZZ124" s="2" t="s">
        <v>187</v>
      </c>
      <c r="KAA124" s="63"/>
      <c r="KAB124" s="6"/>
      <c r="KAC124" s="6"/>
      <c r="KAD124" s="6">
        <f>KAD120+KAF120+KAG120</f>
        <v>0</v>
      </c>
      <c r="KAE124" s="80"/>
      <c r="KAF124" s="6">
        <f t="shared" ref="KAF124" si="2336">KAD124+KAE124</f>
        <v>0</v>
      </c>
      <c r="KAG124" s="6">
        <f t="shared" ref="KAG124" si="2337">KAF124*1.1</f>
        <v>0</v>
      </c>
      <c r="KAH124" s="16">
        <f t="shared" ref="KAH124" si="2338">((KAG124)*0.06+40)</f>
        <v>40</v>
      </c>
      <c r="KAI124" s="105">
        <f t="shared" ref="KAI124" si="2339">KAG124+KAH124</f>
        <v>40</v>
      </c>
      <c r="KAJ124" s="16">
        <f t="shared" ref="KAJ124" si="2340">KAI124/$N$2</f>
        <v>0.38461538461538464</v>
      </c>
      <c r="KAK124" s="2"/>
      <c r="KAL124" s="2"/>
      <c r="KAM124" s="2"/>
      <c r="KAN124" s="2"/>
      <c r="KAO124" s="2"/>
      <c r="KAP124" s="2" t="s">
        <v>187</v>
      </c>
      <c r="KAQ124" s="63"/>
      <c r="KAR124" s="6"/>
      <c r="KAS124" s="6"/>
      <c r="KAT124" s="6">
        <f>KAT120+KAV120+KAW120</f>
        <v>0</v>
      </c>
      <c r="KAU124" s="80"/>
      <c r="KAV124" s="6">
        <f t="shared" ref="KAV124" si="2341">KAT124+KAU124</f>
        <v>0</v>
      </c>
      <c r="KAW124" s="6">
        <f t="shared" ref="KAW124" si="2342">KAV124*1.1</f>
        <v>0</v>
      </c>
      <c r="KAX124" s="16">
        <f t="shared" ref="KAX124" si="2343">((KAW124)*0.06+40)</f>
        <v>40</v>
      </c>
      <c r="KAY124" s="105">
        <f t="shared" ref="KAY124" si="2344">KAW124+KAX124</f>
        <v>40</v>
      </c>
      <c r="KAZ124" s="16">
        <f t="shared" ref="KAZ124" si="2345">KAY124/$N$2</f>
        <v>0.38461538461538464</v>
      </c>
      <c r="KBA124" s="2"/>
      <c r="KBB124" s="2"/>
      <c r="KBC124" s="2"/>
      <c r="KBD124" s="2"/>
      <c r="KBE124" s="2"/>
      <c r="KBF124" s="2" t="s">
        <v>187</v>
      </c>
      <c r="KBG124" s="63"/>
      <c r="KBH124" s="6"/>
      <c r="KBI124" s="6"/>
      <c r="KBJ124" s="6">
        <f>KBJ120+KBL120+KBM120</f>
        <v>0</v>
      </c>
      <c r="KBK124" s="80"/>
      <c r="KBL124" s="6">
        <f t="shared" ref="KBL124" si="2346">KBJ124+KBK124</f>
        <v>0</v>
      </c>
      <c r="KBM124" s="6">
        <f t="shared" ref="KBM124" si="2347">KBL124*1.1</f>
        <v>0</v>
      </c>
      <c r="KBN124" s="16">
        <f t="shared" ref="KBN124" si="2348">((KBM124)*0.06+40)</f>
        <v>40</v>
      </c>
      <c r="KBO124" s="105">
        <f t="shared" ref="KBO124" si="2349">KBM124+KBN124</f>
        <v>40</v>
      </c>
      <c r="KBP124" s="16">
        <f t="shared" ref="KBP124" si="2350">KBO124/$N$2</f>
        <v>0.38461538461538464</v>
      </c>
      <c r="KBQ124" s="2"/>
      <c r="KBR124" s="2"/>
      <c r="KBS124" s="2"/>
      <c r="KBT124" s="2"/>
      <c r="KBU124" s="2"/>
      <c r="KBV124" s="2" t="s">
        <v>187</v>
      </c>
      <c r="KBW124" s="63"/>
      <c r="KBX124" s="6"/>
      <c r="KBY124" s="6"/>
      <c r="KBZ124" s="6">
        <f>KBZ120+KCB120+KCC120</f>
        <v>0</v>
      </c>
      <c r="KCA124" s="80"/>
      <c r="KCB124" s="6">
        <f t="shared" ref="KCB124" si="2351">KBZ124+KCA124</f>
        <v>0</v>
      </c>
      <c r="KCC124" s="6">
        <f t="shared" ref="KCC124" si="2352">KCB124*1.1</f>
        <v>0</v>
      </c>
      <c r="KCD124" s="16">
        <f t="shared" ref="KCD124" si="2353">((KCC124)*0.06+40)</f>
        <v>40</v>
      </c>
      <c r="KCE124" s="105">
        <f t="shared" ref="KCE124" si="2354">KCC124+KCD124</f>
        <v>40</v>
      </c>
      <c r="KCF124" s="16">
        <f t="shared" ref="KCF124" si="2355">KCE124/$N$2</f>
        <v>0.38461538461538464</v>
      </c>
      <c r="KCG124" s="2"/>
      <c r="KCH124" s="2"/>
      <c r="KCI124" s="2"/>
      <c r="KCJ124" s="2"/>
      <c r="KCK124" s="2"/>
      <c r="KCL124" s="2" t="s">
        <v>187</v>
      </c>
      <c r="KCM124" s="63"/>
      <c r="KCN124" s="6"/>
      <c r="KCO124" s="6"/>
      <c r="KCP124" s="6">
        <f>KCP120+KCR120+KCS120</f>
        <v>0</v>
      </c>
      <c r="KCQ124" s="80"/>
      <c r="KCR124" s="6">
        <f t="shared" ref="KCR124" si="2356">KCP124+KCQ124</f>
        <v>0</v>
      </c>
      <c r="KCS124" s="6">
        <f t="shared" ref="KCS124" si="2357">KCR124*1.1</f>
        <v>0</v>
      </c>
      <c r="KCT124" s="16">
        <f t="shared" ref="KCT124" si="2358">((KCS124)*0.06+40)</f>
        <v>40</v>
      </c>
      <c r="KCU124" s="105">
        <f t="shared" ref="KCU124" si="2359">KCS124+KCT124</f>
        <v>40</v>
      </c>
      <c r="KCV124" s="16">
        <f t="shared" ref="KCV124" si="2360">KCU124/$N$2</f>
        <v>0.38461538461538464</v>
      </c>
      <c r="KCW124" s="2"/>
      <c r="KCX124" s="2"/>
      <c r="KCY124" s="2"/>
      <c r="KCZ124" s="2"/>
      <c r="KDA124" s="2"/>
      <c r="KDB124" s="2" t="s">
        <v>187</v>
      </c>
      <c r="KDC124" s="63"/>
      <c r="KDD124" s="6"/>
      <c r="KDE124" s="6"/>
      <c r="KDF124" s="6">
        <f>KDF120+KDH120+KDI120</f>
        <v>0</v>
      </c>
      <c r="KDG124" s="80"/>
      <c r="KDH124" s="6">
        <f t="shared" ref="KDH124" si="2361">KDF124+KDG124</f>
        <v>0</v>
      </c>
      <c r="KDI124" s="6">
        <f t="shared" ref="KDI124" si="2362">KDH124*1.1</f>
        <v>0</v>
      </c>
      <c r="KDJ124" s="16">
        <f t="shared" ref="KDJ124" si="2363">((KDI124)*0.06+40)</f>
        <v>40</v>
      </c>
      <c r="KDK124" s="105">
        <f t="shared" ref="KDK124" si="2364">KDI124+KDJ124</f>
        <v>40</v>
      </c>
      <c r="KDL124" s="16">
        <f t="shared" ref="KDL124" si="2365">KDK124/$N$2</f>
        <v>0.38461538461538464</v>
      </c>
      <c r="KDM124" s="2"/>
      <c r="KDN124" s="2"/>
      <c r="KDO124" s="2"/>
      <c r="KDP124" s="2"/>
      <c r="KDQ124" s="2"/>
      <c r="KDR124" s="2" t="s">
        <v>187</v>
      </c>
      <c r="KDS124" s="63"/>
      <c r="KDT124" s="6"/>
      <c r="KDU124" s="6"/>
      <c r="KDV124" s="6">
        <f>KDV120+KDX120+KDY120</f>
        <v>0</v>
      </c>
      <c r="KDW124" s="80"/>
      <c r="KDX124" s="6">
        <f t="shared" ref="KDX124" si="2366">KDV124+KDW124</f>
        <v>0</v>
      </c>
      <c r="KDY124" s="6">
        <f t="shared" ref="KDY124" si="2367">KDX124*1.1</f>
        <v>0</v>
      </c>
      <c r="KDZ124" s="16">
        <f t="shared" ref="KDZ124" si="2368">((KDY124)*0.06+40)</f>
        <v>40</v>
      </c>
      <c r="KEA124" s="105">
        <f t="shared" ref="KEA124" si="2369">KDY124+KDZ124</f>
        <v>40</v>
      </c>
      <c r="KEB124" s="16">
        <f t="shared" ref="KEB124" si="2370">KEA124/$N$2</f>
        <v>0.38461538461538464</v>
      </c>
      <c r="KEC124" s="2"/>
      <c r="KED124" s="2"/>
      <c r="KEE124" s="2"/>
      <c r="KEF124" s="2"/>
      <c r="KEG124" s="2"/>
      <c r="KEH124" s="2" t="s">
        <v>187</v>
      </c>
      <c r="KEI124" s="63"/>
      <c r="KEJ124" s="6"/>
      <c r="KEK124" s="6"/>
      <c r="KEL124" s="6">
        <f>KEL120+KEN120+KEO120</f>
        <v>0</v>
      </c>
      <c r="KEM124" s="80"/>
      <c r="KEN124" s="6">
        <f t="shared" ref="KEN124" si="2371">KEL124+KEM124</f>
        <v>0</v>
      </c>
      <c r="KEO124" s="6">
        <f t="shared" ref="KEO124" si="2372">KEN124*1.1</f>
        <v>0</v>
      </c>
      <c r="KEP124" s="16">
        <f t="shared" ref="KEP124" si="2373">((KEO124)*0.06+40)</f>
        <v>40</v>
      </c>
      <c r="KEQ124" s="105">
        <f t="shared" ref="KEQ124" si="2374">KEO124+KEP124</f>
        <v>40</v>
      </c>
      <c r="KER124" s="16">
        <f t="shared" ref="KER124" si="2375">KEQ124/$N$2</f>
        <v>0.38461538461538464</v>
      </c>
      <c r="KES124" s="2"/>
      <c r="KET124" s="2"/>
      <c r="KEU124" s="2"/>
      <c r="KEV124" s="2"/>
      <c r="KEW124" s="2"/>
      <c r="KEX124" s="2" t="s">
        <v>187</v>
      </c>
      <c r="KEY124" s="63"/>
      <c r="KEZ124" s="6"/>
      <c r="KFA124" s="6"/>
      <c r="KFB124" s="6">
        <f>KFB120+KFD120+KFE120</f>
        <v>0</v>
      </c>
      <c r="KFC124" s="80"/>
      <c r="KFD124" s="6">
        <f t="shared" ref="KFD124" si="2376">KFB124+KFC124</f>
        <v>0</v>
      </c>
      <c r="KFE124" s="6">
        <f t="shared" ref="KFE124" si="2377">KFD124*1.1</f>
        <v>0</v>
      </c>
      <c r="KFF124" s="16">
        <f t="shared" ref="KFF124" si="2378">((KFE124)*0.06+40)</f>
        <v>40</v>
      </c>
      <c r="KFG124" s="105">
        <f t="shared" ref="KFG124" si="2379">KFE124+KFF124</f>
        <v>40</v>
      </c>
      <c r="KFH124" s="16">
        <f t="shared" ref="KFH124" si="2380">KFG124/$N$2</f>
        <v>0.38461538461538464</v>
      </c>
      <c r="KFI124" s="2"/>
      <c r="KFJ124" s="2"/>
      <c r="KFK124" s="2"/>
      <c r="KFL124" s="2"/>
      <c r="KFM124" s="2"/>
      <c r="KFN124" s="2" t="s">
        <v>187</v>
      </c>
      <c r="KFO124" s="63"/>
      <c r="KFP124" s="6"/>
      <c r="KFQ124" s="6"/>
      <c r="KFR124" s="6">
        <f>KFR120+KFT120+KFU120</f>
        <v>0</v>
      </c>
      <c r="KFS124" s="80"/>
      <c r="KFT124" s="6">
        <f t="shared" ref="KFT124" si="2381">KFR124+KFS124</f>
        <v>0</v>
      </c>
      <c r="KFU124" s="6">
        <f t="shared" ref="KFU124" si="2382">KFT124*1.1</f>
        <v>0</v>
      </c>
      <c r="KFV124" s="16">
        <f t="shared" ref="KFV124" si="2383">((KFU124)*0.06+40)</f>
        <v>40</v>
      </c>
      <c r="KFW124" s="105">
        <f t="shared" ref="KFW124" si="2384">KFU124+KFV124</f>
        <v>40</v>
      </c>
      <c r="KFX124" s="16">
        <f t="shared" ref="KFX124" si="2385">KFW124/$N$2</f>
        <v>0.38461538461538464</v>
      </c>
      <c r="KFY124" s="2"/>
      <c r="KFZ124" s="2"/>
      <c r="KGA124" s="2"/>
      <c r="KGB124" s="2"/>
      <c r="KGC124" s="2"/>
      <c r="KGD124" s="2" t="s">
        <v>187</v>
      </c>
      <c r="KGE124" s="63"/>
      <c r="KGF124" s="6"/>
      <c r="KGG124" s="6"/>
      <c r="KGH124" s="6">
        <f>KGH120+KGJ120+KGK120</f>
        <v>0</v>
      </c>
      <c r="KGI124" s="80"/>
      <c r="KGJ124" s="6">
        <f t="shared" ref="KGJ124" si="2386">KGH124+KGI124</f>
        <v>0</v>
      </c>
      <c r="KGK124" s="6">
        <f t="shared" ref="KGK124" si="2387">KGJ124*1.1</f>
        <v>0</v>
      </c>
      <c r="KGL124" s="16">
        <f t="shared" ref="KGL124" si="2388">((KGK124)*0.06+40)</f>
        <v>40</v>
      </c>
      <c r="KGM124" s="105">
        <f t="shared" ref="KGM124" si="2389">KGK124+KGL124</f>
        <v>40</v>
      </c>
      <c r="KGN124" s="16">
        <f t="shared" ref="KGN124" si="2390">KGM124/$N$2</f>
        <v>0.38461538461538464</v>
      </c>
      <c r="KGO124" s="2"/>
      <c r="KGP124" s="2"/>
      <c r="KGQ124" s="2"/>
      <c r="KGR124" s="2"/>
      <c r="KGS124" s="2"/>
      <c r="KGT124" s="2" t="s">
        <v>187</v>
      </c>
      <c r="KGU124" s="63"/>
      <c r="KGV124" s="6"/>
      <c r="KGW124" s="6"/>
      <c r="KGX124" s="6">
        <f>KGX120+KGZ120+KHA120</f>
        <v>0</v>
      </c>
      <c r="KGY124" s="80"/>
      <c r="KGZ124" s="6">
        <f t="shared" ref="KGZ124" si="2391">KGX124+KGY124</f>
        <v>0</v>
      </c>
      <c r="KHA124" s="6">
        <f t="shared" ref="KHA124" si="2392">KGZ124*1.1</f>
        <v>0</v>
      </c>
      <c r="KHB124" s="16">
        <f t="shared" ref="KHB124" si="2393">((KHA124)*0.06+40)</f>
        <v>40</v>
      </c>
      <c r="KHC124" s="105">
        <f t="shared" ref="KHC124" si="2394">KHA124+KHB124</f>
        <v>40</v>
      </c>
      <c r="KHD124" s="16">
        <f t="shared" ref="KHD124" si="2395">KHC124/$N$2</f>
        <v>0.38461538461538464</v>
      </c>
      <c r="KHE124" s="2"/>
      <c r="KHF124" s="2"/>
      <c r="KHG124" s="2"/>
      <c r="KHH124" s="2"/>
      <c r="KHI124" s="2"/>
      <c r="KHJ124" s="2" t="s">
        <v>187</v>
      </c>
      <c r="KHK124" s="63"/>
      <c r="KHL124" s="6"/>
      <c r="KHM124" s="6"/>
      <c r="KHN124" s="6">
        <f>KHN120+KHP120+KHQ120</f>
        <v>0</v>
      </c>
      <c r="KHO124" s="80"/>
      <c r="KHP124" s="6">
        <f t="shared" ref="KHP124" si="2396">KHN124+KHO124</f>
        <v>0</v>
      </c>
      <c r="KHQ124" s="6">
        <f t="shared" ref="KHQ124" si="2397">KHP124*1.1</f>
        <v>0</v>
      </c>
      <c r="KHR124" s="16">
        <f t="shared" ref="KHR124" si="2398">((KHQ124)*0.06+40)</f>
        <v>40</v>
      </c>
      <c r="KHS124" s="105">
        <f t="shared" ref="KHS124" si="2399">KHQ124+KHR124</f>
        <v>40</v>
      </c>
      <c r="KHT124" s="16">
        <f t="shared" ref="KHT124" si="2400">KHS124/$N$2</f>
        <v>0.38461538461538464</v>
      </c>
      <c r="KHU124" s="2"/>
      <c r="KHV124" s="2"/>
      <c r="KHW124" s="2"/>
      <c r="KHX124" s="2"/>
      <c r="KHY124" s="2"/>
      <c r="KHZ124" s="2" t="s">
        <v>187</v>
      </c>
      <c r="KIA124" s="63"/>
      <c r="KIB124" s="6"/>
      <c r="KIC124" s="6"/>
      <c r="KID124" s="6">
        <f>KID120+KIF120+KIG120</f>
        <v>0</v>
      </c>
      <c r="KIE124" s="80"/>
      <c r="KIF124" s="6">
        <f t="shared" ref="KIF124" si="2401">KID124+KIE124</f>
        <v>0</v>
      </c>
      <c r="KIG124" s="6">
        <f t="shared" ref="KIG124" si="2402">KIF124*1.1</f>
        <v>0</v>
      </c>
      <c r="KIH124" s="16">
        <f t="shared" ref="KIH124" si="2403">((KIG124)*0.06+40)</f>
        <v>40</v>
      </c>
      <c r="KII124" s="105">
        <f t="shared" ref="KII124" si="2404">KIG124+KIH124</f>
        <v>40</v>
      </c>
      <c r="KIJ124" s="16">
        <f t="shared" ref="KIJ124" si="2405">KII124/$N$2</f>
        <v>0.38461538461538464</v>
      </c>
      <c r="KIK124" s="2"/>
      <c r="KIL124" s="2"/>
      <c r="KIM124" s="2"/>
      <c r="KIN124" s="2"/>
      <c r="KIO124" s="2"/>
      <c r="KIP124" s="2" t="s">
        <v>187</v>
      </c>
      <c r="KIQ124" s="63"/>
      <c r="KIR124" s="6"/>
      <c r="KIS124" s="6"/>
      <c r="KIT124" s="6">
        <f>KIT120+KIV120+KIW120</f>
        <v>0</v>
      </c>
      <c r="KIU124" s="80"/>
      <c r="KIV124" s="6">
        <f t="shared" ref="KIV124" si="2406">KIT124+KIU124</f>
        <v>0</v>
      </c>
      <c r="KIW124" s="6">
        <f t="shared" ref="KIW124" si="2407">KIV124*1.1</f>
        <v>0</v>
      </c>
      <c r="KIX124" s="16">
        <f t="shared" ref="KIX124" si="2408">((KIW124)*0.06+40)</f>
        <v>40</v>
      </c>
      <c r="KIY124" s="105">
        <f t="shared" ref="KIY124" si="2409">KIW124+KIX124</f>
        <v>40</v>
      </c>
      <c r="KIZ124" s="16">
        <f t="shared" ref="KIZ124" si="2410">KIY124/$N$2</f>
        <v>0.38461538461538464</v>
      </c>
      <c r="KJA124" s="2"/>
      <c r="KJB124" s="2"/>
      <c r="KJC124" s="2"/>
      <c r="KJD124" s="2"/>
      <c r="KJE124" s="2"/>
      <c r="KJF124" s="2" t="s">
        <v>187</v>
      </c>
      <c r="KJG124" s="63"/>
      <c r="KJH124" s="6"/>
      <c r="KJI124" s="6"/>
      <c r="KJJ124" s="6">
        <f>KJJ120+KJL120+KJM120</f>
        <v>0</v>
      </c>
      <c r="KJK124" s="80"/>
      <c r="KJL124" s="6">
        <f t="shared" ref="KJL124" si="2411">KJJ124+KJK124</f>
        <v>0</v>
      </c>
      <c r="KJM124" s="6">
        <f t="shared" ref="KJM124" si="2412">KJL124*1.1</f>
        <v>0</v>
      </c>
      <c r="KJN124" s="16">
        <f t="shared" ref="KJN124" si="2413">((KJM124)*0.06+40)</f>
        <v>40</v>
      </c>
      <c r="KJO124" s="105">
        <f t="shared" ref="KJO124" si="2414">KJM124+KJN124</f>
        <v>40</v>
      </c>
      <c r="KJP124" s="16">
        <f t="shared" ref="KJP124" si="2415">KJO124/$N$2</f>
        <v>0.38461538461538464</v>
      </c>
      <c r="KJQ124" s="2"/>
      <c r="KJR124" s="2"/>
      <c r="KJS124" s="2"/>
      <c r="KJT124" s="2"/>
      <c r="KJU124" s="2"/>
      <c r="KJV124" s="2" t="s">
        <v>187</v>
      </c>
      <c r="KJW124" s="63"/>
      <c r="KJX124" s="6"/>
      <c r="KJY124" s="6"/>
      <c r="KJZ124" s="6">
        <f>KJZ120+KKB120+KKC120</f>
        <v>0</v>
      </c>
      <c r="KKA124" s="80"/>
      <c r="KKB124" s="6">
        <f t="shared" ref="KKB124" si="2416">KJZ124+KKA124</f>
        <v>0</v>
      </c>
      <c r="KKC124" s="6">
        <f t="shared" ref="KKC124" si="2417">KKB124*1.1</f>
        <v>0</v>
      </c>
      <c r="KKD124" s="16">
        <f t="shared" ref="KKD124" si="2418">((KKC124)*0.06+40)</f>
        <v>40</v>
      </c>
      <c r="KKE124" s="105">
        <f t="shared" ref="KKE124" si="2419">KKC124+KKD124</f>
        <v>40</v>
      </c>
      <c r="KKF124" s="16">
        <f t="shared" ref="KKF124" si="2420">KKE124/$N$2</f>
        <v>0.38461538461538464</v>
      </c>
      <c r="KKG124" s="2"/>
      <c r="KKH124" s="2"/>
      <c r="KKI124" s="2"/>
      <c r="KKJ124" s="2"/>
      <c r="KKK124" s="2"/>
      <c r="KKL124" s="2" t="s">
        <v>187</v>
      </c>
      <c r="KKM124" s="63"/>
      <c r="KKN124" s="6"/>
      <c r="KKO124" s="6"/>
      <c r="KKP124" s="6">
        <f>KKP120+KKR120+KKS120</f>
        <v>0</v>
      </c>
      <c r="KKQ124" s="80"/>
      <c r="KKR124" s="6">
        <f t="shared" ref="KKR124" si="2421">KKP124+KKQ124</f>
        <v>0</v>
      </c>
      <c r="KKS124" s="6">
        <f t="shared" ref="KKS124" si="2422">KKR124*1.1</f>
        <v>0</v>
      </c>
      <c r="KKT124" s="16">
        <f t="shared" ref="KKT124" si="2423">((KKS124)*0.06+40)</f>
        <v>40</v>
      </c>
      <c r="KKU124" s="105">
        <f t="shared" ref="KKU124" si="2424">KKS124+KKT124</f>
        <v>40</v>
      </c>
      <c r="KKV124" s="16">
        <f t="shared" ref="KKV124" si="2425">KKU124/$N$2</f>
        <v>0.38461538461538464</v>
      </c>
      <c r="KKW124" s="2"/>
      <c r="KKX124" s="2"/>
      <c r="KKY124" s="2"/>
      <c r="KKZ124" s="2"/>
      <c r="KLA124" s="2"/>
      <c r="KLB124" s="2" t="s">
        <v>187</v>
      </c>
      <c r="KLC124" s="63"/>
      <c r="KLD124" s="6"/>
      <c r="KLE124" s="6"/>
      <c r="KLF124" s="6">
        <f>KLF120+KLH120+KLI120</f>
        <v>0</v>
      </c>
      <c r="KLG124" s="80"/>
      <c r="KLH124" s="6">
        <f t="shared" ref="KLH124" si="2426">KLF124+KLG124</f>
        <v>0</v>
      </c>
      <c r="KLI124" s="6">
        <f t="shared" ref="KLI124" si="2427">KLH124*1.1</f>
        <v>0</v>
      </c>
      <c r="KLJ124" s="16">
        <f t="shared" ref="KLJ124" si="2428">((KLI124)*0.06+40)</f>
        <v>40</v>
      </c>
      <c r="KLK124" s="105">
        <f t="shared" ref="KLK124" si="2429">KLI124+KLJ124</f>
        <v>40</v>
      </c>
      <c r="KLL124" s="16">
        <f t="shared" ref="KLL124" si="2430">KLK124/$N$2</f>
        <v>0.38461538461538464</v>
      </c>
      <c r="KLM124" s="2"/>
      <c r="KLN124" s="2"/>
      <c r="KLO124" s="2"/>
      <c r="KLP124" s="2"/>
      <c r="KLQ124" s="2"/>
      <c r="KLR124" s="2" t="s">
        <v>187</v>
      </c>
      <c r="KLS124" s="63"/>
      <c r="KLT124" s="6"/>
      <c r="KLU124" s="6"/>
      <c r="KLV124" s="6">
        <f>KLV120+KLX120+KLY120</f>
        <v>0</v>
      </c>
      <c r="KLW124" s="80"/>
      <c r="KLX124" s="6">
        <f t="shared" ref="KLX124" si="2431">KLV124+KLW124</f>
        <v>0</v>
      </c>
      <c r="KLY124" s="6">
        <f t="shared" ref="KLY124" si="2432">KLX124*1.1</f>
        <v>0</v>
      </c>
      <c r="KLZ124" s="16">
        <f t="shared" ref="KLZ124" si="2433">((KLY124)*0.06+40)</f>
        <v>40</v>
      </c>
      <c r="KMA124" s="105">
        <f t="shared" ref="KMA124" si="2434">KLY124+KLZ124</f>
        <v>40</v>
      </c>
      <c r="KMB124" s="16">
        <f t="shared" ref="KMB124" si="2435">KMA124/$N$2</f>
        <v>0.38461538461538464</v>
      </c>
      <c r="KMC124" s="2"/>
      <c r="KMD124" s="2"/>
      <c r="KME124" s="2"/>
      <c r="KMF124" s="2"/>
      <c r="KMG124" s="2"/>
      <c r="KMH124" s="2" t="s">
        <v>187</v>
      </c>
      <c r="KMI124" s="63"/>
      <c r="KMJ124" s="6"/>
      <c r="KMK124" s="6"/>
      <c r="KML124" s="6">
        <f>KML120+KMN120+KMO120</f>
        <v>0</v>
      </c>
      <c r="KMM124" s="80"/>
      <c r="KMN124" s="6">
        <f t="shared" ref="KMN124" si="2436">KML124+KMM124</f>
        <v>0</v>
      </c>
      <c r="KMO124" s="6">
        <f t="shared" ref="KMO124" si="2437">KMN124*1.1</f>
        <v>0</v>
      </c>
      <c r="KMP124" s="16">
        <f t="shared" ref="KMP124" si="2438">((KMO124)*0.06+40)</f>
        <v>40</v>
      </c>
      <c r="KMQ124" s="105">
        <f t="shared" ref="KMQ124" si="2439">KMO124+KMP124</f>
        <v>40</v>
      </c>
      <c r="KMR124" s="16">
        <f t="shared" ref="KMR124" si="2440">KMQ124/$N$2</f>
        <v>0.38461538461538464</v>
      </c>
      <c r="KMS124" s="2"/>
      <c r="KMT124" s="2"/>
      <c r="KMU124" s="2"/>
      <c r="KMV124" s="2"/>
      <c r="KMW124" s="2"/>
      <c r="KMX124" s="2" t="s">
        <v>187</v>
      </c>
      <c r="KMY124" s="63"/>
      <c r="KMZ124" s="6"/>
      <c r="KNA124" s="6"/>
      <c r="KNB124" s="6">
        <f>KNB120+KND120+KNE120</f>
        <v>0</v>
      </c>
      <c r="KNC124" s="80"/>
      <c r="KND124" s="6">
        <f t="shared" ref="KND124" si="2441">KNB124+KNC124</f>
        <v>0</v>
      </c>
      <c r="KNE124" s="6">
        <f t="shared" ref="KNE124" si="2442">KND124*1.1</f>
        <v>0</v>
      </c>
      <c r="KNF124" s="16">
        <f t="shared" ref="KNF124" si="2443">((KNE124)*0.06+40)</f>
        <v>40</v>
      </c>
      <c r="KNG124" s="105">
        <f t="shared" ref="KNG124" si="2444">KNE124+KNF124</f>
        <v>40</v>
      </c>
      <c r="KNH124" s="16">
        <f t="shared" ref="KNH124" si="2445">KNG124/$N$2</f>
        <v>0.38461538461538464</v>
      </c>
      <c r="KNI124" s="2"/>
      <c r="KNJ124" s="2"/>
      <c r="KNK124" s="2"/>
      <c r="KNL124" s="2"/>
      <c r="KNM124" s="2"/>
      <c r="KNN124" s="2" t="s">
        <v>187</v>
      </c>
      <c r="KNO124" s="63"/>
      <c r="KNP124" s="6"/>
      <c r="KNQ124" s="6"/>
      <c r="KNR124" s="6">
        <f>KNR120+KNT120+KNU120</f>
        <v>0</v>
      </c>
      <c r="KNS124" s="80"/>
      <c r="KNT124" s="6">
        <f t="shared" ref="KNT124" si="2446">KNR124+KNS124</f>
        <v>0</v>
      </c>
      <c r="KNU124" s="6">
        <f t="shared" ref="KNU124" si="2447">KNT124*1.1</f>
        <v>0</v>
      </c>
      <c r="KNV124" s="16">
        <f t="shared" ref="KNV124" si="2448">((KNU124)*0.06+40)</f>
        <v>40</v>
      </c>
      <c r="KNW124" s="105">
        <f t="shared" ref="KNW124" si="2449">KNU124+KNV124</f>
        <v>40</v>
      </c>
      <c r="KNX124" s="16">
        <f t="shared" ref="KNX124" si="2450">KNW124/$N$2</f>
        <v>0.38461538461538464</v>
      </c>
      <c r="KNY124" s="2"/>
      <c r="KNZ124" s="2"/>
      <c r="KOA124" s="2"/>
      <c r="KOB124" s="2"/>
      <c r="KOC124" s="2"/>
      <c r="KOD124" s="2" t="s">
        <v>187</v>
      </c>
      <c r="KOE124" s="63"/>
      <c r="KOF124" s="6"/>
      <c r="KOG124" s="6"/>
      <c r="KOH124" s="6">
        <f>KOH120+KOJ120+KOK120</f>
        <v>0</v>
      </c>
      <c r="KOI124" s="80"/>
      <c r="KOJ124" s="6">
        <f t="shared" ref="KOJ124" si="2451">KOH124+KOI124</f>
        <v>0</v>
      </c>
      <c r="KOK124" s="6">
        <f t="shared" ref="KOK124" si="2452">KOJ124*1.1</f>
        <v>0</v>
      </c>
      <c r="KOL124" s="16">
        <f t="shared" ref="KOL124" si="2453">((KOK124)*0.06+40)</f>
        <v>40</v>
      </c>
      <c r="KOM124" s="105">
        <f t="shared" ref="KOM124" si="2454">KOK124+KOL124</f>
        <v>40</v>
      </c>
      <c r="KON124" s="16">
        <f t="shared" ref="KON124" si="2455">KOM124/$N$2</f>
        <v>0.38461538461538464</v>
      </c>
      <c r="KOO124" s="2"/>
      <c r="KOP124" s="2"/>
      <c r="KOQ124" s="2"/>
      <c r="KOR124" s="2"/>
      <c r="KOS124" s="2"/>
      <c r="KOT124" s="2" t="s">
        <v>187</v>
      </c>
      <c r="KOU124" s="63"/>
      <c r="KOV124" s="6"/>
      <c r="KOW124" s="6"/>
      <c r="KOX124" s="6">
        <f>KOX120+KOZ120+KPA120</f>
        <v>0</v>
      </c>
      <c r="KOY124" s="80"/>
      <c r="KOZ124" s="6">
        <f t="shared" ref="KOZ124" si="2456">KOX124+KOY124</f>
        <v>0</v>
      </c>
      <c r="KPA124" s="6">
        <f t="shared" ref="KPA124" si="2457">KOZ124*1.1</f>
        <v>0</v>
      </c>
      <c r="KPB124" s="16">
        <f t="shared" ref="KPB124" si="2458">((KPA124)*0.06+40)</f>
        <v>40</v>
      </c>
      <c r="KPC124" s="105">
        <f t="shared" ref="KPC124" si="2459">KPA124+KPB124</f>
        <v>40</v>
      </c>
      <c r="KPD124" s="16">
        <f t="shared" ref="KPD124" si="2460">KPC124/$N$2</f>
        <v>0.38461538461538464</v>
      </c>
      <c r="KPE124" s="2"/>
      <c r="KPF124" s="2"/>
      <c r="KPG124" s="2"/>
      <c r="KPH124" s="2"/>
      <c r="KPI124" s="2"/>
      <c r="KPJ124" s="2" t="s">
        <v>187</v>
      </c>
      <c r="KPK124" s="63"/>
      <c r="KPL124" s="6"/>
      <c r="KPM124" s="6"/>
      <c r="KPN124" s="6">
        <f>KPN120+KPP120+KPQ120</f>
        <v>0</v>
      </c>
      <c r="KPO124" s="80"/>
      <c r="KPP124" s="6">
        <f t="shared" ref="KPP124" si="2461">KPN124+KPO124</f>
        <v>0</v>
      </c>
      <c r="KPQ124" s="6">
        <f t="shared" ref="KPQ124" si="2462">KPP124*1.1</f>
        <v>0</v>
      </c>
      <c r="KPR124" s="16">
        <f t="shared" ref="KPR124" si="2463">((KPQ124)*0.06+40)</f>
        <v>40</v>
      </c>
      <c r="KPS124" s="105">
        <f t="shared" ref="KPS124" si="2464">KPQ124+KPR124</f>
        <v>40</v>
      </c>
      <c r="KPT124" s="16">
        <f t="shared" ref="KPT124" si="2465">KPS124/$N$2</f>
        <v>0.38461538461538464</v>
      </c>
      <c r="KPU124" s="2"/>
      <c r="KPV124" s="2"/>
      <c r="KPW124" s="2"/>
      <c r="KPX124" s="2"/>
      <c r="KPY124" s="2"/>
      <c r="KPZ124" s="2" t="s">
        <v>187</v>
      </c>
      <c r="KQA124" s="63"/>
      <c r="KQB124" s="6"/>
      <c r="KQC124" s="6"/>
      <c r="KQD124" s="6">
        <f>KQD120+KQF120+KQG120</f>
        <v>0</v>
      </c>
      <c r="KQE124" s="80"/>
      <c r="KQF124" s="6">
        <f t="shared" ref="KQF124" si="2466">KQD124+KQE124</f>
        <v>0</v>
      </c>
      <c r="KQG124" s="6">
        <f t="shared" ref="KQG124" si="2467">KQF124*1.1</f>
        <v>0</v>
      </c>
      <c r="KQH124" s="16">
        <f t="shared" ref="KQH124" si="2468">((KQG124)*0.06+40)</f>
        <v>40</v>
      </c>
      <c r="KQI124" s="105">
        <f t="shared" ref="KQI124" si="2469">KQG124+KQH124</f>
        <v>40</v>
      </c>
      <c r="KQJ124" s="16">
        <f t="shared" ref="KQJ124" si="2470">KQI124/$N$2</f>
        <v>0.38461538461538464</v>
      </c>
      <c r="KQK124" s="2"/>
      <c r="KQL124" s="2"/>
      <c r="KQM124" s="2"/>
      <c r="KQN124" s="2"/>
      <c r="KQO124" s="2"/>
      <c r="KQP124" s="2" t="s">
        <v>187</v>
      </c>
      <c r="KQQ124" s="63"/>
      <c r="KQR124" s="6"/>
      <c r="KQS124" s="6"/>
      <c r="KQT124" s="6">
        <f>KQT120+KQV120+KQW120</f>
        <v>0</v>
      </c>
      <c r="KQU124" s="80"/>
      <c r="KQV124" s="6">
        <f t="shared" ref="KQV124" si="2471">KQT124+KQU124</f>
        <v>0</v>
      </c>
      <c r="KQW124" s="6">
        <f t="shared" ref="KQW124" si="2472">KQV124*1.1</f>
        <v>0</v>
      </c>
      <c r="KQX124" s="16">
        <f t="shared" ref="KQX124" si="2473">((KQW124)*0.06+40)</f>
        <v>40</v>
      </c>
      <c r="KQY124" s="105">
        <f t="shared" ref="KQY124" si="2474">KQW124+KQX124</f>
        <v>40</v>
      </c>
      <c r="KQZ124" s="16">
        <f t="shared" ref="KQZ124" si="2475">KQY124/$N$2</f>
        <v>0.38461538461538464</v>
      </c>
      <c r="KRA124" s="2"/>
      <c r="KRB124" s="2"/>
      <c r="KRC124" s="2"/>
      <c r="KRD124" s="2"/>
      <c r="KRE124" s="2"/>
      <c r="KRF124" s="2" t="s">
        <v>187</v>
      </c>
      <c r="KRG124" s="63"/>
      <c r="KRH124" s="6"/>
      <c r="KRI124" s="6"/>
      <c r="KRJ124" s="6">
        <f>KRJ120+KRL120+KRM120</f>
        <v>0</v>
      </c>
      <c r="KRK124" s="80"/>
      <c r="KRL124" s="6">
        <f t="shared" ref="KRL124" si="2476">KRJ124+KRK124</f>
        <v>0</v>
      </c>
      <c r="KRM124" s="6">
        <f t="shared" ref="KRM124" si="2477">KRL124*1.1</f>
        <v>0</v>
      </c>
      <c r="KRN124" s="16">
        <f t="shared" ref="KRN124" si="2478">((KRM124)*0.06+40)</f>
        <v>40</v>
      </c>
      <c r="KRO124" s="105">
        <f t="shared" ref="KRO124" si="2479">KRM124+KRN124</f>
        <v>40</v>
      </c>
      <c r="KRP124" s="16">
        <f t="shared" ref="KRP124" si="2480">KRO124/$N$2</f>
        <v>0.38461538461538464</v>
      </c>
      <c r="KRQ124" s="2"/>
      <c r="KRR124" s="2"/>
      <c r="KRS124" s="2"/>
      <c r="KRT124" s="2"/>
      <c r="KRU124" s="2"/>
      <c r="KRV124" s="2" t="s">
        <v>187</v>
      </c>
      <c r="KRW124" s="63"/>
      <c r="KRX124" s="6"/>
      <c r="KRY124" s="6"/>
      <c r="KRZ124" s="6">
        <f>KRZ120+KSB120+KSC120</f>
        <v>0</v>
      </c>
      <c r="KSA124" s="80"/>
      <c r="KSB124" s="6">
        <f t="shared" ref="KSB124" si="2481">KRZ124+KSA124</f>
        <v>0</v>
      </c>
      <c r="KSC124" s="6">
        <f t="shared" ref="KSC124" si="2482">KSB124*1.1</f>
        <v>0</v>
      </c>
      <c r="KSD124" s="16">
        <f t="shared" ref="KSD124" si="2483">((KSC124)*0.06+40)</f>
        <v>40</v>
      </c>
      <c r="KSE124" s="105">
        <f t="shared" ref="KSE124" si="2484">KSC124+KSD124</f>
        <v>40</v>
      </c>
      <c r="KSF124" s="16">
        <f t="shared" ref="KSF124" si="2485">KSE124/$N$2</f>
        <v>0.38461538461538464</v>
      </c>
      <c r="KSG124" s="2"/>
      <c r="KSH124" s="2"/>
      <c r="KSI124" s="2"/>
      <c r="KSJ124" s="2"/>
      <c r="KSK124" s="2"/>
      <c r="KSL124" s="2" t="s">
        <v>187</v>
      </c>
      <c r="KSM124" s="63"/>
      <c r="KSN124" s="6"/>
      <c r="KSO124" s="6"/>
      <c r="KSP124" s="6">
        <f>KSP120+KSR120+KSS120</f>
        <v>0</v>
      </c>
      <c r="KSQ124" s="80"/>
      <c r="KSR124" s="6">
        <f t="shared" ref="KSR124" si="2486">KSP124+KSQ124</f>
        <v>0</v>
      </c>
      <c r="KSS124" s="6">
        <f t="shared" ref="KSS124" si="2487">KSR124*1.1</f>
        <v>0</v>
      </c>
      <c r="KST124" s="16">
        <f t="shared" ref="KST124" si="2488">((KSS124)*0.06+40)</f>
        <v>40</v>
      </c>
      <c r="KSU124" s="105">
        <f t="shared" ref="KSU124" si="2489">KSS124+KST124</f>
        <v>40</v>
      </c>
      <c r="KSV124" s="16">
        <f t="shared" ref="KSV124" si="2490">KSU124/$N$2</f>
        <v>0.38461538461538464</v>
      </c>
      <c r="KSW124" s="2"/>
      <c r="KSX124" s="2"/>
      <c r="KSY124" s="2"/>
      <c r="KSZ124" s="2"/>
      <c r="KTA124" s="2"/>
      <c r="KTB124" s="2" t="s">
        <v>187</v>
      </c>
      <c r="KTC124" s="63"/>
      <c r="KTD124" s="6"/>
      <c r="KTE124" s="6"/>
      <c r="KTF124" s="6">
        <f>KTF120+KTH120+KTI120</f>
        <v>0</v>
      </c>
      <c r="KTG124" s="80"/>
      <c r="KTH124" s="6">
        <f t="shared" ref="KTH124" si="2491">KTF124+KTG124</f>
        <v>0</v>
      </c>
      <c r="KTI124" s="6">
        <f t="shared" ref="KTI124" si="2492">KTH124*1.1</f>
        <v>0</v>
      </c>
      <c r="KTJ124" s="16">
        <f t="shared" ref="KTJ124" si="2493">((KTI124)*0.06+40)</f>
        <v>40</v>
      </c>
      <c r="KTK124" s="105">
        <f t="shared" ref="KTK124" si="2494">KTI124+KTJ124</f>
        <v>40</v>
      </c>
      <c r="KTL124" s="16">
        <f t="shared" ref="KTL124" si="2495">KTK124/$N$2</f>
        <v>0.38461538461538464</v>
      </c>
      <c r="KTM124" s="2"/>
      <c r="KTN124" s="2"/>
      <c r="KTO124" s="2"/>
      <c r="KTP124" s="2"/>
      <c r="KTQ124" s="2"/>
      <c r="KTR124" s="2" t="s">
        <v>187</v>
      </c>
      <c r="KTS124" s="63"/>
      <c r="KTT124" s="6"/>
      <c r="KTU124" s="6"/>
      <c r="KTV124" s="6">
        <f>KTV120+KTX120+KTY120</f>
        <v>0</v>
      </c>
      <c r="KTW124" s="80"/>
      <c r="KTX124" s="6">
        <f t="shared" ref="KTX124" si="2496">KTV124+KTW124</f>
        <v>0</v>
      </c>
      <c r="KTY124" s="6">
        <f t="shared" ref="KTY124" si="2497">KTX124*1.1</f>
        <v>0</v>
      </c>
      <c r="KTZ124" s="16">
        <f t="shared" ref="KTZ124" si="2498">((KTY124)*0.06+40)</f>
        <v>40</v>
      </c>
      <c r="KUA124" s="105">
        <f t="shared" ref="KUA124" si="2499">KTY124+KTZ124</f>
        <v>40</v>
      </c>
      <c r="KUB124" s="16">
        <f t="shared" ref="KUB124" si="2500">KUA124/$N$2</f>
        <v>0.38461538461538464</v>
      </c>
      <c r="KUC124" s="2"/>
      <c r="KUD124" s="2"/>
      <c r="KUE124" s="2"/>
      <c r="KUF124" s="2"/>
      <c r="KUG124" s="2"/>
      <c r="KUH124" s="2" t="s">
        <v>187</v>
      </c>
      <c r="KUI124" s="63"/>
      <c r="KUJ124" s="6"/>
      <c r="KUK124" s="6"/>
      <c r="KUL124" s="6">
        <f>KUL120+KUN120+KUO120</f>
        <v>0</v>
      </c>
      <c r="KUM124" s="80"/>
      <c r="KUN124" s="6">
        <f t="shared" ref="KUN124" si="2501">KUL124+KUM124</f>
        <v>0</v>
      </c>
      <c r="KUO124" s="6">
        <f t="shared" ref="KUO124" si="2502">KUN124*1.1</f>
        <v>0</v>
      </c>
      <c r="KUP124" s="16">
        <f t="shared" ref="KUP124" si="2503">((KUO124)*0.06+40)</f>
        <v>40</v>
      </c>
      <c r="KUQ124" s="105">
        <f t="shared" ref="KUQ124" si="2504">KUO124+KUP124</f>
        <v>40</v>
      </c>
      <c r="KUR124" s="16">
        <f t="shared" ref="KUR124" si="2505">KUQ124/$N$2</f>
        <v>0.38461538461538464</v>
      </c>
      <c r="KUS124" s="2"/>
      <c r="KUT124" s="2"/>
      <c r="KUU124" s="2"/>
      <c r="KUV124" s="2"/>
      <c r="KUW124" s="2"/>
      <c r="KUX124" s="2" t="s">
        <v>187</v>
      </c>
      <c r="KUY124" s="63"/>
      <c r="KUZ124" s="6"/>
      <c r="KVA124" s="6"/>
      <c r="KVB124" s="6">
        <f>KVB120+KVD120+KVE120</f>
        <v>0</v>
      </c>
      <c r="KVC124" s="80"/>
      <c r="KVD124" s="6">
        <f t="shared" ref="KVD124" si="2506">KVB124+KVC124</f>
        <v>0</v>
      </c>
      <c r="KVE124" s="6">
        <f t="shared" ref="KVE124" si="2507">KVD124*1.1</f>
        <v>0</v>
      </c>
      <c r="KVF124" s="16">
        <f t="shared" ref="KVF124" si="2508">((KVE124)*0.06+40)</f>
        <v>40</v>
      </c>
      <c r="KVG124" s="105">
        <f t="shared" ref="KVG124" si="2509">KVE124+KVF124</f>
        <v>40</v>
      </c>
      <c r="KVH124" s="16">
        <f t="shared" ref="KVH124" si="2510">KVG124/$N$2</f>
        <v>0.38461538461538464</v>
      </c>
      <c r="KVI124" s="2"/>
      <c r="KVJ124" s="2"/>
      <c r="KVK124" s="2"/>
      <c r="KVL124" s="2"/>
      <c r="KVM124" s="2"/>
      <c r="KVN124" s="2" t="s">
        <v>187</v>
      </c>
      <c r="KVO124" s="63"/>
      <c r="KVP124" s="6"/>
      <c r="KVQ124" s="6"/>
      <c r="KVR124" s="6">
        <f>KVR120+KVT120+KVU120</f>
        <v>0</v>
      </c>
      <c r="KVS124" s="80"/>
      <c r="KVT124" s="6">
        <f t="shared" ref="KVT124" si="2511">KVR124+KVS124</f>
        <v>0</v>
      </c>
      <c r="KVU124" s="6">
        <f t="shared" ref="KVU124" si="2512">KVT124*1.1</f>
        <v>0</v>
      </c>
      <c r="KVV124" s="16">
        <f t="shared" ref="KVV124" si="2513">((KVU124)*0.06+40)</f>
        <v>40</v>
      </c>
      <c r="KVW124" s="105">
        <f t="shared" ref="KVW124" si="2514">KVU124+KVV124</f>
        <v>40</v>
      </c>
      <c r="KVX124" s="16">
        <f t="shared" ref="KVX124" si="2515">KVW124/$N$2</f>
        <v>0.38461538461538464</v>
      </c>
      <c r="KVY124" s="2"/>
      <c r="KVZ124" s="2"/>
      <c r="KWA124" s="2"/>
      <c r="KWB124" s="2"/>
      <c r="KWC124" s="2"/>
      <c r="KWD124" s="2" t="s">
        <v>187</v>
      </c>
      <c r="KWE124" s="63"/>
      <c r="KWF124" s="6"/>
      <c r="KWG124" s="6"/>
      <c r="KWH124" s="6">
        <f>KWH120+KWJ120+KWK120</f>
        <v>0</v>
      </c>
      <c r="KWI124" s="80"/>
      <c r="KWJ124" s="6">
        <f t="shared" ref="KWJ124" si="2516">KWH124+KWI124</f>
        <v>0</v>
      </c>
      <c r="KWK124" s="6">
        <f t="shared" ref="KWK124" si="2517">KWJ124*1.1</f>
        <v>0</v>
      </c>
      <c r="KWL124" s="16">
        <f t="shared" ref="KWL124" si="2518">((KWK124)*0.06+40)</f>
        <v>40</v>
      </c>
      <c r="KWM124" s="105">
        <f t="shared" ref="KWM124" si="2519">KWK124+KWL124</f>
        <v>40</v>
      </c>
      <c r="KWN124" s="16">
        <f t="shared" ref="KWN124" si="2520">KWM124/$N$2</f>
        <v>0.38461538461538464</v>
      </c>
      <c r="KWO124" s="2"/>
      <c r="KWP124" s="2"/>
      <c r="KWQ124" s="2"/>
      <c r="KWR124" s="2"/>
      <c r="KWS124" s="2"/>
      <c r="KWT124" s="2" t="s">
        <v>187</v>
      </c>
      <c r="KWU124" s="63"/>
      <c r="KWV124" s="6"/>
      <c r="KWW124" s="6"/>
      <c r="KWX124" s="6">
        <f>KWX120+KWZ120+KXA120</f>
        <v>0</v>
      </c>
      <c r="KWY124" s="80"/>
      <c r="KWZ124" s="6">
        <f t="shared" ref="KWZ124" si="2521">KWX124+KWY124</f>
        <v>0</v>
      </c>
      <c r="KXA124" s="6">
        <f t="shared" ref="KXA124" si="2522">KWZ124*1.1</f>
        <v>0</v>
      </c>
      <c r="KXB124" s="16">
        <f t="shared" ref="KXB124" si="2523">((KXA124)*0.06+40)</f>
        <v>40</v>
      </c>
      <c r="KXC124" s="105">
        <f t="shared" ref="KXC124" si="2524">KXA124+KXB124</f>
        <v>40</v>
      </c>
      <c r="KXD124" s="16">
        <f t="shared" ref="KXD124" si="2525">KXC124/$N$2</f>
        <v>0.38461538461538464</v>
      </c>
      <c r="KXE124" s="2"/>
      <c r="KXF124" s="2"/>
      <c r="KXG124" s="2"/>
      <c r="KXH124" s="2"/>
      <c r="KXI124" s="2"/>
      <c r="KXJ124" s="2" t="s">
        <v>187</v>
      </c>
      <c r="KXK124" s="63"/>
      <c r="KXL124" s="6"/>
      <c r="KXM124" s="6"/>
      <c r="KXN124" s="6">
        <f>KXN120+KXP120+KXQ120</f>
        <v>0</v>
      </c>
      <c r="KXO124" s="80"/>
      <c r="KXP124" s="6">
        <f t="shared" ref="KXP124" si="2526">KXN124+KXO124</f>
        <v>0</v>
      </c>
      <c r="KXQ124" s="6">
        <f t="shared" ref="KXQ124" si="2527">KXP124*1.1</f>
        <v>0</v>
      </c>
      <c r="KXR124" s="16">
        <f t="shared" ref="KXR124" si="2528">((KXQ124)*0.06+40)</f>
        <v>40</v>
      </c>
      <c r="KXS124" s="105">
        <f t="shared" ref="KXS124" si="2529">KXQ124+KXR124</f>
        <v>40</v>
      </c>
      <c r="KXT124" s="16">
        <f t="shared" ref="KXT124" si="2530">KXS124/$N$2</f>
        <v>0.38461538461538464</v>
      </c>
      <c r="KXU124" s="2"/>
      <c r="KXV124" s="2"/>
      <c r="KXW124" s="2"/>
      <c r="KXX124" s="2"/>
      <c r="KXY124" s="2"/>
      <c r="KXZ124" s="2" t="s">
        <v>187</v>
      </c>
      <c r="KYA124" s="63"/>
      <c r="KYB124" s="6"/>
      <c r="KYC124" s="6"/>
      <c r="KYD124" s="6">
        <f>KYD120+KYF120+KYG120</f>
        <v>0</v>
      </c>
      <c r="KYE124" s="80"/>
      <c r="KYF124" s="6">
        <f t="shared" ref="KYF124" si="2531">KYD124+KYE124</f>
        <v>0</v>
      </c>
      <c r="KYG124" s="6">
        <f t="shared" ref="KYG124" si="2532">KYF124*1.1</f>
        <v>0</v>
      </c>
      <c r="KYH124" s="16">
        <f t="shared" ref="KYH124" si="2533">((KYG124)*0.06+40)</f>
        <v>40</v>
      </c>
      <c r="KYI124" s="105">
        <f t="shared" ref="KYI124" si="2534">KYG124+KYH124</f>
        <v>40</v>
      </c>
      <c r="KYJ124" s="16">
        <f t="shared" ref="KYJ124" si="2535">KYI124/$N$2</f>
        <v>0.38461538461538464</v>
      </c>
      <c r="KYK124" s="2"/>
      <c r="KYL124" s="2"/>
      <c r="KYM124" s="2"/>
      <c r="KYN124" s="2"/>
      <c r="KYO124" s="2"/>
      <c r="KYP124" s="2" t="s">
        <v>187</v>
      </c>
      <c r="KYQ124" s="63"/>
      <c r="KYR124" s="6"/>
      <c r="KYS124" s="6"/>
      <c r="KYT124" s="6">
        <f>KYT120+KYV120+KYW120</f>
        <v>0</v>
      </c>
      <c r="KYU124" s="80"/>
      <c r="KYV124" s="6">
        <f t="shared" ref="KYV124" si="2536">KYT124+KYU124</f>
        <v>0</v>
      </c>
      <c r="KYW124" s="6">
        <f t="shared" ref="KYW124" si="2537">KYV124*1.1</f>
        <v>0</v>
      </c>
      <c r="KYX124" s="16">
        <f t="shared" ref="KYX124" si="2538">((KYW124)*0.06+40)</f>
        <v>40</v>
      </c>
      <c r="KYY124" s="105">
        <f t="shared" ref="KYY124" si="2539">KYW124+KYX124</f>
        <v>40</v>
      </c>
      <c r="KYZ124" s="16">
        <f t="shared" ref="KYZ124" si="2540">KYY124/$N$2</f>
        <v>0.38461538461538464</v>
      </c>
      <c r="KZA124" s="2"/>
      <c r="KZB124" s="2"/>
      <c r="KZC124" s="2"/>
      <c r="KZD124" s="2"/>
      <c r="KZE124" s="2"/>
      <c r="KZF124" s="2" t="s">
        <v>187</v>
      </c>
      <c r="KZG124" s="63"/>
      <c r="KZH124" s="6"/>
      <c r="KZI124" s="6"/>
      <c r="KZJ124" s="6">
        <f>KZJ120+KZL120+KZM120</f>
        <v>0</v>
      </c>
      <c r="KZK124" s="80"/>
      <c r="KZL124" s="6">
        <f t="shared" ref="KZL124" si="2541">KZJ124+KZK124</f>
        <v>0</v>
      </c>
      <c r="KZM124" s="6">
        <f t="shared" ref="KZM124" si="2542">KZL124*1.1</f>
        <v>0</v>
      </c>
      <c r="KZN124" s="16">
        <f t="shared" ref="KZN124" si="2543">((KZM124)*0.06+40)</f>
        <v>40</v>
      </c>
      <c r="KZO124" s="105">
        <f t="shared" ref="KZO124" si="2544">KZM124+KZN124</f>
        <v>40</v>
      </c>
      <c r="KZP124" s="16">
        <f t="shared" ref="KZP124" si="2545">KZO124/$N$2</f>
        <v>0.38461538461538464</v>
      </c>
      <c r="KZQ124" s="2"/>
      <c r="KZR124" s="2"/>
      <c r="KZS124" s="2"/>
      <c r="KZT124" s="2"/>
      <c r="KZU124" s="2"/>
      <c r="KZV124" s="2" t="s">
        <v>187</v>
      </c>
      <c r="KZW124" s="63"/>
      <c r="KZX124" s="6"/>
      <c r="KZY124" s="6"/>
      <c r="KZZ124" s="6">
        <f>KZZ120+LAB120+LAC120</f>
        <v>0</v>
      </c>
      <c r="LAA124" s="80"/>
      <c r="LAB124" s="6">
        <f t="shared" ref="LAB124" si="2546">KZZ124+LAA124</f>
        <v>0</v>
      </c>
      <c r="LAC124" s="6">
        <f t="shared" ref="LAC124" si="2547">LAB124*1.1</f>
        <v>0</v>
      </c>
      <c r="LAD124" s="16">
        <f t="shared" ref="LAD124" si="2548">((LAC124)*0.06+40)</f>
        <v>40</v>
      </c>
      <c r="LAE124" s="105">
        <f t="shared" ref="LAE124" si="2549">LAC124+LAD124</f>
        <v>40</v>
      </c>
      <c r="LAF124" s="16">
        <f t="shared" ref="LAF124" si="2550">LAE124/$N$2</f>
        <v>0.38461538461538464</v>
      </c>
      <c r="LAG124" s="2"/>
      <c r="LAH124" s="2"/>
      <c r="LAI124" s="2"/>
      <c r="LAJ124" s="2"/>
      <c r="LAK124" s="2"/>
      <c r="LAL124" s="2" t="s">
        <v>187</v>
      </c>
      <c r="LAM124" s="63"/>
      <c r="LAN124" s="6"/>
      <c r="LAO124" s="6"/>
      <c r="LAP124" s="6">
        <f>LAP120+LAR120+LAS120</f>
        <v>0</v>
      </c>
      <c r="LAQ124" s="80"/>
      <c r="LAR124" s="6">
        <f t="shared" ref="LAR124" si="2551">LAP124+LAQ124</f>
        <v>0</v>
      </c>
      <c r="LAS124" s="6">
        <f t="shared" ref="LAS124" si="2552">LAR124*1.1</f>
        <v>0</v>
      </c>
      <c r="LAT124" s="16">
        <f t="shared" ref="LAT124" si="2553">((LAS124)*0.06+40)</f>
        <v>40</v>
      </c>
      <c r="LAU124" s="105">
        <f t="shared" ref="LAU124" si="2554">LAS124+LAT124</f>
        <v>40</v>
      </c>
      <c r="LAV124" s="16">
        <f t="shared" ref="LAV124" si="2555">LAU124/$N$2</f>
        <v>0.38461538461538464</v>
      </c>
      <c r="LAW124" s="2"/>
      <c r="LAX124" s="2"/>
      <c r="LAY124" s="2"/>
      <c r="LAZ124" s="2"/>
      <c r="LBA124" s="2"/>
      <c r="LBB124" s="2" t="s">
        <v>187</v>
      </c>
      <c r="LBC124" s="63"/>
      <c r="LBD124" s="6"/>
      <c r="LBE124" s="6"/>
      <c r="LBF124" s="6">
        <f>LBF120+LBH120+LBI120</f>
        <v>0</v>
      </c>
      <c r="LBG124" s="80"/>
      <c r="LBH124" s="6">
        <f t="shared" ref="LBH124" si="2556">LBF124+LBG124</f>
        <v>0</v>
      </c>
      <c r="LBI124" s="6">
        <f t="shared" ref="LBI124" si="2557">LBH124*1.1</f>
        <v>0</v>
      </c>
      <c r="LBJ124" s="16">
        <f t="shared" ref="LBJ124" si="2558">((LBI124)*0.06+40)</f>
        <v>40</v>
      </c>
      <c r="LBK124" s="105">
        <f t="shared" ref="LBK124" si="2559">LBI124+LBJ124</f>
        <v>40</v>
      </c>
      <c r="LBL124" s="16">
        <f t="shared" ref="LBL124" si="2560">LBK124/$N$2</f>
        <v>0.38461538461538464</v>
      </c>
      <c r="LBM124" s="2"/>
      <c r="LBN124" s="2"/>
      <c r="LBO124" s="2"/>
      <c r="LBP124" s="2"/>
      <c r="LBQ124" s="2"/>
      <c r="LBR124" s="2" t="s">
        <v>187</v>
      </c>
      <c r="LBS124" s="63"/>
      <c r="LBT124" s="6"/>
      <c r="LBU124" s="6"/>
      <c r="LBV124" s="6">
        <f>LBV120+LBX120+LBY120</f>
        <v>0</v>
      </c>
      <c r="LBW124" s="80"/>
      <c r="LBX124" s="6">
        <f t="shared" ref="LBX124" si="2561">LBV124+LBW124</f>
        <v>0</v>
      </c>
      <c r="LBY124" s="6">
        <f t="shared" ref="LBY124" si="2562">LBX124*1.1</f>
        <v>0</v>
      </c>
      <c r="LBZ124" s="16">
        <f t="shared" ref="LBZ124" si="2563">((LBY124)*0.06+40)</f>
        <v>40</v>
      </c>
      <c r="LCA124" s="105">
        <f t="shared" ref="LCA124" si="2564">LBY124+LBZ124</f>
        <v>40</v>
      </c>
      <c r="LCB124" s="16">
        <f t="shared" ref="LCB124" si="2565">LCA124/$N$2</f>
        <v>0.38461538461538464</v>
      </c>
      <c r="LCC124" s="2"/>
      <c r="LCD124" s="2"/>
      <c r="LCE124" s="2"/>
      <c r="LCF124" s="2"/>
      <c r="LCG124" s="2"/>
      <c r="LCH124" s="2" t="s">
        <v>187</v>
      </c>
      <c r="LCI124" s="63"/>
      <c r="LCJ124" s="6"/>
      <c r="LCK124" s="6"/>
      <c r="LCL124" s="6">
        <f>LCL120+LCN120+LCO120</f>
        <v>0</v>
      </c>
      <c r="LCM124" s="80"/>
      <c r="LCN124" s="6">
        <f t="shared" ref="LCN124" si="2566">LCL124+LCM124</f>
        <v>0</v>
      </c>
      <c r="LCO124" s="6">
        <f t="shared" ref="LCO124" si="2567">LCN124*1.1</f>
        <v>0</v>
      </c>
      <c r="LCP124" s="16">
        <f t="shared" ref="LCP124" si="2568">((LCO124)*0.06+40)</f>
        <v>40</v>
      </c>
      <c r="LCQ124" s="105">
        <f t="shared" ref="LCQ124" si="2569">LCO124+LCP124</f>
        <v>40</v>
      </c>
      <c r="LCR124" s="16">
        <f t="shared" ref="LCR124" si="2570">LCQ124/$N$2</f>
        <v>0.38461538461538464</v>
      </c>
      <c r="LCS124" s="2"/>
      <c r="LCT124" s="2"/>
      <c r="LCU124" s="2"/>
      <c r="LCV124" s="2"/>
      <c r="LCW124" s="2"/>
      <c r="LCX124" s="2" t="s">
        <v>187</v>
      </c>
      <c r="LCY124" s="63"/>
      <c r="LCZ124" s="6"/>
      <c r="LDA124" s="6"/>
      <c r="LDB124" s="6">
        <f>LDB120+LDD120+LDE120</f>
        <v>0</v>
      </c>
      <c r="LDC124" s="80"/>
      <c r="LDD124" s="6">
        <f t="shared" ref="LDD124" si="2571">LDB124+LDC124</f>
        <v>0</v>
      </c>
      <c r="LDE124" s="6">
        <f t="shared" ref="LDE124" si="2572">LDD124*1.1</f>
        <v>0</v>
      </c>
      <c r="LDF124" s="16">
        <f t="shared" ref="LDF124" si="2573">((LDE124)*0.06+40)</f>
        <v>40</v>
      </c>
      <c r="LDG124" s="105">
        <f t="shared" ref="LDG124" si="2574">LDE124+LDF124</f>
        <v>40</v>
      </c>
      <c r="LDH124" s="16">
        <f t="shared" ref="LDH124" si="2575">LDG124/$N$2</f>
        <v>0.38461538461538464</v>
      </c>
      <c r="LDI124" s="2"/>
      <c r="LDJ124" s="2"/>
      <c r="LDK124" s="2"/>
      <c r="LDL124" s="2"/>
      <c r="LDM124" s="2"/>
      <c r="LDN124" s="2" t="s">
        <v>187</v>
      </c>
      <c r="LDO124" s="63"/>
      <c r="LDP124" s="6"/>
      <c r="LDQ124" s="6"/>
      <c r="LDR124" s="6">
        <f>LDR120+LDT120+LDU120</f>
        <v>0</v>
      </c>
      <c r="LDS124" s="80"/>
      <c r="LDT124" s="6">
        <f t="shared" ref="LDT124" si="2576">LDR124+LDS124</f>
        <v>0</v>
      </c>
      <c r="LDU124" s="6">
        <f t="shared" ref="LDU124" si="2577">LDT124*1.1</f>
        <v>0</v>
      </c>
      <c r="LDV124" s="16">
        <f t="shared" ref="LDV124" si="2578">((LDU124)*0.06+40)</f>
        <v>40</v>
      </c>
      <c r="LDW124" s="105">
        <f t="shared" ref="LDW124" si="2579">LDU124+LDV124</f>
        <v>40</v>
      </c>
      <c r="LDX124" s="16">
        <f t="shared" ref="LDX124" si="2580">LDW124/$N$2</f>
        <v>0.38461538461538464</v>
      </c>
      <c r="LDY124" s="2"/>
      <c r="LDZ124" s="2"/>
      <c r="LEA124" s="2"/>
      <c r="LEB124" s="2"/>
      <c r="LEC124" s="2"/>
      <c r="LED124" s="2" t="s">
        <v>187</v>
      </c>
      <c r="LEE124" s="63"/>
      <c r="LEF124" s="6"/>
      <c r="LEG124" s="6"/>
      <c r="LEH124" s="6">
        <f>LEH120+LEJ120+LEK120</f>
        <v>0</v>
      </c>
      <c r="LEI124" s="80"/>
      <c r="LEJ124" s="6">
        <f t="shared" ref="LEJ124" si="2581">LEH124+LEI124</f>
        <v>0</v>
      </c>
      <c r="LEK124" s="6">
        <f t="shared" ref="LEK124" si="2582">LEJ124*1.1</f>
        <v>0</v>
      </c>
      <c r="LEL124" s="16">
        <f t="shared" ref="LEL124" si="2583">((LEK124)*0.06+40)</f>
        <v>40</v>
      </c>
      <c r="LEM124" s="105">
        <f t="shared" ref="LEM124" si="2584">LEK124+LEL124</f>
        <v>40</v>
      </c>
      <c r="LEN124" s="16">
        <f t="shared" ref="LEN124" si="2585">LEM124/$N$2</f>
        <v>0.38461538461538464</v>
      </c>
      <c r="LEO124" s="2"/>
      <c r="LEP124" s="2"/>
      <c r="LEQ124" s="2"/>
      <c r="LER124" s="2"/>
      <c r="LES124" s="2"/>
      <c r="LET124" s="2" t="s">
        <v>187</v>
      </c>
      <c r="LEU124" s="63"/>
      <c r="LEV124" s="6"/>
      <c r="LEW124" s="6"/>
      <c r="LEX124" s="6">
        <f>LEX120+LEZ120+LFA120</f>
        <v>0</v>
      </c>
      <c r="LEY124" s="80"/>
      <c r="LEZ124" s="6">
        <f t="shared" ref="LEZ124" si="2586">LEX124+LEY124</f>
        <v>0</v>
      </c>
      <c r="LFA124" s="6">
        <f t="shared" ref="LFA124" si="2587">LEZ124*1.1</f>
        <v>0</v>
      </c>
      <c r="LFB124" s="16">
        <f t="shared" ref="LFB124" si="2588">((LFA124)*0.06+40)</f>
        <v>40</v>
      </c>
      <c r="LFC124" s="105">
        <f t="shared" ref="LFC124" si="2589">LFA124+LFB124</f>
        <v>40</v>
      </c>
      <c r="LFD124" s="16">
        <f t="shared" ref="LFD124" si="2590">LFC124/$N$2</f>
        <v>0.38461538461538464</v>
      </c>
      <c r="LFE124" s="2"/>
      <c r="LFF124" s="2"/>
      <c r="LFG124" s="2"/>
      <c r="LFH124" s="2"/>
      <c r="LFI124" s="2"/>
      <c r="LFJ124" s="2" t="s">
        <v>187</v>
      </c>
      <c r="LFK124" s="63"/>
      <c r="LFL124" s="6"/>
      <c r="LFM124" s="6"/>
      <c r="LFN124" s="6">
        <f>LFN120+LFP120+LFQ120</f>
        <v>0</v>
      </c>
      <c r="LFO124" s="80"/>
      <c r="LFP124" s="6">
        <f t="shared" ref="LFP124" si="2591">LFN124+LFO124</f>
        <v>0</v>
      </c>
      <c r="LFQ124" s="6">
        <f t="shared" ref="LFQ124" si="2592">LFP124*1.1</f>
        <v>0</v>
      </c>
      <c r="LFR124" s="16">
        <f t="shared" ref="LFR124" si="2593">((LFQ124)*0.06+40)</f>
        <v>40</v>
      </c>
      <c r="LFS124" s="105">
        <f t="shared" ref="LFS124" si="2594">LFQ124+LFR124</f>
        <v>40</v>
      </c>
      <c r="LFT124" s="16">
        <f t="shared" ref="LFT124" si="2595">LFS124/$N$2</f>
        <v>0.38461538461538464</v>
      </c>
      <c r="LFU124" s="2"/>
      <c r="LFV124" s="2"/>
      <c r="LFW124" s="2"/>
      <c r="LFX124" s="2"/>
      <c r="LFY124" s="2"/>
      <c r="LFZ124" s="2" t="s">
        <v>187</v>
      </c>
      <c r="LGA124" s="63"/>
      <c r="LGB124" s="6"/>
      <c r="LGC124" s="6"/>
      <c r="LGD124" s="6">
        <f>LGD120+LGF120+LGG120</f>
        <v>0</v>
      </c>
      <c r="LGE124" s="80"/>
      <c r="LGF124" s="6">
        <f t="shared" ref="LGF124" si="2596">LGD124+LGE124</f>
        <v>0</v>
      </c>
      <c r="LGG124" s="6">
        <f t="shared" ref="LGG124" si="2597">LGF124*1.1</f>
        <v>0</v>
      </c>
      <c r="LGH124" s="16">
        <f t="shared" ref="LGH124" si="2598">((LGG124)*0.06+40)</f>
        <v>40</v>
      </c>
      <c r="LGI124" s="105">
        <f t="shared" ref="LGI124" si="2599">LGG124+LGH124</f>
        <v>40</v>
      </c>
      <c r="LGJ124" s="16">
        <f t="shared" ref="LGJ124" si="2600">LGI124/$N$2</f>
        <v>0.38461538461538464</v>
      </c>
      <c r="LGK124" s="2"/>
      <c r="LGL124" s="2"/>
      <c r="LGM124" s="2"/>
      <c r="LGN124" s="2"/>
      <c r="LGO124" s="2"/>
      <c r="LGP124" s="2" t="s">
        <v>187</v>
      </c>
      <c r="LGQ124" s="63"/>
      <c r="LGR124" s="6"/>
      <c r="LGS124" s="6"/>
      <c r="LGT124" s="6">
        <f>LGT120+LGV120+LGW120</f>
        <v>0</v>
      </c>
      <c r="LGU124" s="80"/>
      <c r="LGV124" s="6">
        <f t="shared" ref="LGV124" si="2601">LGT124+LGU124</f>
        <v>0</v>
      </c>
      <c r="LGW124" s="6">
        <f t="shared" ref="LGW124" si="2602">LGV124*1.1</f>
        <v>0</v>
      </c>
      <c r="LGX124" s="16">
        <f t="shared" ref="LGX124" si="2603">((LGW124)*0.06+40)</f>
        <v>40</v>
      </c>
      <c r="LGY124" s="105">
        <f t="shared" ref="LGY124" si="2604">LGW124+LGX124</f>
        <v>40</v>
      </c>
      <c r="LGZ124" s="16">
        <f t="shared" ref="LGZ124" si="2605">LGY124/$N$2</f>
        <v>0.38461538461538464</v>
      </c>
      <c r="LHA124" s="2"/>
      <c r="LHB124" s="2"/>
      <c r="LHC124" s="2"/>
      <c r="LHD124" s="2"/>
      <c r="LHE124" s="2"/>
      <c r="LHF124" s="2" t="s">
        <v>187</v>
      </c>
      <c r="LHG124" s="63"/>
      <c r="LHH124" s="6"/>
      <c r="LHI124" s="6"/>
      <c r="LHJ124" s="6">
        <f>LHJ120+LHL120+LHM120</f>
        <v>0</v>
      </c>
      <c r="LHK124" s="80"/>
      <c r="LHL124" s="6">
        <f t="shared" ref="LHL124" si="2606">LHJ124+LHK124</f>
        <v>0</v>
      </c>
      <c r="LHM124" s="6">
        <f t="shared" ref="LHM124" si="2607">LHL124*1.1</f>
        <v>0</v>
      </c>
      <c r="LHN124" s="16">
        <f t="shared" ref="LHN124" si="2608">((LHM124)*0.06+40)</f>
        <v>40</v>
      </c>
      <c r="LHO124" s="105">
        <f t="shared" ref="LHO124" si="2609">LHM124+LHN124</f>
        <v>40</v>
      </c>
      <c r="LHP124" s="16">
        <f t="shared" ref="LHP124" si="2610">LHO124/$N$2</f>
        <v>0.38461538461538464</v>
      </c>
      <c r="LHQ124" s="2"/>
      <c r="LHR124" s="2"/>
      <c r="LHS124" s="2"/>
      <c r="LHT124" s="2"/>
      <c r="LHU124" s="2"/>
      <c r="LHV124" s="2" t="s">
        <v>187</v>
      </c>
      <c r="LHW124" s="63"/>
      <c r="LHX124" s="6"/>
      <c r="LHY124" s="6"/>
      <c r="LHZ124" s="6">
        <f>LHZ120+LIB120+LIC120</f>
        <v>0</v>
      </c>
      <c r="LIA124" s="80"/>
      <c r="LIB124" s="6">
        <f t="shared" ref="LIB124" si="2611">LHZ124+LIA124</f>
        <v>0</v>
      </c>
      <c r="LIC124" s="6">
        <f t="shared" ref="LIC124" si="2612">LIB124*1.1</f>
        <v>0</v>
      </c>
      <c r="LID124" s="16">
        <f t="shared" ref="LID124" si="2613">((LIC124)*0.06+40)</f>
        <v>40</v>
      </c>
      <c r="LIE124" s="105">
        <f t="shared" ref="LIE124" si="2614">LIC124+LID124</f>
        <v>40</v>
      </c>
      <c r="LIF124" s="16">
        <f t="shared" ref="LIF124" si="2615">LIE124/$N$2</f>
        <v>0.38461538461538464</v>
      </c>
      <c r="LIG124" s="2"/>
      <c r="LIH124" s="2"/>
      <c r="LII124" s="2"/>
      <c r="LIJ124" s="2"/>
      <c r="LIK124" s="2"/>
      <c r="LIL124" s="2" t="s">
        <v>187</v>
      </c>
      <c r="LIM124" s="63"/>
      <c r="LIN124" s="6"/>
      <c r="LIO124" s="6"/>
      <c r="LIP124" s="6">
        <f>LIP120+LIR120+LIS120</f>
        <v>0</v>
      </c>
      <c r="LIQ124" s="80"/>
      <c r="LIR124" s="6">
        <f t="shared" ref="LIR124" si="2616">LIP124+LIQ124</f>
        <v>0</v>
      </c>
      <c r="LIS124" s="6">
        <f t="shared" ref="LIS124" si="2617">LIR124*1.1</f>
        <v>0</v>
      </c>
      <c r="LIT124" s="16">
        <f t="shared" ref="LIT124" si="2618">((LIS124)*0.06+40)</f>
        <v>40</v>
      </c>
      <c r="LIU124" s="105">
        <f t="shared" ref="LIU124" si="2619">LIS124+LIT124</f>
        <v>40</v>
      </c>
      <c r="LIV124" s="16">
        <f t="shared" ref="LIV124" si="2620">LIU124/$N$2</f>
        <v>0.38461538461538464</v>
      </c>
      <c r="LIW124" s="2"/>
      <c r="LIX124" s="2"/>
      <c r="LIY124" s="2"/>
      <c r="LIZ124" s="2"/>
      <c r="LJA124" s="2"/>
      <c r="LJB124" s="2" t="s">
        <v>187</v>
      </c>
      <c r="LJC124" s="63"/>
      <c r="LJD124" s="6"/>
      <c r="LJE124" s="6"/>
      <c r="LJF124" s="6">
        <f>LJF120+LJH120+LJI120</f>
        <v>0</v>
      </c>
      <c r="LJG124" s="80"/>
      <c r="LJH124" s="6">
        <f t="shared" ref="LJH124" si="2621">LJF124+LJG124</f>
        <v>0</v>
      </c>
      <c r="LJI124" s="6">
        <f t="shared" ref="LJI124" si="2622">LJH124*1.1</f>
        <v>0</v>
      </c>
      <c r="LJJ124" s="16">
        <f t="shared" ref="LJJ124" si="2623">((LJI124)*0.06+40)</f>
        <v>40</v>
      </c>
      <c r="LJK124" s="105">
        <f t="shared" ref="LJK124" si="2624">LJI124+LJJ124</f>
        <v>40</v>
      </c>
      <c r="LJL124" s="16">
        <f t="shared" ref="LJL124" si="2625">LJK124/$N$2</f>
        <v>0.38461538461538464</v>
      </c>
      <c r="LJM124" s="2"/>
      <c r="LJN124" s="2"/>
      <c r="LJO124" s="2"/>
      <c r="LJP124" s="2"/>
      <c r="LJQ124" s="2"/>
      <c r="LJR124" s="2" t="s">
        <v>187</v>
      </c>
      <c r="LJS124" s="63"/>
      <c r="LJT124" s="6"/>
      <c r="LJU124" s="6"/>
      <c r="LJV124" s="6">
        <f>LJV120+LJX120+LJY120</f>
        <v>0</v>
      </c>
      <c r="LJW124" s="80"/>
      <c r="LJX124" s="6">
        <f t="shared" ref="LJX124" si="2626">LJV124+LJW124</f>
        <v>0</v>
      </c>
      <c r="LJY124" s="6">
        <f t="shared" ref="LJY124" si="2627">LJX124*1.1</f>
        <v>0</v>
      </c>
      <c r="LJZ124" s="16">
        <f t="shared" ref="LJZ124" si="2628">((LJY124)*0.06+40)</f>
        <v>40</v>
      </c>
      <c r="LKA124" s="105">
        <f t="shared" ref="LKA124" si="2629">LJY124+LJZ124</f>
        <v>40</v>
      </c>
      <c r="LKB124" s="16">
        <f t="shared" ref="LKB124" si="2630">LKA124/$N$2</f>
        <v>0.38461538461538464</v>
      </c>
      <c r="LKC124" s="2"/>
      <c r="LKD124" s="2"/>
      <c r="LKE124" s="2"/>
      <c r="LKF124" s="2"/>
      <c r="LKG124" s="2"/>
      <c r="LKH124" s="2" t="s">
        <v>187</v>
      </c>
      <c r="LKI124" s="63"/>
      <c r="LKJ124" s="6"/>
      <c r="LKK124" s="6"/>
      <c r="LKL124" s="6">
        <f>LKL120+LKN120+LKO120</f>
        <v>0</v>
      </c>
      <c r="LKM124" s="80"/>
      <c r="LKN124" s="6">
        <f t="shared" ref="LKN124" si="2631">LKL124+LKM124</f>
        <v>0</v>
      </c>
      <c r="LKO124" s="6">
        <f t="shared" ref="LKO124" si="2632">LKN124*1.1</f>
        <v>0</v>
      </c>
      <c r="LKP124" s="16">
        <f t="shared" ref="LKP124" si="2633">((LKO124)*0.06+40)</f>
        <v>40</v>
      </c>
      <c r="LKQ124" s="105">
        <f t="shared" ref="LKQ124" si="2634">LKO124+LKP124</f>
        <v>40</v>
      </c>
      <c r="LKR124" s="16">
        <f t="shared" ref="LKR124" si="2635">LKQ124/$N$2</f>
        <v>0.38461538461538464</v>
      </c>
      <c r="LKS124" s="2"/>
      <c r="LKT124" s="2"/>
      <c r="LKU124" s="2"/>
      <c r="LKV124" s="2"/>
      <c r="LKW124" s="2"/>
      <c r="LKX124" s="2" t="s">
        <v>187</v>
      </c>
      <c r="LKY124" s="63"/>
      <c r="LKZ124" s="6"/>
      <c r="LLA124" s="6"/>
      <c r="LLB124" s="6">
        <f>LLB120+LLD120+LLE120</f>
        <v>0</v>
      </c>
      <c r="LLC124" s="80"/>
      <c r="LLD124" s="6">
        <f t="shared" ref="LLD124" si="2636">LLB124+LLC124</f>
        <v>0</v>
      </c>
      <c r="LLE124" s="6">
        <f t="shared" ref="LLE124" si="2637">LLD124*1.1</f>
        <v>0</v>
      </c>
      <c r="LLF124" s="16">
        <f t="shared" ref="LLF124" si="2638">((LLE124)*0.06+40)</f>
        <v>40</v>
      </c>
      <c r="LLG124" s="105">
        <f t="shared" ref="LLG124" si="2639">LLE124+LLF124</f>
        <v>40</v>
      </c>
      <c r="LLH124" s="16">
        <f t="shared" ref="LLH124" si="2640">LLG124/$N$2</f>
        <v>0.38461538461538464</v>
      </c>
      <c r="LLI124" s="2"/>
      <c r="LLJ124" s="2"/>
      <c r="LLK124" s="2"/>
      <c r="LLL124" s="2"/>
      <c r="LLM124" s="2"/>
      <c r="LLN124" s="2" t="s">
        <v>187</v>
      </c>
      <c r="LLO124" s="63"/>
      <c r="LLP124" s="6"/>
      <c r="LLQ124" s="6"/>
      <c r="LLR124" s="6">
        <f>LLR120+LLT120+LLU120</f>
        <v>0</v>
      </c>
      <c r="LLS124" s="80"/>
      <c r="LLT124" s="6">
        <f t="shared" ref="LLT124" si="2641">LLR124+LLS124</f>
        <v>0</v>
      </c>
      <c r="LLU124" s="6">
        <f t="shared" ref="LLU124" si="2642">LLT124*1.1</f>
        <v>0</v>
      </c>
      <c r="LLV124" s="16">
        <f t="shared" ref="LLV124" si="2643">((LLU124)*0.06+40)</f>
        <v>40</v>
      </c>
      <c r="LLW124" s="105">
        <f t="shared" ref="LLW124" si="2644">LLU124+LLV124</f>
        <v>40</v>
      </c>
      <c r="LLX124" s="16">
        <f t="shared" ref="LLX124" si="2645">LLW124/$N$2</f>
        <v>0.38461538461538464</v>
      </c>
      <c r="LLY124" s="2"/>
      <c r="LLZ124" s="2"/>
      <c r="LMA124" s="2"/>
      <c r="LMB124" s="2"/>
      <c r="LMC124" s="2"/>
      <c r="LMD124" s="2" t="s">
        <v>187</v>
      </c>
      <c r="LME124" s="63"/>
      <c r="LMF124" s="6"/>
      <c r="LMG124" s="6"/>
      <c r="LMH124" s="6">
        <f>LMH120+LMJ120+LMK120</f>
        <v>0</v>
      </c>
      <c r="LMI124" s="80"/>
      <c r="LMJ124" s="6">
        <f t="shared" ref="LMJ124" si="2646">LMH124+LMI124</f>
        <v>0</v>
      </c>
      <c r="LMK124" s="6">
        <f t="shared" ref="LMK124" si="2647">LMJ124*1.1</f>
        <v>0</v>
      </c>
      <c r="LML124" s="16">
        <f t="shared" ref="LML124" si="2648">((LMK124)*0.06+40)</f>
        <v>40</v>
      </c>
      <c r="LMM124" s="105">
        <f t="shared" ref="LMM124" si="2649">LMK124+LML124</f>
        <v>40</v>
      </c>
      <c r="LMN124" s="16">
        <f t="shared" ref="LMN124" si="2650">LMM124/$N$2</f>
        <v>0.38461538461538464</v>
      </c>
      <c r="LMO124" s="2"/>
      <c r="LMP124" s="2"/>
      <c r="LMQ124" s="2"/>
      <c r="LMR124" s="2"/>
      <c r="LMS124" s="2"/>
      <c r="LMT124" s="2" t="s">
        <v>187</v>
      </c>
      <c r="LMU124" s="63"/>
      <c r="LMV124" s="6"/>
      <c r="LMW124" s="6"/>
      <c r="LMX124" s="6">
        <f>LMX120+LMZ120+LNA120</f>
        <v>0</v>
      </c>
      <c r="LMY124" s="80"/>
      <c r="LMZ124" s="6">
        <f t="shared" ref="LMZ124" si="2651">LMX124+LMY124</f>
        <v>0</v>
      </c>
      <c r="LNA124" s="6">
        <f t="shared" ref="LNA124" si="2652">LMZ124*1.1</f>
        <v>0</v>
      </c>
      <c r="LNB124" s="16">
        <f t="shared" ref="LNB124" si="2653">((LNA124)*0.06+40)</f>
        <v>40</v>
      </c>
      <c r="LNC124" s="105">
        <f t="shared" ref="LNC124" si="2654">LNA124+LNB124</f>
        <v>40</v>
      </c>
      <c r="LND124" s="16">
        <f t="shared" ref="LND124" si="2655">LNC124/$N$2</f>
        <v>0.38461538461538464</v>
      </c>
      <c r="LNE124" s="2"/>
      <c r="LNF124" s="2"/>
      <c r="LNG124" s="2"/>
      <c r="LNH124" s="2"/>
      <c r="LNI124" s="2"/>
      <c r="LNJ124" s="2" t="s">
        <v>187</v>
      </c>
      <c r="LNK124" s="63"/>
      <c r="LNL124" s="6"/>
      <c r="LNM124" s="6"/>
      <c r="LNN124" s="6">
        <f>LNN120+LNP120+LNQ120</f>
        <v>0</v>
      </c>
      <c r="LNO124" s="80"/>
      <c r="LNP124" s="6">
        <f t="shared" ref="LNP124" si="2656">LNN124+LNO124</f>
        <v>0</v>
      </c>
      <c r="LNQ124" s="6">
        <f t="shared" ref="LNQ124" si="2657">LNP124*1.1</f>
        <v>0</v>
      </c>
      <c r="LNR124" s="16">
        <f t="shared" ref="LNR124" si="2658">((LNQ124)*0.06+40)</f>
        <v>40</v>
      </c>
      <c r="LNS124" s="105">
        <f t="shared" ref="LNS124" si="2659">LNQ124+LNR124</f>
        <v>40</v>
      </c>
      <c r="LNT124" s="16">
        <f t="shared" ref="LNT124" si="2660">LNS124/$N$2</f>
        <v>0.38461538461538464</v>
      </c>
      <c r="LNU124" s="2"/>
      <c r="LNV124" s="2"/>
      <c r="LNW124" s="2"/>
      <c r="LNX124" s="2"/>
      <c r="LNY124" s="2"/>
      <c r="LNZ124" s="2" t="s">
        <v>187</v>
      </c>
      <c r="LOA124" s="63"/>
      <c r="LOB124" s="6"/>
      <c r="LOC124" s="6"/>
      <c r="LOD124" s="6">
        <f>LOD120+LOF120+LOG120</f>
        <v>0</v>
      </c>
      <c r="LOE124" s="80"/>
      <c r="LOF124" s="6">
        <f t="shared" ref="LOF124" si="2661">LOD124+LOE124</f>
        <v>0</v>
      </c>
      <c r="LOG124" s="6">
        <f t="shared" ref="LOG124" si="2662">LOF124*1.1</f>
        <v>0</v>
      </c>
      <c r="LOH124" s="16">
        <f t="shared" ref="LOH124" si="2663">((LOG124)*0.06+40)</f>
        <v>40</v>
      </c>
      <c r="LOI124" s="105">
        <f t="shared" ref="LOI124" si="2664">LOG124+LOH124</f>
        <v>40</v>
      </c>
      <c r="LOJ124" s="16">
        <f t="shared" ref="LOJ124" si="2665">LOI124/$N$2</f>
        <v>0.38461538461538464</v>
      </c>
      <c r="LOK124" s="2"/>
      <c r="LOL124" s="2"/>
      <c r="LOM124" s="2"/>
      <c r="LON124" s="2"/>
      <c r="LOO124" s="2"/>
      <c r="LOP124" s="2" t="s">
        <v>187</v>
      </c>
      <c r="LOQ124" s="63"/>
      <c r="LOR124" s="6"/>
      <c r="LOS124" s="6"/>
      <c r="LOT124" s="6">
        <f>LOT120+LOV120+LOW120</f>
        <v>0</v>
      </c>
      <c r="LOU124" s="80"/>
      <c r="LOV124" s="6">
        <f t="shared" ref="LOV124" si="2666">LOT124+LOU124</f>
        <v>0</v>
      </c>
      <c r="LOW124" s="6">
        <f t="shared" ref="LOW124" si="2667">LOV124*1.1</f>
        <v>0</v>
      </c>
      <c r="LOX124" s="16">
        <f t="shared" ref="LOX124" si="2668">((LOW124)*0.06+40)</f>
        <v>40</v>
      </c>
      <c r="LOY124" s="105">
        <f t="shared" ref="LOY124" si="2669">LOW124+LOX124</f>
        <v>40</v>
      </c>
      <c r="LOZ124" s="16">
        <f t="shared" ref="LOZ124" si="2670">LOY124/$N$2</f>
        <v>0.38461538461538464</v>
      </c>
      <c r="LPA124" s="2"/>
      <c r="LPB124" s="2"/>
      <c r="LPC124" s="2"/>
      <c r="LPD124" s="2"/>
      <c r="LPE124" s="2"/>
      <c r="LPF124" s="2" t="s">
        <v>187</v>
      </c>
      <c r="LPG124" s="63"/>
      <c r="LPH124" s="6"/>
      <c r="LPI124" s="6"/>
      <c r="LPJ124" s="6">
        <f>LPJ120+LPL120+LPM120</f>
        <v>0</v>
      </c>
      <c r="LPK124" s="80"/>
      <c r="LPL124" s="6">
        <f t="shared" ref="LPL124" si="2671">LPJ124+LPK124</f>
        <v>0</v>
      </c>
      <c r="LPM124" s="6">
        <f t="shared" ref="LPM124" si="2672">LPL124*1.1</f>
        <v>0</v>
      </c>
      <c r="LPN124" s="16">
        <f t="shared" ref="LPN124" si="2673">((LPM124)*0.06+40)</f>
        <v>40</v>
      </c>
      <c r="LPO124" s="105">
        <f t="shared" ref="LPO124" si="2674">LPM124+LPN124</f>
        <v>40</v>
      </c>
      <c r="LPP124" s="16">
        <f t="shared" ref="LPP124" si="2675">LPO124/$N$2</f>
        <v>0.38461538461538464</v>
      </c>
      <c r="LPQ124" s="2"/>
      <c r="LPR124" s="2"/>
      <c r="LPS124" s="2"/>
      <c r="LPT124" s="2"/>
      <c r="LPU124" s="2"/>
      <c r="LPV124" s="2" t="s">
        <v>187</v>
      </c>
      <c r="LPW124" s="63"/>
      <c r="LPX124" s="6"/>
      <c r="LPY124" s="6"/>
      <c r="LPZ124" s="6">
        <f>LPZ120+LQB120+LQC120</f>
        <v>0</v>
      </c>
      <c r="LQA124" s="80"/>
      <c r="LQB124" s="6">
        <f t="shared" ref="LQB124" si="2676">LPZ124+LQA124</f>
        <v>0</v>
      </c>
      <c r="LQC124" s="6">
        <f t="shared" ref="LQC124" si="2677">LQB124*1.1</f>
        <v>0</v>
      </c>
      <c r="LQD124" s="16">
        <f t="shared" ref="LQD124" si="2678">((LQC124)*0.06+40)</f>
        <v>40</v>
      </c>
      <c r="LQE124" s="105">
        <f t="shared" ref="LQE124" si="2679">LQC124+LQD124</f>
        <v>40</v>
      </c>
      <c r="LQF124" s="16">
        <f t="shared" ref="LQF124" si="2680">LQE124/$N$2</f>
        <v>0.38461538461538464</v>
      </c>
      <c r="LQG124" s="2"/>
      <c r="LQH124" s="2"/>
      <c r="LQI124" s="2"/>
      <c r="LQJ124" s="2"/>
      <c r="LQK124" s="2"/>
      <c r="LQL124" s="2" t="s">
        <v>187</v>
      </c>
      <c r="LQM124" s="63"/>
      <c r="LQN124" s="6"/>
      <c r="LQO124" s="6"/>
      <c r="LQP124" s="6">
        <f>LQP120+LQR120+LQS120</f>
        <v>0</v>
      </c>
      <c r="LQQ124" s="80"/>
      <c r="LQR124" s="6">
        <f t="shared" ref="LQR124" si="2681">LQP124+LQQ124</f>
        <v>0</v>
      </c>
      <c r="LQS124" s="6">
        <f t="shared" ref="LQS124" si="2682">LQR124*1.1</f>
        <v>0</v>
      </c>
      <c r="LQT124" s="16">
        <f t="shared" ref="LQT124" si="2683">((LQS124)*0.06+40)</f>
        <v>40</v>
      </c>
      <c r="LQU124" s="105">
        <f t="shared" ref="LQU124" si="2684">LQS124+LQT124</f>
        <v>40</v>
      </c>
      <c r="LQV124" s="16">
        <f t="shared" ref="LQV124" si="2685">LQU124/$N$2</f>
        <v>0.38461538461538464</v>
      </c>
      <c r="LQW124" s="2"/>
      <c r="LQX124" s="2"/>
      <c r="LQY124" s="2"/>
      <c r="LQZ124" s="2"/>
      <c r="LRA124" s="2"/>
      <c r="LRB124" s="2" t="s">
        <v>187</v>
      </c>
      <c r="LRC124" s="63"/>
      <c r="LRD124" s="6"/>
      <c r="LRE124" s="6"/>
      <c r="LRF124" s="6">
        <f>LRF120+LRH120+LRI120</f>
        <v>0</v>
      </c>
      <c r="LRG124" s="80"/>
      <c r="LRH124" s="6">
        <f t="shared" ref="LRH124" si="2686">LRF124+LRG124</f>
        <v>0</v>
      </c>
      <c r="LRI124" s="6">
        <f t="shared" ref="LRI124" si="2687">LRH124*1.1</f>
        <v>0</v>
      </c>
      <c r="LRJ124" s="16">
        <f t="shared" ref="LRJ124" si="2688">((LRI124)*0.06+40)</f>
        <v>40</v>
      </c>
      <c r="LRK124" s="105">
        <f t="shared" ref="LRK124" si="2689">LRI124+LRJ124</f>
        <v>40</v>
      </c>
      <c r="LRL124" s="16">
        <f t="shared" ref="LRL124" si="2690">LRK124/$N$2</f>
        <v>0.38461538461538464</v>
      </c>
      <c r="LRM124" s="2"/>
      <c r="LRN124" s="2"/>
      <c r="LRO124" s="2"/>
      <c r="LRP124" s="2"/>
      <c r="LRQ124" s="2"/>
      <c r="LRR124" s="2" t="s">
        <v>187</v>
      </c>
      <c r="LRS124" s="63"/>
      <c r="LRT124" s="6"/>
      <c r="LRU124" s="6"/>
      <c r="LRV124" s="6">
        <f>LRV120+LRX120+LRY120</f>
        <v>0</v>
      </c>
      <c r="LRW124" s="80"/>
      <c r="LRX124" s="6">
        <f t="shared" ref="LRX124" si="2691">LRV124+LRW124</f>
        <v>0</v>
      </c>
      <c r="LRY124" s="6">
        <f t="shared" ref="LRY124" si="2692">LRX124*1.1</f>
        <v>0</v>
      </c>
      <c r="LRZ124" s="16">
        <f t="shared" ref="LRZ124" si="2693">((LRY124)*0.06+40)</f>
        <v>40</v>
      </c>
      <c r="LSA124" s="105">
        <f t="shared" ref="LSA124" si="2694">LRY124+LRZ124</f>
        <v>40</v>
      </c>
      <c r="LSB124" s="16">
        <f t="shared" ref="LSB124" si="2695">LSA124/$N$2</f>
        <v>0.38461538461538464</v>
      </c>
      <c r="LSC124" s="2"/>
      <c r="LSD124" s="2"/>
      <c r="LSE124" s="2"/>
      <c r="LSF124" s="2"/>
      <c r="LSG124" s="2"/>
      <c r="LSH124" s="2" t="s">
        <v>187</v>
      </c>
      <c r="LSI124" s="63"/>
      <c r="LSJ124" s="6"/>
      <c r="LSK124" s="6"/>
      <c r="LSL124" s="6">
        <f>LSL120+LSN120+LSO120</f>
        <v>0</v>
      </c>
      <c r="LSM124" s="80"/>
      <c r="LSN124" s="6">
        <f t="shared" ref="LSN124" si="2696">LSL124+LSM124</f>
        <v>0</v>
      </c>
      <c r="LSO124" s="6">
        <f t="shared" ref="LSO124" si="2697">LSN124*1.1</f>
        <v>0</v>
      </c>
      <c r="LSP124" s="16">
        <f t="shared" ref="LSP124" si="2698">((LSO124)*0.06+40)</f>
        <v>40</v>
      </c>
      <c r="LSQ124" s="105">
        <f t="shared" ref="LSQ124" si="2699">LSO124+LSP124</f>
        <v>40</v>
      </c>
      <c r="LSR124" s="16">
        <f t="shared" ref="LSR124" si="2700">LSQ124/$N$2</f>
        <v>0.38461538461538464</v>
      </c>
      <c r="LSS124" s="2"/>
      <c r="LST124" s="2"/>
      <c r="LSU124" s="2"/>
      <c r="LSV124" s="2"/>
      <c r="LSW124" s="2"/>
      <c r="LSX124" s="2" t="s">
        <v>187</v>
      </c>
      <c r="LSY124" s="63"/>
      <c r="LSZ124" s="6"/>
      <c r="LTA124" s="6"/>
      <c r="LTB124" s="6">
        <f>LTB120+LTD120+LTE120</f>
        <v>0</v>
      </c>
      <c r="LTC124" s="80"/>
      <c r="LTD124" s="6">
        <f t="shared" ref="LTD124" si="2701">LTB124+LTC124</f>
        <v>0</v>
      </c>
      <c r="LTE124" s="6">
        <f t="shared" ref="LTE124" si="2702">LTD124*1.1</f>
        <v>0</v>
      </c>
      <c r="LTF124" s="16">
        <f t="shared" ref="LTF124" si="2703">((LTE124)*0.06+40)</f>
        <v>40</v>
      </c>
      <c r="LTG124" s="105">
        <f t="shared" ref="LTG124" si="2704">LTE124+LTF124</f>
        <v>40</v>
      </c>
      <c r="LTH124" s="16">
        <f t="shared" ref="LTH124" si="2705">LTG124/$N$2</f>
        <v>0.38461538461538464</v>
      </c>
      <c r="LTI124" s="2"/>
      <c r="LTJ124" s="2"/>
      <c r="LTK124" s="2"/>
      <c r="LTL124" s="2"/>
      <c r="LTM124" s="2"/>
      <c r="LTN124" s="2" t="s">
        <v>187</v>
      </c>
      <c r="LTO124" s="63"/>
      <c r="LTP124" s="6"/>
      <c r="LTQ124" s="6"/>
      <c r="LTR124" s="6">
        <f>LTR120+LTT120+LTU120</f>
        <v>0</v>
      </c>
      <c r="LTS124" s="80"/>
      <c r="LTT124" s="6">
        <f t="shared" ref="LTT124" si="2706">LTR124+LTS124</f>
        <v>0</v>
      </c>
      <c r="LTU124" s="6">
        <f t="shared" ref="LTU124" si="2707">LTT124*1.1</f>
        <v>0</v>
      </c>
      <c r="LTV124" s="16">
        <f t="shared" ref="LTV124" si="2708">((LTU124)*0.06+40)</f>
        <v>40</v>
      </c>
      <c r="LTW124" s="105">
        <f t="shared" ref="LTW124" si="2709">LTU124+LTV124</f>
        <v>40</v>
      </c>
      <c r="LTX124" s="16">
        <f t="shared" ref="LTX124" si="2710">LTW124/$N$2</f>
        <v>0.38461538461538464</v>
      </c>
      <c r="LTY124" s="2"/>
      <c r="LTZ124" s="2"/>
      <c r="LUA124" s="2"/>
      <c r="LUB124" s="2"/>
      <c r="LUC124" s="2"/>
      <c r="LUD124" s="2" t="s">
        <v>187</v>
      </c>
      <c r="LUE124" s="63"/>
      <c r="LUF124" s="6"/>
      <c r="LUG124" s="6"/>
      <c r="LUH124" s="6">
        <f>LUH120+LUJ120+LUK120</f>
        <v>0</v>
      </c>
      <c r="LUI124" s="80"/>
      <c r="LUJ124" s="6">
        <f t="shared" ref="LUJ124" si="2711">LUH124+LUI124</f>
        <v>0</v>
      </c>
      <c r="LUK124" s="6">
        <f t="shared" ref="LUK124" si="2712">LUJ124*1.1</f>
        <v>0</v>
      </c>
      <c r="LUL124" s="16">
        <f t="shared" ref="LUL124" si="2713">((LUK124)*0.06+40)</f>
        <v>40</v>
      </c>
      <c r="LUM124" s="105">
        <f t="shared" ref="LUM124" si="2714">LUK124+LUL124</f>
        <v>40</v>
      </c>
      <c r="LUN124" s="16">
        <f t="shared" ref="LUN124" si="2715">LUM124/$N$2</f>
        <v>0.38461538461538464</v>
      </c>
      <c r="LUO124" s="2"/>
      <c r="LUP124" s="2"/>
      <c r="LUQ124" s="2"/>
      <c r="LUR124" s="2"/>
      <c r="LUS124" s="2"/>
      <c r="LUT124" s="2" t="s">
        <v>187</v>
      </c>
      <c r="LUU124" s="63"/>
      <c r="LUV124" s="6"/>
      <c r="LUW124" s="6"/>
      <c r="LUX124" s="6">
        <f>LUX120+LUZ120+LVA120</f>
        <v>0</v>
      </c>
      <c r="LUY124" s="80"/>
      <c r="LUZ124" s="6">
        <f t="shared" ref="LUZ124" si="2716">LUX124+LUY124</f>
        <v>0</v>
      </c>
      <c r="LVA124" s="6">
        <f t="shared" ref="LVA124" si="2717">LUZ124*1.1</f>
        <v>0</v>
      </c>
      <c r="LVB124" s="16">
        <f t="shared" ref="LVB124" si="2718">((LVA124)*0.06+40)</f>
        <v>40</v>
      </c>
      <c r="LVC124" s="105">
        <f t="shared" ref="LVC124" si="2719">LVA124+LVB124</f>
        <v>40</v>
      </c>
      <c r="LVD124" s="16">
        <f t="shared" ref="LVD124" si="2720">LVC124/$N$2</f>
        <v>0.38461538461538464</v>
      </c>
      <c r="LVE124" s="2"/>
      <c r="LVF124" s="2"/>
      <c r="LVG124" s="2"/>
      <c r="LVH124" s="2"/>
      <c r="LVI124" s="2"/>
      <c r="LVJ124" s="2" t="s">
        <v>187</v>
      </c>
      <c r="LVK124" s="63"/>
      <c r="LVL124" s="6"/>
      <c r="LVM124" s="6"/>
      <c r="LVN124" s="6">
        <f>LVN120+LVP120+LVQ120</f>
        <v>0</v>
      </c>
      <c r="LVO124" s="80"/>
      <c r="LVP124" s="6">
        <f t="shared" ref="LVP124" si="2721">LVN124+LVO124</f>
        <v>0</v>
      </c>
      <c r="LVQ124" s="6">
        <f t="shared" ref="LVQ124" si="2722">LVP124*1.1</f>
        <v>0</v>
      </c>
      <c r="LVR124" s="16">
        <f t="shared" ref="LVR124" si="2723">((LVQ124)*0.06+40)</f>
        <v>40</v>
      </c>
      <c r="LVS124" s="105">
        <f t="shared" ref="LVS124" si="2724">LVQ124+LVR124</f>
        <v>40</v>
      </c>
      <c r="LVT124" s="16">
        <f t="shared" ref="LVT124" si="2725">LVS124/$N$2</f>
        <v>0.38461538461538464</v>
      </c>
      <c r="LVU124" s="2"/>
      <c r="LVV124" s="2"/>
      <c r="LVW124" s="2"/>
      <c r="LVX124" s="2"/>
      <c r="LVY124" s="2"/>
      <c r="LVZ124" s="2" t="s">
        <v>187</v>
      </c>
      <c r="LWA124" s="63"/>
      <c r="LWB124" s="6"/>
      <c r="LWC124" s="6"/>
      <c r="LWD124" s="6">
        <f>LWD120+LWF120+LWG120</f>
        <v>0</v>
      </c>
      <c r="LWE124" s="80"/>
      <c r="LWF124" s="6">
        <f t="shared" ref="LWF124" si="2726">LWD124+LWE124</f>
        <v>0</v>
      </c>
      <c r="LWG124" s="6">
        <f t="shared" ref="LWG124" si="2727">LWF124*1.1</f>
        <v>0</v>
      </c>
      <c r="LWH124" s="16">
        <f t="shared" ref="LWH124" si="2728">((LWG124)*0.06+40)</f>
        <v>40</v>
      </c>
      <c r="LWI124" s="105">
        <f t="shared" ref="LWI124" si="2729">LWG124+LWH124</f>
        <v>40</v>
      </c>
      <c r="LWJ124" s="16">
        <f t="shared" ref="LWJ124" si="2730">LWI124/$N$2</f>
        <v>0.38461538461538464</v>
      </c>
      <c r="LWK124" s="2"/>
      <c r="LWL124" s="2"/>
      <c r="LWM124" s="2"/>
      <c r="LWN124" s="2"/>
      <c r="LWO124" s="2"/>
      <c r="LWP124" s="2" t="s">
        <v>187</v>
      </c>
      <c r="LWQ124" s="63"/>
      <c r="LWR124" s="6"/>
      <c r="LWS124" s="6"/>
      <c r="LWT124" s="6">
        <f>LWT120+LWV120+LWW120</f>
        <v>0</v>
      </c>
      <c r="LWU124" s="80"/>
      <c r="LWV124" s="6">
        <f t="shared" ref="LWV124" si="2731">LWT124+LWU124</f>
        <v>0</v>
      </c>
      <c r="LWW124" s="6">
        <f t="shared" ref="LWW124" si="2732">LWV124*1.1</f>
        <v>0</v>
      </c>
      <c r="LWX124" s="16">
        <f t="shared" ref="LWX124" si="2733">((LWW124)*0.06+40)</f>
        <v>40</v>
      </c>
      <c r="LWY124" s="105">
        <f t="shared" ref="LWY124" si="2734">LWW124+LWX124</f>
        <v>40</v>
      </c>
      <c r="LWZ124" s="16">
        <f t="shared" ref="LWZ124" si="2735">LWY124/$N$2</f>
        <v>0.38461538461538464</v>
      </c>
      <c r="LXA124" s="2"/>
      <c r="LXB124" s="2"/>
      <c r="LXC124" s="2"/>
      <c r="LXD124" s="2"/>
      <c r="LXE124" s="2"/>
      <c r="LXF124" s="2" t="s">
        <v>187</v>
      </c>
      <c r="LXG124" s="63"/>
      <c r="LXH124" s="6"/>
      <c r="LXI124" s="6"/>
      <c r="LXJ124" s="6">
        <f>LXJ120+LXL120+LXM120</f>
        <v>0</v>
      </c>
      <c r="LXK124" s="80"/>
      <c r="LXL124" s="6">
        <f t="shared" ref="LXL124" si="2736">LXJ124+LXK124</f>
        <v>0</v>
      </c>
      <c r="LXM124" s="6">
        <f t="shared" ref="LXM124" si="2737">LXL124*1.1</f>
        <v>0</v>
      </c>
      <c r="LXN124" s="16">
        <f t="shared" ref="LXN124" si="2738">((LXM124)*0.06+40)</f>
        <v>40</v>
      </c>
      <c r="LXO124" s="105">
        <f t="shared" ref="LXO124" si="2739">LXM124+LXN124</f>
        <v>40</v>
      </c>
      <c r="LXP124" s="16">
        <f t="shared" ref="LXP124" si="2740">LXO124/$N$2</f>
        <v>0.38461538461538464</v>
      </c>
      <c r="LXQ124" s="2"/>
      <c r="LXR124" s="2"/>
      <c r="LXS124" s="2"/>
      <c r="LXT124" s="2"/>
      <c r="LXU124" s="2"/>
      <c r="LXV124" s="2" t="s">
        <v>187</v>
      </c>
      <c r="LXW124" s="63"/>
      <c r="LXX124" s="6"/>
      <c r="LXY124" s="6"/>
      <c r="LXZ124" s="6">
        <f>LXZ120+LYB120+LYC120</f>
        <v>0</v>
      </c>
      <c r="LYA124" s="80"/>
      <c r="LYB124" s="6">
        <f t="shared" ref="LYB124" si="2741">LXZ124+LYA124</f>
        <v>0</v>
      </c>
      <c r="LYC124" s="6">
        <f t="shared" ref="LYC124" si="2742">LYB124*1.1</f>
        <v>0</v>
      </c>
      <c r="LYD124" s="16">
        <f t="shared" ref="LYD124" si="2743">((LYC124)*0.06+40)</f>
        <v>40</v>
      </c>
      <c r="LYE124" s="105">
        <f t="shared" ref="LYE124" si="2744">LYC124+LYD124</f>
        <v>40</v>
      </c>
      <c r="LYF124" s="16">
        <f t="shared" ref="LYF124" si="2745">LYE124/$N$2</f>
        <v>0.38461538461538464</v>
      </c>
      <c r="LYG124" s="2"/>
      <c r="LYH124" s="2"/>
      <c r="LYI124" s="2"/>
      <c r="LYJ124" s="2"/>
      <c r="LYK124" s="2"/>
      <c r="LYL124" s="2" t="s">
        <v>187</v>
      </c>
      <c r="LYM124" s="63"/>
      <c r="LYN124" s="6"/>
      <c r="LYO124" s="6"/>
      <c r="LYP124" s="6">
        <f>LYP120+LYR120+LYS120</f>
        <v>0</v>
      </c>
      <c r="LYQ124" s="80"/>
      <c r="LYR124" s="6">
        <f t="shared" ref="LYR124" si="2746">LYP124+LYQ124</f>
        <v>0</v>
      </c>
      <c r="LYS124" s="6">
        <f t="shared" ref="LYS124" si="2747">LYR124*1.1</f>
        <v>0</v>
      </c>
      <c r="LYT124" s="16">
        <f t="shared" ref="LYT124" si="2748">((LYS124)*0.06+40)</f>
        <v>40</v>
      </c>
      <c r="LYU124" s="105">
        <f t="shared" ref="LYU124" si="2749">LYS124+LYT124</f>
        <v>40</v>
      </c>
      <c r="LYV124" s="16">
        <f t="shared" ref="LYV124" si="2750">LYU124/$N$2</f>
        <v>0.38461538461538464</v>
      </c>
      <c r="LYW124" s="2"/>
      <c r="LYX124" s="2"/>
      <c r="LYY124" s="2"/>
      <c r="LYZ124" s="2"/>
      <c r="LZA124" s="2"/>
      <c r="LZB124" s="2" t="s">
        <v>187</v>
      </c>
      <c r="LZC124" s="63"/>
      <c r="LZD124" s="6"/>
      <c r="LZE124" s="6"/>
      <c r="LZF124" s="6">
        <f>LZF120+LZH120+LZI120</f>
        <v>0</v>
      </c>
      <c r="LZG124" s="80"/>
      <c r="LZH124" s="6">
        <f t="shared" ref="LZH124" si="2751">LZF124+LZG124</f>
        <v>0</v>
      </c>
      <c r="LZI124" s="6">
        <f t="shared" ref="LZI124" si="2752">LZH124*1.1</f>
        <v>0</v>
      </c>
      <c r="LZJ124" s="16">
        <f t="shared" ref="LZJ124" si="2753">((LZI124)*0.06+40)</f>
        <v>40</v>
      </c>
      <c r="LZK124" s="105">
        <f t="shared" ref="LZK124" si="2754">LZI124+LZJ124</f>
        <v>40</v>
      </c>
      <c r="LZL124" s="16">
        <f t="shared" ref="LZL124" si="2755">LZK124/$N$2</f>
        <v>0.38461538461538464</v>
      </c>
      <c r="LZM124" s="2"/>
      <c r="LZN124" s="2"/>
      <c r="LZO124" s="2"/>
      <c r="LZP124" s="2"/>
      <c r="LZQ124" s="2"/>
      <c r="LZR124" s="2" t="s">
        <v>187</v>
      </c>
      <c r="LZS124" s="63"/>
      <c r="LZT124" s="6"/>
      <c r="LZU124" s="6"/>
      <c r="LZV124" s="6">
        <f>LZV120+LZX120+LZY120</f>
        <v>0</v>
      </c>
      <c r="LZW124" s="80"/>
      <c r="LZX124" s="6">
        <f t="shared" ref="LZX124" si="2756">LZV124+LZW124</f>
        <v>0</v>
      </c>
      <c r="LZY124" s="6">
        <f t="shared" ref="LZY124" si="2757">LZX124*1.1</f>
        <v>0</v>
      </c>
      <c r="LZZ124" s="16">
        <f t="shared" ref="LZZ124" si="2758">((LZY124)*0.06+40)</f>
        <v>40</v>
      </c>
      <c r="MAA124" s="105">
        <f t="shared" ref="MAA124" si="2759">LZY124+LZZ124</f>
        <v>40</v>
      </c>
      <c r="MAB124" s="16">
        <f t="shared" ref="MAB124" si="2760">MAA124/$N$2</f>
        <v>0.38461538461538464</v>
      </c>
      <c r="MAC124" s="2"/>
      <c r="MAD124" s="2"/>
      <c r="MAE124" s="2"/>
      <c r="MAF124" s="2"/>
      <c r="MAG124" s="2"/>
      <c r="MAH124" s="2" t="s">
        <v>187</v>
      </c>
      <c r="MAI124" s="63"/>
      <c r="MAJ124" s="6"/>
      <c r="MAK124" s="6"/>
      <c r="MAL124" s="6">
        <f>MAL120+MAN120+MAO120</f>
        <v>0</v>
      </c>
      <c r="MAM124" s="80"/>
      <c r="MAN124" s="6">
        <f t="shared" ref="MAN124" si="2761">MAL124+MAM124</f>
        <v>0</v>
      </c>
      <c r="MAO124" s="6">
        <f t="shared" ref="MAO124" si="2762">MAN124*1.1</f>
        <v>0</v>
      </c>
      <c r="MAP124" s="16">
        <f t="shared" ref="MAP124" si="2763">((MAO124)*0.06+40)</f>
        <v>40</v>
      </c>
      <c r="MAQ124" s="105">
        <f t="shared" ref="MAQ124" si="2764">MAO124+MAP124</f>
        <v>40</v>
      </c>
      <c r="MAR124" s="16">
        <f t="shared" ref="MAR124" si="2765">MAQ124/$N$2</f>
        <v>0.38461538461538464</v>
      </c>
      <c r="MAS124" s="2"/>
      <c r="MAT124" s="2"/>
      <c r="MAU124" s="2"/>
      <c r="MAV124" s="2"/>
      <c r="MAW124" s="2"/>
      <c r="MAX124" s="2" t="s">
        <v>187</v>
      </c>
      <c r="MAY124" s="63"/>
      <c r="MAZ124" s="6"/>
      <c r="MBA124" s="6"/>
      <c r="MBB124" s="6">
        <f>MBB120+MBD120+MBE120</f>
        <v>0</v>
      </c>
      <c r="MBC124" s="80"/>
      <c r="MBD124" s="6">
        <f t="shared" ref="MBD124" si="2766">MBB124+MBC124</f>
        <v>0</v>
      </c>
      <c r="MBE124" s="6">
        <f t="shared" ref="MBE124" si="2767">MBD124*1.1</f>
        <v>0</v>
      </c>
      <c r="MBF124" s="16">
        <f t="shared" ref="MBF124" si="2768">((MBE124)*0.06+40)</f>
        <v>40</v>
      </c>
      <c r="MBG124" s="105">
        <f t="shared" ref="MBG124" si="2769">MBE124+MBF124</f>
        <v>40</v>
      </c>
      <c r="MBH124" s="16">
        <f t="shared" ref="MBH124" si="2770">MBG124/$N$2</f>
        <v>0.38461538461538464</v>
      </c>
      <c r="MBI124" s="2"/>
      <c r="MBJ124" s="2"/>
      <c r="MBK124" s="2"/>
      <c r="MBL124" s="2"/>
      <c r="MBM124" s="2"/>
      <c r="MBN124" s="2" t="s">
        <v>187</v>
      </c>
      <c r="MBO124" s="63"/>
      <c r="MBP124" s="6"/>
      <c r="MBQ124" s="6"/>
      <c r="MBR124" s="6">
        <f>MBR120+MBT120+MBU120</f>
        <v>0</v>
      </c>
      <c r="MBS124" s="80"/>
      <c r="MBT124" s="6">
        <f t="shared" ref="MBT124" si="2771">MBR124+MBS124</f>
        <v>0</v>
      </c>
      <c r="MBU124" s="6">
        <f t="shared" ref="MBU124" si="2772">MBT124*1.1</f>
        <v>0</v>
      </c>
      <c r="MBV124" s="16">
        <f t="shared" ref="MBV124" si="2773">((MBU124)*0.06+40)</f>
        <v>40</v>
      </c>
      <c r="MBW124" s="105">
        <f t="shared" ref="MBW124" si="2774">MBU124+MBV124</f>
        <v>40</v>
      </c>
      <c r="MBX124" s="16">
        <f t="shared" ref="MBX124" si="2775">MBW124/$N$2</f>
        <v>0.38461538461538464</v>
      </c>
      <c r="MBY124" s="2"/>
      <c r="MBZ124" s="2"/>
      <c r="MCA124" s="2"/>
      <c r="MCB124" s="2"/>
      <c r="MCC124" s="2"/>
      <c r="MCD124" s="2" t="s">
        <v>187</v>
      </c>
      <c r="MCE124" s="63"/>
      <c r="MCF124" s="6"/>
      <c r="MCG124" s="6"/>
      <c r="MCH124" s="6">
        <f>MCH120+MCJ120+MCK120</f>
        <v>0</v>
      </c>
      <c r="MCI124" s="80"/>
      <c r="MCJ124" s="6">
        <f t="shared" ref="MCJ124" si="2776">MCH124+MCI124</f>
        <v>0</v>
      </c>
      <c r="MCK124" s="6">
        <f t="shared" ref="MCK124" si="2777">MCJ124*1.1</f>
        <v>0</v>
      </c>
      <c r="MCL124" s="16">
        <f t="shared" ref="MCL124" si="2778">((MCK124)*0.06+40)</f>
        <v>40</v>
      </c>
      <c r="MCM124" s="105">
        <f t="shared" ref="MCM124" si="2779">MCK124+MCL124</f>
        <v>40</v>
      </c>
      <c r="MCN124" s="16">
        <f t="shared" ref="MCN124" si="2780">MCM124/$N$2</f>
        <v>0.38461538461538464</v>
      </c>
      <c r="MCO124" s="2"/>
      <c r="MCP124" s="2"/>
      <c r="MCQ124" s="2"/>
      <c r="MCR124" s="2"/>
      <c r="MCS124" s="2"/>
      <c r="MCT124" s="2" t="s">
        <v>187</v>
      </c>
      <c r="MCU124" s="63"/>
      <c r="MCV124" s="6"/>
      <c r="MCW124" s="6"/>
      <c r="MCX124" s="6">
        <f>MCX120+MCZ120+MDA120</f>
        <v>0</v>
      </c>
      <c r="MCY124" s="80"/>
      <c r="MCZ124" s="6">
        <f t="shared" ref="MCZ124" si="2781">MCX124+MCY124</f>
        <v>0</v>
      </c>
      <c r="MDA124" s="6">
        <f t="shared" ref="MDA124" si="2782">MCZ124*1.1</f>
        <v>0</v>
      </c>
      <c r="MDB124" s="16">
        <f t="shared" ref="MDB124" si="2783">((MDA124)*0.06+40)</f>
        <v>40</v>
      </c>
      <c r="MDC124" s="105">
        <f t="shared" ref="MDC124" si="2784">MDA124+MDB124</f>
        <v>40</v>
      </c>
      <c r="MDD124" s="16">
        <f t="shared" ref="MDD124" si="2785">MDC124/$N$2</f>
        <v>0.38461538461538464</v>
      </c>
      <c r="MDE124" s="2"/>
      <c r="MDF124" s="2"/>
      <c r="MDG124" s="2"/>
      <c r="MDH124" s="2"/>
      <c r="MDI124" s="2"/>
      <c r="MDJ124" s="2" t="s">
        <v>187</v>
      </c>
      <c r="MDK124" s="63"/>
      <c r="MDL124" s="6"/>
      <c r="MDM124" s="6"/>
      <c r="MDN124" s="6">
        <f>MDN120+MDP120+MDQ120</f>
        <v>0</v>
      </c>
      <c r="MDO124" s="80"/>
      <c r="MDP124" s="6">
        <f t="shared" ref="MDP124" si="2786">MDN124+MDO124</f>
        <v>0</v>
      </c>
      <c r="MDQ124" s="6">
        <f t="shared" ref="MDQ124" si="2787">MDP124*1.1</f>
        <v>0</v>
      </c>
      <c r="MDR124" s="16">
        <f t="shared" ref="MDR124" si="2788">((MDQ124)*0.06+40)</f>
        <v>40</v>
      </c>
      <c r="MDS124" s="105">
        <f t="shared" ref="MDS124" si="2789">MDQ124+MDR124</f>
        <v>40</v>
      </c>
      <c r="MDT124" s="16">
        <f t="shared" ref="MDT124" si="2790">MDS124/$N$2</f>
        <v>0.38461538461538464</v>
      </c>
      <c r="MDU124" s="2"/>
      <c r="MDV124" s="2"/>
      <c r="MDW124" s="2"/>
      <c r="MDX124" s="2"/>
      <c r="MDY124" s="2"/>
      <c r="MDZ124" s="2" t="s">
        <v>187</v>
      </c>
      <c r="MEA124" s="63"/>
      <c r="MEB124" s="6"/>
      <c r="MEC124" s="6"/>
      <c r="MED124" s="6">
        <f>MED120+MEF120+MEG120</f>
        <v>0</v>
      </c>
      <c r="MEE124" s="80"/>
      <c r="MEF124" s="6">
        <f t="shared" ref="MEF124" si="2791">MED124+MEE124</f>
        <v>0</v>
      </c>
      <c r="MEG124" s="6">
        <f t="shared" ref="MEG124" si="2792">MEF124*1.1</f>
        <v>0</v>
      </c>
      <c r="MEH124" s="16">
        <f t="shared" ref="MEH124" si="2793">((MEG124)*0.06+40)</f>
        <v>40</v>
      </c>
      <c r="MEI124" s="105">
        <f t="shared" ref="MEI124" si="2794">MEG124+MEH124</f>
        <v>40</v>
      </c>
      <c r="MEJ124" s="16">
        <f t="shared" ref="MEJ124" si="2795">MEI124/$N$2</f>
        <v>0.38461538461538464</v>
      </c>
      <c r="MEK124" s="2"/>
      <c r="MEL124" s="2"/>
      <c r="MEM124" s="2"/>
      <c r="MEN124" s="2"/>
      <c r="MEO124" s="2"/>
      <c r="MEP124" s="2" t="s">
        <v>187</v>
      </c>
      <c r="MEQ124" s="63"/>
      <c r="MER124" s="6"/>
      <c r="MES124" s="6"/>
      <c r="MET124" s="6">
        <f>MET120+MEV120+MEW120</f>
        <v>0</v>
      </c>
      <c r="MEU124" s="80"/>
      <c r="MEV124" s="6">
        <f t="shared" ref="MEV124" si="2796">MET124+MEU124</f>
        <v>0</v>
      </c>
      <c r="MEW124" s="6">
        <f t="shared" ref="MEW124" si="2797">MEV124*1.1</f>
        <v>0</v>
      </c>
      <c r="MEX124" s="16">
        <f t="shared" ref="MEX124" si="2798">((MEW124)*0.06+40)</f>
        <v>40</v>
      </c>
      <c r="MEY124" s="105">
        <f t="shared" ref="MEY124" si="2799">MEW124+MEX124</f>
        <v>40</v>
      </c>
      <c r="MEZ124" s="16">
        <f t="shared" ref="MEZ124" si="2800">MEY124/$N$2</f>
        <v>0.38461538461538464</v>
      </c>
      <c r="MFA124" s="2"/>
      <c r="MFB124" s="2"/>
      <c r="MFC124" s="2"/>
      <c r="MFD124" s="2"/>
      <c r="MFE124" s="2"/>
      <c r="MFF124" s="2" t="s">
        <v>187</v>
      </c>
      <c r="MFG124" s="63"/>
      <c r="MFH124" s="6"/>
      <c r="MFI124" s="6"/>
      <c r="MFJ124" s="6">
        <f>MFJ120+MFL120+MFM120</f>
        <v>0</v>
      </c>
      <c r="MFK124" s="80"/>
      <c r="MFL124" s="6">
        <f t="shared" ref="MFL124" si="2801">MFJ124+MFK124</f>
        <v>0</v>
      </c>
      <c r="MFM124" s="6">
        <f t="shared" ref="MFM124" si="2802">MFL124*1.1</f>
        <v>0</v>
      </c>
      <c r="MFN124" s="16">
        <f t="shared" ref="MFN124" si="2803">((MFM124)*0.06+40)</f>
        <v>40</v>
      </c>
      <c r="MFO124" s="105">
        <f t="shared" ref="MFO124" si="2804">MFM124+MFN124</f>
        <v>40</v>
      </c>
      <c r="MFP124" s="16">
        <f t="shared" ref="MFP124" si="2805">MFO124/$N$2</f>
        <v>0.38461538461538464</v>
      </c>
      <c r="MFQ124" s="2"/>
      <c r="MFR124" s="2"/>
      <c r="MFS124" s="2"/>
      <c r="MFT124" s="2"/>
      <c r="MFU124" s="2"/>
      <c r="MFV124" s="2" t="s">
        <v>187</v>
      </c>
      <c r="MFW124" s="63"/>
      <c r="MFX124" s="6"/>
      <c r="MFY124" s="6"/>
      <c r="MFZ124" s="6">
        <f>MFZ120+MGB120+MGC120</f>
        <v>0</v>
      </c>
      <c r="MGA124" s="80"/>
      <c r="MGB124" s="6">
        <f t="shared" ref="MGB124" si="2806">MFZ124+MGA124</f>
        <v>0</v>
      </c>
      <c r="MGC124" s="6">
        <f t="shared" ref="MGC124" si="2807">MGB124*1.1</f>
        <v>0</v>
      </c>
      <c r="MGD124" s="16">
        <f t="shared" ref="MGD124" si="2808">((MGC124)*0.06+40)</f>
        <v>40</v>
      </c>
      <c r="MGE124" s="105">
        <f t="shared" ref="MGE124" si="2809">MGC124+MGD124</f>
        <v>40</v>
      </c>
      <c r="MGF124" s="16">
        <f t="shared" ref="MGF124" si="2810">MGE124/$N$2</f>
        <v>0.38461538461538464</v>
      </c>
      <c r="MGG124" s="2"/>
      <c r="MGH124" s="2"/>
      <c r="MGI124" s="2"/>
      <c r="MGJ124" s="2"/>
      <c r="MGK124" s="2"/>
      <c r="MGL124" s="2" t="s">
        <v>187</v>
      </c>
      <c r="MGM124" s="63"/>
      <c r="MGN124" s="6"/>
      <c r="MGO124" s="6"/>
      <c r="MGP124" s="6">
        <f>MGP120+MGR120+MGS120</f>
        <v>0</v>
      </c>
      <c r="MGQ124" s="80"/>
      <c r="MGR124" s="6">
        <f t="shared" ref="MGR124" si="2811">MGP124+MGQ124</f>
        <v>0</v>
      </c>
      <c r="MGS124" s="6">
        <f t="shared" ref="MGS124" si="2812">MGR124*1.1</f>
        <v>0</v>
      </c>
      <c r="MGT124" s="16">
        <f t="shared" ref="MGT124" si="2813">((MGS124)*0.06+40)</f>
        <v>40</v>
      </c>
      <c r="MGU124" s="105">
        <f t="shared" ref="MGU124" si="2814">MGS124+MGT124</f>
        <v>40</v>
      </c>
      <c r="MGV124" s="16">
        <f t="shared" ref="MGV124" si="2815">MGU124/$N$2</f>
        <v>0.38461538461538464</v>
      </c>
      <c r="MGW124" s="2"/>
      <c r="MGX124" s="2"/>
      <c r="MGY124" s="2"/>
      <c r="MGZ124" s="2"/>
      <c r="MHA124" s="2"/>
      <c r="MHB124" s="2" t="s">
        <v>187</v>
      </c>
      <c r="MHC124" s="63"/>
      <c r="MHD124" s="6"/>
      <c r="MHE124" s="6"/>
      <c r="MHF124" s="6">
        <f>MHF120+MHH120+MHI120</f>
        <v>0</v>
      </c>
      <c r="MHG124" s="80"/>
      <c r="MHH124" s="6">
        <f t="shared" ref="MHH124" si="2816">MHF124+MHG124</f>
        <v>0</v>
      </c>
      <c r="MHI124" s="6">
        <f t="shared" ref="MHI124" si="2817">MHH124*1.1</f>
        <v>0</v>
      </c>
      <c r="MHJ124" s="16">
        <f t="shared" ref="MHJ124" si="2818">((MHI124)*0.06+40)</f>
        <v>40</v>
      </c>
      <c r="MHK124" s="105">
        <f t="shared" ref="MHK124" si="2819">MHI124+MHJ124</f>
        <v>40</v>
      </c>
      <c r="MHL124" s="16">
        <f t="shared" ref="MHL124" si="2820">MHK124/$N$2</f>
        <v>0.38461538461538464</v>
      </c>
      <c r="MHM124" s="2"/>
      <c r="MHN124" s="2"/>
      <c r="MHO124" s="2"/>
      <c r="MHP124" s="2"/>
      <c r="MHQ124" s="2"/>
      <c r="MHR124" s="2" t="s">
        <v>187</v>
      </c>
      <c r="MHS124" s="63"/>
      <c r="MHT124" s="6"/>
      <c r="MHU124" s="6"/>
      <c r="MHV124" s="6">
        <f>MHV120+MHX120+MHY120</f>
        <v>0</v>
      </c>
      <c r="MHW124" s="80"/>
      <c r="MHX124" s="6">
        <f t="shared" ref="MHX124" si="2821">MHV124+MHW124</f>
        <v>0</v>
      </c>
      <c r="MHY124" s="6">
        <f t="shared" ref="MHY124" si="2822">MHX124*1.1</f>
        <v>0</v>
      </c>
      <c r="MHZ124" s="16">
        <f t="shared" ref="MHZ124" si="2823">((MHY124)*0.06+40)</f>
        <v>40</v>
      </c>
      <c r="MIA124" s="105">
        <f t="shared" ref="MIA124" si="2824">MHY124+MHZ124</f>
        <v>40</v>
      </c>
      <c r="MIB124" s="16">
        <f t="shared" ref="MIB124" si="2825">MIA124/$N$2</f>
        <v>0.38461538461538464</v>
      </c>
      <c r="MIC124" s="2"/>
      <c r="MID124" s="2"/>
      <c r="MIE124" s="2"/>
      <c r="MIF124" s="2"/>
      <c r="MIG124" s="2"/>
      <c r="MIH124" s="2" t="s">
        <v>187</v>
      </c>
      <c r="MII124" s="63"/>
      <c r="MIJ124" s="6"/>
      <c r="MIK124" s="6"/>
      <c r="MIL124" s="6">
        <f>MIL120+MIN120+MIO120</f>
        <v>0</v>
      </c>
      <c r="MIM124" s="80"/>
      <c r="MIN124" s="6">
        <f t="shared" ref="MIN124" si="2826">MIL124+MIM124</f>
        <v>0</v>
      </c>
      <c r="MIO124" s="6">
        <f t="shared" ref="MIO124" si="2827">MIN124*1.1</f>
        <v>0</v>
      </c>
      <c r="MIP124" s="16">
        <f t="shared" ref="MIP124" si="2828">((MIO124)*0.06+40)</f>
        <v>40</v>
      </c>
      <c r="MIQ124" s="105">
        <f t="shared" ref="MIQ124" si="2829">MIO124+MIP124</f>
        <v>40</v>
      </c>
      <c r="MIR124" s="16">
        <f t="shared" ref="MIR124" si="2830">MIQ124/$N$2</f>
        <v>0.38461538461538464</v>
      </c>
      <c r="MIS124" s="2"/>
      <c r="MIT124" s="2"/>
      <c r="MIU124" s="2"/>
      <c r="MIV124" s="2"/>
      <c r="MIW124" s="2"/>
      <c r="MIX124" s="2" t="s">
        <v>187</v>
      </c>
      <c r="MIY124" s="63"/>
      <c r="MIZ124" s="6"/>
      <c r="MJA124" s="6"/>
      <c r="MJB124" s="6">
        <f>MJB120+MJD120+MJE120</f>
        <v>0</v>
      </c>
      <c r="MJC124" s="80"/>
      <c r="MJD124" s="6">
        <f t="shared" ref="MJD124" si="2831">MJB124+MJC124</f>
        <v>0</v>
      </c>
      <c r="MJE124" s="6">
        <f t="shared" ref="MJE124" si="2832">MJD124*1.1</f>
        <v>0</v>
      </c>
      <c r="MJF124" s="16">
        <f t="shared" ref="MJF124" si="2833">((MJE124)*0.06+40)</f>
        <v>40</v>
      </c>
      <c r="MJG124" s="105">
        <f t="shared" ref="MJG124" si="2834">MJE124+MJF124</f>
        <v>40</v>
      </c>
      <c r="MJH124" s="16">
        <f t="shared" ref="MJH124" si="2835">MJG124/$N$2</f>
        <v>0.38461538461538464</v>
      </c>
      <c r="MJI124" s="2"/>
      <c r="MJJ124" s="2"/>
      <c r="MJK124" s="2"/>
      <c r="MJL124" s="2"/>
      <c r="MJM124" s="2"/>
      <c r="MJN124" s="2" t="s">
        <v>187</v>
      </c>
      <c r="MJO124" s="63"/>
      <c r="MJP124" s="6"/>
      <c r="MJQ124" s="6"/>
      <c r="MJR124" s="6">
        <f>MJR120+MJT120+MJU120</f>
        <v>0</v>
      </c>
      <c r="MJS124" s="80"/>
      <c r="MJT124" s="6">
        <f t="shared" ref="MJT124" si="2836">MJR124+MJS124</f>
        <v>0</v>
      </c>
      <c r="MJU124" s="6">
        <f t="shared" ref="MJU124" si="2837">MJT124*1.1</f>
        <v>0</v>
      </c>
      <c r="MJV124" s="16">
        <f t="shared" ref="MJV124" si="2838">((MJU124)*0.06+40)</f>
        <v>40</v>
      </c>
      <c r="MJW124" s="105">
        <f t="shared" ref="MJW124" si="2839">MJU124+MJV124</f>
        <v>40</v>
      </c>
      <c r="MJX124" s="16">
        <f t="shared" ref="MJX124" si="2840">MJW124/$N$2</f>
        <v>0.38461538461538464</v>
      </c>
      <c r="MJY124" s="2"/>
      <c r="MJZ124" s="2"/>
      <c r="MKA124" s="2"/>
      <c r="MKB124" s="2"/>
      <c r="MKC124" s="2"/>
      <c r="MKD124" s="2" t="s">
        <v>187</v>
      </c>
      <c r="MKE124" s="63"/>
      <c r="MKF124" s="6"/>
      <c r="MKG124" s="6"/>
      <c r="MKH124" s="6">
        <f>MKH120+MKJ120+MKK120</f>
        <v>0</v>
      </c>
      <c r="MKI124" s="80"/>
      <c r="MKJ124" s="6">
        <f t="shared" ref="MKJ124" si="2841">MKH124+MKI124</f>
        <v>0</v>
      </c>
      <c r="MKK124" s="6">
        <f t="shared" ref="MKK124" si="2842">MKJ124*1.1</f>
        <v>0</v>
      </c>
      <c r="MKL124" s="16">
        <f t="shared" ref="MKL124" si="2843">((MKK124)*0.06+40)</f>
        <v>40</v>
      </c>
      <c r="MKM124" s="105">
        <f t="shared" ref="MKM124" si="2844">MKK124+MKL124</f>
        <v>40</v>
      </c>
      <c r="MKN124" s="16">
        <f t="shared" ref="MKN124" si="2845">MKM124/$N$2</f>
        <v>0.38461538461538464</v>
      </c>
      <c r="MKO124" s="2"/>
      <c r="MKP124" s="2"/>
      <c r="MKQ124" s="2"/>
      <c r="MKR124" s="2"/>
      <c r="MKS124" s="2"/>
      <c r="MKT124" s="2" t="s">
        <v>187</v>
      </c>
      <c r="MKU124" s="63"/>
      <c r="MKV124" s="6"/>
      <c r="MKW124" s="6"/>
      <c r="MKX124" s="6">
        <f>MKX120+MKZ120+MLA120</f>
        <v>0</v>
      </c>
      <c r="MKY124" s="80"/>
      <c r="MKZ124" s="6">
        <f t="shared" ref="MKZ124" si="2846">MKX124+MKY124</f>
        <v>0</v>
      </c>
      <c r="MLA124" s="6">
        <f t="shared" ref="MLA124" si="2847">MKZ124*1.1</f>
        <v>0</v>
      </c>
      <c r="MLB124" s="16">
        <f t="shared" ref="MLB124" si="2848">((MLA124)*0.06+40)</f>
        <v>40</v>
      </c>
      <c r="MLC124" s="105">
        <f t="shared" ref="MLC124" si="2849">MLA124+MLB124</f>
        <v>40</v>
      </c>
      <c r="MLD124" s="16">
        <f t="shared" ref="MLD124" si="2850">MLC124/$N$2</f>
        <v>0.38461538461538464</v>
      </c>
      <c r="MLE124" s="2"/>
      <c r="MLF124" s="2"/>
      <c r="MLG124" s="2"/>
      <c r="MLH124" s="2"/>
      <c r="MLI124" s="2"/>
      <c r="MLJ124" s="2" t="s">
        <v>187</v>
      </c>
      <c r="MLK124" s="63"/>
      <c r="MLL124" s="6"/>
      <c r="MLM124" s="6"/>
      <c r="MLN124" s="6">
        <f>MLN120+MLP120+MLQ120</f>
        <v>0</v>
      </c>
      <c r="MLO124" s="80"/>
      <c r="MLP124" s="6">
        <f t="shared" ref="MLP124" si="2851">MLN124+MLO124</f>
        <v>0</v>
      </c>
      <c r="MLQ124" s="6">
        <f t="shared" ref="MLQ124" si="2852">MLP124*1.1</f>
        <v>0</v>
      </c>
      <c r="MLR124" s="16">
        <f t="shared" ref="MLR124" si="2853">((MLQ124)*0.06+40)</f>
        <v>40</v>
      </c>
      <c r="MLS124" s="105">
        <f t="shared" ref="MLS124" si="2854">MLQ124+MLR124</f>
        <v>40</v>
      </c>
      <c r="MLT124" s="16">
        <f t="shared" ref="MLT124" si="2855">MLS124/$N$2</f>
        <v>0.38461538461538464</v>
      </c>
      <c r="MLU124" s="2"/>
      <c r="MLV124" s="2"/>
      <c r="MLW124" s="2"/>
      <c r="MLX124" s="2"/>
      <c r="MLY124" s="2"/>
      <c r="MLZ124" s="2" t="s">
        <v>187</v>
      </c>
      <c r="MMA124" s="63"/>
      <c r="MMB124" s="6"/>
      <c r="MMC124" s="6"/>
      <c r="MMD124" s="6">
        <f>MMD120+MMF120+MMG120</f>
        <v>0</v>
      </c>
      <c r="MME124" s="80"/>
      <c r="MMF124" s="6">
        <f t="shared" ref="MMF124" si="2856">MMD124+MME124</f>
        <v>0</v>
      </c>
      <c r="MMG124" s="6">
        <f t="shared" ref="MMG124" si="2857">MMF124*1.1</f>
        <v>0</v>
      </c>
      <c r="MMH124" s="16">
        <f t="shared" ref="MMH124" si="2858">((MMG124)*0.06+40)</f>
        <v>40</v>
      </c>
      <c r="MMI124" s="105">
        <f t="shared" ref="MMI124" si="2859">MMG124+MMH124</f>
        <v>40</v>
      </c>
      <c r="MMJ124" s="16">
        <f t="shared" ref="MMJ124" si="2860">MMI124/$N$2</f>
        <v>0.38461538461538464</v>
      </c>
      <c r="MMK124" s="2"/>
      <c r="MML124" s="2"/>
      <c r="MMM124" s="2"/>
      <c r="MMN124" s="2"/>
      <c r="MMO124" s="2"/>
      <c r="MMP124" s="2" t="s">
        <v>187</v>
      </c>
      <c r="MMQ124" s="63"/>
      <c r="MMR124" s="6"/>
      <c r="MMS124" s="6"/>
      <c r="MMT124" s="6">
        <f>MMT120+MMV120+MMW120</f>
        <v>0</v>
      </c>
      <c r="MMU124" s="80"/>
      <c r="MMV124" s="6">
        <f t="shared" ref="MMV124" si="2861">MMT124+MMU124</f>
        <v>0</v>
      </c>
      <c r="MMW124" s="6">
        <f t="shared" ref="MMW124" si="2862">MMV124*1.1</f>
        <v>0</v>
      </c>
      <c r="MMX124" s="16">
        <f t="shared" ref="MMX124" si="2863">((MMW124)*0.06+40)</f>
        <v>40</v>
      </c>
      <c r="MMY124" s="105">
        <f t="shared" ref="MMY124" si="2864">MMW124+MMX124</f>
        <v>40</v>
      </c>
      <c r="MMZ124" s="16">
        <f t="shared" ref="MMZ124" si="2865">MMY124/$N$2</f>
        <v>0.38461538461538464</v>
      </c>
      <c r="MNA124" s="2"/>
      <c r="MNB124" s="2"/>
      <c r="MNC124" s="2"/>
      <c r="MND124" s="2"/>
      <c r="MNE124" s="2"/>
      <c r="MNF124" s="2" t="s">
        <v>187</v>
      </c>
      <c r="MNG124" s="63"/>
      <c r="MNH124" s="6"/>
      <c r="MNI124" s="6"/>
      <c r="MNJ124" s="6">
        <f>MNJ120+MNL120+MNM120</f>
        <v>0</v>
      </c>
      <c r="MNK124" s="80"/>
      <c r="MNL124" s="6">
        <f t="shared" ref="MNL124" si="2866">MNJ124+MNK124</f>
        <v>0</v>
      </c>
      <c r="MNM124" s="6">
        <f t="shared" ref="MNM124" si="2867">MNL124*1.1</f>
        <v>0</v>
      </c>
      <c r="MNN124" s="16">
        <f t="shared" ref="MNN124" si="2868">((MNM124)*0.06+40)</f>
        <v>40</v>
      </c>
      <c r="MNO124" s="105">
        <f t="shared" ref="MNO124" si="2869">MNM124+MNN124</f>
        <v>40</v>
      </c>
      <c r="MNP124" s="16">
        <f t="shared" ref="MNP124" si="2870">MNO124/$N$2</f>
        <v>0.38461538461538464</v>
      </c>
      <c r="MNQ124" s="2"/>
      <c r="MNR124" s="2"/>
      <c r="MNS124" s="2"/>
      <c r="MNT124" s="2"/>
      <c r="MNU124" s="2"/>
      <c r="MNV124" s="2" t="s">
        <v>187</v>
      </c>
      <c r="MNW124" s="63"/>
      <c r="MNX124" s="6"/>
      <c r="MNY124" s="6"/>
      <c r="MNZ124" s="6">
        <f>MNZ120+MOB120+MOC120</f>
        <v>0</v>
      </c>
      <c r="MOA124" s="80"/>
      <c r="MOB124" s="6">
        <f t="shared" ref="MOB124" si="2871">MNZ124+MOA124</f>
        <v>0</v>
      </c>
      <c r="MOC124" s="6">
        <f t="shared" ref="MOC124" si="2872">MOB124*1.1</f>
        <v>0</v>
      </c>
      <c r="MOD124" s="16">
        <f t="shared" ref="MOD124" si="2873">((MOC124)*0.06+40)</f>
        <v>40</v>
      </c>
      <c r="MOE124" s="105">
        <f t="shared" ref="MOE124" si="2874">MOC124+MOD124</f>
        <v>40</v>
      </c>
      <c r="MOF124" s="16">
        <f t="shared" ref="MOF124" si="2875">MOE124/$N$2</f>
        <v>0.38461538461538464</v>
      </c>
      <c r="MOG124" s="2"/>
      <c r="MOH124" s="2"/>
      <c r="MOI124" s="2"/>
      <c r="MOJ124" s="2"/>
      <c r="MOK124" s="2"/>
      <c r="MOL124" s="2" t="s">
        <v>187</v>
      </c>
      <c r="MOM124" s="63"/>
      <c r="MON124" s="6"/>
      <c r="MOO124" s="6"/>
      <c r="MOP124" s="6">
        <f>MOP120+MOR120+MOS120</f>
        <v>0</v>
      </c>
      <c r="MOQ124" s="80"/>
      <c r="MOR124" s="6">
        <f t="shared" ref="MOR124" si="2876">MOP124+MOQ124</f>
        <v>0</v>
      </c>
      <c r="MOS124" s="6">
        <f t="shared" ref="MOS124" si="2877">MOR124*1.1</f>
        <v>0</v>
      </c>
      <c r="MOT124" s="16">
        <f t="shared" ref="MOT124" si="2878">((MOS124)*0.06+40)</f>
        <v>40</v>
      </c>
      <c r="MOU124" s="105">
        <f t="shared" ref="MOU124" si="2879">MOS124+MOT124</f>
        <v>40</v>
      </c>
      <c r="MOV124" s="16">
        <f t="shared" ref="MOV124" si="2880">MOU124/$N$2</f>
        <v>0.38461538461538464</v>
      </c>
      <c r="MOW124" s="2"/>
      <c r="MOX124" s="2"/>
      <c r="MOY124" s="2"/>
      <c r="MOZ124" s="2"/>
      <c r="MPA124" s="2"/>
      <c r="MPB124" s="2" t="s">
        <v>187</v>
      </c>
      <c r="MPC124" s="63"/>
      <c r="MPD124" s="6"/>
      <c r="MPE124" s="6"/>
      <c r="MPF124" s="6">
        <f>MPF120+MPH120+MPI120</f>
        <v>0</v>
      </c>
      <c r="MPG124" s="80"/>
      <c r="MPH124" s="6">
        <f t="shared" ref="MPH124" si="2881">MPF124+MPG124</f>
        <v>0</v>
      </c>
      <c r="MPI124" s="6">
        <f t="shared" ref="MPI124" si="2882">MPH124*1.1</f>
        <v>0</v>
      </c>
      <c r="MPJ124" s="16">
        <f t="shared" ref="MPJ124" si="2883">((MPI124)*0.06+40)</f>
        <v>40</v>
      </c>
      <c r="MPK124" s="105">
        <f t="shared" ref="MPK124" si="2884">MPI124+MPJ124</f>
        <v>40</v>
      </c>
      <c r="MPL124" s="16">
        <f t="shared" ref="MPL124" si="2885">MPK124/$N$2</f>
        <v>0.38461538461538464</v>
      </c>
      <c r="MPM124" s="2"/>
      <c r="MPN124" s="2"/>
      <c r="MPO124" s="2"/>
      <c r="MPP124" s="2"/>
      <c r="MPQ124" s="2"/>
      <c r="MPR124" s="2" t="s">
        <v>187</v>
      </c>
      <c r="MPS124" s="63"/>
      <c r="MPT124" s="6"/>
      <c r="MPU124" s="6"/>
      <c r="MPV124" s="6">
        <f>MPV120+MPX120+MPY120</f>
        <v>0</v>
      </c>
      <c r="MPW124" s="80"/>
      <c r="MPX124" s="6">
        <f t="shared" ref="MPX124" si="2886">MPV124+MPW124</f>
        <v>0</v>
      </c>
      <c r="MPY124" s="6">
        <f t="shared" ref="MPY124" si="2887">MPX124*1.1</f>
        <v>0</v>
      </c>
      <c r="MPZ124" s="16">
        <f t="shared" ref="MPZ124" si="2888">((MPY124)*0.06+40)</f>
        <v>40</v>
      </c>
      <c r="MQA124" s="105">
        <f t="shared" ref="MQA124" si="2889">MPY124+MPZ124</f>
        <v>40</v>
      </c>
      <c r="MQB124" s="16">
        <f t="shared" ref="MQB124" si="2890">MQA124/$N$2</f>
        <v>0.38461538461538464</v>
      </c>
      <c r="MQC124" s="2"/>
      <c r="MQD124" s="2"/>
      <c r="MQE124" s="2"/>
      <c r="MQF124" s="2"/>
      <c r="MQG124" s="2"/>
      <c r="MQH124" s="2" t="s">
        <v>187</v>
      </c>
      <c r="MQI124" s="63"/>
      <c r="MQJ124" s="6"/>
      <c r="MQK124" s="6"/>
      <c r="MQL124" s="6">
        <f>MQL120+MQN120+MQO120</f>
        <v>0</v>
      </c>
      <c r="MQM124" s="80"/>
      <c r="MQN124" s="6">
        <f t="shared" ref="MQN124" si="2891">MQL124+MQM124</f>
        <v>0</v>
      </c>
      <c r="MQO124" s="6">
        <f t="shared" ref="MQO124" si="2892">MQN124*1.1</f>
        <v>0</v>
      </c>
      <c r="MQP124" s="16">
        <f t="shared" ref="MQP124" si="2893">((MQO124)*0.06+40)</f>
        <v>40</v>
      </c>
      <c r="MQQ124" s="105">
        <f t="shared" ref="MQQ124" si="2894">MQO124+MQP124</f>
        <v>40</v>
      </c>
      <c r="MQR124" s="16">
        <f t="shared" ref="MQR124" si="2895">MQQ124/$N$2</f>
        <v>0.38461538461538464</v>
      </c>
      <c r="MQS124" s="2"/>
      <c r="MQT124" s="2"/>
      <c r="MQU124" s="2"/>
      <c r="MQV124" s="2"/>
      <c r="MQW124" s="2"/>
      <c r="MQX124" s="2" t="s">
        <v>187</v>
      </c>
      <c r="MQY124" s="63"/>
      <c r="MQZ124" s="6"/>
      <c r="MRA124" s="6"/>
      <c r="MRB124" s="6">
        <f>MRB120+MRD120+MRE120</f>
        <v>0</v>
      </c>
      <c r="MRC124" s="80"/>
      <c r="MRD124" s="6">
        <f t="shared" ref="MRD124" si="2896">MRB124+MRC124</f>
        <v>0</v>
      </c>
      <c r="MRE124" s="6">
        <f t="shared" ref="MRE124" si="2897">MRD124*1.1</f>
        <v>0</v>
      </c>
      <c r="MRF124" s="16">
        <f t="shared" ref="MRF124" si="2898">((MRE124)*0.06+40)</f>
        <v>40</v>
      </c>
      <c r="MRG124" s="105">
        <f t="shared" ref="MRG124" si="2899">MRE124+MRF124</f>
        <v>40</v>
      </c>
      <c r="MRH124" s="16">
        <f t="shared" ref="MRH124" si="2900">MRG124/$N$2</f>
        <v>0.38461538461538464</v>
      </c>
      <c r="MRI124" s="2"/>
      <c r="MRJ124" s="2"/>
      <c r="MRK124" s="2"/>
      <c r="MRL124" s="2"/>
      <c r="MRM124" s="2"/>
      <c r="MRN124" s="2" t="s">
        <v>187</v>
      </c>
      <c r="MRO124" s="63"/>
      <c r="MRP124" s="6"/>
      <c r="MRQ124" s="6"/>
      <c r="MRR124" s="6">
        <f>MRR120+MRT120+MRU120</f>
        <v>0</v>
      </c>
      <c r="MRS124" s="80"/>
      <c r="MRT124" s="6">
        <f t="shared" ref="MRT124" si="2901">MRR124+MRS124</f>
        <v>0</v>
      </c>
      <c r="MRU124" s="6">
        <f t="shared" ref="MRU124" si="2902">MRT124*1.1</f>
        <v>0</v>
      </c>
      <c r="MRV124" s="16">
        <f t="shared" ref="MRV124" si="2903">((MRU124)*0.06+40)</f>
        <v>40</v>
      </c>
      <c r="MRW124" s="105">
        <f t="shared" ref="MRW124" si="2904">MRU124+MRV124</f>
        <v>40</v>
      </c>
      <c r="MRX124" s="16">
        <f t="shared" ref="MRX124" si="2905">MRW124/$N$2</f>
        <v>0.38461538461538464</v>
      </c>
      <c r="MRY124" s="2"/>
      <c r="MRZ124" s="2"/>
      <c r="MSA124" s="2"/>
      <c r="MSB124" s="2"/>
      <c r="MSC124" s="2"/>
      <c r="MSD124" s="2" t="s">
        <v>187</v>
      </c>
      <c r="MSE124" s="63"/>
      <c r="MSF124" s="6"/>
      <c r="MSG124" s="6"/>
      <c r="MSH124" s="6">
        <f>MSH120+MSJ120+MSK120</f>
        <v>0</v>
      </c>
      <c r="MSI124" s="80"/>
      <c r="MSJ124" s="6">
        <f t="shared" ref="MSJ124" si="2906">MSH124+MSI124</f>
        <v>0</v>
      </c>
      <c r="MSK124" s="6">
        <f t="shared" ref="MSK124" si="2907">MSJ124*1.1</f>
        <v>0</v>
      </c>
      <c r="MSL124" s="16">
        <f t="shared" ref="MSL124" si="2908">((MSK124)*0.06+40)</f>
        <v>40</v>
      </c>
      <c r="MSM124" s="105">
        <f t="shared" ref="MSM124" si="2909">MSK124+MSL124</f>
        <v>40</v>
      </c>
      <c r="MSN124" s="16">
        <f t="shared" ref="MSN124" si="2910">MSM124/$N$2</f>
        <v>0.38461538461538464</v>
      </c>
      <c r="MSO124" s="2"/>
      <c r="MSP124" s="2"/>
      <c r="MSQ124" s="2"/>
      <c r="MSR124" s="2"/>
      <c r="MSS124" s="2"/>
      <c r="MST124" s="2" t="s">
        <v>187</v>
      </c>
      <c r="MSU124" s="63"/>
      <c r="MSV124" s="6"/>
      <c r="MSW124" s="6"/>
      <c r="MSX124" s="6">
        <f>MSX120+MSZ120+MTA120</f>
        <v>0</v>
      </c>
      <c r="MSY124" s="80"/>
      <c r="MSZ124" s="6">
        <f t="shared" ref="MSZ124" si="2911">MSX124+MSY124</f>
        <v>0</v>
      </c>
      <c r="MTA124" s="6">
        <f t="shared" ref="MTA124" si="2912">MSZ124*1.1</f>
        <v>0</v>
      </c>
      <c r="MTB124" s="16">
        <f t="shared" ref="MTB124" si="2913">((MTA124)*0.06+40)</f>
        <v>40</v>
      </c>
      <c r="MTC124" s="105">
        <f t="shared" ref="MTC124" si="2914">MTA124+MTB124</f>
        <v>40</v>
      </c>
      <c r="MTD124" s="16">
        <f t="shared" ref="MTD124" si="2915">MTC124/$N$2</f>
        <v>0.38461538461538464</v>
      </c>
      <c r="MTE124" s="2"/>
      <c r="MTF124" s="2"/>
      <c r="MTG124" s="2"/>
      <c r="MTH124" s="2"/>
      <c r="MTI124" s="2"/>
      <c r="MTJ124" s="2" t="s">
        <v>187</v>
      </c>
      <c r="MTK124" s="63"/>
      <c r="MTL124" s="6"/>
      <c r="MTM124" s="6"/>
      <c r="MTN124" s="6">
        <f>MTN120+MTP120+MTQ120</f>
        <v>0</v>
      </c>
      <c r="MTO124" s="80"/>
      <c r="MTP124" s="6">
        <f t="shared" ref="MTP124" si="2916">MTN124+MTO124</f>
        <v>0</v>
      </c>
      <c r="MTQ124" s="6">
        <f t="shared" ref="MTQ124" si="2917">MTP124*1.1</f>
        <v>0</v>
      </c>
      <c r="MTR124" s="16">
        <f t="shared" ref="MTR124" si="2918">((MTQ124)*0.06+40)</f>
        <v>40</v>
      </c>
      <c r="MTS124" s="105">
        <f t="shared" ref="MTS124" si="2919">MTQ124+MTR124</f>
        <v>40</v>
      </c>
      <c r="MTT124" s="16">
        <f t="shared" ref="MTT124" si="2920">MTS124/$N$2</f>
        <v>0.38461538461538464</v>
      </c>
      <c r="MTU124" s="2"/>
      <c r="MTV124" s="2"/>
      <c r="MTW124" s="2"/>
      <c r="MTX124" s="2"/>
      <c r="MTY124" s="2"/>
      <c r="MTZ124" s="2" t="s">
        <v>187</v>
      </c>
      <c r="MUA124" s="63"/>
      <c r="MUB124" s="6"/>
      <c r="MUC124" s="6"/>
      <c r="MUD124" s="6">
        <f>MUD120+MUF120+MUG120</f>
        <v>0</v>
      </c>
      <c r="MUE124" s="80"/>
      <c r="MUF124" s="6">
        <f t="shared" ref="MUF124" si="2921">MUD124+MUE124</f>
        <v>0</v>
      </c>
      <c r="MUG124" s="6">
        <f t="shared" ref="MUG124" si="2922">MUF124*1.1</f>
        <v>0</v>
      </c>
      <c r="MUH124" s="16">
        <f t="shared" ref="MUH124" si="2923">((MUG124)*0.06+40)</f>
        <v>40</v>
      </c>
      <c r="MUI124" s="105">
        <f t="shared" ref="MUI124" si="2924">MUG124+MUH124</f>
        <v>40</v>
      </c>
      <c r="MUJ124" s="16">
        <f t="shared" ref="MUJ124" si="2925">MUI124/$N$2</f>
        <v>0.38461538461538464</v>
      </c>
      <c r="MUK124" s="2"/>
      <c r="MUL124" s="2"/>
      <c r="MUM124" s="2"/>
      <c r="MUN124" s="2"/>
      <c r="MUO124" s="2"/>
      <c r="MUP124" s="2" t="s">
        <v>187</v>
      </c>
      <c r="MUQ124" s="63"/>
      <c r="MUR124" s="6"/>
      <c r="MUS124" s="6"/>
      <c r="MUT124" s="6">
        <f>MUT120+MUV120+MUW120</f>
        <v>0</v>
      </c>
      <c r="MUU124" s="80"/>
      <c r="MUV124" s="6">
        <f t="shared" ref="MUV124" si="2926">MUT124+MUU124</f>
        <v>0</v>
      </c>
      <c r="MUW124" s="6">
        <f t="shared" ref="MUW124" si="2927">MUV124*1.1</f>
        <v>0</v>
      </c>
      <c r="MUX124" s="16">
        <f t="shared" ref="MUX124" si="2928">((MUW124)*0.06+40)</f>
        <v>40</v>
      </c>
      <c r="MUY124" s="105">
        <f t="shared" ref="MUY124" si="2929">MUW124+MUX124</f>
        <v>40</v>
      </c>
      <c r="MUZ124" s="16">
        <f t="shared" ref="MUZ124" si="2930">MUY124/$N$2</f>
        <v>0.38461538461538464</v>
      </c>
      <c r="MVA124" s="2"/>
      <c r="MVB124" s="2"/>
      <c r="MVC124" s="2"/>
      <c r="MVD124" s="2"/>
      <c r="MVE124" s="2"/>
      <c r="MVF124" s="2" t="s">
        <v>187</v>
      </c>
      <c r="MVG124" s="63"/>
      <c r="MVH124" s="6"/>
      <c r="MVI124" s="6"/>
      <c r="MVJ124" s="6">
        <f>MVJ120+MVL120+MVM120</f>
        <v>0</v>
      </c>
      <c r="MVK124" s="80"/>
      <c r="MVL124" s="6">
        <f t="shared" ref="MVL124" si="2931">MVJ124+MVK124</f>
        <v>0</v>
      </c>
      <c r="MVM124" s="6">
        <f t="shared" ref="MVM124" si="2932">MVL124*1.1</f>
        <v>0</v>
      </c>
      <c r="MVN124" s="16">
        <f t="shared" ref="MVN124" si="2933">((MVM124)*0.06+40)</f>
        <v>40</v>
      </c>
      <c r="MVO124" s="105">
        <f t="shared" ref="MVO124" si="2934">MVM124+MVN124</f>
        <v>40</v>
      </c>
      <c r="MVP124" s="16">
        <f t="shared" ref="MVP124" si="2935">MVO124/$N$2</f>
        <v>0.38461538461538464</v>
      </c>
      <c r="MVQ124" s="2"/>
      <c r="MVR124" s="2"/>
      <c r="MVS124" s="2"/>
      <c r="MVT124" s="2"/>
      <c r="MVU124" s="2"/>
      <c r="MVV124" s="2" t="s">
        <v>187</v>
      </c>
      <c r="MVW124" s="63"/>
      <c r="MVX124" s="6"/>
      <c r="MVY124" s="6"/>
      <c r="MVZ124" s="6">
        <f>MVZ120+MWB120+MWC120</f>
        <v>0</v>
      </c>
      <c r="MWA124" s="80"/>
      <c r="MWB124" s="6">
        <f t="shared" ref="MWB124" si="2936">MVZ124+MWA124</f>
        <v>0</v>
      </c>
      <c r="MWC124" s="6">
        <f t="shared" ref="MWC124" si="2937">MWB124*1.1</f>
        <v>0</v>
      </c>
      <c r="MWD124" s="16">
        <f t="shared" ref="MWD124" si="2938">((MWC124)*0.06+40)</f>
        <v>40</v>
      </c>
      <c r="MWE124" s="105">
        <f t="shared" ref="MWE124" si="2939">MWC124+MWD124</f>
        <v>40</v>
      </c>
      <c r="MWF124" s="16">
        <f t="shared" ref="MWF124" si="2940">MWE124/$N$2</f>
        <v>0.38461538461538464</v>
      </c>
      <c r="MWG124" s="2"/>
      <c r="MWH124" s="2"/>
      <c r="MWI124" s="2"/>
      <c r="MWJ124" s="2"/>
      <c r="MWK124" s="2"/>
      <c r="MWL124" s="2" t="s">
        <v>187</v>
      </c>
      <c r="MWM124" s="63"/>
      <c r="MWN124" s="6"/>
      <c r="MWO124" s="6"/>
      <c r="MWP124" s="6">
        <f>MWP120+MWR120+MWS120</f>
        <v>0</v>
      </c>
      <c r="MWQ124" s="80"/>
      <c r="MWR124" s="6">
        <f t="shared" ref="MWR124" si="2941">MWP124+MWQ124</f>
        <v>0</v>
      </c>
      <c r="MWS124" s="6">
        <f t="shared" ref="MWS124" si="2942">MWR124*1.1</f>
        <v>0</v>
      </c>
      <c r="MWT124" s="16">
        <f t="shared" ref="MWT124" si="2943">((MWS124)*0.06+40)</f>
        <v>40</v>
      </c>
      <c r="MWU124" s="105">
        <f t="shared" ref="MWU124" si="2944">MWS124+MWT124</f>
        <v>40</v>
      </c>
      <c r="MWV124" s="16">
        <f t="shared" ref="MWV124" si="2945">MWU124/$N$2</f>
        <v>0.38461538461538464</v>
      </c>
      <c r="MWW124" s="2"/>
      <c r="MWX124" s="2"/>
      <c r="MWY124" s="2"/>
      <c r="MWZ124" s="2"/>
      <c r="MXA124" s="2"/>
      <c r="MXB124" s="2" t="s">
        <v>187</v>
      </c>
      <c r="MXC124" s="63"/>
      <c r="MXD124" s="6"/>
      <c r="MXE124" s="6"/>
      <c r="MXF124" s="6">
        <f>MXF120+MXH120+MXI120</f>
        <v>0</v>
      </c>
      <c r="MXG124" s="80"/>
      <c r="MXH124" s="6">
        <f t="shared" ref="MXH124" si="2946">MXF124+MXG124</f>
        <v>0</v>
      </c>
      <c r="MXI124" s="6">
        <f t="shared" ref="MXI124" si="2947">MXH124*1.1</f>
        <v>0</v>
      </c>
      <c r="MXJ124" s="16">
        <f t="shared" ref="MXJ124" si="2948">((MXI124)*0.06+40)</f>
        <v>40</v>
      </c>
      <c r="MXK124" s="105">
        <f t="shared" ref="MXK124" si="2949">MXI124+MXJ124</f>
        <v>40</v>
      </c>
      <c r="MXL124" s="16">
        <f t="shared" ref="MXL124" si="2950">MXK124/$N$2</f>
        <v>0.38461538461538464</v>
      </c>
      <c r="MXM124" s="2"/>
      <c r="MXN124" s="2"/>
      <c r="MXO124" s="2"/>
      <c r="MXP124" s="2"/>
      <c r="MXQ124" s="2"/>
      <c r="MXR124" s="2" t="s">
        <v>187</v>
      </c>
      <c r="MXS124" s="63"/>
      <c r="MXT124" s="6"/>
      <c r="MXU124" s="6"/>
      <c r="MXV124" s="6">
        <f>MXV120+MXX120+MXY120</f>
        <v>0</v>
      </c>
      <c r="MXW124" s="80"/>
      <c r="MXX124" s="6">
        <f t="shared" ref="MXX124" si="2951">MXV124+MXW124</f>
        <v>0</v>
      </c>
      <c r="MXY124" s="6">
        <f t="shared" ref="MXY124" si="2952">MXX124*1.1</f>
        <v>0</v>
      </c>
      <c r="MXZ124" s="16">
        <f t="shared" ref="MXZ124" si="2953">((MXY124)*0.06+40)</f>
        <v>40</v>
      </c>
      <c r="MYA124" s="105">
        <f t="shared" ref="MYA124" si="2954">MXY124+MXZ124</f>
        <v>40</v>
      </c>
      <c r="MYB124" s="16">
        <f t="shared" ref="MYB124" si="2955">MYA124/$N$2</f>
        <v>0.38461538461538464</v>
      </c>
      <c r="MYC124" s="2"/>
      <c r="MYD124" s="2"/>
      <c r="MYE124" s="2"/>
      <c r="MYF124" s="2"/>
      <c r="MYG124" s="2"/>
      <c r="MYH124" s="2" t="s">
        <v>187</v>
      </c>
      <c r="MYI124" s="63"/>
      <c r="MYJ124" s="6"/>
      <c r="MYK124" s="6"/>
      <c r="MYL124" s="6">
        <f>MYL120+MYN120+MYO120</f>
        <v>0</v>
      </c>
      <c r="MYM124" s="80"/>
      <c r="MYN124" s="6">
        <f t="shared" ref="MYN124" si="2956">MYL124+MYM124</f>
        <v>0</v>
      </c>
      <c r="MYO124" s="6">
        <f t="shared" ref="MYO124" si="2957">MYN124*1.1</f>
        <v>0</v>
      </c>
      <c r="MYP124" s="16">
        <f t="shared" ref="MYP124" si="2958">((MYO124)*0.06+40)</f>
        <v>40</v>
      </c>
      <c r="MYQ124" s="105">
        <f t="shared" ref="MYQ124" si="2959">MYO124+MYP124</f>
        <v>40</v>
      </c>
      <c r="MYR124" s="16">
        <f t="shared" ref="MYR124" si="2960">MYQ124/$N$2</f>
        <v>0.38461538461538464</v>
      </c>
      <c r="MYS124" s="2"/>
      <c r="MYT124" s="2"/>
      <c r="MYU124" s="2"/>
      <c r="MYV124" s="2"/>
      <c r="MYW124" s="2"/>
      <c r="MYX124" s="2" t="s">
        <v>187</v>
      </c>
      <c r="MYY124" s="63"/>
      <c r="MYZ124" s="6"/>
      <c r="MZA124" s="6"/>
      <c r="MZB124" s="6">
        <f>MZB120+MZD120+MZE120</f>
        <v>0</v>
      </c>
      <c r="MZC124" s="80"/>
      <c r="MZD124" s="6">
        <f t="shared" ref="MZD124" si="2961">MZB124+MZC124</f>
        <v>0</v>
      </c>
      <c r="MZE124" s="6">
        <f t="shared" ref="MZE124" si="2962">MZD124*1.1</f>
        <v>0</v>
      </c>
      <c r="MZF124" s="16">
        <f t="shared" ref="MZF124" si="2963">((MZE124)*0.06+40)</f>
        <v>40</v>
      </c>
      <c r="MZG124" s="105">
        <f t="shared" ref="MZG124" si="2964">MZE124+MZF124</f>
        <v>40</v>
      </c>
      <c r="MZH124" s="16">
        <f t="shared" ref="MZH124" si="2965">MZG124/$N$2</f>
        <v>0.38461538461538464</v>
      </c>
      <c r="MZI124" s="2"/>
      <c r="MZJ124" s="2"/>
      <c r="MZK124" s="2"/>
      <c r="MZL124" s="2"/>
      <c r="MZM124" s="2"/>
      <c r="MZN124" s="2" t="s">
        <v>187</v>
      </c>
      <c r="MZO124" s="63"/>
      <c r="MZP124" s="6"/>
      <c r="MZQ124" s="6"/>
      <c r="MZR124" s="6">
        <f>MZR120+MZT120+MZU120</f>
        <v>0</v>
      </c>
      <c r="MZS124" s="80"/>
      <c r="MZT124" s="6">
        <f t="shared" ref="MZT124" si="2966">MZR124+MZS124</f>
        <v>0</v>
      </c>
      <c r="MZU124" s="6">
        <f t="shared" ref="MZU124" si="2967">MZT124*1.1</f>
        <v>0</v>
      </c>
      <c r="MZV124" s="16">
        <f t="shared" ref="MZV124" si="2968">((MZU124)*0.06+40)</f>
        <v>40</v>
      </c>
      <c r="MZW124" s="105">
        <f t="shared" ref="MZW124" si="2969">MZU124+MZV124</f>
        <v>40</v>
      </c>
      <c r="MZX124" s="16">
        <f t="shared" ref="MZX124" si="2970">MZW124/$N$2</f>
        <v>0.38461538461538464</v>
      </c>
      <c r="MZY124" s="2"/>
      <c r="MZZ124" s="2"/>
      <c r="NAA124" s="2"/>
      <c r="NAB124" s="2"/>
      <c r="NAC124" s="2"/>
      <c r="NAD124" s="2" t="s">
        <v>187</v>
      </c>
      <c r="NAE124" s="63"/>
      <c r="NAF124" s="6"/>
      <c r="NAG124" s="6"/>
      <c r="NAH124" s="6">
        <f>NAH120+NAJ120+NAK120</f>
        <v>0</v>
      </c>
      <c r="NAI124" s="80"/>
      <c r="NAJ124" s="6">
        <f t="shared" ref="NAJ124" si="2971">NAH124+NAI124</f>
        <v>0</v>
      </c>
      <c r="NAK124" s="6">
        <f t="shared" ref="NAK124" si="2972">NAJ124*1.1</f>
        <v>0</v>
      </c>
      <c r="NAL124" s="16">
        <f t="shared" ref="NAL124" si="2973">((NAK124)*0.06+40)</f>
        <v>40</v>
      </c>
      <c r="NAM124" s="105">
        <f t="shared" ref="NAM124" si="2974">NAK124+NAL124</f>
        <v>40</v>
      </c>
      <c r="NAN124" s="16">
        <f t="shared" ref="NAN124" si="2975">NAM124/$N$2</f>
        <v>0.38461538461538464</v>
      </c>
      <c r="NAO124" s="2"/>
      <c r="NAP124" s="2"/>
      <c r="NAQ124" s="2"/>
      <c r="NAR124" s="2"/>
      <c r="NAS124" s="2"/>
      <c r="NAT124" s="2" t="s">
        <v>187</v>
      </c>
      <c r="NAU124" s="63"/>
      <c r="NAV124" s="6"/>
      <c r="NAW124" s="6"/>
      <c r="NAX124" s="6">
        <f>NAX120+NAZ120+NBA120</f>
        <v>0</v>
      </c>
      <c r="NAY124" s="80"/>
      <c r="NAZ124" s="6">
        <f t="shared" ref="NAZ124" si="2976">NAX124+NAY124</f>
        <v>0</v>
      </c>
      <c r="NBA124" s="6">
        <f t="shared" ref="NBA124" si="2977">NAZ124*1.1</f>
        <v>0</v>
      </c>
      <c r="NBB124" s="16">
        <f t="shared" ref="NBB124" si="2978">((NBA124)*0.06+40)</f>
        <v>40</v>
      </c>
      <c r="NBC124" s="105">
        <f t="shared" ref="NBC124" si="2979">NBA124+NBB124</f>
        <v>40</v>
      </c>
      <c r="NBD124" s="16">
        <f t="shared" ref="NBD124" si="2980">NBC124/$N$2</f>
        <v>0.38461538461538464</v>
      </c>
      <c r="NBE124" s="2"/>
      <c r="NBF124" s="2"/>
      <c r="NBG124" s="2"/>
      <c r="NBH124" s="2"/>
      <c r="NBI124" s="2"/>
      <c r="NBJ124" s="2" t="s">
        <v>187</v>
      </c>
      <c r="NBK124" s="63"/>
      <c r="NBL124" s="6"/>
      <c r="NBM124" s="6"/>
      <c r="NBN124" s="6">
        <f>NBN120+NBP120+NBQ120</f>
        <v>0</v>
      </c>
      <c r="NBO124" s="80"/>
      <c r="NBP124" s="6">
        <f t="shared" ref="NBP124" si="2981">NBN124+NBO124</f>
        <v>0</v>
      </c>
      <c r="NBQ124" s="6">
        <f t="shared" ref="NBQ124" si="2982">NBP124*1.1</f>
        <v>0</v>
      </c>
      <c r="NBR124" s="16">
        <f t="shared" ref="NBR124" si="2983">((NBQ124)*0.06+40)</f>
        <v>40</v>
      </c>
      <c r="NBS124" s="105">
        <f t="shared" ref="NBS124" si="2984">NBQ124+NBR124</f>
        <v>40</v>
      </c>
      <c r="NBT124" s="16">
        <f t="shared" ref="NBT124" si="2985">NBS124/$N$2</f>
        <v>0.38461538461538464</v>
      </c>
      <c r="NBU124" s="2"/>
      <c r="NBV124" s="2"/>
      <c r="NBW124" s="2"/>
      <c r="NBX124" s="2"/>
      <c r="NBY124" s="2"/>
      <c r="NBZ124" s="2" t="s">
        <v>187</v>
      </c>
      <c r="NCA124" s="63"/>
      <c r="NCB124" s="6"/>
      <c r="NCC124" s="6"/>
      <c r="NCD124" s="6">
        <f>NCD120+NCF120+NCG120</f>
        <v>0</v>
      </c>
      <c r="NCE124" s="80"/>
      <c r="NCF124" s="6">
        <f t="shared" ref="NCF124" si="2986">NCD124+NCE124</f>
        <v>0</v>
      </c>
      <c r="NCG124" s="6">
        <f t="shared" ref="NCG124" si="2987">NCF124*1.1</f>
        <v>0</v>
      </c>
      <c r="NCH124" s="16">
        <f t="shared" ref="NCH124" si="2988">((NCG124)*0.06+40)</f>
        <v>40</v>
      </c>
      <c r="NCI124" s="105">
        <f t="shared" ref="NCI124" si="2989">NCG124+NCH124</f>
        <v>40</v>
      </c>
      <c r="NCJ124" s="16">
        <f t="shared" ref="NCJ124" si="2990">NCI124/$N$2</f>
        <v>0.38461538461538464</v>
      </c>
      <c r="NCK124" s="2"/>
      <c r="NCL124" s="2"/>
      <c r="NCM124" s="2"/>
      <c r="NCN124" s="2"/>
      <c r="NCO124" s="2"/>
      <c r="NCP124" s="2" t="s">
        <v>187</v>
      </c>
      <c r="NCQ124" s="63"/>
      <c r="NCR124" s="6"/>
      <c r="NCS124" s="6"/>
      <c r="NCT124" s="6">
        <f>NCT120+NCV120+NCW120</f>
        <v>0</v>
      </c>
      <c r="NCU124" s="80"/>
      <c r="NCV124" s="6">
        <f t="shared" ref="NCV124" si="2991">NCT124+NCU124</f>
        <v>0</v>
      </c>
      <c r="NCW124" s="6">
        <f t="shared" ref="NCW124" si="2992">NCV124*1.1</f>
        <v>0</v>
      </c>
      <c r="NCX124" s="16">
        <f t="shared" ref="NCX124" si="2993">((NCW124)*0.06+40)</f>
        <v>40</v>
      </c>
      <c r="NCY124" s="105">
        <f t="shared" ref="NCY124" si="2994">NCW124+NCX124</f>
        <v>40</v>
      </c>
      <c r="NCZ124" s="16">
        <f t="shared" ref="NCZ124" si="2995">NCY124/$N$2</f>
        <v>0.38461538461538464</v>
      </c>
      <c r="NDA124" s="2"/>
      <c r="NDB124" s="2"/>
      <c r="NDC124" s="2"/>
      <c r="NDD124" s="2"/>
      <c r="NDE124" s="2"/>
      <c r="NDF124" s="2" t="s">
        <v>187</v>
      </c>
      <c r="NDG124" s="63"/>
      <c r="NDH124" s="6"/>
      <c r="NDI124" s="6"/>
      <c r="NDJ124" s="6">
        <f>NDJ120+NDL120+NDM120</f>
        <v>0</v>
      </c>
      <c r="NDK124" s="80"/>
      <c r="NDL124" s="6">
        <f t="shared" ref="NDL124" si="2996">NDJ124+NDK124</f>
        <v>0</v>
      </c>
      <c r="NDM124" s="6">
        <f t="shared" ref="NDM124" si="2997">NDL124*1.1</f>
        <v>0</v>
      </c>
      <c r="NDN124" s="16">
        <f t="shared" ref="NDN124" si="2998">((NDM124)*0.06+40)</f>
        <v>40</v>
      </c>
      <c r="NDO124" s="105">
        <f t="shared" ref="NDO124" si="2999">NDM124+NDN124</f>
        <v>40</v>
      </c>
      <c r="NDP124" s="16">
        <f t="shared" ref="NDP124" si="3000">NDO124/$N$2</f>
        <v>0.38461538461538464</v>
      </c>
      <c r="NDQ124" s="2"/>
      <c r="NDR124" s="2"/>
      <c r="NDS124" s="2"/>
      <c r="NDT124" s="2"/>
      <c r="NDU124" s="2"/>
      <c r="NDV124" s="2" t="s">
        <v>187</v>
      </c>
      <c r="NDW124" s="63"/>
      <c r="NDX124" s="6"/>
      <c r="NDY124" s="6"/>
      <c r="NDZ124" s="6">
        <f>NDZ120+NEB120+NEC120</f>
        <v>0</v>
      </c>
      <c r="NEA124" s="80"/>
      <c r="NEB124" s="6">
        <f t="shared" ref="NEB124" si="3001">NDZ124+NEA124</f>
        <v>0</v>
      </c>
      <c r="NEC124" s="6">
        <f t="shared" ref="NEC124" si="3002">NEB124*1.1</f>
        <v>0</v>
      </c>
      <c r="NED124" s="16">
        <f t="shared" ref="NED124" si="3003">((NEC124)*0.06+40)</f>
        <v>40</v>
      </c>
      <c r="NEE124" s="105">
        <f t="shared" ref="NEE124" si="3004">NEC124+NED124</f>
        <v>40</v>
      </c>
      <c r="NEF124" s="16">
        <f t="shared" ref="NEF124" si="3005">NEE124/$N$2</f>
        <v>0.38461538461538464</v>
      </c>
      <c r="NEG124" s="2"/>
      <c r="NEH124" s="2"/>
      <c r="NEI124" s="2"/>
      <c r="NEJ124" s="2"/>
      <c r="NEK124" s="2"/>
      <c r="NEL124" s="2" t="s">
        <v>187</v>
      </c>
      <c r="NEM124" s="63"/>
      <c r="NEN124" s="6"/>
      <c r="NEO124" s="6"/>
      <c r="NEP124" s="6">
        <f>NEP120+NER120+NES120</f>
        <v>0</v>
      </c>
      <c r="NEQ124" s="80"/>
      <c r="NER124" s="6">
        <f t="shared" ref="NER124" si="3006">NEP124+NEQ124</f>
        <v>0</v>
      </c>
      <c r="NES124" s="6">
        <f t="shared" ref="NES124" si="3007">NER124*1.1</f>
        <v>0</v>
      </c>
      <c r="NET124" s="16">
        <f t="shared" ref="NET124" si="3008">((NES124)*0.06+40)</f>
        <v>40</v>
      </c>
      <c r="NEU124" s="105">
        <f t="shared" ref="NEU124" si="3009">NES124+NET124</f>
        <v>40</v>
      </c>
      <c r="NEV124" s="16">
        <f t="shared" ref="NEV124" si="3010">NEU124/$N$2</f>
        <v>0.38461538461538464</v>
      </c>
      <c r="NEW124" s="2"/>
      <c r="NEX124" s="2"/>
      <c r="NEY124" s="2"/>
      <c r="NEZ124" s="2"/>
      <c r="NFA124" s="2"/>
      <c r="NFB124" s="2" t="s">
        <v>187</v>
      </c>
      <c r="NFC124" s="63"/>
      <c r="NFD124" s="6"/>
      <c r="NFE124" s="6"/>
      <c r="NFF124" s="6">
        <f>NFF120+NFH120+NFI120</f>
        <v>0</v>
      </c>
      <c r="NFG124" s="80"/>
      <c r="NFH124" s="6">
        <f t="shared" ref="NFH124" si="3011">NFF124+NFG124</f>
        <v>0</v>
      </c>
      <c r="NFI124" s="6">
        <f t="shared" ref="NFI124" si="3012">NFH124*1.1</f>
        <v>0</v>
      </c>
      <c r="NFJ124" s="16">
        <f t="shared" ref="NFJ124" si="3013">((NFI124)*0.06+40)</f>
        <v>40</v>
      </c>
      <c r="NFK124" s="105">
        <f t="shared" ref="NFK124" si="3014">NFI124+NFJ124</f>
        <v>40</v>
      </c>
      <c r="NFL124" s="16">
        <f t="shared" ref="NFL124" si="3015">NFK124/$N$2</f>
        <v>0.38461538461538464</v>
      </c>
      <c r="NFM124" s="2"/>
      <c r="NFN124" s="2"/>
      <c r="NFO124" s="2"/>
      <c r="NFP124" s="2"/>
      <c r="NFQ124" s="2"/>
      <c r="NFR124" s="2" t="s">
        <v>187</v>
      </c>
      <c r="NFS124" s="63"/>
      <c r="NFT124" s="6"/>
      <c r="NFU124" s="6"/>
      <c r="NFV124" s="6">
        <f>NFV120+NFX120+NFY120</f>
        <v>0</v>
      </c>
      <c r="NFW124" s="80"/>
      <c r="NFX124" s="6">
        <f t="shared" ref="NFX124" si="3016">NFV124+NFW124</f>
        <v>0</v>
      </c>
      <c r="NFY124" s="6">
        <f t="shared" ref="NFY124" si="3017">NFX124*1.1</f>
        <v>0</v>
      </c>
      <c r="NFZ124" s="16">
        <f t="shared" ref="NFZ124" si="3018">((NFY124)*0.06+40)</f>
        <v>40</v>
      </c>
      <c r="NGA124" s="105">
        <f t="shared" ref="NGA124" si="3019">NFY124+NFZ124</f>
        <v>40</v>
      </c>
      <c r="NGB124" s="16">
        <f t="shared" ref="NGB124" si="3020">NGA124/$N$2</f>
        <v>0.38461538461538464</v>
      </c>
      <c r="NGC124" s="2"/>
      <c r="NGD124" s="2"/>
      <c r="NGE124" s="2"/>
      <c r="NGF124" s="2"/>
      <c r="NGG124" s="2"/>
      <c r="NGH124" s="2" t="s">
        <v>187</v>
      </c>
      <c r="NGI124" s="63"/>
      <c r="NGJ124" s="6"/>
      <c r="NGK124" s="6"/>
      <c r="NGL124" s="6">
        <f>NGL120+NGN120+NGO120</f>
        <v>0</v>
      </c>
      <c r="NGM124" s="80"/>
      <c r="NGN124" s="6">
        <f t="shared" ref="NGN124" si="3021">NGL124+NGM124</f>
        <v>0</v>
      </c>
      <c r="NGO124" s="6">
        <f t="shared" ref="NGO124" si="3022">NGN124*1.1</f>
        <v>0</v>
      </c>
      <c r="NGP124" s="16">
        <f t="shared" ref="NGP124" si="3023">((NGO124)*0.06+40)</f>
        <v>40</v>
      </c>
      <c r="NGQ124" s="105">
        <f t="shared" ref="NGQ124" si="3024">NGO124+NGP124</f>
        <v>40</v>
      </c>
      <c r="NGR124" s="16">
        <f t="shared" ref="NGR124" si="3025">NGQ124/$N$2</f>
        <v>0.38461538461538464</v>
      </c>
      <c r="NGS124" s="2"/>
      <c r="NGT124" s="2"/>
      <c r="NGU124" s="2"/>
      <c r="NGV124" s="2"/>
      <c r="NGW124" s="2"/>
      <c r="NGX124" s="2" t="s">
        <v>187</v>
      </c>
      <c r="NGY124" s="63"/>
      <c r="NGZ124" s="6"/>
      <c r="NHA124" s="6"/>
      <c r="NHB124" s="6">
        <f>NHB120+NHD120+NHE120</f>
        <v>0</v>
      </c>
      <c r="NHC124" s="80"/>
      <c r="NHD124" s="6">
        <f t="shared" ref="NHD124" si="3026">NHB124+NHC124</f>
        <v>0</v>
      </c>
      <c r="NHE124" s="6">
        <f t="shared" ref="NHE124" si="3027">NHD124*1.1</f>
        <v>0</v>
      </c>
      <c r="NHF124" s="16">
        <f t="shared" ref="NHF124" si="3028">((NHE124)*0.06+40)</f>
        <v>40</v>
      </c>
      <c r="NHG124" s="105">
        <f t="shared" ref="NHG124" si="3029">NHE124+NHF124</f>
        <v>40</v>
      </c>
      <c r="NHH124" s="16">
        <f t="shared" ref="NHH124" si="3030">NHG124/$N$2</f>
        <v>0.38461538461538464</v>
      </c>
      <c r="NHI124" s="2"/>
      <c r="NHJ124" s="2"/>
      <c r="NHK124" s="2"/>
      <c r="NHL124" s="2"/>
      <c r="NHM124" s="2"/>
      <c r="NHN124" s="2" t="s">
        <v>187</v>
      </c>
      <c r="NHO124" s="63"/>
      <c r="NHP124" s="6"/>
      <c r="NHQ124" s="6"/>
      <c r="NHR124" s="6">
        <f>NHR120+NHT120+NHU120</f>
        <v>0</v>
      </c>
      <c r="NHS124" s="80"/>
      <c r="NHT124" s="6">
        <f t="shared" ref="NHT124" si="3031">NHR124+NHS124</f>
        <v>0</v>
      </c>
      <c r="NHU124" s="6">
        <f t="shared" ref="NHU124" si="3032">NHT124*1.1</f>
        <v>0</v>
      </c>
      <c r="NHV124" s="16">
        <f t="shared" ref="NHV124" si="3033">((NHU124)*0.06+40)</f>
        <v>40</v>
      </c>
      <c r="NHW124" s="105">
        <f t="shared" ref="NHW124" si="3034">NHU124+NHV124</f>
        <v>40</v>
      </c>
      <c r="NHX124" s="16">
        <f t="shared" ref="NHX124" si="3035">NHW124/$N$2</f>
        <v>0.38461538461538464</v>
      </c>
      <c r="NHY124" s="2"/>
      <c r="NHZ124" s="2"/>
      <c r="NIA124" s="2"/>
      <c r="NIB124" s="2"/>
      <c r="NIC124" s="2"/>
      <c r="NID124" s="2" t="s">
        <v>187</v>
      </c>
      <c r="NIE124" s="63"/>
      <c r="NIF124" s="6"/>
      <c r="NIG124" s="6"/>
      <c r="NIH124" s="6">
        <f>NIH120+NIJ120+NIK120</f>
        <v>0</v>
      </c>
      <c r="NII124" s="80"/>
      <c r="NIJ124" s="6">
        <f t="shared" ref="NIJ124" si="3036">NIH124+NII124</f>
        <v>0</v>
      </c>
      <c r="NIK124" s="6">
        <f t="shared" ref="NIK124" si="3037">NIJ124*1.1</f>
        <v>0</v>
      </c>
      <c r="NIL124" s="16">
        <f t="shared" ref="NIL124" si="3038">((NIK124)*0.06+40)</f>
        <v>40</v>
      </c>
      <c r="NIM124" s="105">
        <f t="shared" ref="NIM124" si="3039">NIK124+NIL124</f>
        <v>40</v>
      </c>
      <c r="NIN124" s="16">
        <f t="shared" ref="NIN124" si="3040">NIM124/$N$2</f>
        <v>0.38461538461538464</v>
      </c>
      <c r="NIO124" s="2"/>
      <c r="NIP124" s="2"/>
      <c r="NIQ124" s="2"/>
      <c r="NIR124" s="2"/>
      <c r="NIS124" s="2"/>
      <c r="NIT124" s="2" t="s">
        <v>187</v>
      </c>
      <c r="NIU124" s="63"/>
      <c r="NIV124" s="6"/>
      <c r="NIW124" s="6"/>
      <c r="NIX124" s="6">
        <f>NIX120+NIZ120+NJA120</f>
        <v>0</v>
      </c>
      <c r="NIY124" s="80"/>
      <c r="NIZ124" s="6">
        <f t="shared" ref="NIZ124" si="3041">NIX124+NIY124</f>
        <v>0</v>
      </c>
      <c r="NJA124" s="6">
        <f t="shared" ref="NJA124" si="3042">NIZ124*1.1</f>
        <v>0</v>
      </c>
      <c r="NJB124" s="16">
        <f t="shared" ref="NJB124" si="3043">((NJA124)*0.06+40)</f>
        <v>40</v>
      </c>
      <c r="NJC124" s="105">
        <f t="shared" ref="NJC124" si="3044">NJA124+NJB124</f>
        <v>40</v>
      </c>
      <c r="NJD124" s="16">
        <f t="shared" ref="NJD124" si="3045">NJC124/$N$2</f>
        <v>0.38461538461538464</v>
      </c>
      <c r="NJE124" s="2"/>
      <c r="NJF124" s="2"/>
      <c r="NJG124" s="2"/>
      <c r="NJH124" s="2"/>
      <c r="NJI124" s="2"/>
      <c r="NJJ124" s="2" t="s">
        <v>187</v>
      </c>
      <c r="NJK124" s="63"/>
      <c r="NJL124" s="6"/>
      <c r="NJM124" s="6"/>
      <c r="NJN124" s="6">
        <f>NJN120+NJP120+NJQ120</f>
        <v>0</v>
      </c>
      <c r="NJO124" s="80"/>
      <c r="NJP124" s="6">
        <f t="shared" ref="NJP124" si="3046">NJN124+NJO124</f>
        <v>0</v>
      </c>
      <c r="NJQ124" s="6">
        <f t="shared" ref="NJQ124" si="3047">NJP124*1.1</f>
        <v>0</v>
      </c>
      <c r="NJR124" s="16">
        <f t="shared" ref="NJR124" si="3048">((NJQ124)*0.06+40)</f>
        <v>40</v>
      </c>
      <c r="NJS124" s="105">
        <f t="shared" ref="NJS124" si="3049">NJQ124+NJR124</f>
        <v>40</v>
      </c>
      <c r="NJT124" s="16">
        <f t="shared" ref="NJT124" si="3050">NJS124/$N$2</f>
        <v>0.38461538461538464</v>
      </c>
      <c r="NJU124" s="2"/>
      <c r="NJV124" s="2"/>
      <c r="NJW124" s="2"/>
      <c r="NJX124" s="2"/>
      <c r="NJY124" s="2"/>
      <c r="NJZ124" s="2" t="s">
        <v>187</v>
      </c>
      <c r="NKA124" s="63"/>
      <c r="NKB124" s="6"/>
      <c r="NKC124" s="6"/>
      <c r="NKD124" s="6">
        <f>NKD120+NKF120+NKG120</f>
        <v>0</v>
      </c>
      <c r="NKE124" s="80"/>
      <c r="NKF124" s="6">
        <f t="shared" ref="NKF124" si="3051">NKD124+NKE124</f>
        <v>0</v>
      </c>
      <c r="NKG124" s="6">
        <f t="shared" ref="NKG124" si="3052">NKF124*1.1</f>
        <v>0</v>
      </c>
      <c r="NKH124" s="16">
        <f t="shared" ref="NKH124" si="3053">((NKG124)*0.06+40)</f>
        <v>40</v>
      </c>
      <c r="NKI124" s="105">
        <f t="shared" ref="NKI124" si="3054">NKG124+NKH124</f>
        <v>40</v>
      </c>
      <c r="NKJ124" s="16">
        <f t="shared" ref="NKJ124" si="3055">NKI124/$N$2</f>
        <v>0.38461538461538464</v>
      </c>
      <c r="NKK124" s="2"/>
      <c r="NKL124" s="2"/>
      <c r="NKM124" s="2"/>
      <c r="NKN124" s="2"/>
      <c r="NKO124" s="2"/>
      <c r="NKP124" s="2" t="s">
        <v>187</v>
      </c>
      <c r="NKQ124" s="63"/>
      <c r="NKR124" s="6"/>
      <c r="NKS124" s="6"/>
      <c r="NKT124" s="6">
        <f>NKT120+NKV120+NKW120</f>
        <v>0</v>
      </c>
      <c r="NKU124" s="80"/>
      <c r="NKV124" s="6">
        <f t="shared" ref="NKV124" si="3056">NKT124+NKU124</f>
        <v>0</v>
      </c>
      <c r="NKW124" s="6">
        <f t="shared" ref="NKW124" si="3057">NKV124*1.1</f>
        <v>0</v>
      </c>
      <c r="NKX124" s="16">
        <f t="shared" ref="NKX124" si="3058">((NKW124)*0.06+40)</f>
        <v>40</v>
      </c>
      <c r="NKY124" s="105">
        <f t="shared" ref="NKY124" si="3059">NKW124+NKX124</f>
        <v>40</v>
      </c>
      <c r="NKZ124" s="16">
        <f t="shared" ref="NKZ124" si="3060">NKY124/$N$2</f>
        <v>0.38461538461538464</v>
      </c>
      <c r="NLA124" s="2"/>
      <c r="NLB124" s="2"/>
      <c r="NLC124" s="2"/>
      <c r="NLD124" s="2"/>
      <c r="NLE124" s="2"/>
      <c r="NLF124" s="2" t="s">
        <v>187</v>
      </c>
      <c r="NLG124" s="63"/>
      <c r="NLH124" s="6"/>
      <c r="NLI124" s="6"/>
      <c r="NLJ124" s="6">
        <f>NLJ120+NLL120+NLM120</f>
        <v>0</v>
      </c>
      <c r="NLK124" s="80"/>
      <c r="NLL124" s="6">
        <f t="shared" ref="NLL124" si="3061">NLJ124+NLK124</f>
        <v>0</v>
      </c>
      <c r="NLM124" s="6">
        <f t="shared" ref="NLM124" si="3062">NLL124*1.1</f>
        <v>0</v>
      </c>
      <c r="NLN124" s="16">
        <f t="shared" ref="NLN124" si="3063">((NLM124)*0.06+40)</f>
        <v>40</v>
      </c>
      <c r="NLO124" s="105">
        <f t="shared" ref="NLO124" si="3064">NLM124+NLN124</f>
        <v>40</v>
      </c>
      <c r="NLP124" s="16">
        <f t="shared" ref="NLP124" si="3065">NLO124/$N$2</f>
        <v>0.38461538461538464</v>
      </c>
      <c r="NLQ124" s="2"/>
      <c r="NLR124" s="2"/>
      <c r="NLS124" s="2"/>
      <c r="NLT124" s="2"/>
      <c r="NLU124" s="2"/>
      <c r="NLV124" s="2" t="s">
        <v>187</v>
      </c>
      <c r="NLW124" s="63"/>
      <c r="NLX124" s="6"/>
      <c r="NLY124" s="6"/>
      <c r="NLZ124" s="6">
        <f>NLZ120+NMB120+NMC120</f>
        <v>0</v>
      </c>
      <c r="NMA124" s="80"/>
      <c r="NMB124" s="6">
        <f t="shared" ref="NMB124" si="3066">NLZ124+NMA124</f>
        <v>0</v>
      </c>
      <c r="NMC124" s="6">
        <f t="shared" ref="NMC124" si="3067">NMB124*1.1</f>
        <v>0</v>
      </c>
      <c r="NMD124" s="16">
        <f t="shared" ref="NMD124" si="3068">((NMC124)*0.06+40)</f>
        <v>40</v>
      </c>
      <c r="NME124" s="105">
        <f t="shared" ref="NME124" si="3069">NMC124+NMD124</f>
        <v>40</v>
      </c>
      <c r="NMF124" s="16">
        <f t="shared" ref="NMF124" si="3070">NME124/$N$2</f>
        <v>0.38461538461538464</v>
      </c>
      <c r="NMG124" s="2"/>
      <c r="NMH124" s="2"/>
      <c r="NMI124" s="2"/>
      <c r="NMJ124" s="2"/>
      <c r="NMK124" s="2"/>
      <c r="NML124" s="2" t="s">
        <v>187</v>
      </c>
      <c r="NMM124" s="63"/>
      <c r="NMN124" s="6"/>
      <c r="NMO124" s="6"/>
      <c r="NMP124" s="6">
        <f>NMP120+NMR120+NMS120</f>
        <v>0</v>
      </c>
      <c r="NMQ124" s="80"/>
      <c r="NMR124" s="6">
        <f t="shared" ref="NMR124" si="3071">NMP124+NMQ124</f>
        <v>0</v>
      </c>
      <c r="NMS124" s="6">
        <f t="shared" ref="NMS124" si="3072">NMR124*1.1</f>
        <v>0</v>
      </c>
      <c r="NMT124" s="16">
        <f t="shared" ref="NMT124" si="3073">((NMS124)*0.06+40)</f>
        <v>40</v>
      </c>
      <c r="NMU124" s="105">
        <f t="shared" ref="NMU124" si="3074">NMS124+NMT124</f>
        <v>40</v>
      </c>
      <c r="NMV124" s="16">
        <f t="shared" ref="NMV124" si="3075">NMU124/$N$2</f>
        <v>0.38461538461538464</v>
      </c>
      <c r="NMW124" s="2"/>
      <c r="NMX124" s="2"/>
      <c r="NMY124" s="2"/>
      <c r="NMZ124" s="2"/>
      <c r="NNA124" s="2"/>
      <c r="NNB124" s="2" t="s">
        <v>187</v>
      </c>
      <c r="NNC124" s="63"/>
      <c r="NND124" s="6"/>
      <c r="NNE124" s="6"/>
      <c r="NNF124" s="6">
        <f>NNF120+NNH120+NNI120</f>
        <v>0</v>
      </c>
      <c r="NNG124" s="80"/>
      <c r="NNH124" s="6">
        <f t="shared" ref="NNH124" si="3076">NNF124+NNG124</f>
        <v>0</v>
      </c>
      <c r="NNI124" s="6">
        <f t="shared" ref="NNI124" si="3077">NNH124*1.1</f>
        <v>0</v>
      </c>
      <c r="NNJ124" s="16">
        <f t="shared" ref="NNJ124" si="3078">((NNI124)*0.06+40)</f>
        <v>40</v>
      </c>
      <c r="NNK124" s="105">
        <f t="shared" ref="NNK124" si="3079">NNI124+NNJ124</f>
        <v>40</v>
      </c>
      <c r="NNL124" s="16">
        <f t="shared" ref="NNL124" si="3080">NNK124/$N$2</f>
        <v>0.38461538461538464</v>
      </c>
      <c r="NNM124" s="2"/>
      <c r="NNN124" s="2"/>
      <c r="NNO124" s="2"/>
      <c r="NNP124" s="2"/>
      <c r="NNQ124" s="2"/>
      <c r="NNR124" s="2" t="s">
        <v>187</v>
      </c>
      <c r="NNS124" s="63"/>
      <c r="NNT124" s="6"/>
      <c r="NNU124" s="6"/>
      <c r="NNV124" s="6">
        <f>NNV120+NNX120+NNY120</f>
        <v>0</v>
      </c>
      <c r="NNW124" s="80"/>
      <c r="NNX124" s="6">
        <f t="shared" ref="NNX124" si="3081">NNV124+NNW124</f>
        <v>0</v>
      </c>
      <c r="NNY124" s="6">
        <f t="shared" ref="NNY124" si="3082">NNX124*1.1</f>
        <v>0</v>
      </c>
      <c r="NNZ124" s="16">
        <f t="shared" ref="NNZ124" si="3083">((NNY124)*0.06+40)</f>
        <v>40</v>
      </c>
      <c r="NOA124" s="105">
        <f t="shared" ref="NOA124" si="3084">NNY124+NNZ124</f>
        <v>40</v>
      </c>
      <c r="NOB124" s="16">
        <f t="shared" ref="NOB124" si="3085">NOA124/$N$2</f>
        <v>0.38461538461538464</v>
      </c>
      <c r="NOC124" s="2"/>
      <c r="NOD124" s="2"/>
      <c r="NOE124" s="2"/>
      <c r="NOF124" s="2"/>
      <c r="NOG124" s="2"/>
      <c r="NOH124" s="2" t="s">
        <v>187</v>
      </c>
      <c r="NOI124" s="63"/>
      <c r="NOJ124" s="6"/>
      <c r="NOK124" s="6"/>
      <c r="NOL124" s="6">
        <f>NOL120+NON120+NOO120</f>
        <v>0</v>
      </c>
      <c r="NOM124" s="80"/>
      <c r="NON124" s="6">
        <f t="shared" ref="NON124" si="3086">NOL124+NOM124</f>
        <v>0</v>
      </c>
      <c r="NOO124" s="6">
        <f t="shared" ref="NOO124" si="3087">NON124*1.1</f>
        <v>0</v>
      </c>
      <c r="NOP124" s="16">
        <f t="shared" ref="NOP124" si="3088">((NOO124)*0.06+40)</f>
        <v>40</v>
      </c>
      <c r="NOQ124" s="105">
        <f t="shared" ref="NOQ124" si="3089">NOO124+NOP124</f>
        <v>40</v>
      </c>
      <c r="NOR124" s="16">
        <f t="shared" ref="NOR124" si="3090">NOQ124/$N$2</f>
        <v>0.38461538461538464</v>
      </c>
      <c r="NOS124" s="2"/>
      <c r="NOT124" s="2"/>
      <c r="NOU124" s="2"/>
      <c r="NOV124" s="2"/>
      <c r="NOW124" s="2"/>
      <c r="NOX124" s="2" t="s">
        <v>187</v>
      </c>
      <c r="NOY124" s="63"/>
      <c r="NOZ124" s="6"/>
      <c r="NPA124" s="6"/>
      <c r="NPB124" s="6">
        <f>NPB120+NPD120+NPE120</f>
        <v>0</v>
      </c>
      <c r="NPC124" s="80"/>
      <c r="NPD124" s="6">
        <f t="shared" ref="NPD124" si="3091">NPB124+NPC124</f>
        <v>0</v>
      </c>
      <c r="NPE124" s="6">
        <f t="shared" ref="NPE124" si="3092">NPD124*1.1</f>
        <v>0</v>
      </c>
      <c r="NPF124" s="16">
        <f t="shared" ref="NPF124" si="3093">((NPE124)*0.06+40)</f>
        <v>40</v>
      </c>
      <c r="NPG124" s="105">
        <f t="shared" ref="NPG124" si="3094">NPE124+NPF124</f>
        <v>40</v>
      </c>
      <c r="NPH124" s="16">
        <f t="shared" ref="NPH124" si="3095">NPG124/$N$2</f>
        <v>0.38461538461538464</v>
      </c>
      <c r="NPI124" s="2"/>
      <c r="NPJ124" s="2"/>
      <c r="NPK124" s="2"/>
      <c r="NPL124" s="2"/>
      <c r="NPM124" s="2"/>
      <c r="NPN124" s="2" t="s">
        <v>187</v>
      </c>
      <c r="NPO124" s="63"/>
      <c r="NPP124" s="6"/>
      <c r="NPQ124" s="6"/>
      <c r="NPR124" s="6">
        <f>NPR120+NPT120+NPU120</f>
        <v>0</v>
      </c>
      <c r="NPS124" s="80"/>
      <c r="NPT124" s="6">
        <f t="shared" ref="NPT124" si="3096">NPR124+NPS124</f>
        <v>0</v>
      </c>
      <c r="NPU124" s="6">
        <f t="shared" ref="NPU124" si="3097">NPT124*1.1</f>
        <v>0</v>
      </c>
      <c r="NPV124" s="16">
        <f t="shared" ref="NPV124" si="3098">((NPU124)*0.06+40)</f>
        <v>40</v>
      </c>
      <c r="NPW124" s="105">
        <f t="shared" ref="NPW124" si="3099">NPU124+NPV124</f>
        <v>40</v>
      </c>
      <c r="NPX124" s="16">
        <f t="shared" ref="NPX124" si="3100">NPW124/$N$2</f>
        <v>0.38461538461538464</v>
      </c>
      <c r="NPY124" s="2"/>
      <c r="NPZ124" s="2"/>
      <c r="NQA124" s="2"/>
      <c r="NQB124" s="2"/>
      <c r="NQC124" s="2"/>
      <c r="NQD124" s="2" t="s">
        <v>187</v>
      </c>
      <c r="NQE124" s="63"/>
      <c r="NQF124" s="6"/>
      <c r="NQG124" s="6"/>
      <c r="NQH124" s="6">
        <f>NQH120+NQJ120+NQK120</f>
        <v>0</v>
      </c>
      <c r="NQI124" s="80"/>
      <c r="NQJ124" s="6">
        <f t="shared" ref="NQJ124" si="3101">NQH124+NQI124</f>
        <v>0</v>
      </c>
      <c r="NQK124" s="6">
        <f t="shared" ref="NQK124" si="3102">NQJ124*1.1</f>
        <v>0</v>
      </c>
      <c r="NQL124" s="16">
        <f t="shared" ref="NQL124" si="3103">((NQK124)*0.06+40)</f>
        <v>40</v>
      </c>
      <c r="NQM124" s="105">
        <f t="shared" ref="NQM124" si="3104">NQK124+NQL124</f>
        <v>40</v>
      </c>
      <c r="NQN124" s="16">
        <f t="shared" ref="NQN124" si="3105">NQM124/$N$2</f>
        <v>0.38461538461538464</v>
      </c>
      <c r="NQO124" s="2"/>
      <c r="NQP124" s="2"/>
      <c r="NQQ124" s="2"/>
      <c r="NQR124" s="2"/>
      <c r="NQS124" s="2"/>
      <c r="NQT124" s="2" t="s">
        <v>187</v>
      </c>
      <c r="NQU124" s="63"/>
      <c r="NQV124" s="6"/>
      <c r="NQW124" s="6"/>
      <c r="NQX124" s="6">
        <f>NQX120+NQZ120+NRA120</f>
        <v>0</v>
      </c>
      <c r="NQY124" s="80"/>
      <c r="NQZ124" s="6">
        <f t="shared" ref="NQZ124" si="3106">NQX124+NQY124</f>
        <v>0</v>
      </c>
      <c r="NRA124" s="6">
        <f t="shared" ref="NRA124" si="3107">NQZ124*1.1</f>
        <v>0</v>
      </c>
      <c r="NRB124" s="16">
        <f t="shared" ref="NRB124" si="3108">((NRA124)*0.06+40)</f>
        <v>40</v>
      </c>
      <c r="NRC124" s="105">
        <f t="shared" ref="NRC124" si="3109">NRA124+NRB124</f>
        <v>40</v>
      </c>
      <c r="NRD124" s="16">
        <f t="shared" ref="NRD124" si="3110">NRC124/$N$2</f>
        <v>0.38461538461538464</v>
      </c>
      <c r="NRE124" s="2"/>
      <c r="NRF124" s="2"/>
      <c r="NRG124" s="2"/>
      <c r="NRH124" s="2"/>
      <c r="NRI124" s="2"/>
      <c r="NRJ124" s="2" t="s">
        <v>187</v>
      </c>
      <c r="NRK124" s="63"/>
      <c r="NRL124" s="6"/>
      <c r="NRM124" s="6"/>
      <c r="NRN124" s="6">
        <f>NRN120+NRP120+NRQ120</f>
        <v>0</v>
      </c>
      <c r="NRO124" s="80"/>
      <c r="NRP124" s="6">
        <f t="shared" ref="NRP124" si="3111">NRN124+NRO124</f>
        <v>0</v>
      </c>
      <c r="NRQ124" s="6">
        <f t="shared" ref="NRQ124" si="3112">NRP124*1.1</f>
        <v>0</v>
      </c>
      <c r="NRR124" s="16">
        <f t="shared" ref="NRR124" si="3113">((NRQ124)*0.06+40)</f>
        <v>40</v>
      </c>
      <c r="NRS124" s="105">
        <f t="shared" ref="NRS124" si="3114">NRQ124+NRR124</f>
        <v>40</v>
      </c>
      <c r="NRT124" s="16">
        <f t="shared" ref="NRT124" si="3115">NRS124/$N$2</f>
        <v>0.38461538461538464</v>
      </c>
      <c r="NRU124" s="2"/>
      <c r="NRV124" s="2"/>
      <c r="NRW124" s="2"/>
      <c r="NRX124" s="2"/>
      <c r="NRY124" s="2"/>
      <c r="NRZ124" s="2" t="s">
        <v>187</v>
      </c>
      <c r="NSA124" s="63"/>
      <c r="NSB124" s="6"/>
      <c r="NSC124" s="6"/>
      <c r="NSD124" s="6">
        <f>NSD120+NSF120+NSG120</f>
        <v>0</v>
      </c>
      <c r="NSE124" s="80"/>
      <c r="NSF124" s="6">
        <f t="shared" ref="NSF124" si="3116">NSD124+NSE124</f>
        <v>0</v>
      </c>
      <c r="NSG124" s="6">
        <f t="shared" ref="NSG124" si="3117">NSF124*1.1</f>
        <v>0</v>
      </c>
      <c r="NSH124" s="16">
        <f t="shared" ref="NSH124" si="3118">((NSG124)*0.06+40)</f>
        <v>40</v>
      </c>
      <c r="NSI124" s="105">
        <f t="shared" ref="NSI124" si="3119">NSG124+NSH124</f>
        <v>40</v>
      </c>
      <c r="NSJ124" s="16">
        <f t="shared" ref="NSJ124" si="3120">NSI124/$N$2</f>
        <v>0.38461538461538464</v>
      </c>
      <c r="NSK124" s="2"/>
      <c r="NSL124" s="2"/>
      <c r="NSM124" s="2"/>
      <c r="NSN124" s="2"/>
      <c r="NSO124" s="2"/>
      <c r="NSP124" s="2" t="s">
        <v>187</v>
      </c>
      <c r="NSQ124" s="63"/>
      <c r="NSR124" s="6"/>
      <c r="NSS124" s="6"/>
      <c r="NST124" s="6">
        <f>NST120+NSV120+NSW120</f>
        <v>0</v>
      </c>
      <c r="NSU124" s="80"/>
      <c r="NSV124" s="6">
        <f t="shared" ref="NSV124" si="3121">NST124+NSU124</f>
        <v>0</v>
      </c>
      <c r="NSW124" s="6">
        <f t="shared" ref="NSW124" si="3122">NSV124*1.1</f>
        <v>0</v>
      </c>
      <c r="NSX124" s="16">
        <f t="shared" ref="NSX124" si="3123">((NSW124)*0.06+40)</f>
        <v>40</v>
      </c>
      <c r="NSY124" s="105">
        <f t="shared" ref="NSY124" si="3124">NSW124+NSX124</f>
        <v>40</v>
      </c>
      <c r="NSZ124" s="16">
        <f t="shared" ref="NSZ124" si="3125">NSY124/$N$2</f>
        <v>0.38461538461538464</v>
      </c>
      <c r="NTA124" s="2"/>
      <c r="NTB124" s="2"/>
      <c r="NTC124" s="2"/>
      <c r="NTD124" s="2"/>
      <c r="NTE124" s="2"/>
      <c r="NTF124" s="2" t="s">
        <v>187</v>
      </c>
      <c r="NTG124" s="63"/>
      <c r="NTH124" s="6"/>
      <c r="NTI124" s="6"/>
      <c r="NTJ124" s="6">
        <f>NTJ120+NTL120+NTM120</f>
        <v>0</v>
      </c>
      <c r="NTK124" s="80"/>
      <c r="NTL124" s="6">
        <f t="shared" ref="NTL124" si="3126">NTJ124+NTK124</f>
        <v>0</v>
      </c>
      <c r="NTM124" s="6">
        <f t="shared" ref="NTM124" si="3127">NTL124*1.1</f>
        <v>0</v>
      </c>
      <c r="NTN124" s="16">
        <f t="shared" ref="NTN124" si="3128">((NTM124)*0.06+40)</f>
        <v>40</v>
      </c>
      <c r="NTO124" s="105">
        <f t="shared" ref="NTO124" si="3129">NTM124+NTN124</f>
        <v>40</v>
      </c>
      <c r="NTP124" s="16">
        <f t="shared" ref="NTP124" si="3130">NTO124/$N$2</f>
        <v>0.38461538461538464</v>
      </c>
      <c r="NTQ124" s="2"/>
      <c r="NTR124" s="2"/>
      <c r="NTS124" s="2"/>
      <c r="NTT124" s="2"/>
      <c r="NTU124" s="2"/>
      <c r="NTV124" s="2" t="s">
        <v>187</v>
      </c>
      <c r="NTW124" s="63"/>
      <c r="NTX124" s="6"/>
      <c r="NTY124" s="6"/>
      <c r="NTZ124" s="6">
        <f>NTZ120+NUB120+NUC120</f>
        <v>0</v>
      </c>
      <c r="NUA124" s="80"/>
      <c r="NUB124" s="6">
        <f t="shared" ref="NUB124" si="3131">NTZ124+NUA124</f>
        <v>0</v>
      </c>
      <c r="NUC124" s="6">
        <f t="shared" ref="NUC124" si="3132">NUB124*1.1</f>
        <v>0</v>
      </c>
      <c r="NUD124" s="16">
        <f t="shared" ref="NUD124" si="3133">((NUC124)*0.06+40)</f>
        <v>40</v>
      </c>
      <c r="NUE124" s="105">
        <f t="shared" ref="NUE124" si="3134">NUC124+NUD124</f>
        <v>40</v>
      </c>
      <c r="NUF124" s="16">
        <f t="shared" ref="NUF124" si="3135">NUE124/$N$2</f>
        <v>0.38461538461538464</v>
      </c>
      <c r="NUG124" s="2"/>
      <c r="NUH124" s="2"/>
      <c r="NUI124" s="2"/>
      <c r="NUJ124" s="2"/>
      <c r="NUK124" s="2"/>
      <c r="NUL124" s="2" t="s">
        <v>187</v>
      </c>
      <c r="NUM124" s="63"/>
      <c r="NUN124" s="6"/>
      <c r="NUO124" s="6"/>
      <c r="NUP124" s="6">
        <f>NUP120+NUR120+NUS120</f>
        <v>0</v>
      </c>
      <c r="NUQ124" s="80"/>
      <c r="NUR124" s="6">
        <f t="shared" ref="NUR124" si="3136">NUP124+NUQ124</f>
        <v>0</v>
      </c>
      <c r="NUS124" s="6">
        <f t="shared" ref="NUS124" si="3137">NUR124*1.1</f>
        <v>0</v>
      </c>
      <c r="NUT124" s="16">
        <f t="shared" ref="NUT124" si="3138">((NUS124)*0.06+40)</f>
        <v>40</v>
      </c>
      <c r="NUU124" s="105">
        <f t="shared" ref="NUU124" si="3139">NUS124+NUT124</f>
        <v>40</v>
      </c>
      <c r="NUV124" s="16">
        <f t="shared" ref="NUV124" si="3140">NUU124/$N$2</f>
        <v>0.38461538461538464</v>
      </c>
      <c r="NUW124" s="2"/>
      <c r="NUX124" s="2"/>
      <c r="NUY124" s="2"/>
      <c r="NUZ124" s="2"/>
      <c r="NVA124" s="2"/>
      <c r="NVB124" s="2" t="s">
        <v>187</v>
      </c>
      <c r="NVC124" s="63"/>
      <c r="NVD124" s="6"/>
      <c r="NVE124" s="6"/>
      <c r="NVF124" s="6">
        <f>NVF120+NVH120+NVI120</f>
        <v>0</v>
      </c>
      <c r="NVG124" s="80"/>
      <c r="NVH124" s="6">
        <f t="shared" ref="NVH124" si="3141">NVF124+NVG124</f>
        <v>0</v>
      </c>
      <c r="NVI124" s="6">
        <f t="shared" ref="NVI124" si="3142">NVH124*1.1</f>
        <v>0</v>
      </c>
      <c r="NVJ124" s="16">
        <f t="shared" ref="NVJ124" si="3143">((NVI124)*0.06+40)</f>
        <v>40</v>
      </c>
      <c r="NVK124" s="105">
        <f t="shared" ref="NVK124" si="3144">NVI124+NVJ124</f>
        <v>40</v>
      </c>
      <c r="NVL124" s="16">
        <f t="shared" ref="NVL124" si="3145">NVK124/$N$2</f>
        <v>0.38461538461538464</v>
      </c>
      <c r="NVM124" s="2"/>
      <c r="NVN124" s="2"/>
      <c r="NVO124" s="2"/>
      <c r="NVP124" s="2"/>
      <c r="NVQ124" s="2"/>
      <c r="NVR124" s="2" t="s">
        <v>187</v>
      </c>
      <c r="NVS124" s="63"/>
      <c r="NVT124" s="6"/>
      <c r="NVU124" s="6"/>
      <c r="NVV124" s="6">
        <f>NVV120+NVX120+NVY120</f>
        <v>0</v>
      </c>
      <c r="NVW124" s="80"/>
      <c r="NVX124" s="6">
        <f t="shared" ref="NVX124" si="3146">NVV124+NVW124</f>
        <v>0</v>
      </c>
      <c r="NVY124" s="6">
        <f t="shared" ref="NVY124" si="3147">NVX124*1.1</f>
        <v>0</v>
      </c>
      <c r="NVZ124" s="16">
        <f t="shared" ref="NVZ124" si="3148">((NVY124)*0.06+40)</f>
        <v>40</v>
      </c>
      <c r="NWA124" s="105">
        <f t="shared" ref="NWA124" si="3149">NVY124+NVZ124</f>
        <v>40</v>
      </c>
      <c r="NWB124" s="16">
        <f t="shared" ref="NWB124" si="3150">NWA124/$N$2</f>
        <v>0.38461538461538464</v>
      </c>
      <c r="NWC124" s="2"/>
      <c r="NWD124" s="2"/>
      <c r="NWE124" s="2"/>
      <c r="NWF124" s="2"/>
      <c r="NWG124" s="2"/>
      <c r="NWH124" s="2" t="s">
        <v>187</v>
      </c>
      <c r="NWI124" s="63"/>
      <c r="NWJ124" s="6"/>
      <c r="NWK124" s="6"/>
      <c r="NWL124" s="6">
        <f>NWL120+NWN120+NWO120</f>
        <v>0</v>
      </c>
      <c r="NWM124" s="80"/>
      <c r="NWN124" s="6">
        <f t="shared" ref="NWN124" si="3151">NWL124+NWM124</f>
        <v>0</v>
      </c>
      <c r="NWO124" s="6">
        <f t="shared" ref="NWO124" si="3152">NWN124*1.1</f>
        <v>0</v>
      </c>
      <c r="NWP124" s="16">
        <f t="shared" ref="NWP124" si="3153">((NWO124)*0.06+40)</f>
        <v>40</v>
      </c>
      <c r="NWQ124" s="105">
        <f t="shared" ref="NWQ124" si="3154">NWO124+NWP124</f>
        <v>40</v>
      </c>
      <c r="NWR124" s="16">
        <f t="shared" ref="NWR124" si="3155">NWQ124/$N$2</f>
        <v>0.38461538461538464</v>
      </c>
      <c r="NWS124" s="2"/>
      <c r="NWT124" s="2"/>
      <c r="NWU124" s="2"/>
      <c r="NWV124" s="2"/>
      <c r="NWW124" s="2"/>
      <c r="NWX124" s="2" t="s">
        <v>187</v>
      </c>
      <c r="NWY124" s="63"/>
      <c r="NWZ124" s="6"/>
      <c r="NXA124" s="6"/>
      <c r="NXB124" s="6">
        <f>NXB120+NXD120+NXE120</f>
        <v>0</v>
      </c>
      <c r="NXC124" s="80"/>
      <c r="NXD124" s="6">
        <f t="shared" ref="NXD124" si="3156">NXB124+NXC124</f>
        <v>0</v>
      </c>
      <c r="NXE124" s="6">
        <f t="shared" ref="NXE124" si="3157">NXD124*1.1</f>
        <v>0</v>
      </c>
      <c r="NXF124" s="16">
        <f t="shared" ref="NXF124" si="3158">((NXE124)*0.06+40)</f>
        <v>40</v>
      </c>
      <c r="NXG124" s="105">
        <f t="shared" ref="NXG124" si="3159">NXE124+NXF124</f>
        <v>40</v>
      </c>
      <c r="NXH124" s="16">
        <f t="shared" ref="NXH124" si="3160">NXG124/$N$2</f>
        <v>0.38461538461538464</v>
      </c>
      <c r="NXI124" s="2"/>
      <c r="NXJ124" s="2"/>
      <c r="NXK124" s="2"/>
      <c r="NXL124" s="2"/>
      <c r="NXM124" s="2"/>
      <c r="NXN124" s="2" t="s">
        <v>187</v>
      </c>
      <c r="NXO124" s="63"/>
      <c r="NXP124" s="6"/>
      <c r="NXQ124" s="6"/>
      <c r="NXR124" s="6">
        <f>NXR120+NXT120+NXU120</f>
        <v>0</v>
      </c>
      <c r="NXS124" s="80"/>
      <c r="NXT124" s="6">
        <f t="shared" ref="NXT124" si="3161">NXR124+NXS124</f>
        <v>0</v>
      </c>
      <c r="NXU124" s="6">
        <f t="shared" ref="NXU124" si="3162">NXT124*1.1</f>
        <v>0</v>
      </c>
      <c r="NXV124" s="16">
        <f t="shared" ref="NXV124" si="3163">((NXU124)*0.06+40)</f>
        <v>40</v>
      </c>
      <c r="NXW124" s="105">
        <f t="shared" ref="NXW124" si="3164">NXU124+NXV124</f>
        <v>40</v>
      </c>
      <c r="NXX124" s="16">
        <f t="shared" ref="NXX124" si="3165">NXW124/$N$2</f>
        <v>0.38461538461538464</v>
      </c>
      <c r="NXY124" s="2"/>
      <c r="NXZ124" s="2"/>
      <c r="NYA124" s="2"/>
      <c r="NYB124" s="2"/>
      <c r="NYC124" s="2"/>
      <c r="NYD124" s="2" t="s">
        <v>187</v>
      </c>
      <c r="NYE124" s="63"/>
      <c r="NYF124" s="6"/>
      <c r="NYG124" s="6"/>
      <c r="NYH124" s="6">
        <f>NYH120+NYJ120+NYK120</f>
        <v>0</v>
      </c>
      <c r="NYI124" s="80"/>
      <c r="NYJ124" s="6">
        <f t="shared" ref="NYJ124" si="3166">NYH124+NYI124</f>
        <v>0</v>
      </c>
      <c r="NYK124" s="6">
        <f t="shared" ref="NYK124" si="3167">NYJ124*1.1</f>
        <v>0</v>
      </c>
      <c r="NYL124" s="16">
        <f t="shared" ref="NYL124" si="3168">((NYK124)*0.06+40)</f>
        <v>40</v>
      </c>
      <c r="NYM124" s="105">
        <f t="shared" ref="NYM124" si="3169">NYK124+NYL124</f>
        <v>40</v>
      </c>
      <c r="NYN124" s="16">
        <f t="shared" ref="NYN124" si="3170">NYM124/$N$2</f>
        <v>0.38461538461538464</v>
      </c>
      <c r="NYO124" s="2"/>
      <c r="NYP124" s="2"/>
      <c r="NYQ124" s="2"/>
      <c r="NYR124" s="2"/>
      <c r="NYS124" s="2"/>
      <c r="NYT124" s="2" t="s">
        <v>187</v>
      </c>
      <c r="NYU124" s="63"/>
      <c r="NYV124" s="6"/>
      <c r="NYW124" s="6"/>
      <c r="NYX124" s="6">
        <f>NYX120+NYZ120+NZA120</f>
        <v>0</v>
      </c>
      <c r="NYY124" s="80"/>
      <c r="NYZ124" s="6">
        <f t="shared" ref="NYZ124" si="3171">NYX124+NYY124</f>
        <v>0</v>
      </c>
      <c r="NZA124" s="6">
        <f t="shared" ref="NZA124" si="3172">NYZ124*1.1</f>
        <v>0</v>
      </c>
      <c r="NZB124" s="16">
        <f t="shared" ref="NZB124" si="3173">((NZA124)*0.06+40)</f>
        <v>40</v>
      </c>
      <c r="NZC124" s="105">
        <f t="shared" ref="NZC124" si="3174">NZA124+NZB124</f>
        <v>40</v>
      </c>
      <c r="NZD124" s="16">
        <f t="shared" ref="NZD124" si="3175">NZC124/$N$2</f>
        <v>0.38461538461538464</v>
      </c>
      <c r="NZE124" s="2"/>
      <c r="NZF124" s="2"/>
      <c r="NZG124" s="2"/>
      <c r="NZH124" s="2"/>
      <c r="NZI124" s="2"/>
      <c r="NZJ124" s="2" t="s">
        <v>187</v>
      </c>
      <c r="NZK124" s="63"/>
      <c r="NZL124" s="6"/>
      <c r="NZM124" s="6"/>
      <c r="NZN124" s="6">
        <f>NZN120+NZP120+NZQ120</f>
        <v>0</v>
      </c>
      <c r="NZO124" s="80"/>
      <c r="NZP124" s="6">
        <f t="shared" ref="NZP124" si="3176">NZN124+NZO124</f>
        <v>0</v>
      </c>
      <c r="NZQ124" s="6">
        <f t="shared" ref="NZQ124" si="3177">NZP124*1.1</f>
        <v>0</v>
      </c>
      <c r="NZR124" s="16">
        <f t="shared" ref="NZR124" si="3178">((NZQ124)*0.06+40)</f>
        <v>40</v>
      </c>
      <c r="NZS124" s="105">
        <f t="shared" ref="NZS124" si="3179">NZQ124+NZR124</f>
        <v>40</v>
      </c>
      <c r="NZT124" s="16">
        <f t="shared" ref="NZT124" si="3180">NZS124/$N$2</f>
        <v>0.38461538461538464</v>
      </c>
      <c r="NZU124" s="2"/>
      <c r="NZV124" s="2"/>
      <c r="NZW124" s="2"/>
      <c r="NZX124" s="2"/>
      <c r="NZY124" s="2"/>
      <c r="NZZ124" s="2" t="s">
        <v>187</v>
      </c>
      <c r="OAA124" s="63"/>
      <c r="OAB124" s="6"/>
      <c r="OAC124" s="6"/>
      <c r="OAD124" s="6">
        <f>OAD120+OAF120+OAG120</f>
        <v>0</v>
      </c>
      <c r="OAE124" s="80"/>
      <c r="OAF124" s="6">
        <f t="shared" ref="OAF124" si="3181">OAD124+OAE124</f>
        <v>0</v>
      </c>
      <c r="OAG124" s="6">
        <f t="shared" ref="OAG124" si="3182">OAF124*1.1</f>
        <v>0</v>
      </c>
      <c r="OAH124" s="16">
        <f t="shared" ref="OAH124" si="3183">((OAG124)*0.06+40)</f>
        <v>40</v>
      </c>
      <c r="OAI124" s="105">
        <f t="shared" ref="OAI124" si="3184">OAG124+OAH124</f>
        <v>40</v>
      </c>
      <c r="OAJ124" s="16">
        <f t="shared" ref="OAJ124" si="3185">OAI124/$N$2</f>
        <v>0.38461538461538464</v>
      </c>
      <c r="OAK124" s="2"/>
      <c r="OAL124" s="2"/>
      <c r="OAM124" s="2"/>
      <c r="OAN124" s="2"/>
      <c r="OAO124" s="2"/>
      <c r="OAP124" s="2" t="s">
        <v>187</v>
      </c>
      <c r="OAQ124" s="63"/>
      <c r="OAR124" s="6"/>
      <c r="OAS124" s="6"/>
      <c r="OAT124" s="6">
        <f>OAT120+OAV120+OAW120</f>
        <v>0</v>
      </c>
      <c r="OAU124" s="80"/>
      <c r="OAV124" s="6">
        <f t="shared" ref="OAV124" si="3186">OAT124+OAU124</f>
        <v>0</v>
      </c>
      <c r="OAW124" s="6">
        <f t="shared" ref="OAW124" si="3187">OAV124*1.1</f>
        <v>0</v>
      </c>
      <c r="OAX124" s="16">
        <f t="shared" ref="OAX124" si="3188">((OAW124)*0.06+40)</f>
        <v>40</v>
      </c>
      <c r="OAY124" s="105">
        <f t="shared" ref="OAY124" si="3189">OAW124+OAX124</f>
        <v>40</v>
      </c>
      <c r="OAZ124" s="16">
        <f t="shared" ref="OAZ124" si="3190">OAY124/$N$2</f>
        <v>0.38461538461538464</v>
      </c>
      <c r="OBA124" s="2"/>
      <c r="OBB124" s="2"/>
      <c r="OBC124" s="2"/>
      <c r="OBD124" s="2"/>
      <c r="OBE124" s="2"/>
      <c r="OBF124" s="2" t="s">
        <v>187</v>
      </c>
      <c r="OBG124" s="63"/>
      <c r="OBH124" s="6"/>
      <c r="OBI124" s="6"/>
      <c r="OBJ124" s="6">
        <f>OBJ120+OBL120+OBM120</f>
        <v>0</v>
      </c>
      <c r="OBK124" s="80"/>
      <c r="OBL124" s="6">
        <f t="shared" ref="OBL124" si="3191">OBJ124+OBK124</f>
        <v>0</v>
      </c>
      <c r="OBM124" s="6">
        <f t="shared" ref="OBM124" si="3192">OBL124*1.1</f>
        <v>0</v>
      </c>
      <c r="OBN124" s="16">
        <f t="shared" ref="OBN124" si="3193">((OBM124)*0.06+40)</f>
        <v>40</v>
      </c>
      <c r="OBO124" s="105">
        <f t="shared" ref="OBO124" si="3194">OBM124+OBN124</f>
        <v>40</v>
      </c>
      <c r="OBP124" s="16">
        <f t="shared" ref="OBP124" si="3195">OBO124/$N$2</f>
        <v>0.38461538461538464</v>
      </c>
      <c r="OBQ124" s="2"/>
      <c r="OBR124" s="2"/>
      <c r="OBS124" s="2"/>
      <c r="OBT124" s="2"/>
      <c r="OBU124" s="2"/>
      <c r="OBV124" s="2" t="s">
        <v>187</v>
      </c>
      <c r="OBW124" s="63"/>
      <c r="OBX124" s="6"/>
      <c r="OBY124" s="6"/>
      <c r="OBZ124" s="6">
        <f>OBZ120+OCB120+OCC120</f>
        <v>0</v>
      </c>
      <c r="OCA124" s="80"/>
      <c r="OCB124" s="6">
        <f t="shared" ref="OCB124" si="3196">OBZ124+OCA124</f>
        <v>0</v>
      </c>
      <c r="OCC124" s="6">
        <f t="shared" ref="OCC124" si="3197">OCB124*1.1</f>
        <v>0</v>
      </c>
      <c r="OCD124" s="16">
        <f t="shared" ref="OCD124" si="3198">((OCC124)*0.06+40)</f>
        <v>40</v>
      </c>
      <c r="OCE124" s="105">
        <f t="shared" ref="OCE124" si="3199">OCC124+OCD124</f>
        <v>40</v>
      </c>
      <c r="OCF124" s="16">
        <f t="shared" ref="OCF124" si="3200">OCE124/$N$2</f>
        <v>0.38461538461538464</v>
      </c>
      <c r="OCG124" s="2"/>
      <c r="OCH124" s="2"/>
      <c r="OCI124" s="2"/>
      <c r="OCJ124" s="2"/>
      <c r="OCK124" s="2"/>
      <c r="OCL124" s="2" t="s">
        <v>187</v>
      </c>
      <c r="OCM124" s="63"/>
      <c r="OCN124" s="6"/>
      <c r="OCO124" s="6"/>
      <c r="OCP124" s="6">
        <f>OCP120+OCR120+OCS120</f>
        <v>0</v>
      </c>
      <c r="OCQ124" s="80"/>
      <c r="OCR124" s="6">
        <f t="shared" ref="OCR124" si="3201">OCP124+OCQ124</f>
        <v>0</v>
      </c>
      <c r="OCS124" s="6">
        <f t="shared" ref="OCS124" si="3202">OCR124*1.1</f>
        <v>0</v>
      </c>
      <c r="OCT124" s="16">
        <f t="shared" ref="OCT124" si="3203">((OCS124)*0.06+40)</f>
        <v>40</v>
      </c>
      <c r="OCU124" s="105">
        <f t="shared" ref="OCU124" si="3204">OCS124+OCT124</f>
        <v>40</v>
      </c>
      <c r="OCV124" s="16">
        <f t="shared" ref="OCV124" si="3205">OCU124/$N$2</f>
        <v>0.38461538461538464</v>
      </c>
      <c r="OCW124" s="2"/>
      <c r="OCX124" s="2"/>
      <c r="OCY124" s="2"/>
      <c r="OCZ124" s="2"/>
      <c r="ODA124" s="2"/>
      <c r="ODB124" s="2" t="s">
        <v>187</v>
      </c>
      <c r="ODC124" s="63"/>
      <c r="ODD124" s="6"/>
      <c r="ODE124" s="6"/>
      <c r="ODF124" s="6">
        <f>ODF120+ODH120+ODI120</f>
        <v>0</v>
      </c>
      <c r="ODG124" s="80"/>
      <c r="ODH124" s="6">
        <f t="shared" ref="ODH124" si="3206">ODF124+ODG124</f>
        <v>0</v>
      </c>
      <c r="ODI124" s="6">
        <f t="shared" ref="ODI124" si="3207">ODH124*1.1</f>
        <v>0</v>
      </c>
      <c r="ODJ124" s="16">
        <f t="shared" ref="ODJ124" si="3208">((ODI124)*0.06+40)</f>
        <v>40</v>
      </c>
      <c r="ODK124" s="105">
        <f t="shared" ref="ODK124" si="3209">ODI124+ODJ124</f>
        <v>40</v>
      </c>
      <c r="ODL124" s="16">
        <f t="shared" ref="ODL124" si="3210">ODK124/$N$2</f>
        <v>0.38461538461538464</v>
      </c>
      <c r="ODM124" s="2"/>
      <c r="ODN124" s="2"/>
      <c r="ODO124" s="2"/>
      <c r="ODP124" s="2"/>
      <c r="ODQ124" s="2"/>
      <c r="ODR124" s="2" t="s">
        <v>187</v>
      </c>
      <c r="ODS124" s="63"/>
      <c r="ODT124" s="6"/>
      <c r="ODU124" s="6"/>
      <c r="ODV124" s="6">
        <f>ODV120+ODX120+ODY120</f>
        <v>0</v>
      </c>
      <c r="ODW124" s="80"/>
      <c r="ODX124" s="6">
        <f t="shared" ref="ODX124" si="3211">ODV124+ODW124</f>
        <v>0</v>
      </c>
      <c r="ODY124" s="6">
        <f t="shared" ref="ODY124" si="3212">ODX124*1.1</f>
        <v>0</v>
      </c>
      <c r="ODZ124" s="16">
        <f t="shared" ref="ODZ124" si="3213">((ODY124)*0.06+40)</f>
        <v>40</v>
      </c>
      <c r="OEA124" s="105">
        <f t="shared" ref="OEA124" si="3214">ODY124+ODZ124</f>
        <v>40</v>
      </c>
      <c r="OEB124" s="16">
        <f t="shared" ref="OEB124" si="3215">OEA124/$N$2</f>
        <v>0.38461538461538464</v>
      </c>
      <c r="OEC124" s="2"/>
      <c r="OED124" s="2"/>
      <c r="OEE124" s="2"/>
      <c r="OEF124" s="2"/>
      <c r="OEG124" s="2"/>
      <c r="OEH124" s="2" t="s">
        <v>187</v>
      </c>
      <c r="OEI124" s="63"/>
      <c r="OEJ124" s="6"/>
      <c r="OEK124" s="6"/>
      <c r="OEL124" s="6">
        <f>OEL120+OEN120+OEO120</f>
        <v>0</v>
      </c>
      <c r="OEM124" s="80"/>
      <c r="OEN124" s="6">
        <f t="shared" ref="OEN124" si="3216">OEL124+OEM124</f>
        <v>0</v>
      </c>
      <c r="OEO124" s="6">
        <f t="shared" ref="OEO124" si="3217">OEN124*1.1</f>
        <v>0</v>
      </c>
      <c r="OEP124" s="16">
        <f t="shared" ref="OEP124" si="3218">((OEO124)*0.06+40)</f>
        <v>40</v>
      </c>
      <c r="OEQ124" s="105">
        <f t="shared" ref="OEQ124" si="3219">OEO124+OEP124</f>
        <v>40</v>
      </c>
      <c r="OER124" s="16">
        <f t="shared" ref="OER124" si="3220">OEQ124/$N$2</f>
        <v>0.38461538461538464</v>
      </c>
      <c r="OES124" s="2"/>
      <c r="OET124" s="2"/>
      <c r="OEU124" s="2"/>
      <c r="OEV124" s="2"/>
      <c r="OEW124" s="2"/>
      <c r="OEX124" s="2" t="s">
        <v>187</v>
      </c>
      <c r="OEY124" s="63"/>
      <c r="OEZ124" s="6"/>
      <c r="OFA124" s="6"/>
      <c r="OFB124" s="6">
        <f>OFB120+OFD120+OFE120</f>
        <v>0</v>
      </c>
      <c r="OFC124" s="80"/>
      <c r="OFD124" s="6">
        <f t="shared" ref="OFD124" si="3221">OFB124+OFC124</f>
        <v>0</v>
      </c>
      <c r="OFE124" s="6">
        <f t="shared" ref="OFE124" si="3222">OFD124*1.1</f>
        <v>0</v>
      </c>
      <c r="OFF124" s="16">
        <f t="shared" ref="OFF124" si="3223">((OFE124)*0.06+40)</f>
        <v>40</v>
      </c>
      <c r="OFG124" s="105">
        <f t="shared" ref="OFG124" si="3224">OFE124+OFF124</f>
        <v>40</v>
      </c>
      <c r="OFH124" s="16">
        <f t="shared" ref="OFH124" si="3225">OFG124/$N$2</f>
        <v>0.38461538461538464</v>
      </c>
      <c r="OFI124" s="2"/>
      <c r="OFJ124" s="2"/>
      <c r="OFK124" s="2"/>
      <c r="OFL124" s="2"/>
      <c r="OFM124" s="2"/>
      <c r="OFN124" s="2" t="s">
        <v>187</v>
      </c>
      <c r="OFO124" s="63"/>
      <c r="OFP124" s="6"/>
      <c r="OFQ124" s="6"/>
      <c r="OFR124" s="6">
        <f>OFR120+OFT120+OFU120</f>
        <v>0</v>
      </c>
      <c r="OFS124" s="80"/>
      <c r="OFT124" s="6">
        <f t="shared" ref="OFT124" si="3226">OFR124+OFS124</f>
        <v>0</v>
      </c>
      <c r="OFU124" s="6">
        <f t="shared" ref="OFU124" si="3227">OFT124*1.1</f>
        <v>0</v>
      </c>
      <c r="OFV124" s="16">
        <f t="shared" ref="OFV124" si="3228">((OFU124)*0.06+40)</f>
        <v>40</v>
      </c>
      <c r="OFW124" s="105">
        <f t="shared" ref="OFW124" si="3229">OFU124+OFV124</f>
        <v>40</v>
      </c>
      <c r="OFX124" s="16">
        <f t="shared" ref="OFX124" si="3230">OFW124/$N$2</f>
        <v>0.38461538461538464</v>
      </c>
      <c r="OFY124" s="2"/>
      <c r="OFZ124" s="2"/>
      <c r="OGA124" s="2"/>
      <c r="OGB124" s="2"/>
      <c r="OGC124" s="2"/>
      <c r="OGD124" s="2" t="s">
        <v>187</v>
      </c>
      <c r="OGE124" s="63"/>
      <c r="OGF124" s="6"/>
      <c r="OGG124" s="6"/>
      <c r="OGH124" s="6">
        <f>OGH120+OGJ120+OGK120</f>
        <v>0</v>
      </c>
      <c r="OGI124" s="80"/>
      <c r="OGJ124" s="6">
        <f t="shared" ref="OGJ124" si="3231">OGH124+OGI124</f>
        <v>0</v>
      </c>
      <c r="OGK124" s="6">
        <f t="shared" ref="OGK124" si="3232">OGJ124*1.1</f>
        <v>0</v>
      </c>
      <c r="OGL124" s="16">
        <f t="shared" ref="OGL124" si="3233">((OGK124)*0.06+40)</f>
        <v>40</v>
      </c>
      <c r="OGM124" s="105">
        <f t="shared" ref="OGM124" si="3234">OGK124+OGL124</f>
        <v>40</v>
      </c>
      <c r="OGN124" s="16">
        <f t="shared" ref="OGN124" si="3235">OGM124/$N$2</f>
        <v>0.38461538461538464</v>
      </c>
      <c r="OGO124" s="2"/>
      <c r="OGP124" s="2"/>
      <c r="OGQ124" s="2"/>
      <c r="OGR124" s="2"/>
      <c r="OGS124" s="2"/>
      <c r="OGT124" s="2" t="s">
        <v>187</v>
      </c>
      <c r="OGU124" s="63"/>
      <c r="OGV124" s="6"/>
      <c r="OGW124" s="6"/>
      <c r="OGX124" s="6">
        <f>OGX120+OGZ120+OHA120</f>
        <v>0</v>
      </c>
      <c r="OGY124" s="80"/>
      <c r="OGZ124" s="6">
        <f t="shared" ref="OGZ124" si="3236">OGX124+OGY124</f>
        <v>0</v>
      </c>
      <c r="OHA124" s="6">
        <f t="shared" ref="OHA124" si="3237">OGZ124*1.1</f>
        <v>0</v>
      </c>
      <c r="OHB124" s="16">
        <f t="shared" ref="OHB124" si="3238">((OHA124)*0.06+40)</f>
        <v>40</v>
      </c>
      <c r="OHC124" s="105">
        <f t="shared" ref="OHC124" si="3239">OHA124+OHB124</f>
        <v>40</v>
      </c>
      <c r="OHD124" s="16">
        <f t="shared" ref="OHD124" si="3240">OHC124/$N$2</f>
        <v>0.38461538461538464</v>
      </c>
      <c r="OHE124" s="2"/>
      <c r="OHF124" s="2"/>
      <c r="OHG124" s="2"/>
      <c r="OHH124" s="2"/>
      <c r="OHI124" s="2"/>
      <c r="OHJ124" s="2" t="s">
        <v>187</v>
      </c>
      <c r="OHK124" s="63"/>
      <c r="OHL124" s="6"/>
      <c r="OHM124" s="6"/>
      <c r="OHN124" s="6">
        <f>OHN120+OHP120+OHQ120</f>
        <v>0</v>
      </c>
      <c r="OHO124" s="80"/>
      <c r="OHP124" s="6">
        <f t="shared" ref="OHP124" si="3241">OHN124+OHO124</f>
        <v>0</v>
      </c>
      <c r="OHQ124" s="6">
        <f t="shared" ref="OHQ124" si="3242">OHP124*1.1</f>
        <v>0</v>
      </c>
      <c r="OHR124" s="16">
        <f t="shared" ref="OHR124" si="3243">((OHQ124)*0.06+40)</f>
        <v>40</v>
      </c>
      <c r="OHS124" s="105">
        <f t="shared" ref="OHS124" si="3244">OHQ124+OHR124</f>
        <v>40</v>
      </c>
      <c r="OHT124" s="16">
        <f t="shared" ref="OHT124" si="3245">OHS124/$N$2</f>
        <v>0.38461538461538464</v>
      </c>
      <c r="OHU124" s="2"/>
      <c r="OHV124" s="2"/>
      <c r="OHW124" s="2"/>
      <c r="OHX124" s="2"/>
      <c r="OHY124" s="2"/>
      <c r="OHZ124" s="2" t="s">
        <v>187</v>
      </c>
      <c r="OIA124" s="63"/>
      <c r="OIB124" s="6"/>
      <c r="OIC124" s="6"/>
      <c r="OID124" s="6">
        <f>OID120+OIF120+OIG120</f>
        <v>0</v>
      </c>
      <c r="OIE124" s="80"/>
      <c r="OIF124" s="6">
        <f t="shared" ref="OIF124" si="3246">OID124+OIE124</f>
        <v>0</v>
      </c>
      <c r="OIG124" s="6">
        <f t="shared" ref="OIG124" si="3247">OIF124*1.1</f>
        <v>0</v>
      </c>
      <c r="OIH124" s="16">
        <f t="shared" ref="OIH124" si="3248">((OIG124)*0.06+40)</f>
        <v>40</v>
      </c>
      <c r="OII124" s="105">
        <f t="shared" ref="OII124" si="3249">OIG124+OIH124</f>
        <v>40</v>
      </c>
      <c r="OIJ124" s="16">
        <f t="shared" ref="OIJ124" si="3250">OII124/$N$2</f>
        <v>0.38461538461538464</v>
      </c>
      <c r="OIK124" s="2"/>
      <c r="OIL124" s="2"/>
      <c r="OIM124" s="2"/>
      <c r="OIN124" s="2"/>
      <c r="OIO124" s="2"/>
      <c r="OIP124" s="2" t="s">
        <v>187</v>
      </c>
      <c r="OIQ124" s="63"/>
      <c r="OIR124" s="6"/>
      <c r="OIS124" s="6"/>
      <c r="OIT124" s="6">
        <f>OIT120+OIV120+OIW120</f>
        <v>0</v>
      </c>
      <c r="OIU124" s="80"/>
      <c r="OIV124" s="6">
        <f t="shared" ref="OIV124" si="3251">OIT124+OIU124</f>
        <v>0</v>
      </c>
      <c r="OIW124" s="6">
        <f t="shared" ref="OIW124" si="3252">OIV124*1.1</f>
        <v>0</v>
      </c>
      <c r="OIX124" s="16">
        <f t="shared" ref="OIX124" si="3253">((OIW124)*0.06+40)</f>
        <v>40</v>
      </c>
      <c r="OIY124" s="105">
        <f t="shared" ref="OIY124" si="3254">OIW124+OIX124</f>
        <v>40</v>
      </c>
      <c r="OIZ124" s="16">
        <f t="shared" ref="OIZ124" si="3255">OIY124/$N$2</f>
        <v>0.38461538461538464</v>
      </c>
      <c r="OJA124" s="2"/>
      <c r="OJB124" s="2"/>
      <c r="OJC124" s="2"/>
      <c r="OJD124" s="2"/>
      <c r="OJE124" s="2"/>
      <c r="OJF124" s="2" t="s">
        <v>187</v>
      </c>
      <c r="OJG124" s="63"/>
      <c r="OJH124" s="6"/>
      <c r="OJI124" s="6"/>
      <c r="OJJ124" s="6">
        <f>OJJ120+OJL120+OJM120</f>
        <v>0</v>
      </c>
      <c r="OJK124" s="80"/>
      <c r="OJL124" s="6">
        <f t="shared" ref="OJL124" si="3256">OJJ124+OJK124</f>
        <v>0</v>
      </c>
      <c r="OJM124" s="6">
        <f t="shared" ref="OJM124" si="3257">OJL124*1.1</f>
        <v>0</v>
      </c>
      <c r="OJN124" s="16">
        <f t="shared" ref="OJN124" si="3258">((OJM124)*0.06+40)</f>
        <v>40</v>
      </c>
      <c r="OJO124" s="105">
        <f t="shared" ref="OJO124" si="3259">OJM124+OJN124</f>
        <v>40</v>
      </c>
      <c r="OJP124" s="16">
        <f t="shared" ref="OJP124" si="3260">OJO124/$N$2</f>
        <v>0.38461538461538464</v>
      </c>
      <c r="OJQ124" s="2"/>
      <c r="OJR124" s="2"/>
      <c r="OJS124" s="2"/>
      <c r="OJT124" s="2"/>
      <c r="OJU124" s="2"/>
      <c r="OJV124" s="2" t="s">
        <v>187</v>
      </c>
      <c r="OJW124" s="63"/>
      <c r="OJX124" s="6"/>
      <c r="OJY124" s="6"/>
      <c r="OJZ124" s="6">
        <f>OJZ120+OKB120+OKC120</f>
        <v>0</v>
      </c>
      <c r="OKA124" s="80"/>
      <c r="OKB124" s="6">
        <f t="shared" ref="OKB124" si="3261">OJZ124+OKA124</f>
        <v>0</v>
      </c>
      <c r="OKC124" s="6">
        <f t="shared" ref="OKC124" si="3262">OKB124*1.1</f>
        <v>0</v>
      </c>
      <c r="OKD124" s="16">
        <f t="shared" ref="OKD124" si="3263">((OKC124)*0.06+40)</f>
        <v>40</v>
      </c>
      <c r="OKE124" s="105">
        <f t="shared" ref="OKE124" si="3264">OKC124+OKD124</f>
        <v>40</v>
      </c>
      <c r="OKF124" s="16">
        <f t="shared" ref="OKF124" si="3265">OKE124/$N$2</f>
        <v>0.38461538461538464</v>
      </c>
      <c r="OKG124" s="2"/>
      <c r="OKH124" s="2"/>
      <c r="OKI124" s="2"/>
      <c r="OKJ124" s="2"/>
      <c r="OKK124" s="2"/>
      <c r="OKL124" s="2" t="s">
        <v>187</v>
      </c>
      <c r="OKM124" s="63"/>
      <c r="OKN124" s="6"/>
      <c r="OKO124" s="6"/>
      <c r="OKP124" s="6">
        <f>OKP120+OKR120+OKS120</f>
        <v>0</v>
      </c>
      <c r="OKQ124" s="80"/>
      <c r="OKR124" s="6">
        <f t="shared" ref="OKR124" si="3266">OKP124+OKQ124</f>
        <v>0</v>
      </c>
      <c r="OKS124" s="6">
        <f t="shared" ref="OKS124" si="3267">OKR124*1.1</f>
        <v>0</v>
      </c>
      <c r="OKT124" s="16">
        <f t="shared" ref="OKT124" si="3268">((OKS124)*0.06+40)</f>
        <v>40</v>
      </c>
      <c r="OKU124" s="105">
        <f t="shared" ref="OKU124" si="3269">OKS124+OKT124</f>
        <v>40</v>
      </c>
      <c r="OKV124" s="16">
        <f t="shared" ref="OKV124" si="3270">OKU124/$N$2</f>
        <v>0.38461538461538464</v>
      </c>
      <c r="OKW124" s="2"/>
      <c r="OKX124" s="2"/>
      <c r="OKY124" s="2"/>
      <c r="OKZ124" s="2"/>
      <c r="OLA124" s="2"/>
      <c r="OLB124" s="2" t="s">
        <v>187</v>
      </c>
      <c r="OLC124" s="63"/>
      <c r="OLD124" s="6"/>
      <c r="OLE124" s="6"/>
      <c r="OLF124" s="6">
        <f>OLF120+OLH120+OLI120</f>
        <v>0</v>
      </c>
      <c r="OLG124" s="80"/>
      <c r="OLH124" s="6">
        <f t="shared" ref="OLH124" si="3271">OLF124+OLG124</f>
        <v>0</v>
      </c>
      <c r="OLI124" s="6">
        <f t="shared" ref="OLI124" si="3272">OLH124*1.1</f>
        <v>0</v>
      </c>
      <c r="OLJ124" s="16">
        <f t="shared" ref="OLJ124" si="3273">((OLI124)*0.06+40)</f>
        <v>40</v>
      </c>
      <c r="OLK124" s="105">
        <f t="shared" ref="OLK124" si="3274">OLI124+OLJ124</f>
        <v>40</v>
      </c>
      <c r="OLL124" s="16">
        <f t="shared" ref="OLL124" si="3275">OLK124/$N$2</f>
        <v>0.38461538461538464</v>
      </c>
      <c r="OLM124" s="2"/>
      <c r="OLN124" s="2"/>
      <c r="OLO124" s="2"/>
      <c r="OLP124" s="2"/>
      <c r="OLQ124" s="2"/>
      <c r="OLR124" s="2" t="s">
        <v>187</v>
      </c>
      <c r="OLS124" s="63"/>
      <c r="OLT124" s="6"/>
      <c r="OLU124" s="6"/>
      <c r="OLV124" s="6">
        <f>OLV120+OLX120+OLY120</f>
        <v>0</v>
      </c>
      <c r="OLW124" s="80"/>
      <c r="OLX124" s="6">
        <f t="shared" ref="OLX124" si="3276">OLV124+OLW124</f>
        <v>0</v>
      </c>
      <c r="OLY124" s="6">
        <f t="shared" ref="OLY124" si="3277">OLX124*1.1</f>
        <v>0</v>
      </c>
      <c r="OLZ124" s="16">
        <f t="shared" ref="OLZ124" si="3278">((OLY124)*0.06+40)</f>
        <v>40</v>
      </c>
      <c r="OMA124" s="105">
        <f t="shared" ref="OMA124" si="3279">OLY124+OLZ124</f>
        <v>40</v>
      </c>
      <c r="OMB124" s="16">
        <f t="shared" ref="OMB124" si="3280">OMA124/$N$2</f>
        <v>0.38461538461538464</v>
      </c>
      <c r="OMC124" s="2"/>
      <c r="OMD124" s="2"/>
      <c r="OME124" s="2"/>
      <c r="OMF124" s="2"/>
      <c r="OMG124" s="2"/>
      <c r="OMH124" s="2" t="s">
        <v>187</v>
      </c>
      <c r="OMI124" s="63"/>
      <c r="OMJ124" s="6"/>
      <c r="OMK124" s="6"/>
      <c r="OML124" s="6">
        <f>OML120+OMN120+OMO120</f>
        <v>0</v>
      </c>
      <c r="OMM124" s="80"/>
      <c r="OMN124" s="6">
        <f t="shared" ref="OMN124" si="3281">OML124+OMM124</f>
        <v>0</v>
      </c>
      <c r="OMO124" s="6">
        <f t="shared" ref="OMO124" si="3282">OMN124*1.1</f>
        <v>0</v>
      </c>
      <c r="OMP124" s="16">
        <f t="shared" ref="OMP124" si="3283">((OMO124)*0.06+40)</f>
        <v>40</v>
      </c>
      <c r="OMQ124" s="105">
        <f t="shared" ref="OMQ124" si="3284">OMO124+OMP124</f>
        <v>40</v>
      </c>
      <c r="OMR124" s="16">
        <f t="shared" ref="OMR124" si="3285">OMQ124/$N$2</f>
        <v>0.38461538461538464</v>
      </c>
      <c r="OMS124" s="2"/>
      <c r="OMT124" s="2"/>
      <c r="OMU124" s="2"/>
      <c r="OMV124" s="2"/>
      <c r="OMW124" s="2"/>
      <c r="OMX124" s="2" t="s">
        <v>187</v>
      </c>
      <c r="OMY124" s="63"/>
      <c r="OMZ124" s="6"/>
      <c r="ONA124" s="6"/>
      <c r="ONB124" s="6">
        <f>ONB120+OND120+ONE120</f>
        <v>0</v>
      </c>
      <c r="ONC124" s="80"/>
      <c r="OND124" s="6">
        <f t="shared" ref="OND124" si="3286">ONB124+ONC124</f>
        <v>0</v>
      </c>
      <c r="ONE124" s="6">
        <f t="shared" ref="ONE124" si="3287">OND124*1.1</f>
        <v>0</v>
      </c>
      <c r="ONF124" s="16">
        <f t="shared" ref="ONF124" si="3288">((ONE124)*0.06+40)</f>
        <v>40</v>
      </c>
      <c r="ONG124" s="105">
        <f t="shared" ref="ONG124" si="3289">ONE124+ONF124</f>
        <v>40</v>
      </c>
      <c r="ONH124" s="16">
        <f t="shared" ref="ONH124" si="3290">ONG124/$N$2</f>
        <v>0.38461538461538464</v>
      </c>
      <c r="ONI124" s="2"/>
      <c r="ONJ124" s="2"/>
      <c r="ONK124" s="2"/>
      <c r="ONL124" s="2"/>
      <c r="ONM124" s="2"/>
      <c r="ONN124" s="2" t="s">
        <v>187</v>
      </c>
      <c r="ONO124" s="63"/>
      <c r="ONP124" s="6"/>
      <c r="ONQ124" s="6"/>
      <c r="ONR124" s="6">
        <f>ONR120+ONT120+ONU120</f>
        <v>0</v>
      </c>
      <c r="ONS124" s="80"/>
      <c r="ONT124" s="6">
        <f t="shared" ref="ONT124" si="3291">ONR124+ONS124</f>
        <v>0</v>
      </c>
      <c r="ONU124" s="6">
        <f t="shared" ref="ONU124" si="3292">ONT124*1.1</f>
        <v>0</v>
      </c>
      <c r="ONV124" s="16">
        <f t="shared" ref="ONV124" si="3293">((ONU124)*0.06+40)</f>
        <v>40</v>
      </c>
      <c r="ONW124" s="105">
        <f t="shared" ref="ONW124" si="3294">ONU124+ONV124</f>
        <v>40</v>
      </c>
      <c r="ONX124" s="16">
        <f t="shared" ref="ONX124" si="3295">ONW124/$N$2</f>
        <v>0.38461538461538464</v>
      </c>
      <c r="ONY124" s="2"/>
      <c r="ONZ124" s="2"/>
      <c r="OOA124" s="2"/>
      <c r="OOB124" s="2"/>
      <c r="OOC124" s="2"/>
      <c r="OOD124" s="2" t="s">
        <v>187</v>
      </c>
      <c r="OOE124" s="63"/>
      <c r="OOF124" s="6"/>
      <c r="OOG124" s="6"/>
      <c r="OOH124" s="6">
        <f>OOH120+OOJ120+OOK120</f>
        <v>0</v>
      </c>
      <c r="OOI124" s="80"/>
      <c r="OOJ124" s="6">
        <f t="shared" ref="OOJ124" si="3296">OOH124+OOI124</f>
        <v>0</v>
      </c>
      <c r="OOK124" s="6">
        <f t="shared" ref="OOK124" si="3297">OOJ124*1.1</f>
        <v>0</v>
      </c>
      <c r="OOL124" s="16">
        <f t="shared" ref="OOL124" si="3298">((OOK124)*0.06+40)</f>
        <v>40</v>
      </c>
      <c r="OOM124" s="105">
        <f t="shared" ref="OOM124" si="3299">OOK124+OOL124</f>
        <v>40</v>
      </c>
      <c r="OON124" s="16">
        <f t="shared" ref="OON124" si="3300">OOM124/$N$2</f>
        <v>0.38461538461538464</v>
      </c>
      <c r="OOO124" s="2"/>
      <c r="OOP124" s="2"/>
      <c r="OOQ124" s="2"/>
      <c r="OOR124" s="2"/>
      <c r="OOS124" s="2"/>
      <c r="OOT124" s="2" t="s">
        <v>187</v>
      </c>
      <c r="OOU124" s="63"/>
      <c r="OOV124" s="6"/>
      <c r="OOW124" s="6"/>
      <c r="OOX124" s="6">
        <f>OOX120+OOZ120+OPA120</f>
        <v>0</v>
      </c>
      <c r="OOY124" s="80"/>
      <c r="OOZ124" s="6">
        <f t="shared" ref="OOZ124" si="3301">OOX124+OOY124</f>
        <v>0</v>
      </c>
      <c r="OPA124" s="6">
        <f t="shared" ref="OPA124" si="3302">OOZ124*1.1</f>
        <v>0</v>
      </c>
      <c r="OPB124" s="16">
        <f t="shared" ref="OPB124" si="3303">((OPA124)*0.06+40)</f>
        <v>40</v>
      </c>
      <c r="OPC124" s="105">
        <f t="shared" ref="OPC124" si="3304">OPA124+OPB124</f>
        <v>40</v>
      </c>
      <c r="OPD124" s="16">
        <f t="shared" ref="OPD124" si="3305">OPC124/$N$2</f>
        <v>0.38461538461538464</v>
      </c>
      <c r="OPE124" s="2"/>
      <c r="OPF124" s="2"/>
      <c r="OPG124" s="2"/>
      <c r="OPH124" s="2"/>
      <c r="OPI124" s="2"/>
      <c r="OPJ124" s="2" t="s">
        <v>187</v>
      </c>
      <c r="OPK124" s="63"/>
      <c r="OPL124" s="6"/>
      <c r="OPM124" s="6"/>
      <c r="OPN124" s="6">
        <f>OPN120+OPP120+OPQ120</f>
        <v>0</v>
      </c>
      <c r="OPO124" s="80"/>
      <c r="OPP124" s="6">
        <f t="shared" ref="OPP124" si="3306">OPN124+OPO124</f>
        <v>0</v>
      </c>
      <c r="OPQ124" s="6">
        <f t="shared" ref="OPQ124" si="3307">OPP124*1.1</f>
        <v>0</v>
      </c>
      <c r="OPR124" s="16">
        <f t="shared" ref="OPR124" si="3308">((OPQ124)*0.06+40)</f>
        <v>40</v>
      </c>
      <c r="OPS124" s="105">
        <f t="shared" ref="OPS124" si="3309">OPQ124+OPR124</f>
        <v>40</v>
      </c>
      <c r="OPT124" s="16">
        <f t="shared" ref="OPT124" si="3310">OPS124/$N$2</f>
        <v>0.38461538461538464</v>
      </c>
      <c r="OPU124" s="2"/>
      <c r="OPV124" s="2"/>
      <c r="OPW124" s="2"/>
      <c r="OPX124" s="2"/>
      <c r="OPY124" s="2"/>
      <c r="OPZ124" s="2" t="s">
        <v>187</v>
      </c>
      <c r="OQA124" s="63"/>
      <c r="OQB124" s="6"/>
      <c r="OQC124" s="6"/>
      <c r="OQD124" s="6">
        <f>OQD120+OQF120+OQG120</f>
        <v>0</v>
      </c>
      <c r="OQE124" s="80"/>
      <c r="OQF124" s="6">
        <f t="shared" ref="OQF124" si="3311">OQD124+OQE124</f>
        <v>0</v>
      </c>
      <c r="OQG124" s="6">
        <f t="shared" ref="OQG124" si="3312">OQF124*1.1</f>
        <v>0</v>
      </c>
      <c r="OQH124" s="16">
        <f t="shared" ref="OQH124" si="3313">((OQG124)*0.06+40)</f>
        <v>40</v>
      </c>
      <c r="OQI124" s="105">
        <f t="shared" ref="OQI124" si="3314">OQG124+OQH124</f>
        <v>40</v>
      </c>
      <c r="OQJ124" s="16">
        <f t="shared" ref="OQJ124" si="3315">OQI124/$N$2</f>
        <v>0.38461538461538464</v>
      </c>
      <c r="OQK124" s="2"/>
      <c r="OQL124" s="2"/>
      <c r="OQM124" s="2"/>
      <c r="OQN124" s="2"/>
      <c r="OQO124" s="2"/>
      <c r="OQP124" s="2" t="s">
        <v>187</v>
      </c>
      <c r="OQQ124" s="63"/>
      <c r="OQR124" s="6"/>
      <c r="OQS124" s="6"/>
      <c r="OQT124" s="6">
        <f>OQT120+OQV120+OQW120</f>
        <v>0</v>
      </c>
      <c r="OQU124" s="80"/>
      <c r="OQV124" s="6">
        <f t="shared" ref="OQV124" si="3316">OQT124+OQU124</f>
        <v>0</v>
      </c>
      <c r="OQW124" s="6">
        <f t="shared" ref="OQW124" si="3317">OQV124*1.1</f>
        <v>0</v>
      </c>
      <c r="OQX124" s="16">
        <f t="shared" ref="OQX124" si="3318">((OQW124)*0.06+40)</f>
        <v>40</v>
      </c>
      <c r="OQY124" s="105">
        <f t="shared" ref="OQY124" si="3319">OQW124+OQX124</f>
        <v>40</v>
      </c>
      <c r="OQZ124" s="16">
        <f t="shared" ref="OQZ124" si="3320">OQY124/$N$2</f>
        <v>0.38461538461538464</v>
      </c>
      <c r="ORA124" s="2"/>
      <c r="ORB124" s="2"/>
      <c r="ORC124" s="2"/>
      <c r="ORD124" s="2"/>
      <c r="ORE124" s="2"/>
      <c r="ORF124" s="2" t="s">
        <v>187</v>
      </c>
      <c r="ORG124" s="63"/>
      <c r="ORH124" s="6"/>
      <c r="ORI124" s="6"/>
      <c r="ORJ124" s="6">
        <f>ORJ120+ORL120+ORM120</f>
        <v>0</v>
      </c>
      <c r="ORK124" s="80"/>
      <c r="ORL124" s="6">
        <f t="shared" ref="ORL124" si="3321">ORJ124+ORK124</f>
        <v>0</v>
      </c>
      <c r="ORM124" s="6">
        <f t="shared" ref="ORM124" si="3322">ORL124*1.1</f>
        <v>0</v>
      </c>
      <c r="ORN124" s="16">
        <f t="shared" ref="ORN124" si="3323">((ORM124)*0.06+40)</f>
        <v>40</v>
      </c>
      <c r="ORO124" s="105">
        <f t="shared" ref="ORO124" si="3324">ORM124+ORN124</f>
        <v>40</v>
      </c>
      <c r="ORP124" s="16">
        <f t="shared" ref="ORP124" si="3325">ORO124/$N$2</f>
        <v>0.38461538461538464</v>
      </c>
      <c r="ORQ124" s="2"/>
      <c r="ORR124" s="2"/>
      <c r="ORS124" s="2"/>
      <c r="ORT124" s="2"/>
      <c r="ORU124" s="2"/>
      <c r="ORV124" s="2" t="s">
        <v>187</v>
      </c>
      <c r="ORW124" s="63"/>
      <c r="ORX124" s="6"/>
      <c r="ORY124" s="6"/>
      <c r="ORZ124" s="6">
        <f>ORZ120+OSB120+OSC120</f>
        <v>0</v>
      </c>
      <c r="OSA124" s="80"/>
      <c r="OSB124" s="6">
        <f t="shared" ref="OSB124" si="3326">ORZ124+OSA124</f>
        <v>0</v>
      </c>
      <c r="OSC124" s="6">
        <f t="shared" ref="OSC124" si="3327">OSB124*1.1</f>
        <v>0</v>
      </c>
      <c r="OSD124" s="16">
        <f t="shared" ref="OSD124" si="3328">((OSC124)*0.06+40)</f>
        <v>40</v>
      </c>
      <c r="OSE124" s="105">
        <f t="shared" ref="OSE124" si="3329">OSC124+OSD124</f>
        <v>40</v>
      </c>
      <c r="OSF124" s="16">
        <f t="shared" ref="OSF124" si="3330">OSE124/$N$2</f>
        <v>0.38461538461538464</v>
      </c>
      <c r="OSG124" s="2"/>
      <c r="OSH124" s="2"/>
      <c r="OSI124" s="2"/>
      <c r="OSJ124" s="2"/>
      <c r="OSK124" s="2"/>
      <c r="OSL124" s="2" t="s">
        <v>187</v>
      </c>
      <c r="OSM124" s="63"/>
      <c r="OSN124" s="6"/>
      <c r="OSO124" s="6"/>
      <c r="OSP124" s="6">
        <f>OSP120+OSR120+OSS120</f>
        <v>0</v>
      </c>
      <c r="OSQ124" s="80"/>
      <c r="OSR124" s="6">
        <f t="shared" ref="OSR124" si="3331">OSP124+OSQ124</f>
        <v>0</v>
      </c>
      <c r="OSS124" s="6">
        <f t="shared" ref="OSS124" si="3332">OSR124*1.1</f>
        <v>0</v>
      </c>
      <c r="OST124" s="16">
        <f t="shared" ref="OST124" si="3333">((OSS124)*0.06+40)</f>
        <v>40</v>
      </c>
      <c r="OSU124" s="105">
        <f t="shared" ref="OSU124" si="3334">OSS124+OST124</f>
        <v>40</v>
      </c>
      <c r="OSV124" s="16">
        <f t="shared" ref="OSV124" si="3335">OSU124/$N$2</f>
        <v>0.38461538461538464</v>
      </c>
      <c r="OSW124" s="2"/>
      <c r="OSX124" s="2"/>
      <c r="OSY124" s="2"/>
      <c r="OSZ124" s="2"/>
      <c r="OTA124" s="2"/>
      <c r="OTB124" s="2" t="s">
        <v>187</v>
      </c>
      <c r="OTC124" s="63"/>
      <c r="OTD124" s="6"/>
      <c r="OTE124" s="6"/>
      <c r="OTF124" s="6">
        <f>OTF120+OTH120+OTI120</f>
        <v>0</v>
      </c>
      <c r="OTG124" s="80"/>
      <c r="OTH124" s="6">
        <f t="shared" ref="OTH124" si="3336">OTF124+OTG124</f>
        <v>0</v>
      </c>
      <c r="OTI124" s="6">
        <f t="shared" ref="OTI124" si="3337">OTH124*1.1</f>
        <v>0</v>
      </c>
      <c r="OTJ124" s="16">
        <f t="shared" ref="OTJ124" si="3338">((OTI124)*0.06+40)</f>
        <v>40</v>
      </c>
      <c r="OTK124" s="105">
        <f t="shared" ref="OTK124" si="3339">OTI124+OTJ124</f>
        <v>40</v>
      </c>
      <c r="OTL124" s="16">
        <f t="shared" ref="OTL124" si="3340">OTK124/$N$2</f>
        <v>0.38461538461538464</v>
      </c>
      <c r="OTM124" s="2"/>
      <c r="OTN124" s="2"/>
      <c r="OTO124" s="2"/>
      <c r="OTP124" s="2"/>
      <c r="OTQ124" s="2"/>
      <c r="OTR124" s="2" t="s">
        <v>187</v>
      </c>
      <c r="OTS124" s="63"/>
      <c r="OTT124" s="6"/>
      <c r="OTU124" s="6"/>
      <c r="OTV124" s="6">
        <f>OTV120+OTX120+OTY120</f>
        <v>0</v>
      </c>
      <c r="OTW124" s="80"/>
      <c r="OTX124" s="6">
        <f t="shared" ref="OTX124" si="3341">OTV124+OTW124</f>
        <v>0</v>
      </c>
      <c r="OTY124" s="6">
        <f t="shared" ref="OTY124" si="3342">OTX124*1.1</f>
        <v>0</v>
      </c>
      <c r="OTZ124" s="16">
        <f t="shared" ref="OTZ124" si="3343">((OTY124)*0.06+40)</f>
        <v>40</v>
      </c>
      <c r="OUA124" s="105">
        <f t="shared" ref="OUA124" si="3344">OTY124+OTZ124</f>
        <v>40</v>
      </c>
      <c r="OUB124" s="16">
        <f t="shared" ref="OUB124" si="3345">OUA124/$N$2</f>
        <v>0.38461538461538464</v>
      </c>
      <c r="OUC124" s="2"/>
      <c r="OUD124" s="2"/>
      <c r="OUE124" s="2"/>
      <c r="OUF124" s="2"/>
      <c r="OUG124" s="2"/>
      <c r="OUH124" s="2" t="s">
        <v>187</v>
      </c>
      <c r="OUI124" s="63"/>
      <c r="OUJ124" s="6"/>
      <c r="OUK124" s="6"/>
      <c r="OUL124" s="6">
        <f>OUL120+OUN120+OUO120</f>
        <v>0</v>
      </c>
      <c r="OUM124" s="80"/>
      <c r="OUN124" s="6">
        <f t="shared" ref="OUN124" si="3346">OUL124+OUM124</f>
        <v>0</v>
      </c>
      <c r="OUO124" s="6">
        <f t="shared" ref="OUO124" si="3347">OUN124*1.1</f>
        <v>0</v>
      </c>
      <c r="OUP124" s="16">
        <f t="shared" ref="OUP124" si="3348">((OUO124)*0.06+40)</f>
        <v>40</v>
      </c>
      <c r="OUQ124" s="105">
        <f t="shared" ref="OUQ124" si="3349">OUO124+OUP124</f>
        <v>40</v>
      </c>
      <c r="OUR124" s="16">
        <f t="shared" ref="OUR124" si="3350">OUQ124/$N$2</f>
        <v>0.38461538461538464</v>
      </c>
      <c r="OUS124" s="2"/>
      <c r="OUT124" s="2"/>
      <c r="OUU124" s="2"/>
      <c r="OUV124" s="2"/>
      <c r="OUW124" s="2"/>
      <c r="OUX124" s="2" t="s">
        <v>187</v>
      </c>
      <c r="OUY124" s="63"/>
      <c r="OUZ124" s="6"/>
      <c r="OVA124" s="6"/>
      <c r="OVB124" s="6">
        <f>OVB120+OVD120+OVE120</f>
        <v>0</v>
      </c>
      <c r="OVC124" s="80"/>
      <c r="OVD124" s="6">
        <f t="shared" ref="OVD124" si="3351">OVB124+OVC124</f>
        <v>0</v>
      </c>
      <c r="OVE124" s="6">
        <f t="shared" ref="OVE124" si="3352">OVD124*1.1</f>
        <v>0</v>
      </c>
      <c r="OVF124" s="16">
        <f t="shared" ref="OVF124" si="3353">((OVE124)*0.06+40)</f>
        <v>40</v>
      </c>
      <c r="OVG124" s="105">
        <f t="shared" ref="OVG124" si="3354">OVE124+OVF124</f>
        <v>40</v>
      </c>
      <c r="OVH124" s="16">
        <f t="shared" ref="OVH124" si="3355">OVG124/$N$2</f>
        <v>0.38461538461538464</v>
      </c>
      <c r="OVI124" s="2"/>
      <c r="OVJ124" s="2"/>
      <c r="OVK124" s="2"/>
      <c r="OVL124" s="2"/>
      <c r="OVM124" s="2"/>
      <c r="OVN124" s="2" t="s">
        <v>187</v>
      </c>
      <c r="OVO124" s="63"/>
      <c r="OVP124" s="6"/>
      <c r="OVQ124" s="6"/>
      <c r="OVR124" s="6">
        <f>OVR120+OVT120+OVU120</f>
        <v>0</v>
      </c>
      <c r="OVS124" s="80"/>
      <c r="OVT124" s="6">
        <f t="shared" ref="OVT124" si="3356">OVR124+OVS124</f>
        <v>0</v>
      </c>
      <c r="OVU124" s="6">
        <f t="shared" ref="OVU124" si="3357">OVT124*1.1</f>
        <v>0</v>
      </c>
      <c r="OVV124" s="16">
        <f t="shared" ref="OVV124" si="3358">((OVU124)*0.06+40)</f>
        <v>40</v>
      </c>
      <c r="OVW124" s="105">
        <f t="shared" ref="OVW124" si="3359">OVU124+OVV124</f>
        <v>40</v>
      </c>
      <c r="OVX124" s="16">
        <f t="shared" ref="OVX124" si="3360">OVW124/$N$2</f>
        <v>0.38461538461538464</v>
      </c>
      <c r="OVY124" s="2"/>
      <c r="OVZ124" s="2"/>
      <c r="OWA124" s="2"/>
      <c r="OWB124" s="2"/>
      <c r="OWC124" s="2"/>
      <c r="OWD124" s="2" t="s">
        <v>187</v>
      </c>
      <c r="OWE124" s="63"/>
      <c r="OWF124" s="6"/>
      <c r="OWG124" s="6"/>
      <c r="OWH124" s="6">
        <f>OWH120+OWJ120+OWK120</f>
        <v>0</v>
      </c>
      <c r="OWI124" s="80"/>
      <c r="OWJ124" s="6">
        <f t="shared" ref="OWJ124" si="3361">OWH124+OWI124</f>
        <v>0</v>
      </c>
      <c r="OWK124" s="6">
        <f t="shared" ref="OWK124" si="3362">OWJ124*1.1</f>
        <v>0</v>
      </c>
      <c r="OWL124" s="16">
        <f t="shared" ref="OWL124" si="3363">((OWK124)*0.06+40)</f>
        <v>40</v>
      </c>
      <c r="OWM124" s="105">
        <f t="shared" ref="OWM124" si="3364">OWK124+OWL124</f>
        <v>40</v>
      </c>
      <c r="OWN124" s="16">
        <f t="shared" ref="OWN124" si="3365">OWM124/$N$2</f>
        <v>0.38461538461538464</v>
      </c>
      <c r="OWO124" s="2"/>
      <c r="OWP124" s="2"/>
      <c r="OWQ124" s="2"/>
      <c r="OWR124" s="2"/>
      <c r="OWS124" s="2"/>
      <c r="OWT124" s="2" t="s">
        <v>187</v>
      </c>
      <c r="OWU124" s="63"/>
      <c r="OWV124" s="6"/>
      <c r="OWW124" s="6"/>
      <c r="OWX124" s="6">
        <f>OWX120+OWZ120+OXA120</f>
        <v>0</v>
      </c>
      <c r="OWY124" s="80"/>
      <c r="OWZ124" s="6">
        <f t="shared" ref="OWZ124" si="3366">OWX124+OWY124</f>
        <v>0</v>
      </c>
      <c r="OXA124" s="6">
        <f t="shared" ref="OXA124" si="3367">OWZ124*1.1</f>
        <v>0</v>
      </c>
      <c r="OXB124" s="16">
        <f t="shared" ref="OXB124" si="3368">((OXA124)*0.06+40)</f>
        <v>40</v>
      </c>
      <c r="OXC124" s="105">
        <f t="shared" ref="OXC124" si="3369">OXA124+OXB124</f>
        <v>40</v>
      </c>
      <c r="OXD124" s="16">
        <f t="shared" ref="OXD124" si="3370">OXC124/$N$2</f>
        <v>0.38461538461538464</v>
      </c>
      <c r="OXE124" s="2"/>
      <c r="OXF124" s="2"/>
      <c r="OXG124" s="2"/>
      <c r="OXH124" s="2"/>
      <c r="OXI124" s="2"/>
      <c r="OXJ124" s="2" t="s">
        <v>187</v>
      </c>
      <c r="OXK124" s="63"/>
      <c r="OXL124" s="6"/>
      <c r="OXM124" s="6"/>
      <c r="OXN124" s="6">
        <f>OXN120+OXP120+OXQ120</f>
        <v>0</v>
      </c>
      <c r="OXO124" s="80"/>
      <c r="OXP124" s="6">
        <f t="shared" ref="OXP124" si="3371">OXN124+OXO124</f>
        <v>0</v>
      </c>
      <c r="OXQ124" s="6">
        <f t="shared" ref="OXQ124" si="3372">OXP124*1.1</f>
        <v>0</v>
      </c>
      <c r="OXR124" s="16">
        <f t="shared" ref="OXR124" si="3373">((OXQ124)*0.06+40)</f>
        <v>40</v>
      </c>
      <c r="OXS124" s="105">
        <f t="shared" ref="OXS124" si="3374">OXQ124+OXR124</f>
        <v>40</v>
      </c>
      <c r="OXT124" s="16">
        <f t="shared" ref="OXT124" si="3375">OXS124/$N$2</f>
        <v>0.38461538461538464</v>
      </c>
      <c r="OXU124" s="2"/>
      <c r="OXV124" s="2"/>
      <c r="OXW124" s="2"/>
      <c r="OXX124" s="2"/>
      <c r="OXY124" s="2"/>
      <c r="OXZ124" s="2" t="s">
        <v>187</v>
      </c>
      <c r="OYA124" s="63"/>
      <c r="OYB124" s="6"/>
      <c r="OYC124" s="6"/>
      <c r="OYD124" s="6">
        <f>OYD120+OYF120+OYG120</f>
        <v>0</v>
      </c>
      <c r="OYE124" s="80"/>
      <c r="OYF124" s="6">
        <f t="shared" ref="OYF124" si="3376">OYD124+OYE124</f>
        <v>0</v>
      </c>
      <c r="OYG124" s="6">
        <f t="shared" ref="OYG124" si="3377">OYF124*1.1</f>
        <v>0</v>
      </c>
      <c r="OYH124" s="16">
        <f t="shared" ref="OYH124" si="3378">((OYG124)*0.06+40)</f>
        <v>40</v>
      </c>
      <c r="OYI124" s="105">
        <f t="shared" ref="OYI124" si="3379">OYG124+OYH124</f>
        <v>40</v>
      </c>
      <c r="OYJ124" s="16">
        <f t="shared" ref="OYJ124" si="3380">OYI124/$N$2</f>
        <v>0.38461538461538464</v>
      </c>
      <c r="OYK124" s="2"/>
      <c r="OYL124" s="2"/>
      <c r="OYM124" s="2"/>
      <c r="OYN124" s="2"/>
      <c r="OYO124" s="2"/>
      <c r="OYP124" s="2" t="s">
        <v>187</v>
      </c>
      <c r="OYQ124" s="63"/>
      <c r="OYR124" s="6"/>
      <c r="OYS124" s="6"/>
      <c r="OYT124" s="6">
        <f>OYT120+OYV120+OYW120</f>
        <v>0</v>
      </c>
      <c r="OYU124" s="80"/>
      <c r="OYV124" s="6">
        <f t="shared" ref="OYV124" si="3381">OYT124+OYU124</f>
        <v>0</v>
      </c>
      <c r="OYW124" s="6">
        <f t="shared" ref="OYW124" si="3382">OYV124*1.1</f>
        <v>0</v>
      </c>
      <c r="OYX124" s="16">
        <f t="shared" ref="OYX124" si="3383">((OYW124)*0.06+40)</f>
        <v>40</v>
      </c>
      <c r="OYY124" s="105">
        <f t="shared" ref="OYY124" si="3384">OYW124+OYX124</f>
        <v>40</v>
      </c>
      <c r="OYZ124" s="16">
        <f t="shared" ref="OYZ124" si="3385">OYY124/$N$2</f>
        <v>0.38461538461538464</v>
      </c>
      <c r="OZA124" s="2"/>
      <c r="OZB124" s="2"/>
      <c r="OZC124" s="2"/>
      <c r="OZD124" s="2"/>
      <c r="OZE124" s="2"/>
      <c r="OZF124" s="2" t="s">
        <v>187</v>
      </c>
      <c r="OZG124" s="63"/>
      <c r="OZH124" s="6"/>
      <c r="OZI124" s="6"/>
      <c r="OZJ124" s="6">
        <f>OZJ120+OZL120+OZM120</f>
        <v>0</v>
      </c>
      <c r="OZK124" s="80"/>
      <c r="OZL124" s="6">
        <f t="shared" ref="OZL124" si="3386">OZJ124+OZK124</f>
        <v>0</v>
      </c>
      <c r="OZM124" s="6">
        <f t="shared" ref="OZM124" si="3387">OZL124*1.1</f>
        <v>0</v>
      </c>
      <c r="OZN124" s="16">
        <f t="shared" ref="OZN124" si="3388">((OZM124)*0.06+40)</f>
        <v>40</v>
      </c>
      <c r="OZO124" s="105">
        <f t="shared" ref="OZO124" si="3389">OZM124+OZN124</f>
        <v>40</v>
      </c>
      <c r="OZP124" s="16">
        <f t="shared" ref="OZP124" si="3390">OZO124/$N$2</f>
        <v>0.38461538461538464</v>
      </c>
      <c r="OZQ124" s="2"/>
      <c r="OZR124" s="2"/>
      <c r="OZS124" s="2"/>
      <c r="OZT124" s="2"/>
      <c r="OZU124" s="2"/>
      <c r="OZV124" s="2" t="s">
        <v>187</v>
      </c>
      <c r="OZW124" s="63"/>
      <c r="OZX124" s="6"/>
      <c r="OZY124" s="6"/>
      <c r="OZZ124" s="6">
        <f>OZZ120+PAB120+PAC120</f>
        <v>0</v>
      </c>
      <c r="PAA124" s="80"/>
      <c r="PAB124" s="6">
        <f t="shared" ref="PAB124" si="3391">OZZ124+PAA124</f>
        <v>0</v>
      </c>
      <c r="PAC124" s="6">
        <f t="shared" ref="PAC124" si="3392">PAB124*1.1</f>
        <v>0</v>
      </c>
      <c r="PAD124" s="16">
        <f t="shared" ref="PAD124" si="3393">((PAC124)*0.06+40)</f>
        <v>40</v>
      </c>
      <c r="PAE124" s="105">
        <f t="shared" ref="PAE124" si="3394">PAC124+PAD124</f>
        <v>40</v>
      </c>
      <c r="PAF124" s="16">
        <f t="shared" ref="PAF124" si="3395">PAE124/$N$2</f>
        <v>0.38461538461538464</v>
      </c>
      <c r="PAG124" s="2"/>
      <c r="PAH124" s="2"/>
      <c r="PAI124" s="2"/>
      <c r="PAJ124" s="2"/>
      <c r="PAK124" s="2"/>
      <c r="PAL124" s="2" t="s">
        <v>187</v>
      </c>
      <c r="PAM124" s="63"/>
      <c r="PAN124" s="6"/>
      <c r="PAO124" s="6"/>
      <c r="PAP124" s="6">
        <f>PAP120+PAR120+PAS120</f>
        <v>0</v>
      </c>
      <c r="PAQ124" s="80"/>
      <c r="PAR124" s="6">
        <f t="shared" ref="PAR124" si="3396">PAP124+PAQ124</f>
        <v>0</v>
      </c>
      <c r="PAS124" s="6">
        <f t="shared" ref="PAS124" si="3397">PAR124*1.1</f>
        <v>0</v>
      </c>
      <c r="PAT124" s="16">
        <f t="shared" ref="PAT124" si="3398">((PAS124)*0.06+40)</f>
        <v>40</v>
      </c>
      <c r="PAU124" s="105">
        <f t="shared" ref="PAU124" si="3399">PAS124+PAT124</f>
        <v>40</v>
      </c>
      <c r="PAV124" s="16">
        <f t="shared" ref="PAV124" si="3400">PAU124/$N$2</f>
        <v>0.38461538461538464</v>
      </c>
      <c r="PAW124" s="2"/>
      <c r="PAX124" s="2"/>
      <c r="PAY124" s="2"/>
      <c r="PAZ124" s="2"/>
      <c r="PBA124" s="2"/>
      <c r="PBB124" s="2" t="s">
        <v>187</v>
      </c>
      <c r="PBC124" s="63"/>
      <c r="PBD124" s="6"/>
      <c r="PBE124" s="6"/>
      <c r="PBF124" s="6">
        <f>PBF120+PBH120+PBI120</f>
        <v>0</v>
      </c>
      <c r="PBG124" s="80"/>
      <c r="PBH124" s="6">
        <f t="shared" ref="PBH124" si="3401">PBF124+PBG124</f>
        <v>0</v>
      </c>
      <c r="PBI124" s="6">
        <f t="shared" ref="PBI124" si="3402">PBH124*1.1</f>
        <v>0</v>
      </c>
      <c r="PBJ124" s="16">
        <f t="shared" ref="PBJ124" si="3403">((PBI124)*0.06+40)</f>
        <v>40</v>
      </c>
      <c r="PBK124" s="105">
        <f t="shared" ref="PBK124" si="3404">PBI124+PBJ124</f>
        <v>40</v>
      </c>
      <c r="PBL124" s="16">
        <f t="shared" ref="PBL124" si="3405">PBK124/$N$2</f>
        <v>0.38461538461538464</v>
      </c>
      <c r="PBM124" s="2"/>
      <c r="PBN124" s="2"/>
      <c r="PBO124" s="2"/>
      <c r="PBP124" s="2"/>
      <c r="PBQ124" s="2"/>
      <c r="PBR124" s="2" t="s">
        <v>187</v>
      </c>
      <c r="PBS124" s="63"/>
      <c r="PBT124" s="6"/>
      <c r="PBU124" s="6"/>
      <c r="PBV124" s="6">
        <f>PBV120+PBX120+PBY120</f>
        <v>0</v>
      </c>
      <c r="PBW124" s="80"/>
      <c r="PBX124" s="6">
        <f t="shared" ref="PBX124" si="3406">PBV124+PBW124</f>
        <v>0</v>
      </c>
      <c r="PBY124" s="6">
        <f t="shared" ref="PBY124" si="3407">PBX124*1.1</f>
        <v>0</v>
      </c>
      <c r="PBZ124" s="16">
        <f t="shared" ref="PBZ124" si="3408">((PBY124)*0.06+40)</f>
        <v>40</v>
      </c>
      <c r="PCA124" s="105">
        <f t="shared" ref="PCA124" si="3409">PBY124+PBZ124</f>
        <v>40</v>
      </c>
      <c r="PCB124" s="16">
        <f t="shared" ref="PCB124" si="3410">PCA124/$N$2</f>
        <v>0.38461538461538464</v>
      </c>
      <c r="PCC124" s="2"/>
      <c r="PCD124" s="2"/>
      <c r="PCE124" s="2"/>
      <c r="PCF124" s="2"/>
      <c r="PCG124" s="2"/>
      <c r="PCH124" s="2" t="s">
        <v>187</v>
      </c>
      <c r="PCI124" s="63"/>
      <c r="PCJ124" s="6"/>
      <c r="PCK124" s="6"/>
      <c r="PCL124" s="6">
        <f>PCL120+PCN120+PCO120</f>
        <v>0</v>
      </c>
      <c r="PCM124" s="80"/>
      <c r="PCN124" s="6">
        <f t="shared" ref="PCN124" si="3411">PCL124+PCM124</f>
        <v>0</v>
      </c>
      <c r="PCO124" s="6">
        <f t="shared" ref="PCO124" si="3412">PCN124*1.1</f>
        <v>0</v>
      </c>
      <c r="PCP124" s="16">
        <f t="shared" ref="PCP124" si="3413">((PCO124)*0.06+40)</f>
        <v>40</v>
      </c>
      <c r="PCQ124" s="105">
        <f t="shared" ref="PCQ124" si="3414">PCO124+PCP124</f>
        <v>40</v>
      </c>
      <c r="PCR124" s="16">
        <f t="shared" ref="PCR124" si="3415">PCQ124/$N$2</f>
        <v>0.38461538461538464</v>
      </c>
      <c r="PCS124" s="2"/>
      <c r="PCT124" s="2"/>
      <c r="PCU124" s="2"/>
      <c r="PCV124" s="2"/>
      <c r="PCW124" s="2"/>
      <c r="PCX124" s="2" t="s">
        <v>187</v>
      </c>
      <c r="PCY124" s="63"/>
      <c r="PCZ124" s="6"/>
      <c r="PDA124" s="6"/>
      <c r="PDB124" s="6">
        <f>PDB120+PDD120+PDE120</f>
        <v>0</v>
      </c>
      <c r="PDC124" s="80"/>
      <c r="PDD124" s="6">
        <f t="shared" ref="PDD124" si="3416">PDB124+PDC124</f>
        <v>0</v>
      </c>
      <c r="PDE124" s="6">
        <f t="shared" ref="PDE124" si="3417">PDD124*1.1</f>
        <v>0</v>
      </c>
      <c r="PDF124" s="16">
        <f t="shared" ref="PDF124" si="3418">((PDE124)*0.06+40)</f>
        <v>40</v>
      </c>
      <c r="PDG124" s="105">
        <f t="shared" ref="PDG124" si="3419">PDE124+PDF124</f>
        <v>40</v>
      </c>
      <c r="PDH124" s="16">
        <f t="shared" ref="PDH124" si="3420">PDG124/$N$2</f>
        <v>0.38461538461538464</v>
      </c>
      <c r="PDI124" s="2"/>
      <c r="PDJ124" s="2"/>
      <c r="PDK124" s="2"/>
      <c r="PDL124" s="2"/>
      <c r="PDM124" s="2"/>
      <c r="PDN124" s="2" t="s">
        <v>187</v>
      </c>
      <c r="PDO124" s="63"/>
      <c r="PDP124" s="6"/>
      <c r="PDQ124" s="6"/>
      <c r="PDR124" s="6">
        <f>PDR120+PDT120+PDU120</f>
        <v>0</v>
      </c>
      <c r="PDS124" s="80"/>
      <c r="PDT124" s="6">
        <f t="shared" ref="PDT124" si="3421">PDR124+PDS124</f>
        <v>0</v>
      </c>
      <c r="PDU124" s="6">
        <f t="shared" ref="PDU124" si="3422">PDT124*1.1</f>
        <v>0</v>
      </c>
      <c r="PDV124" s="16">
        <f t="shared" ref="PDV124" si="3423">((PDU124)*0.06+40)</f>
        <v>40</v>
      </c>
      <c r="PDW124" s="105">
        <f t="shared" ref="PDW124" si="3424">PDU124+PDV124</f>
        <v>40</v>
      </c>
      <c r="PDX124" s="16">
        <f t="shared" ref="PDX124" si="3425">PDW124/$N$2</f>
        <v>0.38461538461538464</v>
      </c>
      <c r="PDY124" s="2"/>
      <c r="PDZ124" s="2"/>
      <c r="PEA124" s="2"/>
      <c r="PEB124" s="2"/>
      <c r="PEC124" s="2"/>
      <c r="PED124" s="2" t="s">
        <v>187</v>
      </c>
      <c r="PEE124" s="63"/>
      <c r="PEF124" s="6"/>
      <c r="PEG124" s="6"/>
      <c r="PEH124" s="6">
        <f>PEH120+PEJ120+PEK120</f>
        <v>0</v>
      </c>
      <c r="PEI124" s="80"/>
      <c r="PEJ124" s="6">
        <f t="shared" ref="PEJ124" si="3426">PEH124+PEI124</f>
        <v>0</v>
      </c>
      <c r="PEK124" s="6">
        <f t="shared" ref="PEK124" si="3427">PEJ124*1.1</f>
        <v>0</v>
      </c>
      <c r="PEL124" s="16">
        <f t="shared" ref="PEL124" si="3428">((PEK124)*0.06+40)</f>
        <v>40</v>
      </c>
      <c r="PEM124" s="105">
        <f t="shared" ref="PEM124" si="3429">PEK124+PEL124</f>
        <v>40</v>
      </c>
      <c r="PEN124" s="16">
        <f t="shared" ref="PEN124" si="3430">PEM124/$N$2</f>
        <v>0.38461538461538464</v>
      </c>
      <c r="PEO124" s="2"/>
      <c r="PEP124" s="2"/>
      <c r="PEQ124" s="2"/>
      <c r="PER124" s="2"/>
      <c r="PES124" s="2"/>
      <c r="PET124" s="2" t="s">
        <v>187</v>
      </c>
      <c r="PEU124" s="63"/>
      <c r="PEV124" s="6"/>
      <c r="PEW124" s="6"/>
      <c r="PEX124" s="6">
        <f>PEX120+PEZ120+PFA120</f>
        <v>0</v>
      </c>
      <c r="PEY124" s="80"/>
      <c r="PEZ124" s="6">
        <f t="shared" ref="PEZ124" si="3431">PEX124+PEY124</f>
        <v>0</v>
      </c>
      <c r="PFA124" s="6">
        <f t="shared" ref="PFA124" si="3432">PEZ124*1.1</f>
        <v>0</v>
      </c>
      <c r="PFB124" s="16">
        <f t="shared" ref="PFB124" si="3433">((PFA124)*0.06+40)</f>
        <v>40</v>
      </c>
      <c r="PFC124" s="105">
        <f t="shared" ref="PFC124" si="3434">PFA124+PFB124</f>
        <v>40</v>
      </c>
      <c r="PFD124" s="16">
        <f t="shared" ref="PFD124" si="3435">PFC124/$N$2</f>
        <v>0.38461538461538464</v>
      </c>
      <c r="PFE124" s="2"/>
      <c r="PFF124" s="2"/>
      <c r="PFG124" s="2"/>
      <c r="PFH124" s="2"/>
      <c r="PFI124" s="2"/>
      <c r="PFJ124" s="2" t="s">
        <v>187</v>
      </c>
      <c r="PFK124" s="63"/>
      <c r="PFL124" s="6"/>
      <c r="PFM124" s="6"/>
      <c r="PFN124" s="6">
        <f>PFN120+PFP120+PFQ120</f>
        <v>0</v>
      </c>
      <c r="PFO124" s="80"/>
      <c r="PFP124" s="6">
        <f t="shared" ref="PFP124" si="3436">PFN124+PFO124</f>
        <v>0</v>
      </c>
      <c r="PFQ124" s="6">
        <f t="shared" ref="PFQ124" si="3437">PFP124*1.1</f>
        <v>0</v>
      </c>
      <c r="PFR124" s="16">
        <f t="shared" ref="PFR124" si="3438">((PFQ124)*0.06+40)</f>
        <v>40</v>
      </c>
      <c r="PFS124" s="105">
        <f t="shared" ref="PFS124" si="3439">PFQ124+PFR124</f>
        <v>40</v>
      </c>
      <c r="PFT124" s="16">
        <f t="shared" ref="PFT124" si="3440">PFS124/$N$2</f>
        <v>0.38461538461538464</v>
      </c>
      <c r="PFU124" s="2"/>
      <c r="PFV124" s="2"/>
      <c r="PFW124" s="2"/>
      <c r="PFX124" s="2"/>
      <c r="PFY124" s="2"/>
      <c r="PFZ124" s="2" t="s">
        <v>187</v>
      </c>
      <c r="PGA124" s="63"/>
      <c r="PGB124" s="6"/>
      <c r="PGC124" s="6"/>
      <c r="PGD124" s="6">
        <f>PGD120+PGF120+PGG120</f>
        <v>0</v>
      </c>
      <c r="PGE124" s="80"/>
      <c r="PGF124" s="6">
        <f t="shared" ref="PGF124" si="3441">PGD124+PGE124</f>
        <v>0</v>
      </c>
      <c r="PGG124" s="6">
        <f t="shared" ref="PGG124" si="3442">PGF124*1.1</f>
        <v>0</v>
      </c>
      <c r="PGH124" s="16">
        <f t="shared" ref="PGH124" si="3443">((PGG124)*0.06+40)</f>
        <v>40</v>
      </c>
      <c r="PGI124" s="105">
        <f t="shared" ref="PGI124" si="3444">PGG124+PGH124</f>
        <v>40</v>
      </c>
      <c r="PGJ124" s="16">
        <f t="shared" ref="PGJ124" si="3445">PGI124/$N$2</f>
        <v>0.38461538461538464</v>
      </c>
      <c r="PGK124" s="2"/>
      <c r="PGL124" s="2"/>
      <c r="PGM124" s="2"/>
      <c r="PGN124" s="2"/>
      <c r="PGO124" s="2"/>
      <c r="PGP124" s="2" t="s">
        <v>187</v>
      </c>
      <c r="PGQ124" s="63"/>
      <c r="PGR124" s="6"/>
      <c r="PGS124" s="6"/>
      <c r="PGT124" s="6">
        <f>PGT120+PGV120+PGW120</f>
        <v>0</v>
      </c>
      <c r="PGU124" s="80"/>
      <c r="PGV124" s="6">
        <f t="shared" ref="PGV124" si="3446">PGT124+PGU124</f>
        <v>0</v>
      </c>
      <c r="PGW124" s="6">
        <f t="shared" ref="PGW124" si="3447">PGV124*1.1</f>
        <v>0</v>
      </c>
      <c r="PGX124" s="16">
        <f t="shared" ref="PGX124" si="3448">((PGW124)*0.06+40)</f>
        <v>40</v>
      </c>
      <c r="PGY124" s="105">
        <f t="shared" ref="PGY124" si="3449">PGW124+PGX124</f>
        <v>40</v>
      </c>
      <c r="PGZ124" s="16">
        <f t="shared" ref="PGZ124" si="3450">PGY124/$N$2</f>
        <v>0.38461538461538464</v>
      </c>
      <c r="PHA124" s="2"/>
      <c r="PHB124" s="2"/>
      <c r="PHC124" s="2"/>
      <c r="PHD124" s="2"/>
      <c r="PHE124" s="2"/>
      <c r="PHF124" s="2" t="s">
        <v>187</v>
      </c>
      <c r="PHG124" s="63"/>
      <c r="PHH124" s="6"/>
      <c r="PHI124" s="6"/>
      <c r="PHJ124" s="6">
        <f>PHJ120+PHL120+PHM120</f>
        <v>0</v>
      </c>
      <c r="PHK124" s="80"/>
      <c r="PHL124" s="6">
        <f t="shared" ref="PHL124" si="3451">PHJ124+PHK124</f>
        <v>0</v>
      </c>
      <c r="PHM124" s="6">
        <f t="shared" ref="PHM124" si="3452">PHL124*1.1</f>
        <v>0</v>
      </c>
      <c r="PHN124" s="16">
        <f t="shared" ref="PHN124" si="3453">((PHM124)*0.06+40)</f>
        <v>40</v>
      </c>
      <c r="PHO124" s="105">
        <f t="shared" ref="PHO124" si="3454">PHM124+PHN124</f>
        <v>40</v>
      </c>
      <c r="PHP124" s="16">
        <f t="shared" ref="PHP124" si="3455">PHO124/$N$2</f>
        <v>0.38461538461538464</v>
      </c>
      <c r="PHQ124" s="2"/>
      <c r="PHR124" s="2"/>
      <c r="PHS124" s="2"/>
      <c r="PHT124" s="2"/>
      <c r="PHU124" s="2"/>
      <c r="PHV124" s="2" t="s">
        <v>187</v>
      </c>
      <c r="PHW124" s="63"/>
      <c r="PHX124" s="6"/>
      <c r="PHY124" s="6"/>
      <c r="PHZ124" s="6">
        <f>PHZ120+PIB120+PIC120</f>
        <v>0</v>
      </c>
      <c r="PIA124" s="80"/>
      <c r="PIB124" s="6">
        <f t="shared" ref="PIB124" si="3456">PHZ124+PIA124</f>
        <v>0</v>
      </c>
      <c r="PIC124" s="6">
        <f t="shared" ref="PIC124" si="3457">PIB124*1.1</f>
        <v>0</v>
      </c>
      <c r="PID124" s="16">
        <f t="shared" ref="PID124" si="3458">((PIC124)*0.06+40)</f>
        <v>40</v>
      </c>
      <c r="PIE124" s="105">
        <f t="shared" ref="PIE124" si="3459">PIC124+PID124</f>
        <v>40</v>
      </c>
      <c r="PIF124" s="16">
        <f t="shared" ref="PIF124" si="3460">PIE124/$N$2</f>
        <v>0.38461538461538464</v>
      </c>
      <c r="PIG124" s="2"/>
      <c r="PIH124" s="2"/>
      <c r="PII124" s="2"/>
      <c r="PIJ124" s="2"/>
      <c r="PIK124" s="2"/>
      <c r="PIL124" s="2" t="s">
        <v>187</v>
      </c>
      <c r="PIM124" s="63"/>
      <c r="PIN124" s="6"/>
      <c r="PIO124" s="6"/>
      <c r="PIP124" s="6">
        <f>PIP120+PIR120+PIS120</f>
        <v>0</v>
      </c>
      <c r="PIQ124" s="80"/>
      <c r="PIR124" s="6">
        <f t="shared" ref="PIR124" si="3461">PIP124+PIQ124</f>
        <v>0</v>
      </c>
      <c r="PIS124" s="6">
        <f t="shared" ref="PIS124" si="3462">PIR124*1.1</f>
        <v>0</v>
      </c>
      <c r="PIT124" s="16">
        <f t="shared" ref="PIT124" si="3463">((PIS124)*0.06+40)</f>
        <v>40</v>
      </c>
      <c r="PIU124" s="105">
        <f t="shared" ref="PIU124" si="3464">PIS124+PIT124</f>
        <v>40</v>
      </c>
      <c r="PIV124" s="16">
        <f t="shared" ref="PIV124" si="3465">PIU124/$N$2</f>
        <v>0.38461538461538464</v>
      </c>
      <c r="PIW124" s="2"/>
      <c r="PIX124" s="2"/>
      <c r="PIY124" s="2"/>
      <c r="PIZ124" s="2"/>
      <c r="PJA124" s="2"/>
      <c r="PJB124" s="2" t="s">
        <v>187</v>
      </c>
      <c r="PJC124" s="63"/>
      <c r="PJD124" s="6"/>
      <c r="PJE124" s="6"/>
      <c r="PJF124" s="6">
        <f>PJF120+PJH120+PJI120</f>
        <v>0</v>
      </c>
      <c r="PJG124" s="80"/>
      <c r="PJH124" s="6">
        <f t="shared" ref="PJH124" si="3466">PJF124+PJG124</f>
        <v>0</v>
      </c>
      <c r="PJI124" s="6">
        <f t="shared" ref="PJI124" si="3467">PJH124*1.1</f>
        <v>0</v>
      </c>
      <c r="PJJ124" s="16">
        <f t="shared" ref="PJJ124" si="3468">((PJI124)*0.06+40)</f>
        <v>40</v>
      </c>
      <c r="PJK124" s="105">
        <f t="shared" ref="PJK124" si="3469">PJI124+PJJ124</f>
        <v>40</v>
      </c>
      <c r="PJL124" s="16">
        <f t="shared" ref="PJL124" si="3470">PJK124/$N$2</f>
        <v>0.38461538461538464</v>
      </c>
      <c r="PJM124" s="2"/>
      <c r="PJN124" s="2"/>
      <c r="PJO124" s="2"/>
      <c r="PJP124" s="2"/>
      <c r="PJQ124" s="2"/>
      <c r="PJR124" s="2" t="s">
        <v>187</v>
      </c>
      <c r="PJS124" s="63"/>
      <c r="PJT124" s="6"/>
      <c r="PJU124" s="6"/>
      <c r="PJV124" s="6">
        <f>PJV120+PJX120+PJY120</f>
        <v>0</v>
      </c>
      <c r="PJW124" s="80"/>
      <c r="PJX124" s="6">
        <f t="shared" ref="PJX124" si="3471">PJV124+PJW124</f>
        <v>0</v>
      </c>
      <c r="PJY124" s="6">
        <f t="shared" ref="PJY124" si="3472">PJX124*1.1</f>
        <v>0</v>
      </c>
      <c r="PJZ124" s="16">
        <f t="shared" ref="PJZ124" si="3473">((PJY124)*0.06+40)</f>
        <v>40</v>
      </c>
      <c r="PKA124" s="105">
        <f t="shared" ref="PKA124" si="3474">PJY124+PJZ124</f>
        <v>40</v>
      </c>
      <c r="PKB124" s="16">
        <f t="shared" ref="PKB124" si="3475">PKA124/$N$2</f>
        <v>0.38461538461538464</v>
      </c>
      <c r="PKC124" s="2"/>
      <c r="PKD124" s="2"/>
      <c r="PKE124" s="2"/>
      <c r="PKF124" s="2"/>
      <c r="PKG124" s="2"/>
      <c r="PKH124" s="2" t="s">
        <v>187</v>
      </c>
      <c r="PKI124" s="63"/>
      <c r="PKJ124" s="6"/>
      <c r="PKK124" s="6"/>
      <c r="PKL124" s="6">
        <f>PKL120+PKN120+PKO120</f>
        <v>0</v>
      </c>
      <c r="PKM124" s="80"/>
      <c r="PKN124" s="6">
        <f t="shared" ref="PKN124" si="3476">PKL124+PKM124</f>
        <v>0</v>
      </c>
      <c r="PKO124" s="6">
        <f t="shared" ref="PKO124" si="3477">PKN124*1.1</f>
        <v>0</v>
      </c>
      <c r="PKP124" s="16">
        <f t="shared" ref="PKP124" si="3478">((PKO124)*0.06+40)</f>
        <v>40</v>
      </c>
      <c r="PKQ124" s="105">
        <f t="shared" ref="PKQ124" si="3479">PKO124+PKP124</f>
        <v>40</v>
      </c>
      <c r="PKR124" s="16">
        <f t="shared" ref="PKR124" si="3480">PKQ124/$N$2</f>
        <v>0.38461538461538464</v>
      </c>
      <c r="PKS124" s="2"/>
      <c r="PKT124" s="2"/>
      <c r="PKU124" s="2"/>
      <c r="PKV124" s="2"/>
      <c r="PKW124" s="2"/>
      <c r="PKX124" s="2" t="s">
        <v>187</v>
      </c>
      <c r="PKY124" s="63"/>
      <c r="PKZ124" s="6"/>
      <c r="PLA124" s="6"/>
      <c r="PLB124" s="6">
        <f>PLB120+PLD120+PLE120</f>
        <v>0</v>
      </c>
      <c r="PLC124" s="80"/>
      <c r="PLD124" s="6">
        <f t="shared" ref="PLD124" si="3481">PLB124+PLC124</f>
        <v>0</v>
      </c>
      <c r="PLE124" s="6">
        <f t="shared" ref="PLE124" si="3482">PLD124*1.1</f>
        <v>0</v>
      </c>
      <c r="PLF124" s="16">
        <f t="shared" ref="PLF124" si="3483">((PLE124)*0.06+40)</f>
        <v>40</v>
      </c>
      <c r="PLG124" s="105">
        <f t="shared" ref="PLG124" si="3484">PLE124+PLF124</f>
        <v>40</v>
      </c>
      <c r="PLH124" s="16">
        <f t="shared" ref="PLH124" si="3485">PLG124/$N$2</f>
        <v>0.38461538461538464</v>
      </c>
      <c r="PLI124" s="2"/>
      <c r="PLJ124" s="2"/>
      <c r="PLK124" s="2"/>
      <c r="PLL124" s="2"/>
      <c r="PLM124" s="2"/>
      <c r="PLN124" s="2" t="s">
        <v>187</v>
      </c>
      <c r="PLO124" s="63"/>
      <c r="PLP124" s="6"/>
      <c r="PLQ124" s="6"/>
      <c r="PLR124" s="6">
        <f>PLR120+PLT120+PLU120</f>
        <v>0</v>
      </c>
      <c r="PLS124" s="80"/>
      <c r="PLT124" s="6">
        <f t="shared" ref="PLT124" si="3486">PLR124+PLS124</f>
        <v>0</v>
      </c>
      <c r="PLU124" s="6">
        <f t="shared" ref="PLU124" si="3487">PLT124*1.1</f>
        <v>0</v>
      </c>
      <c r="PLV124" s="16">
        <f t="shared" ref="PLV124" si="3488">((PLU124)*0.06+40)</f>
        <v>40</v>
      </c>
      <c r="PLW124" s="105">
        <f t="shared" ref="PLW124" si="3489">PLU124+PLV124</f>
        <v>40</v>
      </c>
      <c r="PLX124" s="16">
        <f t="shared" ref="PLX124" si="3490">PLW124/$N$2</f>
        <v>0.38461538461538464</v>
      </c>
      <c r="PLY124" s="2"/>
      <c r="PLZ124" s="2"/>
      <c r="PMA124" s="2"/>
      <c r="PMB124" s="2"/>
      <c r="PMC124" s="2"/>
      <c r="PMD124" s="2" t="s">
        <v>187</v>
      </c>
      <c r="PME124" s="63"/>
      <c r="PMF124" s="6"/>
      <c r="PMG124" s="6"/>
      <c r="PMH124" s="6">
        <f>PMH120+PMJ120+PMK120</f>
        <v>0</v>
      </c>
      <c r="PMI124" s="80"/>
      <c r="PMJ124" s="6">
        <f t="shared" ref="PMJ124" si="3491">PMH124+PMI124</f>
        <v>0</v>
      </c>
      <c r="PMK124" s="6">
        <f t="shared" ref="PMK124" si="3492">PMJ124*1.1</f>
        <v>0</v>
      </c>
      <c r="PML124" s="16">
        <f t="shared" ref="PML124" si="3493">((PMK124)*0.06+40)</f>
        <v>40</v>
      </c>
      <c r="PMM124" s="105">
        <f t="shared" ref="PMM124" si="3494">PMK124+PML124</f>
        <v>40</v>
      </c>
      <c r="PMN124" s="16">
        <f t="shared" ref="PMN124" si="3495">PMM124/$N$2</f>
        <v>0.38461538461538464</v>
      </c>
      <c r="PMO124" s="2"/>
      <c r="PMP124" s="2"/>
      <c r="PMQ124" s="2"/>
      <c r="PMR124" s="2"/>
      <c r="PMS124" s="2"/>
      <c r="PMT124" s="2" t="s">
        <v>187</v>
      </c>
      <c r="PMU124" s="63"/>
      <c r="PMV124" s="6"/>
      <c r="PMW124" s="6"/>
      <c r="PMX124" s="6">
        <f>PMX120+PMZ120+PNA120</f>
        <v>0</v>
      </c>
      <c r="PMY124" s="80"/>
      <c r="PMZ124" s="6">
        <f t="shared" ref="PMZ124" si="3496">PMX124+PMY124</f>
        <v>0</v>
      </c>
      <c r="PNA124" s="6">
        <f t="shared" ref="PNA124" si="3497">PMZ124*1.1</f>
        <v>0</v>
      </c>
      <c r="PNB124" s="16">
        <f t="shared" ref="PNB124" si="3498">((PNA124)*0.06+40)</f>
        <v>40</v>
      </c>
      <c r="PNC124" s="105">
        <f t="shared" ref="PNC124" si="3499">PNA124+PNB124</f>
        <v>40</v>
      </c>
      <c r="PND124" s="16">
        <f t="shared" ref="PND124" si="3500">PNC124/$N$2</f>
        <v>0.38461538461538464</v>
      </c>
      <c r="PNE124" s="2"/>
      <c r="PNF124" s="2"/>
      <c r="PNG124" s="2"/>
      <c r="PNH124" s="2"/>
      <c r="PNI124" s="2"/>
      <c r="PNJ124" s="2" t="s">
        <v>187</v>
      </c>
      <c r="PNK124" s="63"/>
      <c r="PNL124" s="6"/>
      <c r="PNM124" s="6"/>
      <c r="PNN124" s="6">
        <f>PNN120+PNP120+PNQ120</f>
        <v>0</v>
      </c>
      <c r="PNO124" s="80"/>
      <c r="PNP124" s="6">
        <f t="shared" ref="PNP124" si="3501">PNN124+PNO124</f>
        <v>0</v>
      </c>
      <c r="PNQ124" s="6">
        <f t="shared" ref="PNQ124" si="3502">PNP124*1.1</f>
        <v>0</v>
      </c>
      <c r="PNR124" s="16">
        <f t="shared" ref="PNR124" si="3503">((PNQ124)*0.06+40)</f>
        <v>40</v>
      </c>
      <c r="PNS124" s="105">
        <f t="shared" ref="PNS124" si="3504">PNQ124+PNR124</f>
        <v>40</v>
      </c>
      <c r="PNT124" s="16">
        <f t="shared" ref="PNT124" si="3505">PNS124/$N$2</f>
        <v>0.38461538461538464</v>
      </c>
      <c r="PNU124" s="2"/>
      <c r="PNV124" s="2"/>
      <c r="PNW124" s="2"/>
      <c r="PNX124" s="2"/>
      <c r="PNY124" s="2"/>
      <c r="PNZ124" s="2" t="s">
        <v>187</v>
      </c>
      <c r="POA124" s="63"/>
      <c r="POB124" s="6"/>
      <c r="POC124" s="6"/>
      <c r="POD124" s="6">
        <f>POD120+POF120+POG120</f>
        <v>0</v>
      </c>
      <c r="POE124" s="80"/>
      <c r="POF124" s="6">
        <f t="shared" ref="POF124" si="3506">POD124+POE124</f>
        <v>0</v>
      </c>
      <c r="POG124" s="6">
        <f t="shared" ref="POG124" si="3507">POF124*1.1</f>
        <v>0</v>
      </c>
      <c r="POH124" s="16">
        <f t="shared" ref="POH124" si="3508">((POG124)*0.06+40)</f>
        <v>40</v>
      </c>
      <c r="POI124" s="105">
        <f t="shared" ref="POI124" si="3509">POG124+POH124</f>
        <v>40</v>
      </c>
      <c r="POJ124" s="16">
        <f t="shared" ref="POJ124" si="3510">POI124/$N$2</f>
        <v>0.38461538461538464</v>
      </c>
      <c r="POK124" s="2"/>
      <c r="POL124" s="2"/>
      <c r="POM124" s="2"/>
      <c r="PON124" s="2"/>
      <c r="POO124" s="2"/>
      <c r="POP124" s="2" t="s">
        <v>187</v>
      </c>
      <c r="POQ124" s="63"/>
      <c r="POR124" s="6"/>
      <c r="POS124" s="6"/>
      <c r="POT124" s="6">
        <f>POT120+POV120+POW120</f>
        <v>0</v>
      </c>
      <c r="POU124" s="80"/>
      <c r="POV124" s="6">
        <f t="shared" ref="POV124" si="3511">POT124+POU124</f>
        <v>0</v>
      </c>
      <c r="POW124" s="6">
        <f t="shared" ref="POW124" si="3512">POV124*1.1</f>
        <v>0</v>
      </c>
      <c r="POX124" s="16">
        <f t="shared" ref="POX124" si="3513">((POW124)*0.06+40)</f>
        <v>40</v>
      </c>
      <c r="POY124" s="105">
        <f t="shared" ref="POY124" si="3514">POW124+POX124</f>
        <v>40</v>
      </c>
      <c r="POZ124" s="16">
        <f t="shared" ref="POZ124" si="3515">POY124/$N$2</f>
        <v>0.38461538461538464</v>
      </c>
      <c r="PPA124" s="2"/>
      <c r="PPB124" s="2"/>
      <c r="PPC124" s="2"/>
      <c r="PPD124" s="2"/>
      <c r="PPE124" s="2"/>
      <c r="PPF124" s="2" t="s">
        <v>187</v>
      </c>
      <c r="PPG124" s="63"/>
      <c r="PPH124" s="6"/>
      <c r="PPI124" s="6"/>
      <c r="PPJ124" s="6">
        <f>PPJ120+PPL120+PPM120</f>
        <v>0</v>
      </c>
      <c r="PPK124" s="80"/>
      <c r="PPL124" s="6">
        <f t="shared" ref="PPL124" si="3516">PPJ124+PPK124</f>
        <v>0</v>
      </c>
      <c r="PPM124" s="6">
        <f t="shared" ref="PPM124" si="3517">PPL124*1.1</f>
        <v>0</v>
      </c>
      <c r="PPN124" s="16">
        <f t="shared" ref="PPN124" si="3518">((PPM124)*0.06+40)</f>
        <v>40</v>
      </c>
      <c r="PPO124" s="105">
        <f t="shared" ref="PPO124" si="3519">PPM124+PPN124</f>
        <v>40</v>
      </c>
      <c r="PPP124" s="16">
        <f t="shared" ref="PPP124" si="3520">PPO124/$N$2</f>
        <v>0.38461538461538464</v>
      </c>
      <c r="PPQ124" s="2"/>
      <c r="PPR124" s="2"/>
      <c r="PPS124" s="2"/>
      <c r="PPT124" s="2"/>
      <c r="PPU124" s="2"/>
      <c r="PPV124" s="2" t="s">
        <v>187</v>
      </c>
      <c r="PPW124" s="63"/>
      <c r="PPX124" s="6"/>
      <c r="PPY124" s="6"/>
      <c r="PPZ124" s="6">
        <f>PPZ120+PQB120+PQC120</f>
        <v>0</v>
      </c>
      <c r="PQA124" s="80"/>
      <c r="PQB124" s="6">
        <f t="shared" ref="PQB124" si="3521">PPZ124+PQA124</f>
        <v>0</v>
      </c>
      <c r="PQC124" s="6">
        <f t="shared" ref="PQC124" si="3522">PQB124*1.1</f>
        <v>0</v>
      </c>
      <c r="PQD124" s="16">
        <f t="shared" ref="PQD124" si="3523">((PQC124)*0.06+40)</f>
        <v>40</v>
      </c>
      <c r="PQE124" s="105">
        <f t="shared" ref="PQE124" si="3524">PQC124+PQD124</f>
        <v>40</v>
      </c>
      <c r="PQF124" s="16">
        <f t="shared" ref="PQF124" si="3525">PQE124/$N$2</f>
        <v>0.38461538461538464</v>
      </c>
      <c r="PQG124" s="2"/>
      <c r="PQH124" s="2"/>
      <c r="PQI124" s="2"/>
      <c r="PQJ124" s="2"/>
      <c r="PQK124" s="2"/>
      <c r="PQL124" s="2" t="s">
        <v>187</v>
      </c>
      <c r="PQM124" s="63"/>
      <c r="PQN124" s="6"/>
      <c r="PQO124" s="6"/>
      <c r="PQP124" s="6">
        <f>PQP120+PQR120+PQS120</f>
        <v>0</v>
      </c>
      <c r="PQQ124" s="80"/>
      <c r="PQR124" s="6">
        <f t="shared" ref="PQR124" si="3526">PQP124+PQQ124</f>
        <v>0</v>
      </c>
      <c r="PQS124" s="6">
        <f t="shared" ref="PQS124" si="3527">PQR124*1.1</f>
        <v>0</v>
      </c>
      <c r="PQT124" s="16">
        <f t="shared" ref="PQT124" si="3528">((PQS124)*0.06+40)</f>
        <v>40</v>
      </c>
      <c r="PQU124" s="105">
        <f t="shared" ref="PQU124" si="3529">PQS124+PQT124</f>
        <v>40</v>
      </c>
      <c r="PQV124" s="16">
        <f t="shared" ref="PQV124" si="3530">PQU124/$N$2</f>
        <v>0.38461538461538464</v>
      </c>
      <c r="PQW124" s="2"/>
      <c r="PQX124" s="2"/>
      <c r="PQY124" s="2"/>
      <c r="PQZ124" s="2"/>
      <c r="PRA124" s="2"/>
      <c r="PRB124" s="2" t="s">
        <v>187</v>
      </c>
      <c r="PRC124" s="63"/>
      <c r="PRD124" s="6"/>
      <c r="PRE124" s="6"/>
      <c r="PRF124" s="6">
        <f>PRF120+PRH120+PRI120</f>
        <v>0</v>
      </c>
      <c r="PRG124" s="80"/>
      <c r="PRH124" s="6">
        <f t="shared" ref="PRH124" si="3531">PRF124+PRG124</f>
        <v>0</v>
      </c>
      <c r="PRI124" s="6">
        <f t="shared" ref="PRI124" si="3532">PRH124*1.1</f>
        <v>0</v>
      </c>
      <c r="PRJ124" s="16">
        <f t="shared" ref="PRJ124" si="3533">((PRI124)*0.06+40)</f>
        <v>40</v>
      </c>
      <c r="PRK124" s="105">
        <f t="shared" ref="PRK124" si="3534">PRI124+PRJ124</f>
        <v>40</v>
      </c>
      <c r="PRL124" s="16">
        <f t="shared" ref="PRL124" si="3535">PRK124/$N$2</f>
        <v>0.38461538461538464</v>
      </c>
      <c r="PRM124" s="2"/>
      <c r="PRN124" s="2"/>
      <c r="PRO124" s="2"/>
      <c r="PRP124" s="2"/>
      <c r="PRQ124" s="2"/>
      <c r="PRR124" s="2" t="s">
        <v>187</v>
      </c>
      <c r="PRS124" s="63"/>
      <c r="PRT124" s="6"/>
      <c r="PRU124" s="6"/>
      <c r="PRV124" s="6">
        <f>PRV120+PRX120+PRY120</f>
        <v>0</v>
      </c>
      <c r="PRW124" s="80"/>
      <c r="PRX124" s="6">
        <f t="shared" ref="PRX124" si="3536">PRV124+PRW124</f>
        <v>0</v>
      </c>
      <c r="PRY124" s="6">
        <f t="shared" ref="PRY124" si="3537">PRX124*1.1</f>
        <v>0</v>
      </c>
      <c r="PRZ124" s="16">
        <f t="shared" ref="PRZ124" si="3538">((PRY124)*0.06+40)</f>
        <v>40</v>
      </c>
      <c r="PSA124" s="105">
        <f t="shared" ref="PSA124" si="3539">PRY124+PRZ124</f>
        <v>40</v>
      </c>
      <c r="PSB124" s="16">
        <f t="shared" ref="PSB124" si="3540">PSA124/$N$2</f>
        <v>0.38461538461538464</v>
      </c>
      <c r="PSC124" s="2"/>
      <c r="PSD124" s="2"/>
      <c r="PSE124" s="2"/>
      <c r="PSF124" s="2"/>
      <c r="PSG124" s="2"/>
      <c r="PSH124" s="2" t="s">
        <v>187</v>
      </c>
      <c r="PSI124" s="63"/>
      <c r="PSJ124" s="6"/>
      <c r="PSK124" s="6"/>
      <c r="PSL124" s="6">
        <f>PSL120+PSN120+PSO120</f>
        <v>0</v>
      </c>
      <c r="PSM124" s="80"/>
      <c r="PSN124" s="6">
        <f t="shared" ref="PSN124" si="3541">PSL124+PSM124</f>
        <v>0</v>
      </c>
      <c r="PSO124" s="6">
        <f t="shared" ref="PSO124" si="3542">PSN124*1.1</f>
        <v>0</v>
      </c>
      <c r="PSP124" s="16">
        <f t="shared" ref="PSP124" si="3543">((PSO124)*0.06+40)</f>
        <v>40</v>
      </c>
      <c r="PSQ124" s="105">
        <f t="shared" ref="PSQ124" si="3544">PSO124+PSP124</f>
        <v>40</v>
      </c>
      <c r="PSR124" s="16">
        <f t="shared" ref="PSR124" si="3545">PSQ124/$N$2</f>
        <v>0.38461538461538464</v>
      </c>
      <c r="PSS124" s="2"/>
      <c r="PST124" s="2"/>
      <c r="PSU124" s="2"/>
      <c r="PSV124" s="2"/>
      <c r="PSW124" s="2"/>
      <c r="PSX124" s="2" t="s">
        <v>187</v>
      </c>
      <c r="PSY124" s="63"/>
      <c r="PSZ124" s="6"/>
      <c r="PTA124" s="6"/>
      <c r="PTB124" s="6">
        <f>PTB120+PTD120+PTE120</f>
        <v>0</v>
      </c>
      <c r="PTC124" s="80"/>
      <c r="PTD124" s="6">
        <f t="shared" ref="PTD124" si="3546">PTB124+PTC124</f>
        <v>0</v>
      </c>
      <c r="PTE124" s="6">
        <f t="shared" ref="PTE124" si="3547">PTD124*1.1</f>
        <v>0</v>
      </c>
      <c r="PTF124" s="16">
        <f t="shared" ref="PTF124" si="3548">((PTE124)*0.06+40)</f>
        <v>40</v>
      </c>
      <c r="PTG124" s="105">
        <f t="shared" ref="PTG124" si="3549">PTE124+PTF124</f>
        <v>40</v>
      </c>
      <c r="PTH124" s="16">
        <f t="shared" ref="PTH124" si="3550">PTG124/$N$2</f>
        <v>0.38461538461538464</v>
      </c>
      <c r="PTI124" s="2"/>
      <c r="PTJ124" s="2"/>
      <c r="PTK124" s="2"/>
      <c r="PTL124" s="2"/>
      <c r="PTM124" s="2"/>
      <c r="PTN124" s="2" t="s">
        <v>187</v>
      </c>
      <c r="PTO124" s="63"/>
      <c r="PTP124" s="6"/>
      <c r="PTQ124" s="6"/>
      <c r="PTR124" s="6">
        <f>PTR120+PTT120+PTU120</f>
        <v>0</v>
      </c>
      <c r="PTS124" s="80"/>
      <c r="PTT124" s="6">
        <f t="shared" ref="PTT124" si="3551">PTR124+PTS124</f>
        <v>0</v>
      </c>
      <c r="PTU124" s="6">
        <f t="shared" ref="PTU124" si="3552">PTT124*1.1</f>
        <v>0</v>
      </c>
      <c r="PTV124" s="16">
        <f t="shared" ref="PTV124" si="3553">((PTU124)*0.06+40)</f>
        <v>40</v>
      </c>
      <c r="PTW124" s="105">
        <f t="shared" ref="PTW124" si="3554">PTU124+PTV124</f>
        <v>40</v>
      </c>
      <c r="PTX124" s="16">
        <f t="shared" ref="PTX124" si="3555">PTW124/$N$2</f>
        <v>0.38461538461538464</v>
      </c>
      <c r="PTY124" s="2"/>
      <c r="PTZ124" s="2"/>
      <c r="PUA124" s="2"/>
      <c r="PUB124" s="2"/>
      <c r="PUC124" s="2"/>
      <c r="PUD124" s="2" t="s">
        <v>187</v>
      </c>
      <c r="PUE124" s="63"/>
      <c r="PUF124" s="6"/>
      <c r="PUG124" s="6"/>
      <c r="PUH124" s="6">
        <f>PUH120+PUJ120+PUK120</f>
        <v>0</v>
      </c>
      <c r="PUI124" s="80"/>
      <c r="PUJ124" s="6">
        <f t="shared" ref="PUJ124" si="3556">PUH124+PUI124</f>
        <v>0</v>
      </c>
      <c r="PUK124" s="6">
        <f t="shared" ref="PUK124" si="3557">PUJ124*1.1</f>
        <v>0</v>
      </c>
      <c r="PUL124" s="16">
        <f t="shared" ref="PUL124" si="3558">((PUK124)*0.06+40)</f>
        <v>40</v>
      </c>
      <c r="PUM124" s="105">
        <f t="shared" ref="PUM124" si="3559">PUK124+PUL124</f>
        <v>40</v>
      </c>
      <c r="PUN124" s="16">
        <f t="shared" ref="PUN124" si="3560">PUM124/$N$2</f>
        <v>0.38461538461538464</v>
      </c>
      <c r="PUO124" s="2"/>
      <c r="PUP124" s="2"/>
      <c r="PUQ124" s="2"/>
      <c r="PUR124" s="2"/>
      <c r="PUS124" s="2"/>
      <c r="PUT124" s="2" t="s">
        <v>187</v>
      </c>
      <c r="PUU124" s="63"/>
      <c r="PUV124" s="6"/>
      <c r="PUW124" s="6"/>
      <c r="PUX124" s="6">
        <f>PUX120+PUZ120+PVA120</f>
        <v>0</v>
      </c>
      <c r="PUY124" s="80"/>
      <c r="PUZ124" s="6">
        <f t="shared" ref="PUZ124" si="3561">PUX124+PUY124</f>
        <v>0</v>
      </c>
      <c r="PVA124" s="6">
        <f t="shared" ref="PVA124" si="3562">PUZ124*1.1</f>
        <v>0</v>
      </c>
      <c r="PVB124" s="16">
        <f t="shared" ref="PVB124" si="3563">((PVA124)*0.06+40)</f>
        <v>40</v>
      </c>
      <c r="PVC124" s="105">
        <f t="shared" ref="PVC124" si="3564">PVA124+PVB124</f>
        <v>40</v>
      </c>
      <c r="PVD124" s="16">
        <f t="shared" ref="PVD124" si="3565">PVC124/$N$2</f>
        <v>0.38461538461538464</v>
      </c>
      <c r="PVE124" s="2"/>
      <c r="PVF124" s="2"/>
      <c r="PVG124" s="2"/>
      <c r="PVH124" s="2"/>
      <c r="PVI124" s="2"/>
      <c r="PVJ124" s="2" t="s">
        <v>187</v>
      </c>
      <c r="PVK124" s="63"/>
      <c r="PVL124" s="6"/>
      <c r="PVM124" s="6"/>
      <c r="PVN124" s="6">
        <f>PVN120+PVP120+PVQ120</f>
        <v>0</v>
      </c>
      <c r="PVO124" s="80"/>
      <c r="PVP124" s="6">
        <f t="shared" ref="PVP124" si="3566">PVN124+PVO124</f>
        <v>0</v>
      </c>
      <c r="PVQ124" s="6">
        <f t="shared" ref="PVQ124" si="3567">PVP124*1.1</f>
        <v>0</v>
      </c>
      <c r="PVR124" s="16">
        <f t="shared" ref="PVR124" si="3568">((PVQ124)*0.06+40)</f>
        <v>40</v>
      </c>
      <c r="PVS124" s="105">
        <f t="shared" ref="PVS124" si="3569">PVQ124+PVR124</f>
        <v>40</v>
      </c>
      <c r="PVT124" s="16">
        <f t="shared" ref="PVT124" si="3570">PVS124/$N$2</f>
        <v>0.38461538461538464</v>
      </c>
      <c r="PVU124" s="2"/>
      <c r="PVV124" s="2"/>
      <c r="PVW124" s="2"/>
      <c r="PVX124" s="2"/>
      <c r="PVY124" s="2"/>
      <c r="PVZ124" s="2" t="s">
        <v>187</v>
      </c>
      <c r="PWA124" s="63"/>
      <c r="PWB124" s="6"/>
      <c r="PWC124" s="6"/>
      <c r="PWD124" s="6">
        <f>PWD120+PWF120+PWG120</f>
        <v>0</v>
      </c>
      <c r="PWE124" s="80"/>
      <c r="PWF124" s="6">
        <f t="shared" ref="PWF124" si="3571">PWD124+PWE124</f>
        <v>0</v>
      </c>
      <c r="PWG124" s="6">
        <f t="shared" ref="PWG124" si="3572">PWF124*1.1</f>
        <v>0</v>
      </c>
      <c r="PWH124" s="16">
        <f t="shared" ref="PWH124" si="3573">((PWG124)*0.06+40)</f>
        <v>40</v>
      </c>
      <c r="PWI124" s="105">
        <f t="shared" ref="PWI124" si="3574">PWG124+PWH124</f>
        <v>40</v>
      </c>
      <c r="PWJ124" s="16">
        <f t="shared" ref="PWJ124" si="3575">PWI124/$N$2</f>
        <v>0.38461538461538464</v>
      </c>
      <c r="PWK124" s="2"/>
      <c r="PWL124" s="2"/>
      <c r="PWM124" s="2"/>
      <c r="PWN124" s="2"/>
      <c r="PWO124" s="2"/>
      <c r="PWP124" s="2" t="s">
        <v>187</v>
      </c>
      <c r="PWQ124" s="63"/>
      <c r="PWR124" s="6"/>
      <c r="PWS124" s="6"/>
      <c r="PWT124" s="6">
        <f>PWT120+PWV120+PWW120</f>
        <v>0</v>
      </c>
      <c r="PWU124" s="80"/>
      <c r="PWV124" s="6">
        <f t="shared" ref="PWV124" si="3576">PWT124+PWU124</f>
        <v>0</v>
      </c>
      <c r="PWW124" s="6">
        <f t="shared" ref="PWW124" si="3577">PWV124*1.1</f>
        <v>0</v>
      </c>
      <c r="PWX124" s="16">
        <f t="shared" ref="PWX124" si="3578">((PWW124)*0.06+40)</f>
        <v>40</v>
      </c>
      <c r="PWY124" s="105">
        <f t="shared" ref="PWY124" si="3579">PWW124+PWX124</f>
        <v>40</v>
      </c>
      <c r="PWZ124" s="16">
        <f t="shared" ref="PWZ124" si="3580">PWY124/$N$2</f>
        <v>0.38461538461538464</v>
      </c>
      <c r="PXA124" s="2"/>
      <c r="PXB124" s="2"/>
      <c r="PXC124" s="2"/>
      <c r="PXD124" s="2"/>
      <c r="PXE124" s="2"/>
      <c r="PXF124" s="2" t="s">
        <v>187</v>
      </c>
      <c r="PXG124" s="63"/>
      <c r="PXH124" s="6"/>
      <c r="PXI124" s="6"/>
      <c r="PXJ124" s="6">
        <f>PXJ120+PXL120+PXM120</f>
        <v>0</v>
      </c>
      <c r="PXK124" s="80"/>
      <c r="PXL124" s="6">
        <f t="shared" ref="PXL124" si="3581">PXJ124+PXK124</f>
        <v>0</v>
      </c>
      <c r="PXM124" s="6">
        <f t="shared" ref="PXM124" si="3582">PXL124*1.1</f>
        <v>0</v>
      </c>
      <c r="PXN124" s="16">
        <f t="shared" ref="PXN124" si="3583">((PXM124)*0.06+40)</f>
        <v>40</v>
      </c>
      <c r="PXO124" s="105">
        <f t="shared" ref="PXO124" si="3584">PXM124+PXN124</f>
        <v>40</v>
      </c>
      <c r="PXP124" s="16">
        <f t="shared" ref="PXP124" si="3585">PXO124/$N$2</f>
        <v>0.38461538461538464</v>
      </c>
      <c r="PXQ124" s="2"/>
      <c r="PXR124" s="2"/>
      <c r="PXS124" s="2"/>
      <c r="PXT124" s="2"/>
      <c r="PXU124" s="2"/>
      <c r="PXV124" s="2" t="s">
        <v>187</v>
      </c>
      <c r="PXW124" s="63"/>
      <c r="PXX124" s="6"/>
      <c r="PXY124" s="6"/>
      <c r="PXZ124" s="6">
        <f>PXZ120+PYB120+PYC120</f>
        <v>0</v>
      </c>
      <c r="PYA124" s="80"/>
      <c r="PYB124" s="6">
        <f t="shared" ref="PYB124" si="3586">PXZ124+PYA124</f>
        <v>0</v>
      </c>
      <c r="PYC124" s="6">
        <f t="shared" ref="PYC124" si="3587">PYB124*1.1</f>
        <v>0</v>
      </c>
      <c r="PYD124" s="16">
        <f t="shared" ref="PYD124" si="3588">((PYC124)*0.06+40)</f>
        <v>40</v>
      </c>
      <c r="PYE124" s="105">
        <f t="shared" ref="PYE124" si="3589">PYC124+PYD124</f>
        <v>40</v>
      </c>
      <c r="PYF124" s="16">
        <f t="shared" ref="PYF124" si="3590">PYE124/$N$2</f>
        <v>0.38461538461538464</v>
      </c>
      <c r="PYG124" s="2"/>
      <c r="PYH124" s="2"/>
      <c r="PYI124" s="2"/>
      <c r="PYJ124" s="2"/>
      <c r="PYK124" s="2"/>
      <c r="PYL124" s="2" t="s">
        <v>187</v>
      </c>
      <c r="PYM124" s="63"/>
      <c r="PYN124" s="6"/>
      <c r="PYO124" s="6"/>
      <c r="PYP124" s="6">
        <f>PYP120+PYR120+PYS120</f>
        <v>0</v>
      </c>
      <c r="PYQ124" s="80"/>
      <c r="PYR124" s="6">
        <f t="shared" ref="PYR124" si="3591">PYP124+PYQ124</f>
        <v>0</v>
      </c>
      <c r="PYS124" s="6">
        <f t="shared" ref="PYS124" si="3592">PYR124*1.1</f>
        <v>0</v>
      </c>
      <c r="PYT124" s="16">
        <f t="shared" ref="PYT124" si="3593">((PYS124)*0.06+40)</f>
        <v>40</v>
      </c>
      <c r="PYU124" s="105">
        <f t="shared" ref="PYU124" si="3594">PYS124+PYT124</f>
        <v>40</v>
      </c>
      <c r="PYV124" s="16">
        <f t="shared" ref="PYV124" si="3595">PYU124/$N$2</f>
        <v>0.38461538461538464</v>
      </c>
      <c r="PYW124" s="2"/>
      <c r="PYX124" s="2"/>
      <c r="PYY124" s="2"/>
      <c r="PYZ124" s="2"/>
      <c r="PZA124" s="2"/>
      <c r="PZB124" s="2" t="s">
        <v>187</v>
      </c>
      <c r="PZC124" s="63"/>
      <c r="PZD124" s="6"/>
      <c r="PZE124" s="6"/>
      <c r="PZF124" s="6">
        <f>PZF120+PZH120+PZI120</f>
        <v>0</v>
      </c>
      <c r="PZG124" s="80"/>
      <c r="PZH124" s="6">
        <f t="shared" ref="PZH124" si="3596">PZF124+PZG124</f>
        <v>0</v>
      </c>
      <c r="PZI124" s="6">
        <f t="shared" ref="PZI124" si="3597">PZH124*1.1</f>
        <v>0</v>
      </c>
      <c r="PZJ124" s="16">
        <f t="shared" ref="PZJ124" si="3598">((PZI124)*0.06+40)</f>
        <v>40</v>
      </c>
      <c r="PZK124" s="105">
        <f t="shared" ref="PZK124" si="3599">PZI124+PZJ124</f>
        <v>40</v>
      </c>
      <c r="PZL124" s="16">
        <f t="shared" ref="PZL124" si="3600">PZK124/$N$2</f>
        <v>0.38461538461538464</v>
      </c>
      <c r="PZM124" s="2"/>
      <c r="PZN124" s="2"/>
      <c r="PZO124" s="2"/>
      <c r="PZP124" s="2"/>
      <c r="PZQ124" s="2"/>
      <c r="PZR124" s="2" t="s">
        <v>187</v>
      </c>
      <c r="PZS124" s="63"/>
      <c r="PZT124" s="6"/>
      <c r="PZU124" s="6"/>
      <c r="PZV124" s="6">
        <f>PZV120+PZX120+PZY120</f>
        <v>0</v>
      </c>
      <c r="PZW124" s="80"/>
      <c r="PZX124" s="6">
        <f t="shared" ref="PZX124" si="3601">PZV124+PZW124</f>
        <v>0</v>
      </c>
      <c r="PZY124" s="6">
        <f t="shared" ref="PZY124" si="3602">PZX124*1.1</f>
        <v>0</v>
      </c>
      <c r="PZZ124" s="16">
        <f t="shared" ref="PZZ124" si="3603">((PZY124)*0.06+40)</f>
        <v>40</v>
      </c>
      <c r="QAA124" s="105">
        <f t="shared" ref="QAA124" si="3604">PZY124+PZZ124</f>
        <v>40</v>
      </c>
      <c r="QAB124" s="16">
        <f t="shared" ref="QAB124" si="3605">QAA124/$N$2</f>
        <v>0.38461538461538464</v>
      </c>
      <c r="QAC124" s="2"/>
      <c r="QAD124" s="2"/>
      <c r="QAE124" s="2"/>
      <c r="QAF124" s="2"/>
      <c r="QAG124" s="2"/>
      <c r="QAH124" s="2" t="s">
        <v>187</v>
      </c>
      <c r="QAI124" s="63"/>
      <c r="QAJ124" s="6"/>
      <c r="QAK124" s="6"/>
      <c r="QAL124" s="6">
        <f>QAL120+QAN120+QAO120</f>
        <v>0</v>
      </c>
      <c r="QAM124" s="80"/>
      <c r="QAN124" s="6">
        <f t="shared" ref="QAN124" si="3606">QAL124+QAM124</f>
        <v>0</v>
      </c>
      <c r="QAO124" s="6">
        <f t="shared" ref="QAO124" si="3607">QAN124*1.1</f>
        <v>0</v>
      </c>
      <c r="QAP124" s="16">
        <f t="shared" ref="QAP124" si="3608">((QAO124)*0.06+40)</f>
        <v>40</v>
      </c>
      <c r="QAQ124" s="105">
        <f t="shared" ref="QAQ124" si="3609">QAO124+QAP124</f>
        <v>40</v>
      </c>
      <c r="QAR124" s="16">
        <f t="shared" ref="QAR124" si="3610">QAQ124/$N$2</f>
        <v>0.38461538461538464</v>
      </c>
      <c r="QAS124" s="2"/>
      <c r="QAT124" s="2"/>
      <c r="QAU124" s="2"/>
      <c r="QAV124" s="2"/>
      <c r="QAW124" s="2"/>
      <c r="QAX124" s="2" t="s">
        <v>187</v>
      </c>
      <c r="QAY124" s="63"/>
      <c r="QAZ124" s="6"/>
      <c r="QBA124" s="6"/>
      <c r="QBB124" s="6">
        <f>QBB120+QBD120+QBE120</f>
        <v>0</v>
      </c>
      <c r="QBC124" s="80"/>
      <c r="QBD124" s="6">
        <f t="shared" ref="QBD124" si="3611">QBB124+QBC124</f>
        <v>0</v>
      </c>
      <c r="QBE124" s="6">
        <f t="shared" ref="QBE124" si="3612">QBD124*1.1</f>
        <v>0</v>
      </c>
      <c r="QBF124" s="16">
        <f t="shared" ref="QBF124" si="3613">((QBE124)*0.06+40)</f>
        <v>40</v>
      </c>
      <c r="QBG124" s="105">
        <f t="shared" ref="QBG124" si="3614">QBE124+QBF124</f>
        <v>40</v>
      </c>
      <c r="QBH124" s="16">
        <f t="shared" ref="QBH124" si="3615">QBG124/$N$2</f>
        <v>0.38461538461538464</v>
      </c>
      <c r="QBI124" s="2"/>
      <c r="QBJ124" s="2"/>
      <c r="QBK124" s="2"/>
      <c r="QBL124" s="2"/>
      <c r="QBM124" s="2"/>
      <c r="QBN124" s="2" t="s">
        <v>187</v>
      </c>
      <c r="QBO124" s="63"/>
      <c r="QBP124" s="6"/>
      <c r="QBQ124" s="6"/>
      <c r="QBR124" s="6">
        <f>QBR120+QBT120+QBU120</f>
        <v>0</v>
      </c>
      <c r="QBS124" s="80"/>
      <c r="QBT124" s="6">
        <f t="shared" ref="QBT124" si="3616">QBR124+QBS124</f>
        <v>0</v>
      </c>
      <c r="QBU124" s="6">
        <f t="shared" ref="QBU124" si="3617">QBT124*1.1</f>
        <v>0</v>
      </c>
      <c r="QBV124" s="16">
        <f t="shared" ref="QBV124" si="3618">((QBU124)*0.06+40)</f>
        <v>40</v>
      </c>
      <c r="QBW124" s="105">
        <f t="shared" ref="QBW124" si="3619">QBU124+QBV124</f>
        <v>40</v>
      </c>
      <c r="QBX124" s="16">
        <f t="shared" ref="QBX124" si="3620">QBW124/$N$2</f>
        <v>0.38461538461538464</v>
      </c>
      <c r="QBY124" s="2"/>
      <c r="QBZ124" s="2"/>
      <c r="QCA124" s="2"/>
      <c r="QCB124" s="2"/>
      <c r="QCC124" s="2"/>
      <c r="QCD124" s="2" t="s">
        <v>187</v>
      </c>
      <c r="QCE124" s="63"/>
      <c r="QCF124" s="6"/>
      <c r="QCG124" s="6"/>
      <c r="QCH124" s="6">
        <f>QCH120+QCJ120+QCK120</f>
        <v>0</v>
      </c>
      <c r="QCI124" s="80"/>
      <c r="QCJ124" s="6">
        <f t="shared" ref="QCJ124" si="3621">QCH124+QCI124</f>
        <v>0</v>
      </c>
      <c r="QCK124" s="6">
        <f t="shared" ref="QCK124" si="3622">QCJ124*1.1</f>
        <v>0</v>
      </c>
      <c r="QCL124" s="16">
        <f t="shared" ref="QCL124" si="3623">((QCK124)*0.06+40)</f>
        <v>40</v>
      </c>
      <c r="QCM124" s="105">
        <f t="shared" ref="QCM124" si="3624">QCK124+QCL124</f>
        <v>40</v>
      </c>
      <c r="QCN124" s="16">
        <f t="shared" ref="QCN124" si="3625">QCM124/$N$2</f>
        <v>0.38461538461538464</v>
      </c>
      <c r="QCO124" s="2"/>
      <c r="QCP124" s="2"/>
      <c r="QCQ124" s="2"/>
      <c r="QCR124" s="2"/>
      <c r="QCS124" s="2"/>
      <c r="QCT124" s="2" t="s">
        <v>187</v>
      </c>
      <c r="QCU124" s="63"/>
      <c r="QCV124" s="6"/>
      <c r="QCW124" s="6"/>
      <c r="QCX124" s="6">
        <f>QCX120+QCZ120+QDA120</f>
        <v>0</v>
      </c>
      <c r="QCY124" s="80"/>
      <c r="QCZ124" s="6">
        <f t="shared" ref="QCZ124" si="3626">QCX124+QCY124</f>
        <v>0</v>
      </c>
      <c r="QDA124" s="6">
        <f t="shared" ref="QDA124" si="3627">QCZ124*1.1</f>
        <v>0</v>
      </c>
      <c r="QDB124" s="16">
        <f t="shared" ref="QDB124" si="3628">((QDA124)*0.06+40)</f>
        <v>40</v>
      </c>
      <c r="QDC124" s="105">
        <f t="shared" ref="QDC124" si="3629">QDA124+QDB124</f>
        <v>40</v>
      </c>
      <c r="QDD124" s="16">
        <f t="shared" ref="QDD124" si="3630">QDC124/$N$2</f>
        <v>0.38461538461538464</v>
      </c>
      <c r="QDE124" s="2"/>
      <c r="QDF124" s="2"/>
      <c r="QDG124" s="2"/>
      <c r="QDH124" s="2"/>
      <c r="QDI124" s="2"/>
      <c r="QDJ124" s="2" t="s">
        <v>187</v>
      </c>
      <c r="QDK124" s="63"/>
      <c r="QDL124" s="6"/>
      <c r="QDM124" s="6"/>
      <c r="QDN124" s="6">
        <f>QDN120+QDP120+QDQ120</f>
        <v>0</v>
      </c>
      <c r="QDO124" s="80"/>
      <c r="QDP124" s="6">
        <f t="shared" ref="QDP124" si="3631">QDN124+QDO124</f>
        <v>0</v>
      </c>
      <c r="QDQ124" s="6">
        <f t="shared" ref="QDQ124" si="3632">QDP124*1.1</f>
        <v>0</v>
      </c>
      <c r="QDR124" s="16">
        <f t="shared" ref="QDR124" si="3633">((QDQ124)*0.06+40)</f>
        <v>40</v>
      </c>
      <c r="QDS124" s="105">
        <f t="shared" ref="QDS124" si="3634">QDQ124+QDR124</f>
        <v>40</v>
      </c>
      <c r="QDT124" s="16">
        <f t="shared" ref="QDT124" si="3635">QDS124/$N$2</f>
        <v>0.38461538461538464</v>
      </c>
      <c r="QDU124" s="2"/>
      <c r="QDV124" s="2"/>
      <c r="QDW124" s="2"/>
      <c r="QDX124" s="2"/>
      <c r="QDY124" s="2"/>
      <c r="QDZ124" s="2" t="s">
        <v>187</v>
      </c>
      <c r="QEA124" s="63"/>
      <c r="QEB124" s="6"/>
      <c r="QEC124" s="6"/>
      <c r="QED124" s="6">
        <f>QED120+QEF120+QEG120</f>
        <v>0</v>
      </c>
      <c r="QEE124" s="80"/>
      <c r="QEF124" s="6">
        <f t="shared" ref="QEF124" si="3636">QED124+QEE124</f>
        <v>0</v>
      </c>
      <c r="QEG124" s="6">
        <f t="shared" ref="QEG124" si="3637">QEF124*1.1</f>
        <v>0</v>
      </c>
      <c r="QEH124" s="16">
        <f t="shared" ref="QEH124" si="3638">((QEG124)*0.06+40)</f>
        <v>40</v>
      </c>
      <c r="QEI124" s="105">
        <f t="shared" ref="QEI124" si="3639">QEG124+QEH124</f>
        <v>40</v>
      </c>
      <c r="QEJ124" s="16">
        <f t="shared" ref="QEJ124" si="3640">QEI124/$N$2</f>
        <v>0.38461538461538464</v>
      </c>
      <c r="QEK124" s="2"/>
      <c r="QEL124" s="2"/>
      <c r="QEM124" s="2"/>
      <c r="QEN124" s="2"/>
      <c r="QEO124" s="2"/>
      <c r="QEP124" s="2" t="s">
        <v>187</v>
      </c>
      <c r="QEQ124" s="63"/>
      <c r="QER124" s="6"/>
      <c r="QES124" s="6"/>
      <c r="QET124" s="6">
        <f>QET120+QEV120+QEW120</f>
        <v>0</v>
      </c>
      <c r="QEU124" s="80"/>
      <c r="QEV124" s="6">
        <f t="shared" ref="QEV124" si="3641">QET124+QEU124</f>
        <v>0</v>
      </c>
      <c r="QEW124" s="6">
        <f t="shared" ref="QEW124" si="3642">QEV124*1.1</f>
        <v>0</v>
      </c>
      <c r="QEX124" s="16">
        <f t="shared" ref="QEX124" si="3643">((QEW124)*0.06+40)</f>
        <v>40</v>
      </c>
      <c r="QEY124" s="105">
        <f t="shared" ref="QEY124" si="3644">QEW124+QEX124</f>
        <v>40</v>
      </c>
      <c r="QEZ124" s="16">
        <f t="shared" ref="QEZ124" si="3645">QEY124/$N$2</f>
        <v>0.38461538461538464</v>
      </c>
      <c r="QFA124" s="2"/>
      <c r="QFB124" s="2"/>
      <c r="QFC124" s="2"/>
      <c r="QFD124" s="2"/>
      <c r="QFE124" s="2"/>
      <c r="QFF124" s="2" t="s">
        <v>187</v>
      </c>
      <c r="QFG124" s="63"/>
      <c r="QFH124" s="6"/>
      <c r="QFI124" s="6"/>
      <c r="QFJ124" s="6">
        <f>QFJ120+QFL120+QFM120</f>
        <v>0</v>
      </c>
      <c r="QFK124" s="80"/>
      <c r="QFL124" s="6">
        <f t="shared" ref="QFL124" si="3646">QFJ124+QFK124</f>
        <v>0</v>
      </c>
      <c r="QFM124" s="6">
        <f t="shared" ref="QFM124" si="3647">QFL124*1.1</f>
        <v>0</v>
      </c>
      <c r="QFN124" s="16">
        <f t="shared" ref="QFN124" si="3648">((QFM124)*0.06+40)</f>
        <v>40</v>
      </c>
      <c r="QFO124" s="105">
        <f t="shared" ref="QFO124" si="3649">QFM124+QFN124</f>
        <v>40</v>
      </c>
      <c r="QFP124" s="16">
        <f t="shared" ref="QFP124" si="3650">QFO124/$N$2</f>
        <v>0.38461538461538464</v>
      </c>
      <c r="QFQ124" s="2"/>
      <c r="QFR124" s="2"/>
      <c r="QFS124" s="2"/>
      <c r="QFT124" s="2"/>
      <c r="QFU124" s="2"/>
      <c r="QFV124" s="2" t="s">
        <v>187</v>
      </c>
      <c r="QFW124" s="63"/>
      <c r="QFX124" s="6"/>
      <c r="QFY124" s="6"/>
      <c r="QFZ124" s="6">
        <f>QFZ120+QGB120+QGC120</f>
        <v>0</v>
      </c>
      <c r="QGA124" s="80"/>
      <c r="QGB124" s="6">
        <f t="shared" ref="QGB124" si="3651">QFZ124+QGA124</f>
        <v>0</v>
      </c>
      <c r="QGC124" s="6">
        <f t="shared" ref="QGC124" si="3652">QGB124*1.1</f>
        <v>0</v>
      </c>
      <c r="QGD124" s="16">
        <f t="shared" ref="QGD124" si="3653">((QGC124)*0.06+40)</f>
        <v>40</v>
      </c>
      <c r="QGE124" s="105">
        <f t="shared" ref="QGE124" si="3654">QGC124+QGD124</f>
        <v>40</v>
      </c>
      <c r="QGF124" s="16">
        <f t="shared" ref="QGF124" si="3655">QGE124/$N$2</f>
        <v>0.38461538461538464</v>
      </c>
      <c r="QGG124" s="2"/>
      <c r="QGH124" s="2"/>
      <c r="QGI124" s="2"/>
      <c r="QGJ124" s="2"/>
      <c r="QGK124" s="2"/>
      <c r="QGL124" s="2" t="s">
        <v>187</v>
      </c>
      <c r="QGM124" s="63"/>
      <c r="QGN124" s="6"/>
      <c r="QGO124" s="6"/>
      <c r="QGP124" s="6">
        <f>QGP120+QGR120+QGS120</f>
        <v>0</v>
      </c>
      <c r="QGQ124" s="80"/>
      <c r="QGR124" s="6">
        <f t="shared" ref="QGR124" si="3656">QGP124+QGQ124</f>
        <v>0</v>
      </c>
      <c r="QGS124" s="6">
        <f t="shared" ref="QGS124" si="3657">QGR124*1.1</f>
        <v>0</v>
      </c>
      <c r="QGT124" s="16">
        <f t="shared" ref="QGT124" si="3658">((QGS124)*0.06+40)</f>
        <v>40</v>
      </c>
      <c r="QGU124" s="105">
        <f t="shared" ref="QGU124" si="3659">QGS124+QGT124</f>
        <v>40</v>
      </c>
      <c r="QGV124" s="16">
        <f t="shared" ref="QGV124" si="3660">QGU124/$N$2</f>
        <v>0.38461538461538464</v>
      </c>
      <c r="QGW124" s="2"/>
      <c r="QGX124" s="2"/>
      <c r="QGY124" s="2"/>
      <c r="QGZ124" s="2"/>
      <c r="QHA124" s="2"/>
      <c r="QHB124" s="2" t="s">
        <v>187</v>
      </c>
      <c r="QHC124" s="63"/>
      <c r="QHD124" s="6"/>
      <c r="QHE124" s="6"/>
      <c r="QHF124" s="6">
        <f>QHF120+QHH120+QHI120</f>
        <v>0</v>
      </c>
      <c r="QHG124" s="80"/>
      <c r="QHH124" s="6">
        <f t="shared" ref="QHH124" si="3661">QHF124+QHG124</f>
        <v>0</v>
      </c>
      <c r="QHI124" s="6">
        <f t="shared" ref="QHI124" si="3662">QHH124*1.1</f>
        <v>0</v>
      </c>
      <c r="QHJ124" s="16">
        <f t="shared" ref="QHJ124" si="3663">((QHI124)*0.06+40)</f>
        <v>40</v>
      </c>
      <c r="QHK124" s="105">
        <f t="shared" ref="QHK124" si="3664">QHI124+QHJ124</f>
        <v>40</v>
      </c>
      <c r="QHL124" s="16">
        <f t="shared" ref="QHL124" si="3665">QHK124/$N$2</f>
        <v>0.38461538461538464</v>
      </c>
      <c r="QHM124" s="2"/>
      <c r="QHN124" s="2"/>
      <c r="QHO124" s="2"/>
      <c r="QHP124" s="2"/>
      <c r="QHQ124" s="2"/>
      <c r="QHR124" s="2" t="s">
        <v>187</v>
      </c>
      <c r="QHS124" s="63"/>
      <c r="QHT124" s="6"/>
      <c r="QHU124" s="6"/>
      <c r="QHV124" s="6">
        <f>QHV120+QHX120+QHY120</f>
        <v>0</v>
      </c>
      <c r="QHW124" s="80"/>
      <c r="QHX124" s="6">
        <f t="shared" ref="QHX124" si="3666">QHV124+QHW124</f>
        <v>0</v>
      </c>
      <c r="QHY124" s="6">
        <f t="shared" ref="QHY124" si="3667">QHX124*1.1</f>
        <v>0</v>
      </c>
      <c r="QHZ124" s="16">
        <f t="shared" ref="QHZ124" si="3668">((QHY124)*0.06+40)</f>
        <v>40</v>
      </c>
      <c r="QIA124" s="105">
        <f t="shared" ref="QIA124" si="3669">QHY124+QHZ124</f>
        <v>40</v>
      </c>
      <c r="QIB124" s="16">
        <f t="shared" ref="QIB124" si="3670">QIA124/$N$2</f>
        <v>0.38461538461538464</v>
      </c>
      <c r="QIC124" s="2"/>
      <c r="QID124" s="2"/>
      <c r="QIE124" s="2"/>
      <c r="QIF124" s="2"/>
      <c r="QIG124" s="2"/>
      <c r="QIH124" s="2" t="s">
        <v>187</v>
      </c>
      <c r="QII124" s="63"/>
      <c r="QIJ124" s="6"/>
      <c r="QIK124" s="6"/>
      <c r="QIL124" s="6">
        <f>QIL120+QIN120+QIO120</f>
        <v>0</v>
      </c>
      <c r="QIM124" s="80"/>
      <c r="QIN124" s="6">
        <f t="shared" ref="QIN124" si="3671">QIL124+QIM124</f>
        <v>0</v>
      </c>
      <c r="QIO124" s="6">
        <f t="shared" ref="QIO124" si="3672">QIN124*1.1</f>
        <v>0</v>
      </c>
      <c r="QIP124" s="16">
        <f t="shared" ref="QIP124" si="3673">((QIO124)*0.06+40)</f>
        <v>40</v>
      </c>
      <c r="QIQ124" s="105">
        <f t="shared" ref="QIQ124" si="3674">QIO124+QIP124</f>
        <v>40</v>
      </c>
      <c r="QIR124" s="16">
        <f t="shared" ref="QIR124" si="3675">QIQ124/$N$2</f>
        <v>0.38461538461538464</v>
      </c>
      <c r="QIS124" s="2"/>
      <c r="QIT124" s="2"/>
      <c r="QIU124" s="2"/>
      <c r="QIV124" s="2"/>
      <c r="QIW124" s="2"/>
      <c r="QIX124" s="2" t="s">
        <v>187</v>
      </c>
      <c r="QIY124" s="63"/>
      <c r="QIZ124" s="6"/>
      <c r="QJA124" s="6"/>
      <c r="QJB124" s="6">
        <f>QJB120+QJD120+QJE120</f>
        <v>0</v>
      </c>
      <c r="QJC124" s="80"/>
      <c r="QJD124" s="6">
        <f t="shared" ref="QJD124" si="3676">QJB124+QJC124</f>
        <v>0</v>
      </c>
      <c r="QJE124" s="6">
        <f t="shared" ref="QJE124" si="3677">QJD124*1.1</f>
        <v>0</v>
      </c>
      <c r="QJF124" s="16">
        <f t="shared" ref="QJF124" si="3678">((QJE124)*0.06+40)</f>
        <v>40</v>
      </c>
      <c r="QJG124" s="105">
        <f t="shared" ref="QJG124" si="3679">QJE124+QJF124</f>
        <v>40</v>
      </c>
      <c r="QJH124" s="16">
        <f t="shared" ref="QJH124" si="3680">QJG124/$N$2</f>
        <v>0.38461538461538464</v>
      </c>
      <c r="QJI124" s="2"/>
      <c r="QJJ124" s="2"/>
      <c r="QJK124" s="2"/>
      <c r="QJL124" s="2"/>
      <c r="QJM124" s="2"/>
      <c r="QJN124" s="2" t="s">
        <v>187</v>
      </c>
      <c r="QJO124" s="63"/>
      <c r="QJP124" s="6"/>
      <c r="QJQ124" s="6"/>
      <c r="QJR124" s="6">
        <f>QJR120+QJT120+QJU120</f>
        <v>0</v>
      </c>
      <c r="QJS124" s="80"/>
      <c r="QJT124" s="6">
        <f t="shared" ref="QJT124" si="3681">QJR124+QJS124</f>
        <v>0</v>
      </c>
      <c r="QJU124" s="6">
        <f t="shared" ref="QJU124" si="3682">QJT124*1.1</f>
        <v>0</v>
      </c>
      <c r="QJV124" s="16">
        <f t="shared" ref="QJV124" si="3683">((QJU124)*0.06+40)</f>
        <v>40</v>
      </c>
      <c r="QJW124" s="105">
        <f t="shared" ref="QJW124" si="3684">QJU124+QJV124</f>
        <v>40</v>
      </c>
      <c r="QJX124" s="16">
        <f t="shared" ref="QJX124" si="3685">QJW124/$N$2</f>
        <v>0.38461538461538464</v>
      </c>
      <c r="QJY124" s="2"/>
      <c r="QJZ124" s="2"/>
      <c r="QKA124" s="2"/>
      <c r="QKB124" s="2"/>
      <c r="QKC124" s="2"/>
      <c r="QKD124" s="2" t="s">
        <v>187</v>
      </c>
      <c r="QKE124" s="63"/>
      <c r="QKF124" s="6"/>
      <c r="QKG124" s="6"/>
      <c r="QKH124" s="6">
        <f>QKH120+QKJ120+QKK120</f>
        <v>0</v>
      </c>
      <c r="QKI124" s="80"/>
      <c r="QKJ124" s="6">
        <f t="shared" ref="QKJ124" si="3686">QKH124+QKI124</f>
        <v>0</v>
      </c>
      <c r="QKK124" s="6">
        <f t="shared" ref="QKK124" si="3687">QKJ124*1.1</f>
        <v>0</v>
      </c>
      <c r="QKL124" s="16">
        <f t="shared" ref="QKL124" si="3688">((QKK124)*0.06+40)</f>
        <v>40</v>
      </c>
      <c r="QKM124" s="105">
        <f t="shared" ref="QKM124" si="3689">QKK124+QKL124</f>
        <v>40</v>
      </c>
      <c r="QKN124" s="16">
        <f t="shared" ref="QKN124" si="3690">QKM124/$N$2</f>
        <v>0.38461538461538464</v>
      </c>
      <c r="QKO124" s="2"/>
      <c r="QKP124" s="2"/>
      <c r="QKQ124" s="2"/>
      <c r="QKR124" s="2"/>
      <c r="QKS124" s="2"/>
      <c r="QKT124" s="2" t="s">
        <v>187</v>
      </c>
      <c r="QKU124" s="63"/>
      <c r="QKV124" s="6"/>
      <c r="QKW124" s="6"/>
      <c r="QKX124" s="6">
        <f>QKX120+QKZ120+QLA120</f>
        <v>0</v>
      </c>
      <c r="QKY124" s="80"/>
      <c r="QKZ124" s="6">
        <f t="shared" ref="QKZ124" si="3691">QKX124+QKY124</f>
        <v>0</v>
      </c>
      <c r="QLA124" s="6">
        <f t="shared" ref="QLA124" si="3692">QKZ124*1.1</f>
        <v>0</v>
      </c>
      <c r="QLB124" s="16">
        <f t="shared" ref="QLB124" si="3693">((QLA124)*0.06+40)</f>
        <v>40</v>
      </c>
      <c r="QLC124" s="105">
        <f t="shared" ref="QLC124" si="3694">QLA124+QLB124</f>
        <v>40</v>
      </c>
      <c r="QLD124" s="16">
        <f t="shared" ref="QLD124" si="3695">QLC124/$N$2</f>
        <v>0.38461538461538464</v>
      </c>
      <c r="QLE124" s="2"/>
      <c r="QLF124" s="2"/>
      <c r="QLG124" s="2"/>
      <c r="QLH124" s="2"/>
      <c r="QLI124" s="2"/>
      <c r="QLJ124" s="2" t="s">
        <v>187</v>
      </c>
      <c r="QLK124" s="63"/>
      <c r="QLL124" s="6"/>
      <c r="QLM124" s="6"/>
      <c r="QLN124" s="6">
        <f>QLN120+QLP120+QLQ120</f>
        <v>0</v>
      </c>
      <c r="QLO124" s="80"/>
      <c r="QLP124" s="6">
        <f t="shared" ref="QLP124" si="3696">QLN124+QLO124</f>
        <v>0</v>
      </c>
      <c r="QLQ124" s="6">
        <f t="shared" ref="QLQ124" si="3697">QLP124*1.1</f>
        <v>0</v>
      </c>
      <c r="QLR124" s="16">
        <f t="shared" ref="QLR124" si="3698">((QLQ124)*0.06+40)</f>
        <v>40</v>
      </c>
      <c r="QLS124" s="105">
        <f t="shared" ref="QLS124" si="3699">QLQ124+QLR124</f>
        <v>40</v>
      </c>
      <c r="QLT124" s="16">
        <f t="shared" ref="QLT124" si="3700">QLS124/$N$2</f>
        <v>0.38461538461538464</v>
      </c>
      <c r="QLU124" s="2"/>
      <c r="QLV124" s="2"/>
      <c r="QLW124" s="2"/>
      <c r="QLX124" s="2"/>
      <c r="QLY124" s="2"/>
      <c r="QLZ124" s="2" t="s">
        <v>187</v>
      </c>
      <c r="QMA124" s="63"/>
      <c r="QMB124" s="6"/>
      <c r="QMC124" s="6"/>
      <c r="QMD124" s="6">
        <f>QMD120+QMF120+QMG120</f>
        <v>0</v>
      </c>
      <c r="QME124" s="80"/>
      <c r="QMF124" s="6">
        <f t="shared" ref="QMF124" si="3701">QMD124+QME124</f>
        <v>0</v>
      </c>
      <c r="QMG124" s="6">
        <f t="shared" ref="QMG124" si="3702">QMF124*1.1</f>
        <v>0</v>
      </c>
      <c r="QMH124" s="16">
        <f t="shared" ref="QMH124" si="3703">((QMG124)*0.06+40)</f>
        <v>40</v>
      </c>
      <c r="QMI124" s="105">
        <f t="shared" ref="QMI124" si="3704">QMG124+QMH124</f>
        <v>40</v>
      </c>
      <c r="QMJ124" s="16">
        <f t="shared" ref="QMJ124" si="3705">QMI124/$N$2</f>
        <v>0.38461538461538464</v>
      </c>
      <c r="QMK124" s="2"/>
      <c r="QML124" s="2"/>
      <c r="QMM124" s="2"/>
      <c r="QMN124" s="2"/>
      <c r="QMO124" s="2"/>
      <c r="QMP124" s="2" t="s">
        <v>187</v>
      </c>
      <c r="QMQ124" s="63"/>
      <c r="QMR124" s="6"/>
      <c r="QMS124" s="6"/>
      <c r="QMT124" s="6">
        <f>QMT120+QMV120+QMW120</f>
        <v>0</v>
      </c>
      <c r="QMU124" s="80"/>
      <c r="QMV124" s="6">
        <f t="shared" ref="QMV124" si="3706">QMT124+QMU124</f>
        <v>0</v>
      </c>
      <c r="QMW124" s="6">
        <f t="shared" ref="QMW124" si="3707">QMV124*1.1</f>
        <v>0</v>
      </c>
      <c r="QMX124" s="16">
        <f t="shared" ref="QMX124" si="3708">((QMW124)*0.06+40)</f>
        <v>40</v>
      </c>
      <c r="QMY124" s="105">
        <f t="shared" ref="QMY124" si="3709">QMW124+QMX124</f>
        <v>40</v>
      </c>
      <c r="QMZ124" s="16">
        <f t="shared" ref="QMZ124" si="3710">QMY124/$N$2</f>
        <v>0.38461538461538464</v>
      </c>
      <c r="QNA124" s="2"/>
      <c r="QNB124" s="2"/>
      <c r="QNC124" s="2"/>
      <c r="QND124" s="2"/>
      <c r="QNE124" s="2"/>
      <c r="QNF124" s="2" t="s">
        <v>187</v>
      </c>
      <c r="QNG124" s="63"/>
      <c r="QNH124" s="6"/>
      <c r="QNI124" s="6"/>
      <c r="QNJ124" s="6">
        <f>QNJ120+QNL120+QNM120</f>
        <v>0</v>
      </c>
      <c r="QNK124" s="80"/>
      <c r="QNL124" s="6">
        <f t="shared" ref="QNL124" si="3711">QNJ124+QNK124</f>
        <v>0</v>
      </c>
      <c r="QNM124" s="6">
        <f t="shared" ref="QNM124" si="3712">QNL124*1.1</f>
        <v>0</v>
      </c>
      <c r="QNN124" s="16">
        <f t="shared" ref="QNN124" si="3713">((QNM124)*0.06+40)</f>
        <v>40</v>
      </c>
      <c r="QNO124" s="105">
        <f t="shared" ref="QNO124" si="3714">QNM124+QNN124</f>
        <v>40</v>
      </c>
      <c r="QNP124" s="16">
        <f t="shared" ref="QNP124" si="3715">QNO124/$N$2</f>
        <v>0.38461538461538464</v>
      </c>
      <c r="QNQ124" s="2"/>
      <c r="QNR124" s="2"/>
      <c r="QNS124" s="2"/>
      <c r="QNT124" s="2"/>
      <c r="QNU124" s="2"/>
      <c r="QNV124" s="2" t="s">
        <v>187</v>
      </c>
      <c r="QNW124" s="63"/>
      <c r="QNX124" s="6"/>
      <c r="QNY124" s="6"/>
      <c r="QNZ124" s="6">
        <f>QNZ120+QOB120+QOC120</f>
        <v>0</v>
      </c>
      <c r="QOA124" s="80"/>
      <c r="QOB124" s="6">
        <f t="shared" ref="QOB124" si="3716">QNZ124+QOA124</f>
        <v>0</v>
      </c>
      <c r="QOC124" s="6">
        <f t="shared" ref="QOC124" si="3717">QOB124*1.1</f>
        <v>0</v>
      </c>
      <c r="QOD124" s="16">
        <f t="shared" ref="QOD124" si="3718">((QOC124)*0.06+40)</f>
        <v>40</v>
      </c>
      <c r="QOE124" s="105">
        <f t="shared" ref="QOE124" si="3719">QOC124+QOD124</f>
        <v>40</v>
      </c>
      <c r="QOF124" s="16">
        <f t="shared" ref="QOF124" si="3720">QOE124/$N$2</f>
        <v>0.38461538461538464</v>
      </c>
      <c r="QOG124" s="2"/>
      <c r="QOH124" s="2"/>
      <c r="QOI124" s="2"/>
      <c r="QOJ124" s="2"/>
      <c r="QOK124" s="2"/>
      <c r="QOL124" s="2" t="s">
        <v>187</v>
      </c>
      <c r="QOM124" s="63"/>
      <c r="QON124" s="6"/>
      <c r="QOO124" s="6"/>
      <c r="QOP124" s="6">
        <f>QOP120+QOR120+QOS120</f>
        <v>0</v>
      </c>
      <c r="QOQ124" s="80"/>
      <c r="QOR124" s="6">
        <f t="shared" ref="QOR124" si="3721">QOP124+QOQ124</f>
        <v>0</v>
      </c>
      <c r="QOS124" s="6">
        <f t="shared" ref="QOS124" si="3722">QOR124*1.1</f>
        <v>0</v>
      </c>
      <c r="QOT124" s="16">
        <f t="shared" ref="QOT124" si="3723">((QOS124)*0.06+40)</f>
        <v>40</v>
      </c>
      <c r="QOU124" s="105">
        <f t="shared" ref="QOU124" si="3724">QOS124+QOT124</f>
        <v>40</v>
      </c>
      <c r="QOV124" s="16">
        <f t="shared" ref="QOV124" si="3725">QOU124/$N$2</f>
        <v>0.38461538461538464</v>
      </c>
      <c r="QOW124" s="2"/>
      <c r="QOX124" s="2"/>
      <c r="QOY124" s="2"/>
      <c r="QOZ124" s="2"/>
      <c r="QPA124" s="2"/>
      <c r="QPB124" s="2" t="s">
        <v>187</v>
      </c>
      <c r="QPC124" s="63"/>
      <c r="QPD124" s="6"/>
      <c r="QPE124" s="6"/>
      <c r="QPF124" s="6">
        <f>QPF120+QPH120+QPI120</f>
        <v>0</v>
      </c>
      <c r="QPG124" s="80"/>
      <c r="QPH124" s="6">
        <f t="shared" ref="QPH124" si="3726">QPF124+QPG124</f>
        <v>0</v>
      </c>
      <c r="QPI124" s="6">
        <f t="shared" ref="QPI124" si="3727">QPH124*1.1</f>
        <v>0</v>
      </c>
      <c r="QPJ124" s="16">
        <f t="shared" ref="QPJ124" si="3728">((QPI124)*0.06+40)</f>
        <v>40</v>
      </c>
      <c r="QPK124" s="105">
        <f t="shared" ref="QPK124" si="3729">QPI124+QPJ124</f>
        <v>40</v>
      </c>
      <c r="QPL124" s="16">
        <f t="shared" ref="QPL124" si="3730">QPK124/$N$2</f>
        <v>0.38461538461538464</v>
      </c>
      <c r="QPM124" s="2"/>
      <c r="QPN124" s="2"/>
      <c r="QPO124" s="2"/>
      <c r="QPP124" s="2"/>
      <c r="QPQ124" s="2"/>
      <c r="QPR124" s="2" t="s">
        <v>187</v>
      </c>
      <c r="QPS124" s="63"/>
      <c r="QPT124" s="6"/>
      <c r="QPU124" s="6"/>
      <c r="QPV124" s="6">
        <f>QPV120+QPX120+QPY120</f>
        <v>0</v>
      </c>
      <c r="QPW124" s="80"/>
      <c r="QPX124" s="6">
        <f t="shared" ref="QPX124" si="3731">QPV124+QPW124</f>
        <v>0</v>
      </c>
      <c r="QPY124" s="6">
        <f t="shared" ref="QPY124" si="3732">QPX124*1.1</f>
        <v>0</v>
      </c>
      <c r="QPZ124" s="16">
        <f t="shared" ref="QPZ124" si="3733">((QPY124)*0.06+40)</f>
        <v>40</v>
      </c>
      <c r="QQA124" s="105">
        <f t="shared" ref="QQA124" si="3734">QPY124+QPZ124</f>
        <v>40</v>
      </c>
      <c r="QQB124" s="16">
        <f t="shared" ref="QQB124" si="3735">QQA124/$N$2</f>
        <v>0.38461538461538464</v>
      </c>
      <c r="QQC124" s="2"/>
      <c r="QQD124" s="2"/>
      <c r="QQE124" s="2"/>
      <c r="QQF124" s="2"/>
      <c r="QQG124" s="2"/>
      <c r="QQH124" s="2" t="s">
        <v>187</v>
      </c>
      <c r="QQI124" s="63"/>
      <c r="QQJ124" s="6"/>
      <c r="QQK124" s="6"/>
      <c r="QQL124" s="6">
        <f>QQL120+QQN120+QQO120</f>
        <v>0</v>
      </c>
      <c r="QQM124" s="80"/>
      <c r="QQN124" s="6">
        <f t="shared" ref="QQN124" si="3736">QQL124+QQM124</f>
        <v>0</v>
      </c>
      <c r="QQO124" s="6">
        <f t="shared" ref="QQO124" si="3737">QQN124*1.1</f>
        <v>0</v>
      </c>
      <c r="QQP124" s="16">
        <f t="shared" ref="QQP124" si="3738">((QQO124)*0.06+40)</f>
        <v>40</v>
      </c>
      <c r="QQQ124" s="105">
        <f t="shared" ref="QQQ124" si="3739">QQO124+QQP124</f>
        <v>40</v>
      </c>
      <c r="QQR124" s="16">
        <f t="shared" ref="QQR124" si="3740">QQQ124/$N$2</f>
        <v>0.38461538461538464</v>
      </c>
      <c r="QQS124" s="2"/>
      <c r="QQT124" s="2"/>
      <c r="QQU124" s="2"/>
      <c r="QQV124" s="2"/>
      <c r="QQW124" s="2"/>
      <c r="QQX124" s="2" t="s">
        <v>187</v>
      </c>
      <c r="QQY124" s="63"/>
      <c r="QQZ124" s="6"/>
      <c r="QRA124" s="6"/>
      <c r="QRB124" s="6">
        <f>QRB120+QRD120+QRE120</f>
        <v>0</v>
      </c>
      <c r="QRC124" s="80"/>
      <c r="QRD124" s="6">
        <f t="shared" ref="QRD124" si="3741">QRB124+QRC124</f>
        <v>0</v>
      </c>
      <c r="QRE124" s="6">
        <f t="shared" ref="QRE124" si="3742">QRD124*1.1</f>
        <v>0</v>
      </c>
      <c r="QRF124" s="16">
        <f t="shared" ref="QRF124" si="3743">((QRE124)*0.06+40)</f>
        <v>40</v>
      </c>
      <c r="QRG124" s="105">
        <f t="shared" ref="QRG124" si="3744">QRE124+QRF124</f>
        <v>40</v>
      </c>
      <c r="QRH124" s="16">
        <f t="shared" ref="QRH124" si="3745">QRG124/$N$2</f>
        <v>0.38461538461538464</v>
      </c>
      <c r="QRI124" s="2"/>
      <c r="QRJ124" s="2"/>
      <c r="QRK124" s="2"/>
      <c r="QRL124" s="2"/>
      <c r="QRM124" s="2"/>
      <c r="QRN124" s="2" t="s">
        <v>187</v>
      </c>
      <c r="QRO124" s="63"/>
      <c r="QRP124" s="6"/>
      <c r="QRQ124" s="6"/>
      <c r="QRR124" s="6">
        <f>QRR120+QRT120+QRU120</f>
        <v>0</v>
      </c>
      <c r="QRS124" s="80"/>
      <c r="QRT124" s="6">
        <f t="shared" ref="QRT124" si="3746">QRR124+QRS124</f>
        <v>0</v>
      </c>
      <c r="QRU124" s="6">
        <f t="shared" ref="QRU124" si="3747">QRT124*1.1</f>
        <v>0</v>
      </c>
      <c r="QRV124" s="16">
        <f t="shared" ref="QRV124" si="3748">((QRU124)*0.06+40)</f>
        <v>40</v>
      </c>
      <c r="QRW124" s="105">
        <f t="shared" ref="QRW124" si="3749">QRU124+QRV124</f>
        <v>40</v>
      </c>
      <c r="QRX124" s="16">
        <f t="shared" ref="QRX124" si="3750">QRW124/$N$2</f>
        <v>0.38461538461538464</v>
      </c>
      <c r="QRY124" s="2"/>
      <c r="QRZ124" s="2"/>
      <c r="QSA124" s="2"/>
      <c r="QSB124" s="2"/>
      <c r="QSC124" s="2"/>
      <c r="QSD124" s="2" t="s">
        <v>187</v>
      </c>
      <c r="QSE124" s="63"/>
      <c r="QSF124" s="6"/>
      <c r="QSG124" s="6"/>
      <c r="QSH124" s="6">
        <f>QSH120+QSJ120+QSK120</f>
        <v>0</v>
      </c>
      <c r="QSI124" s="80"/>
      <c r="QSJ124" s="6">
        <f t="shared" ref="QSJ124" si="3751">QSH124+QSI124</f>
        <v>0</v>
      </c>
      <c r="QSK124" s="6">
        <f t="shared" ref="QSK124" si="3752">QSJ124*1.1</f>
        <v>0</v>
      </c>
      <c r="QSL124" s="16">
        <f t="shared" ref="QSL124" si="3753">((QSK124)*0.06+40)</f>
        <v>40</v>
      </c>
      <c r="QSM124" s="105">
        <f t="shared" ref="QSM124" si="3754">QSK124+QSL124</f>
        <v>40</v>
      </c>
      <c r="QSN124" s="16">
        <f t="shared" ref="QSN124" si="3755">QSM124/$N$2</f>
        <v>0.38461538461538464</v>
      </c>
      <c r="QSO124" s="2"/>
      <c r="QSP124" s="2"/>
      <c r="QSQ124" s="2"/>
      <c r="QSR124" s="2"/>
      <c r="QSS124" s="2"/>
      <c r="QST124" s="2" t="s">
        <v>187</v>
      </c>
      <c r="QSU124" s="63"/>
      <c r="QSV124" s="6"/>
      <c r="QSW124" s="6"/>
      <c r="QSX124" s="6">
        <f>QSX120+QSZ120+QTA120</f>
        <v>0</v>
      </c>
      <c r="QSY124" s="80"/>
      <c r="QSZ124" s="6">
        <f t="shared" ref="QSZ124" si="3756">QSX124+QSY124</f>
        <v>0</v>
      </c>
      <c r="QTA124" s="6">
        <f t="shared" ref="QTA124" si="3757">QSZ124*1.1</f>
        <v>0</v>
      </c>
      <c r="QTB124" s="16">
        <f t="shared" ref="QTB124" si="3758">((QTA124)*0.06+40)</f>
        <v>40</v>
      </c>
      <c r="QTC124" s="105">
        <f t="shared" ref="QTC124" si="3759">QTA124+QTB124</f>
        <v>40</v>
      </c>
      <c r="QTD124" s="16">
        <f t="shared" ref="QTD124" si="3760">QTC124/$N$2</f>
        <v>0.38461538461538464</v>
      </c>
      <c r="QTE124" s="2"/>
      <c r="QTF124" s="2"/>
      <c r="QTG124" s="2"/>
      <c r="QTH124" s="2"/>
      <c r="QTI124" s="2"/>
      <c r="QTJ124" s="2" t="s">
        <v>187</v>
      </c>
      <c r="QTK124" s="63"/>
      <c r="QTL124" s="6"/>
      <c r="QTM124" s="6"/>
      <c r="QTN124" s="6">
        <f>QTN120+QTP120+QTQ120</f>
        <v>0</v>
      </c>
      <c r="QTO124" s="80"/>
      <c r="QTP124" s="6">
        <f t="shared" ref="QTP124" si="3761">QTN124+QTO124</f>
        <v>0</v>
      </c>
      <c r="QTQ124" s="6">
        <f t="shared" ref="QTQ124" si="3762">QTP124*1.1</f>
        <v>0</v>
      </c>
      <c r="QTR124" s="16">
        <f t="shared" ref="QTR124" si="3763">((QTQ124)*0.06+40)</f>
        <v>40</v>
      </c>
      <c r="QTS124" s="105">
        <f t="shared" ref="QTS124" si="3764">QTQ124+QTR124</f>
        <v>40</v>
      </c>
      <c r="QTT124" s="16">
        <f t="shared" ref="QTT124" si="3765">QTS124/$N$2</f>
        <v>0.38461538461538464</v>
      </c>
      <c r="QTU124" s="2"/>
      <c r="QTV124" s="2"/>
      <c r="QTW124" s="2"/>
      <c r="QTX124" s="2"/>
      <c r="QTY124" s="2"/>
      <c r="QTZ124" s="2" t="s">
        <v>187</v>
      </c>
      <c r="QUA124" s="63"/>
      <c r="QUB124" s="6"/>
      <c r="QUC124" s="6"/>
      <c r="QUD124" s="6">
        <f>QUD120+QUF120+QUG120</f>
        <v>0</v>
      </c>
      <c r="QUE124" s="80"/>
      <c r="QUF124" s="6">
        <f t="shared" ref="QUF124" si="3766">QUD124+QUE124</f>
        <v>0</v>
      </c>
      <c r="QUG124" s="6">
        <f t="shared" ref="QUG124" si="3767">QUF124*1.1</f>
        <v>0</v>
      </c>
      <c r="QUH124" s="16">
        <f t="shared" ref="QUH124" si="3768">((QUG124)*0.06+40)</f>
        <v>40</v>
      </c>
      <c r="QUI124" s="105">
        <f t="shared" ref="QUI124" si="3769">QUG124+QUH124</f>
        <v>40</v>
      </c>
      <c r="QUJ124" s="16">
        <f t="shared" ref="QUJ124" si="3770">QUI124/$N$2</f>
        <v>0.38461538461538464</v>
      </c>
      <c r="QUK124" s="2"/>
      <c r="QUL124" s="2"/>
      <c r="QUM124" s="2"/>
      <c r="QUN124" s="2"/>
      <c r="QUO124" s="2"/>
      <c r="QUP124" s="2" t="s">
        <v>187</v>
      </c>
      <c r="QUQ124" s="63"/>
      <c r="QUR124" s="6"/>
      <c r="QUS124" s="6"/>
      <c r="QUT124" s="6">
        <f>QUT120+QUV120+QUW120</f>
        <v>0</v>
      </c>
      <c r="QUU124" s="80"/>
      <c r="QUV124" s="6">
        <f t="shared" ref="QUV124" si="3771">QUT124+QUU124</f>
        <v>0</v>
      </c>
      <c r="QUW124" s="6">
        <f t="shared" ref="QUW124" si="3772">QUV124*1.1</f>
        <v>0</v>
      </c>
      <c r="QUX124" s="16">
        <f t="shared" ref="QUX124" si="3773">((QUW124)*0.06+40)</f>
        <v>40</v>
      </c>
      <c r="QUY124" s="105">
        <f t="shared" ref="QUY124" si="3774">QUW124+QUX124</f>
        <v>40</v>
      </c>
      <c r="QUZ124" s="16">
        <f t="shared" ref="QUZ124" si="3775">QUY124/$N$2</f>
        <v>0.38461538461538464</v>
      </c>
      <c r="QVA124" s="2"/>
      <c r="QVB124" s="2"/>
      <c r="QVC124" s="2"/>
      <c r="QVD124" s="2"/>
      <c r="QVE124" s="2"/>
      <c r="QVF124" s="2" t="s">
        <v>187</v>
      </c>
      <c r="QVG124" s="63"/>
      <c r="QVH124" s="6"/>
      <c r="QVI124" s="6"/>
      <c r="QVJ124" s="6">
        <f>QVJ120+QVL120+QVM120</f>
        <v>0</v>
      </c>
      <c r="QVK124" s="80"/>
      <c r="QVL124" s="6">
        <f t="shared" ref="QVL124" si="3776">QVJ124+QVK124</f>
        <v>0</v>
      </c>
      <c r="QVM124" s="6">
        <f t="shared" ref="QVM124" si="3777">QVL124*1.1</f>
        <v>0</v>
      </c>
      <c r="QVN124" s="16">
        <f t="shared" ref="QVN124" si="3778">((QVM124)*0.06+40)</f>
        <v>40</v>
      </c>
      <c r="QVO124" s="105">
        <f t="shared" ref="QVO124" si="3779">QVM124+QVN124</f>
        <v>40</v>
      </c>
      <c r="QVP124" s="16">
        <f t="shared" ref="QVP124" si="3780">QVO124/$N$2</f>
        <v>0.38461538461538464</v>
      </c>
      <c r="QVQ124" s="2"/>
      <c r="QVR124" s="2"/>
      <c r="QVS124" s="2"/>
      <c r="QVT124" s="2"/>
      <c r="QVU124" s="2"/>
      <c r="QVV124" s="2" t="s">
        <v>187</v>
      </c>
      <c r="QVW124" s="63"/>
      <c r="QVX124" s="6"/>
      <c r="QVY124" s="6"/>
      <c r="QVZ124" s="6">
        <f>QVZ120+QWB120+QWC120</f>
        <v>0</v>
      </c>
      <c r="QWA124" s="80"/>
      <c r="QWB124" s="6">
        <f t="shared" ref="QWB124" si="3781">QVZ124+QWA124</f>
        <v>0</v>
      </c>
      <c r="QWC124" s="6">
        <f t="shared" ref="QWC124" si="3782">QWB124*1.1</f>
        <v>0</v>
      </c>
      <c r="QWD124" s="16">
        <f t="shared" ref="QWD124" si="3783">((QWC124)*0.06+40)</f>
        <v>40</v>
      </c>
      <c r="QWE124" s="105">
        <f t="shared" ref="QWE124" si="3784">QWC124+QWD124</f>
        <v>40</v>
      </c>
      <c r="QWF124" s="16">
        <f t="shared" ref="QWF124" si="3785">QWE124/$N$2</f>
        <v>0.38461538461538464</v>
      </c>
      <c r="QWG124" s="2"/>
      <c r="QWH124" s="2"/>
      <c r="QWI124" s="2"/>
      <c r="QWJ124" s="2"/>
      <c r="QWK124" s="2"/>
      <c r="QWL124" s="2" t="s">
        <v>187</v>
      </c>
      <c r="QWM124" s="63"/>
      <c r="QWN124" s="6"/>
      <c r="QWO124" s="6"/>
      <c r="QWP124" s="6">
        <f>QWP120+QWR120+QWS120</f>
        <v>0</v>
      </c>
      <c r="QWQ124" s="80"/>
      <c r="QWR124" s="6">
        <f t="shared" ref="QWR124" si="3786">QWP124+QWQ124</f>
        <v>0</v>
      </c>
      <c r="QWS124" s="6">
        <f t="shared" ref="QWS124" si="3787">QWR124*1.1</f>
        <v>0</v>
      </c>
      <c r="QWT124" s="16">
        <f t="shared" ref="QWT124" si="3788">((QWS124)*0.06+40)</f>
        <v>40</v>
      </c>
      <c r="QWU124" s="105">
        <f t="shared" ref="QWU124" si="3789">QWS124+QWT124</f>
        <v>40</v>
      </c>
      <c r="QWV124" s="16">
        <f t="shared" ref="QWV124" si="3790">QWU124/$N$2</f>
        <v>0.38461538461538464</v>
      </c>
      <c r="QWW124" s="2"/>
      <c r="QWX124" s="2"/>
      <c r="QWY124" s="2"/>
      <c r="QWZ124" s="2"/>
      <c r="QXA124" s="2"/>
      <c r="QXB124" s="2" t="s">
        <v>187</v>
      </c>
      <c r="QXC124" s="63"/>
      <c r="QXD124" s="6"/>
      <c r="QXE124" s="6"/>
      <c r="QXF124" s="6">
        <f>QXF120+QXH120+QXI120</f>
        <v>0</v>
      </c>
      <c r="QXG124" s="80"/>
      <c r="QXH124" s="6">
        <f t="shared" ref="QXH124" si="3791">QXF124+QXG124</f>
        <v>0</v>
      </c>
      <c r="QXI124" s="6">
        <f t="shared" ref="QXI124" si="3792">QXH124*1.1</f>
        <v>0</v>
      </c>
      <c r="QXJ124" s="16">
        <f t="shared" ref="QXJ124" si="3793">((QXI124)*0.06+40)</f>
        <v>40</v>
      </c>
      <c r="QXK124" s="105">
        <f t="shared" ref="QXK124" si="3794">QXI124+QXJ124</f>
        <v>40</v>
      </c>
      <c r="QXL124" s="16">
        <f t="shared" ref="QXL124" si="3795">QXK124/$N$2</f>
        <v>0.38461538461538464</v>
      </c>
      <c r="QXM124" s="2"/>
      <c r="QXN124" s="2"/>
      <c r="QXO124" s="2"/>
      <c r="QXP124" s="2"/>
      <c r="QXQ124" s="2"/>
      <c r="QXR124" s="2" t="s">
        <v>187</v>
      </c>
      <c r="QXS124" s="63"/>
      <c r="QXT124" s="6"/>
      <c r="QXU124" s="6"/>
      <c r="QXV124" s="6">
        <f>QXV120+QXX120+QXY120</f>
        <v>0</v>
      </c>
      <c r="QXW124" s="80"/>
      <c r="QXX124" s="6">
        <f t="shared" ref="QXX124" si="3796">QXV124+QXW124</f>
        <v>0</v>
      </c>
      <c r="QXY124" s="6">
        <f t="shared" ref="QXY124" si="3797">QXX124*1.1</f>
        <v>0</v>
      </c>
      <c r="QXZ124" s="16">
        <f t="shared" ref="QXZ124" si="3798">((QXY124)*0.06+40)</f>
        <v>40</v>
      </c>
      <c r="QYA124" s="105">
        <f t="shared" ref="QYA124" si="3799">QXY124+QXZ124</f>
        <v>40</v>
      </c>
      <c r="QYB124" s="16">
        <f t="shared" ref="QYB124" si="3800">QYA124/$N$2</f>
        <v>0.38461538461538464</v>
      </c>
      <c r="QYC124" s="2"/>
      <c r="QYD124" s="2"/>
      <c r="QYE124" s="2"/>
      <c r="QYF124" s="2"/>
      <c r="QYG124" s="2"/>
      <c r="QYH124" s="2" t="s">
        <v>187</v>
      </c>
      <c r="QYI124" s="63"/>
      <c r="QYJ124" s="6"/>
      <c r="QYK124" s="6"/>
      <c r="QYL124" s="6">
        <f>QYL120+QYN120+QYO120</f>
        <v>0</v>
      </c>
      <c r="QYM124" s="80"/>
      <c r="QYN124" s="6">
        <f t="shared" ref="QYN124" si="3801">QYL124+QYM124</f>
        <v>0</v>
      </c>
      <c r="QYO124" s="6">
        <f t="shared" ref="QYO124" si="3802">QYN124*1.1</f>
        <v>0</v>
      </c>
      <c r="QYP124" s="16">
        <f t="shared" ref="QYP124" si="3803">((QYO124)*0.06+40)</f>
        <v>40</v>
      </c>
      <c r="QYQ124" s="105">
        <f t="shared" ref="QYQ124" si="3804">QYO124+QYP124</f>
        <v>40</v>
      </c>
      <c r="QYR124" s="16">
        <f t="shared" ref="QYR124" si="3805">QYQ124/$N$2</f>
        <v>0.38461538461538464</v>
      </c>
      <c r="QYS124" s="2"/>
      <c r="QYT124" s="2"/>
      <c r="QYU124" s="2"/>
      <c r="QYV124" s="2"/>
      <c r="QYW124" s="2"/>
      <c r="QYX124" s="2" t="s">
        <v>187</v>
      </c>
      <c r="QYY124" s="63"/>
      <c r="QYZ124" s="6"/>
      <c r="QZA124" s="6"/>
      <c r="QZB124" s="6">
        <f>QZB120+QZD120+QZE120</f>
        <v>0</v>
      </c>
      <c r="QZC124" s="80"/>
      <c r="QZD124" s="6">
        <f t="shared" ref="QZD124" si="3806">QZB124+QZC124</f>
        <v>0</v>
      </c>
      <c r="QZE124" s="6">
        <f t="shared" ref="QZE124" si="3807">QZD124*1.1</f>
        <v>0</v>
      </c>
      <c r="QZF124" s="16">
        <f t="shared" ref="QZF124" si="3808">((QZE124)*0.06+40)</f>
        <v>40</v>
      </c>
      <c r="QZG124" s="105">
        <f t="shared" ref="QZG124" si="3809">QZE124+QZF124</f>
        <v>40</v>
      </c>
      <c r="QZH124" s="16">
        <f t="shared" ref="QZH124" si="3810">QZG124/$N$2</f>
        <v>0.38461538461538464</v>
      </c>
      <c r="QZI124" s="2"/>
      <c r="QZJ124" s="2"/>
      <c r="QZK124" s="2"/>
      <c r="QZL124" s="2"/>
      <c r="QZM124" s="2"/>
      <c r="QZN124" s="2" t="s">
        <v>187</v>
      </c>
      <c r="QZO124" s="63"/>
      <c r="QZP124" s="6"/>
      <c r="QZQ124" s="6"/>
      <c r="QZR124" s="6">
        <f>QZR120+QZT120+QZU120</f>
        <v>0</v>
      </c>
      <c r="QZS124" s="80"/>
      <c r="QZT124" s="6">
        <f t="shared" ref="QZT124" si="3811">QZR124+QZS124</f>
        <v>0</v>
      </c>
      <c r="QZU124" s="6">
        <f t="shared" ref="QZU124" si="3812">QZT124*1.1</f>
        <v>0</v>
      </c>
      <c r="QZV124" s="16">
        <f t="shared" ref="QZV124" si="3813">((QZU124)*0.06+40)</f>
        <v>40</v>
      </c>
      <c r="QZW124" s="105">
        <f t="shared" ref="QZW124" si="3814">QZU124+QZV124</f>
        <v>40</v>
      </c>
      <c r="QZX124" s="16">
        <f t="shared" ref="QZX124" si="3815">QZW124/$N$2</f>
        <v>0.38461538461538464</v>
      </c>
      <c r="QZY124" s="2"/>
      <c r="QZZ124" s="2"/>
      <c r="RAA124" s="2"/>
      <c r="RAB124" s="2"/>
      <c r="RAC124" s="2"/>
      <c r="RAD124" s="2" t="s">
        <v>187</v>
      </c>
      <c r="RAE124" s="63"/>
      <c r="RAF124" s="6"/>
      <c r="RAG124" s="6"/>
      <c r="RAH124" s="6">
        <f>RAH120+RAJ120+RAK120</f>
        <v>0</v>
      </c>
      <c r="RAI124" s="80"/>
      <c r="RAJ124" s="6">
        <f t="shared" ref="RAJ124" si="3816">RAH124+RAI124</f>
        <v>0</v>
      </c>
      <c r="RAK124" s="6">
        <f t="shared" ref="RAK124" si="3817">RAJ124*1.1</f>
        <v>0</v>
      </c>
      <c r="RAL124" s="16">
        <f t="shared" ref="RAL124" si="3818">((RAK124)*0.06+40)</f>
        <v>40</v>
      </c>
      <c r="RAM124" s="105">
        <f t="shared" ref="RAM124" si="3819">RAK124+RAL124</f>
        <v>40</v>
      </c>
      <c r="RAN124" s="16">
        <f t="shared" ref="RAN124" si="3820">RAM124/$N$2</f>
        <v>0.38461538461538464</v>
      </c>
      <c r="RAO124" s="2"/>
      <c r="RAP124" s="2"/>
      <c r="RAQ124" s="2"/>
      <c r="RAR124" s="2"/>
      <c r="RAS124" s="2"/>
      <c r="RAT124" s="2" t="s">
        <v>187</v>
      </c>
      <c r="RAU124" s="63"/>
      <c r="RAV124" s="6"/>
      <c r="RAW124" s="6"/>
      <c r="RAX124" s="6">
        <f>RAX120+RAZ120+RBA120</f>
        <v>0</v>
      </c>
      <c r="RAY124" s="80"/>
      <c r="RAZ124" s="6">
        <f t="shared" ref="RAZ124" si="3821">RAX124+RAY124</f>
        <v>0</v>
      </c>
      <c r="RBA124" s="6">
        <f t="shared" ref="RBA124" si="3822">RAZ124*1.1</f>
        <v>0</v>
      </c>
      <c r="RBB124" s="16">
        <f t="shared" ref="RBB124" si="3823">((RBA124)*0.06+40)</f>
        <v>40</v>
      </c>
      <c r="RBC124" s="105">
        <f t="shared" ref="RBC124" si="3824">RBA124+RBB124</f>
        <v>40</v>
      </c>
      <c r="RBD124" s="16">
        <f t="shared" ref="RBD124" si="3825">RBC124/$N$2</f>
        <v>0.38461538461538464</v>
      </c>
      <c r="RBE124" s="2"/>
      <c r="RBF124" s="2"/>
      <c r="RBG124" s="2"/>
      <c r="RBH124" s="2"/>
      <c r="RBI124" s="2"/>
      <c r="RBJ124" s="2" t="s">
        <v>187</v>
      </c>
      <c r="RBK124" s="63"/>
      <c r="RBL124" s="6"/>
      <c r="RBM124" s="6"/>
      <c r="RBN124" s="6">
        <f>RBN120+RBP120+RBQ120</f>
        <v>0</v>
      </c>
      <c r="RBO124" s="80"/>
      <c r="RBP124" s="6">
        <f t="shared" ref="RBP124" si="3826">RBN124+RBO124</f>
        <v>0</v>
      </c>
      <c r="RBQ124" s="6">
        <f t="shared" ref="RBQ124" si="3827">RBP124*1.1</f>
        <v>0</v>
      </c>
      <c r="RBR124" s="16">
        <f t="shared" ref="RBR124" si="3828">((RBQ124)*0.06+40)</f>
        <v>40</v>
      </c>
      <c r="RBS124" s="105">
        <f t="shared" ref="RBS124" si="3829">RBQ124+RBR124</f>
        <v>40</v>
      </c>
      <c r="RBT124" s="16">
        <f t="shared" ref="RBT124" si="3830">RBS124/$N$2</f>
        <v>0.38461538461538464</v>
      </c>
      <c r="RBU124" s="2"/>
      <c r="RBV124" s="2"/>
      <c r="RBW124" s="2"/>
      <c r="RBX124" s="2"/>
      <c r="RBY124" s="2"/>
      <c r="RBZ124" s="2" t="s">
        <v>187</v>
      </c>
      <c r="RCA124" s="63"/>
      <c r="RCB124" s="6"/>
      <c r="RCC124" s="6"/>
      <c r="RCD124" s="6">
        <f>RCD120+RCF120+RCG120</f>
        <v>0</v>
      </c>
      <c r="RCE124" s="80"/>
      <c r="RCF124" s="6">
        <f t="shared" ref="RCF124" si="3831">RCD124+RCE124</f>
        <v>0</v>
      </c>
      <c r="RCG124" s="6">
        <f t="shared" ref="RCG124" si="3832">RCF124*1.1</f>
        <v>0</v>
      </c>
      <c r="RCH124" s="16">
        <f t="shared" ref="RCH124" si="3833">((RCG124)*0.06+40)</f>
        <v>40</v>
      </c>
      <c r="RCI124" s="105">
        <f t="shared" ref="RCI124" si="3834">RCG124+RCH124</f>
        <v>40</v>
      </c>
      <c r="RCJ124" s="16">
        <f t="shared" ref="RCJ124" si="3835">RCI124/$N$2</f>
        <v>0.38461538461538464</v>
      </c>
      <c r="RCK124" s="2"/>
      <c r="RCL124" s="2"/>
      <c r="RCM124" s="2"/>
      <c r="RCN124" s="2"/>
      <c r="RCO124" s="2"/>
      <c r="RCP124" s="2" t="s">
        <v>187</v>
      </c>
      <c r="RCQ124" s="63"/>
      <c r="RCR124" s="6"/>
      <c r="RCS124" s="6"/>
      <c r="RCT124" s="6">
        <f>RCT120+RCV120+RCW120</f>
        <v>0</v>
      </c>
      <c r="RCU124" s="80"/>
      <c r="RCV124" s="6">
        <f t="shared" ref="RCV124" si="3836">RCT124+RCU124</f>
        <v>0</v>
      </c>
      <c r="RCW124" s="6">
        <f t="shared" ref="RCW124" si="3837">RCV124*1.1</f>
        <v>0</v>
      </c>
      <c r="RCX124" s="16">
        <f t="shared" ref="RCX124" si="3838">((RCW124)*0.06+40)</f>
        <v>40</v>
      </c>
      <c r="RCY124" s="105">
        <f t="shared" ref="RCY124" si="3839">RCW124+RCX124</f>
        <v>40</v>
      </c>
      <c r="RCZ124" s="16">
        <f t="shared" ref="RCZ124" si="3840">RCY124/$N$2</f>
        <v>0.38461538461538464</v>
      </c>
      <c r="RDA124" s="2"/>
      <c r="RDB124" s="2"/>
      <c r="RDC124" s="2"/>
      <c r="RDD124" s="2"/>
      <c r="RDE124" s="2"/>
      <c r="RDF124" s="2" t="s">
        <v>187</v>
      </c>
      <c r="RDG124" s="63"/>
      <c r="RDH124" s="6"/>
      <c r="RDI124" s="6"/>
      <c r="RDJ124" s="6">
        <f>RDJ120+RDL120+RDM120</f>
        <v>0</v>
      </c>
      <c r="RDK124" s="80"/>
      <c r="RDL124" s="6">
        <f t="shared" ref="RDL124" si="3841">RDJ124+RDK124</f>
        <v>0</v>
      </c>
      <c r="RDM124" s="6">
        <f t="shared" ref="RDM124" si="3842">RDL124*1.1</f>
        <v>0</v>
      </c>
      <c r="RDN124" s="16">
        <f t="shared" ref="RDN124" si="3843">((RDM124)*0.06+40)</f>
        <v>40</v>
      </c>
      <c r="RDO124" s="105">
        <f t="shared" ref="RDO124" si="3844">RDM124+RDN124</f>
        <v>40</v>
      </c>
      <c r="RDP124" s="16">
        <f t="shared" ref="RDP124" si="3845">RDO124/$N$2</f>
        <v>0.38461538461538464</v>
      </c>
      <c r="RDQ124" s="2"/>
      <c r="RDR124" s="2"/>
      <c r="RDS124" s="2"/>
      <c r="RDT124" s="2"/>
      <c r="RDU124" s="2"/>
      <c r="RDV124" s="2" t="s">
        <v>187</v>
      </c>
      <c r="RDW124" s="63"/>
      <c r="RDX124" s="6"/>
      <c r="RDY124" s="6"/>
      <c r="RDZ124" s="6">
        <f>RDZ120+REB120+REC120</f>
        <v>0</v>
      </c>
      <c r="REA124" s="80"/>
      <c r="REB124" s="6">
        <f t="shared" ref="REB124" si="3846">RDZ124+REA124</f>
        <v>0</v>
      </c>
      <c r="REC124" s="6">
        <f t="shared" ref="REC124" si="3847">REB124*1.1</f>
        <v>0</v>
      </c>
      <c r="RED124" s="16">
        <f t="shared" ref="RED124" si="3848">((REC124)*0.06+40)</f>
        <v>40</v>
      </c>
      <c r="REE124" s="105">
        <f t="shared" ref="REE124" si="3849">REC124+RED124</f>
        <v>40</v>
      </c>
      <c r="REF124" s="16">
        <f t="shared" ref="REF124" si="3850">REE124/$N$2</f>
        <v>0.38461538461538464</v>
      </c>
      <c r="REG124" s="2"/>
      <c r="REH124" s="2"/>
      <c r="REI124" s="2"/>
      <c r="REJ124" s="2"/>
      <c r="REK124" s="2"/>
      <c r="REL124" s="2" t="s">
        <v>187</v>
      </c>
      <c r="REM124" s="63"/>
      <c r="REN124" s="6"/>
      <c r="REO124" s="6"/>
      <c r="REP124" s="6">
        <f>REP120+RER120+RES120</f>
        <v>0</v>
      </c>
      <c r="REQ124" s="80"/>
      <c r="RER124" s="6">
        <f t="shared" ref="RER124" si="3851">REP124+REQ124</f>
        <v>0</v>
      </c>
      <c r="RES124" s="6">
        <f t="shared" ref="RES124" si="3852">RER124*1.1</f>
        <v>0</v>
      </c>
      <c r="RET124" s="16">
        <f t="shared" ref="RET124" si="3853">((RES124)*0.06+40)</f>
        <v>40</v>
      </c>
      <c r="REU124" s="105">
        <f t="shared" ref="REU124" si="3854">RES124+RET124</f>
        <v>40</v>
      </c>
      <c r="REV124" s="16">
        <f t="shared" ref="REV124" si="3855">REU124/$N$2</f>
        <v>0.38461538461538464</v>
      </c>
      <c r="REW124" s="2"/>
      <c r="REX124" s="2"/>
      <c r="REY124" s="2"/>
      <c r="REZ124" s="2"/>
      <c r="RFA124" s="2"/>
      <c r="RFB124" s="2" t="s">
        <v>187</v>
      </c>
      <c r="RFC124" s="63"/>
      <c r="RFD124" s="6"/>
      <c r="RFE124" s="6"/>
      <c r="RFF124" s="6">
        <f>RFF120+RFH120+RFI120</f>
        <v>0</v>
      </c>
      <c r="RFG124" s="80"/>
      <c r="RFH124" s="6">
        <f t="shared" ref="RFH124" si="3856">RFF124+RFG124</f>
        <v>0</v>
      </c>
      <c r="RFI124" s="6">
        <f t="shared" ref="RFI124" si="3857">RFH124*1.1</f>
        <v>0</v>
      </c>
      <c r="RFJ124" s="16">
        <f t="shared" ref="RFJ124" si="3858">((RFI124)*0.06+40)</f>
        <v>40</v>
      </c>
      <c r="RFK124" s="105">
        <f t="shared" ref="RFK124" si="3859">RFI124+RFJ124</f>
        <v>40</v>
      </c>
      <c r="RFL124" s="16">
        <f t="shared" ref="RFL124" si="3860">RFK124/$N$2</f>
        <v>0.38461538461538464</v>
      </c>
      <c r="RFM124" s="2"/>
      <c r="RFN124" s="2"/>
      <c r="RFO124" s="2"/>
      <c r="RFP124" s="2"/>
      <c r="RFQ124" s="2"/>
      <c r="RFR124" s="2" t="s">
        <v>187</v>
      </c>
      <c r="RFS124" s="63"/>
      <c r="RFT124" s="6"/>
      <c r="RFU124" s="6"/>
      <c r="RFV124" s="6">
        <f>RFV120+RFX120+RFY120</f>
        <v>0</v>
      </c>
      <c r="RFW124" s="80"/>
      <c r="RFX124" s="6">
        <f t="shared" ref="RFX124" si="3861">RFV124+RFW124</f>
        <v>0</v>
      </c>
      <c r="RFY124" s="6">
        <f t="shared" ref="RFY124" si="3862">RFX124*1.1</f>
        <v>0</v>
      </c>
      <c r="RFZ124" s="16">
        <f t="shared" ref="RFZ124" si="3863">((RFY124)*0.06+40)</f>
        <v>40</v>
      </c>
      <c r="RGA124" s="105">
        <f t="shared" ref="RGA124" si="3864">RFY124+RFZ124</f>
        <v>40</v>
      </c>
      <c r="RGB124" s="16">
        <f t="shared" ref="RGB124" si="3865">RGA124/$N$2</f>
        <v>0.38461538461538464</v>
      </c>
      <c r="RGC124" s="2"/>
      <c r="RGD124" s="2"/>
      <c r="RGE124" s="2"/>
      <c r="RGF124" s="2"/>
      <c r="RGG124" s="2"/>
      <c r="RGH124" s="2" t="s">
        <v>187</v>
      </c>
      <c r="RGI124" s="63"/>
      <c r="RGJ124" s="6"/>
      <c r="RGK124" s="6"/>
      <c r="RGL124" s="6">
        <f>RGL120+RGN120+RGO120</f>
        <v>0</v>
      </c>
      <c r="RGM124" s="80"/>
      <c r="RGN124" s="6">
        <f t="shared" ref="RGN124" si="3866">RGL124+RGM124</f>
        <v>0</v>
      </c>
      <c r="RGO124" s="6">
        <f t="shared" ref="RGO124" si="3867">RGN124*1.1</f>
        <v>0</v>
      </c>
      <c r="RGP124" s="16">
        <f t="shared" ref="RGP124" si="3868">((RGO124)*0.06+40)</f>
        <v>40</v>
      </c>
      <c r="RGQ124" s="105">
        <f t="shared" ref="RGQ124" si="3869">RGO124+RGP124</f>
        <v>40</v>
      </c>
      <c r="RGR124" s="16">
        <f t="shared" ref="RGR124" si="3870">RGQ124/$N$2</f>
        <v>0.38461538461538464</v>
      </c>
      <c r="RGS124" s="2"/>
      <c r="RGT124" s="2"/>
      <c r="RGU124" s="2"/>
      <c r="RGV124" s="2"/>
      <c r="RGW124" s="2"/>
      <c r="RGX124" s="2" t="s">
        <v>187</v>
      </c>
      <c r="RGY124" s="63"/>
      <c r="RGZ124" s="6"/>
      <c r="RHA124" s="6"/>
      <c r="RHB124" s="6">
        <f>RHB120+RHD120+RHE120</f>
        <v>0</v>
      </c>
      <c r="RHC124" s="80"/>
      <c r="RHD124" s="6">
        <f t="shared" ref="RHD124" si="3871">RHB124+RHC124</f>
        <v>0</v>
      </c>
      <c r="RHE124" s="6">
        <f t="shared" ref="RHE124" si="3872">RHD124*1.1</f>
        <v>0</v>
      </c>
      <c r="RHF124" s="16">
        <f t="shared" ref="RHF124" si="3873">((RHE124)*0.06+40)</f>
        <v>40</v>
      </c>
      <c r="RHG124" s="105">
        <f t="shared" ref="RHG124" si="3874">RHE124+RHF124</f>
        <v>40</v>
      </c>
      <c r="RHH124" s="16">
        <f t="shared" ref="RHH124" si="3875">RHG124/$N$2</f>
        <v>0.38461538461538464</v>
      </c>
      <c r="RHI124" s="2"/>
      <c r="RHJ124" s="2"/>
      <c r="RHK124" s="2"/>
      <c r="RHL124" s="2"/>
      <c r="RHM124" s="2"/>
      <c r="RHN124" s="2" t="s">
        <v>187</v>
      </c>
      <c r="RHO124" s="63"/>
      <c r="RHP124" s="6"/>
      <c r="RHQ124" s="6"/>
      <c r="RHR124" s="6">
        <f>RHR120+RHT120+RHU120</f>
        <v>0</v>
      </c>
      <c r="RHS124" s="80"/>
      <c r="RHT124" s="6">
        <f t="shared" ref="RHT124" si="3876">RHR124+RHS124</f>
        <v>0</v>
      </c>
      <c r="RHU124" s="6">
        <f t="shared" ref="RHU124" si="3877">RHT124*1.1</f>
        <v>0</v>
      </c>
      <c r="RHV124" s="16">
        <f t="shared" ref="RHV124" si="3878">((RHU124)*0.06+40)</f>
        <v>40</v>
      </c>
      <c r="RHW124" s="105">
        <f t="shared" ref="RHW124" si="3879">RHU124+RHV124</f>
        <v>40</v>
      </c>
      <c r="RHX124" s="16">
        <f t="shared" ref="RHX124" si="3880">RHW124/$N$2</f>
        <v>0.38461538461538464</v>
      </c>
      <c r="RHY124" s="2"/>
      <c r="RHZ124" s="2"/>
      <c r="RIA124" s="2"/>
      <c r="RIB124" s="2"/>
      <c r="RIC124" s="2"/>
      <c r="RID124" s="2" t="s">
        <v>187</v>
      </c>
      <c r="RIE124" s="63"/>
      <c r="RIF124" s="6"/>
      <c r="RIG124" s="6"/>
      <c r="RIH124" s="6">
        <f>RIH120+RIJ120+RIK120</f>
        <v>0</v>
      </c>
      <c r="RII124" s="80"/>
      <c r="RIJ124" s="6">
        <f t="shared" ref="RIJ124" si="3881">RIH124+RII124</f>
        <v>0</v>
      </c>
      <c r="RIK124" s="6">
        <f t="shared" ref="RIK124" si="3882">RIJ124*1.1</f>
        <v>0</v>
      </c>
      <c r="RIL124" s="16">
        <f t="shared" ref="RIL124" si="3883">((RIK124)*0.06+40)</f>
        <v>40</v>
      </c>
      <c r="RIM124" s="105">
        <f t="shared" ref="RIM124" si="3884">RIK124+RIL124</f>
        <v>40</v>
      </c>
      <c r="RIN124" s="16">
        <f t="shared" ref="RIN124" si="3885">RIM124/$N$2</f>
        <v>0.38461538461538464</v>
      </c>
      <c r="RIO124" s="2"/>
      <c r="RIP124" s="2"/>
      <c r="RIQ124" s="2"/>
      <c r="RIR124" s="2"/>
      <c r="RIS124" s="2"/>
      <c r="RIT124" s="2" t="s">
        <v>187</v>
      </c>
      <c r="RIU124" s="63"/>
      <c r="RIV124" s="6"/>
      <c r="RIW124" s="6"/>
      <c r="RIX124" s="6">
        <f>RIX120+RIZ120+RJA120</f>
        <v>0</v>
      </c>
      <c r="RIY124" s="80"/>
      <c r="RIZ124" s="6">
        <f t="shared" ref="RIZ124" si="3886">RIX124+RIY124</f>
        <v>0</v>
      </c>
      <c r="RJA124" s="6">
        <f t="shared" ref="RJA124" si="3887">RIZ124*1.1</f>
        <v>0</v>
      </c>
      <c r="RJB124" s="16">
        <f t="shared" ref="RJB124" si="3888">((RJA124)*0.06+40)</f>
        <v>40</v>
      </c>
      <c r="RJC124" s="105">
        <f t="shared" ref="RJC124" si="3889">RJA124+RJB124</f>
        <v>40</v>
      </c>
      <c r="RJD124" s="16">
        <f t="shared" ref="RJD124" si="3890">RJC124/$N$2</f>
        <v>0.38461538461538464</v>
      </c>
      <c r="RJE124" s="2"/>
      <c r="RJF124" s="2"/>
      <c r="RJG124" s="2"/>
      <c r="RJH124" s="2"/>
      <c r="RJI124" s="2"/>
      <c r="RJJ124" s="2" t="s">
        <v>187</v>
      </c>
      <c r="RJK124" s="63"/>
      <c r="RJL124" s="6"/>
      <c r="RJM124" s="6"/>
      <c r="RJN124" s="6">
        <f>RJN120+RJP120+RJQ120</f>
        <v>0</v>
      </c>
      <c r="RJO124" s="80"/>
      <c r="RJP124" s="6">
        <f t="shared" ref="RJP124" si="3891">RJN124+RJO124</f>
        <v>0</v>
      </c>
      <c r="RJQ124" s="6">
        <f t="shared" ref="RJQ124" si="3892">RJP124*1.1</f>
        <v>0</v>
      </c>
      <c r="RJR124" s="16">
        <f t="shared" ref="RJR124" si="3893">((RJQ124)*0.06+40)</f>
        <v>40</v>
      </c>
      <c r="RJS124" s="105">
        <f t="shared" ref="RJS124" si="3894">RJQ124+RJR124</f>
        <v>40</v>
      </c>
      <c r="RJT124" s="16">
        <f t="shared" ref="RJT124" si="3895">RJS124/$N$2</f>
        <v>0.38461538461538464</v>
      </c>
      <c r="RJU124" s="2"/>
      <c r="RJV124" s="2"/>
      <c r="RJW124" s="2"/>
      <c r="RJX124" s="2"/>
      <c r="RJY124" s="2"/>
      <c r="RJZ124" s="2" t="s">
        <v>187</v>
      </c>
      <c r="RKA124" s="63"/>
      <c r="RKB124" s="6"/>
      <c r="RKC124" s="6"/>
      <c r="RKD124" s="6">
        <f>RKD120+RKF120+RKG120</f>
        <v>0</v>
      </c>
      <c r="RKE124" s="80"/>
      <c r="RKF124" s="6">
        <f t="shared" ref="RKF124" si="3896">RKD124+RKE124</f>
        <v>0</v>
      </c>
      <c r="RKG124" s="6">
        <f t="shared" ref="RKG124" si="3897">RKF124*1.1</f>
        <v>0</v>
      </c>
      <c r="RKH124" s="16">
        <f t="shared" ref="RKH124" si="3898">((RKG124)*0.06+40)</f>
        <v>40</v>
      </c>
      <c r="RKI124" s="105">
        <f t="shared" ref="RKI124" si="3899">RKG124+RKH124</f>
        <v>40</v>
      </c>
      <c r="RKJ124" s="16">
        <f t="shared" ref="RKJ124" si="3900">RKI124/$N$2</f>
        <v>0.38461538461538464</v>
      </c>
      <c r="RKK124" s="2"/>
      <c r="RKL124" s="2"/>
      <c r="RKM124" s="2"/>
      <c r="RKN124" s="2"/>
      <c r="RKO124" s="2"/>
      <c r="RKP124" s="2" t="s">
        <v>187</v>
      </c>
      <c r="RKQ124" s="63"/>
      <c r="RKR124" s="6"/>
      <c r="RKS124" s="6"/>
      <c r="RKT124" s="6">
        <f>RKT120+RKV120+RKW120</f>
        <v>0</v>
      </c>
      <c r="RKU124" s="80"/>
      <c r="RKV124" s="6">
        <f t="shared" ref="RKV124" si="3901">RKT124+RKU124</f>
        <v>0</v>
      </c>
      <c r="RKW124" s="6">
        <f t="shared" ref="RKW124" si="3902">RKV124*1.1</f>
        <v>0</v>
      </c>
      <c r="RKX124" s="16">
        <f t="shared" ref="RKX124" si="3903">((RKW124)*0.06+40)</f>
        <v>40</v>
      </c>
      <c r="RKY124" s="105">
        <f t="shared" ref="RKY124" si="3904">RKW124+RKX124</f>
        <v>40</v>
      </c>
      <c r="RKZ124" s="16">
        <f t="shared" ref="RKZ124" si="3905">RKY124/$N$2</f>
        <v>0.38461538461538464</v>
      </c>
      <c r="RLA124" s="2"/>
      <c r="RLB124" s="2"/>
      <c r="RLC124" s="2"/>
      <c r="RLD124" s="2"/>
      <c r="RLE124" s="2"/>
      <c r="RLF124" s="2" t="s">
        <v>187</v>
      </c>
      <c r="RLG124" s="63"/>
      <c r="RLH124" s="6"/>
      <c r="RLI124" s="6"/>
      <c r="RLJ124" s="6">
        <f>RLJ120+RLL120+RLM120</f>
        <v>0</v>
      </c>
      <c r="RLK124" s="80"/>
      <c r="RLL124" s="6">
        <f t="shared" ref="RLL124" si="3906">RLJ124+RLK124</f>
        <v>0</v>
      </c>
      <c r="RLM124" s="6">
        <f t="shared" ref="RLM124" si="3907">RLL124*1.1</f>
        <v>0</v>
      </c>
      <c r="RLN124" s="16">
        <f t="shared" ref="RLN124" si="3908">((RLM124)*0.06+40)</f>
        <v>40</v>
      </c>
      <c r="RLO124" s="105">
        <f t="shared" ref="RLO124" si="3909">RLM124+RLN124</f>
        <v>40</v>
      </c>
      <c r="RLP124" s="16">
        <f t="shared" ref="RLP124" si="3910">RLO124/$N$2</f>
        <v>0.38461538461538464</v>
      </c>
      <c r="RLQ124" s="2"/>
      <c r="RLR124" s="2"/>
      <c r="RLS124" s="2"/>
      <c r="RLT124" s="2"/>
      <c r="RLU124" s="2"/>
      <c r="RLV124" s="2" t="s">
        <v>187</v>
      </c>
      <c r="RLW124" s="63"/>
      <c r="RLX124" s="6"/>
      <c r="RLY124" s="6"/>
      <c r="RLZ124" s="6">
        <f>RLZ120+RMB120+RMC120</f>
        <v>0</v>
      </c>
      <c r="RMA124" s="80"/>
      <c r="RMB124" s="6">
        <f t="shared" ref="RMB124" si="3911">RLZ124+RMA124</f>
        <v>0</v>
      </c>
      <c r="RMC124" s="6">
        <f t="shared" ref="RMC124" si="3912">RMB124*1.1</f>
        <v>0</v>
      </c>
      <c r="RMD124" s="16">
        <f t="shared" ref="RMD124" si="3913">((RMC124)*0.06+40)</f>
        <v>40</v>
      </c>
      <c r="RME124" s="105">
        <f t="shared" ref="RME124" si="3914">RMC124+RMD124</f>
        <v>40</v>
      </c>
      <c r="RMF124" s="16">
        <f t="shared" ref="RMF124" si="3915">RME124/$N$2</f>
        <v>0.38461538461538464</v>
      </c>
      <c r="RMG124" s="2"/>
      <c r="RMH124" s="2"/>
      <c r="RMI124" s="2"/>
      <c r="RMJ124" s="2"/>
      <c r="RMK124" s="2"/>
      <c r="RML124" s="2" t="s">
        <v>187</v>
      </c>
      <c r="RMM124" s="63"/>
      <c r="RMN124" s="6"/>
      <c r="RMO124" s="6"/>
      <c r="RMP124" s="6">
        <f>RMP120+RMR120+RMS120</f>
        <v>0</v>
      </c>
      <c r="RMQ124" s="80"/>
      <c r="RMR124" s="6">
        <f t="shared" ref="RMR124" si="3916">RMP124+RMQ124</f>
        <v>0</v>
      </c>
      <c r="RMS124" s="6">
        <f t="shared" ref="RMS124" si="3917">RMR124*1.1</f>
        <v>0</v>
      </c>
      <c r="RMT124" s="16">
        <f t="shared" ref="RMT124" si="3918">((RMS124)*0.06+40)</f>
        <v>40</v>
      </c>
      <c r="RMU124" s="105">
        <f t="shared" ref="RMU124" si="3919">RMS124+RMT124</f>
        <v>40</v>
      </c>
      <c r="RMV124" s="16">
        <f t="shared" ref="RMV124" si="3920">RMU124/$N$2</f>
        <v>0.38461538461538464</v>
      </c>
      <c r="RMW124" s="2"/>
      <c r="RMX124" s="2"/>
      <c r="RMY124" s="2"/>
      <c r="RMZ124" s="2"/>
      <c r="RNA124" s="2"/>
      <c r="RNB124" s="2" t="s">
        <v>187</v>
      </c>
      <c r="RNC124" s="63"/>
      <c r="RND124" s="6"/>
      <c r="RNE124" s="6"/>
      <c r="RNF124" s="6">
        <f>RNF120+RNH120+RNI120</f>
        <v>0</v>
      </c>
      <c r="RNG124" s="80"/>
      <c r="RNH124" s="6">
        <f t="shared" ref="RNH124" si="3921">RNF124+RNG124</f>
        <v>0</v>
      </c>
      <c r="RNI124" s="6">
        <f t="shared" ref="RNI124" si="3922">RNH124*1.1</f>
        <v>0</v>
      </c>
      <c r="RNJ124" s="16">
        <f t="shared" ref="RNJ124" si="3923">((RNI124)*0.06+40)</f>
        <v>40</v>
      </c>
      <c r="RNK124" s="105">
        <f t="shared" ref="RNK124" si="3924">RNI124+RNJ124</f>
        <v>40</v>
      </c>
      <c r="RNL124" s="16">
        <f t="shared" ref="RNL124" si="3925">RNK124/$N$2</f>
        <v>0.38461538461538464</v>
      </c>
      <c r="RNM124" s="2"/>
      <c r="RNN124" s="2"/>
      <c r="RNO124" s="2"/>
      <c r="RNP124" s="2"/>
      <c r="RNQ124" s="2"/>
      <c r="RNR124" s="2" t="s">
        <v>187</v>
      </c>
      <c r="RNS124" s="63"/>
      <c r="RNT124" s="6"/>
      <c r="RNU124" s="6"/>
      <c r="RNV124" s="6">
        <f>RNV120+RNX120+RNY120</f>
        <v>0</v>
      </c>
      <c r="RNW124" s="80"/>
      <c r="RNX124" s="6">
        <f t="shared" ref="RNX124" si="3926">RNV124+RNW124</f>
        <v>0</v>
      </c>
      <c r="RNY124" s="6">
        <f t="shared" ref="RNY124" si="3927">RNX124*1.1</f>
        <v>0</v>
      </c>
      <c r="RNZ124" s="16">
        <f t="shared" ref="RNZ124" si="3928">((RNY124)*0.06+40)</f>
        <v>40</v>
      </c>
      <c r="ROA124" s="105">
        <f t="shared" ref="ROA124" si="3929">RNY124+RNZ124</f>
        <v>40</v>
      </c>
      <c r="ROB124" s="16">
        <f t="shared" ref="ROB124" si="3930">ROA124/$N$2</f>
        <v>0.38461538461538464</v>
      </c>
      <c r="ROC124" s="2"/>
      <c r="ROD124" s="2"/>
      <c r="ROE124" s="2"/>
      <c r="ROF124" s="2"/>
      <c r="ROG124" s="2"/>
      <c r="ROH124" s="2" t="s">
        <v>187</v>
      </c>
      <c r="ROI124" s="63"/>
      <c r="ROJ124" s="6"/>
      <c r="ROK124" s="6"/>
      <c r="ROL124" s="6">
        <f>ROL120+RON120+ROO120</f>
        <v>0</v>
      </c>
      <c r="ROM124" s="80"/>
      <c r="RON124" s="6">
        <f t="shared" ref="RON124" si="3931">ROL124+ROM124</f>
        <v>0</v>
      </c>
      <c r="ROO124" s="6">
        <f t="shared" ref="ROO124" si="3932">RON124*1.1</f>
        <v>0</v>
      </c>
      <c r="ROP124" s="16">
        <f t="shared" ref="ROP124" si="3933">((ROO124)*0.06+40)</f>
        <v>40</v>
      </c>
      <c r="ROQ124" s="105">
        <f t="shared" ref="ROQ124" si="3934">ROO124+ROP124</f>
        <v>40</v>
      </c>
      <c r="ROR124" s="16">
        <f t="shared" ref="ROR124" si="3935">ROQ124/$N$2</f>
        <v>0.38461538461538464</v>
      </c>
      <c r="ROS124" s="2"/>
      <c r="ROT124" s="2"/>
      <c r="ROU124" s="2"/>
      <c r="ROV124" s="2"/>
      <c r="ROW124" s="2"/>
      <c r="ROX124" s="2" t="s">
        <v>187</v>
      </c>
      <c r="ROY124" s="63"/>
      <c r="ROZ124" s="6"/>
      <c r="RPA124" s="6"/>
      <c r="RPB124" s="6">
        <f>RPB120+RPD120+RPE120</f>
        <v>0</v>
      </c>
      <c r="RPC124" s="80"/>
      <c r="RPD124" s="6">
        <f t="shared" ref="RPD124" si="3936">RPB124+RPC124</f>
        <v>0</v>
      </c>
      <c r="RPE124" s="6">
        <f t="shared" ref="RPE124" si="3937">RPD124*1.1</f>
        <v>0</v>
      </c>
      <c r="RPF124" s="16">
        <f t="shared" ref="RPF124" si="3938">((RPE124)*0.06+40)</f>
        <v>40</v>
      </c>
      <c r="RPG124" s="105">
        <f t="shared" ref="RPG124" si="3939">RPE124+RPF124</f>
        <v>40</v>
      </c>
      <c r="RPH124" s="16">
        <f t="shared" ref="RPH124" si="3940">RPG124/$N$2</f>
        <v>0.38461538461538464</v>
      </c>
      <c r="RPI124" s="2"/>
      <c r="RPJ124" s="2"/>
      <c r="RPK124" s="2"/>
      <c r="RPL124" s="2"/>
      <c r="RPM124" s="2"/>
      <c r="RPN124" s="2" t="s">
        <v>187</v>
      </c>
      <c r="RPO124" s="63"/>
      <c r="RPP124" s="6"/>
      <c r="RPQ124" s="6"/>
      <c r="RPR124" s="6">
        <f>RPR120+RPT120+RPU120</f>
        <v>0</v>
      </c>
      <c r="RPS124" s="80"/>
      <c r="RPT124" s="6">
        <f t="shared" ref="RPT124" si="3941">RPR124+RPS124</f>
        <v>0</v>
      </c>
      <c r="RPU124" s="6">
        <f t="shared" ref="RPU124" si="3942">RPT124*1.1</f>
        <v>0</v>
      </c>
      <c r="RPV124" s="16">
        <f t="shared" ref="RPV124" si="3943">((RPU124)*0.06+40)</f>
        <v>40</v>
      </c>
      <c r="RPW124" s="105">
        <f t="shared" ref="RPW124" si="3944">RPU124+RPV124</f>
        <v>40</v>
      </c>
      <c r="RPX124" s="16">
        <f t="shared" ref="RPX124" si="3945">RPW124/$N$2</f>
        <v>0.38461538461538464</v>
      </c>
      <c r="RPY124" s="2"/>
      <c r="RPZ124" s="2"/>
      <c r="RQA124" s="2"/>
      <c r="RQB124" s="2"/>
      <c r="RQC124" s="2"/>
      <c r="RQD124" s="2" t="s">
        <v>187</v>
      </c>
      <c r="RQE124" s="63"/>
      <c r="RQF124" s="6"/>
      <c r="RQG124" s="6"/>
      <c r="RQH124" s="6">
        <f>RQH120+RQJ120+RQK120</f>
        <v>0</v>
      </c>
      <c r="RQI124" s="80"/>
      <c r="RQJ124" s="6">
        <f t="shared" ref="RQJ124" si="3946">RQH124+RQI124</f>
        <v>0</v>
      </c>
      <c r="RQK124" s="6">
        <f t="shared" ref="RQK124" si="3947">RQJ124*1.1</f>
        <v>0</v>
      </c>
      <c r="RQL124" s="16">
        <f t="shared" ref="RQL124" si="3948">((RQK124)*0.06+40)</f>
        <v>40</v>
      </c>
      <c r="RQM124" s="105">
        <f t="shared" ref="RQM124" si="3949">RQK124+RQL124</f>
        <v>40</v>
      </c>
      <c r="RQN124" s="16">
        <f t="shared" ref="RQN124" si="3950">RQM124/$N$2</f>
        <v>0.38461538461538464</v>
      </c>
      <c r="RQO124" s="2"/>
      <c r="RQP124" s="2"/>
      <c r="RQQ124" s="2"/>
      <c r="RQR124" s="2"/>
      <c r="RQS124" s="2"/>
      <c r="RQT124" s="2" t="s">
        <v>187</v>
      </c>
      <c r="RQU124" s="63"/>
      <c r="RQV124" s="6"/>
      <c r="RQW124" s="6"/>
      <c r="RQX124" s="6">
        <f>RQX120+RQZ120+RRA120</f>
        <v>0</v>
      </c>
      <c r="RQY124" s="80"/>
      <c r="RQZ124" s="6">
        <f t="shared" ref="RQZ124" si="3951">RQX124+RQY124</f>
        <v>0</v>
      </c>
      <c r="RRA124" s="6">
        <f t="shared" ref="RRA124" si="3952">RQZ124*1.1</f>
        <v>0</v>
      </c>
      <c r="RRB124" s="16">
        <f t="shared" ref="RRB124" si="3953">((RRA124)*0.06+40)</f>
        <v>40</v>
      </c>
      <c r="RRC124" s="105">
        <f t="shared" ref="RRC124" si="3954">RRA124+RRB124</f>
        <v>40</v>
      </c>
      <c r="RRD124" s="16">
        <f t="shared" ref="RRD124" si="3955">RRC124/$N$2</f>
        <v>0.38461538461538464</v>
      </c>
      <c r="RRE124" s="2"/>
      <c r="RRF124" s="2"/>
      <c r="RRG124" s="2"/>
      <c r="RRH124" s="2"/>
      <c r="RRI124" s="2"/>
      <c r="RRJ124" s="2" t="s">
        <v>187</v>
      </c>
      <c r="RRK124" s="63"/>
      <c r="RRL124" s="6"/>
      <c r="RRM124" s="6"/>
      <c r="RRN124" s="6">
        <f>RRN120+RRP120+RRQ120</f>
        <v>0</v>
      </c>
      <c r="RRO124" s="80"/>
      <c r="RRP124" s="6">
        <f t="shared" ref="RRP124" si="3956">RRN124+RRO124</f>
        <v>0</v>
      </c>
      <c r="RRQ124" s="6">
        <f t="shared" ref="RRQ124" si="3957">RRP124*1.1</f>
        <v>0</v>
      </c>
      <c r="RRR124" s="16">
        <f t="shared" ref="RRR124" si="3958">((RRQ124)*0.06+40)</f>
        <v>40</v>
      </c>
      <c r="RRS124" s="105">
        <f t="shared" ref="RRS124" si="3959">RRQ124+RRR124</f>
        <v>40</v>
      </c>
      <c r="RRT124" s="16">
        <f t="shared" ref="RRT124" si="3960">RRS124/$N$2</f>
        <v>0.38461538461538464</v>
      </c>
      <c r="RRU124" s="2"/>
      <c r="RRV124" s="2"/>
      <c r="RRW124" s="2"/>
      <c r="RRX124" s="2"/>
      <c r="RRY124" s="2"/>
      <c r="RRZ124" s="2" t="s">
        <v>187</v>
      </c>
      <c r="RSA124" s="63"/>
      <c r="RSB124" s="6"/>
      <c r="RSC124" s="6"/>
      <c r="RSD124" s="6">
        <f>RSD120+RSF120+RSG120</f>
        <v>0</v>
      </c>
      <c r="RSE124" s="80"/>
      <c r="RSF124" s="6">
        <f t="shared" ref="RSF124" si="3961">RSD124+RSE124</f>
        <v>0</v>
      </c>
      <c r="RSG124" s="6">
        <f t="shared" ref="RSG124" si="3962">RSF124*1.1</f>
        <v>0</v>
      </c>
      <c r="RSH124" s="16">
        <f t="shared" ref="RSH124" si="3963">((RSG124)*0.06+40)</f>
        <v>40</v>
      </c>
      <c r="RSI124" s="105">
        <f t="shared" ref="RSI124" si="3964">RSG124+RSH124</f>
        <v>40</v>
      </c>
      <c r="RSJ124" s="16">
        <f t="shared" ref="RSJ124" si="3965">RSI124/$N$2</f>
        <v>0.38461538461538464</v>
      </c>
      <c r="RSK124" s="2"/>
      <c r="RSL124" s="2"/>
      <c r="RSM124" s="2"/>
      <c r="RSN124" s="2"/>
      <c r="RSO124" s="2"/>
      <c r="RSP124" s="2" t="s">
        <v>187</v>
      </c>
      <c r="RSQ124" s="63"/>
      <c r="RSR124" s="6"/>
      <c r="RSS124" s="6"/>
      <c r="RST124" s="6">
        <f>RST120+RSV120+RSW120</f>
        <v>0</v>
      </c>
      <c r="RSU124" s="80"/>
      <c r="RSV124" s="6">
        <f t="shared" ref="RSV124" si="3966">RST124+RSU124</f>
        <v>0</v>
      </c>
      <c r="RSW124" s="6">
        <f t="shared" ref="RSW124" si="3967">RSV124*1.1</f>
        <v>0</v>
      </c>
      <c r="RSX124" s="16">
        <f t="shared" ref="RSX124" si="3968">((RSW124)*0.06+40)</f>
        <v>40</v>
      </c>
      <c r="RSY124" s="105">
        <f t="shared" ref="RSY124" si="3969">RSW124+RSX124</f>
        <v>40</v>
      </c>
      <c r="RSZ124" s="16">
        <f t="shared" ref="RSZ124" si="3970">RSY124/$N$2</f>
        <v>0.38461538461538464</v>
      </c>
      <c r="RTA124" s="2"/>
      <c r="RTB124" s="2"/>
      <c r="RTC124" s="2"/>
      <c r="RTD124" s="2"/>
      <c r="RTE124" s="2"/>
      <c r="RTF124" s="2" t="s">
        <v>187</v>
      </c>
      <c r="RTG124" s="63"/>
      <c r="RTH124" s="6"/>
      <c r="RTI124" s="6"/>
      <c r="RTJ124" s="6">
        <f>RTJ120+RTL120+RTM120</f>
        <v>0</v>
      </c>
      <c r="RTK124" s="80"/>
      <c r="RTL124" s="6">
        <f t="shared" ref="RTL124" si="3971">RTJ124+RTK124</f>
        <v>0</v>
      </c>
      <c r="RTM124" s="6">
        <f t="shared" ref="RTM124" si="3972">RTL124*1.1</f>
        <v>0</v>
      </c>
      <c r="RTN124" s="16">
        <f t="shared" ref="RTN124" si="3973">((RTM124)*0.06+40)</f>
        <v>40</v>
      </c>
      <c r="RTO124" s="105">
        <f t="shared" ref="RTO124" si="3974">RTM124+RTN124</f>
        <v>40</v>
      </c>
      <c r="RTP124" s="16">
        <f t="shared" ref="RTP124" si="3975">RTO124/$N$2</f>
        <v>0.38461538461538464</v>
      </c>
      <c r="RTQ124" s="2"/>
      <c r="RTR124" s="2"/>
      <c r="RTS124" s="2"/>
      <c r="RTT124" s="2"/>
      <c r="RTU124" s="2"/>
      <c r="RTV124" s="2" t="s">
        <v>187</v>
      </c>
      <c r="RTW124" s="63"/>
      <c r="RTX124" s="6"/>
      <c r="RTY124" s="6"/>
      <c r="RTZ124" s="6">
        <f>RTZ120+RUB120+RUC120</f>
        <v>0</v>
      </c>
      <c r="RUA124" s="80"/>
      <c r="RUB124" s="6">
        <f t="shared" ref="RUB124" si="3976">RTZ124+RUA124</f>
        <v>0</v>
      </c>
      <c r="RUC124" s="6">
        <f t="shared" ref="RUC124" si="3977">RUB124*1.1</f>
        <v>0</v>
      </c>
      <c r="RUD124" s="16">
        <f t="shared" ref="RUD124" si="3978">((RUC124)*0.06+40)</f>
        <v>40</v>
      </c>
      <c r="RUE124" s="105">
        <f t="shared" ref="RUE124" si="3979">RUC124+RUD124</f>
        <v>40</v>
      </c>
      <c r="RUF124" s="16">
        <f t="shared" ref="RUF124" si="3980">RUE124/$N$2</f>
        <v>0.38461538461538464</v>
      </c>
      <c r="RUG124" s="2"/>
      <c r="RUH124" s="2"/>
      <c r="RUI124" s="2"/>
      <c r="RUJ124" s="2"/>
      <c r="RUK124" s="2"/>
      <c r="RUL124" s="2" t="s">
        <v>187</v>
      </c>
      <c r="RUM124" s="63"/>
      <c r="RUN124" s="6"/>
      <c r="RUO124" s="6"/>
      <c r="RUP124" s="6">
        <f>RUP120+RUR120+RUS120</f>
        <v>0</v>
      </c>
      <c r="RUQ124" s="80"/>
      <c r="RUR124" s="6">
        <f t="shared" ref="RUR124" si="3981">RUP124+RUQ124</f>
        <v>0</v>
      </c>
      <c r="RUS124" s="6">
        <f t="shared" ref="RUS124" si="3982">RUR124*1.1</f>
        <v>0</v>
      </c>
      <c r="RUT124" s="16">
        <f t="shared" ref="RUT124" si="3983">((RUS124)*0.06+40)</f>
        <v>40</v>
      </c>
      <c r="RUU124" s="105">
        <f t="shared" ref="RUU124" si="3984">RUS124+RUT124</f>
        <v>40</v>
      </c>
      <c r="RUV124" s="16">
        <f t="shared" ref="RUV124" si="3985">RUU124/$N$2</f>
        <v>0.38461538461538464</v>
      </c>
      <c r="RUW124" s="2"/>
      <c r="RUX124" s="2"/>
      <c r="RUY124" s="2"/>
      <c r="RUZ124" s="2"/>
      <c r="RVA124" s="2"/>
      <c r="RVB124" s="2" t="s">
        <v>187</v>
      </c>
      <c r="RVC124" s="63"/>
      <c r="RVD124" s="6"/>
      <c r="RVE124" s="6"/>
      <c r="RVF124" s="6">
        <f>RVF120+RVH120+RVI120</f>
        <v>0</v>
      </c>
      <c r="RVG124" s="80"/>
      <c r="RVH124" s="6">
        <f t="shared" ref="RVH124" si="3986">RVF124+RVG124</f>
        <v>0</v>
      </c>
      <c r="RVI124" s="6">
        <f t="shared" ref="RVI124" si="3987">RVH124*1.1</f>
        <v>0</v>
      </c>
      <c r="RVJ124" s="16">
        <f t="shared" ref="RVJ124" si="3988">((RVI124)*0.06+40)</f>
        <v>40</v>
      </c>
      <c r="RVK124" s="105">
        <f t="shared" ref="RVK124" si="3989">RVI124+RVJ124</f>
        <v>40</v>
      </c>
      <c r="RVL124" s="16">
        <f t="shared" ref="RVL124" si="3990">RVK124/$N$2</f>
        <v>0.38461538461538464</v>
      </c>
      <c r="RVM124" s="2"/>
      <c r="RVN124" s="2"/>
      <c r="RVO124" s="2"/>
      <c r="RVP124" s="2"/>
      <c r="RVQ124" s="2"/>
      <c r="RVR124" s="2" t="s">
        <v>187</v>
      </c>
      <c r="RVS124" s="63"/>
      <c r="RVT124" s="6"/>
      <c r="RVU124" s="6"/>
      <c r="RVV124" s="6">
        <f>RVV120+RVX120+RVY120</f>
        <v>0</v>
      </c>
      <c r="RVW124" s="80"/>
      <c r="RVX124" s="6">
        <f t="shared" ref="RVX124" si="3991">RVV124+RVW124</f>
        <v>0</v>
      </c>
      <c r="RVY124" s="6">
        <f t="shared" ref="RVY124" si="3992">RVX124*1.1</f>
        <v>0</v>
      </c>
      <c r="RVZ124" s="16">
        <f t="shared" ref="RVZ124" si="3993">((RVY124)*0.06+40)</f>
        <v>40</v>
      </c>
      <c r="RWA124" s="105">
        <f t="shared" ref="RWA124" si="3994">RVY124+RVZ124</f>
        <v>40</v>
      </c>
      <c r="RWB124" s="16">
        <f t="shared" ref="RWB124" si="3995">RWA124/$N$2</f>
        <v>0.38461538461538464</v>
      </c>
      <c r="RWC124" s="2"/>
      <c r="RWD124" s="2"/>
      <c r="RWE124" s="2"/>
      <c r="RWF124" s="2"/>
      <c r="RWG124" s="2"/>
      <c r="RWH124" s="2" t="s">
        <v>187</v>
      </c>
      <c r="RWI124" s="63"/>
      <c r="RWJ124" s="6"/>
      <c r="RWK124" s="6"/>
      <c r="RWL124" s="6">
        <f>RWL120+RWN120+RWO120</f>
        <v>0</v>
      </c>
      <c r="RWM124" s="80"/>
      <c r="RWN124" s="6">
        <f t="shared" ref="RWN124" si="3996">RWL124+RWM124</f>
        <v>0</v>
      </c>
      <c r="RWO124" s="6">
        <f t="shared" ref="RWO124" si="3997">RWN124*1.1</f>
        <v>0</v>
      </c>
      <c r="RWP124" s="16">
        <f t="shared" ref="RWP124" si="3998">((RWO124)*0.06+40)</f>
        <v>40</v>
      </c>
      <c r="RWQ124" s="105">
        <f t="shared" ref="RWQ124" si="3999">RWO124+RWP124</f>
        <v>40</v>
      </c>
      <c r="RWR124" s="16">
        <f t="shared" ref="RWR124" si="4000">RWQ124/$N$2</f>
        <v>0.38461538461538464</v>
      </c>
      <c r="RWS124" s="2"/>
      <c r="RWT124" s="2"/>
      <c r="RWU124" s="2"/>
      <c r="RWV124" s="2"/>
      <c r="RWW124" s="2"/>
      <c r="RWX124" s="2" t="s">
        <v>187</v>
      </c>
      <c r="RWY124" s="63"/>
      <c r="RWZ124" s="6"/>
      <c r="RXA124" s="6"/>
      <c r="RXB124" s="6">
        <f>RXB120+RXD120+RXE120</f>
        <v>0</v>
      </c>
      <c r="RXC124" s="80"/>
      <c r="RXD124" s="6">
        <f t="shared" ref="RXD124" si="4001">RXB124+RXC124</f>
        <v>0</v>
      </c>
      <c r="RXE124" s="6">
        <f t="shared" ref="RXE124" si="4002">RXD124*1.1</f>
        <v>0</v>
      </c>
      <c r="RXF124" s="16">
        <f t="shared" ref="RXF124" si="4003">((RXE124)*0.06+40)</f>
        <v>40</v>
      </c>
      <c r="RXG124" s="105">
        <f t="shared" ref="RXG124" si="4004">RXE124+RXF124</f>
        <v>40</v>
      </c>
      <c r="RXH124" s="16">
        <f t="shared" ref="RXH124" si="4005">RXG124/$N$2</f>
        <v>0.38461538461538464</v>
      </c>
      <c r="RXI124" s="2"/>
      <c r="RXJ124" s="2"/>
      <c r="RXK124" s="2"/>
      <c r="RXL124" s="2"/>
      <c r="RXM124" s="2"/>
      <c r="RXN124" s="2" t="s">
        <v>187</v>
      </c>
      <c r="RXO124" s="63"/>
      <c r="RXP124" s="6"/>
      <c r="RXQ124" s="6"/>
      <c r="RXR124" s="6">
        <f>RXR120+RXT120+RXU120</f>
        <v>0</v>
      </c>
      <c r="RXS124" s="80"/>
      <c r="RXT124" s="6">
        <f t="shared" ref="RXT124" si="4006">RXR124+RXS124</f>
        <v>0</v>
      </c>
      <c r="RXU124" s="6">
        <f t="shared" ref="RXU124" si="4007">RXT124*1.1</f>
        <v>0</v>
      </c>
      <c r="RXV124" s="16">
        <f t="shared" ref="RXV124" si="4008">((RXU124)*0.06+40)</f>
        <v>40</v>
      </c>
      <c r="RXW124" s="105">
        <f t="shared" ref="RXW124" si="4009">RXU124+RXV124</f>
        <v>40</v>
      </c>
      <c r="RXX124" s="16">
        <f t="shared" ref="RXX124" si="4010">RXW124/$N$2</f>
        <v>0.38461538461538464</v>
      </c>
      <c r="RXY124" s="2"/>
      <c r="RXZ124" s="2"/>
      <c r="RYA124" s="2"/>
      <c r="RYB124" s="2"/>
      <c r="RYC124" s="2"/>
      <c r="RYD124" s="2" t="s">
        <v>187</v>
      </c>
      <c r="RYE124" s="63"/>
      <c r="RYF124" s="6"/>
      <c r="RYG124" s="6"/>
      <c r="RYH124" s="6">
        <f>RYH120+RYJ120+RYK120</f>
        <v>0</v>
      </c>
      <c r="RYI124" s="80"/>
      <c r="RYJ124" s="6">
        <f t="shared" ref="RYJ124" si="4011">RYH124+RYI124</f>
        <v>0</v>
      </c>
      <c r="RYK124" s="6">
        <f t="shared" ref="RYK124" si="4012">RYJ124*1.1</f>
        <v>0</v>
      </c>
      <c r="RYL124" s="16">
        <f t="shared" ref="RYL124" si="4013">((RYK124)*0.06+40)</f>
        <v>40</v>
      </c>
      <c r="RYM124" s="105">
        <f t="shared" ref="RYM124" si="4014">RYK124+RYL124</f>
        <v>40</v>
      </c>
      <c r="RYN124" s="16">
        <f t="shared" ref="RYN124" si="4015">RYM124/$N$2</f>
        <v>0.38461538461538464</v>
      </c>
      <c r="RYO124" s="2"/>
      <c r="RYP124" s="2"/>
      <c r="RYQ124" s="2"/>
      <c r="RYR124" s="2"/>
      <c r="RYS124" s="2"/>
      <c r="RYT124" s="2" t="s">
        <v>187</v>
      </c>
      <c r="RYU124" s="63"/>
      <c r="RYV124" s="6"/>
      <c r="RYW124" s="6"/>
      <c r="RYX124" s="6">
        <f>RYX120+RYZ120+RZA120</f>
        <v>0</v>
      </c>
      <c r="RYY124" s="80"/>
      <c r="RYZ124" s="6">
        <f t="shared" ref="RYZ124" si="4016">RYX124+RYY124</f>
        <v>0</v>
      </c>
      <c r="RZA124" s="6">
        <f t="shared" ref="RZA124" si="4017">RYZ124*1.1</f>
        <v>0</v>
      </c>
      <c r="RZB124" s="16">
        <f t="shared" ref="RZB124" si="4018">((RZA124)*0.06+40)</f>
        <v>40</v>
      </c>
      <c r="RZC124" s="105">
        <f t="shared" ref="RZC124" si="4019">RZA124+RZB124</f>
        <v>40</v>
      </c>
      <c r="RZD124" s="16">
        <f t="shared" ref="RZD124" si="4020">RZC124/$N$2</f>
        <v>0.38461538461538464</v>
      </c>
      <c r="RZE124" s="2"/>
      <c r="RZF124" s="2"/>
      <c r="RZG124" s="2"/>
      <c r="RZH124" s="2"/>
      <c r="RZI124" s="2"/>
      <c r="RZJ124" s="2" t="s">
        <v>187</v>
      </c>
      <c r="RZK124" s="63"/>
      <c r="RZL124" s="6"/>
      <c r="RZM124" s="6"/>
      <c r="RZN124" s="6">
        <f>RZN120+RZP120+RZQ120</f>
        <v>0</v>
      </c>
      <c r="RZO124" s="80"/>
      <c r="RZP124" s="6">
        <f t="shared" ref="RZP124" si="4021">RZN124+RZO124</f>
        <v>0</v>
      </c>
      <c r="RZQ124" s="6">
        <f t="shared" ref="RZQ124" si="4022">RZP124*1.1</f>
        <v>0</v>
      </c>
      <c r="RZR124" s="16">
        <f t="shared" ref="RZR124" si="4023">((RZQ124)*0.06+40)</f>
        <v>40</v>
      </c>
      <c r="RZS124" s="105">
        <f t="shared" ref="RZS124" si="4024">RZQ124+RZR124</f>
        <v>40</v>
      </c>
      <c r="RZT124" s="16">
        <f t="shared" ref="RZT124" si="4025">RZS124/$N$2</f>
        <v>0.38461538461538464</v>
      </c>
      <c r="RZU124" s="2"/>
      <c r="RZV124" s="2"/>
      <c r="RZW124" s="2"/>
      <c r="RZX124" s="2"/>
      <c r="RZY124" s="2"/>
      <c r="RZZ124" s="2" t="s">
        <v>187</v>
      </c>
      <c r="SAA124" s="63"/>
      <c r="SAB124" s="6"/>
      <c r="SAC124" s="6"/>
      <c r="SAD124" s="6">
        <f>SAD120+SAF120+SAG120</f>
        <v>0</v>
      </c>
      <c r="SAE124" s="80"/>
      <c r="SAF124" s="6">
        <f t="shared" ref="SAF124" si="4026">SAD124+SAE124</f>
        <v>0</v>
      </c>
      <c r="SAG124" s="6">
        <f t="shared" ref="SAG124" si="4027">SAF124*1.1</f>
        <v>0</v>
      </c>
      <c r="SAH124" s="16">
        <f t="shared" ref="SAH124" si="4028">((SAG124)*0.06+40)</f>
        <v>40</v>
      </c>
      <c r="SAI124" s="105">
        <f t="shared" ref="SAI124" si="4029">SAG124+SAH124</f>
        <v>40</v>
      </c>
      <c r="SAJ124" s="16">
        <f t="shared" ref="SAJ124" si="4030">SAI124/$N$2</f>
        <v>0.38461538461538464</v>
      </c>
      <c r="SAK124" s="2"/>
      <c r="SAL124" s="2"/>
      <c r="SAM124" s="2"/>
      <c r="SAN124" s="2"/>
      <c r="SAO124" s="2"/>
      <c r="SAP124" s="2" t="s">
        <v>187</v>
      </c>
      <c r="SAQ124" s="63"/>
      <c r="SAR124" s="6"/>
      <c r="SAS124" s="6"/>
      <c r="SAT124" s="6">
        <f>SAT120+SAV120+SAW120</f>
        <v>0</v>
      </c>
      <c r="SAU124" s="80"/>
      <c r="SAV124" s="6">
        <f t="shared" ref="SAV124" si="4031">SAT124+SAU124</f>
        <v>0</v>
      </c>
      <c r="SAW124" s="6">
        <f t="shared" ref="SAW124" si="4032">SAV124*1.1</f>
        <v>0</v>
      </c>
      <c r="SAX124" s="16">
        <f t="shared" ref="SAX124" si="4033">((SAW124)*0.06+40)</f>
        <v>40</v>
      </c>
      <c r="SAY124" s="105">
        <f t="shared" ref="SAY124" si="4034">SAW124+SAX124</f>
        <v>40</v>
      </c>
      <c r="SAZ124" s="16">
        <f t="shared" ref="SAZ124" si="4035">SAY124/$N$2</f>
        <v>0.38461538461538464</v>
      </c>
      <c r="SBA124" s="2"/>
      <c r="SBB124" s="2"/>
      <c r="SBC124" s="2"/>
      <c r="SBD124" s="2"/>
      <c r="SBE124" s="2"/>
      <c r="SBF124" s="2" t="s">
        <v>187</v>
      </c>
      <c r="SBG124" s="63"/>
      <c r="SBH124" s="6"/>
      <c r="SBI124" s="6"/>
      <c r="SBJ124" s="6">
        <f>SBJ120+SBL120+SBM120</f>
        <v>0</v>
      </c>
      <c r="SBK124" s="80"/>
      <c r="SBL124" s="6">
        <f t="shared" ref="SBL124" si="4036">SBJ124+SBK124</f>
        <v>0</v>
      </c>
      <c r="SBM124" s="6">
        <f t="shared" ref="SBM124" si="4037">SBL124*1.1</f>
        <v>0</v>
      </c>
      <c r="SBN124" s="16">
        <f t="shared" ref="SBN124" si="4038">((SBM124)*0.06+40)</f>
        <v>40</v>
      </c>
      <c r="SBO124" s="105">
        <f t="shared" ref="SBO124" si="4039">SBM124+SBN124</f>
        <v>40</v>
      </c>
      <c r="SBP124" s="16">
        <f t="shared" ref="SBP124" si="4040">SBO124/$N$2</f>
        <v>0.38461538461538464</v>
      </c>
      <c r="SBQ124" s="2"/>
      <c r="SBR124" s="2"/>
      <c r="SBS124" s="2"/>
      <c r="SBT124" s="2"/>
      <c r="SBU124" s="2"/>
      <c r="SBV124" s="2" t="s">
        <v>187</v>
      </c>
      <c r="SBW124" s="63"/>
      <c r="SBX124" s="6"/>
      <c r="SBY124" s="6"/>
      <c r="SBZ124" s="6">
        <f>SBZ120+SCB120+SCC120</f>
        <v>0</v>
      </c>
      <c r="SCA124" s="80"/>
      <c r="SCB124" s="6">
        <f t="shared" ref="SCB124" si="4041">SBZ124+SCA124</f>
        <v>0</v>
      </c>
      <c r="SCC124" s="6">
        <f t="shared" ref="SCC124" si="4042">SCB124*1.1</f>
        <v>0</v>
      </c>
      <c r="SCD124" s="16">
        <f t="shared" ref="SCD124" si="4043">((SCC124)*0.06+40)</f>
        <v>40</v>
      </c>
      <c r="SCE124" s="105">
        <f t="shared" ref="SCE124" si="4044">SCC124+SCD124</f>
        <v>40</v>
      </c>
      <c r="SCF124" s="16">
        <f t="shared" ref="SCF124" si="4045">SCE124/$N$2</f>
        <v>0.38461538461538464</v>
      </c>
      <c r="SCG124" s="2"/>
      <c r="SCH124" s="2"/>
      <c r="SCI124" s="2"/>
      <c r="SCJ124" s="2"/>
      <c r="SCK124" s="2"/>
      <c r="SCL124" s="2" t="s">
        <v>187</v>
      </c>
      <c r="SCM124" s="63"/>
      <c r="SCN124" s="6"/>
      <c r="SCO124" s="6"/>
      <c r="SCP124" s="6">
        <f>SCP120+SCR120+SCS120</f>
        <v>0</v>
      </c>
      <c r="SCQ124" s="80"/>
      <c r="SCR124" s="6">
        <f t="shared" ref="SCR124" si="4046">SCP124+SCQ124</f>
        <v>0</v>
      </c>
      <c r="SCS124" s="6">
        <f t="shared" ref="SCS124" si="4047">SCR124*1.1</f>
        <v>0</v>
      </c>
      <c r="SCT124" s="16">
        <f t="shared" ref="SCT124" si="4048">((SCS124)*0.06+40)</f>
        <v>40</v>
      </c>
      <c r="SCU124" s="105">
        <f t="shared" ref="SCU124" si="4049">SCS124+SCT124</f>
        <v>40</v>
      </c>
      <c r="SCV124" s="16">
        <f t="shared" ref="SCV124" si="4050">SCU124/$N$2</f>
        <v>0.38461538461538464</v>
      </c>
      <c r="SCW124" s="2"/>
      <c r="SCX124" s="2"/>
      <c r="SCY124" s="2"/>
      <c r="SCZ124" s="2"/>
      <c r="SDA124" s="2"/>
      <c r="SDB124" s="2" t="s">
        <v>187</v>
      </c>
      <c r="SDC124" s="63"/>
      <c r="SDD124" s="6"/>
      <c r="SDE124" s="6"/>
      <c r="SDF124" s="6">
        <f>SDF120+SDH120+SDI120</f>
        <v>0</v>
      </c>
      <c r="SDG124" s="80"/>
      <c r="SDH124" s="6">
        <f t="shared" ref="SDH124" si="4051">SDF124+SDG124</f>
        <v>0</v>
      </c>
      <c r="SDI124" s="6">
        <f t="shared" ref="SDI124" si="4052">SDH124*1.1</f>
        <v>0</v>
      </c>
      <c r="SDJ124" s="16">
        <f t="shared" ref="SDJ124" si="4053">((SDI124)*0.06+40)</f>
        <v>40</v>
      </c>
      <c r="SDK124" s="105">
        <f t="shared" ref="SDK124" si="4054">SDI124+SDJ124</f>
        <v>40</v>
      </c>
      <c r="SDL124" s="16">
        <f t="shared" ref="SDL124" si="4055">SDK124/$N$2</f>
        <v>0.38461538461538464</v>
      </c>
      <c r="SDM124" s="2"/>
      <c r="SDN124" s="2"/>
      <c r="SDO124" s="2"/>
      <c r="SDP124" s="2"/>
      <c r="SDQ124" s="2"/>
      <c r="SDR124" s="2" t="s">
        <v>187</v>
      </c>
      <c r="SDS124" s="63"/>
      <c r="SDT124" s="6"/>
      <c r="SDU124" s="6"/>
      <c r="SDV124" s="6">
        <f>SDV120+SDX120+SDY120</f>
        <v>0</v>
      </c>
      <c r="SDW124" s="80"/>
      <c r="SDX124" s="6">
        <f t="shared" ref="SDX124" si="4056">SDV124+SDW124</f>
        <v>0</v>
      </c>
      <c r="SDY124" s="6">
        <f t="shared" ref="SDY124" si="4057">SDX124*1.1</f>
        <v>0</v>
      </c>
      <c r="SDZ124" s="16">
        <f t="shared" ref="SDZ124" si="4058">((SDY124)*0.06+40)</f>
        <v>40</v>
      </c>
      <c r="SEA124" s="105">
        <f t="shared" ref="SEA124" si="4059">SDY124+SDZ124</f>
        <v>40</v>
      </c>
      <c r="SEB124" s="16">
        <f t="shared" ref="SEB124" si="4060">SEA124/$N$2</f>
        <v>0.38461538461538464</v>
      </c>
      <c r="SEC124" s="2"/>
      <c r="SED124" s="2"/>
      <c r="SEE124" s="2"/>
      <c r="SEF124" s="2"/>
      <c r="SEG124" s="2"/>
      <c r="SEH124" s="2" t="s">
        <v>187</v>
      </c>
      <c r="SEI124" s="63"/>
      <c r="SEJ124" s="6"/>
      <c r="SEK124" s="6"/>
      <c r="SEL124" s="6">
        <f>SEL120+SEN120+SEO120</f>
        <v>0</v>
      </c>
      <c r="SEM124" s="80"/>
      <c r="SEN124" s="6">
        <f t="shared" ref="SEN124" si="4061">SEL124+SEM124</f>
        <v>0</v>
      </c>
      <c r="SEO124" s="6">
        <f t="shared" ref="SEO124" si="4062">SEN124*1.1</f>
        <v>0</v>
      </c>
      <c r="SEP124" s="16">
        <f t="shared" ref="SEP124" si="4063">((SEO124)*0.06+40)</f>
        <v>40</v>
      </c>
      <c r="SEQ124" s="105">
        <f t="shared" ref="SEQ124" si="4064">SEO124+SEP124</f>
        <v>40</v>
      </c>
      <c r="SER124" s="16">
        <f t="shared" ref="SER124" si="4065">SEQ124/$N$2</f>
        <v>0.38461538461538464</v>
      </c>
      <c r="SES124" s="2"/>
      <c r="SET124" s="2"/>
      <c r="SEU124" s="2"/>
      <c r="SEV124" s="2"/>
      <c r="SEW124" s="2"/>
      <c r="SEX124" s="2" t="s">
        <v>187</v>
      </c>
      <c r="SEY124" s="63"/>
      <c r="SEZ124" s="6"/>
      <c r="SFA124" s="6"/>
      <c r="SFB124" s="6">
        <f>SFB120+SFD120+SFE120</f>
        <v>0</v>
      </c>
      <c r="SFC124" s="80"/>
      <c r="SFD124" s="6">
        <f t="shared" ref="SFD124" si="4066">SFB124+SFC124</f>
        <v>0</v>
      </c>
      <c r="SFE124" s="6">
        <f t="shared" ref="SFE124" si="4067">SFD124*1.1</f>
        <v>0</v>
      </c>
      <c r="SFF124" s="16">
        <f t="shared" ref="SFF124" si="4068">((SFE124)*0.06+40)</f>
        <v>40</v>
      </c>
      <c r="SFG124" s="105">
        <f t="shared" ref="SFG124" si="4069">SFE124+SFF124</f>
        <v>40</v>
      </c>
      <c r="SFH124" s="16">
        <f t="shared" ref="SFH124" si="4070">SFG124/$N$2</f>
        <v>0.38461538461538464</v>
      </c>
      <c r="SFI124" s="2"/>
      <c r="SFJ124" s="2"/>
      <c r="SFK124" s="2"/>
      <c r="SFL124" s="2"/>
      <c r="SFM124" s="2"/>
      <c r="SFN124" s="2" t="s">
        <v>187</v>
      </c>
      <c r="SFO124" s="63"/>
      <c r="SFP124" s="6"/>
      <c r="SFQ124" s="6"/>
      <c r="SFR124" s="6">
        <f>SFR120+SFT120+SFU120</f>
        <v>0</v>
      </c>
      <c r="SFS124" s="80"/>
      <c r="SFT124" s="6">
        <f t="shared" ref="SFT124" si="4071">SFR124+SFS124</f>
        <v>0</v>
      </c>
      <c r="SFU124" s="6">
        <f t="shared" ref="SFU124" si="4072">SFT124*1.1</f>
        <v>0</v>
      </c>
      <c r="SFV124" s="16">
        <f t="shared" ref="SFV124" si="4073">((SFU124)*0.06+40)</f>
        <v>40</v>
      </c>
      <c r="SFW124" s="105">
        <f t="shared" ref="SFW124" si="4074">SFU124+SFV124</f>
        <v>40</v>
      </c>
      <c r="SFX124" s="16">
        <f t="shared" ref="SFX124" si="4075">SFW124/$N$2</f>
        <v>0.38461538461538464</v>
      </c>
      <c r="SFY124" s="2"/>
      <c r="SFZ124" s="2"/>
      <c r="SGA124" s="2"/>
      <c r="SGB124" s="2"/>
      <c r="SGC124" s="2"/>
      <c r="SGD124" s="2" t="s">
        <v>187</v>
      </c>
      <c r="SGE124" s="63"/>
      <c r="SGF124" s="6"/>
      <c r="SGG124" s="6"/>
      <c r="SGH124" s="6">
        <f>SGH120+SGJ120+SGK120</f>
        <v>0</v>
      </c>
      <c r="SGI124" s="80"/>
      <c r="SGJ124" s="6">
        <f t="shared" ref="SGJ124" si="4076">SGH124+SGI124</f>
        <v>0</v>
      </c>
      <c r="SGK124" s="6">
        <f t="shared" ref="SGK124" si="4077">SGJ124*1.1</f>
        <v>0</v>
      </c>
      <c r="SGL124" s="16">
        <f t="shared" ref="SGL124" si="4078">((SGK124)*0.06+40)</f>
        <v>40</v>
      </c>
      <c r="SGM124" s="105">
        <f t="shared" ref="SGM124" si="4079">SGK124+SGL124</f>
        <v>40</v>
      </c>
      <c r="SGN124" s="16">
        <f t="shared" ref="SGN124" si="4080">SGM124/$N$2</f>
        <v>0.38461538461538464</v>
      </c>
      <c r="SGO124" s="2"/>
      <c r="SGP124" s="2"/>
      <c r="SGQ124" s="2"/>
      <c r="SGR124" s="2"/>
      <c r="SGS124" s="2"/>
      <c r="SGT124" s="2" t="s">
        <v>187</v>
      </c>
      <c r="SGU124" s="63"/>
      <c r="SGV124" s="6"/>
      <c r="SGW124" s="6"/>
      <c r="SGX124" s="6">
        <f>SGX120+SGZ120+SHA120</f>
        <v>0</v>
      </c>
      <c r="SGY124" s="80"/>
      <c r="SGZ124" s="6">
        <f t="shared" ref="SGZ124" si="4081">SGX124+SGY124</f>
        <v>0</v>
      </c>
      <c r="SHA124" s="6">
        <f t="shared" ref="SHA124" si="4082">SGZ124*1.1</f>
        <v>0</v>
      </c>
      <c r="SHB124" s="16">
        <f t="shared" ref="SHB124" si="4083">((SHA124)*0.06+40)</f>
        <v>40</v>
      </c>
      <c r="SHC124" s="105">
        <f t="shared" ref="SHC124" si="4084">SHA124+SHB124</f>
        <v>40</v>
      </c>
      <c r="SHD124" s="16">
        <f t="shared" ref="SHD124" si="4085">SHC124/$N$2</f>
        <v>0.38461538461538464</v>
      </c>
      <c r="SHE124" s="2"/>
      <c r="SHF124" s="2"/>
      <c r="SHG124" s="2"/>
      <c r="SHH124" s="2"/>
      <c r="SHI124" s="2"/>
      <c r="SHJ124" s="2" t="s">
        <v>187</v>
      </c>
      <c r="SHK124" s="63"/>
      <c r="SHL124" s="6"/>
      <c r="SHM124" s="6"/>
      <c r="SHN124" s="6">
        <f>SHN120+SHP120+SHQ120</f>
        <v>0</v>
      </c>
      <c r="SHO124" s="80"/>
      <c r="SHP124" s="6">
        <f t="shared" ref="SHP124" si="4086">SHN124+SHO124</f>
        <v>0</v>
      </c>
      <c r="SHQ124" s="6">
        <f t="shared" ref="SHQ124" si="4087">SHP124*1.1</f>
        <v>0</v>
      </c>
      <c r="SHR124" s="16">
        <f t="shared" ref="SHR124" si="4088">((SHQ124)*0.06+40)</f>
        <v>40</v>
      </c>
      <c r="SHS124" s="105">
        <f t="shared" ref="SHS124" si="4089">SHQ124+SHR124</f>
        <v>40</v>
      </c>
      <c r="SHT124" s="16">
        <f t="shared" ref="SHT124" si="4090">SHS124/$N$2</f>
        <v>0.38461538461538464</v>
      </c>
      <c r="SHU124" s="2"/>
      <c r="SHV124" s="2"/>
      <c r="SHW124" s="2"/>
      <c r="SHX124" s="2"/>
      <c r="SHY124" s="2"/>
      <c r="SHZ124" s="2" t="s">
        <v>187</v>
      </c>
      <c r="SIA124" s="63"/>
      <c r="SIB124" s="6"/>
      <c r="SIC124" s="6"/>
      <c r="SID124" s="6">
        <f>SID120+SIF120+SIG120</f>
        <v>0</v>
      </c>
      <c r="SIE124" s="80"/>
      <c r="SIF124" s="6">
        <f t="shared" ref="SIF124" si="4091">SID124+SIE124</f>
        <v>0</v>
      </c>
      <c r="SIG124" s="6">
        <f t="shared" ref="SIG124" si="4092">SIF124*1.1</f>
        <v>0</v>
      </c>
      <c r="SIH124" s="16">
        <f t="shared" ref="SIH124" si="4093">((SIG124)*0.06+40)</f>
        <v>40</v>
      </c>
      <c r="SII124" s="105">
        <f t="shared" ref="SII124" si="4094">SIG124+SIH124</f>
        <v>40</v>
      </c>
      <c r="SIJ124" s="16">
        <f t="shared" ref="SIJ124" si="4095">SII124/$N$2</f>
        <v>0.38461538461538464</v>
      </c>
      <c r="SIK124" s="2"/>
      <c r="SIL124" s="2"/>
      <c r="SIM124" s="2"/>
      <c r="SIN124" s="2"/>
      <c r="SIO124" s="2"/>
      <c r="SIP124" s="2" t="s">
        <v>187</v>
      </c>
      <c r="SIQ124" s="63"/>
      <c r="SIR124" s="6"/>
      <c r="SIS124" s="6"/>
      <c r="SIT124" s="6">
        <f>SIT120+SIV120+SIW120</f>
        <v>0</v>
      </c>
      <c r="SIU124" s="80"/>
      <c r="SIV124" s="6">
        <f t="shared" ref="SIV124" si="4096">SIT124+SIU124</f>
        <v>0</v>
      </c>
      <c r="SIW124" s="6">
        <f t="shared" ref="SIW124" si="4097">SIV124*1.1</f>
        <v>0</v>
      </c>
      <c r="SIX124" s="16">
        <f t="shared" ref="SIX124" si="4098">((SIW124)*0.06+40)</f>
        <v>40</v>
      </c>
      <c r="SIY124" s="105">
        <f t="shared" ref="SIY124" si="4099">SIW124+SIX124</f>
        <v>40</v>
      </c>
      <c r="SIZ124" s="16">
        <f t="shared" ref="SIZ124" si="4100">SIY124/$N$2</f>
        <v>0.38461538461538464</v>
      </c>
      <c r="SJA124" s="2"/>
      <c r="SJB124" s="2"/>
      <c r="SJC124" s="2"/>
      <c r="SJD124" s="2"/>
      <c r="SJE124" s="2"/>
      <c r="SJF124" s="2" t="s">
        <v>187</v>
      </c>
      <c r="SJG124" s="63"/>
      <c r="SJH124" s="6"/>
      <c r="SJI124" s="6"/>
      <c r="SJJ124" s="6">
        <f>SJJ120+SJL120+SJM120</f>
        <v>0</v>
      </c>
      <c r="SJK124" s="80"/>
      <c r="SJL124" s="6">
        <f t="shared" ref="SJL124" si="4101">SJJ124+SJK124</f>
        <v>0</v>
      </c>
      <c r="SJM124" s="6">
        <f t="shared" ref="SJM124" si="4102">SJL124*1.1</f>
        <v>0</v>
      </c>
      <c r="SJN124" s="16">
        <f t="shared" ref="SJN124" si="4103">((SJM124)*0.06+40)</f>
        <v>40</v>
      </c>
      <c r="SJO124" s="105">
        <f t="shared" ref="SJO124" si="4104">SJM124+SJN124</f>
        <v>40</v>
      </c>
      <c r="SJP124" s="16">
        <f t="shared" ref="SJP124" si="4105">SJO124/$N$2</f>
        <v>0.38461538461538464</v>
      </c>
      <c r="SJQ124" s="2"/>
      <c r="SJR124" s="2"/>
      <c r="SJS124" s="2"/>
      <c r="SJT124" s="2"/>
      <c r="SJU124" s="2"/>
      <c r="SJV124" s="2" t="s">
        <v>187</v>
      </c>
      <c r="SJW124" s="63"/>
      <c r="SJX124" s="6"/>
      <c r="SJY124" s="6"/>
      <c r="SJZ124" s="6">
        <f>SJZ120+SKB120+SKC120</f>
        <v>0</v>
      </c>
      <c r="SKA124" s="80"/>
      <c r="SKB124" s="6">
        <f t="shared" ref="SKB124" si="4106">SJZ124+SKA124</f>
        <v>0</v>
      </c>
      <c r="SKC124" s="6">
        <f t="shared" ref="SKC124" si="4107">SKB124*1.1</f>
        <v>0</v>
      </c>
      <c r="SKD124" s="16">
        <f t="shared" ref="SKD124" si="4108">((SKC124)*0.06+40)</f>
        <v>40</v>
      </c>
      <c r="SKE124" s="105">
        <f t="shared" ref="SKE124" si="4109">SKC124+SKD124</f>
        <v>40</v>
      </c>
      <c r="SKF124" s="16">
        <f t="shared" ref="SKF124" si="4110">SKE124/$N$2</f>
        <v>0.38461538461538464</v>
      </c>
      <c r="SKG124" s="2"/>
      <c r="SKH124" s="2"/>
      <c r="SKI124" s="2"/>
      <c r="SKJ124" s="2"/>
      <c r="SKK124" s="2"/>
      <c r="SKL124" s="2" t="s">
        <v>187</v>
      </c>
      <c r="SKM124" s="63"/>
      <c r="SKN124" s="6"/>
      <c r="SKO124" s="6"/>
      <c r="SKP124" s="6">
        <f>SKP120+SKR120+SKS120</f>
        <v>0</v>
      </c>
      <c r="SKQ124" s="80"/>
      <c r="SKR124" s="6">
        <f t="shared" ref="SKR124" si="4111">SKP124+SKQ124</f>
        <v>0</v>
      </c>
      <c r="SKS124" s="6">
        <f t="shared" ref="SKS124" si="4112">SKR124*1.1</f>
        <v>0</v>
      </c>
      <c r="SKT124" s="16">
        <f t="shared" ref="SKT124" si="4113">((SKS124)*0.06+40)</f>
        <v>40</v>
      </c>
      <c r="SKU124" s="105">
        <f t="shared" ref="SKU124" si="4114">SKS124+SKT124</f>
        <v>40</v>
      </c>
      <c r="SKV124" s="16">
        <f t="shared" ref="SKV124" si="4115">SKU124/$N$2</f>
        <v>0.38461538461538464</v>
      </c>
      <c r="SKW124" s="2"/>
      <c r="SKX124" s="2"/>
      <c r="SKY124" s="2"/>
      <c r="SKZ124" s="2"/>
      <c r="SLA124" s="2"/>
      <c r="SLB124" s="2" t="s">
        <v>187</v>
      </c>
      <c r="SLC124" s="63"/>
      <c r="SLD124" s="6"/>
      <c r="SLE124" s="6"/>
      <c r="SLF124" s="6">
        <f>SLF120+SLH120+SLI120</f>
        <v>0</v>
      </c>
      <c r="SLG124" s="80"/>
      <c r="SLH124" s="6">
        <f t="shared" ref="SLH124" si="4116">SLF124+SLG124</f>
        <v>0</v>
      </c>
      <c r="SLI124" s="6">
        <f t="shared" ref="SLI124" si="4117">SLH124*1.1</f>
        <v>0</v>
      </c>
      <c r="SLJ124" s="16">
        <f t="shared" ref="SLJ124" si="4118">((SLI124)*0.06+40)</f>
        <v>40</v>
      </c>
      <c r="SLK124" s="105">
        <f t="shared" ref="SLK124" si="4119">SLI124+SLJ124</f>
        <v>40</v>
      </c>
      <c r="SLL124" s="16">
        <f t="shared" ref="SLL124" si="4120">SLK124/$N$2</f>
        <v>0.38461538461538464</v>
      </c>
      <c r="SLM124" s="2"/>
      <c r="SLN124" s="2"/>
      <c r="SLO124" s="2"/>
      <c r="SLP124" s="2"/>
      <c r="SLQ124" s="2"/>
      <c r="SLR124" s="2" t="s">
        <v>187</v>
      </c>
      <c r="SLS124" s="63"/>
      <c r="SLT124" s="6"/>
      <c r="SLU124" s="6"/>
      <c r="SLV124" s="6">
        <f>SLV120+SLX120+SLY120</f>
        <v>0</v>
      </c>
      <c r="SLW124" s="80"/>
      <c r="SLX124" s="6">
        <f t="shared" ref="SLX124" si="4121">SLV124+SLW124</f>
        <v>0</v>
      </c>
      <c r="SLY124" s="6">
        <f t="shared" ref="SLY124" si="4122">SLX124*1.1</f>
        <v>0</v>
      </c>
      <c r="SLZ124" s="16">
        <f t="shared" ref="SLZ124" si="4123">((SLY124)*0.06+40)</f>
        <v>40</v>
      </c>
      <c r="SMA124" s="105">
        <f t="shared" ref="SMA124" si="4124">SLY124+SLZ124</f>
        <v>40</v>
      </c>
      <c r="SMB124" s="16">
        <f t="shared" ref="SMB124" si="4125">SMA124/$N$2</f>
        <v>0.38461538461538464</v>
      </c>
      <c r="SMC124" s="2"/>
      <c r="SMD124" s="2"/>
      <c r="SME124" s="2"/>
      <c r="SMF124" s="2"/>
      <c r="SMG124" s="2"/>
      <c r="SMH124" s="2" t="s">
        <v>187</v>
      </c>
      <c r="SMI124" s="63"/>
      <c r="SMJ124" s="6"/>
      <c r="SMK124" s="6"/>
      <c r="SML124" s="6">
        <f>SML120+SMN120+SMO120</f>
        <v>0</v>
      </c>
      <c r="SMM124" s="80"/>
      <c r="SMN124" s="6">
        <f t="shared" ref="SMN124" si="4126">SML124+SMM124</f>
        <v>0</v>
      </c>
      <c r="SMO124" s="6">
        <f t="shared" ref="SMO124" si="4127">SMN124*1.1</f>
        <v>0</v>
      </c>
      <c r="SMP124" s="16">
        <f t="shared" ref="SMP124" si="4128">((SMO124)*0.06+40)</f>
        <v>40</v>
      </c>
      <c r="SMQ124" s="105">
        <f t="shared" ref="SMQ124" si="4129">SMO124+SMP124</f>
        <v>40</v>
      </c>
      <c r="SMR124" s="16">
        <f t="shared" ref="SMR124" si="4130">SMQ124/$N$2</f>
        <v>0.38461538461538464</v>
      </c>
      <c r="SMS124" s="2"/>
      <c r="SMT124" s="2"/>
      <c r="SMU124" s="2"/>
      <c r="SMV124" s="2"/>
      <c r="SMW124" s="2"/>
      <c r="SMX124" s="2" t="s">
        <v>187</v>
      </c>
      <c r="SMY124" s="63"/>
      <c r="SMZ124" s="6"/>
      <c r="SNA124" s="6"/>
      <c r="SNB124" s="6">
        <f>SNB120+SND120+SNE120</f>
        <v>0</v>
      </c>
      <c r="SNC124" s="80"/>
      <c r="SND124" s="6">
        <f t="shared" ref="SND124" si="4131">SNB124+SNC124</f>
        <v>0</v>
      </c>
      <c r="SNE124" s="6">
        <f t="shared" ref="SNE124" si="4132">SND124*1.1</f>
        <v>0</v>
      </c>
      <c r="SNF124" s="16">
        <f t="shared" ref="SNF124" si="4133">((SNE124)*0.06+40)</f>
        <v>40</v>
      </c>
      <c r="SNG124" s="105">
        <f t="shared" ref="SNG124" si="4134">SNE124+SNF124</f>
        <v>40</v>
      </c>
      <c r="SNH124" s="16">
        <f t="shared" ref="SNH124" si="4135">SNG124/$N$2</f>
        <v>0.38461538461538464</v>
      </c>
      <c r="SNI124" s="2"/>
      <c r="SNJ124" s="2"/>
      <c r="SNK124" s="2"/>
      <c r="SNL124" s="2"/>
      <c r="SNM124" s="2"/>
      <c r="SNN124" s="2" t="s">
        <v>187</v>
      </c>
      <c r="SNO124" s="63"/>
      <c r="SNP124" s="6"/>
      <c r="SNQ124" s="6"/>
      <c r="SNR124" s="6">
        <f>SNR120+SNT120+SNU120</f>
        <v>0</v>
      </c>
      <c r="SNS124" s="80"/>
      <c r="SNT124" s="6">
        <f t="shared" ref="SNT124" si="4136">SNR124+SNS124</f>
        <v>0</v>
      </c>
      <c r="SNU124" s="6">
        <f t="shared" ref="SNU124" si="4137">SNT124*1.1</f>
        <v>0</v>
      </c>
      <c r="SNV124" s="16">
        <f t="shared" ref="SNV124" si="4138">((SNU124)*0.06+40)</f>
        <v>40</v>
      </c>
      <c r="SNW124" s="105">
        <f t="shared" ref="SNW124" si="4139">SNU124+SNV124</f>
        <v>40</v>
      </c>
      <c r="SNX124" s="16">
        <f t="shared" ref="SNX124" si="4140">SNW124/$N$2</f>
        <v>0.38461538461538464</v>
      </c>
      <c r="SNY124" s="2"/>
      <c r="SNZ124" s="2"/>
      <c r="SOA124" s="2"/>
      <c r="SOB124" s="2"/>
      <c r="SOC124" s="2"/>
      <c r="SOD124" s="2" t="s">
        <v>187</v>
      </c>
      <c r="SOE124" s="63"/>
      <c r="SOF124" s="6"/>
      <c r="SOG124" s="6"/>
      <c r="SOH124" s="6">
        <f>SOH120+SOJ120+SOK120</f>
        <v>0</v>
      </c>
      <c r="SOI124" s="80"/>
      <c r="SOJ124" s="6">
        <f t="shared" ref="SOJ124" si="4141">SOH124+SOI124</f>
        <v>0</v>
      </c>
      <c r="SOK124" s="6">
        <f t="shared" ref="SOK124" si="4142">SOJ124*1.1</f>
        <v>0</v>
      </c>
      <c r="SOL124" s="16">
        <f t="shared" ref="SOL124" si="4143">((SOK124)*0.06+40)</f>
        <v>40</v>
      </c>
      <c r="SOM124" s="105">
        <f t="shared" ref="SOM124" si="4144">SOK124+SOL124</f>
        <v>40</v>
      </c>
      <c r="SON124" s="16">
        <f t="shared" ref="SON124" si="4145">SOM124/$N$2</f>
        <v>0.38461538461538464</v>
      </c>
      <c r="SOO124" s="2"/>
      <c r="SOP124" s="2"/>
      <c r="SOQ124" s="2"/>
      <c r="SOR124" s="2"/>
      <c r="SOS124" s="2"/>
      <c r="SOT124" s="2" t="s">
        <v>187</v>
      </c>
      <c r="SOU124" s="63"/>
      <c r="SOV124" s="6"/>
      <c r="SOW124" s="6"/>
      <c r="SOX124" s="6">
        <f>SOX120+SOZ120+SPA120</f>
        <v>0</v>
      </c>
      <c r="SOY124" s="80"/>
      <c r="SOZ124" s="6">
        <f t="shared" ref="SOZ124" si="4146">SOX124+SOY124</f>
        <v>0</v>
      </c>
      <c r="SPA124" s="6">
        <f t="shared" ref="SPA124" si="4147">SOZ124*1.1</f>
        <v>0</v>
      </c>
      <c r="SPB124" s="16">
        <f t="shared" ref="SPB124" si="4148">((SPA124)*0.06+40)</f>
        <v>40</v>
      </c>
      <c r="SPC124" s="105">
        <f t="shared" ref="SPC124" si="4149">SPA124+SPB124</f>
        <v>40</v>
      </c>
      <c r="SPD124" s="16">
        <f t="shared" ref="SPD124" si="4150">SPC124/$N$2</f>
        <v>0.38461538461538464</v>
      </c>
      <c r="SPE124" s="2"/>
      <c r="SPF124" s="2"/>
      <c r="SPG124" s="2"/>
      <c r="SPH124" s="2"/>
      <c r="SPI124" s="2"/>
      <c r="SPJ124" s="2" t="s">
        <v>187</v>
      </c>
      <c r="SPK124" s="63"/>
      <c r="SPL124" s="6"/>
      <c r="SPM124" s="6"/>
      <c r="SPN124" s="6">
        <f>SPN120+SPP120+SPQ120</f>
        <v>0</v>
      </c>
      <c r="SPO124" s="80"/>
      <c r="SPP124" s="6">
        <f t="shared" ref="SPP124" si="4151">SPN124+SPO124</f>
        <v>0</v>
      </c>
      <c r="SPQ124" s="6">
        <f t="shared" ref="SPQ124" si="4152">SPP124*1.1</f>
        <v>0</v>
      </c>
      <c r="SPR124" s="16">
        <f t="shared" ref="SPR124" si="4153">((SPQ124)*0.06+40)</f>
        <v>40</v>
      </c>
      <c r="SPS124" s="105">
        <f t="shared" ref="SPS124" si="4154">SPQ124+SPR124</f>
        <v>40</v>
      </c>
      <c r="SPT124" s="16">
        <f t="shared" ref="SPT124" si="4155">SPS124/$N$2</f>
        <v>0.38461538461538464</v>
      </c>
      <c r="SPU124" s="2"/>
      <c r="SPV124" s="2"/>
      <c r="SPW124" s="2"/>
      <c r="SPX124" s="2"/>
      <c r="SPY124" s="2"/>
      <c r="SPZ124" s="2" t="s">
        <v>187</v>
      </c>
      <c r="SQA124" s="63"/>
      <c r="SQB124" s="6"/>
      <c r="SQC124" s="6"/>
      <c r="SQD124" s="6">
        <f>SQD120+SQF120+SQG120</f>
        <v>0</v>
      </c>
      <c r="SQE124" s="80"/>
      <c r="SQF124" s="6">
        <f t="shared" ref="SQF124" si="4156">SQD124+SQE124</f>
        <v>0</v>
      </c>
      <c r="SQG124" s="6">
        <f t="shared" ref="SQG124" si="4157">SQF124*1.1</f>
        <v>0</v>
      </c>
      <c r="SQH124" s="16">
        <f t="shared" ref="SQH124" si="4158">((SQG124)*0.06+40)</f>
        <v>40</v>
      </c>
      <c r="SQI124" s="105">
        <f t="shared" ref="SQI124" si="4159">SQG124+SQH124</f>
        <v>40</v>
      </c>
      <c r="SQJ124" s="16">
        <f t="shared" ref="SQJ124" si="4160">SQI124/$N$2</f>
        <v>0.38461538461538464</v>
      </c>
      <c r="SQK124" s="2"/>
      <c r="SQL124" s="2"/>
      <c r="SQM124" s="2"/>
      <c r="SQN124" s="2"/>
      <c r="SQO124" s="2"/>
      <c r="SQP124" s="2" t="s">
        <v>187</v>
      </c>
      <c r="SQQ124" s="63"/>
      <c r="SQR124" s="6"/>
      <c r="SQS124" s="6"/>
      <c r="SQT124" s="6">
        <f>SQT120+SQV120+SQW120</f>
        <v>0</v>
      </c>
      <c r="SQU124" s="80"/>
      <c r="SQV124" s="6">
        <f t="shared" ref="SQV124" si="4161">SQT124+SQU124</f>
        <v>0</v>
      </c>
      <c r="SQW124" s="6">
        <f t="shared" ref="SQW124" si="4162">SQV124*1.1</f>
        <v>0</v>
      </c>
      <c r="SQX124" s="16">
        <f t="shared" ref="SQX124" si="4163">((SQW124)*0.06+40)</f>
        <v>40</v>
      </c>
      <c r="SQY124" s="105">
        <f t="shared" ref="SQY124" si="4164">SQW124+SQX124</f>
        <v>40</v>
      </c>
      <c r="SQZ124" s="16">
        <f t="shared" ref="SQZ124" si="4165">SQY124/$N$2</f>
        <v>0.38461538461538464</v>
      </c>
      <c r="SRA124" s="2"/>
      <c r="SRB124" s="2"/>
      <c r="SRC124" s="2"/>
      <c r="SRD124" s="2"/>
      <c r="SRE124" s="2"/>
      <c r="SRF124" s="2" t="s">
        <v>187</v>
      </c>
      <c r="SRG124" s="63"/>
      <c r="SRH124" s="6"/>
      <c r="SRI124" s="6"/>
      <c r="SRJ124" s="6">
        <f>SRJ120+SRL120+SRM120</f>
        <v>0</v>
      </c>
      <c r="SRK124" s="80"/>
      <c r="SRL124" s="6">
        <f t="shared" ref="SRL124" si="4166">SRJ124+SRK124</f>
        <v>0</v>
      </c>
      <c r="SRM124" s="6">
        <f t="shared" ref="SRM124" si="4167">SRL124*1.1</f>
        <v>0</v>
      </c>
      <c r="SRN124" s="16">
        <f t="shared" ref="SRN124" si="4168">((SRM124)*0.06+40)</f>
        <v>40</v>
      </c>
      <c r="SRO124" s="105">
        <f t="shared" ref="SRO124" si="4169">SRM124+SRN124</f>
        <v>40</v>
      </c>
      <c r="SRP124" s="16">
        <f t="shared" ref="SRP124" si="4170">SRO124/$N$2</f>
        <v>0.38461538461538464</v>
      </c>
      <c r="SRQ124" s="2"/>
      <c r="SRR124" s="2"/>
      <c r="SRS124" s="2"/>
      <c r="SRT124" s="2"/>
      <c r="SRU124" s="2"/>
      <c r="SRV124" s="2" t="s">
        <v>187</v>
      </c>
      <c r="SRW124" s="63"/>
      <c r="SRX124" s="6"/>
      <c r="SRY124" s="6"/>
      <c r="SRZ124" s="6">
        <f>SRZ120+SSB120+SSC120</f>
        <v>0</v>
      </c>
      <c r="SSA124" s="80"/>
      <c r="SSB124" s="6">
        <f t="shared" ref="SSB124" si="4171">SRZ124+SSA124</f>
        <v>0</v>
      </c>
      <c r="SSC124" s="6">
        <f t="shared" ref="SSC124" si="4172">SSB124*1.1</f>
        <v>0</v>
      </c>
      <c r="SSD124" s="16">
        <f t="shared" ref="SSD124" si="4173">((SSC124)*0.06+40)</f>
        <v>40</v>
      </c>
      <c r="SSE124" s="105">
        <f t="shared" ref="SSE124" si="4174">SSC124+SSD124</f>
        <v>40</v>
      </c>
      <c r="SSF124" s="16">
        <f t="shared" ref="SSF124" si="4175">SSE124/$N$2</f>
        <v>0.38461538461538464</v>
      </c>
      <c r="SSG124" s="2"/>
      <c r="SSH124" s="2"/>
      <c r="SSI124" s="2"/>
      <c r="SSJ124" s="2"/>
      <c r="SSK124" s="2"/>
      <c r="SSL124" s="2" t="s">
        <v>187</v>
      </c>
      <c r="SSM124" s="63"/>
      <c r="SSN124" s="6"/>
      <c r="SSO124" s="6"/>
      <c r="SSP124" s="6">
        <f>SSP120+SSR120+SSS120</f>
        <v>0</v>
      </c>
      <c r="SSQ124" s="80"/>
      <c r="SSR124" s="6">
        <f t="shared" ref="SSR124" si="4176">SSP124+SSQ124</f>
        <v>0</v>
      </c>
      <c r="SSS124" s="6">
        <f t="shared" ref="SSS124" si="4177">SSR124*1.1</f>
        <v>0</v>
      </c>
      <c r="SST124" s="16">
        <f t="shared" ref="SST124" si="4178">((SSS124)*0.06+40)</f>
        <v>40</v>
      </c>
      <c r="SSU124" s="105">
        <f t="shared" ref="SSU124" si="4179">SSS124+SST124</f>
        <v>40</v>
      </c>
      <c r="SSV124" s="16">
        <f t="shared" ref="SSV124" si="4180">SSU124/$N$2</f>
        <v>0.38461538461538464</v>
      </c>
      <c r="SSW124" s="2"/>
      <c r="SSX124" s="2"/>
      <c r="SSY124" s="2"/>
      <c r="SSZ124" s="2"/>
      <c r="STA124" s="2"/>
      <c r="STB124" s="2" t="s">
        <v>187</v>
      </c>
      <c r="STC124" s="63"/>
      <c r="STD124" s="6"/>
      <c r="STE124" s="6"/>
      <c r="STF124" s="6">
        <f>STF120+STH120+STI120</f>
        <v>0</v>
      </c>
      <c r="STG124" s="80"/>
      <c r="STH124" s="6">
        <f t="shared" ref="STH124" si="4181">STF124+STG124</f>
        <v>0</v>
      </c>
      <c r="STI124" s="6">
        <f t="shared" ref="STI124" si="4182">STH124*1.1</f>
        <v>0</v>
      </c>
      <c r="STJ124" s="16">
        <f t="shared" ref="STJ124" si="4183">((STI124)*0.06+40)</f>
        <v>40</v>
      </c>
      <c r="STK124" s="105">
        <f t="shared" ref="STK124" si="4184">STI124+STJ124</f>
        <v>40</v>
      </c>
      <c r="STL124" s="16">
        <f t="shared" ref="STL124" si="4185">STK124/$N$2</f>
        <v>0.38461538461538464</v>
      </c>
      <c r="STM124" s="2"/>
      <c r="STN124" s="2"/>
      <c r="STO124" s="2"/>
      <c r="STP124" s="2"/>
      <c r="STQ124" s="2"/>
      <c r="STR124" s="2" t="s">
        <v>187</v>
      </c>
      <c r="STS124" s="63"/>
      <c r="STT124" s="6"/>
      <c r="STU124" s="6"/>
      <c r="STV124" s="6">
        <f>STV120+STX120+STY120</f>
        <v>0</v>
      </c>
      <c r="STW124" s="80"/>
      <c r="STX124" s="6">
        <f t="shared" ref="STX124" si="4186">STV124+STW124</f>
        <v>0</v>
      </c>
      <c r="STY124" s="6">
        <f t="shared" ref="STY124" si="4187">STX124*1.1</f>
        <v>0</v>
      </c>
      <c r="STZ124" s="16">
        <f t="shared" ref="STZ124" si="4188">((STY124)*0.06+40)</f>
        <v>40</v>
      </c>
      <c r="SUA124" s="105">
        <f t="shared" ref="SUA124" si="4189">STY124+STZ124</f>
        <v>40</v>
      </c>
      <c r="SUB124" s="16">
        <f t="shared" ref="SUB124" si="4190">SUA124/$N$2</f>
        <v>0.38461538461538464</v>
      </c>
      <c r="SUC124" s="2"/>
      <c r="SUD124" s="2"/>
      <c r="SUE124" s="2"/>
      <c r="SUF124" s="2"/>
      <c r="SUG124" s="2"/>
      <c r="SUH124" s="2" t="s">
        <v>187</v>
      </c>
      <c r="SUI124" s="63"/>
      <c r="SUJ124" s="6"/>
      <c r="SUK124" s="6"/>
      <c r="SUL124" s="6">
        <f>SUL120+SUN120+SUO120</f>
        <v>0</v>
      </c>
      <c r="SUM124" s="80"/>
      <c r="SUN124" s="6">
        <f t="shared" ref="SUN124" si="4191">SUL124+SUM124</f>
        <v>0</v>
      </c>
      <c r="SUO124" s="6">
        <f t="shared" ref="SUO124" si="4192">SUN124*1.1</f>
        <v>0</v>
      </c>
      <c r="SUP124" s="16">
        <f t="shared" ref="SUP124" si="4193">((SUO124)*0.06+40)</f>
        <v>40</v>
      </c>
      <c r="SUQ124" s="105">
        <f t="shared" ref="SUQ124" si="4194">SUO124+SUP124</f>
        <v>40</v>
      </c>
      <c r="SUR124" s="16">
        <f t="shared" ref="SUR124" si="4195">SUQ124/$N$2</f>
        <v>0.38461538461538464</v>
      </c>
      <c r="SUS124" s="2"/>
      <c r="SUT124" s="2"/>
      <c r="SUU124" s="2"/>
      <c r="SUV124" s="2"/>
      <c r="SUW124" s="2"/>
      <c r="SUX124" s="2" t="s">
        <v>187</v>
      </c>
      <c r="SUY124" s="63"/>
      <c r="SUZ124" s="6"/>
      <c r="SVA124" s="6"/>
      <c r="SVB124" s="6">
        <f>SVB120+SVD120+SVE120</f>
        <v>0</v>
      </c>
      <c r="SVC124" s="80"/>
      <c r="SVD124" s="6">
        <f t="shared" ref="SVD124" si="4196">SVB124+SVC124</f>
        <v>0</v>
      </c>
      <c r="SVE124" s="6">
        <f t="shared" ref="SVE124" si="4197">SVD124*1.1</f>
        <v>0</v>
      </c>
      <c r="SVF124" s="16">
        <f t="shared" ref="SVF124" si="4198">((SVE124)*0.06+40)</f>
        <v>40</v>
      </c>
      <c r="SVG124" s="105">
        <f t="shared" ref="SVG124" si="4199">SVE124+SVF124</f>
        <v>40</v>
      </c>
      <c r="SVH124" s="16">
        <f t="shared" ref="SVH124" si="4200">SVG124/$N$2</f>
        <v>0.38461538461538464</v>
      </c>
      <c r="SVI124" s="2"/>
      <c r="SVJ124" s="2"/>
      <c r="SVK124" s="2"/>
      <c r="SVL124" s="2"/>
      <c r="SVM124" s="2"/>
      <c r="SVN124" s="2" t="s">
        <v>187</v>
      </c>
      <c r="SVO124" s="63"/>
      <c r="SVP124" s="6"/>
      <c r="SVQ124" s="6"/>
      <c r="SVR124" s="6">
        <f>SVR120+SVT120+SVU120</f>
        <v>0</v>
      </c>
      <c r="SVS124" s="80"/>
      <c r="SVT124" s="6">
        <f t="shared" ref="SVT124" si="4201">SVR124+SVS124</f>
        <v>0</v>
      </c>
      <c r="SVU124" s="6">
        <f t="shared" ref="SVU124" si="4202">SVT124*1.1</f>
        <v>0</v>
      </c>
      <c r="SVV124" s="16">
        <f t="shared" ref="SVV124" si="4203">((SVU124)*0.06+40)</f>
        <v>40</v>
      </c>
      <c r="SVW124" s="105">
        <f t="shared" ref="SVW124" si="4204">SVU124+SVV124</f>
        <v>40</v>
      </c>
      <c r="SVX124" s="16">
        <f t="shared" ref="SVX124" si="4205">SVW124/$N$2</f>
        <v>0.38461538461538464</v>
      </c>
      <c r="SVY124" s="2"/>
      <c r="SVZ124" s="2"/>
      <c r="SWA124" s="2"/>
      <c r="SWB124" s="2"/>
      <c r="SWC124" s="2"/>
      <c r="SWD124" s="2" t="s">
        <v>187</v>
      </c>
      <c r="SWE124" s="63"/>
      <c r="SWF124" s="6"/>
      <c r="SWG124" s="6"/>
      <c r="SWH124" s="6">
        <f>SWH120+SWJ120+SWK120</f>
        <v>0</v>
      </c>
      <c r="SWI124" s="80"/>
      <c r="SWJ124" s="6">
        <f t="shared" ref="SWJ124" si="4206">SWH124+SWI124</f>
        <v>0</v>
      </c>
      <c r="SWK124" s="6">
        <f t="shared" ref="SWK124" si="4207">SWJ124*1.1</f>
        <v>0</v>
      </c>
      <c r="SWL124" s="16">
        <f t="shared" ref="SWL124" si="4208">((SWK124)*0.06+40)</f>
        <v>40</v>
      </c>
      <c r="SWM124" s="105">
        <f t="shared" ref="SWM124" si="4209">SWK124+SWL124</f>
        <v>40</v>
      </c>
      <c r="SWN124" s="16">
        <f t="shared" ref="SWN124" si="4210">SWM124/$N$2</f>
        <v>0.38461538461538464</v>
      </c>
      <c r="SWO124" s="2"/>
      <c r="SWP124" s="2"/>
      <c r="SWQ124" s="2"/>
      <c r="SWR124" s="2"/>
      <c r="SWS124" s="2"/>
      <c r="SWT124" s="2" t="s">
        <v>187</v>
      </c>
      <c r="SWU124" s="63"/>
      <c r="SWV124" s="6"/>
      <c r="SWW124" s="6"/>
      <c r="SWX124" s="6">
        <f>SWX120+SWZ120+SXA120</f>
        <v>0</v>
      </c>
      <c r="SWY124" s="80"/>
      <c r="SWZ124" s="6">
        <f t="shared" ref="SWZ124" si="4211">SWX124+SWY124</f>
        <v>0</v>
      </c>
      <c r="SXA124" s="6">
        <f t="shared" ref="SXA124" si="4212">SWZ124*1.1</f>
        <v>0</v>
      </c>
      <c r="SXB124" s="16">
        <f t="shared" ref="SXB124" si="4213">((SXA124)*0.06+40)</f>
        <v>40</v>
      </c>
      <c r="SXC124" s="105">
        <f t="shared" ref="SXC124" si="4214">SXA124+SXB124</f>
        <v>40</v>
      </c>
      <c r="SXD124" s="16">
        <f t="shared" ref="SXD124" si="4215">SXC124/$N$2</f>
        <v>0.38461538461538464</v>
      </c>
      <c r="SXE124" s="2"/>
      <c r="SXF124" s="2"/>
      <c r="SXG124" s="2"/>
      <c r="SXH124" s="2"/>
      <c r="SXI124" s="2"/>
      <c r="SXJ124" s="2" t="s">
        <v>187</v>
      </c>
      <c r="SXK124" s="63"/>
      <c r="SXL124" s="6"/>
      <c r="SXM124" s="6"/>
      <c r="SXN124" s="6">
        <f>SXN120+SXP120+SXQ120</f>
        <v>0</v>
      </c>
      <c r="SXO124" s="80"/>
      <c r="SXP124" s="6">
        <f t="shared" ref="SXP124" si="4216">SXN124+SXO124</f>
        <v>0</v>
      </c>
      <c r="SXQ124" s="6">
        <f t="shared" ref="SXQ124" si="4217">SXP124*1.1</f>
        <v>0</v>
      </c>
      <c r="SXR124" s="16">
        <f t="shared" ref="SXR124" si="4218">((SXQ124)*0.06+40)</f>
        <v>40</v>
      </c>
      <c r="SXS124" s="105">
        <f t="shared" ref="SXS124" si="4219">SXQ124+SXR124</f>
        <v>40</v>
      </c>
      <c r="SXT124" s="16">
        <f t="shared" ref="SXT124" si="4220">SXS124/$N$2</f>
        <v>0.38461538461538464</v>
      </c>
      <c r="SXU124" s="2"/>
      <c r="SXV124" s="2"/>
      <c r="SXW124" s="2"/>
      <c r="SXX124" s="2"/>
      <c r="SXY124" s="2"/>
      <c r="SXZ124" s="2" t="s">
        <v>187</v>
      </c>
      <c r="SYA124" s="63"/>
      <c r="SYB124" s="6"/>
      <c r="SYC124" s="6"/>
      <c r="SYD124" s="6">
        <f>SYD120+SYF120+SYG120</f>
        <v>0</v>
      </c>
      <c r="SYE124" s="80"/>
      <c r="SYF124" s="6">
        <f t="shared" ref="SYF124" si="4221">SYD124+SYE124</f>
        <v>0</v>
      </c>
      <c r="SYG124" s="6">
        <f t="shared" ref="SYG124" si="4222">SYF124*1.1</f>
        <v>0</v>
      </c>
      <c r="SYH124" s="16">
        <f t="shared" ref="SYH124" si="4223">((SYG124)*0.06+40)</f>
        <v>40</v>
      </c>
      <c r="SYI124" s="105">
        <f t="shared" ref="SYI124" si="4224">SYG124+SYH124</f>
        <v>40</v>
      </c>
      <c r="SYJ124" s="16">
        <f t="shared" ref="SYJ124" si="4225">SYI124/$N$2</f>
        <v>0.38461538461538464</v>
      </c>
      <c r="SYK124" s="2"/>
      <c r="SYL124" s="2"/>
      <c r="SYM124" s="2"/>
      <c r="SYN124" s="2"/>
      <c r="SYO124" s="2"/>
      <c r="SYP124" s="2" t="s">
        <v>187</v>
      </c>
      <c r="SYQ124" s="63"/>
      <c r="SYR124" s="6"/>
      <c r="SYS124" s="6"/>
      <c r="SYT124" s="6">
        <f>SYT120+SYV120+SYW120</f>
        <v>0</v>
      </c>
      <c r="SYU124" s="80"/>
      <c r="SYV124" s="6">
        <f t="shared" ref="SYV124" si="4226">SYT124+SYU124</f>
        <v>0</v>
      </c>
      <c r="SYW124" s="6">
        <f t="shared" ref="SYW124" si="4227">SYV124*1.1</f>
        <v>0</v>
      </c>
      <c r="SYX124" s="16">
        <f t="shared" ref="SYX124" si="4228">((SYW124)*0.06+40)</f>
        <v>40</v>
      </c>
      <c r="SYY124" s="105">
        <f t="shared" ref="SYY124" si="4229">SYW124+SYX124</f>
        <v>40</v>
      </c>
      <c r="SYZ124" s="16">
        <f t="shared" ref="SYZ124" si="4230">SYY124/$N$2</f>
        <v>0.38461538461538464</v>
      </c>
      <c r="SZA124" s="2"/>
      <c r="SZB124" s="2"/>
      <c r="SZC124" s="2"/>
      <c r="SZD124" s="2"/>
      <c r="SZE124" s="2"/>
      <c r="SZF124" s="2" t="s">
        <v>187</v>
      </c>
      <c r="SZG124" s="63"/>
      <c r="SZH124" s="6"/>
      <c r="SZI124" s="6"/>
      <c r="SZJ124" s="6">
        <f>SZJ120+SZL120+SZM120</f>
        <v>0</v>
      </c>
      <c r="SZK124" s="80"/>
      <c r="SZL124" s="6">
        <f t="shared" ref="SZL124" si="4231">SZJ124+SZK124</f>
        <v>0</v>
      </c>
      <c r="SZM124" s="6">
        <f t="shared" ref="SZM124" si="4232">SZL124*1.1</f>
        <v>0</v>
      </c>
      <c r="SZN124" s="16">
        <f t="shared" ref="SZN124" si="4233">((SZM124)*0.06+40)</f>
        <v>40</v>
      </c>
      <c r="SZO124" s="105">
        <f t="shared" ref="SZO124" si="4234">SZM124+SZN124</f>
        <v>40</v>
      </c>
      <c r="SZP124" s="16">
        <f t="shared" ref="SZP124" si="4235">SZO124/$N$2</f>
        <v>0.38461538461538464</v>
      </c>
      <c r="SZQ124" s="2"/>
      <c r="SZR124" s="2"/>
      <c r="SZS124" s="2"/>
      <c r="SZT124" s="2"/>
      <c r="SZU124" s="2"/>
      <c r="SZV124" s="2" t="s">
        <v>187</v>
      </c>
      <c r="SZW124" s="63"/>
      <c r="SZX124" s="6"/>
      <c r="SZY124" s="6"/>
      <c r="SZZ124" s="6">
        <f>SZZ120+TAB120+TAC120</f>
        <v>0</v>
      </c>
      <c r="TAA124" s="80"/>
      <c r="TAB124" s="6">
        <f t="shared" ref="TAB124" si="4236">SZZ124+TAA124</f>
        <v>0</v>
      </c>
      <c r="TAC124" s="6">
        <f t="shared" ref="TAC124" si="4237">TAB124*1.1</f>
        <v>0</v>
      </c>
      <c r="TAD124" s="16">
        <f t="shared" ref="TAD124" si="4238">((TAC124)*0.06+40)</f>
        <v>40</v>
      </c>
      <c r="TAE124" s="105">
        <f t="shared" ref="TAE124" si="4239">TAC124+TAD124</f>
        <v>40</v>
      </c>
      <c r="TAF124" s="16">
        <f t="shared" ref="TAF124" si="4240">TAE124/$N$2</f>
        <v>0.38461538461538464</v>
      </c>
      <c r="TAG124" s="2"/>
      <c r="TAH124" s="2"/>
      <c r="TAI124" s="2"/>
      <c r="TAJ124" s="2"/>
      <c r="TAK124" s="2"/>
      <c r="TAL124" s="2" t="s">
        <v>187</v>
      </c>
      <c r="TAM124" s="63"/>
      <c r="TAN124" s="6"/>
      <c r="TAO124" s="6"/>
      <c r="TAP124" s="6">
        <f>TAP120+TAR120+TAS120</f>
        <v>0</v>
      </c>
      <c r="TAQ124" s="80"/>
      <c r="TAR124" s="6">
        <f t="shared" ref="TAR124" si="4241">TAP124+TAQ124</f>
        <v>0</v>
      </c>
      <c r="TAS124" s="6">
        <f t="shared" ref="TAS124" si="4242">TAR124*1.1</f>
        <v>0</v>
      </c>
      <c r="TAT124" s="16">
        <f t="shared" ref="TAT124" si="4243">((TAS124)*0.06+40)</f>
        <v>40</v>
      </c>
      <c r="TAU124" s="105">
        <f t="shared" ref="TAU124" si="4244">TAS124+TAT124</f>
        <v>40</v>
      </c>
      <c r="TAV124" s="16">
        <f t="shared" ref="TAV124" si="4245">TAU124/$N$2</f>
        <v>0.38461538461538464</v>
      </c>
      <c r="TAW124" s="2"/>
      <c r="TAX124" s="2"/>
      <c r="TAY124" s="2"/>
      <c r="TAZ124" s="2"/>
      <c r="TBA124" s="2"/>
      <c r="TBB124" s="2" t="s">
        <v>187</v>
      </c>
      <c r="TBC124" s="63"/>
      <c r="TBD124" s="6"/>
      <c r="TBE124" s="6"/>
      <c r="TBF124" s="6">
        <f>TBF120+TBH120+TBI120</f>
        <v>0</v>
      </c>
      <c r="TBG124" s="80"/>
      <c r="TBH124" s="6">
        <f t="shared" ref="TBH124" si="4246">TBF124+TBG124</f>
        <v>0</v>
      </c>
      <c r="TBI124" s="6">
        <f t="shared" ref="TBI124" si="4247">TBH124*1.1</f>
        <v>0</v>
      </c>
      <c r="TBJ124" s="16">
        <f t="shared" ref="TBJ124" si="4248">((TBI124)*0.06+40)</f>
        <v>40</v>
      </c>
      <c r="TBK124" s="105">
        <f t="shared" ref="TBK124" si="4249">TBI124+TBJ124</f>
        <v>40</v>
      </c>
      <c r="TBL124" s="16">
        <f t="shared" ref="TBL124" si="4250">TBK124/$N$2</f>
        <v>0.38461538461538464</v>
      </c>
      <c r="TBM124" s="2"/>
      <c r="TBN124" s="2"/>
      <c r="TBO124" s="2"/>
      <c r="TBP124" s="2"/>
      <c r="TBQ124" s="2"/>
      <c r="TBR124" s="2" t="s">
        <v>187</v>
      </c>
      <c r="TBS124" s="63"/>
      <c r="TBT124" s="6"/>
      <c r="TBU124" s="6"/>
      <c r="TBV124" s="6">
        <f>TBV120+TBX120+TBY120</f>
        <v>0</v>
      </c>
      <c r="TBW124" s="80"/>
      <c r="TBX124" s="6">
        <f t="shared" ref="TBX124" si="4251">TBV124+TBW124</f>
        <v>0</v>
      </c>
      <c r="TBY124" s="6">
        <f t="shared" ref="TBY124" si="4252">TBX124*1.1</f>
        <v>0</v>
      </c>
      <c r="TBZ124" s="16">
        <f t="shared" ref="TBZ124" si="4253">((TBY124)*0.06+40)</f>
        <v>40</v>
      </c>
      <c r="TCA124" s="105">
        <f t="shared" ref="TCA124" si="4254">TBY124+TBZ124</f>
        <v>40</v>
      </c>
      <c r="TCB124" s="16">
        <f t="shared" ref="TCB124" si="4255">TCA124/$N$2</f>
        <v>0.38461538461538464</v>
      </c>
      <c r="TCC124" s="2"/>
      <c r="TCD124" s="2"/>
      <c r="TCE124" s="2"/>
      <c r="TCF124" s="2"/>
      <c r="TCG124" s="2"/>
      <c r="TCH124" s="2" t="s">
        <v>187</v>
      </c>
      <c r="TCI124" s="63"/>
      <c r="TCJ124" s="6"/>
      <c r="TCK124" s="6"/>
      <c r="TCL124" s="6">
        <f>TCL120+TCN120+TCO120</f>
        <v>0</v>
      </c>
      <c r="TCM124" s="80"/>
      <c r="TCN124" s="6">
        <f t="shared" ref="TCN124" si="4256">TCL124+TCM124</f>
        <v>0</v>
      </c>
      <c r="TCO124" s="6">
        <f t="shared" ref="TCO124" si="4257">TCN124*1.1</f>
        <v>0</v>
      </c>
      <c r="TCP124" s="16">
        <f t="shared" ref="TCP124" si="4258">((TCO124)*0.06+40)</f>
        <v>40</v>
      </c>
      <c r="TCQ124" s="105">
        <f t="shared" ref="TCQ124" si="4259">TCO124+TCP124</f>
        <v>40</v>
      </c>
      <c r="TCR124" s="16">
        <f t="shared" ref="TCR124" si="4260">TCQ124/$N$2</f>
        <v>0.38461538461538464</v>
      </c>
      <c r="TCS124" s="2"/>
      <c r="TCT124" s="2"/>
      <c r="TCU124" s="2"/>
      <c r="TCV124" s="2"/>
      <c r="TCW124" s="2"/>
      <c r="TCX124" s="2" t="s">
        <v>187</v>
      </c>
      <c r="TCY124" s="63"/>
      <c r="TCZ124" s="6"/>
      <c r="TDA124" s="6"/>
      <c r="TDB124" s="6">
        <f>TDB120+TDD120+TDE120</f>
        <v>0</v>
      </c>
      <c r="TDC124" s="80"/>
      <c r="TDD124" s="6">
        <f t="shared" ref="TDD124" si="4261">TDB124+TDC124</f>
        <v>0</v>
      </c>
      <c r="TDE124" s="6">
        <f t="shared" ref="TDE124" si="4262">TDD124*1.1</f>
        <v>0</v>
      </c>
      <c r="TDF124" s="16">
        <f t="shared" ref="TDF124" si="4263">((TDE124)*0.06+40)</f>
        <v>40</v>
      </c>
      <c r="TDG124" s="105">
        <f t="shared" ref="TDG124" si="4264">TDE124+TDF124</f>
        <v>40</v>
      </c>
      <c r="TDH124" s="16">
        <f t="shared" ref="TDH124" si="4265">TDG124/$N$2</f>
        <v>0.38461538461538464</v>
      </c>
      <c r="TDI124" s="2"/>
      <c r="TDJ124" s="2"/>
      <c r="TDK124" s="2"/>
      <c r="TDL124" s="2"/>
      <c r="TDM124" s="2"/>
      <c r="TDN124" s="2" t="s">
        <v>187</v>
      </c>
      <c r="TDO124" s="63"/>
      <c r="TDP124" s="6"/>
      <c r="TDQ124" s="6"/>
      <c r="TDR124" s="6">
        <f>TDR120+TDT120+TDU120</f>
        <v>0</v>
      </c>
      <c r="TDS124" s="80"/>
      <c r="TDT124" s="6">
        <f t="shared" ref="TDT124" si="4266">TDR124+TDS124</f>
        <v>0</v>
      </c>
      <c r="TDU124" s="6">
        <f t="shared" ref="TDU124" si="4267">TDT124*1.1</f>
        <v>0</v>
      </c>
      <c r="TDV124" s="16">
        <f t="shared" ref="TDV124" si="4268">((TDU124)*0.06+40)</f>
        <v>40</v>
      </c>
      <c r="TDW124" s="105">
        <f t="shared" ref="TDW124" si="4269">TDU124+TDV124</f>
        <v>40</v>
      </c>
      <c r="TDX124" s="16">
        <f t="shared" ref="TDX124" si="4270">TDW124/$N$2</f>
        <v>0.38461538461538464</v>
      </c>
      <c r="TDY124" s="2"/>
      <c r="TDZ124" s="2"/>
      <c r="TEA124" s="2"/>
      <c r="TEB124" s="2"/>
      <c r="TEC124" s="2"/>
      <c r="TED124" s="2" t="s">
        <v>187</v>
      </c>
      <c r="TEE124" s="63"/>
      <c r="TEF124" s="6"/>
      <c r="TEG124" s="6"/>
      <c r="TEH124" s="6">
        <f>TEH120+TEJ120+TEK120</f>
        <v>0</v>
      </c>
      <c r="TEI124" s="80"/>
      <c r="TEJ124" s="6">
        <f t="shared" ref="TEJ124" si="4271">TEH124+TEI124</f>
        <v>0</v>
      </c>
      <c r="TEK124" s="6">
        <f t="shared" ref="TEK124" si="4272">TEJ124*1.1</f>
        <v>0</v>
      </c>
      <c r="TEL124" s="16">
        <f t="shared" ref="TEL124" si="4273">((TEK124)*0.06+40)</f>
        <v>40</v>
      </c>
      <c r="TEM124" s="105">
        <f t="shared" ref="TEM124" si="4274">TEK124+TEL124</f>
        <v>40</v>
      </c>
      <c r="TEN124" s="16">
        <f t="shared" ref="TEN124" si="4275">TEM124/$N$2</f>
        <v>0.38461538461538464</v>
      </c>
      <c r="TEO124" s="2"/>
      <c r="TEP124" s="2"/>
      <c r="TEQ124" s="2"/>
      <c r="TER124" s="2"/>
      <c r="TES124" s="2"/>
      <c r="TET124" s="2" t="s">
        <v>187</v>
      </c>
      <c r="TEU124" s="63"/>
      <c r="TEV124" s="6"/>
      <c r="TEW124" s="6"/>
      <c r="TEX124" s="6">
        <f>TEX120+TEZ120+TFA120</f>
        <v>0</v>
      </c>
      <c r="TEY124" s="80"/>
      <c r="TEZ124" s="6">
        <f t="shared" ref="TEZ124" si="4276">TEX124+TEY124</f>
        <v>0</v>
      </c>
      <c r="TFA124" s="6">
        <f t="shared" ref="TFA124" si="4277">TEZ124*1.1</f>
        <v>0</v>
      </c>
      <c r="TFB124" s="16">
        <f t="shared" ref="TFB124" si="4278">((TFA124)*0.06+40)</f>
        <v>40</v>
      </c>
      <c r="TFC124" s="105">
        <f t="shared" ref="TFC124" si="4279">TFA124+TFB124</f>
        <v>40</v>
      </c>
      <c r="TFD124" s="16">
        <f t="shared" ref="TFD124" si="4280">TFC124/$N$2</f>
        <v>0.38461538461538464</v>
      </c>
      <c r="TFE124" s="2"/>
      <c r="TFF124" s="2"/>
      <c r="TFG124" s="2"/>
      <c r="TFH124" s="2"/>
      <c r="TFI124" s="2"/>
      <c r="TFJ124" s="2" t="s">
        <v>187</v>
      </c>
      <c r="TFK124" s="63"/>
      <c r="TFL124" s="6"/>
      <c r="TFM124" s="6"/>
      <c r="TFN124" s="6">
        <f>TFN120+TFP120+TFQ120</f>
        <v>0</v>
      </c>
      <c r="TFO124" s="80"/>
      <c r="TFP124" s="6">
        <f t="shared" ref="TFP124" si="4281">TFN124+TFO124</f>
        <v>0</v>
      </c>
      <c r="TFQ124" s="6">
        <f t="shared" ref="TFQ124" si="4282">TFP124*1.1</f>
        <v>0</v>
      </c>
      <c r="TFR124" s="16">
        <f t="shared" ref="TFR124" si="4283">((TFQ124)*0.06+40)</f>
        <v>40</v>
      </c>
      <c r="TFS124" s="105">
        <f t="shared" ref="TFS124" si="4284">TFQ124+TFR124</f>
        <v>40</v>
      </c>
      <c r="TFT124" s="16">
        <f t="shared" ref="TFT124" si="4285">TFS124/$N$2</f>
        <v>0.38461538461538464</v>
      </c>
      <c r="TFU124" s="2"/>
      <c r="TFV124" s="2"/>
      <c r="TFW124" s="2"/>
      <c r="TFX124" s="2"/>
      <c r="TFY124" s="2"/>
      <c r="TFZ124" s="2" t="s">
        <v>187</v>
      </c>
      <c r="TGA124" s="63"/>
      <c r="TGB124" s="6"/>
      <c r="TGC124" s="6"/>
      <c r="TGD124" s="6">
        <f>TGD120+TGF120+TGG120</f>
        <v>0</v>
      </c>
      <c r="TGE124" s="80"/>
      <c r="TGF124" s="6">
        <f t="shared" ref="TGF124" si="4286">TGD124+TGE124</f>
        <v>0</v>
      </c>
      <c r="TGG124" s="6">
        <f t="shared" ref="TGG124" si="4287">TGF124*1.1</f>
        <v>0</v>
      </c>
      <c r="TGH124" s="16">
        <f t="shared" ref="TGH124" si="4288">((TGG124)*0.06+40)</f>
        <v>40</v>
      </c>
      <c r="TGI124" s="105">
        <f t="shared" ref="TGI124" si="4289">TGG124+TGH124</f>
        <v>40</v>
      </c>
      <c r="TGJ124" s="16">
        <f t="shared" ref="TGJ124" si="4290">TGI124/$N$2</f>
        <v>0.38461538461538464</v>
      </c>
      <c r="TGK124" s="2"/>
      <c r="TGL124" s="2"/>
      <c r="TGM124" s="2"/>
      <c r="TGN124" s="2"/>
      <c r="TGO124" s="2"/>
      <c r="TGP124" s="2" t="s">
        <v>187</v>
      </c>
      <c r="TGQ124" s="63"/>
      <c r="TGR124" s="6"/>
      <c r="TGS124" s="6"/>
      <c r="TGT124" s="6">
        <f>TGT120+TGV120+TGW120</f>
        <v>0</v>
      </c>
      <c r="TGU124" s="80"/>
      <c r="TGV124" s="6">
        <f t="shared" ref="TGV124" si="4291">TGT124+TGU124</f>
        <v>0</v>
      </c>
      <c r="TGW124" s="6">
        <f t="shared" ref="TGW124" si="4292">TGV124*1.1</f>
        <v>0</v>
      </c>
      <c r="TGX124" s="16">
        <f t="shared" ref="TGX124" si="4293">((TGW124)*0.06+40)</f>
        <v>40</v>
      </c>
      <c r="TGY124" s="105">
        <f t="shared" ref="TGY124" si="4294">TGW124+TGX124</f>
        <v>40</v>
      </c>
      <c r="TGZ124" s="16">
        <f t="shared" ref="TGZ124" si="4295">TGY124/$N$2</f>
        <v>0.38461538461538464</v>
      </c>
      <c r="THA124" s="2"/>
      <c r="THB124" s="2"/>
      <c r="THC124" s="2"/>
      <c r="THD124" s="2"/>
      <c r="THE124" s="2"/>
      <c r="THF124" s="2" t="s">
        <v>187</v>
      </c>
      <c r="THG124" s="63"/>
      <c r="THH124" s="6"/>
      <c r="THI124" s="6"/>
      <c r="THJ124" s="6">
        <f>THJ120+THL120+THM120</f>
        <v>0</v>
      </c>
      <c r="THK124" s="80"/>
      <c r="THL124" s="6">
        <f t="shared" ref="THL124" si="4296">THJ124+THK124</f>
        <v>0</v>
      </c>
      <c r="THM124" s="6">
        <f t="shared" ref="THM124" si="4297">THL124*1.1</f>
        <v>0</v>
      </c>
      <c r="THN124" s="16">
        <f t="shared" ref="THN124" si="4298">((THM124)*0.06+40)</f>
        <v>40</v>
      </c>
      <c r="THO124" s="105">
        <f t="shared" ref="THO124" si="4299">THM124+THN124</f>
        <v>40</v>
      </c>
      <c r="THP124" s="16">
        <f t="shared" ref="THP124" si="4300">THO124/$N$2</f>
        <v>0.38461538461538464</v>
      </c>
      <c r="THQ124" s="2"/>
      <c r="THR124" s="2"/>
      <c r="THS124" s="2"/>
      <c r="THT124" s="2"/>
      <c r="THU124" s="2"/>
      <c r="THV124" s="2" t="s">
        <v>187</v>
      </c>
      <c r="THW124" s="63"/>
      <c r="THX124" s="6"/>
      <c r="THY124" s="6"/>
      <c r="THZ124" s="6">
        <f>THZ120+TIB120+TIC120</f>
        <v>0</v>
      </c>
      <c r="TIA124" s="80"/>
      <c r="TIB124" s="6">
        <f t="shared" ref="TIB124" si="4301">THZ124+TIA124</f>
        <v>0</v>
      </c>
      <c r="TIC124" s="6">
        <f t="shared" ref="TIC124" si="4302">TIB124*1.1</f>
        <v>0</v>
      </c>
      <c r="TID124" s="16">
        <f t="shared" ref="TID124" si="4303">((TIC124)*0.06+40)</f>
        <v>40</v>
      </c>
      <c r="TIE124" s="105">
        <f t="shared" ref="TIE124" si="4304">TIC124+TID124</f>
        <v>40</v>
      </c>
      <c r="TIF124" s="16">
        <f t="shared" ref="TIF124" si="4305">TIE124/$N$2</f>
        <v>0.38461538461538464</v>
      </c>
      <c r="TIG124" s="2"/>
      <c r="TIH124" s="2"/>
      <c r="TII124" s="2"/>
      <c r="TIJ124" s="2"/>
      <c r="TIK124" s="2"/>
      <c r="TIL124" s="2" t="s">
        <v>187</v>
      </c>
      <c r="TIM124" s="63"/>
      <c r="TIN124" s="6"/>
      <c r="TIO124" s="6"/>
      <c r="TIP124" s="6">
        <f>TIP120+TIR120+TIS120</f>
        <v>0</v>
      </c>
      <c r="TIQ124" s="80"/>
      <c r="TIR124" s="6">
        <f t="shared" ref="TIR124" si="4306">TIP124+TIQ124</f>
        <v>0</v>
      </c>
      <c r="TIS124" s="6">
        <f t="shared" ref="TIS124" si="4307">TIR124*1.1</f>
        <v>0</v>
      </c>
      <c r="TIT124" s="16">
        <f t="shared" ref="TIT124" si="4308">((TIS124)*0.06+40)</f>
        <v>40</v>
      </c>
      <c r="TIU124" s="105">
        <f t="shared" ref="TIU124" si="4309">TIS124+TIT124</f>
        <v>40</v>
      </c>
      <c r="TIV124" s="16">
        <f t="shared" ref="TIV124" si="4310">TIU124/$N$2</f>
        <v>0.38461538461538464</v>
      </c>
      <c r="TIW124" s="2"/>
      <c r="TIX124" s="2"/>
      <c r="TIY124" s="2"/>
      <c r="TIZ124" s="2"/>
      <c r="TJA124" s="2"/>
      <c r="TJB124" s="2" t="s">
        <v>187</v>
      </c>
      <c r="TJC124" s="63"/>
      <c r="TJD124" s="6"/>
      <c r="TJE124" s="6"/>
      <c r="TJF124" s="6">
        <f>TJF120+TJH120+TJI120</f>
        <v>0</v>
      </c>
      <c r="TJG124" s="80"/>
      <c r="TJH124" s="6">
        <f t="shared" ref="TJH124" si="4311">TJF124+TJG124</f>
        <v>0</v>
      </c>
      <c r="TJI124" s="6">
        <f t="shared" ref="TJI124" si="4312">TJH124*1.1</f>
        <v>0</v>
      </c>
      <c r="TJJ124" s="16">
        <f t="shared" ref="TJJ124" si="4313">((TJI124)*0.06+40)</f>
        <v>40</v>
      </c>
      <c r="TJK124" s="105">
        <f t="shared" ref="TJK124" si="4314">TJI124+TJJ124</f>
        <v>40</v>
      </c>
      <c r="TJL124" s="16">
        <f t="shared" ref="TJL124" si="4315">TJK124/$N$2</f>
        <v>0.38461538461538464</v>
      </c>
      <c r="TJM124" s="2"/>
      <c r="TJN124" s="2"/>
      <c r="TJO124" s="2"/>
      <c r="TJP124" s="2"/>
      <c r="TJQ124" s="2"/>
      <c r="TJR124" s="2" t="s">
        <v>187</v>
      </c>
      <c r="TJS124" s="63"/>
      <c r="TJT124" s="6"/>
      <c r="TJU124" s="6"/>
      <c r="TJV124" s="6">
        <f>TJV120+TJX120+TJY120</f>
        <v>0</v>
      </c>
      <c r="TJW124" s="80"/>
      <c r="TJX124" s="6">
        <f t="shared" ref="TJX124" si="4316">TJV124+TJW124</f>
        <v>0</v>
      </c>
      <c r="TJY124" s="6">
        <f t="shared" ref="TJY124" si="4317">TJX124*1.1</f>
        <v>0</v>
      </c>
      <c r="TJZ124" s="16">
        <f t="shared" ref="TJZ124" si="4318">((TJY124)*0.06+40)</f>
        <v>40</v>
      </c>
      <c r="TKA124" s="105">
        <f t="shared" ref="TKA124" si="4319">TJY124+TJZ124</f>
        <v>40</v>
      </c>
      <c r="TKB124" s="16">
        <f t="shared" ref="TKB124" si="4320">TKA124/$N$2</f>
        <v>0.38461538461538464</v>
      </c>
      <c r="TKC124" s="2"/>
      <c r="TKD124" s="2"/>
      <c r="TKE124" s="2"/>
      <c r="TKF124" s="2"/>
      <c r="TKG124" s="2"/>
      <c r="TKH124" s="2" t="s">
        <v>187</v>
      </c>
      <c r="TKI124" s="63"/>
      <c r="TKJ124" s="6"/>
      <c r="TKK124" s="6"/>
      <c r="TKL124" s="6">
        <f>TKL120+TKN120+TKO120</f>
        <v>0</v>
      </c>
      <c r="TKM124" s="80"/>
      <c r="TKN124" s="6">
        <f t="shared" ref="TKN124" si="4321">TKL124+TKM124</f>
        <v>0</v>
      </c>
      <c r="TKO124" s="6">
        <f t="shared" ref="TKO124" si="4322">TKN124*1.1</f>
        <v>0</v>
      </c>
      <c r="TKP124" s="16">
        <f t="shared" ref="TKP124" si="4323">((TKO124)*0.06+40)</f>
        <v>40</v>
      </c>
      <c r="TKQ124" s="105">
        <f t="shared" ref="TKQ124" si="4324">TKO124+TKP124</f>
        <v>40</v>
      </c>
      <c r="TKR124" s="16">
        <f t="shared" ref="TKR124" si="4325">TKQ124/$N$2</f>
        <v>0.38461538461538464</v>
      </c>
      <c r="TKS124" s="2"/>
      <c r="TKT124" s="2"/>
      <c r="TKU124" s="2"/>
      <c r="TKV124" s="2"/>
      <c r="TKW124" s="2"/>
      <c r="TKX124" s="2" t="s">
        <v>187</v>
      </c>
      <c r="TKY124" s="63"/>
      <c r="TKZ124" s="6"/>
      <c r="TLA124" s="6"/>
      <c r="TLB124" s="6">
        <f>TLB120+TLD120+TLE120</f>
        <v>0</v>
      </c>
      <c r="TLC124" s="80"/>
      <c r="TLD124" s="6">
        <f t="shared" ref="TLD124" si="4326">TLB124+TLC124</f>
        <v>0</v>
      </c>
      <c r="TLE124" s="6">
        <f t="shared" ref="TLE124" si="4327">TLD124*1.1</f>
        <v>0</v>
      </c>
      <c r="TLF124" s="16">
        <f t="shared" ref="TLF124" si="4328">((TLE124)*0.06+40)</f>
        <v>40</v>
      </c>
      <c r="TLG124" s="105">
        <f t="shared" ref="TLG124" si="4329">TLE124+TLF124</f>
        <v>40</v>
      </c>
      <c r="TLH124" s="16">
        <f t="shared" ref="TLH124" si="4330">TLG124/$N$2</f>
        <v>0.38461538461538464</v>
      </c>
      <c r="TLI124" s="2"/>
      <c r="TLJ124" s="2"/>
      <c r="TLK124" s="2"/>
      <c r="TLL124" s="2"/>
      <c r="TLM124" s="2"/>
      <c r="TLN124" s="2" t="s">
        <v>187</v>
      </c>
      <c r="TLO124" s="63"/>
      <c r="TLP124" s="6"/>
      <c r="TLQ124" s="6"/>
      <c r="TLR124" s="6">
        <f>TLR120+TLT120+TLU120</f>
        <v>0</v>
      </c>
      <c r="TLS124" s="80"/>
      <c r="TLT124" s="6">
        <f t="shared" ref="TLT124" si="4331">TLR124+TLS124</f>
        <v>0</v>
      </c>
      <c r="TLU124" s="6">
        <f t="shared" ref="TLU124" si="4332">TLT124*1.1</f>
        <v>0</v>
      </c>
      <c r="TLV124" s="16">
        <f t="shared" ref="TLV124" si="4333">((TLU124)*0.06+40)</f>
        <v>40</v>
      </c>
      <c r="TLW124" s="105">
        <f t="shared" ref="TLW124" si="4334">TLU124+TLV124</f>
        <v>40</v>
      </c>
      <c r="TLX124" s="16">
        <f t="shared" ref="TLX124" si="4335">TLW124/$N$2</f>
        <v>0.38461538461538464</v>
      </c>
      <c r="TLY124" s="2"/>
      <c r="TLZ124" s="2"/>
      <c r="TMA124" s="2"/>
      <c r="TMB124" s="2"/>
      <c r="TMC124" s="2"/>
      <c r="TMD124" s="2" t="s">
        <v>187</v>
      </c>
      <c r="TME124" s="63"/>
      <c r="TMF124" s="6"/>
      <c r="TMG124" s="6"/>
      <c r="TMH124" s="6">
        <f>TMH120+TMJ120+TMK120</f>
        <v>0</v>
      </c>
      <c r="TMI124" s="80"/>
      <c r="TMJ124" s="6">
        <f t="shared" ref="TMJ124" si="4336">TMH124+TMI124</f>
        <v>0</v>
      </c>
      <c r="TMK124" s="6">
        <f t="shared" ref="TMK124" si="4337">TMJ124*1.1</f>
        <v>0</v>
      </c>
      <c r="TML124" s="16">
        <f t="shared" ref="TML124" si="4338">((TMK124)*0.06+40)</f>
        <v>40</v>
      </c>
      <c r="TMM124" s="105">
        <f t="shared" ref="TMM124" si="4339">TMK124+TML124</f>
        <v>40</v>
      </c>
      <c r="TMN124" s="16">
        <f t="shared" ref="TMN124" si="4340">TMM124/$N$2</f>
        <v>0.38461538461538464</v>
      </c>
      <c r="TMO124" s="2"/>
      <c r="TMP124" s="2"/>
      <c r="TMQ124" s="2"/>
      <c r="TMR124" s="2"/>
      <c r="TMS124" s="2"/>
      <c r="TMT124" s="2" t="s">
        <v>187</v>
      </c>
      <c r="TMU124" s="63"/>
      <c r="TMV124" s="6"/>
      <c r="TMW124" s="6"/>
      <c r="TMX124" s="6">
        <f>TMX120+TMZ120+TNA120</f>
        <v>0</v>
      </c>
      <c r="TMY124" s="80"/>
      <c r="TMZ124" s="6">
        <f t="shared" ref="TMZ124" si="4341">TMX124+TMY124</f>
        <v>0</v>
      </c>
      <c r="TNA124" s="6">
        <f t="shared" ref="TNA124" si="4342">TMZ124*1.1</f>
        <v>0</v>
      </c>
      <c r="TNB124" s="16">
        <f t="shared" ref="TNB124" si="4343">((TNA124)*0.06+40)</f>
        <v>40</v>
      </c>
      <c r="TNC124" s="105">
        <f t="shared" ref="TNC124" si="4344">TNA124+TNB124</f>
        <v>40</v>
      </c>
      <c r="TND124" s="16">
        <f t="shared" ref="TND124" si="4345">TNC124/$N$2</f>
        <v>0.38461538461538464</v>
      </c>
      <c r="TNE124" s="2"/>
      <c r="TNF124" s="2"/>
      <c r="TNG124" s="2"/>
      <c r="TNH124" s="2"/>
      <c r="TNI124" s="2"/>
      <c r="TNJ124" s="2" t="s">
        <v>187</v>
      </c>
      <c r="TNK124" s="63"/>
      <c r="TNL124" s="6"/>
      <c r="TNM124" s="6"/>
      <c r="TNN124" s="6">
        <f>TNN120+TNP120+TNQ120</f>
        <v>0</v>
      </c>
      <c r="TNO124" s="80"/>
      <c r="TNP124" s="6">
        <f t="shared" ref="TNP124" si="4346">TNN124+TNO124</f>
        <v>0</v>
      </c>
      <c r="TNQ124" s="6">
        <f t="shared" ref="TNQ124" si="4347">TNP124*1.1</f>
        <v>0</v>
      </c>
      <c r="TNR124" s="16">
        <f t="shared" ref="TNR124" si="4348">((TNQ124)*0.06+40)</f>
        <v>40</v>
      </c>
      <c r="TNS124" s="105">
        <f t="shared" ref="TNS124" si="4349">TNQ124+TNR124</f>
        <v>40</v>
      </c>
      <c r="TNT124" s="16">
        <f t="shared" ref="TNT124" si="4350">TNS124/$N$2</f>
        <v>0.38461538461538464</v>
      </c>
      <c r="TNU124" s="2"/>
      <c r="TNV124" s="2"/>
      <c r="TNW124" s="2"/>
      <c r="TNX124" s="2"/>
      <c r="TNY124" s="2"/>
      <c r="TNZ124" s="2" t="s">
        <v>187</v>
      </c>
      <c r="TOA124" s="63"/>
      <c r="TOB124" s="6"/>
      <c r="TOC124" s="6"/>
      <c r="TOD124" s="6">
        <f>TOD120+TOF120+TOG120</f>
        <v>0</v>
      </c>
      <c r="TOE124" s="80"/>
      <c r="TOF124" s="6">
        <f t="shared" ref="TOF124" si="4351">TOD124+TOE124</f>
        <v>0</v>
      </c>
      <c r="TOG124" s="6">
        <f t="shared" ref="TOG124" si="4352">TOF124*1.1</f>
        <v>0</v>
      </c>
      <c r="TOH124" s="16">
        <f t="shared" ref="TOH124" si="4353">((TOG124)*0.06+40)</f>
        <v>40</v>
      </c>
      <c r="TOI124" s="105">
        <f t="shared" ref="TOI124" si="4354">TOG124+TOH124</f>
        <v>40</v>
      </c>
      <c r="TOJ124" s="16">
        <f t="shared" ref="TOJ124" si="4355">TOI124/$N$2</f>
        <v>0.38461538461538464</v>
      </c>
      <c r="TOK124" s="2"/>
      <c r="TOL124" s="2"/>
      <c r="TOM124" s="2"/>
      <c r="TON124" s="2"/>
      <c r="TOO124" s="2"/>
      <c r="TOP124" s="2" t="s">
        <v>187</v>
      </c>
      <c r="TOQ124" s="63"/>
      <c r="TOR124" s="6"/>
      <c r="TOS124" s="6"/>
      <c r="TOT124" s="6">
        <f>TOT120+TOV120+TOW120</f>
        <v>0</v>
      </c>
      <c r="TOU124" s="80"/>
      <c r="TOV124" s="6">
        <f t="shared" ref="TOV124" si="4356">TOT124+TOU124</f>
        <v>0</v>
      </c>
      <c r="TOW124" s="6">
        <f t="shared" ref="TOW124" si="4357">TOV124*1.1</f>
        <v>0</v>
      </c>
      <c r="TOX124" s="16">
        <f t="shared" ref="TOX124" si="4358">((TOW124)*0.06+40)</f>
        <v>40</v>
      </c>
      <c r="TOY124" s="105">
        <f t="shared" ref="TOY124" si="4359">TOW124+TOX124</f>
        <v>40</v>
      </c>
      <c r="TOZ124" s="16">
        <f t="shared" ref="TOZ124" si="4360">TOY124/$N$2</f>
        <v>0.38461538461538464</v>
      </c>
      <c r="TPA124" s="2"/>
      <c r="TPB124" s="2"/>
      <c r="TPC124" s="2"/>
      <c r="TPD124" s="2"/>
      <c r="TPE124" s="2"/>
      <c r="TPF124" s="2" t="s">
        <v>187</v>
      </c>
      <c r="TPG124" s="63"/>
      <c r="TPH124" s="6"/>
      <c r="TPI124" s="6"/>
      <c r="TPJ124" s="6">
        <f>TPJ120+TPL120+TPM120</f>
        <v>0</v>
      </c>
      <c r="TPK124" s="80"/>
      <c r="TPL124" s="6">
        <f t="shared" ref="TPL124" si="4361">TPJ124+TPK124</f>
        <v>0</v>
      </c>
      <c r="TPM124" s="6">
        <f t="shared" ref="TPM124" si="4362">TPL124*1.1</f>
        <v>0</v>
      </c>
      <c r="TPN124" s="16">
        <f t="shared" ref="TPN124" si="4363">((TPM124)*0.06+40)</f>
        <v>40</v>
      </c>
      <c r="TPO124" s="105">
        <f t="shared" ref="TPO124" si="4364">TPM124+TPN124</f>
        <v>40</v>
      </c>
      <c r="TPP124" s="16">
        <f t="shared" ref="TPP124" si="4365">TPO124/$N$2</f>
        <v>0.38461538461538464</v>
      </c>
      <c r="TPQ124" s="2"/>
      <c r="TPR124" s="2"/>
      <c r="TPS124" s="2"/>
      <c r="TPT124" s="2"/>
      <c r="TPU124" s="2"/>
      <c r="TPV124" s="2" t="s">
        <v>187</v>
      </c>
      <c r="TPW124" s="63"/>
      <c r="TPX124" s="6"/>
      <c r="TPY124" s="6"/>
      <c r="TPZ124" s="6">
        <f>TPZ120+TQB120+TQC120</f>
        <v>0</v>
      </c>
      <c r="TQA124" s="80"/>
      <c r="TQB124" s="6">
        <f t="shared" ref="TQB124" si="4366">TPZ124+TQA124</f>
        <v>0</v>
      </c>
      <c r="TQC124" s="6">
        <f t="shared" ref="TQC124" si="4367">TQB124*1.1</f>
        <v>0</v>
      </c>
      <c r="TQD124" s="16">
        <f t="shared" ref="TQD124" si="4368">((TQC124)*0.06+40)</f>
        <v>40</v>
      </c>
      <c r="TQE124" s="105">
        <f t="shared" ref="TQE124" si="4369">TQC124+TQD124</f>
        <v>40</v>
      </c>
      <c r="TQF124" s="16">
        <f t="shared" ref="TQF124" si="4370">TQE124/$N$2</f>
        <v>0.38461538461538464</v>
      </c>
      <c r="TQG124" s="2"/>
      <c r="TQH124" s="2"/>
      <c r="TQI124" s="2"/>
      <c r="TQJ124" s="2"/>
      <c r="TQK124" s="2"/>
      <c r="TQL124" s="2" t="s">
        <v>187</v>
      </c>
      <c r="TQM124" s="63"/>
      <c r="TQN124" s="6"/>
      <c r="TQO124" s="6"/>
      <c r="TQP124" s="6">
        <f>TQP120+TQR120+TQS120</f>
        <v>0</v>
      </c>
      <c r="TQQ124" s="80"/>
      <c r="TQR124" s="6">
        <f t="shared" ref="TQR124" si="4371">TQP124+TQQ124</f>
        <v>0</v>
      </c>
      <c r="TQS124" s="6">
        <f t="shared" ref="TQS124" si="4372">TQR124*1.1</f>
        <v>0</v>
      </c>
      <c r="TQT124" s="16">
        <f t="shared" ref="TQT124" si="4373">((TQS124)*0.06+40)</f>
        <v>40</v>
      </c>
      <c r="TQU124" s="105">
        <f t="shared" ref="TQU124" si="4374">TQS124+TQT124</f>
        <v>40</v>
      </c>
      <c r="TQV124" s="16">
        <f t="shared" ref="TQV124" si="4375">TQU124/$N$2</f>
        <v>0.38461538461538464</v>
      </c>
      <c r="TQW124" s="2"/>
      <c r="TQX124" s="2"/>
      <c r="TQY124" s="2"/>
      <c r="TQZ124" s="2"/>
      <c r="TRA124" s="2"/>
      <c r="TRB124" s="2" t="s">
        <v>187</v>
      </c>
      <c r="TRC124" s="63"/>
      <c r="TRD124" s="6"/>
      <c r="TRE124" s="6"/>
      <c r="TRF124" s="6">
        <f>TRF120+TRH120+TRI120</f>
        <v>0</v>
      </c>
      <c r="TRG124" s="80"/>
      <c r="TRH124" s="6">
        <f t="shared" ref="TRH124" si="4376">TRF124+TRG124</f>
        <v>0</v>
      </c>
      <c r="TRI124" s="6">
        <f t="shared" ref="TRI124" si="4377">TRH124*1.1</f>
        <v>0</v>
      </c>
      <c r="TRJ124" s="16">
        <f t="shared" ref="TRJ124" si="4378">((TRI124)*0.06+40)</f>
        <v>40</v>
      </c>
      <c r="TRK124" s="105">
        <f t="shared" ref="TRK124" si="4379">TRI124+TRJ124</f>
        <v>40</v>
      </c>
      <c r="TRL124" s="16">
        <f t="shared" ref="TRL124" si="4380">TRK124/$N$2</f>
        <v>0.38461538461538464</v>
      </c>
      <c r="TRM124" s="2"/>
      <c r="TRN124" s="2"/>
      <c r="TRO124" s="2"/>
      <c r="TRP124" s="2"/>
      <c r="TRQ124" s="2"/>
      <c r="TRR124" s="2" t="s">
        <v>187</v>
      </c>
      <c r="TRS124" s="63"/>
      <c r="TRT124" s="6"/>
      <c r="TRU124" s="6"/>
      <c r="TRV124" s="6">
        <f>TRV120+TRX120+TRY120</f>
        <v>0</v>
      </c>
      <c r="TRW124" s="80"/>
      <c r="TRX124" s="6">
        <f t="shared" ref="TRX124" si="4381">TRV124+TRW124</f>
        <v>0</v>
      </c>
      <c r="TRY124" s="6">
        <f t="shared" ref="TRY124" si="4382">TRX124*1.1</f>
        <v>0</v>
      </c>
      <c r="TRZ124" s="16">
        <f t="shared" ref="TRZ124" si="4383">((TRY124)*0.06+40)</f>
        <v>40</v>
      </c>
      <c r="TSA124" s="105">
        <f t="shared" ref="TSA124" si="4384">TRY124+TRZ124</f>
        <v>40</v>
      </c>
      <c r="TSB124" s="16">
        <f t="shared" ref="TSB124" si="4385">TSA124/$N$2</f>
        <v>0.38461538461538464</v>
      </c>
      <c r="TSC124" s="2"/>
      <c r="TSD124" s="2"/>
      <c r="TSE124" s="2"/>
      <c r="TSF124" s="2"/>
      <c r="TSG124" s="2"/>
      <c r="TSH124" s="2" t="s">
        <v>187</v>
      </c>
      <c r="TSI124" s="63"/>
      <c r="TSJ124" s="6"/>
      <c r="TSK124" s="6"/>
      <c r="TSL124" s="6">
        <f>TSL120+TSN120+TSO120</f>
        <v>0</v>
      </c>
      <c r="TSM124" s="80"/>
      <c r="TSN124" s="6">
        <f t="shared" ref="TSN124" si="4386">TSL124+TSM124</f>
        <v>0</v>
      </c>
      <c r="TSO124" s="6">
        <f t="shared" ref="TSO124" si="4387">TSN124*1.1</f>
        <v>0</v>
      </c>
      <c r="TSP124" s="16">
        <f t="shared" ref="TSP124" si="4388">((TSO124)*0.06+40)</f>
        <v>40</v>
      </c>
      <c r="TSQ124" s="105">
        <f t="shared" ref="TSQ124" si="4389">TSO124+TSP124</f>
        <v>40</v>
      </c>
      <c r="TSR124" s="16">
        <f t="shared" ref="TSR124" si="4390">TSQ124/$N$2</f>
        <v>0.38461538461538464</v>
      </c>
      <c r="TSS124" s="2"/>
      <c r="TST124" s="2"/>
      <c r="TSU124" s="2"/>
      <c r="TSV124" s="2"/>
      <c r="TSW124" s="2"/>
      <c r="TSX124" s="2" t="s">
        <v>187</v>
      </c>
      <c r="TSY124" s="63"/>
      <c r="TSZ124" s="6"/>
      <c r="TTA124" s="6"/>
      <c r="TTB124" s="6">
        <f>TTB120+TTD120+TTE120</f>
        <v>0</v>
      </c>
      <c r="TTC124" s="80"/>
      <c r="TTD124" s="6">
        <f t="shared" ref="TTD124" si="4391">TTB124+TTC124</f>
        <v>0</v>
      </c>
      <c r="TTE124" s="6">
        <f t="shared" ref="TTE124" si="4392">TTD124*1.1</f>
        <v>0</v>
      </c>
      <c r="TTF124" s="16">
        <f t="shared" ref="TTF124" si="4393">((TTE124)*0.06+40)</f>
        <v>40</v>
      </c>
      <c r="TTG124" s="105">
        <f t="shared" ref="TTG124" si="4394">TTE124+TTF124</f>
        <v>40</v>
      </c>
      <c r="TTH124" s="16">
        <f t="shared" ref="TTH124" si="4395">TTG124/$N$2</f>
        <v>0.38461538461538464</v>
      </c>
      <c r="TTI124" s="2"/>
      <c r="TTJ124" s="2"/>
      <c r="TTK124" s="2"/>
      <c r="TTL124" s="2"/>
      <c r="TTM124" s="2"/>
      <c r="TTN124" s="2" t="s">
        <v>187</v>
      </c>
      <c r="TTO124" s="63"/>
      <c r="TTP124" s="6"/>
      <c r="TTQ124" s="6"/>
      <c r="TTR124" s="6">
        <f>TTR120+TTT120+TTU120</f>
        <v>0</v>
      </c>
      <c r="TTS124" s="80"/>
      <c r="TTT124" s="6">
        <f t="shared" ref="TTT124" si="4396">TTR124+TTS124</f>
        <v>0</v>
      </c>
      <c r="TTU124" s="6">
        <f t="shared" ref="TTU124" si="4397">TTT124*1.1</f>
        <v>0</v>
      </c>
      <c r="TTV124" s="16">
        <f t="shared" ref="TTV124" si="4398">((TTU124)*0.06+40)</f>
        <v>40</v>
      </c>
      <c r="TTW124" s="105">
        <f t="shared" ref="TTW124" si="4399">TTU124+TTV124</f>
        <v>40</v>
      </c>
      <c r="TTX124" s="16">
        <f t="shared" ref="TTX124" si="4400">TTW124/$N$2</f>
        <v>0.38461538461538464</v>
      </c>
      <c r="TTY124" s="2"/>
      <c r="TTZ124" s="2"/>
      <c r="TUA124" s="2"/>
      <c r="TUB124" s="2"/>
      <c r="TUC124" s="2"/>
      <c r="TUD124" s="2" t="s">
        <v>187</v>
      </c>
      <c r="TUE124" s="63"/>
      <c r="TUF124" s="6"/>
      <c r="TUG124" s="6"/>
      <c r="TUH124" s="6">
        <f>TUH120+TUJ120+TUK120</f>
        <v>0</v>
      </c>
      <c r="TUI124" s="80"/>
      <c r="TUJ124" s="6">
        <f t="shared" ref="TUJ124" si="4401">TUH124+TUI124</f>
        <v>0</v>
      </c>
      <c r="TUK124" s="6">
        <f t="shared" ref="TUK124" si="4402">TUJ124*1.1</f>
        <v>0</v>
      </c>
      <c r="TUL124" s="16">
        <f t="shared" ref="TUL124" si="4403">((TUK124)*0.06+40)</f>
        <v>40</v>
      </c>
      <c r="TUM124" s="105">
        <f t="shared" ref="TUM124" si="4404">TUK124+TUL124</f>
        <v>40</v>
      </c>
      <c r="TUN124" s="16">
        <f t="shared" ref="TUN124" si="4405">TUM124/$N$2</f>
        <v>0.38461538461538464</v>
      </c>
      <c r="TUO124" s="2"/>
      <c r="TUP124" s="2"/>
      <c r="TUQ124" s="2"/>
      <c r="TUR124" s="2"/>
      <c r="TUS124" s="2"/>
      <c r="TUT124" s="2" t="s">
        <v>187</v>
      </c>
      <c r="TUU124" s="63"/>
      <c r="TUV124" s="6"/>
      <c r="TUW124" s="6"/>
      <c r="TUX124" s="6">
        <f>TUX120+TUZ120+TVA120</f>
        <v>0</v>
      </c>
      <c r="TUY124" s="80"/>
      <c r="TUZ124" s="6">
        <f t="shared" ref="TUZ124" si="4406">TUX124+TUY124</f>
        <v>0</v>
      </c>
      <c r="TVA124" s="6">
        <f t="shared" ref="TVA124" si="4407">TUZ124*1.1</f>
        <v>0</v>
      </c>
      <c r="TVB124" s="16">
        <f t="shared" ref="TVB124" si="4408">((TVA124)*0.06+40)</f>
        <v>40</v>
      </c>
      <c r="TVC124" s="105">
        <f t="shared" ref="TVC124" si="4409">TVA124+TVB124</f>
        <v>40</v>
      </c>
      <c r="TVD124" s="16">
        <f t="shared" ref="TVD124" si="4410">TVC124/$N$2</f>
        <v>0.38461538461538464</v>
      </c>
      <c r="TVE124" s="2"/>
      <c r="TVF124" s="2"/>
      <c r="TVG124" s="2"/>
      <c r="TVH124" s="2"/>
      <c r="TVI124" s="2"/>
      <c r="TVJ124" s="2" t="s">
        <v>187</v>
      </c>
      <c r="TVK124" s="63"/>
      <c r="TVL124" s="6"/>
      <c r="TVM124" s="6"/>
      <c r="TVN124" s="6">
        <f>TVN120+TVP120+TVQ120</f>
        <v>0</v>
      </c>
      <c r="TVO124" s="80"/>
      <c r="TVP124" s="6">
        <f t="shared" ref="TVP124" si="4411">TVN124+TVO124</f>
        <v>0</v>
      </c>
      <c r="TVQ124" s="6">
        <f t="shared" ref="TVQ124" si="4412">TVP124*1.1</f>
        <v>0</v>
      </c>
      <c r="TVR124" s="16">
        <f t="shared" ref="TVR124" si="4413">((TVQ124)*0.06+40)</f>
        <v>40</v>
      </c>
      <c r="TVS124" s="105">
        <f t="shared" ref="TVS124" si="4414">TVQ124+TVR124</f>
        <v>40</v>
      </c>
      <c r="TVT124" s="16">
        <f t="shared" ref="TVT124" si="4415">TVS124/$N$2</f>
        <v>0.38461538461538464</v>
      </c>
      <c r="TVU124" s="2"/>
      <c r="TVV124" s="2"/>
      <c r="TVW124" s="2"/>
      <c r="TVX124" s="2"/>
      <c r="TVY124" s="2"/>
      <c r="TVZ124" s="2" t="s">
        <v>187</v>
      </c>
      <c r="TWA124" s="63"/>
      <c r="TWB124" s="6"/>
      <c r="TWC124" s="6"/>
      <c r="TWD124" s="6">
        <f>TWD120+TWF120+TWG120</f>
        <v>0</v>
      </c>
      <c r="TWE124" s="80"/>
      <c r="TWF124" s="6">
        <f t="shared" ref="TWF124" si="4416">TWD124+TWE124</f>
        <v>0</v>
      </c>
      <c r="TWG124" s="6">
        <f t="shared" ref="TWG124" si="4417">TWF124*1.1</f>
        <v>0</v>
      </c>
      <c r="TWH124" s="16">
        <f t="shared" ref="TWH124" si="4418">((TWG124)*0.06+40)</f>
        <v>40</v>
      </c>
      <c r="TWI124" s="105">
        <f t="shared" ref="TWI124" si="4419">TWG124+TWH124</f>
        <v>40</v>
      </c>
      <c r="TWJ124" s="16">
        <f t="shared" ref="TWJ124" si="4420">TWI124/$N$2</f>
        <v>0.38461538461538464</v>
      </c>
      <c r="TWK124" s="2"/>
      <c r="TWL124" s="2"/>
      <c r="TWM124" s="2"/>
      <c r="TWN124" s="2"/>
      <c r="TWO124" s="2"/>
      <c r="TWP124" s="2" t="s">
        <v>187</v>
      </c>
      <c r="TWQ124" s="63"/>
      <c r="TWR124" s="6"/>
      <c r="TWS124" s="6"/>
      <c r="TWT124" s="6">
        <f>TWT120+TWV120+TWW120</f>
        <v>0</v>
      </c>
      <c r="TWU124" s="80"/>
      <c r="TWV124" s="6">
        <f t="shared" ref="TWV124" si="4421">TWT124+TWU124</f>
        <v>0</v>
      </c>
      <c r="TWW124" s="6">
        <f t="shared" ref="TWW124" si="4422">TWV124*1.1</f>
        <v>0</v>
      </c>
      <c r="TWX124" s="16">
        <f t="shared" ref="TWX124" si="4423">((TWW124)*0.06+40)</f>
        <v>40</v>
      </c>
      <c r="TWY124" s="105">
        <f t="shared" ref="TWY124" si="4424">TWW124+TWX124</f>
        <v>40</v>
      </c>
      <c r="TWZ124" s="16">
        <f t="shared" ref="TWZ124" si="4425">TWY124/$N$2</f>
        <v>0.38461538461538464</v>
      </c>
      <c r="TXA124" s="2"/>
      <c r="TXB124" s="2"/>
      <c r="TXC124" s="2"/>
      <c r="TXD124" s="2"/>
      <c r="TXE124" s="2"/>
      <c r="TXF124" s="2" t="s">
        <v>187</v>
      </c>
      <c r="TXG124" s="63"/>
      <c r="TXH124" s="6"/>
      <c r="TXI124" s="6"/>
      <c r="TXJ124" s="6">
        <f>TXJ120+TXL120+TXM120</f>
        <v>0</v>
      </c>
      <c r="TXK124" s="80"/>
      <c r="TXL124" s="6">
        <f t="shared" ref="TXL124" si="4426">TXJ124+TXK124</f>
        <v>0</v>
      </c>
      <c r="TXM124" s="6">
        <f t="shared" ref="TXM124" si="4427">TXL124*1.1</f>
        <v>0</v>
      </c>
      <c r="TXN124" s="16">
        <f t="shared" ref="TXN124" si="4428">((TXM124)*0.06+40)</f>
        <v>40</v>
      </c>
      <c r="TXO124" s="105">
        <f t="shared" ref="TXO124" si="4429">TXM124+TXN124</f>
        <v>40</v>
      </c>
      <c r="TXP124" s="16">
        <f t="shared" ref="TXP124" si="4430">TXO124/$N$2</f>
        <v>0.38461538461538464</v>
      </c>
      <c r="TXQ124" s="2"/>
      <c r="TXR124" s="2"/>
      <c r="TXS124" s="2"/>
      <c r="TXT124" s="2"/>
      <c r="TXU124" s="2"/>
      <c r="TXV124" s="2" t="s">
        <v>187</v>
      </c>
      <c r="TXW124" s="63"/>
      <c r="TXX124" s="6"/>
      <c r="TXY124" s="6"/>
      <c r="TXZ124" s="6">
        <f>TXZ120+TYB120+TYC120</f>
        <v>0</v>
      </c>
      <c r="TYA124" s="80"/>
      <c r="TYB124" s="6">
        <f t="shared" ref="TYB124" si="4431">TXZ124+TYA124</f>
        <v>0</v>
      </c>
      <c r="TYC124" s="6">
        <f t="shared" ref="TYC124" si="4432">TYB124*1.1</f>
        <v>0</v>
      </c>
      <c r="TYD124" s="16">
        <f t="shared" ref="TYD124" si="4433">((TYC124)*0.06+40)</f>
        <v>40</v>
      </c>
      <c r="TYE124" s="105">
        <f t="shared" ref="TYE124" si="4434">TYC124+TYD124</f>
        <v>40</v>
      </c>
      <c r="TYF124" s="16">
        <f t="shared" ref="TYF124" si="4435">TYE124/$N$2</f>
        <v>0.38461538461538464</v>
      </c>
      <c r="TYG124" s="2"/>
      <c r="TYH124" s="2"/>
      <c r="TYI124" s="2"/>
      <c r="TYJ124" s="2"/>
      <c r="TYK124" s="2"/>
      <c r="TYL124" s="2" t="s">
        <v>187</v>
      </c>
      <c r="TYM124" s="63"/>
      <c r="TYN124" s="6"/>
      <c r="TYO124" s="6"/>
      <c r="TYP124" s="6">
        <f>TYP120+TYR120+TYS120</f>
        <v>0</v>
      </c>
      <c r="TYQ124" s="80"/>
      <c r="TYR124" s="6">
        <f t="shared" ref="TYR124" si="4436">TYP124+TYQ124</f>
        <v>0</v>
      </c>
      <c r="TYS124" s="6">
        <f t="shared" ref="TYS124" si="4437">TYR124*1.1</f>
        <v>0</v>
      </c>
      <c r="TYT124" s="16">
        <f t="shared" ref="TYT124" si="4438">((TYS124)*0.06+40)</f>
        <v>40</v>
      </c>
      <c r="TYU124" s="105">
        <f t="shared" ref="TYU124" si="4439">TYS124+TYT124</f>
        <v>40</v>
      </c>
      <c r="TYV124" s="16">
        <f t="shared" ref="TYV124" si="4440">TYU124/$N$2</f>
        <v>0.38461538461538464</v>
      </c>
      <c r="TYW124" s="2"/>
      <c r="TYX124" s="2"/>
      <c r="TYY124" s="2"/>
      <c r="TYZ124" s="2"/>
      <c r="TZA124" s="2"/>
      <c r="TZB124" s="2" t="s">
        <v>187</v>
      </c>
      <c r="TZC124" s="63"/>
      <c r="TZD124" s="6"/>
      <c r="TZE124" s="6"/>
      <c r="TZF124" s="6">
        <f>TZF120+TZH120+TZI120</f>
        <v>0</v>
      </c>
      <c r="TZG124" s="80"/>
      <c r="TZH124" s="6">
        <f t="shared" ref="TZH124" si="4441">TZF124+TZG124</f>
        <v>0</v>
      </c>
      <c r="TZI124" s="6">
        <f t="shared" ref="TZI124" si="4442">TZH124*1.1</f>
        <v>0</v>
      </c>
      <c r="TZJ124" s="16">
        <f t="shared" ref="TZJ124" si="4443">((TZI124)*0.06+40)</f>
        <v>40</v>
      </c>
      <c r="TZK124" s="105">
        <f t="shared" ref="TZK124" si="4444">TZI124+TZJ124</f>
        <v>40</v>
      </c>
      <c r="TZL124" s="16">
        <f t="shared" ref="TZL124" si="4445">TZK124/$N$2</f>
        <v>0.38461538461538464</v>
      </c>
      <c r="TZM124" s="2"/>
      <c r="TZN124" s="2"/>
      <c r="TZO124" s="2"/>
      <c r="TZP124" s="2"/>
      <c r="TZQ124" s="2"/>
      <c r="TZR124" s="2" t="s">
        <v>187</v>
      </c>
      <c r="TZS124" s="63"/>
      <c r="TZT124" s="6"/>
      <c r="TZU124" s="6"/>
      <c r="TZV124" s="6">
        <f>TZV120+TZX120+TZY120</f>
        <v>0</v>
      </c>
      <c r="TZW124" s="80"/>
      <c r="TZX124" s="6">
        <f t="shared" ref="TZX124" si="4446">TZV124+TZW124</f>
        <v>0</v>
      </c>
      <c r="TZY124" s="6">
        <f t="shared" ref="TZY124" si="4447">TZX124*1.1</f>
        <v>0</v>
      </c>
      <c r="TZZ124" s="16">
        <f t="shared" ref="TZZ124" si="4448">((TZY124)*0.06+40)</f>
        <v>40</v>
      </c>
      <c r="UAA124" s="105">
        <f t="shared" ref="UAA124" si="4449">TZY124+TZZ124</f>
        <v>40</v>
      </c>
      <c r="UAB124" s="16">
        <f t="shared" ref="UAB124" si="4450">UAA124/$N$2</f>
        <v>0.38461538461538464</v>
      </c>
      <c r="UAC124" s="2"/>
      <c r="UAD124" s="2"/>
      <c r="UAE124" s="2"/>
      <c r="UAF124" s="2"/>
      <c r="UAG124" s="2"/>
      <c r="UAH124" s="2" t="s">
        <v>187</v>
      </c>
      <c r="UAI124" s="63"/>
      <c r="UAJ124" s="6"/>
      <c r="UAK124" s="6"/>
      <c r="UAL124" s="6">
        <f>UAL120+UAN120+UAO120</f>
        <v>0</v>
      </c>
      <c r="UAM124" s="80"/>
      <c r="UAN124" s="6">
        <f t="shared" ref="UAN124" si="4451">UAL124+UAM124</f>
        <v>0</v>
      </c>
      <c r="UAO124" s="6">
        <f t="shared" ref="UAO124" si="4452">UAN124*1.1</f>
        <v>0</v>
      </c>
      <c r="UAP124" s="16">
        <f t="shared" ref="UAP124" si="4453">((UAO124)*0.06+40)</f>
        <v>40</v>
      </c>
      <c r="UAQ124" s="105">
        <f t="shared" ref="UAQ124" si="4454">UAO124+UAP124</f>
        <v>40</v>
      </c>
      <c r="UAR124" s="16">
        <f t="shared" ref="UAR124" si="4455">UAQ124/$N$2</f>
        <v>0.38461538461538464</v>
      </c>
      <c r="UAS124" s="2"/>
      <c r="UAT124" s="2"/>
      <c r="UAU124" s="2"/>
      <c r="UAV124" s="2"/>
      <c r="UAW124" s="2"/>
      <c r="UAX124" s="2" t="s">
        <v>187</v>
      </c>
      <c r="UAY124" s="63"/>
      <c r="UAZ124" s="6"/>
      <c r="UBA124" s="6"/>
      <c r="UBB124" s="6">
        <f>UBB120+UBD120+UBE120</f>
        <v>0</v>
      </c>
      <c r="UBC124" s="80"/>
      <c r="UBD124" s="6">
        <f t="shared" ref="UBD124" si="4456">UBB124+UBC124</f>
        <v>0</v>
      </c>
      <c r="UBE124" s="6">
        <f t="shared" ref="UBE124" si="4457">UBD124*1.1</f>
        <v>0</v>
      </c>
      <c r="UBF124" s="16">
        <f t="shared" ref="UBF124" si="4458">((UBE124)*0.06+40)</f>
        <v>40</v>
      </c>
      <c r="UBG124" s="105">
        <f t="shared" ref="UBG124" si="4459">UBE124+UBF124</f>
        <v>40</v>
      </c>
      <c r="UBH124" s="16">
        <f t="shared" ref="UBH124" si="4460">UBG124/$N$2</f>
        <v>0.38461538461538464</v>
      </c>
      <c r="UBI124" s="2"/>
      <c r="UBJ124" s="2"/>
      <c r="UBK124" s="2"/>
      <c r="UBL124" s="2"/>
      <c r="UBM124" s="2"/>
      <c r="UBN124" s="2" t="s">
        <v>187</v>
      </c>
      <c r="UBO124" s="63"/>
      <c r="UBP124" s="6"/>
      <c r="UBQ124" s="6"/>
      <c r="UBR124" s="6">
        <f>UBR120+UBT120+UBU120</f>
        <v>0</v>
      </c>
      <c r="UBS124" s="80"/>
      <c r="UBT124" s="6">
        <f t="shared" ref="UBT124" si="4461">UBR124+UBS124</f>
        <v>0</v>
      </c>
      <c r="UBU124" s="6">
        <f t="shared" ref="UBU124" si="4462">UBT124*1.1</f>
        <v>0</v>
      </c>
      <c r="UBV124" s="16">
        <f t="shared" ref="UBV124" si="4463">((UBU124)*0.06+40)</f>
        <v>40</v>
      </c>
      <c r="UBW124" s="105">
        <f t="shared" ref="UBW124" si="4464">UBU124+UBV124</f>
        <v>40</v>
      </c>
      <c r="UBX124" s="16">
        <f t="shared" ref="UBX124" si="4465">UBW124/$N$2</f>
        <v>0.38461538461538464</v>
      </c>
      <c r="UBY124" s="2"/>
      <c r="UBZ124" s="2"/>
      <c r="UCA124" s="2"/>
      <c r="UCB124" s="2"/>
      <c r="UCC124" s="2"/>
      <c r="UCD124" s="2" t="s">
        <v>187</v>
      </c>
      <c r="UCE124" s="63"/>
      <c r="UCF124" s="6"/>
      <c r="UCG124" s="6"/>
      <c r="UCH124" s="6">
        <f>UCH120+UCJ120+UCK120</f>
        <v>0</v>
      </c>
      <c r="UCI124" s="80"/>
      <c r="UCJ124" s="6">
        <f t="shared" ref="UCJ124" si="4466">UCH124+UCI124</f>
        <v>0</v>
      </c>
      <c r="UCK124" s="6">
        <f t="shared" ref="UCK124" si="4467">UCJ124*1.1</f>
        <v>0</v>
      </c>
      <c r="UCL124" s="16">
        <f t="shared" ref="UCL124" si="4468">((UCK124)*0.06+40)</f>
        <v>40</v>
      </c>
      <c r="UCM124" s="105">
        <f t="shared" ref="UCM124" si="4469">UCK124+UCL124</f>
        <v>40</v>
      </c>
      <c r="UCN124" s="16">
        <f t="shared" ref="UCN124" si="4470">UCM124/$N$2</f>
        <v>0.38461538461538464</v>
      </c>
      <c r="UCO124" s="2"/>
      <c r="UCP124" s="2"/>
      <c r="UCQ124" s="2"/>
      <c r="UCR124" s="2"/>
      <c r="UCS124" s="2"/>
      <c r="UCT124" s="2" t="s">
        <v>187</v>
      </c>
      <c r="UCU124" s="63"/>
      <c r="UCV124" s="6"/>
      <c r="UCW124" s="6"/>
      <c r="UCX124" s="6">
        <f>UCX120+UCZ120+UDA120</f>
        <v>0</v>
      </c>
      <c r="UCY124" s="80"/>
      <c r="UCZ124" s="6">
        <f t="shared" ref="UCZ124" si="4471">UCX124+UCY124</f>
        <v>0</v>
      </c>
      <c r="UDA124" s="6">
        <f t="shared" ref="UDA124" si="4472">UCZ124*1.1</f>
        <v>0</v>
      </c>
      <c r="UDB124" s="16">
        <f t="shared" ref="UDB124" si="4473">((UDA124)*0.06+40)</f>
        <v>40</v>
      </c>
      <c r="UDC124" s="105">
        <f t="shared" ref="UDC124" si="4474">UDA124+UDB124</f>
        <v>40</v>
      </c>
      <c r="UDD124" s="16">
        <f t="shared" ref="UDD124" si="4475">UDC124/$N$2</f>
        <v>0.38461538461538464</v>
      </c>
      <c r="UDE124" s="2"/>
      <c r="UDF124" s="2"/>
      <c r="UDG124" s="2"/>
      <c r="UDH124" s="2"/>
      <c r="UDI124" s="2"/>
      <c r="UDJ124" s="2" t="s">
        <v>187</v>
      </c>
      <c r="UDK124" s="63"/>
      <c r="UDL124" s="6"/>
      <c r="UDM124" s="6"/>
      <c r="UDN124" s="6">
        <f>UDN120+UDP120+UDQ120</f>
        <v>0</v>
      </c>
      <c r="UDO124" s="80"/>
      <c r="UDP124" s="6">
        <f t="shared" ref="UDP124" si="4476">UDN124+UDO124</f>
        <v>0</v>
      </c>
      <c r="UDQ124" s="6">
        <f t="shared" ref="UDQ124" si="4477">UDP124*1.1</f>
        <v>0</v>
      </c>
      <c r="UDR124" s="16">
        <f t="shared" ref="UDR124" si="4478">((UDQ124)*0.06+40)</f>
        <v>40</v>
      </c>
      <c r="UDS124" s="105">
        <f t="shared" ref="UDS124" si="4479">UDQ124+UDR124</f>
        <v>40</v>
      </c>
      <c r="UDT124" s="16">
        <f t="shared" ref="UDT124" si="4480">UDS124/$N$2</f>
        <v>0.38461538461538464</v>
      </c>
      <c r="UDU124" s="2"/>
      <c r="UDV124" s="2"/>
      <c r="UDW124" s="2"/>
      <c r="UDX124" s="2"/>
      <c r="UDY124" s="2"/>
      <c r="UDZ124" s="2" t="s">
        <v>187</v>
      </c>
      <c r="UEA124" s="63"/>
      <c r="UEB124" s="6"/>
      <c r="UEC124" s="6"/>
      <c r="UED124" s="6">
        <f>UED120+UEF120+UEG120</f>
        <v>0</v>
      </c>
      <c r="UEE124" s="80"/>
      <c r="UEF124" s="6">
        <f t="shared" ref="UEF124" si="4481">UED124+UEE124</f>
        <v>0</v>
      </c>
      <c r="UEG124" s="6">
        <f t="shared" ref="UEG124" si="4482">UEF124*1.1</f>
        <v>0</v>
      </c>
      <c r="UEH124" s="16">
        <f t="shared" ref="UEH124" si="4483">((UEG124)*0.06+40)</f>
        <v>40</v>
      </c>
      <c r="UEI124" s="105">
        <f t="shared" ref="UEI124" si="4484">UEG124+UEH124</f>
        <v>40</v>
      </c>
      <c r="UEJ124" s="16">
        <f t="shared" ref="UEJ124" si="4485">UEI124/$N$2</f>
        <v>0.38461538461538464</v>
      </c>
      <c r="UEK124" s="2"/>
      <c r="UEL124" s="2"/>
      <c r="UEM124" s="2"/>
      <c r="UEN124" s="2"/>
      <c r="UEO124" s="2"/>
      <c r="UEP124" s="2" t="s">
        <v>187</v>
      </c>
      <c r="UEQ124" s="63"/>
      <c r="UER124" s="6"/>
      <c r="UES124" s="6"/>
      <c r="UET124" s="6">
        <f>UET120+UEV120+UEW120</f>
        <v>0</v>
      </c>
      <c r="UEU124" s="80"/>
      <c r="UEV124" s="6">
        <f t="shared" ref="UEV124" si="4486">UET124+UEU124</f>
        <v>0</v>
      </c>
      <c r="UEW124" s="6">
        <f t="shared" ref="UEW124" si="4487">UEV124*1.1</f>
        <v>0</v>
      </c>
      <c r="UEX124" s="16">
        <f t="shared" ref="UEX124" si="4488">((UEW124)*0.06+40)</f>
        <v>40</v>
      </c>
      <c r="UEY124" s="105">
        <f t="shared" ref="UEY124" si="4489">UEW124+UEX124</f>
        <v>40</v>
      </c>
      <c r="UEZ124" s="16">
        <f t="shared" ref="UEZ124" si="4490">UEY124/$N$2</f>
        <v>0.38461538461538464</v>
      </c>
      <c r="UFA124" s="2"/>
      <c r="UFB124" s="2"/>
      <c r="UFC124" s="2"/>
      <c r="UFD124" s="2"/>
      <c r="UFE124" s="2"/>
      <c r="UFF124" s="2" t="s">
        <v>187</v>
      </c>
      <c r="UFG124" s="63"/>
      <c r="UFH124" s="6"/>
      <c r="UFI124" s="6"/>
      <c r="UFJ124" s="6">
        <f>UFJ120+UFL120+UFM120</f>
        <v>0</v>
      </c>
      <c r="UFK124" s="80"/>
      <c r="UFL124" s="6">
        <f t="shared" ref="UFL124" si="4491">UFJ124+UFK124</f>
        <v>0</v>
      </c>
      <c r="UFM124" s="6">
        <f t="shared" ref="UFM124" si="4492">UFL124*1.1</f>
        <v>0</v>
      </c>
      <c r="UFN124" s="16">
        <f t="shared" ref="UFN124" si="4493">((UFM124)*0.06+40)</f>
        <v>40</v>
      </c>
      <c r="UFO124" s="105">
        <f t="shared" ref="UFO124" si="4494">UFM124+UFN124</f>
        <v>40</v>
      </c>
      <c r="UFP124" s="16">
        <f t="shared" ref="UFP124" si="4495">UFO124/$N$2</f>
        <v>0.38461538461538464</v>
      </c>
      <c r="UFQ124" s="2"/>
      <c r="UFR124" s="2"/>
      <c r="UFS124" s="2"/>
      <c r="UFT124" s="2"/>
      <c r="UFU124" s="2"/>
      <c r="UFV124" s="2" t="s">
        <v>187</v>
      </c>
      <c r="UFW124" s="63"/>
      <c r="UFX124" s="6"/>
      <c r="UFY124" s="6"/>
      <c r="UFZ124" s="6">
        <f>UFZ120+UGB120+UGC120</f>
        <v>0</v>
      </c>
      <c r="UGA124" s="80"/>
      <c r="UGB124" s="6">
        <f t="shared" ref="UGB124" si="4496">UFZ124+UGA124</f>
        <v>0</v>
      </c>
      <c r="UGC124" s="6">
        <f t="shared" ref="UGC124" si="4497">UGB124*1.1</f>
        <v>0</v>
      </c>
      <c r="UGD124" s="16">
        <f t="shared" ref="UGD124" si="4498">((UGC124)*0.06+40)</f>
        <v>40</v>
      </c>
      <c r="UGE124" s="105">
        <f t="shared" ref="UGE124" si="4499">UGC124+UGD124</f>
        <v>40</v>
      </c>
      <c r="UGF124" s="16">
        <f t="shared" ref="UGF124" si="4500">UGE124/$N$2</f>
        <v>0.38461538461538464</v>
      </c>
      <c r="UGG124" s="2"/>
      <c r="UGH124" s="2"/>
      <c r="UGI124" s="2"/>
      <c r="UGJ124" s="2"/>
      <c r="UGK124" s="2"/>
      <c r="UGL124" s="2" t="s">
        <v>187</v>
      </c>
      <c r="UGM124" s="63"/>
      <c r="UGN124" s="6"/>
      <c r="UGO124" s="6"/>
      <c r="UGP124" s="6">
        <f>UGP120+UGR120+UGS120</f>
        <v>0</v>
      </c>
      <c r="UGQ124" s="80"/>
      <c r="UGR124" s="6">
        <f t="shared" ref="UGR124" si="4501">UGP124+UGQ124</f>
        <v>0</v>
      </c>
      <c r="UGS124" s="6">
        <f t="shared" ref="UGS124" si="4502">UGR124*1.1</f>
        <v>0</v>
      </c>
      <c r="UGT124" s="16">
        <f t="shared" ref="UGT124" si="4503">((UGS124)*0.06+40)</f>
        <v>40</v>
      </c>
      <c r="UGU124" s="105">
        <f t="shared" ref="UGU124" si="4504">UGS124+UGT124</f>
        <v>40</v>
      </c>
      <c r="UGV124" s="16">
        <f t="shared" ref="UGV124" si="4505">UGU124/$N$2</f>
        <v>0.38461538461538464</v>
      </c>
      <c r="UGW124" s="2"/>
      <c r="UGX124" s="2"/>
      <c r="UGY124" s="2"/>
      <c r="UGZ124" s="2"/>
      <c r="UHA124" s="2"/>
      <c r="UHB124" s="2" t="s">
        <v>187</v>
      </c>
      <c r="UHC124" s="63"/>
      <c r="UHD124" s="6"/>
      <c r="UHE124" s="6"/>
      <c r="UHF124" s="6">
        <f>UHF120+UHH120+UHI120</f>
        <v>0</v>
      </c>
      <c r="UHG124" s="80"/>
      <c r="UHH124" s="6">
        <f t="shared" ref="UHH124" si="4506">UHF124+UHG124</f>
        <v>0</v>
      </c>
      <c r="UHI124" s="6">
        <f t="shared" ref="UHI124" si="4507">UHH124*1.1</f>
        <v>0</v>
      </c>
      <c r="UHJ124" s="16">
        <f t="shared" ref="UHJ124" si="4508">((UHI124)*0.06+40)</f>
        <v>40</v>
      </c>
      <c r="UHK124" s="105">
        <f t="shared" ref="UHK124" si="4509">UHI124+UHJ124</f>
        <v>40</v>
      </c>
      <c r="UHL124" s="16">
        <f t="shared" ref="UHL124" si="4510">UHK124/$N$2</f>
        <v>0.38461538461538464</v>
      </c>
      <c r="UHM124" s="2"/>
      <c r="UHN124" s="2"/>
      <c r="UHO124" s="2"/>
      <c r="UHP124" s="2"/>
      <c r="UHQ124" s="2"/>
      <c r="UHR124" s="2" t="s">
        <v>187</v>
      </c>
      <c r="UHS124" s="63"/>
      <c r="UHT124" s="6"/>
      <c r="UHU124" s="6"/>
      <c r="UHV124" s="6">
        <f>UHV120+UHX120+UHY120</f>
        <v>0</v>
      </c>
      <c r="UHW124" s="80"/>
      <c r="UHX124" s="6">
        <f t="shared" ref="UHX124" si="4511">UHV124+UHW124</f>
        <v>0</v>
      </c>
      <c r="UHY124" s="6">
        <f t="shared" ref="UHY124" si="4512">UHX124*1.1</f>
        <v>0</v>
      </c>
      <c r="UHZ124" s="16">
        <f t="shared" ref="UHZ124" si="4513">((UHY124)*0.06+40)</f>
        <v>40</v>
      </c>
      <c r="UIA124" s="105">
        <f t="shared" ref="UIA124" si="4514">UHY124+UHZ124</f>
        <v>40</v>
      </c>
      <c r="UIB124" s="16">
        <f t="shared" ref="UIB124" si="4515">UIA124/$N$2</f>
        <v>0.38461538461538464</v>
      </c>
      <c r="UIC124" s="2"/>
      <c r="UID124" s="2"/>
      <c r="UIE124" s="2"/>
      <c r="UIF124" s="2"/>
      <c r="UIG124" s="2"/>
      <c r="UIH124" s="2" t="s">
        <v>187</v>
      </c>
      <c r="UII124" s="63"/>
      <c r="UIJ124" s="6"/>
      <c r="UIK124" s="6"/>
      <c r="UIL124" s="6">
        <f>UIL120+UIN120+UIO120</f>
        <v>0</v>
      </c>
      <c r="UIM124" s="80"/>
      <c r="UIN124" s="6">
        <f t="shared" ref="UIN124" si="4516">UIL124+UIM124</f>
        <v>0</v>
      </c>
      <c r="UIO124" s="6">
        <f t="shared" ref="UIO124" si="4517">UIN124*1.1</f>
        <v>0</v>
      </c>
      <c r="UIP124" s="16">
        <f t="shared" ref="UIP124" si="4518">((UIO124)*0.06+40)</f>
        <v>40</v>
      </c>
      <c r="UIQ124" s="105">
        <f t="shared" ref="UIQ124" si="4519">UIO124+UIP124</f>
        <v>40</v>
      </c>
      <c r="UIR124" s="16">
        <f t="shared" ref="UIR124" si="4520">UIQ124/$N$2</f>
        <v>0.38461538461538464</v>
      </c>
      <c r="UIS124" s="2"/>
      <c r="UIT124" s="2"/>
      <c r="UIU124" s="2"/>
      <c r="UIV124" s="2"/>
      <c r="UIW124" s="2"/>
      <c r="UIX124" s="2" t="s">
        <v>187</v>
      </c>
      <c r="UIY124" s="63"/>
      <c r="UIZ124" s="6"/>
      <c r="UJA124" s="6"/>
      <c r="UJB124" s="6">
        <f>UJB120+UJD120+UJE120</f>
        <v>0</v>
      </c>
      <c r="UJC124" s="80"/>
      <c r="UJD124" s="6">
        <f t="shared" ref="UJD124" si="4521">UJB124+UJC124</f>
        <v>0</v>
      </c>
      <c r="UJE124" s="6">
        <f t="shared" ref="UJE124" si="4522">UJD124*1.1</f>
        <v>0</v>
      </c>
      <c r="UJF124" s="16">
        <f t="shared" ref="UJF124" si="4523">((UJE124)*0.06+40)</f>
        <v>40</v>
      </c>
      <c r="UJG124" s="105">
        <f t="shared" ref="UJG124" si="4524">UJE124+UJF124</f>
        <v>40</v>
      </c>
      <c r="UJH124" s="16">
        <f t="shared" ref="UJH124" si="4525">UJG124/$N$2</f>
        <v>0.38461538461538464</v>
      </c>
      <c r="UJI124" s="2"/>
      <c r="UJJ124" s="2"/>
      <c r="UJK124" s="2"/>
      <c r="UJL124" s="2"/>
      <c r="UJM124" s="2"/>
      <c r="UJN124" s="2" t="s">
        <v>187</v>
      </c>
      <c r="UJO124" s="63"/>
      <c r="UJP124" s="6"/>
      <c r="UJQ124" s="6"/>
      <c r="UJR124" s="6">
        <f>UJR120+UJT120+UJU120</f>
        <v>0</v>
      </c>
      <c r="UJS124" s="80"/>
      <c r="UJT124" s="6">
        <f t="shared" ref="UJT124" si="4526">UJR124+UJS124</f>
        <v>0</v>
      </c>
      <c r="UJU124" s="6">
        <f t="shared" ref="UJU124" si="4527">UJT124*1.1</f>
        <v>0</v>
      </c>
      <c r="UJV124" s="16">
        <f t="shared" ref="UJV124" si="4528">((UJU124)*0.06+40)</f>
        <v>40</v>
      </c>
      <c r="UJW124" s="105">
        <f t="shared" ref="UJW124" si="4529">UJU124+UJV124</f>
        <v>40</v>
      </c>
      <c r="UJX124" s="16">
        <f t="shared" ref="UJX124" si="4530">UJW124/$N$2</f>
        <v>0.38461538461538464</v>
      </c>
      <c r="UJY124" s="2"/>
      <c r="UJZ124" s="2"/>
      <c r="UKA124" s="2"/>
      <c r="UKB124" s="2"/>
      <c r="UKC124" s="2"/>
      <c r="UKD124" s="2" t="s">
        <v>187</v>
      </c>
      <c r="UKE124" s="63"/>
      <c r="UKF124" s="6"/>
      <c r="UKG124" s="6"/>
      <c r="UKH124" s="6">
        <f>UKH120+UKJ120+UKK120</f>
        <v>0</v>
      </c>
      <c r="UKI124" s="80"/>
      <c r="UKJ124" s="6">
        <f t="shared" ref="UKJ124" si="4531">UKH124+UKI124</f>
        <v>0</v>
      </c>
      <c r="UKK124" s="6">
        <f t="shared" ref="UKK124" si="4532">UKJ124*1.1</f>
        <v>0</v>
      </c>
      <c r="UKL124" s="16">
        <f t="shared" ref="UKL124" si="4533">((UKK124)*0.06+40)</f>
        <v>40</v>
      </c>
      <c r="UKM124" s="105">
        <f t="shared" ref="UKM124" si="4534">UKK124+UKL124</f>
        <v>40</v>
      </c>
      <c r="UKN124" s="16">
        <f t="shared" ref="UKN124" si="4535">UKM124/$N$2</f>
        <v>0.38461538461538464</v>
      </c>
      <c r="UKO124" s="2"/>
      <c r="UKP124" s="2"/>
      <c r="UKQ124" s="2"/>
      <c r="UKR124" s="2"/>
      <c r="UKS124" s="2"/>
      <c r="UKT124" s="2" t="s">
        <v>187</v>
      </c>
      <c r="UKU124" s="63"/>
      <c r="UKV124" s="6"/>
      <c r="UKW124" s="6"/>
      <c r="UKX124" s="6">
        <f>UKX120+UKZ120+ULA120</f>
        <v>0</v>
      </c>
      <c r="UKY124" s="80"/>
      <c r="UKZ124" s="6">
        <f t="shared" ref="UKZ124" si="4536">UKX124+UKY124</f>
        <v>0</v>
      </c>
      <c r="ULA124" s="6">
        <f t="shared" ref="ULA124" si="4537">UKZ124*1.1</f>
        <v>0</v>
      </c>
      <c r="ULB124" s="16">
        <f t="shared" ref="ULB124" si="4538">((ULA124)*0.06+40)</f>
        <v>40</v>
      </c>
      <c r="ULC124" s="105">
        <f t="shared" ref="ULC124" si="4539">ULA124+ULB124</f>
        <v>40</v>
      </c>
      <c r="ULD124" s="16">
        <f t="shared" ref="ULD124" si="4540">ULC124/$N$2</f>
        <v>0.38461538461538464</v>
      </c>
      <c r="ULE124" s="2"/>
      <c r="ULF124" s="2"/>
      <c r="ULG124" s="2"/>
      <c r="ULH124" s="2"/>
      <c r="ULI124" s="2"/>
      <c r="ULJ124" s="2" t="s">
        <v>187</v>
      </c>
      <c r="ULK124" s="63"/>
      <c r="ULL124" s="6"/>
      <c r="ULM124" s="6"/>
      <c r="ULN124" s="6">
        <f>ULN120+ULP120+ULQ120</f>
        <v>0</v>
      </c>
      <c r="ULO124" s="80"/>
      <c r="ULP124" s="6">
        <f t="shared" ref="ULP124" si="4541">ULN124+ULO124</f>
        <v>0</v>
      </c>
      <c r="ULQ124" s="6">
        <f t="shared" ref="ULQ124" si="4542">ULP124*1.1</f>
        <v>0</v>
      </c>
      <c r="ULR124" s="16">
        <f t="shared" ref="ULR124" si="4543">((ULQ124)*0.06+40)</f>
        <v>40</v>
      </c>
      <c r="ULS124" s="105">
        <f t="shared" ref="ULS124" si="4544">ULQ124+ULR124</f>
        <v>40</v>
      </c>
      <c r="ULT124" s="16">
        <f t="shared" ref="ULT124" si="4545">ULS124/$N$2</f>
        <v>0.38461538461538464</v>
      </c>
      <c r="ULU124" s="2"/>
      <c r="ULV124" s="2"/>
      <c r="ULW124" s="2"/>
      <c r="ULX124" s="2"/>
      <c r="ULY124" s="2"/>
      <c r="ULZ124" s="2" t="s">
        <v>187</v>
      </c>
      <c r="UMA124" s="63"/>
      <c r="UMB124" s="6"/>
      <c r="UMC124" s="6"/>
      <c r="UMD124" s="6">
        <f>UMD120+UMF120+UMG120</f>
        <v>0</v>
      </c>
      <c r="UME124" s="80"/>
      <c r="UMF124" s="6">
        <f t="shared" ref="UMF124" si="4546">UMD124+UME124</f>
        <v>0</v>
      </c>
      <c r="UMG124" s="6">
        <f t="shared" ref="UMG124" si="4547">UMF124*1.1</f>
        <v>0</v>
      </c>
      <c r="UMH124" s="16">
        <f t="shared" ref="UMH124" si="4548">((UMG124)*0.06+40)</f>
        <v>40</v>
      </c>
      <c r="UMI124" s="105">
        <f t="shared" ref="UMI124" si="4549">UMG124+UMH124</f>
        <v>40</v>
      </c>
      <c r="UMJ124" s="16">
        <f t="shared" ref="UMJ124" si="4550">UMI124/$N$2</f>
        <v>0.38461538461538464</v>
      </c>
      <c r="UMK124" s="2"/>
      <c r="UML124" s="2"/>
      <c r="UMM124" s="2"/>
      <c r="UMN124" s="2"/>
      <c r="UMO124" s="2"/>
      <c r="UMP124" s="2" t="s">
        <v>187</v>
      </c>
      <c r="UMQ124" s="63"/>
      <c r="UMR124" s="6"/>
      <c r="UMS124" s="6"/>
      <c r="UMT124" s="6">
        <f>UMT120+UMV120+UMW120</f>
        <v>0</v>
      </c>
      <c r="UMU124" s="80"/>
      <c r="UMV124" s="6">
        <f t="shared" ref="UMV124" si="4551">UMT124+UMU124</f>
        <v>0</v>
      </c>
      <c r="UMW124" s="6">
        <f t="shared" ref="UMW124" si="4552">UMV124*1.1</f>
        <v>0</v>
      </c>
      <c r="UMX124" s="16">
        <f t="shared" ref="UMX124" si="4553">((UMW124)*0.06+40)</f>
        <v>40</v>
      </c>
      <c r="UMY124" s="105">
        <f t="shared" ref="UMY124" si="4554">UMW124+UMX124</f>
        <v>40</v>
      </c>
      <c r="UMZ124" s="16">
        <f t="shared" ref="UMZ124" si="4555">UMY124/$N$2</f>
        <v>0.38461538461538464</v>
      </c>
      <c r="UNA124" s="2"/>
      <c r="UNB124" s="2"/>
      <c r="UNC124" s="2"/>
      <c r="UND124" s="2"/>
      <c r="UNE124" s="2"/>
      <c r="UNF124" s="2" t="s">
        <v>187</v>
      </c>
      <c r="UNG124" s="63"/>
      <c r="UNH124" s="6"/>
      <c r="UNI124" s="6"/>
      <c r="UNJ124" s="6">
        <f>UNJ120+UNL120+UNM120</f>
        <v>0</v>
      </c>
      <c r="UNK124" s="80"/>
      <c r="UNL124" s="6">
        <f t="shared" ref="UNL124" si="4556">UNJ124+UNK124</f>
        <v>0</v>
      </c>
      <c r="UNM124" s="6">
        <f t="shared" ref="UNM124" si="4557">UNL124*1.1</f>
        <v>0</v>
      </c>
      <c r="UNN124" s="16">
        <f t="shared" ref="UNN124" si="4558">((UNM124)*0.06+40)</f>
        <v>40</v>
      </c>
      <c r="UNO124" s="105">
        <f t="shared" ref="UNO124" si="4559">UNM124+UNN124</f>
        <v>40</v>
      </c>
      <c r="UNP124" s="16">
        <f t="shared" ref="UNP124" si="4560">UNO124/$N$2</f>
        <v>0.38461538461538464</v>
      </c>
      <c r="UNQ124" s="2"/>
      <c r="UNR124" s="2"/>
      <c r="UNS124" s="2"/>
      <c r="UNT124" s="2"/>
      <c r="UNU124" s="2"/>
      <c r="UNV124" s="2" t="s">
        <v>187</v>
      </c>
      <c r="UNW124" s="63"/>
      <c r="UNX124" s="6"/>
      <c r="UNY124" s="6"/>
      <c r="UNZ124" s="6">
        <f>UNZ120+UOB120+UOC120</f>
        <v>0</v>
      </c>
      <c r="UOA124" s="80"/>
      <c r="UOB124" s="6">
        <f t="shared" ref="UOB124" si="4561">UNZ124+UOA124</f>
        <v>0</v>
      </c>
      <c r="UOC124" s="6">
        <f t="shared" ref="UOC124" si="4562">UOB124*1.1</f>
        <v>0</v>
      </c>
      <c r="UOD124" s="16">
        <f t="shared" ref="UOD124" si="4563">((UOC124)*0.06+40)</f>
        <v>40</v>
      </c>
      <c r="UOE124" s="105">
        <f t="shared" ref="UOE124" si="4564">UOC124+UOD124</f>
        <v>40</v>
      </c>
      <c r="UOF124" s="16">
        <f t="shared" ref="UOF124" si="4565">UOE124/$N$2</f>
        <v>0.38461538461538464</v>
      </c>
      <c r="UOG124" s="2"/>
      <c r="UOH124" s="2"/>
      <c r="UOI124" s="2"/>
      <c r="UOJ124" s="2"/>
      <c r="UOK124" s="2"/>
      <c r="UOL124" s="2" t="s">
        <v>187</v>
      </c>
      <c r="UOM124" s="63"/>
      <c r="UON124" s="6"/>
      <c r="UOO124" s="6"/>
      <c r="UOP124" s="6">
        <f>UOP120+UOR120+UOS120</f>
        <v>0</v>
      </c>
      <c r="UOQ124" s="80"/>
      <c r="UOR124" s="6">
        <f t="shared" ref="UOR124" si="4566">UOP124+UOQ124</f>
        <v>0</v>
      </c>
      <c r="UOS124" s="6">
        <f t="shared" ref="UOS124" si="4567">UOR124*1.1</f>
        <v>0</v>
      </c>
      <c r="UOT124" s="16">
        <f t="shared" ref="UOT124" si="4568">((UOS124)*0.06+40)</f>
        <v>40</v>
      </c>
      <c r="UOU124" s="105">
        <f t="shared" ref="UOU124" si="4569">UOS124+UOT124</f>
        <v>40</v>
      </c>
      <c r="UOV124" s="16">
        <f t="shared" ref="UOV124" si="4570">UOU124/$N$2</f>
        <v>0.38461538461538464</v>
      </c>
      <c r="UOW124" s="2"/>
      <c r="UOX124" s="2"/>
      <c r="UOY124" s="2"/>
      <c r="UOZ124" s="2"/>
      <c r="UPA124" s="2"/>
      <c r="UPB124" s="2" t="s">
        <v>187</v>
      </c>
      <c r="UPC124" s="63"/>
      <c r="UPD124" s="6"/>
      <c r="UPE124" s="6"/>
      <c r="UPF124" s="6">
        <f>UPF120+UPH120+UPI120</f>
        <v>0</v>
      </c>
      <c r="UPG124" s="80"/>
      <c r="UPH124" s="6">
        <f t="shared" ref="UPH124" si="4571">UPF124+UPG124</f>
        <v>0</v>
      </c>
      <c r="UPI124" s="6">
        <f t="shared" ref="UPI124" si="4572">UPH124*1.1</f>
        <v>0</v>
      </c>
      <c r="UPJ124" s="16">
        <f t="shared" ref="UPJ124" si="4573">((UPI124)*0.06+40)</f>
        <v>40</v>
      </c>
      <c r="UPK124" s="105">
        <f t="shared" ref="UPK124" si="4574">UPI124+UPJ124</f>
        <v>40</v>
      </c>
      <c r="UPL124" s="16">
        <f t="shared" ref="UPL124" si="4575">UPK124/$N$2</f>
        <v>0.38461538461538464</v>
      </c>
      <c r="UPM124" s="2"/>
      <c r="UPN124" s="2"/>
      <c r="UPO124" s="2"/>
      <c r="UPP124" s="2"/>
      <c r="UPQ124" s="2"/>
      <c r="UPR124" s="2" t="s">
        <v>187</v>
      </c>
      <c r="UPS124" s="63"/>
      <c r="UPT124" s="6"/>
      <c r="UPU124" s="6"/>
      <c r="UPV124" s="6">
        <f>UPV120+UPX120+UPY120</f>
        <v>0</v>
      </c>
      <c r="UPW124" s="80"/>
      <c r="UPX124" s="6">
        <f t="shared" ref="UPX124" si="4576">UPV124+UPW124</f>
        <v>0</v>
      </c>
      <c r="UPY124" s="6">
        <f t="shared" ref="UPY124" si="4577">UPX124*1.1</f>
        <v>0</v>
      </c>
      <c r="UPZ124" s="16">
        <f t="shared" ref="UPZ124" si="4578">((UPY124)*0.06+40)</f>
        <v>40</v>
      </c>
      <c r="UQA124" s="105">
        <f t="shared" ref="UQA124" si="4579">UPY124+UPZ124</f>
        <v>40</v>
      </c>
      <c r="UQB124" s="16">
        <f t="shared" ref="UQB124" si="4580">UQA124/$N$2</f>
        <v>0.38461538461538464</v>
      </c>
      <c r="UQC124" s="2"/>
      <c r="UQD124" s="2"/>
      <c r="UQE124" s="2"/>
      <c r="UQF124" s="2"/>
      <c r="UQG124" s="2"/>
      <c r="UQH124" s="2" t="s">
        <v>187</v>
      </c>
      <c r="UQI124" s="63"/>
      <c r="UQJ124" s="6"/>
      <c r="UQK124" s="6"/>
      <c r="UQL124" s="6">
        <f>UQL120+UQN120+UQO120</f>
        <v>0</v>
      </c>
      <c r="UQM124" s="80"/>
      <c r="UQN124" s="6">
        <f t="shared" ref="UQN124" si="4581">UQL124+UQM124</f>
        <v>0</v>
      </c>
      <c r="UQO124" s="6">
        <f t="shared" ref="UQO124" si="4582">UQN124*1.1</f>
        <v>0</v>
      </c>
      <c r="UQP124" s="16">
        <f t="shared" ref="UQP124" si="4583">((UQO124)*0.06+40)</f>
        <v>40</v>
      </c>
      <c r="UQQ124" s="105">
        <f t="shared" ref="UQQ124" si="4584">UQO124+UQP124</f>
        <v>40</v>
      </c>
      <c r="UQR124" s="16">
        <f t="shared" ref="UQR124" si="4585">UQQ124/$N$2</f>
        <v>0.38461538461538464</v>
      </c>
      <c r="UQS124" s="2"/>
      <c r="UQT124" s="2"/>
      <c r="UQU124" s="2"/>
      <c r="UQV124" s="2"/>
      <c r="UQW124" s="2"/>
      <c r="UQX124" s="2" t="s">
        <v>187</v>
      </c>
      <c r="UQY124" s="63"/>
      <c r="UQZ124" s="6"/>
      <c r="URA124" s="6"/>
      <c r="URB124" s="6">
        <f>URB120+URD120+URE120</f>
        <v>0</v>
      </c>
      <c r="URC124" s="80"/>
      <c r="URD124" s="6">
        <f t="shared" ref="URD124" si="4586">URB124+URC124</f>
        <v>0</v>
      </c>
      <c r="URE124" s="6">
        <f t="shared" ref="URE124" si="4587">URD124*1.1</f>
        <v>0</v>
      </c>
      <c r="URF124" s="16">
        <f t="shared" ref="URF124" si="4588">((URE124)*0.06+40)</f>
        <v>40</v>
      </c>
      <c r="URG124" s="105">
        <f t="shared" ref="URG124" si="4589">URE124+URF124</f>
        <v>40</v>
      </c>
      <c r="URH124" s="16">
        <f t="shared" ref="URH124" si="4590">URG124/$N$2</f>
        <v>0.38461538461538464</v>
      </c>
      <c r="URI124" s="2"/>
      <c r="URJ124" s="2"/>
      <c r="URK124" s="2"/>
      <c r="URL124" s="2"/>
      <c r="URM124" s="2"/>
      <c r="URN124" s="2" t="s">
        <v>187</v>
      </c>
      <c r="URO124" s="63"/>
      <c r="URP124" s="6"/>
      <c r="URQ124" s="6"/>
      <c r="URR124" s="6">
        <f>URR120+URT120+URU120</f>
        <v>0</v>
      </c>
      <c r="URS124" s="80"/>
      <c r="URT124" s="6">
        <f t="shared" ref="URT124" si="4591">URR124+URS124</f>
        <v>0</v>
      </c>
      <c r="URU124" s="6">
        <f t="shared" ref="URU124" si="4592">URT124*1.1</f>
        <v>0</v>
      </c>
      <c r="URV124" s="16">
        <f t="shared" ref="URV124" si="4593">((URU124)*0.06+40)</f>
        <v>40</v>
      </c>
      <c r="URW124" s="105">
        <f t="shared" ref="URW124" si="4594">URU124+URV124</f>
        <v>40</v>
      </c>
      <c r="URX124" s="16">
        <f t="shared" ref="URX124" si="4595">URW124/$N$2</f>
        <v>0.38461538461538464</v>
      </c>
      <c r="URY124" s="2"/>
      <c r="URZ124" s="2"/>
      <c r="USA124" s="2"/>
      <c r="USB124" s="2"/>
      <c r="USC124" s="2"/>
      <c r="USD124" s="2" t="s">
        <v>187</v>
      </c>
      <c r="USE124" s="63"/>
      <c r="USF124" s="6"/>
      <c r="USG124" s="6"/>
      <c r="USH124" s="6">
        <f>USH120+USJ120+USK120</f>
        <v>0</v>
      </c>
      <c r="USI124" s="80"/>
      <c r="USJ124" s="6">
        <f t="shared" ref="USJ124" si="4596">USH124+USI124</f>
        <v>0</v>
      </c>
      <c r="USK124" s="6">
        <f t="shared" ref="USK124" si="4597">USJ124*1.1</f>
        <v>0</v>
      </c>
      <c r="USL124" s="16">
        <f t="shared" ref="USL124" si="4598">((USK124)*0.06+40)</f>
        <v>40</v>
      </c>
      <c r="USM124" s="105">
        <f t="shared" ref="USM124" si="4599">USK124+USL124</f>
        <v>40</v>
      </c>
      <c r="USN124" s="16">
        <f t="shared" ref="USN124" si="4600">USM124/$N$2</f>
        <v>0.38461538461538464</v>
      </c>
      <c r="USO124" s="2"/>
      <c r="USP124" s="2"/>
      <c r="USQ124" s="2"/>
      <c r="USR124" s="2"/>
      <c r="USS124" s="2"/>
      <c r="UST124" s="2" t="s">
        <v>187</v>
      </c>
      <c r="USU124" s="63"/>
      <c r="USV124" s="6"/>
      <c r="USW124" s="6"/>
      <c r="USX124" s="6">
        <f>USX120+USZ120+UTA120</f>
        <v>0</v>
      </c>
      <c r="USY124" s="80"/>
      <c r="USZ124" s="6">
        <f t="shared" ref="USZ124" si="4601">USX124+USY124</f>
        <v>0</v>
      </c>
      <c r="UTA124" s="6">
        <f t="shared" ref="UTA124" si="4602">USZ124*1.1</f>
        <v>0</v>
      </c>
      <c r="UTB124" s="16">
        <f t="shared" ref="UTB124" si="4603">((UTA124)*0.06+40)</f>
        <v>40</v>
      </c>
      <c r="UTC124" s="105">
        <f t="shared" ref="UTC124" si="4604">UTA124+UTB124</f>
        <v>40</v>
      </c>
      <c r="UTD124" s="16">
        <f t="shared" ref="UTD124" si="4605">UTC124/$N$2</f>
        <v>0.38461538461538464</v>
      </c>
      <c r="UTE124" s="2"/>
      <c r="UTF124" s="2"/>
      <c r="UTG124" s="2"/>
      <c r="UTH124" s="2"/>
      <c r="UTI124" s="2"/>
      <c r="UTJ124" s="2" t="s">
        <v>187</v>
      </c>
      <c r="UTK124" s="63"/>
      <c r="UTL124" s="6"/>
      <c r="UTM124" s="6"/>
      <c r="UTN124" s="6">
        <f>UTN120+UTP120+UTQ120</f>
        <v>0</v>
      </c>
      <c r="UTO124" s="80"/>
      <c r="UTP124" s="6">
        <f t="shared" ref="UTP124" si="4606">UTN124+UTO124</f>
        <v>0</v>
      </c>
      <c r="UTQ124" s="6">
        <f t="shared" ref="UTQ124" si="4607">UTP124*1.1</f>
        <v>0</v>
      </c>
      <c r="UTR124" s="16">
        <f t="shared" ref="UTR124" si="4608">((UTQ124)*0.06+40)</f>
        <v>40</v>
      </c>
      <c r="UTS124" s="105">
        <f t="shared" ref="UTS124" si="4609">UTQ124+UTR124</f>
        <v>40</v>
      </c>
      <c r="UTT124" s="16">
        <f t="shared" ref="UTT124" si="4610">UTS124/$N$2</f>
        <v>0.38461538461538464</v>
      </c>
      <c r="UTU124" s="2"/>
      <c r="UTV124" s="2"/>
      <c r="UTW124" s="2"/>
      <c r="UTX124" s="2"/>
      <c r="UTY124" s="2"/>
      <c r="UTZ124" s="2" t="s">
        <v>187</v>
      </c>
      <c r="UUA124" s="63"/>
      <c r="UUB124" s="6"/>
      <c r="UUC124" s="6"/>
      <c r="UUD124" s="6">
        <f>UUD120+UUF120+UUG120</f>
        <v>0</v>
      </c>
      <c r="UUE124" s="80"/>
      <c r="UUF124" s="6">
        <f t="shared" ref="UUF124" si="4611">UUD124+UUE124</f>
        <v>0</v>
      </c>
      <c r="UUG124" s="6">
        <f t="shared" ref="UUG124" si="4612">UUF124*1.1</f>
        <v>0</v>
      </c>
      <c r="UUH124" s="16">
        <f t="shared" ref="UUH124" si="4613">((UUG124)*0.06+40)</f>
        <v>40</v>
      </c>
      <c r="UUI124" s="105">
        <f t="shared" ref="UUI124" si="4614">UUG124+UUH124</f>
        <v>40</v>
      </c>
      <c r="UUJ124" s="16">
        <f t="shared" ref="UUJ124" si="4615">UUI124/$N$2</f>
        <v>0.38461538461538464</v>
      </c>
      <c r="UUK124" s="2"/>
      <c r="UUL124" s="2"/>
      <c r="UUM124" s="2"/>
      <c r="UUN124" s="2"/>
      <c r="UUO124" s="2"/>
      <c r="UUP124" s="2" t="s">
        <v>187</v>
      </c>
      <c r="UUQ124" s="63"/>
      <c r="UUR124" s="6"/>
      <c r="UUS124" s="6"/>
      <c r="UUT124" s="6">
        <f>UUT120+UUV120+UUW120</f>
        <v>0</v>
      </c>
      <c r="UUU124" s="80"/>
      <c r="UUV124" s="6">
        <f t="shared" ref="UUV124" si="4616">UUT124+UUU124</f>
        <v>0</v>
      </c>
      <c r="UUW124" s="6">
        <f t="shared" ref="UUW124" si="4617">UUV124*1.1</f>
        <v>0</v>
      </c>
      <c r="UUX124" s="16">
        <f t="shared" ref="UUX124" si="4618">((UUW124)*0.06+40)</f>
        <v>40</v>
      </c>
      <c r="UUY124" s="105">
        <f t="shared" ref="UUY124" si="4619">UUW124+UUX124</f>
        <v>40</v>
      </c>
      <c r="UUZ124" s="16">
        <f t="shared" ref="UUZ124" si="4620">UUY124/$N$2</f>
        <v>0.38461538461538464</v>
      </c>
      <c r="UVA124" s="2"/>
      <c r="UVB124" s="2"/>
      <c r="UVC124" s="2"/>
      <c r="UVD124" s="2"/>
      <c r="UVE124" s="2"/>
      <c r="UVF124" s="2" t="s">
        <v>187</v>
      </c>
      <c r="UVG124" s="63"/>
      <c r="UVH124" s="6"/>
      <c r="UVI124" s="6"/>
      <c r="UVJ124" s="6">
        <f>UVJ120+UVL120+UVM120</f>
        <v>0</v>
      </c>
      <c r="UVK124" s="80"/>
      <c r="UVL124" s="6">
        <f t="shared" ref="UVL124" si="4621">UVJ124+UVK124</f>
        <v>0</v>
      </c>
      <c r="UVM124" s="6">
        <f t="shared" ref="UVM124" si="4622">UVL124*1.1</f>
        <v>0</v>
      </c>
      <c r="UVN124" s="16">
        <f t="shared" ref="UVN124" si="4623">((UVM124)*0.06+40)</f>
        <v>40</v>
      </c>
      <c r="UVO124" s="105">
        <f t="shared" ref="UVO124" si="4624">UVM124+UVN124</f>
        <v>40</v>
      </c>
      <c r="UVP124" s="16">
        <f t="shared" ref="UVP124" si="4625">UVO124/$N$2</f>
        <v>0.38461538461538464</v>
      </c>
      <c r="UVQ124" s="2"/>
      <c r="UVR124" s="2"/>
      <c r="UVS124" s="2"/>
      <c r="UVT124" s="2"/>
      <c r="UVU124" s="2"/>
      <c r="UVV124" s="2" t="s">
        <v>187</v>
      </c>
      <c r="UVW124" s="63"/>
      <c r="UVX124" s="6"/>
      <c r="UVY124" s="6"/>
      <c r="UVZ124" s="6">
        <f>UVZ120+UWB120+UWC120</f>
        <v>0</v>
      </c>
      <c r="UWA124" s="80"/>
      <c r="UWB124" s="6">
        <f t="shared" ref="UWB124" si="4626">UVZ124+UWA124</f>
        <v>0</v>
      </c>
      <c r="UWC124" s="6">
        <f t="shared" ref="UWC124" si="4627">UWB124*1.1</f>
        <v>0</v>
      </c>
      <c r="UWD124" s="16">
        <f t="shared" ref="UWD124" si="4628">((UWC124)*0.06+40)</f>
        <v>40</v>
      </c>
      <c r="UWE124" s="105">
        <f t="shared" ref="UWE124" si="4629">UWC124+UWD124</f>
        <v>40</v>
      </c>
      <c r="UWF124" s="16">
        <f t="shared" ref="UWF124" si="4630">UWE124/$N$2</f>
        <v>0.38461538461538464</v>
      </c>
      <c r="UWG124" s="2"/>
      <c r="UWH124" s="2"/>
      <c r="UWI124" s="2"/>
      <c r="UWJ124" s="2"/>
      <c r="UWK124" s="2"/>
      <c r="UWL124" s="2" t="s">
        <v>187</v>
      </c>
      <c r="UWM124" s="63"/>
      <c r="UWN124" s="6"/>
      <c r="UWO124" s="6"/>
      <c r="UWP124" s="6">
        <f>UWP120+UWR120+UWS120</f>
        <v>0</v>
      </c>
      <c r="UWQ124" s="80"/>
      <c r="UWR124" s="6">
        <f t="shared" ref="UWR124" si="4631">UWP124+UWQ124</f>
        <v>0</v>
      </c>
      <c r="UWS124" s="6">
        <f t="shared" ref="UWS124" si="4632">UWR124*1.1</f>
        <v>0</v>
      </c>
      <c r="UWT124" s="16">
        <f t="shared" ref="UWT124" si="4633">((UWS124)*0.06+40)</f>
        <v>40</v>
      </c>
      <c r="UWU124" s="105">
        <f t="shared" ref="UWU124" si="4634">UWS124+UWT124</f>
        <v>40</v>
      </c>
      <c r="UWV124" s="16">
        <f t="shared" ref="UWV124" si="4635">UWU124/$N$2</f>
        <v>0.38461538461538464</v>
      </c>
      <c r="UWW124" s="2"/>
      <c r="UWX124" s="2"/>
      <c r="UWY124" s="2"/>
      <c r="UWZ124" s="2"/>
      <c r="UXA124" s="2"/>
      <c r="UXB124" s="2" t="s">
        <v>187</v>
      </c>
      <c r="UXC124" s="63"/>
      <c r="UXD124" s="6"/>
      <c r="UXE124" s="6"/>
      <c r="UXF124" s="6">
        <f>UXF120+UXH120+UXI120</f>
        <v>0</v>
      </c>
      <c r="UXG124" s="80"/>
      <c r="UXH124" s="6">
        <f t="shared" ref="UXH124" si="4636">UXF124+UXG124</f>
        <v>0</v>
      </c>
      <c r="UXI124" s="6">
        <f t="shared" ref="UXI124" si="4637">UXH124*1.1</f>
        <v>0</v>
      </c>
      <c r="UXJ124" s="16">
        <f t="shared" ref="UXJ124" si="4638">((UXI124)*0.06+40)</f>
        <v>40</v>
      </c>
      <c r="UXK124" s="105">
        <f t="shared" ref="UXK124" si="4639">UXI124+UXJ124</f>
        <v>40</v>
      </c>
      <c r="UXL124" s="16">
        <f t="shared" ref="UXL124" si="4640">UXK124/$N$2</f>
        <v>0.38461538461538464</v>
      </c>
      <c r="UXM124" s="2"/>
      <c r="UXN124" s="2"/>
      <c r="UXO124" s="2"/>
      <c r="UXP124" s="2"/>
      <c r="UXQ124" s="2"/>
      <c r="UXR124" s="2" t="s">
        <v>187</v>
      </c>
      <c r="UXS124" s="63"/>
      <c r="UXT124" s="6"/>
      <c r="UXU124" s="6"/>
      <c r="UXV124" s="6">
        <f>UXV120+UXX120+UXY120</f>
        <v>0</v>
      </c>
      <c r="UXW124" s="80"/>
      <c r="UXX124" s="6">
        <f t="shared" ref="UXX124" si="4641">UXV124+UXW124</f>
        <v>0</v>
      </c>
      <c r="UXY124" s="6">
        <f t="shared" ref="UXY124" si="4642">UXX124*1.1</f>
        <v>0</v>
      </c>
      <c r="UXZ124" s="16">
        <f t="shared" ref="UXZ124" si="4643">((UXY124)*0.06+40)</f>
        <v>40</v>
      </c>
      <c r="UYA124" s="105">
        <f t="shared" ref="UYA124" si="4644">UXY124+UXZ124</f>
        <v>40</v>
      </c>
      <c r="UYB124" s="16">
        <f t="shared" ref="UYB124" si="4645">UYA124/$N$2</f>
        <v>0.38461538461538464</v>
      </c>
      <c r="UYC124" s="2"/>
      <c r="UYD124" s="2"/>
      <c r="UYE124" s="2"/>
      <c r="UYF124" s="2"/>
      <c r="UYG124" s="2"/>
      <c r="UYH124" s="2" t="s">
        <v>187</v>
      </c>
      <c r="UYI124" s="63"/>
      <c r="UYJ124" s="6"/>
      <c r="UYK124" s="6"/>
      <c r="UYL124" s="6">
        <f>UYL120+UYN120+UYO120</f>
        <v>0</v>
      </c>
      <c r="UYM124" s="80"/>
      <c r="UYN124" s="6">
        <f t="shared" ref="UYN124" si="4646">UYL124+UYM124</f>
        <v>0</v>
      </c>
      <c r="UYO124" s="6">
        <f t="shared" ref="UYO124" si="4647">UYN124*1.1</f>
        <v>0</v>
      </c>
      <c r="UYP124" s="16">
        <f t="shared" ref="UYP124" si="4648">((UYO124)*0.06+40)</f>
        <v>40</v>
      </c>
      <c r="UYQ124" s="105">
        <f t="shared" ref="UYQ124" si="4649">UYO124+UYP124</f>
        <v>40</v>
      </c>
      <c r="UYR124" s="16">
        <f t="shared" ref="UYR124" si="4650">UYQ124/$N$2</f>
        <v>0.38461538461538464</v>
      </c>
      <c r="UYS124" s="2"/>
      <c r="UYT124" s="2"/>
      <c r="UYU124" s="2"/>
      <c r="UYV124" s="2"/>
      <c r="UYW124" s="2"/>
      <c r="UYX124" s="2" t="s">
        <v>187</v>
      </c>
      <c r="UYY124" s="63"/>
      <c r="UYZ124" s="6"/>
      <c r="UZA124" s="6"/>
      <c r="UZB124" s="6">
        <f>UZB120+UZD120+UZE120</f>
        <v>0</v>
      </c>
      <c r="UZC124" s="80"/>
      <c r="UZD124" s="6">
        <f t="shared" ref="UZD124" si="4651">UZB124+UZC124</f>
        <v>0</v>
      </c>
      <c r="UZE124" s="6">
        <f t="shared" ref="UZE124" si="4652">UZD124*1.1</f>
        <v>0</v>
      </c>
      <c r="UZF124" s="16">
        <f t="shared" ref="UZF124" si="4653">((UZE124)*0.06+40)</f>
        <v>40</v>
      </c>
      <c r="UZG124" s="105">
        <f t="shared" ref="UZG124" si="4654">UZE124+UZF124</f>
        <v>40</v>
      </c>
      <c r="UZH124" s="16">
        <f t="shared" ref="UZH124" si="4655">UZG124/$N$2</f>
        <v>0.38461538461538464</v>
      </c>
      <c r="UZI124" s="2"/>
      <c r="UZJ124" s="2"/>
      <c r="UZK124" s="2"/>
      <c r="UZL124" s="2"/>
      <c r="UZM124" s="2"/>
      <c r="UZN124" s="2" t="s">
        <v>187</v>
      </c>
      <c r="UZO124" s="63"/>
      <c r="UZP124" s="6"/>
      <c r="UZQ124" s="6"/>
      <c r="UZR124" s="6">
        <f>UZR120+UZT120+UZU120</f>
        <v>0</v>
      </c>
      <c r="UZS124" s="80"/>
      <c r="UZT124" s="6">
        <f t="shared" ref="UZT124" si="4656">UZR124+UZS124</f>
        <v>0</v>
      </c>
      <c r="UZU124" s="6">
        <f t="shared" ref="UZU124" si="4657">UZT124*1.1</f>
        <v>0</v>
      </c>
      <c r="UZV124" s="16">
        <f t="shared" ref="UZV124" si="4658">((UZU124)*0.06+40)</f>
        <v>40</v>
      </c>
      <c r="UZW124" s="105">
        <f t="shared" ref="UZW124" si="4659">UZU124+UZV124</f>
        <v>40</v>
      </c>
      <c r="UZX124" s="16">
        <f t="shared" ref="UZX124" si="4660">UZW124/$N$2</f>
        <v>0.38461538461538464</v>
      </c>
      <c r="UZY124" s="2"/>
      <c r="UZZ124" s="2"/>
      <c r="VAA124" s="2"/>
      <c r="VAB124" s="2"/>
      <c r="VAC124" s="2"/>
      <c r="VAD124" s="2" t="s">
        <v>187</v>
      </c>
      <c r="VAE124" s="63"/>
      <c r="VAF124" s="6"/>
      <c r="VAG124" s="6"/>
      <c r="VAH124" s="6">
        <f>VAH120+VAJ120+VAK120</f>
        <v>0</v>
      </c>
      <c r="VAI124" s="80"/>
      <c r="VAJ124" s="6">
        <f t="shared" ref="VAJ124" si="4661">VAH124+VAI124</f>
        <v>0</v>
      </c>
      <c r="VAK124" s="6">
        <f t="shared" ref="VAK124" si="4662">VAJ124*1.1</f>
        <v>0</v>
      </c>
      <c r="VAL124" s="16">
        <f t="shared" ref="VAL124" si="4663">((VAK124)*0.06+40)</f>
        <v>40</v>
      </c>
      <c r="VAM124" s="105">
        <f t="shared" ref="VAM124" si="4664">VAK124+VAL124</f>
        <v>40</v>
      </c>
      <c r="VAN124" s="16">
        <f t="shared" ref="VAN124" si="4665">VAM124/$N$2</f>
        <v>0.38461538461538464</v>
      </c>
      <c r="VAO124" s="2"/>
      <c r="VAP124" s="2"/>
      <c r="VAQ124" s="2"/>
      <c r="VAR124" s="2"/>
      <c r="VAS124" s="2"/>
      <c r="VAT124" s="2" t="s">
        <v>187</v>
      </c>
      <c r="VAU124" s="63"/>
      <c r="VAV124" s="6"/>
      <c r="VAW124" s="6"/>
      <c r="VAX124" s="6">
        <f>VAX120+VAZ120+VBA120</f>
        <v>0</v>
      </c>
      <c r="VAY124" s="80"/>
      <c r="VAZ124" s="6">
        <f t="shared" ref="VAZ124" si="4666">VAX124+VAY124</f>
        <v>0</v>
      </c>
      <c r="VBA124" s="6">
        <f t="shared" ref="VBA124" si="4667">VAZ124*1.1</f>
        <v>0</v>
      </c>
      <c r="VBB124" s="16">
        <f t="shared" ref="VBB124" si="4668">((VBA124)*0.06+40)</f>
        <v>40</v>
      </c>
      <c r="VBC124" s="105">
        <f t="shared" ref="VBC124" si="4669">VBA124+VBB124</f>
        <v>40</v>
      </c>
      <c r="VBD124" s="16">
        <f t="shared" ref="VBD124" si="4670">VBC124/$N$2</f>
        <v>0.38461538461538464</v>
      </c>
      <c r="VBE124" s="2"/>
      <c r="VBF124" s="2"/>
      <c r="VBG124" s="2"/>
      <c r="VBH124" s="2"/>
      <c r="VBI124" s="2"/>
      <c r="VBJ124" s="2" t="s">
        <v>187</v>
      </c>
      <c r="VBK124" s="63"/>
      <c r="VBL124" s="6"/>
      <c r="VBM124" s="6"/>
      <c r="VBN124" s="6">
        <f>VBN120+VBP120+VBQ120</f>
        <v>0</v>
      </c>
      <c r="VBO124" s="80"/>
      <c r="VBP124" s="6">
        <f t="shared" ref="VBP124" si="4671">VBN124+VBO124</f>
        <v>0</v>
      </c>
      <c r="VBQ124" s="6">
        <f t="shared" ref="VBQ124" si="4672">VBP124*1.1</f>
        <v>0</v>
      </c>
      <c r="VBR124" s="16">
        <f t="shared" ref="VBR124" si="4673">((VBQ124)*0.06+40)</f>
        <v>40</v>
      </c>
      <c r="VBS124" s="105">
        <f t="shared" ref="VBS124" si="4674">VBQ124+VBR124</f>
        <v>40</v>
      </c>
      <c r="VBT124" s="16">
        <f t="shared" ref="VBT124" si="4675">VBS124/$N$2</f>
        <v>0.38461538461538464</v>
      </c>
      <c r="VBU124" s="2"/>
      <c r="VBV124" s="2"/>
      <c r="VBW124" s="2"/>
      <c r="VBX124" s="2"/>
      <c r="VBY124" s="2"/>
      <c r="VBZ124" s="2" t="s">
        <v>187</v>
      </c>
      <c r="VCA124" s="63"/>
      <c r="VCB124" s="6"/>
      <c r="VCC124" s="6"/>
      <c r="VCD124" s="6">
        <f>VCD120+VCF120+VCG120</f>
        <v>0</v>
      </c>
      <c r="VCE124" s="80"/>
      <c r="VCF124" s="6">
        <f t="shared" ref="VCF124" si="4676">VCD124+VCE124</f>
        <v>0</v>
      </c>
      <c r="VCG124" s="6">
        <f t="shared" ref="VCG124" si="4677">VCF124*1.1</f>
        <v>0</v>
      </c>
      <c r="VCH124" s="16">
        <f t="shared" ref="VCH124" si="4678">((VCG124)*0.06+40)</f>
        <v>40</v>
      </c>
      <c r="VCI124" s="105">
        <f t="shared" ref="VCI124" si="4679">VCG124+VCH124</f>
        <v>40</v>
      </c>
      <c r="VCJ124" s="16">
        <f t="shared" ref="VCJ124" si="4680">VCI124/$N$2</f>
        <v>0.38461538461538464</v>
      </c>
      <c r="VCK124" s="2"/>
      <c r="VCL124" s="2"/>
      <c r="VCM124" s="2"/>
      <c r="VCN124" s="2"/>
      <c r="VCO124" s="2"/>
      <c r="VCP124" s="2" t="s">
        <v>187</v>
      </c>
      <c r="VCQ124" s="63"/>
      <c r="VCR124" s="6"/>
      <c r="VCS124" s="6"/>
      <c r="VCT124" s="6">
        <f>VCT120+VCV120+VCW120</f>
        <v>0</v>
      </c>
      <c r="VCU124" s="80"/>
      <c r="VCV124" s="6">
        <f t="shared" ref="VCV124" si="4681">VCT124+VCU124</f>
        <v>0</v>
      </c>
      <c r="VCW124" s="6">
        <f t="shared" ref="VCW124" si="4682">VCV124*1.1</f>
        <v>0</v>
      </c>
      <c r="VCX124" s="16">
        <f t="shared" ref="VCX124" si="4683">((VCW124)*0.06+40)</f>
        <v>40</v>
      </c>
      <c r="VCY124" s="105">
        <f t="shared" ref="VCY124" si="4684">VCW124+VCX124</f>
        <v>40</v>
      </c>
      <c r="VCZ124" s="16">
        <f t="shared" ref="VCZ124" si="4685">VCY124/$N$2</f>
        <v>0.38461538461538464</v>
      </c>
      <c r="VDA124" s="2"/>
      <c r="VDB124" s="2"/>
      <c r="VDC124" s="2"/>
      <c r="VDD124" s="2"/>
      <c r="VDE124" s="2"/>
      <c r="VDF124" s="2" t="s">
        <v>187</v>
      </c>
      <c r="VDG124" s="63"/>
      <c r="VDH124" s="6"/>
      <c r="VDI124" s="6"/>
      <c r="VDJ124" s="6">
        <f>VDJ120+VDL120+VDM120</f>
        <v>0</v>
      </c>
      <c r="VDK124" s="80"/>
      <c r="VDL124" s="6">
        <f t="shared" ref="VDL124" si="4686">VDJ124+VDK124</f>
        <v>0</v>
      </c>
      <c r="VDM124" s="6">
        <f t="shared" ref="VDM124" si="4687">VDL124*1.1</f>
        <v>0</v>
      </c>
      <c r="VDN124" s="16">
        <f t="shared" ref="VDN124" si="4688">((VDM124)*0.06+40)</f>
        <v>40</v>
      </c>
      <c r="VDO124" s="105">
        <f t="shared" ref="VDO124" si="4689">VDM124+VDN124</f>
        <v>40</v>
      </c>
      <c r="VDP124" s="16">
        <f t="shared" ref="VDP124" si="4690">VDO124/$N$2</f>
        <v>0.38461538461538464</v>
      </c>
      <c r="VDQ124" s="2"/>
      <c r="VDR124" s="2"/>
      <c r="VDS124" s="2"/>
      <c r="VDT124" s="2"/>
      <c r="VDU124" s="2"/>
      <c r="VDV124" s="2" t="s">
        <v>187</v>
      </c>
      <c r="VDW124" s="63"/>
      <c r="VDX124" s="6"/>
      <c r="VDY124" s="6"/>
      <c r="VDZ124" s="6">
        <f>VDZ120+VEB120+VEC120</f>
        <v>0</v>
      </c>
      <c r="VEA124" s="80"/>
      <c r="VEB124" s="6">
        <f t="shared" ref="VEB124" si="4691">VDZ124+VEA124</f>
        <v>0</v>
      </c>
      <c r="VEC124" s="6">
        <f t="shared" ref="VEC124" si="4692">VEB124*1.1</f>
        <v>0</v>
      </c>
      <c r="VED124" s="16">
        <f t="shared" ref="VED124" si="4693">((VEC124)*0.06+40)</f>
        <v>40</v>
      </c>
      <c r="VEE124" s="105">
        <f t="shared" ref="VEE124" si="4694">VEC124+VED124</f>
        <v>40</v>
      </c>
      <c r="VEF124" s="16">
        <f t="shared" ref="VEF124" si="4695">VEE124/$N$2</f>
        <v>0.38461538461538464</v>
      </c>
      <c r="VEG124" s="2"/>
      <c r="VEH124" s="2"/>
      <c r="VEI124" s="2"/>
      <c r="VEJ124" s="2"/>
      <c r="VEK124" s="2"/>
      <c r="VEL124" s="2" t="s">
        <v>187</v>
      </c>
      <c r="VEM124" s="63"/>
      <c r="VEN124" s="6"/>
      <c r="VEO124" s="6"/>
      <c r="VEP124" s="6">
        <f>VEP120+VER120+VES120</f>
        <v>0</v>
      </c>
      <c r="VEQ124" s="80"/>
      <c r="VER124" s="6">
        <f t="shared" ref="VER124" si="4696">VEP124+VEQ124</f>
        <v>0</v>
      </c>
      <c r="VES124" s="6">
        <f t="shared" ref="VES124" si="4697">VER124*1.1</f>
        <v>0</v>
      </c>
      <c r="VET124" s="16">
        <f t="shared" ref="VET124" si="4698">((VES124)*0.06+40)</f>
        <v>40</v>
      </c>
      <c r="VEU124" s="105">
        <f t="shared" ref="VEU124" si="4699">VES124+VET124</f>
        <v>40</v>
      </c>
      <c r="VEV124" s="16">
        <f t="shared" ref="VEV124" si="4700">VEU124/$N$2</f>
        <v>0.38461538461538464</v>
      </c>
      <c r="VEW124" s="2"/>
      <c r="VEX124" s="2"/>
      <c r="VEY124" s="2"/>
      <c r="VEZ124" s="2"/>
      <c r="VFA124" s="2"/>
      <c r="VFB124" s="2" t="s">
        <v>187</v>
      </c>
      <c r="VFC124" s="63"/>
      <c r="VFD124" s="6"/>
      <c r="VFE124" s="6"/>
      <c r="VFF124" s="6">
        <f>VFF120+VFH120+VFI120</f>
        <v>0</v>
      </c>
      <c r="VFG124" s="80"/>
      <c r="VFH124" s="6">
        <f t="shared" ref="VFH124" si="4701">VFF124+VFG124</f>
        <v>0</v>
      </c>
      <c r="VFI124" s="6">
        <f t="shared" ref="VFI124" si="4702">VFH124*1.1</f>
        <v>0</v>
      </c>
      <c r="VFJ124" s="16">
        <f t="shared" ref="VFJ124" si="4703">((VFI124)*0.06+40)</f>
        <v>40</v>
      </c>
      <c r="VFK124" s="105">
        <f t="shared" ref="VFK124" si="4704">VFI124+VFJ124</f>
        <v>40</v>
      </c>
      <c r="VFL124" s="16">
        <f t="shared" ref="VFL124" si="4705">VFK124/$N$2</f>
        <v>0.38461538461538464</v>
      </c>
      <c r="VFM124" s="2"/>
      <c r="VFN124" s="2"/>
      <c r="VFO124" s="2"/>
      <c r="VFP124" s="2"/>
      <c r="VFQ124" s="2"/>
      <c r="VFR124" s="2" t="s">
        <v>187</v>
      </c>
      <c r="VFS124" s="63"/>
      <c r="VFT124" s="6"/>
      <c r="VFU124" s="6"/>
      <c r="VFV124" s="6">
        <f>VFV120+VFX120+VFY120</f>
        <v>0</v>
      </c>
      <c r="VFW124" s="80"/>
      <c r="VFX124" s="6">
        <f t="shared" ref="VFX124" si="4706">VFV124+VFW124</f>
        <v>0</v>
      </c>
      <c r="VFY124" s="6">
        <f t="shared" ref="VFY124" si="4707">VFX124*1.1</f>
        <v>0</v>
      </c>
      <c r="VFZ124" s="16">
        <f t="shared" ref="VFZ124" si="4708">((VFY124)*0.06+40)</f>
        <v>40</v>
      </c>
      <c r="VGA124" s="105">
        <f t="shared" ref="VGA124" si="4709">VFY124+VFZ124</f>
        <v>40</v>
      </c>
      <c r="VGB124" s="16">
        <f t="shared" ref="VGB124" si="4710">VGA124/$N$2</f>
        <v>0.38461538461538464</v>
      </c>
      <c r="VGC124" s="2"/>
      <c r="VGD124" s="2"/>
      <c r="VGE124" s="2"/>
      <c r="VGF124" s="2"/>
      <c r="VGG124" s="2"/>
      <c r="VGH124" s="2" t="s">
        <v>187</v>
      </c>
      <c r="VGI124" s="63"/>
      <c r="VGJ124" s="6"/>
      <c r="VGK124" s="6"/>
      <c r="VGL124" s="6">
        <f>VGL120+VGN120+VGO120</f>
        <v>0</v>
      </c>
      <c r="VGM124" s="80"/>
      <c r="VGN124" s="6">
        <f t="shared" ref="VGN124" si="4711">VGL124+VGM124</f>
        <v>0</v>
      </c>
      <c r="VGO124" s="6">
        <f t="shared" ref="VGO124" si="4712">VGN124*1.1</f>
        <v>0</v>
      </c>
      <c r="VGP124" s="16">
        <f t="shared" ref="VGP124" si="4713">((VGO124)*0.06+40)</f>
        <v>40</v>
      </c>
      <c r="VGQ124" s="105">
        <f t="shared" ref="VGQ124" si="4714">VGO124+VGP124</f>
        <v>40</v>
      </c>
      <c r="VGR124" s="16">
        <f t="shared" ref="VGR124" si="4715">VGQ124/$N$2</f>
        <v>0.38461538461538464</v>
      </c>
      <c r="VGS124" s="2"/>
      <c r="VGT124" s="2"/>
      <c r="VGU124" s="2"/>
      <c r="VGV124" s="2"/>
      <c r="VGW124" s="2"/>
      <c r="VGX124" s="2" t="s">
        <v>187</v>
      </c>
      <c r="VGY124" s="63"/>
      <c r="VGZ124" s="6"/>
      <c r="VHA124" s="6"/>
      <c r="VHB124" s="6">
        <f>VHB120+VHD120+VHE120</f>
        <v>0</v>
      </c>
      <c r="VHC124" s="80"/>
      <c r="VHD124" s="6">
        <f t="shared" ref="VHD124" si="4716">VHB124+VHC124</f>
        <v>0</v>
      </c>
      <c r="VHE124" s="6">
        <f t="shared" ref="VHE124" si="4717">VHD124*1.1</f>
        <v>0</v>
      </c>
      <c r="VHF124" s="16">
        <f t="shared" ref="VHF124" si="4718">((VHE124)*0.06+40)</f>
        <v>40</v>
      </c>
      <c r="VHG124" s="105">
        <f t="shared" ref="VHG124" si="4719">VHE124+VHF124</f>
        <v>40</v>
      </c>
      <c r="VHH124" s="16">
        <f t="shared" ref="VHH124" si="4720">VHG124/$N$2</f>
        <v>0.38461538461538464</v>
      </c>
      <c r="VHI124" s="2"/>
      <c r="VHJ124" s="2"/>
      <c r="VHK124" s="2"/>
      <c r="VHL124" s="2"/>
      <c r="VHM124" s="2"/>
      <c r="VHN124" s="2" t="s">
        <v>187</v>
      </c>
      <c r="VHO124" s="63"/>
      <c r="VHP124" s="6"/>
      <c r="VHQ124" s="6"/>
      <c r="VHR124" s="6">
        <f>VHR120+VHT120+VHU120</f>
        <v>0</v>
      </c>
      <c r="VHS124" s="80"/>
      <c r="VHT124" s="6">
        <f t="shared" ref="VHT124" si="4721">VHR124+VHS124</f>
        <v>0</v>
      </c>
      <c r="VHU124" s="6">
        <f t="shared" ref="VHU124" si="4722">VHT124*1.1</f>
        <v>0</v>
      </c>
      <c r="VHV124" s="16">
        <f t="shared" ref="VHV124" si="4723">((VHU124)*0.06+40)</f>
        <v>40</v>
      </c>
      <c r="VHW124" s="105">
        <f t="shared" ref="VHW124" si="4724">VHU124+VHV124</f>
        <v>40</v>
      </c>
      <c r="VHX124" s="16">
        <f t="shared" ref="VHX124" si="4725">VHW124/$N$2</f>
        <v>0.38461538461538464</v>
      </c>
      <c r="VHY124" s="2"/>
      <c r="VHZ124" s="2"/>
      <c r="VIA124" s="2"/>
      <c r="VIB124" s="2"/>
      <c r="VIC124" s="2"/>
      <c r="VID124" s="2" t="s">
        <v>187</v>
      </c>
      <c r="VIE124" s="63"/>
      <c r="VIF124" s="6"/>
      <c r="VIG124" s="6"/>
      <c r="VIH124" s="6">
        <f>VIH120+VIJ120+VIK120</f>
        <v>0</v>
      </c>
      <c r="VII124" s="80"/>
      <c r="VIJ124" s="6">
        <f t="shared" ref="VIJ124" si="4726">VIH124+VII124</f>
        <v>0</v>
      </c>
      <c r="VIK124" s="6">
        <f t="shared" ref="VIK124" si="4727">VIJ124*1.1</f>
        <v>0</v>
      </c>
      <c r="VIL124" s="16">
        <f t="shared" ref="VIL124" si="4728">((VIK124)*0.06+40)</f>
        <v>40</v>
      </c>
      <c r="VIM124" s="105">
        <f t="shared" ref="VIM124" si="4729">VIK124+VIL124</f>
        <v>40</v>
      </c>
      <c r="VIN124" s="16">
        <f t="shared" ref="VIN124" si="4730">VIM124/$N$2</f>
        <v>0.38461538461538464</v>
      </c>
      <c r="VIO124" s="2"/>
      <c r="VIP124" s="2"/>
      <c r="VIQ124" s="2"/>
      <c r="VIR124" s="2"/>
      <c r="VIS124" s="2"/>
      <c r="VIT124" s="2" t="s">
        <v>187</v>
      </c>
      <c r="VIU124" s="63"/>
      <c r="VIV124" s="6"/>
      <c r="VIW124" s="6"/>
      <c r="VIX124" s="6">
        <f>VIX120+VIZ120+VJA120</f>
        <v>0</v>
      </c>
      <c r="VIY124" s="80"/>
      <c r="VIZ124" s="6">
        <f t="shared" ref="VIZ124" si="4731">VIX124+VIY124</f>
        <v>0</v>
      </c>
      <c r="VJA124" s="6">
        <f t="shared" ref="VJA124" si="4732">VIZ124*1.1</f>
        <v>0</v>
      </c>
      <c r="VJB124" s="16">
        <f t="shared" ref="VJB124" si="4733">((VJA124)*0.06+40)</f>
        <v>40</v>
      </c>
      <c r="VJC124" s="105">
        <f t="shared" ref="VJC124" si="4734">VJA124+VJB124</f>
        <v>40</v>
      </c>
      <c r="VJD124" s="16">
        <f t="shared" ref="VJD124" si="4735">VJC124/$N$2</f>
        <v>0.38461538461538464</v>
      </c>
      <c r="VJE124" s="2"/>
      <c r="VJF124" s="2"/>
      <c r="VJG124" s="2"/>
      <c r="VJH124" s="2"/>
      <c r="VJI124" s="2"/>
      <c r="VJJ124" s="2" t="s">
        <v>187</v>
      </c>
      <c r="VJK124" s="63"/>
      <c r="VJL124" s="6"/>
      <c r="VJM124" s="6"/>
      <c r="VJN124" s="6">
        <f>VJN120+VJP120+VJQ120</f>
        <v>0</v>
      </c>
      <c r="VJO124" s="80"/>
      <c r="VJP124" s="6">
        <f t="shared" ref="VJP124" si="4736">VJN124+VJO124</f>
        <v>0</v>
      </c>
      <c r="VJQ124" s="6">
        <f t="shared" ref="VJQ124" si="4737">VJP124*1.1</f>
        <v>0</v>
      </c>
      <c r="VJR124" s="16">
        <f t="shared" ref="VJR124" si="4738">((VJQ124)*0.06+40)</f>
        <v>40</v>
      </c>
      <c r="VJS124" s="105">
        <f t="shared" ref="VJS124" si="4739">VJQ124+VJR124</f>
        <v>40</v>
      </c>
      <c r="VJT124" s="16">
        <f t="shared" ref="VJT124" si="4740">VJS124/$N$2</f>
        <v>0.38461538461538464</v>
      </c>
      <c r="VJU124" s="2"/>
      <c r="VJV124" s="2"/>
      <c r="VJW124" s="2"/>
      <c r="VJX124" s="2"/>
      <c r="VJY124" s="2"/>
      <c r="VJZ124" s="2" t="s">
        <v>187</v>
      </c>
      <c r="VKA124" s="63"/>
      <c r="VKB124" s="6"/>
      <c r="VKC124" s="6"/>
      <c r="VKD124" s="6">
        <f>VKD120+VKF120+VKG120</f>
        <v>0</v>
      </c>
      <c r="VKE124" s="80"/>
      <c r="VKF124" s="6">
        <f t="shared" ref="VKF124" si="4741">VKD124+VKE124</f>
        <v>0</v>
      </c>
      <c r="VKG124" s="6">
        <f t="shared" ref="VKG124" si="4742">VKF124*1.1</f>
        <v>0</v>
      </c>
      <c r="VKH124" s="16">
        <f t="shared" ref="VKH124" si="4743">((VKG124)*0.06+40)</f>
        <v>40</v>
      </c>
      <c r="VKI124" s="105">
        <f t="shared" ref="VKI124" si="4744">VKG124+VKH124</f>
        <v>40</v>
      </c>
      <c r="VKJ124" s="16">
        <f t="shared" ref="VKJ124" si="4745">VKI124/$N$2</f>
        <v>0.38461538461538464</v>
      </c>
      <c r="VKK124" s="2"/>
      <c r="VKL124" s="2"/>
      <c r="VKM124" s="2"/>
      <c r="VKN124" s="2"/>
      <c r="VKO124" s="2"/>
      <c r="VKP124" s="2" t="s">
        <v>187</v>
      </c>
      <c r="VKQ124" s="63"/>
      <c r="VKR124" s="6"/>
      <c r="VKS124" s="6"/>
      <c r="VKT124" s="6">
        <f>VKT120+VKV120+VKW120</f>
        <v>0</v>
      </c>
      <c r="VKU124" s="80"/>
      <c r="VKV124" s="6">
        <f t="shared" ref="VKV124" si="4746">VKT124+VKU124</f>
        <v>0</v>
      </c>
      <c r="VKW124" s="6">
        <f t="shared" ref="VKW124" si="4747">VKV124*1.1</f>
        <v>0</v>
      </c>
      <c r="VKX124" s="16">
        <f t="shared" ref="VKX124" si="4748">((VKW124)*0.06+40)</f>
        <v>40</v>
      </c>
      <c r="VKY124" s="105">
        <f t="shared" ref="VKY124" si="4749">VKW124+VKX124</f>
        <v>40</v>
      </c>
      <c r="VKZ124" s="16">
        <f t="shared" ref="VKZ124" si="4750">VKY124/$N$2</f>
        <v>0.38461538461538464</v>
      </c>
      <c r="VLA124" s="2"/>
      <c r="VLB124" s="2"/>
      <c r="VLC124" s="2"/>
      <c r="VLD124" s="2"/>
      <c r="VLE124" s="2"/>
      <c r="VLF124" s="2" t="s">
        <v>187</v>
      </c>
      <c r="VLG124" s="63"/>
      <c r="VLH124" s="6"/>
      <c r="VLI124" s="6"/>
      <c r="VLJ124" s="6">
        <f>VLJ120+VLL120+VLM120</f>
        <v>0</v>
      </c>
      <c r="VLK124" s="80"/>
      <c r="VLL124" s="6">
        <f t="shared" ref="VLL124" si="4751">VLJ124+VLK124</f>
        <v>0</v>
      </c>
      <c r="VLM124" s="6">
        <f t="shared" ref="VLM124" si="4752">VLL124*1.1</f>
        <v>0</v>
      </c>
      <c r="VLN124" s="16">
        <f t="shared" ref="VLN124" si="4753">((VLM124)*0.06+40)</f>
        <v>40</v>
      </c>
      <c r="VLO124" s="105">
        <f t="shared" ref="VLO124" si="4754">VLM124+VLN124</f>
        <v>40</v>
      </c>
      <c r="VLP124" s="16">
        <f t="shared" ref="VLP124" si="4755">VLO124/$N$2</f>
        <v>0.38461538461538464</v>
      </c>
      <c r="VLQ124" s="2"/>
      <c r="VLR124" s="2"/>
      <c r="VLS124" s="2"/>
      <c r="VLT124" s="2"/>
      <c r="VLU124" s="2"/>
      <c r="VLV124" s="2" t="s">
        <v>187</v>
      </c>
      <c r="VLW124" s="63"/>
      <c r="VLX124" s="6"/>
      <c r="VLY124" s="6"/>
      <c r="VLZ124" s="6">
        <f>VLZ120+VMB120+VMC120</f>
        <v>0</v>
      </c>
      <c r="VMA124" s="80"/>
      <c r="VMB124" s="6">
        <f t="shared" ref="VMB124" si="4756">VLZ124+VMA124</f>
        <v>0</v>
      </c>
      <c r="VMC124" s="6">
        <f t="shared" ref="VMC124" si="4757">VMB124*1.1</f>
        <v>0</v>
      </c>
      <c r="VMD124" s="16">
        <f t="shared" ref="VMD124" si="4758">((VMC124)*0.06+40)</f>
        <v>40</v>
      </c>
      <c r="VME124" s="105">
        <f t="shared" ref="VME124" si="4759">VMC124+VMD124</f>
        <v>40</v>
      </c>
      <c r="VMF124" s="16">
        <f t="shared" ref="VMF124" si="4760">VME124/$N$2</f>
        <v>0.38461538461538464</v>
      </c>
      <c r="VMG124" s="2"/>
      <c r="VMH124" s="2"/>
      <c r="VMI124" s="2"/>
      <c r="VMJ124" s="2"/>
      <c r="VMK124" s="2"/>
      <c r="VML124" s="2" t="s">
        <v>187</v>
      </c>
      <c r="VMM124" s="63"/>
      <c r="VMN124" s="6"/>
      <c r="VMO124" s="6"/>
      <c r="VMP124" s="6">
        <f>VMP120+VMR120+VMS120</f>
        <v>0</v>
      </c>
      <c r="VMQ124" s="80"/>
      <c r="VMR124" s="6">
        <f t="shared" ref="VMR124" si="4761">VMP124+VMQ124</f>
        <v>0</v>
      </c>
      <c r="VMS124" s="6">
        <f t="shared" ref="VMS124" si="4762">VMR124*1.1</f>
        <v>0</v>
      </c>
      <c r="VMT124" s="16">
        <f t="shared" ref="VMT124" si="4763">((VMS124)*0.06+40)</f>
        <v>40</v>
      </c>
      <c r="VMU124" s="105">
        <f t="shared" ref="VMU124" si="4764">VMS124+VMT124</f>
        <v>40</v>
      </c>
      <c r="VMV124" s="16">
        <f t="shared" ref="VMV124" si="4765">VMU124/$N$2</f>
        <v>0.38461538461538464</v>
      </c>
      <c r="VMW124" s="2"/>
      <c r="VMX124" s="2"/>
      <c r="VMY124" s="2"/>
      <c r="VMZ124" s="2"/>
      <c r="VNA124" s="2"/>
      <c r="VNB124" s="2" t="s">
        <v>187</v>
      </c>
      <c r="VNC124" s="63"/>
      <c r="VND124" s="6"/>
      <c r="VNE124" s="6"/>
      <c r="VNF124" s="6">
        <f>VNF120+VNH120+VNI120</f>
        <v>0</v>
      </c>
      <c r="VNG124" s="80"/>
      <c r="VNH124" s="6">
        <f t="shared" ref="VNH124" si="4766">VNF124+VNG124</f>
        <v>0</v>
      </c>
      <c r="VNI124" s="6">
        <f t="shared" ref="VNI124" si="4767">VNH124*1.1</f>
        <v>0</v>
      </c>
      <c r="VNJ124" s="16">
        <f t="shared" ref="VNJ124" si="4768">((VNI124)*0.06+40)</f>
        <v>40</v>
      </c>
      <c r="VNK124" s="105">
        <f t="shared" ref="VNK124" si="4769">VNI124+VNJ124</f>
        <v>40</v>
      </c>
      <c r="VNL124" s="16">
        <f t="shared" ref="VNL124" si="4770">VNK124/$N$2</f>
        <v>0.38461538461538464</v>
      </c>
      <c r="VNM124" s="2"/>
      <c r="VNN124" s="2"/>
      <c r="VNO124" s="2"/>
      <c r="VNP124" s="2"/>
      <c r="VNQ124" s="2"/>
      <c r="VNR124" s="2" t="s">
        <v>187</v>
      </c>
      <c r="VNS124" s="63"/>
      <c r="VNT124" s="6"/>
      <c r="VNU124" s="6"/>
      <c r="VNV124" s="6">
        <f>VNV120+VNX120+VNY120</f>
        <v>0</v>
      </c>
      <c r="VNW124" s="80"/>
      <c r="VNX124" s="6">
        <f t="shared" ref="VNX124" si="4771">VNV124+VNW124</f>
        <v>0</v>
      </c>
      <c r="VNY124" s="6">
        <f t="shared" ref="VNY124" si="4772">VNX124*1.1</f>
        <v>0</v>
      </c>
      <c r="VNZ124" s="16">
        <f t="shared" ref="VNZ124" si="4773">((VNY124)*0.06+40)</f>
        <v>40</v>
      </c>
      <c r="VOA124" s="105">
        <f t="shared" ref="VOA124" si="4774">VNY124+VNZ124</f>
        <v>40</v>
      </c>
      <c r="VOB124" s="16">
        <f t="shared" ref="VOB124" si="4775">VOA124/$N$2</f>
        <v>0.38461538461538464</v>
      </c>
      <c r="VOC124" s="2"/>
      <c r="VOD124" s="2"/>
      <c r="VOE124" s="2"/>
      <c r="VOF124" s="2"/>
      <c r="VOG124" s="2"/>
      <c r="VOH124" s="2" t="s">
        <v>187</v>
      </c>
      <c r="VOI124" s="63"/>
      <c r="VOJ124" s="6"/>
      <c r="VOK124" s="6"/>
      <c r="VOL124" s="6">
        <f>VOL120+VON120+VOO120</f>
        <v>0</v>
      </c>
      <c r="VOM124" s="80"/>
      <c r="VON124" s="6">
        <f t="shared" ref="VON124" si="4776">VOL124+VOM124</f>
        <v>0</v>
      </c>
      <c r="VOO124" s="6">
        <f t="shared" ref="VOO124" si="4777">VON124*1.1</f>
        <v>0</v>
      </c>
      <c r="VOP124" s="16">
        <f t="shared" ref="VOP124" si="4778">((VOO124)*0.06+40)</f>
        <v>40</v>
      </c>
      <c r="VOQ124" s="105">
        <f t="shared" ref="VOQ124" si="4779">VOO124+VOP124</f>
        <v>40</v>
      </c>
      <c r="VOR124" s="16">
        <f t="shared" ref="VOR124" si="4780">VOQ124/$N$2</f>
        <v>0.38461538461538464</v>
      </c>
      <c r="VOS124" s="2"/>
      <c r="VOT124" s="2"/>
      <c r="VOU124" s="2"/>
      <c r="VOV124" s="2"/>
      <c r="VOW124" s="2"/>
      <c r="VOX124" s="2" t="s">
        <v>187</v>
      </c>
      <c r="VOY124" s="63"/>
      <c r="VOZ124" s="6"/>
      <c r="VPA124" s="6"/>
      <c r="VPB124" s="6">
        <f>VPB120+VPD120+VPE120</f>
        <v>0</v>
      </c>
      <c r="VPC124" s="80"/>
      <c r="VPD124" s="6">
        <f t="shared" ref="VPD124" si="4781">VPB124+VPC124</f>
        <v>0</v>
      </c>
      <c r="VPE124" s="6">
        <f t="shared" ref="VPE124" si="4782">VPD124*1.1</f>
        <v>0</v>
      </c>
      <c r="VPF124" s="16">
        <f t="shared" ref="VPF124" si="4783">((VPE124)*0.06+40)</f>
        <v>40</v>
      </c>
      <c r="VPG124" s="105">
        <f t="shared" ref="VPG124" si="4784">VPE124+VPF124</f>
        <v>40</v>
      </c>
      <c r="VPH124" s="16">
        <f t="shared" ref="VPH124" si="4785">VPG124/$N$2</f>
        <v>0.38461538461538464</v>
      </c>
      <c r="VPI124" s="2"/>
      <c r="VPJ124" s="2"/>
      <c r="VPK124" s="2"/>
      <c r="VPL124" s="2"/>
      <c r="VPM124" s="2"/>
      <c r="VPN124" s="2" t="s">
        <v>187</v>
      </c>
      <c r="VPO124" s="63"/>
      <c r="VPP124" s="6"/>
      <c r="VPQ124" s="6"/>
      <c r="VPR124" s="6">
        <f>VPR120+VPT120+VPU120</f>
        <v>0</v>
      </c>
      <c r="VPS124" s="80"/>
      <c r="VPT124" s="6">
        <f t="shared" ref="VPT124" si="4786">VPR124+VPS124</f>
        <v>0</v>
      </c>
      <c r="VPU124" s="6">
        <f t="shared" ref="VPU124" si="4787">VPT124*1.1</f>
        <v>0</v>
      </c>
      <c r="VPV124" s="16">
        <f t="shared" ref="VPV124" si="4788">((VPU124)*0.06+40)</f>
        <v>40</v>
      </c>
      <c r="VPW124" s="105">
        <f t="shared" ref="VPW124" si="4789">VPU124+VPV124</f>
        <v>40</v>
      </c>
      <c r="VPX124" s="16">
        <f t="shared" ref="VPX124" si="4790">VPW124/$N$2</f>
        <v>0.38461538461538464</v>
      </c>
      <c r="VPY124" s="2"/>
      <c r="VPZ124" s="2"/>
      <c r="VQA124" s="2"/>
      <c r="VQB124" s="2"/>
      <c r="VQC124" s="2"/>
      <c r="VQD124" s="2" t="s">
        <v>187</v>
      </c>
      <c r="VQE124" s="63"/>
      <c r="VQF124" s="6"/>
      <c r="VQG124" s="6"/>
      <c r="VQH124" s="6">
        <f>VQH120+VQJ120+VQK120</f>
        <v>0</v>
      </c>
      <c r="VQI124" s="80"/>
      <c r="VQJ124" s="6">
        <f t="shared" ref="VQJ124" si="4791">VQH124+VQI124</f>
        <v>0</v>
      </c>
      <c r="VQK124" s="6">
        <f t="shared" ref="VQK124" si="4792">VQJ124*1.1</f>
        <v>0</v>
      </c>
      <c r="VQL124" s="16">
        <f t="shared" ref="VQL124" si="4793">((VQK124)*0.06+40)</f>
        <v>40</v>
      </c>
      <c r="VQM124" s="105">
        <f t="shared" ref="VQM124" si="4794">VQK124+VQL124</f>
        <v>40</v>
      </c>
      <c r="VQN124" s="16">
        <f t="shared" ref="VQN124" si="4795">VQM124/$N$2</f>
        <v>0.38461538461538464</v>
      </c>
      <c r="VQO124" s="2"/>
      <c r="VQP124" s="2"/>
      <c r="VQQ124" s="2"/>
      <c r="VQR124" s="2"/>
      <c r="VQS124" s="2"/>
      <c r="VQT124" s="2" t="s">
        <v>187</v>
      </c>
      <c r="VQU124" s="63"/>
      <c r="VQV124" s="6"/>
      <c r="VQW124" s="6"/>
      <c r="VQX124" s="6">
        <f>VQX120+VQZ120+VRA120</f>
        <v>0</v>
      </c>
      <c r="VQY124" s="80"/>
      <c r="VQZ124" s="6">
        <f t="shared" ref="VQZ124" si="4796">VQX124+VQY124</f>
        <v>0</v>
      </c>
      <c r="VRA124" s="6">
        <f t="shared" ref="VRA124" si="4797">VQZ124*1.1</f>
        <v>0</v>
      </c>
      <c r="VRB124" s="16">
        <f t="shared" ref="VRB124" si="4798">((VRA124)*0.06+40)</f>
        <v>40</v>
      </c>
      <c r="VRC124" s="105">
        <f t="shared" ref="VRC124" si="4799">VRA124+VRB124</f>
        <v>40</v>
      </c>
      <c r="VRD124" s="16">
        <f t="shared" ref="VRD124" si="4800">VRC124/$N$2</f>
        <v>0.38461538461538464</v>
      </c>
      <c r="VRE124" s="2"/>
      <c r="VRF124" s="2"/>
      <c r="VRG124" s="2"/>
      <c r="VRH124" s="2"/>
      <c r="VRI124" s="2"/>
      <c r="VRJ124" s="2" t="s">
        <v>187</v>
      </c>
      <c r="VRK124" s="63"/>
      <c r="VRL124" s="6"/>
      <c r="VRM124" s="6"/>
      <c r="VRN124" s="6">
        <f>VRN120+VRP120+VRQ120</f>
        <v>0</v>
      </c>
      <c r="VRO124" s="80"/>
      <c r="VRP124" s="6">
        <f t="shared" ref="VRP124" si="4801">VRN124+VRO124</f>
        <v>0</v>
      </c>
      <c r="VRQ124" s="6">
        <f t="shared" ref="VRQ124" si="4802">VRP124*1.1</f>
        <v>0</v>
      </c>
      <c r="VRR124" s="16">
        <f t="shared" ref="VRR124" si="4803">((VRQ124)*0.06+40)</f>
        <v>40</v>
      </c>
      <c r="VRS124" s="105">
        <f t="shared" ref="VRS124" si="4804">VRQ124+VRR124</f>
        <v>40</v>
      </c>
      <c r="VRT124" s="16">
        <f t="shared" ref="VRT124" si="4805">VRS124/$N$2</f>
        <v>0.38461538461538464</v>
      </c>
      <c r="VRU124" s="2"/>
      <c r="VRV124" s="2"/>
      <c r="VRW124" s="2"/>
      <c r="VRX124" s="2"/>
      <c r="VRY124" s="2"/>
      <c r="VRZ124" s="2" t="s">
        <v>187</v>
      </c>
      <c r="VSA124" s="63"/>
      <c r="VSB124" s="6"/>
      <c r="VSC124" s="6"/>
      <c r="VSD124" s="6">
        <f>VSD120+VSF120+VSG120</f>
        <v>0</v>
      </c>
      <c r="VSE124" s="80"/>
      <c r="VSF124" s="6">
        <f t="shared" ref="VSF124" si="4806">VSD124+VSE124</f>
        <v>0</v>
      </c>
      <c r="VSG124" s="6">
        <f t="shared" ref="VSG124" si="4807">VSF124*1.1</f>
        <v>0</v>
      </c>
      <c r="VSH124" s="16">
        <f t="shared" ref="VSH124" si="4808">((VSG124)*0.06+40)</f>
        <v>40</v>
      </c>
      <c r="VSI124" s="105">
        <f t="shared" ref="VSI124" si="4809">VSG124+VSH124</f>
        <v>40</v>
      </c>
      <c r="VSJ124" s="16">
        <f t="shared" ref="VSJ124" si="4810">VSI124/$N$2</f>
        <v>0.38461538461538464</v>
      </c>
      <c r="VSK124" s="2"/>
      <c r="VSL124" s="2"/>
      <c r="VSM124" s="2"/>
      <c r="VSN124" s="2"/>
      <c r="VSO124" s="2"/>
      <c r="VSP124" s="2" t="s">
        <v>187</v>
      </c>
      <c r="VSQ124" s="63"/>
      <c r="VSR124" s="6"/>
      <c r="VSS124" s="6"/>
      <c r="VST124" s="6">
        <f>VST120+VSV120+VSW120</f>
        <v>0</v>
      </c>
      <c r="VSU124" s="80"/>
      <c r="VSV124" s="6">
        <f t="shared" ref="VSV124" si="4811">VST124+VSU124</f>
        <v>0</v>
      </c>
      <c r="VSW124" s="6">
        <f t="shared" ref="VSW124" si="4812">VSV124*1.1</f>
        <v>0</v>
      </c>
      <c r="VSX124" s="16">
        <f t="shared" ref="VSX124" si="4813">((VSW124)*0.06+40)</f>
        <v>40</v>
      </c>
      <c r="VSY124" s="105">
        <f t="shared" ref="VSY124" si="4814">VSW124+VSX124</f>
        <v>40</v>
      </c>
      <c r="VSZ124" s="16">
        <f t="shared" ref="VSZ124" si="4815">VSY124/$N$2</f>
        <v>0.38461538461538464</v>
      </c>
      <c r="VTA124" s="2"/>
      <c r="VTB124" s="2"/>
      <c r="VTC124" s="2"/>
      <c r="VTD124" s="2"/>
      <c r="VTE124" s="2"/>
      <c r="VTF124" s="2" t="s">
        <v>187</v>
      </c>
      <c r="VTG124" s="63"/>
      <c r="VTH124" s="6"/>
      <c r="VTI124" s="6"/>
      <c r="VTJ124" s="6">
        <f>VTJ120+VTL120+VTM120</f>
        <v>0</v>
      </c>
      <c r="VTK124" s="80"/>
      <c r="VTL124" s="6">
        <f t="shared" ref="VTL124" si="4816">VTJ124+VTK124</f>
        <v>0</v>
      </c>
      <c r="VTM124" s="6">
        <f t="shared" ref="VTM124" si="4817">VTL124*1.1</f>
        <v>0</v>
      </c>
      <c r="VTN124" s="16">
        <f t="shared" ref="VTN124" si="4818">((VTM124)*0.06+40)</f>
        <v>40</v>
      </c>
      <c r="VTO124" s="105">
        <f t="shared" ref="VTO124" si="4819">VTM124+VTN124</f>
        <v>40</v>
      </c>
      <c r="VTP124" s="16">
        <f t="shared" ref="VTP124" si="4820">VTO124/$N$2</f>
        <v>0.38461538461538464</v>
      </c>
      <c r="VTQ124" s="2"/>
      <c r="VTR124" s="2"/>
      <c r="VTS124" s="2"/>
      <c r="VTT124" s="2"/>
      <c r="VTU124" s="2"/>
      <c r="VTV124" s="2" t="s">
        <v>187</v>
      </c>
      <c r="VTW124" s="63"/>
      <c r="VTX124" s="6"/>
      <c r="VTY124" s="6"/>
      <c r="VTZ124" s="6">
        <f>VTZ120+VUB120+VUC120</f>
        <v>0</v>
      </c>
      <c r="VUA124" s="80"/>
      <c r="VUB124" s="6">
        <f t="shared" ref="VUB124" si="4821">VTZ124+VUA124</f>
        <v>0</v>
      </c>
      <c r="VUC124" s="6">
        <f t="shared" ref="VUC124" si="4822">VUB124*1.1</f>
        <v>0</v>
      </c>
      <c r="VUD124" s="16">
        <f t="shared" ref="VUD124" si="4823">((VUC124)*0.06+40)</f>
        <v>40</v>
      </c>
      <c r="VUE124" s="105">
        <f t="shared" ref="VUE124" si="4824">VUC124+VUD124</f>
        <v>40</v>
      </c>
      <c r="VUF124" s="16">
        <f t="shared" ref="VUF124" si="4825">VUE124/$N$2</f>
        <v>0.38461538461538464</v>
      </c>
      <c r="VUG124" s="2"/>
      <c r="VUH124" s="2"/>
      <c r="VUI124" s="2"/>
      <c r="VUJ124" s="2"/>
      <c r="VUK124" s="2"/>
      <c r="VUL124" s="2" t="s">
        <v>187</v>
      </c>
      <c r="VUM124" s="63"/>
      <c r="VUN124" s="6"/>
      <c r="VUO124" s="6"/>
      <c r="VUP124" s="6">
        <f>VUP120+VUR120+VUS120</f>
        <v>0</v>
      </c>
      <c r="VUQ124" s="80"/>
      <c r="VUR124" s="6">
        <f t="shared" ref="VUR124" si="4826">VUP124+VUQ124</f>
        <v>0</v>
      </c>
      <c r="VUS124" s="6">
        <f t="shared" ref="VUS124" si="4827">VUR124*1.1</f>
        <v>0</v>
      </c>
      <c r="VUT124" s="16">
        <f t="shared" ref="VUT124" si="4828">((VUS124)*0.06+40)</f>
        <v>40</v>
      </c>
      <c r="VUU124" s="105">
        <f t="shared" ref="VUU124" si="4829">VUS124+VUT124</f>
        <v>40</v>
      </c>
      <c r="VUV124" s="16">
        <f t="shared" ref="VUV124" si="4830">VUU124/$N$2</f>
        <v>0.38461538461538464</v>
      </c>
      <c r="VUW124" s="2"/>
      <c r="VUX124" s="2"/>
      <c r="VUY124" s="2"/>
      <c r="VUZ124" s="2"/>
      <c r="VVA124" s="2"/>
      <c r="VVB124" s="2" t="s">
        <v>187</v>
      </c>
      <c r="VVC124" s="63"/>
      <c r="VVD124" s="6"/>
      <c r="VVE124" s="6"/>
      <c r="VVF124" s="6">
        <f>VVF120+VVH120+VVI120</f>
        <v>0</v>
      </c>
      <c r="VVG124" s="80"/>
      <c r="VVH124" s="6">
        <f t="shared" ref="VVH124" si="4831">VVF124+VVG124</f>
        <v>0</v>
      </c>
      <c r="VVI124" s="6">
        <f t="shared" ref="VVI124" si="4832">VVH124*1.1</f>
        <v>0</v>
      </c>
      <c r="VVJ124" s="16">
        <f t="shared" ref="VVJ124" si="4833">((VVI124)*0.06+40)</f>
        <v>40</v>
      </c>
      <c r="VVK124" s="105">
        <f t="shared" ref="VVK124" si="4834">VVI124+VVJ124</f>
        <v>40</v>
      </c>
      <c r="VVL124" s="16">
        <f t="shared" ref="VVL124" si="4835">VVK124/$N$2</f>
        <v>0.38461538461538464</v>
      </c>
      <c r="VVM124" s="2"/>
      <c r="VVN124" s="2"/>
      <c r="VVO124" s="2"/>
      <c r="VVP124" s="2"/>
      <c r="VVQ124" s="2"/>
      <c r="VVR124" s="2" t="s">
        <v>187</v>
      </c>
      <c r="VVS124" s="63"/>
      <c r="VVT124" s="6"/>
      <c r="VVU124" s="6"/>
      <c r="VVV124" s="6">
        <f>VVV120+VVX120+VVY120</f>
        <v>0</v>
      </c>
      <c r="VVW124" s="80"/>
      <c r="VVX124" s="6">
        <f t="shared" ref="VVX124" si="4836">VVV124+VVW124</f>
        <v>0</v>
      </c>
      <c r="VVY124" s="6">
        <f t="shared" ref="VVY124" si="4837">VVX124*1.1</f>
        <v>0</v>
      </c>
      <c r="VVZ124" s="16">
        <f t="shared" ref="VVZ124" si="4838">((VVY124)*0.06+40)</f>
        <v>40</v>
      </c>
      <c r="VWA124" s="105">
        <f t="shared" ref="VWA124" si="4839">VVY124+VVZ124</f>
        <v>40</v>
      </c>
      <c r="VWB124" s="16">
        <f t="shared" ref="VWB124" si="4840">VWA124/$N$2</f>
        <v>0.38461538461538464</v>
      </c>
      <c r="VWC124" s="2"/>
      <c r="VWD124" s="2"/>
      <c r="VWE124" s="2"/>
      <c r="VWF124" s="2"/>
      <c r="VWG124" s="2"/>
      <c r="VWH124" s="2" t="s">
        <v>187</v>
      </c>
      <c r="VWI124" s="63"/>
      <c r="VWJ124" s="6"/>
      <c r="VWK124" s="6"/>
      <c r="VWL124" s="6">
        <f>VWL120+VWN120+VWO120</f>
        <v>0</v>
      </c>
      <c r="VWM124" s="80"/>
      <c r="VWN124" s="6">
        <f t="shared" ref="VWN124" si="4841">VWL124+VWM124</f>
        <v>0</v>
      </c>
      <c r="VWO124" s="6">
        <f t="shared" ref="VWO124" si="4842">VWN124*1.1</f>
        <v>0</v>
      </c>
      <c r="VWP124" s="16">
        <f t="shared" ref="VWP124" si="4843">((VWO124)*0.06+40)</f>
        <v>40</v>
      </c>
      <c r="VWQ124" s="105">
        <f t="shared" ref="VWQ124" si="4844">VWO124+VWP124</f>
        <v>40</v>
      </c>
      <c r="VWR124" s="16">
        <f t="shared" ref="VWR124" si="4845">VWQ124/$N$2</f>
        <v>0.38461538461538464</v>
      </c>
      <c r="VWS124" s="2"/>
      <c r="VWT124" s="2"/>
      <c r="VWU124" s="2"/>
      <c r="VWV124" s="2"/>
      <c r="VWW124" s="2"/>
      <c r="VWX124" s="2" t="s">
        <v>187</v>
      </c>
      <c r="VWY124" s="63"/>
      <c r="VWZ124" s="6"/>
      <c r="VXA124" s="6"/>
      <c r="VXB124" s="6">
        <f>VXB120+VXD120+VXE120</f>
        <v>0</v>
      </c>
      <c r="VXC124" s="80"/>
      <c r="VXD124" s="6">
        <f t="shared" ref="VXD124" si="4846">VXB124+VXC124</f>
        <v>0</v>
      </c>
      <c r="VXE124" s="6">
        <f t="shared" ref="VXE124" si="4847">VXD124*1.1</f>
        <v>0</v>
      </c>
      <c r="VXF124" s="16">
        <f t="shared" ref="VXF124" si="4848">((VXE124)*0.06+40)</f>
        <v>40</v>
      </c>
      <c r="VXG124" s="105">
        <f t="shared" ref="VXG124" si="4849">VXE124+VXF124</f>
        <v>40</v>
      </c>
      <c r="VXH124" s="16">
        <f t="shared" ref="VXH124" si="4850">VXG124/$N$2</f>
        <v>0.38461538461538464</v>
      </c>
      <c r="VXI124" s="2"/>
      <c r="VXJ124" s="2"/>
      <c r="VXK124" s="2"/>
      <c r="VXL124" s="2"/>
      <c r="VXM124" s="2"/>
      <c r="VXN124" s="2" t="s">
        <v>187</v>
      </c>
      <c r="VXO124" s="63"/>
      <c r="VXP124" s="6"/>
      <c r="VXQ124" s="6"/>
      <c r="VXR124" s="6">
        <f>VXR120+VXT120+VXU120</f>
        <v>0</v>
      </c>
      <c r="VXS124" s="80"/>
      <c r="VXT124" s="6">
        <f t="shared" ref="VXT124" si="4851">VXR124+VXS124</f>
        <v>0</v>
      </c>
      <c r="VXU124" s="6">
        <f t="shared" ref="VXU124" si="4852">VXT124*1.1</f>
        <v>0</v>
      </c>
      <c r="VXV124" s="16">
        <f t="shared" ref="VXV124" si="4853">((VXU124)*0.06+40)</f>
        <v>40</v>
      </c>
      <c r="VXW124" s="105">
        <f t="shared" ref="VXW124" si="4854">VXU124+VXV124</f>
        <v>40</v>
      </c>
      <c r="VXX124" s="16">
        <f t="shared" ref="VXX124" si="4855">VXW124/$N$2</f>
        <v>0.38461538461538464</v>
      </c>
      <c r="VXY124" s="2"/>
      <c r="VXZ124" s="2"/>
      <c r="VYA124" s="2"/>
      <c r="VYB124" s="2"/>
      <c r="VYC124" s="2"/>
      <c r="VYD124" s="2" t="s">
        <v>187</v>
      </c>
      <c r="VYE124" s="63"/>
      <c r="VYF124" s="6"/>
      <c r="VYG124" s="6"/>
      <c r="VYH124" s="6">
        <f>VYH120+VYJ120+VYK120</f>
        <v>0</v>
      </c>
      <c r="VYI124" s="80"/>
      <c r="VYJ124" s="6">
        <f t="shared" ref="VYJ124" si="4856">VYH124+VYI124</f>
        <v>0</v>
      </c>
      <c r="VYK124" s="6">
        <f t="shared" ref="VYK124" si="4857">VYJ124*1.1</f>
        <v>0</v>
      </c>
      <c r="VYL124" s="16">
        <f t="shared" ref="VYL124" si="4858">((VYK124)*0.06+40)</f>
        <v>40</v>
      </c>
      <c r="VYM124" s="105">
        <f t="shared" ref="VYM124" si="4859">VYK124+VYL124</f>
        <v>40</v>
      </c>
      <c r="VYN124" s="16">
        <f t="shared" ref="VYN124" si="4860">VYM124/$N$2</f>
        <v>0.38461538461538464</v>
      </c>
      <c r="VYO124" s="2"/>
      <c r="VYP124" s="2"/>
      <c r="VYQ124" s="2"/>
      <c r="VYR124" s="2"/>
      <c r="VYS124" s="2"/>
      <c r="VYT124" s="2" t="s">
        <v>187</v>
      </c>
      <c r="VYU124" s="63"/>
      <c r="VYV124" s="6"/>
      <c r="VYW124" s="6"/>
      <c r="VYX124" s="6">
        <f>VYX120+VYZ120+VZA120</f>
        <v>0</v>
      </c>
      <c r="VYY124" s="80"/>
      <c r="VYZ124" s="6">
        <f t="shared" ref="VYZ124" si="4861">VYX124+VYY124</f>
        <v>0</v>
      </c>
      <c r="VZA124" s="6">
        <f t="shared" ref="VZA124" si="4862">VYZ124*1.1</f>
        <v>0</v>
      </c>
      <c r="VZB124" s="16">
        <f t="shared" ref="VZB124" si="4863">((VZA124)*0.06+40)</f>
        <v>40</v>
      </c>
      <c r="VZC124" s="105">
        <f t="shared" ref="VZC124" si="4864">VZA124+VZB124</f>
        <v>40</v>
      </c>
      <c r="VZD124" s="16">
        <f t="shared" ref="VZD124" si="4865">VZC124/$N$2</f>
        <v>0.38461538461538464</v>
      </c>
      <c r="VZE124" s="2"/>
      <c r="VZF124" s="2"/>
      <c r="VZG124" s="2"/>
      <c r="VZH124" s="2"/>
      <c r="VZI124" s="2"/>
      <c r="VZJ124" s="2" t="s">
        <v>187</v>
      </c>
      <c r="VZK124" s="63"/>
      <c r="VZL124" s="6"/>
      <c r="VZM124" s="6"/>
      <c r="VZN124" s="6">
        <f>VZN120+VZP120+VZQ120</f>
        <v>0</v>
      </c>
      <c r="VZO124" s="80"/>
      <c r="VZP124" s="6">
        <f t="shared" ref="VZP124" si="4866">VZN124+VZO124</f>
        <v>0</v>
      </c>
      <c r="VZQ124" s="6">
        <f t="shared" ref="VZQ124" si="4867">VZP124*1.1</f>
        <v>0</v>
      </c>
      <c r="VZR124" s="16">
        <f t="shared" ref="VZR124" si="4868">((VZQ124)*0.06+40)</f>
        <v>40</v>
      </c>
      <c r="VZS124" s="105">
        <f t="shared" ref="VZS124" si="4869">VZQ124+VZR124</f>
        <v>40</v>
      </c>
      <c r="VZT124" s="16">
        <f t="shared" ref="VZT124" si="4870">VZS124/$N$2</f>
        <v>0.38461538461538464</v>
      </c>
      <c r="VZU124" s="2"/>
      <c r="VZV124" s="2"/>
      <c r="VZW124" s="2"/>
      <c r="VZX124" s="2"/>
      <c r="VZY124" s="2"/>
      <c r="VZZ124" s="2" t="s">
        <v>187</v>
      </c>
      <c r="WAA124" s="63"/>
      <c r="WAB124" s="6"/>
      <c r="WAC124" s="6"/>
      <c r="WAD124" s="6">
        <f>WAD120+WAF120+WAG120</f>
        <v>0</v>
      </c>
      <c r="WAE124" s="80"/>
      <c r="WAF124" s="6">
        <f t="shared" ref="WAF124" si="4871">WAD124+WAE124</f>
        <v>0</v>
      </c>
      <c r="WAG124" s="6">
        <f t="shared" ref="WAG124" si="4872">WAF124*1.1</f>
        <v>0</v>
      </c>
      <c r="WAH124" s="16">
        <f t="shared" ref="WAH124" si="4873">((WAG124)*0.06+40)</f>
        <v>40</v>
      </c>
      <c r="WAI124" s="105">
        <f t="shared" ref="WAI124" si="4874">WAG124+WAH124</f>
        <v>40</v>
      </c>
      <c r="WAJ124" s="16">
        <f t="shared" ref="WAJ124" si="4875">WAI124/$N$2</f>
        <v>0.38461538461538464</v>
      </c>
      <c r="WAK124" s="2"/>
      <c r="WAL124" s="2"/>
      <c r="WAM124" s="2"/>
      <c r="WAN124" s="2"/>
      <c r="WAO124" s="2"/>
      <c r="WAP124" s="2" t="s">
        <v>187</v>
      </c>
      <c r="WAQ124" s="63"/>
      <c r="WAR124" s="6"/>
      <c r="WAS124" s="6"/>
      <c r="WAT124" s="6">
        <f>WAT120+WAV120+WAW120</f>
        <v>0</v>
      </c>
      <c r="WAU124" s="80"/>
      <c r="WAV124" s="6">
        <f t="shared" ref="WAV124" si="4876">WAT124+WAU124</f>
        <v>0</v>
      </c>
      <c r="WAW124" s="6">
        <f t="shared" ref="WAW124" si="4877">WAV124*1.1</f>
        <v>0</v>
      </c>
      <c r="WAX124" s="16">
        <f t="shared" ref="WAX124" si="4878">((WAW124)*0.06+40)</f>
        <v>40</v>
      </c>
      <c r="WAY124" s="105">
        <f t="shared" ref="WAY124" si="4879">WAW124+WAX124</f>
        <v>40</v>
      </c>
      <c r="WAZ124" s="16">
        <f t="shared" ref="WAZ124" si="4880">WAY124/$N$2</f>
        <v>0.38461538461538464</v>
      </c>
      <c r="WBA124" s="2"/>
      <c r="WBB124" s="2"/>
      <c r="WBC124" s="2"/>
      <c r="WBD124" s="2"/>
      <c r="WBE124" s="2"/>
      <c r="WBF124" s="2" t="s">
        <v>187</v>
      </c>
      <c r="WBG124" s="63"/>
      <c r="WBH124" s="6"/>
      <c r="WBI124" s="6"/>
      <c r="WBJ124" s="6">
        <f>WBJ120+WBL120+WBM120</f>
        <v>0</v>
      </c>
      <c r="WBK124" s="80"/>
      <c r="WBL124" s="6">
        <f t="shared" ref="WBL124" si="4881">WBJ124+WBK124</f>
        <v>0</v>
      </c>
      <c r="WBM124" s="6">
        <f t="shared" ref="WBM124" si="4882">WBL124*1.1</f>
        <v>0</v>
      </c>
      <c r="WBN124" s="16">
        <f t="shared" ref="WBN124" si="4883">((WBM124)*0.06+40)</f>
        <v>40</v>
      </c>
      <c r="WBO124" s="105">
        <f t="shared" ref="WBO124" si="4884">WBM124+WBN124</f>
        <v>40</v>
      </c>
      <c r="WBP124" s="16">
        <f t="shared" ref="WBP124" si="4885">WBO124/$N$2</f>
        <v>0.38461538461538464</v>
      </c>
      <c r="WBQ124" s="2"/>
      <c r="WBR124" s="2"/>
      <c r="WBS124" s="2"/>
      <c r="WBT124" s="2"/>
      <c r="WBU124" s="2"/>
      <c r="WBV124" s="2" t="s">
        <v>187</v>
      </c>
      <c r="WBW124" s="63"/>
      <c r="WBX124" s="6"/>
      <c r="WBY124" s="6"/>
      <c r="WBZ124" s="6">
        <f>WBZ120+WCB120+WCC120</f>
        <v>0</v>
      </c>
      <c r="WCA124" s="80"/>
      <c r="WCB124" s="6">
        <f t="shared" ref="WCB124" si="4886">WBZ124+WCA124</f>
        <v>0</v>
      </c>
      <c r="WCC124" s="6">
        <f t="shared" ref="WCC124" si="4887">WCB124*1.1</f>
        <v>0</v>
      </c>
      <c r="WCD124" s="16">
        <f t="shared" ref="WCD124" si="4888">((WCC124)*0.06+40)</f>
        <v>40</v>
      </c>
      <c r="WCE124" s="105">
        <f t="shared" ref="WCE124" si="4889">WCC124+WCD124</f>
        <v>40</v>
      </c>
      <c r="WCF124" s="16">
        <f t="shared" ref="WCF124" si="4890">WCE124/$N$2</f>
        <v>0.38461538461538464</v>
      </c>
      <c r="WCG124" s="2"/>
      <c r="WCH124" s="2"/>
      <c r="WCI124" s="2"/>
      <c r="WCJ124" s="2"/>
      <c r="WCK124" s="2"/>
      <c r="WCL124" s="2" t="s">
        <v>187</v>
      </c>
      <c r="WCM124" s="63"/>
      <c r="WCN124" s="6"/>
      <c r="WCO124" s="6"/>
      <c r="WCP124" s="6">
        <f>WCP120+WCR120+WCS120</f>
        <v>0</v>
      </c>
      <c r="WCQ124" s="80"/>
      <c r="WCR124" s="6">
        <f t="shared" ref="WCR124" si="4891">WCP124+WCQ124</f>
        <v>0</v>
      </c>
      <c r="WCS124" s="6">
        <f t="shared" ref="WCS124" si="4892">WCR124*1.1</f>
        <v>0</v>
      </c>
      <c r="WCT124" s="16">
        <f t="shared" ref="WCT124" si="4893">((WCS124)*0.06+40)</f>
        <v>40</v>
      </c>
      <c r="WCU124" s="105">
        <f t="shared" ref="WCU124" si="4894">WCS124+WCT124</f>
        <v>40</v>
      </c>
      <c r="WCV124" s="16">
        <f t="shared" ref="WCV124" si="4895">WCU124/$N$2</f>
        <v>0.38461538461538464</v>
      </c>
      <c r="WCW124" s="2"/>
      <c r="WCX124" s="2"/>
      <c r="WCY124" s="2"/>
      <c r="WCZ124" s="2"/>
      <c r="WDA124" s="2"/>
      <c r="WDB124" s="2" t="s">
        <v>187</v>
      </c>
      <c r="WDC124" s="63"/>
      <c r="WDD124" s="6"/>
      <c r="WDE124" s="6"/>
      <c r="WDF124" s="6">
        <f>WDF120+WDH120+WDI120</f>
        <v>0</v>
      </c>
      <c r="WDG124" s="80"/>
      <c r="WDH124" s="6">
        <f t="shared" ref="WDH124" si="4896">WDF124+WDG124</f>
        <v>0</v>
      </c>
      <c r="WDI124" s="6">
        <f t="shared" ref="WDI124" si="4897">WDH124*1.1</f>
        <v>0</v>
      </c>
      <c r="WDJ124" s="16">
        <f t="shared" ref="WDJ124" si="4898">((WDI124)*0.06+40)</f>
        <v>40</v>
      </c>
      <c r="WDK124" s="105">
        <f t="shared" ref="WDK124" si="4899">WDI124+WDJ124</f>
        <v>40</v>
      </c>
      <c r="WDL124" s="16">
        <f t="shared" ref="WDL124" si="4900">WDK124/$N$2</f>
        <v>0.38461538461538464</v>
      </c>
      <c r="WDM124" s="2"/>
      <c r="WDN124" s="2"/>
      <c r="WDO124" s="2"/>
      <c r="WDP124" s="2"/>
      <c r="WDQ124" s="2"/>
      <c r="WDR124" s="2" t="s">
        <v>187</v>
      </c>
      <c r="WDS124" s="63"/>
      <c r="WDT124" s="6"/>
      <c r="WDU124" s="6"/>
      <c r="WDV124" s="6">
        <f>WDV120+WDX120+WDY120</f>
        <v>0</v>
      </c>
      <c r="WDW124" s="80"/>
      <c r="WDX124" s="6">
        <f t="shared" ref="WDX124" si="4901">WDV124+WDW124</f>
        <v>0</v>
      </c>
      <c r="WDY124" s="6">
        <f t="shared" ref="WDY124" si="4902">WDX124*1.1</f>
        <v>0</v>
      </c>
      <c r="WDZ124" s="16">
        <f t="shared" ref="WDZ124" si="4903">((WDY124)*0.06+40)</f>
        <v>40</v>
      </c>
      <c r="WEA124" s="105">
        <f t="shared" ref="WEA124" si="4904">WDY124+WDZ124</f>
        <v>40</v>
      </c>
      <c r="WEB124" s="16">
        <f t="shared" ref="WEB124" si="4905">WEA124/$N$2</f>
        <v>0.38461538461538464</v>
      </c>
      <c r="WEC124" s="2"/>
      <c r="WED124" s="2"/>
      <c r="WEE124" s="2"/>
      <c r="WEF124" s="2"/>
      <c r="WEG124" s="2"/>
      <c r="WEH124" s="2" t="s">
        <v>187</v>
      </c>
      <c r="WEI124" s="63"/>
      <c r="WEJ124" s="6"/>
      <c r="WEK124" s="6"/>
      <c r="WEL124" s="6">
        <f>WEL120+WEN120+WEO120</f>
        <v>0</v>
      </c>
      <c r="WEM124" s="80"/>
      <c r="WEN124" s="6">
        <f t="shared" ref="WEN124" si="4906">WEL124+WEM124</f>
        <v>0</v>
      </c>
      <c r="WEO124" s="6">
        <f t="shared" ref="WEO124" si="4907">WEN124*1.1</f>
        <v>0</v>
      </c>
      <c r="WEP124" s="16">
        <f t="shared" ref="WEP124" si="4908">((WEO124)*0.06+40)</f>
        <v>40</v>
      </c>
      <c r="WEQ124" s="105">
        <f t="shared" ref="WEQ124" si="4909">WEO124+WEP124</f>
        <v>40</v>
      </c>
      <c r="WER124" s="16">
        <f t="shared" ref="WER124" si="4910">WEQ124/$N$2</f>
        <v>0.38461538461538464</v>
      </c>
      <c r="WES124" s="2"/>
      <c r="WET124" s="2"/>
      <c r="WEU124" s="2"/>
      <c r="WEV124" s="2"/>
      <c r="WEW124" s="2"/>
      <c r="WEX124" s="2" t="s">
        <v>187</v>
      </c>
      <c r="WEY124" s="63"/>
      <c r="WEZ124" s="6"/>
      <c r="WFA124" s="6"/>
      <c r="WFB124" s="6">
        <f>WFB120+WFD120+WFE120</f>
        <v>0</v>
      </c>
      <c r="WFC124" s="80"/>
      <c r="WFD124" s="6">
        <f t="shared" ref="WFD124" si="4911">WFB124+WFC124</f>
        <v>0</v>
      </c>
      <c r="WFE124" s="6">
        <f t="shared" ref="WFE124" si="4912">WFD124*1.1</f>
        <v>0</v>
      </c>
      <c r="WFF124" s="16">
        <f t="shared" ref="WFF124" si="4913">((WFE124)*0.06+40)</f>
        <v>40</v>
      </c>
      <c r="WFG124" s="105">
        <f t="shared" ref="WFG124" si="4914">WFE124+WFF124</f>
        <v>40</v>
      </c>
      <c r="WFH124" s="16">
        <f t="shared" ref="WFH124" si="4915">WFG124/$N$2</f>
        <v>0.38461538461538464</v>
      </c>
      <c r="WFI124" s="2"/>
      <c r="WFJ124" s="2"/>
      <c r="WFK124" s="2"/>
      <c r="WFL124" s="2"/>
      <c r="WFM124" s="2"/>
      <c r="WFN124" s="2" t="s">
        <v>187</v>
      </c>
      <c r="WFO124" s="63"/>
      <c r="WFP124" s="6"/>
      <c r="WFQ124" s="6"/>
      <c r="WFR124" s="6">
        <f>WFR120+WFT120+WFU120</f>
        <v>0</v>
      </c>
      <c r="WFS124" s="80"/>
      <c r="WFT124" s="6">
        <f t="shared" ref="WFT124" si="4916">WFR124+WFS124</f>
        <v>0</v>
      </c>
      <c r="WFU124" s="6">
        <f t="shared" ref="WFU124" si="4917">WFT124*1.1</f>
        <v>0</v>
      </c>
      <c r="WFV124" s="16">
        <f t="shared" ref="WFV124" si="4918">((WFU124)*0.06+40)</f>
        <v>40</v>
      </c>
      <c r="WFW124" s="105">
        <f t="shared" ref="WFW124" si="4919">WFU124+WFV124</f>
        <v>40</v>
      </c>
      <c r="WFX124" s="16">
        <f t="shared" ref="WFX124" si="4920">WFW124/$N$2</f>
        <v>0.38461538461538464</v>
      </c>
      <c r="WFY124" s="2"/>
      <c r="WFZ124" s="2"/>
      <c r="WGA124" s="2"/>
      <c r="WGB124" s="2"/>
      <c r="WGC124" s="2"/>
      <c r="WGD124" s="2" t="s">
        <v>187</v>
      </c>
      <c r="WGE124" s="63"/>
      <c r="WGF124" s="6"/>
      <c r="WGG124" s="6"/>
      <c r="WGH124" s="6">
        <f>WGH120+WGJ120+WGK120</f>
        <v>0</v>
      </c>
      <c r="WGI124" s="80"/>
      <c r="WGJ124" s="6">
        <f t="shared" ref="WGJ124" si="4921">WGH124+WGI124</f>
        <v>0</v>
      </c>
      <c r="WGK124" s="6">
        <f t="shared" ref="WGK124" si="4922">WGJ124*1.1</f>
        <v>0</v>
      </c>
      <c r="WGL124" s="16">
        <f t="shared" ref="WGL124" si="4923">((WGK124)*0.06+40)</f>
        <v>40</v>
      </c>
      <c r="WGM124" s="105">
        <f t="shared" ref="WGM124" si="4924">WGK124+WGL124</f>
        <v>40</v>
      </c>
      <c r="WGN124" s="16">
        <f t="shared" ref="WGN124" si="4925">WGM124/$N$2</f>
        <v>0.38461538461538464</v>
      </c>
      <c r="WGO124" s="2"/>
      <c r="WGP124" s="2"/>
      <c r="WGQ124" s="2"/>
      <c r="WGR124" s="2"/>
      <c r="WGS124" s="2"/>
      <c r="WGT124" s="2" t="s">
        <v>187</v>
      </c>
      <c r="WGU124" s="63"/>
      <c r="WGV124" s="6"/>
      <c r="WGW124" s="6"/>
      <c r="WGX124" s="6">
        <f>WGX120+WGZ120+WHA120</f>
        <v>0</v>
      </c>
      <c r="WGY124" s="80"/>
      <c r="WGZ124" s="6">
        <f t="shared" ref="WGZ124" si="4926">WGX124+WGY124</f>
        <v>0</v>
      </c>
      <c r="WHA124" s="6">
        <f t="shared" ref="WHA124" si="4927">WGZ124*1.1</f>
        <v>0</v>
      </c>
      <c r="WHB124" s="16">
        <f t="shared" ref="WHB124" si="4928">((WHA124)*0.06+40)</f>
        <v>40</v>
      </c>
      <c r="WHC124" s="105">
        <f t="shared" ref="WHC124" si="4929">WHA124+WHB124</f>
        <v>40</v>
      </c>
      <c r="WHD124" s="16">
        <f t="shared" ref="WHD124" si="4930">WHC124/$N$2</f>
        <v>0.38461538461538464</v>
      </c>
      <c r="WHE124" s="2"/>
      <c r="WHF124" s="2"/>
      <c r="WHG124" s="2"/>
      <c r="WHH124" s="2"/>
      <c r="WHI124" s="2"/>
      <c r="WHJ124" s="2" t="s">
        <v>187</v>
      </c>
      <c r="WHK124" s="63"/>
      <c r="WHL124" s="6"/>
      <c r="WHM124" s="6"/>
      <c r="WHN124" s="6">
        <f>WHN120+WHP120+WHQ120</f>
        <v>0</v>
      </c>
      <c r="WHO124" s="80"/>
      <c r="WHP124" s="6">
        <f t="shared" ref="WHP124" si="4931">WHN124+WHO124</f>
        <v>0</v>
      </c>
      <c r="WHQ124" s="6">
        <f t="shared" ref="WHQ124" si="4932">WHP124*1.1</f>
        <v>0</v>
      </c>
      <c r="WHR124" s="16">
        <f t="shared" ref="WHR124" si="4933">((WHQ124)*0.06+40)</f>
        <v>40</v>
      </c>
      <c r="WHS124" s="105">
        <f t="shared" ref="WHS124" si="4934">WHQ124+WHR124</f>
        <v>40</v>
      </c>
      <c r="WHT124" s="16">
        <f t="shared" ref="WHT124" si="4935">WHS124/$N$2</f>
        <v>0.38461538461538464</v>
      </c>
      <c r="WHU124" s="2"/>
      <c r="WHV124" s="2"/>
      <c r="WHW124" s="2"/>
      <c r="WHX124" s="2"/>
      <c r="WHY124" s="2"/>
      <c r="WHZ124" s="2" t="s">
        <v>187</v>
      </c>
      <c r="WIA124" s="63"/>
      <c r="WIB124" s="6"/>
      <c r="WIC124" s="6"/>
      <c r="WID124" s="6">
        <f>WID120+WIF120+WIG120</f>
        <v>0</v>
      </c>
      <c r="WIE124" s="80"/>
      <c r="WIF124" s="6">
        <f t="shared" ref="WIF124" si="4936">WID124+WIE124</f>
        <v>0</v>
      </c>
      <c r="WIG124" s="6">
        <f t="shared" ref="WIG124" si="4937">WIF124*1.1</f>
        <v>0</v>
      </c>
      <c r="WIH124" s="16">
        <f t="shared" ref="WIH124" si="4938">((WIG124)*0.06+40)</f>
        <v>40</v>
      </c>
      <c r="WII124" s="105">
        <f t="shared" ref="WII124" si="4939">WIG124+WIH124</f>
        <v>40</v>
      </c>
      <c r="WIJ124" s="16">
        <f t="shared" ref="WIJ124" si="4940">WII124/$N$2</f>
        <v>0.38461538461538464</v>
      </c>
      <c r="WIK124" s="2"/>
      <c r="WIL124" s="2"/>
      <c r="WIM124" s="2"/>
      <c r="WIN124" s="2"/>
      <c r="WIO124" s="2"/>
      <c r="WIP124" s="2" t="s">
        <v>187</v>
      </c>
      <c r="WIQ124" s="63"/>
      <c r="WIR124" s="6"/>
      <c r="WIS124" s="6"/>
      <c r="WIT124" s="6">
        <f>WIT120+WIV120+WIW120</f>
        <v>0</v>
      </c>
      <c r="WIU124" s="80"/>
      <c r="WIV124" s="6">
        <f t="shared" ref="WIV124" si="4941">WIT124+WIU124</f>
        <v>0</v>
      </c>
      <c r="WIW124" s="6">
        <f t="shared" ref="WIW124" si="4942">WIV124*1.1</f>
        <v>0</v>
      </c>
      <c r="WIX124" s="16">
        <f t="shared" ref="WIX124" si="4943">((WIW124)*0.06+40)</f>
        <v>40</v>
      </c>
      <c r="WIY124" s="105">
        <f t="shared" ref="WIY124" si="4944">WIW124+WIX124</f>
        <v>40</v>
      </c>
      <c r="WIZ124" s="16">
        <f t="shared" ref="WIZ124" si="4945">WIY124/$N$2</f>
        <v>0.38461538461538464</v>
      </c>
      <c r="WJA124" s="2"/>
      <c r="WJB124" s="2"/>
      <c r="WJC124" s="2"/>
      <c r="WJD124" s="2"/>
      <c r="WJE124" s="2"/>
      <c r="WJF124" s="2" t="s">
        <v>187</v>
      </c>
      <c r="WJG124" s="63"/>
      <c r="WJH124" s="6"/>
      <c r="WJI124" s="6"/>
      <c r="WJJ124" s="6">
        <f>WJJ120+WJL120+WJM120</f>
        <v>0</v>
      </c>
      <c r="WJK124" s="80"/>
      <c r="WJL124" s="6">
        <f t="shared" ref="WJL124" si="4946">WJJ124+WJK124</f>
        <v>0</v>
      </c>
      <c r="WJM124" s="6">
        <f t="shared" ref="WJM124" si="4947">WJL124*1.1</f>
        <v>0</v>
      </c>
      <c r="WJN124" s="16">
        <f t="shared" ref="WJN124" si="4948">((WJM124)*0.06+40)</f>
        <v>40</v>
      </c>
      <c r="WJO124" s="105">
        <f t="shared" ref="WJO124" si="4949">WJM124+WJN124</f>
        <v>40</v>
      </c>
      <c r="WJP124" s="16">
        <f t="shared" ref="WJP124" si="4950">WJO124/$N$2</f>
        <v>0.38461538461538464</v>
      </c>
      <c r="WJQ124" s="2"/>
      <c r="WJR124" s="2"/>
      <c r="WJS124" s="2"/>
      <c r="WJT124" s="2"/>
      <c r="WJU124" s="2"/>
      <c r="WJV124" s="2" t="s">
        <v>187</v>
      </c>
      <c r="WJW124" s="63"/>
      <c r="WJX124" s="6"/>
      <c r="WJY124" s="6"/>
      <c r="WJZ124" s="6">
        <f>WJZ120+WKB120+WKC120</f>
        <v>0</v>
      </c>
      <c r="WKA124" s="80"/>
      <c r="WKB124" s="6">
        <f t="shared" ref="WKB124" si="4951">WJZ124+WKA124</f>
        <v>0</v>
      </c>
      <c r="WKC124" s="6">
        <f t="shared" ref="WKC124" si="4952">WKB124*1.1</f>
        <v>0</v>
      </c>
      <c r="WKD124" s="16">
        <f t="shared" ref="WKD124" si="4953">((WKC124)*0.06+40)</f>
        <v>40</v>
      </c>
      <c r="WKE124" s="105">
        <f t="shared" ref="WKE124" si="4954">WKC124+WKD124</f>
        <v>40</v>
      </c>
      <c r="WKF124" s="16">
        <f t="shared" ref="WKF124" si="4955">WKE124/$N$2</f>
        <v>0.38461538461538464</v>
      </c>
      <c r="WKG124" s="2"/>
      <c r="WKH124" s="2"/>
      <c r="WKI124" s="2"/>
      <c r="WKJ124" s="2"/>
      <c r="WKK124" s="2"/>
      <c r="WKL124" s="2" t="s">
        <v>187</v>
      </c>
      <c r="WKM124" s="63"/>
      <c r="WKN124" s="6"/>
      <c r="WKO124" s="6"/>
      <c r="WKP124" s="6">
        <f>WKP120+WKR120+WKS120</f>
        <v>0</v>
      </c>
      <c r="WKQ124" s="80"/>
      <c r="WKR124" s="6">
        <f t="shared" ref="WKR124" si="4956">WKP124+WKQ124</f>
        <v>0</v>
      </c>
      <c r="WKS124" s="6">
        <f t="shared" ref="WKS124" si="4957">WKR124*1.1</f>
        <v>0</v>
      </c>
      <c r="WKT124" s="16">
        <f t="shared" ref="WKT124" si="4958">((WKS124)*0.06+40)</f>
        <v>40</v>
      </c>
      <c r="WKU124" s="105">
        <f t="shared" ref="WKU124" si="4959">WKS124+WKT124</f>
        <v>40</v>
      </c>
      <c r="WKV124" s="16">
        <f t="shared" ref="WKV124" si="4960">WKU124/$N$2</f>
        <v>0.38461538461538464</v>
      </c>
      <c r="WKW124" s="2"/>
      <c r="WKX124" s="2"/>
      <c r="WKY124" s="2"/>
      <c r="WKZ124" s="2"/>
      <c r="WLA124" s="2"/>
      <c r="WLB124" s="2" t="s">
        <v>187</v>
      </c>
      <c r="WLC124" s="63"/>
      <c r="WLD124" s="6"/>
      <c r="WLE124" s="6"/>
      <c r="WLF124" s="6">
        <f>WLF120+WLH120+WLI120</f>
        <v>0</v>
      </c>
      <c r="WLG124" s="80"/>
      <c r="WLH124" s="6">
        <f t="shared" ref="WLH124" si="4961">WLF124+WLG124</f>
        <v>0</v>
      </c>
      <c r="WLI124" s="6">
        <f t="shared" ref="WLI124" si="4962">WLH124*1.1</f>
        <v>0</v>
      </c>
      <c r="WLJ124" s="16">
        <f t="shared" ref="WLJ124" si="4963">((WLI124)*0.06+40)</f>
        <v>40</v>
      </c>
      <c r="WLK124" s="105">
        <f t="shared" ref="WLK124" si="4964">WLI124+WLJ124</f>
        <v>40</v>
      </c>
      <c r="WLL124" s="16">
        <f t="shared" ref="WLL124" si="4965">WLK124/$N$2</f>
        <v>0.38461538461538464</v>
      </c>
      <c r="WLM124" s="2"/>
      <c r="WLN124" s="2"/>
      <c r="WLO124" s="2"/>
      <c r="WLP124" s="2"/>
      <c r="WLQ124" s="2"/>
      <c r="WLR124" s="2" t="s">
        <v>187</v>
      </c>
      <c r="WLS124" s="63"/>
      <c r="WLT124" s="6"/>
      <c r="WLU124" s="6"/>
      <c r="WLV124" s="6">
        <f>WLV120+WLX120+WLY120</f>
        <v>0</v>
      </c>
      <c r="WLW124" s="80"/>
      <c r="WLX124" s="6">
        <f t="shared" ref="WLX124" si="4966">WLV124+WLW124</f>
        <v>0</v>
      </c>
      <c r="WLY124" s="6">
        <f t="shared" ref="WLY124" si="4967">WLX124*1.1</f>
        <v>0</v>
      </c>
      <c r="WLZ124" s="16">
        <f t="shared" ref="WLZ124" si="4968">((WLY124)*0.06+40)</f>
        <v>40</v>
      </c>
      <c r="WMA124" s="105">
        <f t="shared" ref="WMA124" si="4969">WLY124+WLZ124</f>
        <v>40</v>
      </c>
      <c r="WMB124" s="16">
        <f t="shared" ref="WMB124" si="4970">WMA124/$N$2</f>
        <v>0.38461538461538464</v>
      </c>
      <c r="WMC124" s="2"/>
      <c r="WMD124" s="2"/>
      <c r="WME124" s="2"/>
      <c r="WMF124" s="2"/>
      <c r="WMG124" s="2"/>
      <c r="WMH124" s="2" t="s">
        <v>187</v>
      </c>
      <c r="WMI124" s="63"/>
      <c r="WMJ124" s="6"/>
      <c r="WMK124" s="6"/>
      <c r="WML124" s="6">
        <f>WML120+WMN120+WMO120</f>
        <v>0</v>
      </c>
      <c r="WMM124" s="80"/>
      <c r="WMN124" s="6">
        <f t="shared" ref="WMN124" si="4971">WML124+WMM124</f>
        <v>0</v>
      </c>
      <c r="WMO124" s="6">
        <f t="shared" ref="WMO124" si="4972">WMN124*1.1</f>
        <v>0</v>
      </c>
      <c r="WMP124" s="16">
        <f t="shared" ref="WMP124" si="4973">((WMO124)*0.06+40)</f>
        <v>40</v>
      </c>
      <c r="WMQ124" s="105">
        <f t="shared" ref="WMQ124" si="4974">WMO124+WMP124</f>
        <v>40</v>
      </c>
      <c r="WMR124" s="16">
        <f t="shared" ref="WMR124" si="4975">WMQ124/$N$2</f>
        <v>0.38461538461538464</v>
      </c>
      <c r="WMS124" s="2"/>
      <c r="WMT124" s="2"/>
      <c r="WMU124" s="2"/>
      <c r="WMV124" s="2"/>
      <c r="WMW124" s="2"/>
      <c r="WMX124" s="2" t="s">
        <v>187</v>
      </c>
      <c r="WMY124" s="63"/>
      <c r="WMZ124" s="6"/>
      <c r="WNA124" s="6"/>
      <c r="WNB124" s="6">
        <f>WNB120+WND120+WNE120</f>
        <v>0</v>
      </c>
      <c r="WNC124" s="80"/>
      <c r="WND124" s="6">
        <f t="shared" ref="WND124" si="4976">WNB124+WNC124</f>
        <v>0</v>
      </c>
      <c r="WNE124" s="6">
        <f t="shared" ref="WNE124" si="4977">WND124*1.1</f>
        <v>0</v>
      </c>
      <c r="WNF124" s="16">
        <f t="shared" ref="WNF124" si="4978">((WNE124)*0.06+40)</f>
        <v>40</v>
      </c>
      <c r="WNG124" s="105">
        <f t="shared" ref="WNG124" si="4979">WNE124+WNF124</f>
        <v>40</v>
      </c>
      <c r="WNH124" s="16">
        <f t="shared" ref="WNH124" si="4980">WNG124/$N$2</f>
        <v>0.38461538461538464</v>
      </c>
      <c r="WNI124" s="2"/>
      <c r="WNJ124" s="2"/>
      <c r="WNK124" s="2"/>
      <c r="WNL124" s="2"/>
      <c r="WNM124" s="2"/>
      <c r="WNN124" s="2" t="s">
        <v>187</v>
      </c>
      <c r="WNO124" s="63"/>
      <c r="WNP124" s="6"/>
      <c r="WNQ124" s="6"/>
      <c r="WNR124" s="6">
        <f>WNR120+WNT120+WNU120</f>
        <v>0</v>
      </c>
      <c r="WNS124" s="80"/>
      <c r="WNT124" s="6">
        <f t="shared" ref="WNT124" si="4981">WNR124+WNS124</f>
        <v>0</v>
      </c>
      <c r="WNU124" s="6">
        <f t="shared" ref="WNU124" si="4982">WNT124*1.1</f>
        <v>0</v>
      </c>
      <c r="WNV124" s="16">
        <f t="shared" ref="WNV124" si="4983">((WNU124)*0.06+40)</f>
        <v>40</v>
      </c>
      <c r="WNW124" s="105">
        <f t="shared" ref="WNW124" si="4984">WNU124+WNV124</f>
        <v>40</v>
      </c>
      <c r="WNX124" s="16">
        <f t="shared" ref="WNX124" si="4985">WNW124/$N$2</f>
        <v>0.38461538461538464</v>
      </c>
      <c r="WNY124" s="2"/>
      <c r="WNZ124" s="2"/>
      <c r="WOA124" s="2"/>
      <c r="WOB124" s="2"/>
      <c r="WOC124" s="2"/>
      <c r="WOD124" s="2" t="s">
        <v>187</v>
      </c>
      <c r="WOE124" s="63"/>
      <c r="WOF124" s="6"/>
      <c r="WOG124" s="6"/>
      <c r="WOH124" s="6">
        <f>WOH120+WOJ120+WOK120</f>
        <v>0</v>
      </c>
      <c r="WOI124" s="80"/>
      <c r="WOJ124" s="6">
        <f t="shared" ref="WOJ124" si="4986">WOH124+WOI124</f>
        <v>0</v>
      </c>
      <c r="WOK124" s="6">
        <f t="shared" ref="WOK124" si="4987">WOJ124*1.1</f>
        <v>0</v>
      </c>
      <c r="WOL124" s="16">
        <f t="shared" ref="WOL124" si="4988">((WOK124)*0.06+40)</f>
        <v>40</v>
      </c>
      <c r="WOM124" s="105">
        <f t="shared" ref="WOM124" si="4989">WOK124+WOL124</f>
        <v>40</v>
      </c>
      <c r="WON124" s="16">
        <f t="shared" ref="WON124" si="4990">WOM124/$N$2</f>
        <v>0.38461538461538464</v>
      </c>
      <c r="WOO124" s="2"/>
      <c r="WOP124" s="2"/>
      <c r="WOQ124" s="2"/>
      <c r="WOR124" s="2"/>
      <c r="WOS124" s="2"/>
      <c r="WOT124" s="2" t="s">
        <v>187</v>
      </c>
      <c r="WOU124" s="63"/>
      <c r="WOV124" s="6"/>
      <c r="WOW124" s="6"/>
      <c r="WOX124" s="6">
        <f>WOX120+WOZ120+WPA120</f>
        <v>0</v>
      </c>
      <c r="WOY124" s="80"/>
      <c r="WOZ124" s="6">
        <f t="shared" ref="WOZ124" si="4991">WOX124+WOY124</f>
        <v>0</v>
      </c>
      <c r="WPA124" s="6">
        <f t="shared" ref="WPA124" si="4992">WOZ124*1.1</f>
        <v>0</v>
      </c>
      <c r="WPB124" s="16">
        <f t="shared" ref="WPB124" si="4993">((WPA124)*0.06+40)</f>
        <v>40</v>
      </c>
      <c r="WPC124" s="105">
        <f t="shared" ref="WPC124" si="4994">WPA124+WPB124</f>
        <v>40</v>
      </c>
      <c r="WPD124" s="16">
        <f t="shared" ref="WPD124" si="4995">WPC124/$N$2</f>
        <v>0.38461538461538464</v>
      </c>
      <c r="WPE124" s="2"/>
      <c r="WPF124" s="2"/>
      <c r="WPG124" s="2"/>
      <c r="WPH124" s="2"/>
      <c r="WPI124" s="2"/>
      <c r="WPJ124" s="2" t="s">
        <v>187</v>
      </c>
      <c r="WPK124" s="63"/>
      <c r="WPL124" s="6"/>
      <c r="WPM124" s="6"/>
      <c r="WPN124" s="6">
        <f>WPN120+WPP120+WPQ120</f>
        <v>0</v>
      </c>
      <c r="WPO124" s="80"/>
      <c r="WPP124" s="6">
        <f t="shared" ref="WPP124" si="4996">WPN124+WPO124</f>
        <v>0</v>
      </c>
      <c r="WPQ124" s="6">
        <f t="shared" ref="WPQ124" si="4997">WPP124*1.1</f>
        <v>0</v>
      </c>
      <c r="WPR124" s="16">
        <f t="shared" ref="WPR124" si="4998">((WPQ124)*0.06+40)</f>
        <v>40</v>
      </c>
      <c r="WPS124" s="105">
        <f t="shared" ref="WPS124" si="4999">WPQ124+WPR124</f>
        <v>40</v>
      </c>
      <c r="WPT124" s="16">
        <f t="shared" ref="WPT124" si="5000">WPS124/$N$2</f>
        <v>0.38461538461538464</v>
      </c>
      <c r="WPU124" s="2"/>
      <c r="WPV124" s="2"/>
      <c r="WPW124" s="2"/>
      <c r="WPX124" s="2"/>
      <c r="WPY124" s="2"/>
      <c r="WPZ124" s="2" t="s">
        <v>187</v>
      </c>
      <c r="WQA124" s="63"/>
      <c r="WQB124" s="6"/>
      <c r="WQC124" s="6"/>
      <c r="WQD124" s="6">
        <f>WQD120+WQF120+WQG120</f>
        <v>0</v>
      </c>
      <c r="WQE124" s="80"/>
      <c r="WQF124" s="6">
        <f t="shared" ref="WQF124" si="5001">WQD124+WQE124</f>
        <v>0</v>
      </c>
      <c r="WQG124" s="6">
        <f t="shared" ref="WQG124" si="5002">WQF124*1.1</f>
        <v>0</v>
      </c>
      <c r="WQH124" s="16">
        <f t="shared" ref="WQH124" si="5003">((WQG124)*0.06+40)</f>
        <v>40</v>
      </c>
      <c r="WQI124" s="105">
        <f t="shared" ref="WQI124" si="5004">WQG124+WQH124</f>
        <v>40</v>
      </c>
      <c r="WQJ124" s="16">
        <f t="shared" ref="WQJ124" si="5005">WQI124/$N$2</f>
        <v>0.38461538461538464</v>
      </c>
      <c r="WQK124" s="2"/>
      <c r="WQL124" s="2"/>
      <c r="WQM124" s="2"/>
      <c r="WQN124" s="2"/>
      <c r="WQO124" s="2"/>
      <c r="WQP124" s="2" t="s">
        <v>187</v>
      </c>
      <c r="WQQ124" s="63"/>
      <c r="WQR124" s="6"/>
      <c r="WQS124" s="6"/>
      <c r="WQT124" s="6">
        <f>WQT120+WQV120+WQW120</f>
        <v>0</v>
      </c>
      <c r="WQU124" s="80"/>
      <c r="WQV124" s="6">
        <f t="shared" ref="WQV124" si="5006">WQT124+WQU124</f>
        <v>0</v>
      </c>
      <c r="WQW124" s="6">
        <f t="shared" ref="WQW124" si="5007">WQV124*1.1</f>
        <v>0</v>
      </c>
      <c r="WQX124" s="16">
        <f t="shared" ref="WQX124" si="5008">((WQW124)*0.06+40)</f>
        <v>40</v>
      </c>
      <c r="WQY124" s="105">
        <f t="shared" ref="WQY124" si="5009">WQW124+WQX124</f>
        <v>40</v>
      </c>
      <c r="WQZ124" s="16">
        <f t="shared" ref="WQZ124" si="5010">WQY124/$N$2</f>
        <v>0.38461538461538464</v>
      </c>
      <c r="WRA124" s="2"/>
      <c r="WRB124" s="2"/>
      <c r="WRC124" s="2"/>
      <c r="WRD124" s="2"/>
      <c r="WRE124" s="2"/>
      <c r="WRF124" s="2" t="s">
        <v>187</v>
      </c>
      <c r="WRG124" s="63"/>
      <c r="WRH124" s="6"/>
      <c r="WRI124" s="6"/>
      <c r="WRJ124" s="6">
        <f>WRJ120+WRL120+WRM120</f>
        <v>0</v>
      </c>
      <c r="WRK124" s="80"/>
      <c r="WRL124" s="6">
        <f t="shared" ref="WRL124" si="5011">WRJ124+WRK124</f>
        <v>0</v>
      </c>
      <c r="WRM124" s="6">
        <f t="shared" ref="WRM124" si="5012">WRL124*1.1</f>
        <v>0</v>
      </c>
      <c r="WRN124" s="16">
        <f t="shared" ref="WRN124" si="5013">((WRM124)*0.06+40)</f>
        <v>40</v>
      </c>
      <c r="WRO124" s="105">
        <f t="shared" ref="WRO124" si="5014">WRM124+WRN124</f>
        <v>40</v>
      </c>
      <c r="WRP124" s="16">
        <f t="shared" ref="WRP124" si="5015">WRO124/$N$2</f>
        <v>0.38461538461538464</v>
      </c>
      <c r="WRQ124" s="2"/>
      <c r="WRR124" s="2"/>
      <c r="WRS124" s="2"/>
      <c r="WRT124" s="2"/>
      <c r="WRU124" s="2"/>
      <c r="WRV124" s="2" t="s">
        <v>187</v>
      </c>
      <c r="WRW124" s="63"/>
      <c r="WRX124" s="6"/>
      <c r="WRY124" s="6"/>
      <c r="WRZ124" s="6">
        <f>WRZ120+WSB120+WSC120</f>
        <v>0</v>
      </c>
      <c r="WSA124" s="80"/>
      <c r="WSB124" s="6">
        <f t="shared" ref="WSB124" si="5016">WRZ124+WSA124</f>
        <v>0</v>
      </c>
      <c r="WSC124" s="6">
        <f t="shared" ref="WSC124" si="5017">WSB124*1.1</f>
        <v>0</v>
      </c>
      <c r="WSD124" s="16">
        <f t="shared" ref="WSD124" si="5018">((WSC124)*0.06+40)</f>
        <v>40</v>
      </c>
      <c r="WSE124" s="105">
        <f t="shared" ref="WSE124" si="5019">WSC124+WSD124</f>
        <v>40</v>
      </c>
      <c r="WSF124" s="16">
        <f t="shared" ref="WSF124" si="5020">WSE124/$N$2</f>
        <v>0.38461538461538464</v>
      </c>
      <c r="WSG124" s="2"/>
      <c r="WSH124" s="2"/>
      <c r="WSI124" s="2"/>
      <c r="WSJ124" s="2"/>
      <c r="WSK124" s="2"/>
      <c r="WSL124" s="2" t="s">
        <v>187</v>
      </c>
      <c r="WSM124" s="63"/>
      <c r="WSN124" s="6"/>
      <c r="WSO124" s="6"/>
      <c r="WSP124" s="6">
        <f>WSP120+WSR120+WSS120</f>
        <v>0</v>
      </c>
      <c r="WSQ124" s="80"/>
      <c r="WSR124" s="6">
        <f t="shared" ref="WSR124" si="5021">WSP124+WSQ124</f>
        <v>0</v>
      </c>
      <c r="WSS124" s="6">
        <f t="shared" ref="WSS124" si="5022">WSR124*1.1</f>
        <v>0</v>
      </c>
      <c r="WST124" s="16">
        <f t="shared" ref="WST124" si="5023">((WSS124)*0.06+40)</f>
        <v>40</v>
      </c>
      <c r="WSU124" s="105">
        <f t="shared" ref="WSU124" si="5024">WSS124+WST124</f>
        <v>40</v>
      </c>
      <c r="WSV124" s="16">
        <f t="shared" ref="WSV124" si="5025">WSU124/$N$2</f>
        <v>0.38461538461538464</v>
      </c>
      <c r="WSW124" s="2"/>
      <c r="WSX124" s="2"/>
      <c r="WSY124" s="2"/>
      <c r="WSZ124" s="2"/>
      <c r="WTA124" s="2"/>
      <c r="WTB124" s="2" t="s">
        <v>187</v>
      </c>
      <c r="WTC124" s="63"/>
      <c r="WTD124" s="6"/>
      <c r="WTE124" s="6"/>
      <c r="WTF124" s="6">
        <f>WTF120+WTH120+WTI120</f>
        <v>0</v>
      </c>
      <c r="WTG124" s="80"/>
      <c r="WTH124" s="6">
        <f t="shared" ref="WTH124" si="5026">WTF124+WTG124</f>
        <v>0</v>
      </c>
      <c r="WTI124" s="6">
        <f t="shared" ref="WTI124" si="5027">WTH124*1.1</f>
        <v>0</v>
      </c>
      <c r="WTJ124" s="16">
        <f t="shared" ref="WTJ124" si="5028">((WTI124)*0.06+40)</f>
        <v>40</v>
      </c>
      <c r="WTK124" s="105">
        <f t="shared" ref="WTK124" si="5029">WTI124+WTJ124</f>
        <v>40</v>
      </c>
      <c r="WTL124" s="16">
        <f t="shared" ref="WTL124" si="5030">WTK124/$N$2</f>
        <v>0.38461538461538464</v>
      </c>
      <c r="WTM124" s="2"/>
      <c r="WTN124" s="2"/>
      <c r="WTO124" s="2"/>
      <c r="WTP124" s="2"/>
      <c r="WTQ124" s="2"/>
      <c r="WTR124" s="2" t="s">
        <v>187</v>
      </c>
      <c r="WTS124" s="63"/>
      <c r="WTT124" s="6"/>
      <c r="WTU124" s="6"/>
      <c r="WTV124" s="6">
        <f>WTV120+WTX120+WTY120</f>
        <v>0</v>
      </c>
      <c r="WTW124" s="80"/>
      <c r="WTX124" s="6">
        <f t="shared" ref="WTX124" si="5031">WTV124+WTW124</f>
        <v>0</v>
      </c>
      <c r="WTY124" s="6">
        <f t="shared" ref="WTY124" si="5032">WTX124*1.1</f>
        <v>0</v>
      </c>
      <c r="WTZ124" s="16">
        <f t="shared" ref="WTZ124" si="5033">((WTY124)*0.06+40)</f>
        <v>40</v>
      </c>
      <c r="WUA124" s="105">
        <f t="shared" ref="WUA124" si="5034">WTY124+WTZ124</f>
        <v>40</v>
      </c>
      <c r="WUB124" s="16">
        <f t="shared" ref="WUB124" si="5035">WUA124/$N$2</f>
        <v>0.38461538461538464</v>
      </c>
      <c r="WUC124" s="2"/>
      <c r="WUD124" s="2"/>
      <c r="WUE124" s="2"/>
      <c r="WUF124" s="2"/>
      <c r="WUG124" s="2"/>
      <c r="WUH124" s="2" t="s">
        <v>187</v>
      </c>
      <c r="WUI124" s="63"/>
      <c r="WUJ124" s="6"/>
      <c r="WUK124" s="6"/>
      <c r="WUL124" s="6">
        <f>WUL120+WUN120+WUO120</f>
        <v>0</v>
      </c>
      <c r="WUM124" s="80"/>
      <c r="WUN124" s="6">
        <f t="shared" ref="WUN124" si="5036">WUL124+WUM124</f>
        <v>0</v>
      </c>
      <c r="WUO124" s="6">
        <f t="shared" ref="WUO124" si="5037">WUN124*1.1</f>
        <v>0</v>
      </c>
      <c r="WUP124" s="16">
        <f t="shared" ref="WUP124" si="5038">((WUO124)*0.06+40)</f>
        <v>40</v>
      </c>
      <c r="WUQ124" s="105">
        <f t="shared" ref="WUQ124" si="5039">WUO124+WUP124</f>
        <v>40</v>
      </c>
      <c r="WUR124" s="16">
        <f t="shared" ref="WUR124" si="5040">WUQ124/$N$2</f>
        <v>0.38461538461538464</v>
      </c>
      <c r="WUS124" s="2"/>
      <c r="WUT124" s="2"/>
      <c r="WUU124" s="2"/>
      <c r="WUV124" s="2"/>
      <c r="WUW124" s="2"/>
      <c r="WUX124" s="2" t="s">
        <v>187</v>
      </c>
      <c r="WUY124" s="63"/>
      <c r="WUZ124" s="6"/>
      <c r="WVA124" s="6"/>
      <c r="WVB124" s="6">
        <f>WVB120+WVD120+WVE120</f>
        <v>0</v>
      </c>
      <c r="WVC124" s="80"/>
      <c r="WVD124" s="6">
        <f t="shared" ref="WVD124" si="5041">WVB124+WVC124</f>
        <v>0</v>
      </c>
      <c r="WVE124" s="6">
        <f t="shared" ref="WVE124" si="5042">WVD124*1.1</f>
        <v>0</v>
      </c>
      <c r="WVF124" s="16">
        <f t="shared" ref="WVF124" si="5043">((WVE124)*0.06+40)</f>
        <v>40</v>
      </c>
      <c r="WVG124" s="105">
        <f t="shared" ref="WVG124" si="5044">WVE124+WVF124</f>
        <v>40</v>
      </c>
      <c r="WVH124" s="16">
        <f t="shared" ref="WVH124" si="5045">WVG124/$N$2</f>
        <v>0.38461538461538464</v>
      </c>
      <c r="WVI124" s="2"/>
      <c r="WVJ124" s="2"/>
      <c r="WVK124" s="2"/>
      <c r="WVL124" s="2"/>
      <c r="WVM124" s="2"/>
      <c r="WVN124" s="2" t="s">
        <v>187</v>
      </c>
      <c r="WVO124" s="63"/>
      <c r="WVP124" s="6"/>
      <c r="WVQ124" s="6"/>
      <c r="WVR124" s="6">
        <f>WVR120+WVT120+WVU120</f>
        <v>0</v>
      </c>
      <c r="WVS124" s="80"/>
      <c r="WVT124" s="6">
        <f t="shared" ref="WVT124" si="5046">WVR124+WVS124</f>
        <v>0</v>
      </c>
      <c r="WVU124" s="6">
        <f t="shared" ref="WVU124" si="5047">WVT124*1.1</f>
        <v>0</v>
      </c>
      <c r="WVV124" s="16">
        <f t="shared" ref="WVV124" si="5048">((WVU124)*0.06+40)</f>
        <v>40</v>
      </c>
      <c r="WVW124" s="105">
        <f t="shared" ref="WVW124" si="5049">WVU124+WVV124</f>
        <v>40</v>
      </c>
      <c r="WVX124" s="16">
        <f t="shared" ref="WVX124" si="5050">WVW124/$N$2</f>
        <v>0.38461538461538464</v>
      </c>
      <c r="WVY124" s="2"/>
      <c r="WVZ124" s="2"/>
      <c r="WWA124" s="2"/>
      <c r="WWB124" s="2"/>
      <c r="WWC124" s="2"/>
      <c r="WWD124" s="2" t="s">
        <v>187</v>
      </c>
      <c r="WWE124" s="63"/>
      <c r="WWF124" s="6"/>
      <c r="WWG124" s="6"/>
      <c r="WWH124" s="6">
        <f>WWH120+WWJ120+WWK120</f>
        <v>0</v>
      </c>
      <c r="WWI124" s="80"/>
      <c r="WWJ124" s="6">
        <f t="shared" ref="WWJ124" si="5051">WWH124+WWI124</f>
        <v>0</v>
      </c>
      <c r="WWK124" s="6">
        <f t="shared" ref="WWK124" si="5052">WWJ124*1.1</f>
        <v>0</v>
      </c>
      <c r="WWL124" s="16">
        <f t="shared" ref="WWL124" si="5053">((WWK124)*0.06+40)</f>
        <v>40</v>
      </c>
      <c r="WWM124" s="105">
        <f t="shared" ref="WWM124" si="5054">WWK124+WWL124</f>
        <v>40</v>
      </c>
      <c r="WWN124" s="16">
        <f t="shared" ref="WWN124" si="5055">WWM124/$N$2</f>
        <v>0.38461538461538464</v>
      </c>
      <c r="WWO124" s="2"/>
      <c r="WWP124" s="2"/>
      <c r="WWQ124" s="2"/>
      <c r="WWR124" s="2"/>
      <c r="WWS124" s="2"/>
      <c r="WWT124" s="2" t="s">
        <v>187</v>
      </c>
      <c r="WWU124" s="63"/>
      <c r="WWV124" s="6"/>
      <c r="WWW124" s="6"/>
      <c r="WWX124" s="6">
        <f>WWX120+WWZ120+WXA120</f>
        <v>0</v>
      </c>
      <c r="WWY124" s="80"/>
      <c r="WWZ124" s="6">
        <f t="shared" ref="WWZ124" si="5056">WWX124+WWY124</f>
        <v>0</v>
      </c>
      <c r="WXA124" s="6">
        <f t="shared" ref="WXA124" si="5057">WWZ124*1.1</f>
        <v>0</v>
      </c>
      <c r="WXB124" s="16">
        <f t="shared" ref="WXB124" si="5058">((WXA124)*0.06+40)</f>
        <v>40</v>
      </c>
      <c r="WXC124" s="105">
        <f t="shared" ref="WXC124" si="5059">WXA124+WXB124</f>
        <v>40</v>
      </c>
      <c r="WXD124" s="16">
        <f t="shared" ref="WXD124" si="5060">WXC124/$N$2</f>
        <v>0.38461538461538464</v>
      </c>
      <c r="WXE124" s="2"/>
      <c r="WXF124" s="2"/>
      <c r="WXG124" s="2"/>
      <c r="WXH124" s="2"/>
      <c r="WXI124" s="2"/>
      <c r="WXJ124" s="2" t="s">
        <v>187</v>
      </c>
      <c r="WXK124" s="63"/>
      <c r="WXL124" s="6"/>
      <c r="WXM124" s="6"/>
      <c r="WXN124" s="6">
        <f>WXN120+WXP120+WXQ120</f>
        <v>0</v>
      </c>
      <c r="WXO124" s="80"/>
      <c r="WXP124" s="6">
        <f t="shared" ref="WXP124" si="5061">WXN124+WXO124</f>
        <v>0</v>
      </c>
      <c r="WXQ124" s="6">
        <f t="shared" ref="WXQ124" si="5062">WXP124*1.1</f>
        <v>0</v>
      </c>
      <c r="WXR124" s="16">
        <f t="shared" ref="WXR124" si="5063">((WXQ124)*0.06+40)</f>
        <v>40</v>
      </c>
      <c r="WXS124" s="105">
        <f t="shared" ref="WXS124" si="5064">WXQ124+WXR124</f>
        <v>40</v>
      </c>
      <c r="WXT124" s="16">
        <f t="shared" ref="WXT124" si="5065">WXS124/$N$2</f>
        <v>0.38461538461538464</v>
      </c>
      <c r="WXU124" s="2"/>
      <c r="WXV124" s="2"/>
      <c r="WXW124" s="2"/>
      <c r="WXX124" s="2"/>
      <c r="WXY124" s="2"/>
      <c r="WXZ124" s="2" t="s">
        <v>187</v>
      </c>
      <c r="WYA124" s="63"/>
      <c r="WYB124" s="6"/>
      <c r="WYC124" s="6"/>
      <c r="WYD124" s="6">
        <f>WYD120+WYF120+WYG120</f>
        <v>0</v>
      </c>
      <c r="WYE124" s="80"/>
      <c r="WYF124" s="6">
        <f t="shared" ref="WYF124" si="5066">WYD124+WYE124</f>
        <v>0</v>
      </c>
      <c r="WYG124" s="6">
        <f t="shared" ref="WYG124" si="5067">WYF124*1.1</f>
        <v>0</v>
      </c>
      <c r="WYH124" s="16">
        <f t="shared" ref="WYH124" si="5068">((WYG124)*0.06+40)</f>
        <v>40</v>
      </c>
      <c r="WYI124" s="105">
        <f t="shared" ref="WYI124" si="5069">WYG124+WYH124</f>
        <v>40</v>
      </c>
      <c r="WYJ124" s="16">
        <f t="shared" ref="WYJ124" si="5070">WYI124/$N$2</f>
        <v>0.38461538461538464</v>
      </c>
      <c r="WYK124" s="2"/>
      <c r="WYL124" s="2"/>
      <c r="WYM124" s="2"/>
      <c r="WYN124" s="2"/>
      <c r="WYO124" s="2"/>
      <c r="WYP124" s="2" t="s">
        <v>187</v>
      </c>
      <c r="WYQ124" s="63"/>
      <c r="WYR124" s="6"/>
      <c r="WYS124" s="6"/>
      <c r="WYT124" s="6">
        <f>WYT120+WYV120+WYW120</f>
        <v>0</v>
      </c>
      <c r="WYU124" s="80"/>
      <c r="WYV124" s="6">
        <f t="shared" ref="WYV124" si="5071">WYT124+WYU124</f>
        <v>0</v>
      </c>
      <c r="WYW124" s="6">
        <f t="shared" ref="WYW124" si="5072">WYV124*1.1</f>
        <v>0</v>
      </c>
      <c r="WYX124" s="16">
        <f t="shared" ref="WYX124" si="5073">((WYW124)*0.06+40)</f>
        <v>40</v>
      </c>
      <c r="WYY124" s="105">
        <f t="shared" ref="WYY124" si="5074">WYW124+WYX124</f>
        <v>40</v>
      </c>
      <c r="WYZ124" s="16">
        <f t="shared" ref="WYZ124" si="5075">WYY124/$N$2</f>
        <v>0.38461538461538464</v>
      </c>
      <c r="WZA124" s="2"/>
      <c r="WZB124" s="2"/>
      <c r="WZC124" s="2"/>
      <c r="WZD124" s="2"/>
      <c r="WZE124" s="2"/>
      <c r="WZF124" s="2" t="s">
        <v>187</v>
      </c>
      <c r="WZG124" s="63"/>
      <c r="WZH124" s="6"/>
      <c r="WZI124" s="6"/>
      <c r="WZJ124" s="6">
        <f>WZJ120+WZL120+WZM120</f>
        <v>0</v>
      </c>
      <c r="WZK124" s="80"/>
      <c r="WZL124" s="6">
        <f t="shared" ref="WZL124" si="5076">WZJ124+WZK124</f>
        <v>0</v>
      </c>
      <c r="WZM124" s="6">
        <f t="shared" ref="WZM124" si="5077">WZL124*1.1</f>
        <v>0</v>
      </c>
      <c r="WZN124" s="16">
        <f t="shared" ref="WZN124" si="5078">((WZM124)*0.06+40)</f>
        <v>40</v>
      </c>
      <c r="WZO124" s="105">
        <f t="shared" ref="WZO124" si="5079">WZM124+WZN124</f>
        <v>40</v>
      </c>
      <c r="WZP124" s="16">
        <f t="shared" ref="WZP124" si="5080">WZO124/$N$2</f>
        <v>0.38461538461538464</v>
      </c>
      <c r="WZQ124" s="2"/>
      <c r="WZR124" s="2"/>
      <c r="WZS124" s="2"/>
      <c r="WZT124" s="2"/>
      <c r="WZU124" s="2"/>
      <c r="WZV124" s="2" t="s">
        <v>187</v>
      </c>
      <c r="WZW124" s="63"/>
      <c r="WZX124" s="6"/>
      <c r="WZY124" s="6"/>
      <c r="WZZ124" s="6">
        <f>WZZ120+XAB120+XAC120</f>
        <v>0</v>
      </c>
      <c r="XAA124" s="80"/>
      <c r="XAB124" s="6">
        <f t="shared" ref="XAB124" si="5081">WZZ124+XAA124</f>
        <v>0</v>
      </c>
      <c r="XAC124" s="6">
        <f t="shared" ref="XAC124" si="5082">XAB124*1.1</f>
        <v>0</v>
      </c>
      <c r="XAD124" s="16">
        <f t="shared" ref="XAD124" si="5083">((XAC124)*0.06+40)</f>
        <v>40</v>
      </c>
      <c r="XAE124" s="105">
        <f t="shared" ref="XAE124" si="5084">XAC124+XAD124</f>
        <v>40</v>
      </c>
      <c r="XAF124" s="16">
        <f t="shared" ref="XAF124" si="5085">XAE124/$N$2</f>
        <v>0.38461538461538464</v>
      </c>
      <c r="XAG124" s="2"/>
      <c r="XAH124" s="2"/>
      <c r="XAI124" s="2"/>
      <c r="XAJ124" s="2"/>
      <c r="XAK124" s="2"/>
      <c r="XAL124" s="2" t="s">
        <v>187</v>
      </c>
      <c r="XAM124" s="63"/>
      <c r="XAN124" s="6"/>
      <c r="XAO124" s="6"/>
      <c r="XAP124" s="6">
        <f>XAP120+XAR120+XAS120</f>
        <v>0</v>
      </c>
      <c r="XAQ124" s="80"/>
      <c r="XAR124" s="6">
        <f t="shared" ref="XAR124" si="5086">XAP124+XAQ124</f>
        <v>0</v>
      </c>
      <c r="XAS124" s="6">
        <f t="shared" ref="XAS124" si="5087">XAR124*1.1</f>
        <v>0</v>
      </c>
      <c r="XAT124" s="16">
        <f t="shared" ref="XAT124" si="5088">((XAS124)*0.06+40)</f>
        <v>40</v>
      </c>
      <c r="XAU124" s="105">
        <f t="shared" ref="XAU124" si="5089">XAS124+XAT124</f>
        <v>40</v>
      </c>
      <c r="XAV124" s="16">
        <f t="shared" ref="XAV124" si="5090">XAU124/$N$2</f>
        <v>0.38461538461538464</v>
      </c>
      <c r="XAW124" s="2"/>
      <c r="XAX124" s="2"/>
      <c r="XAY124" s="2"/>
      <c r="XAZ124" s="2"/>
      <c r="XBA124" s="2"/>
      <c r="XBB124" s="2" t="s">
        <v>187</v>
      </c>
      <c r="XBC124" s="63"/>
      <c r="XBD124" s="6"/>
      <c r="XBE124" s="6"/>
      <c r="XBF124" s="6">
        <f>XBF120+XBH120+XBI120</f>
        <v>0</v>
      </c>
      <c r="XBG124" s="80"/>
      <c r="XBH124" s="6">
        <f t="shared" ref="XBH124" si="5091">XBF124+XBG124</f>
        <v>0</v>
      </c>
      <c r="XBI124" s="6">
        <f t="shared" ref="XBI124" si="5092">XBH124*1.1</f>
        <v>0</v>
      </c>
      <c r="XBJ124" s="16">
        <f t="shared" ref="XBJ124" si="5093">((XBI124)*0.06+40)</f>
        <v>40</v>
      </c>
      <c r="XBK124" s="105">
        <f t="shared" ref="XBK124" si="5094">XBI124+XBJ124</f>
        <v>40</v>
      </c>
      <c r="XBL124" s="16">
        <f t="shared" ref="XBL124" si="5095">XBK124/$N$2</f>
        <v>0.38461538461538464</v>
      </c>
      <c r="XBM124" s="2"/>
      <c r="XBN124" s="2"/>
      <c r="XBO124" s="2"/>
      <c r="XBP124" s="2"/>
      <c r="XBQ124" s="2"/>
      <c r="XBR124" s="2" t="s">
        <v>187</v>
      </c>
      <c r="XBS124" s="63"/>
      <c r="XBT124" s="6"/>
      <c r="XBU124" s="6"/>
      <c r="XBV124" s="6">
        <f>XBV120+XBX120+XBY120</f>
        <v>0</v>
      </c>
      <c r="XBW124" s="80"/>
      <c r="XBX124" s="6">
        <f t="shared" ref="XBX124" si="5096">XBV124+XBW124</f>
        <v>0</v>
      </c>
      <c r="XBY124" s="6">
        <f t="shared" ref="XBY124" si="5097">XBX124*1.1</f>
        <v>0</v>
      </c>
      <c r="XBZ124" s="16">
        <f t="shared" ref="XBZ124" si="5098">((XBY124)*0.06+40)</f>
        <v>40</v>
      </c>
      <c r="XCA124" s="105">
        <f t="shared" ref="XCA124" si="5099">XBY124+XBZ124</f>
        <v>40</v>
      </c>
      <c r="XCB124" s="16">
        <f t="shared" ref="XCB124" si="5100">XCA124/$N$2</f>
        <v>0.38461538461538464</v>
      </c>
      <c r="XCC124" s="2"/>
      <c r="XCD124" s="2"/>
      <c r="XCE124" s="2"/>
      <c r="XCF124" s="2"/>
      <c r="XCG124" s="2"/>
      <c r="XCH124" s="2" t="s">
        <v>187</v>
      </c>
      <c r="XCI124" s="63"/>
      <c r="XCJ124" s="6"/>
      <c r="XCK124" s="6"/>
      <c r="XCL124" s="6">
        <f>XCL120+XCN120+XCO120</f>
        <v>0</v>
      </c>
      <c r="XCM124" s="80"/>
      <c r="XCN124" s="6">
        <f t="shared" ref="XCN124" si="5101">XCL124+XCM124</f>
        <v>0</v>
      </c>
      <c r="XCO124" s="6">
        <f t="shared" ref="XCO124" si="5102">XCN124*1.1</f>
        <v>0</v>
      </c>
      <c r="XCP124" s="16">
        <f t="shared" ref="XCP124" si="5103">((XCO124)*0.06+40)</f>
        <v>40</v>
      </c>
      <c r="XCQ124" s="105">
        <f t="shared" ref="XCQ124" si="5104">XCO124+XCP124</f>
        <v>40</v>
      </c>
      <c r="XCR124" s="16">
        <f t="shared" ref="XCR124" si="5105">XCQ124/$N$2</f>
        <v>0.38461538461538464</v>
      </c>
      <c r="XCS124" s="2"/>
      <c r="XCT124" s="2"/>
      <c r="XCU124" s="2"/>
      <c r="XCV124" s="2"/>
      <c r="XCW124" s="2"/>
      <c r="XCX124" s="2" t="s">
        <v>187</v>
      </c>
      <c r="XCY124" s="63"/>
      <c r="XCZ124" s="6"/>
      <c r="XDA124" s="6"/>
      <c r="XDB124" s="6">
        <f>XDB120+XDD120+XDE120</f>
        <v>0</v>
      </c>
      <c r="XDC124" s="80"/>
      <c r="XDD124" s="6">
        <f t="shared" ref="XDD124" si="5106">XDB124+XDC124</f>
        <v>0</v>
      </c>
      <c r="XDE124" s="6">
        <f t="shared" ref="XDE124" si="5107">XDD124*1.1</f>
        <v>0</v>
      </c>
      <c r="XDF124" s="16">
        <f t="shared" ref="XDF124" si="5108">((XDE124)*0.06+40)</f>
        <v>40</v>
      </c>
      <c r="XDG124" s="105">
        <f t="shared" ref="XDG124" si="5109">XDE124+XDF124</f>
        <v>40</v>
      </c>
      <c r="XDH124" s="16">
        <f t="shared" ref="XDH124" si="5110">XDG124/$N$2</f>
        <v>0.38461538461538464</v>
      </c>
      <c r="XDI124" s="2"/>
      <c r="XDJ124" s="2"/>
      <c r="XDK124" s="2"/>
      <c r="XDL124" s="2"/>
      <c r="XDM124" s="2"/>
      <c r="XDN124" s="2" t="s">
        <v>187</v>
      </c>
      <c r="XDO124" s="63"/>
      <c r="XDP124" s="6"/>
      <c r="XDQ124" s="6"/>
      <c r="XDR124" s="6">
        <f>XDR120+XDT120+XDU120</f>
        <v>0</v>
      </c>
      <c r="XDS124" s="80"/>
      <c r="XDT124" s="6">
        <f t="shared" ref="XDT124" si="5111">XDR124+XDS124</f>
        <v>0</v>
      </c>
      <c r="XDU124" s="6">
        <f t="shared" ref="XDU124" si="5112">XDT124*1.1</f>
        <v>0</v>
      </c>
      <c r="XDV124" s="16">
        <f t="shared" ref="XDV124" si="5113">((XDU124)*0.06+40)</f>
        <v>40</v>
      </c>
      <c r="XDW124" s="105">
        <f t="shared" ref="XDW124" si="5114">XDU124+XDV124</f>
        <v>40</v>
      </c>
      <c r="XDX124" s="16">
        <f t="shared" ref="XDX124" si="5115">XDW124/$N$2</f>
        <v>0.38461538461538464</v>
      </c>
      <c r="XDY124" s="2"/>
      <c r="XDZ124" s="2"/>
      <c r="XEA124" s="2"/>
      <c r="XEB124" s="2"/>
      <c r="XEC124" s="2"/>
      <c r="XED124" s="2" t="s">
        <v>187</v>
      </c>
      <c r="XEE124" s="63"/>
      <c r="XEF124" s="6"/>
      <c r="XEG124" s="6"/>
      <c r="XEH124" s="6">
        <f>XEH120+XEJ120+XEK120</f>
        <v>0</v>
      </c>
      <c r="XEI124" s="80"/>
      <c r="XEJ124" s="6">
        <f t="shared" ref="XEJ124" si="5116">XEH124+XEI124</f>
        <v>0</v>
      </c>
      <c r="XEK124" s="6">
        <f t="shared" ref="XEK124" si="5117">XEJ124*1.1</f>
        <v>0</v>
      </c>
      <c r="XEL124" s="16">
        <f t="shared" ref="XEL124" si="5118">((XEK124)*0.06+40)</f>
        <v>40</v>
      </c>
      <c r="XEM124" s="105">
        <f t="shared" ref="XEM124" si="5119">XEK124+XEL124</f>
        <v>40</v>
      </c>
      <c r="XEN124" s="16">
        <f t="shared" ref="XEN124" si="5120">XEM124/$N$2</f>
        <v>0.38461538461538464</v>
      </c>
      <c r="XEO124" s="2"/>
      <c r="XEP124" s="2"/>
      <c r="XEQ124" s="2"/>
      <c r="XER124" s="2"/>
      <c r="XES124" s="2"/>
      <c r="XET124" s="2" t="s">
        <v>187</v>
      </c>
      <c r="XEU124" s="63"/>
      <c r="XEV124" s="6"/>
      <c r="XEW124" s="6"/>
      <c r="XEX124" s="6">
        <f>XEX120+XEZ120+XFA120</f>
        <v>0</v>
      </c>
      <c r="XEY124" s="80"/>
      <c r="XEZ124" s="6">
        <f t="shared" ref="XEZ124" si="5121">XEX124+XEY124</f>
        <v>0</v>
      </c>
      <c r="XFA124" s="6">
        <f t="shared" ref="XFA124" si="5122">XEZ124*1.1</f>
        <v>0</v>
      </c>
      <c r="XFB124" s="16">
        <f t="shared" ref="XFB124" si="5123">((XFA124)*0.06+40)</f>
        <v>40</v>
      </c>
      <c r="XFC124" s="105">
        <f t="shared" ref="XFC124" si="5124">XFA124+XFB124</f>
        <v>40</v>
      </c>
      <c r="XFD124" s="16">
        <f t="shared" ref="XFD124" si="5125">XFC124/$N$2</f>
        <v>0.38461538461538464</v>
      </c>
    </row>
    <row r="125" spans="1:16384" x14ac:dyDescent="0.15">
      <c r="J125" s="29" t="s">
        <v>261</v>
      </c>
      <c r="K125" s="138" t="s">
        <v>261</v>
      </c>
      <c r="L125" s="29" t="s">
        <v>261</v>
      </c>
      <c r="M125" s="29" t="s">
        <v>261</v>
      </c>
      <c r="N125" s="29" t="s">
        <v>261</v>
      </c>
      <c r="O125" s="29" t="s">
        <v>261</v>
      </c>
    </row>
    <row r="126" spans="1:16384" x14ac:dyDescent="0.15">
      <c r="J126" s="96"/>
      <c r="K126" s="139"/>
      <c r="L126" s="96"/>
      <c r="M126" s="96"/>
      <c r="N126" s="96"/>
      <c r="O126" s="95"/>
    </row>
    <row r="127" spans="1:16384" s="97" customFormat="1" x14ac:dyDescent="0.15">
      <c r="G127" s="62"/>
      <c r="H127" s="15"/>
      <c r="I127" s="15"/>
      <c r="K127" s="17"/>
      <c r="L127" s="17"/>
      <c r="M127" s="21"/>
      <c r="P127" s="137"/>
    </row>
    <row r="128" spans="1:16384" ht="156" customHeight="1" x14ac:dyDescent="0.15">
      <c r="A128" s="1" t="s">
        <v>188</v>
      </c>
      <c r="B128" s="169"/>
      <c r="C128" s="169"/>
      <c r="D128" s="169"/>
      <c r="E128" s="2"/>
      <c r="F128" s="2" t="s">
        <v>279</v>
      </c>
      <c r="K128" s="1"/>
      <c r="L128" s="1"/>
      <c r="M128" s="1"/>
    </row>
    <row r="129" spans="1:13" ht="149.25" customHeight="1" x14ac:dyDescent="0.15">
      <c r="A129" s="1" t="s">
        <v>189</v>
      </c>
      <c r="B129" s="169" t="s">
        <v>297</v>
      </c>
      <c r="C129" s="169"/>
      <c r="D129" s="169"/>
      <c r="E129" s="116"/>
      <c r="F129" s="5" t="s">
        <v>280</v>
      </c>
      <c r="J129" s="97"/>
      <c r="K129" s="97"/>
      <c r="L129" s="97"/>
      <c r="M129" s="1"/>
    </row>
    <row r="130" spans="1:13" ht="94.5" customHeight="1" x14ac:dyDescent="0.15"/>
  </sheetData>
  <mergeCells count="2">
    <mergeCell ref="B129:D129"/>
    <mergeCell ref="B128:D128"/>
  </mergeCells>
  <phoneticPr fontId="6"/>
  <hyperlinks>
    <hyperlink ref="N53" r:id="rId1" xr:uid="{00000000-0004-0000-0000-000000000000}"/>
    <hyperlink ref="N40" r:id="rId2" xr:uid="{00000000-0004-0000-0000-000001000000}"/>
    <hyperlink ref="N73" r:id="rId3" xr:uid="{00000000-0004-0000-0000-000002000000}"/>
    <hyperlink ref="N69" r:id="rId4" xr:uid="{00000000-0004-0000-0000-000003000000}"/>
    <hyperlink ref="N82" r:id="rId5" xr:uid="{00000000-0004-0000-0000-000004000000}"/>
    <hyperlink ref="N68" r:id="rId6" xr:uid="{00000000-0004-0000-0000-000005000000}"/>
    <hyperlink ref="N38" r:id="rId7" xr:uid="{00000000-0004-0000-0000-000006000000}"/>
    <hyperlink ref="N57" r:id="rId8" xr:uid="{00000000-0004-0000-0000-000007000000}"/>
    <hyperlink ref="N46" r:id="rId9" xr:uid="{00000000-0004-0000-0000-000008000000}"/>
    <hyperlink ref="N58" r:id="rId10" xr:uid="{00000000-0004-0000-0000-000009000000}"/>
    <hyperlink ref="N63" r:id="rId11" xr:uid="{00000000-0004-0000-0000-00000A000000}"/>
    <hyperlink ref="O105" r:id="rId12" xr:uid="{00000000-0004-0000-0000-00000B000000}"/>
    <hyperlink ref="N74" r:id="rId13" xr:uid="{00000000-0004-0000-0000-00000C000000}"/>
    <hyperlink ref="N48" r:id="rId14" xr:uid="{00000000-0004-0000-0000-00000D000000}"/>
    <hyperlink ref="N60" r:id="rId15" xr:uid="{00000000-0004-0000-0000-00000E000000}"/>
    <hyperlink ref="N56" r:id="rId16" xr:uid="{00000000-0004-0000-0000-00000F000000}"/>
    <hyperlink ref="N52" r:id="rId17" xr:uid="{00000000-0004-0000-0000-000010000000}"/>
    <hyperlink ref="N81" r:id="rId18" xr:uid="{00000000-0004-0000-0000-000011000000}"/>
    <hyperlink ref="N70" r:id="rId19" xr:uid="{00000000-0004-0000-0000-000012000000}"/>
    <hyperlink ref="F129" r:id="rId20" xr:uid="{00000000-0004-0000-0000-000013000000}"/>
    <hyperlink ref="N75" r:id="rId21" xr:uid="{00000000-0004-0000-0000-000015000000}"/>
    <hyperlink ref="N77" r:id="rId22" xr:uid="{00000000-0004-0000-0000-000016000000}"/>
    <hyperlink ref="N76" r:id="rId23" xr:uid="{00000000-0004-0000-0000-000017000000}"/>
    <hyperlink ref="N78" r:id="rId24" xr:uid="{00000000-0004-0000-0000-000018000000}"/>
    <hyperlink ref="N66" r:id="rId25" xr:uid="{00000000-0004-0000-0000-000019000000}"/>
    <hyperlink ref="N110" r:id="rId26" xr:uid="{0C1BBFD8-C244-4B2A-886D-4BF385AB3E7D}"/>
    <hyperlink ref="N117" r:id="rId27" xr:uid="{5A778A66-C1EB-4ED0-A803-944B99003DDF}"/>
    <hyperlink ref="O75" r:id="rId28" xr:uid="{858551BC-221A-495E-9957-7C51B6B1746A}"/>
    <hyperlink ref="O78" r:id="rId29" xr:uid="{C78DF4C8-5732-4CE8-944B-CD846418130F}"/>
    <hyperlink ref="O77" r:id="rId30" xr:uid="{4AC15611-6482-4224-BBB4-81342A037EFE}"/>
    <hyperlink ref="O76" r:id="rId31" xr:uid="{A0608233-C6DE-4736-9C2D-FCD8DD53B4E6}"/>
  </hyperlinks>
  <pageMargins left="0.74803149606299213" right="0.74803149606299213" top="0.43307086614173229" bottom="0.27559055118110237" header="0.31496062992125984" footer="0.19685039370078741"/>
  <pageSetup paperSize="9" scale="76" firstPageNumber="4294963191" fitToHeight="0" orientation="landscape" horizontalDpi="4294967293" verticalDpi="150" r:id="rId32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/>
  <pageMargins left="0.75" right="0.75" top="1" bottom="1" header="0.51180555555555551" footer="0.51180555555555551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kazuhiko kakuta</dc:creator>
  <cp:lastModifiedBy>KAKUTA</cp:lastModifiedBy>
  <cp:revision/>
  <cp:lastPrinted>2014-09-29T01:39:37Z</cp:lastPrinted>
  <dcterms:created xsi:type="dcterms:W3CDTF">2013-05-15T01:04:58Z</dcterms:created>
  <dcterms:modified xsi:type="dcterms:W3CDTF">2020-11-24T06:44:38Z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1041-8.1.0.3373</vt:lpwstr>
  </property>
</Properties>
</file>