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creel/Dropbox/ws/c14dating/iosacal/"/>
    </mc:Choice>
  </mc:AlternateContent>
  <xr:revisionPtr revIDLastSave="0" documentId="13_ncr:1_{27A6A9B0-9B59-E745-9F7C-E707DFA456A7}" xr6:coauthVersionLast="47" xr6:coauthVersionMax="47" xr10:uidLastSave="{00000000-0000-0000-0000-000000000000}"/>
  <bookViews>
    <workbookView xWindow="320" yWindow="206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C2" i="1"/>
  <c r="B2" i="1"/>
  <c r="M2" i="1" l="1"/>
  <c r="L2" i="1"/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2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2" i="1"/>
  <c r="BB3" i="1"/>
  <c r="BG3" i="1" s="1"/>
  <c r="BB4" i="1"/>
  <c r="BG4" i="1" s="1"/>
  <c r="BB5" i="1"/>
  <c r="BG5" i="1" s="1"/>
  <c r="BB6" i="1"/>
  <c r="BG6" i="1" s="1"/>
  <c r="BB7" i="1"/>
  <c r="BG7" i="1" s="1"/>
  <c r="BB8" i="1"/>
  <c r="BG8" i="1" s="1"/>
  <c r="BB9" i="1"/>
  <c r="BG9" i="1" s="1"/>
  <c r="BB10" i="1"/>
  <c r="BG10" i="1" s="1"/>
  <c r="BB11" i="1"/>
  <c r="BG11" i="1" s="1"/>
  <c r="BB12" i="1"/>
  <c r="BG12" i="1" s="1"/>
  <c r="BB13" i="1"/>
  <c r="BG13" i="1" s="1"/>
  <c r="BB14" i="1"/>
  <c r="BG14" i="1" s="1"/>
  <c r="BB15" i="1"/>
  <c r="BG15" i="1" s="1"/>
  <c r="BB16" i="1"/>
  <c r="BG16" i="1" s="1"/>
  <c r="BB17" i="1"/>
  <c r="BG17" i="1" s="1"/>
  <c r="BB18" i="1"/>
  <c r="BG18" i="1" s="1"/>
  <c r="BB19" i="1"/>
  <c r="BG19" i="1" s="1"/>
  <c r="BB20" i="1"/>
  <c r="BG20" i="1" s="1"/>
  <c r="BB21" i="1"/>
  <c r="BG21" i="1" s="1"/>
  <c r="BB22" i="1"/>
  <c r="BG22" i="1" s="1"/>
  <c r="BB23" i="1"/>
  <c r="BG23" i="1" s="1"/>
  <c r="BB24" i="1"/>
  <c r="BG24" i="1" s="1"/>
  <c r="BB25" i="1"/>
  <c r="BG25" i="1" s="1"/>
  <c r="BB26" i="1"/>
  <c r="BG26" i="1" s="1"/>
  <c r="BB27" i="1"/>
  <c r="BG27" i="1" s="1"/>
  <c r="BB28" i="1"/>
  <c r="BG28" i="1" s="1"/>
  <c r="BB29" i="1"/>
  <c r="BG29" i="1" s="1"/>
  <c r="BB30" i="1"/>
  <c r="BG30" i="1" s="1"/>
  <c r="BB31" i="1"/>
  <c r="BG31" i="1" s="1"/>
  <c r="BB32" i="1"/>
  <c r="BG32" i="1" s="1"/>
  <c r="BB33" i="1"/>
  <c r="BG33" i="1" s="1"/>
  <c r="BB34" i="1"/>
  <c r="BG34" i="1" s="1"/>
  <c r="BB35" i="1"/>
  <c r="BG35" i="1" s="1"/>
  <c r="BB36" i="1"/>
  <c r="BG36" i="1" s="1"/>
  <c r="BB37" i="1"/>
  <c r="BG37" i="1" s="1"/>
  <c r="BB38" i="1"/>
  <c r="BG38" i="1" s="1"/>
  <c r="BB39" i="1"/>
  <c r="BG39" i="1" s="1"/>
  <c r="BB40" i="1"/>
  <c r="BG40" i="1" s="1"/>
  <c r="BB41" i="1"/>
  <c r="BG41" i="1" s="1"/>
  <c r="BB42" i="1"/>
  <c r="BG42" i="1" s="1"/>
  <c r="BB43" i="1"/>
  <c r="BG43" i="1" s="1"/>
  <c r="BB44" i="1"/>
  <c r="BG44" i="1" s="1"/>
  <c r="BB45" i="1"/>
  <c r="BG45" i="1" s="1"/>
  <c r="BB46" i="1"/>
  <c r="BG46" i="1" s="1"/>
  <c r="BB47" i="1"/>
  <c r="BG47" i="1" s="1"/>
  <c r="BB48" i="1"/>
  <c r="BG48" i="1" s="1"/>
  <c r="BB49" i="1"/>
  <c r="BG49" i="1" s="1"/>
  <c r="BB50" i="1"/>
  <c r="BG50" i="1" s="1"/>
  <c r="BB51" i="1"/>
  <c r="BG51" i="1" s="1"/>
  <c r="BB52" i="1"/>
  <c r="BG52" i="1" s="1"/>
  <c r="BB53" i="1"/>
  <c r="BG53" i="1" s="1"/>
  <c r="BB54" i="1"/>
  <c r="BG54" i="1" s="1"/>
  <c r="BB55" i="1"/>
  <c r="BG55" i="1" s="1"/>
  <c r="BB56" i="1"/>
  <c r="BG56" i="1" s="1"/>
  <c r="BB57" i="1"/>
  <c r="BG57" i="1" s="1"/>
  <c r="BB58" i="1"/>
  <c r="BG58" i="1" s="1"/>
  <c r="BB59" i="1"/>
  <c r="BG59" i="1" s="1"/>
  <c r="BB60" i="1"/>
  <c r="BG60" i="1" s="1"/>
  <c r="BB61" i="1"/>
  <c r="BG61" i="1" s="1"/>
  <c r="BB62" i="1"/>
  <c r="BG62" i="1" s="1"/>
  <c r="BB63" i="1"/>
  <c r="BG63" i="1" s="1"/>
  <c r="BB64" i="1"/>
  <c r="BG64" i="1" s="1"/>
  <c r="BB65" i="1"/>
  <c r="BG65" i="1" s="1"/>
  <c r="BB66" i="1"/>
  <c r="BG66" i="1" s="1"/>
  <c r="BB67" i="1"/>
  <c r="BG67" i="1" s="1"/>
  <c r="BB68" i="1"/>
  <c r="BG68" i="1" s="1"/>
  <c r="BB69" i="1"/>
  <c r="BG69" i="1" s="1"/>
  <c r="BB70" i="1"/>
  <c r="BG70" i="1" s="1"/>
  <c r="BB71" i="1"/>
  <c r="BG71" i="1" s="1"/>
  <c r="BB72" i="1"/>
  <c r="BG72" i="1" s="1"/>
  <c r="BB73" i="1"/>
  <c r="BG73" i="1" s="1"/>
  <c r="BB74" i="1"/>
  <c r="BG74" i="1" s="1"/>
  <c r="BB75" i="1"/>
  <c r="BG75" i="1" s="1"/>
  <c r="BB76" i="1"/>
  <c r="BG76" i="1" s="1"/>
  <c r="BB77" i="1"/>
  <c r="BG77" i="1" s="1"/>
  <c r="BB78" i="1"/>
  <c r="BG78" i="1" s="1"/>
  <c r="BB79" i="1"/>
  <c r="BG79" i="1" s="1"/>
  <c r="BB80" i="1"/>
  <c r="BG80" i="1" s="1"/>
  <c r="BB81" i="1"/>
  <c r="BG81" i="1" s="1"/>
  <c r="BB82" i="1"/>
  <c r="BG82" i="1" s="1"/>
  <c r="BB83" i="1"/>
  <c r="BG83" i="1" s="1"/>
  <c r="BB84" i="1"/>
  <c r="BG84" i="1" s="1"/>
  <c r="BB85" i="1"/>
  <c r="BG85" i="1" s="1"/>
  <c r="BB86" i="1"/>
  <c r="BG86" i="1" s="1"/>
  <c r="BB87" i="1"/>
  <c r="BG87" i="1" s="1"/>
  <c r="BB2" i="1"/>
  <c r="BG2" i="1" s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2" i="1"/>
  <c r="R4" i="1"/>
  <c r="S4" i="1"/>
  <c r="AV4" i="1" s="1"/>
  <c r="R5" i="1"/>
  <c r="S5" i="1"/>
  <c r="AV5" i="1" s="1"/>
  <c r="R6" i="1"/>
  <c r="S6" i="1"/>
  <c r="AV6" i="1" s="1"/>
  <c r="R7" i="1"/>
  <c r="S7" i="1"/>
  <c r="AV7" i="1" s="1"/>
  <c r="R8" i="1"/>
  <c r="S8" i="1"/>
  <c r="AV8" i="1" s="1"/>
  <c r="R9" i="1"/>
  <c r="S9" i="1"/>
  <c r="AV9" i="1" s="1"/>
  <c r="R10" i="1"/>
  <c r="S10" i="1"/>
  <c r="AV10" i="1" s="1"/>
  <c r="R11" i="1"/>
  <c r="S11" i="1"/>
  <c r="AV11" i="1" s="1"/>
  <c r="R12" i="1"/>
  <c r="S12" i="1"/>
  <c r="AV12" i="1" s="1"/>
  <c r="R13" i="1"/>
  <c r="S13" i="1"/>
  <c r="AV13" i="1" s="1"/>
  <c r="R14" i="1"/>
  <c r="S14" i="1"/>
  <c r="AV14" i="1" s="1"/>
  <c r="R15" i="1"/>
  <c r="S15" i="1"/>
  <c r="AV15" i="1" s="1"/>
  <c r="R16" i="1"/>
  <c r="S16" i="1"/>
  <c r="AV16" i="1" s="1"/>
  <c r="R17" i="1"/>
  <c r="S17" i="1"/>
  <c r="AV17" i="1" s="1"/>
  <c r="R18" i="1"/>
  <c r="S18" i="1"/>
  <c r="AV18" i="1" s="1"/>
  <c r="R19" i="1"/>
  <c r="S19" i="1"/>
  <c r="AV19" i="1" s="1"/>
  <c r="R20" i="1"/>
  <c r="S20" i="1"/>
  <c r="AV20" i="1" s="1"/>
  <c r="R21" i="1"/>
  <c r="S21" i="1"/>
  <c r="AV21" i="1" s="1"/>
  <c r="R22" i="1"/>
  <c r="S22" i="1"/>
  <c r="AV22" i="1" s="1"/>
  <c r="R23" i="1"/>
  <c r="S23" i="1"/>
  <c r="AV23" i="1" s="1"/>
  <c r="R24" i="1"/>
  <c r="S24" i="1"/>
  <c r="AV24" i="1" s="1"/>
  <c r="R25" i="1"/>
  <c r="S25" i="1"/>
  <c r="AV25" i="1" s="1"/>
  <c r="R26" i="1"/>
  <c r="S26" i="1"/>
  <c r="AV26" i="1" s="1"/>
  <c r="R27" i="1"/>
  <c r="S27" i="1"/>
  <c r="AV27" i="1" s="1"/>
  <c r="R28" i="1"/>
  <c r="S28" i="1"/>
  <c r="AV28" i="1" s="1"/>
  <c r="R29" i="1"/>
  <c r="S29" i="1"/>
  <c r="AV29" i="1" s="1"/>
  <c r="R30" i="1"/>
  <c r="S30" i="1"/>
  <c r="AV30" i="1" s="1"/>
  <c r="R31" i="1"/>
  <c r="S31" i="1"/>
  <c r="AV31" i="1" s="1"/>
  <c r="R32" i="1"/>
  <c r="S32" i="1"/>
  <c r="AV32" i="1" s="1"/>
  <c r="R33" i="1"/>
  <c r="S33" i="1"/>
  <c r="AV33" i="1" s="1"/>
  <c r="R34" i="1"/>
  <c r="S34" i="1"/>
  <c r="AV34" i="1" s="1"/>
  <c r="R35" i="1"/>
  <c r="S35" i="1"/>
  <c r="AV35" i="1" s="1"/>
  <c r="R36" i="1"/>
  <c r="S36" i="1"/>
  <c r="AV36" i="1" s="1"/>
  <c r="R37" i="1"/>
  <c r="S37" i="1"/>
  <c r="AV37" i="1" s="1"/>
  <c r="R38" i="1"/>
  <c r="S38" i="1"/>
  <c r="AV38" i="1" s="1"/>
  <c r="R39" i="1"/>
  <c r="S39" i="1"/>
  <c r="AV39" i="1" s="1"/>
  <c r="R40" i="1"/>
  <c r="S40" i="1"/>
  <c r="AV40" i="1" s="1"/>
  <c r="R41" i="1"/>
  <c r="S41" i="1"/>
  <c r="AV41" i="1" s="1"/>
  <c r="R42" i="1"/>
  <c r="S42" i="1"/>
  <c r="AV42" i="1" s="1"/>
  <c r="R43" i="1"/>
  <c r="S43" i="1"/>
  <c r="AV43" i="1" s="1"/>
  <c r="R44" i="1"/>
  <c r="S44" i="1"/>
  <c r="AV44" i="1" s="1"/>
  <c r="R45" i="1"/>
  <c r="S45" i="1"/>
  <c r="AV45" i="1" s="1"/>
  <c r="R46" i="1"/>
  <c r="S46" i="1"/>
  <c r="AV46" i="1" s="1"/>
  <c r="R47" i="1"/>
  <c r="S47" i="1"/>
  <c r="AV47" i="1" s="1"/>
  <c r="R48" i="1"/>
  <c r="S48" i="1"/>
  <c r="AV48" i="1" s="1"/>
  <c r="R49" i="1"/>
  <c r="S49" i="1"/>
  <c r="AV49" i="1" s="1"/>
  <c r="R50" i="1"/>
  <c r="S50" i="1"/>
  <c r="AV50" i="1" s="1"/>
  <c r="R51" i="1"/>
  <c r="S51" i="1"/>
  <c r="AV51" i="1" s="1"/>
  <c r="R52" i="1"/>
  <c r="S52" i="1"/>
  <c r="AV52" i="1" s="1"/>
  <c r="R53" i="1"/>
  <c r="S53" i="1"/>
  <c r="AV53" i="1" s="1"/>
  <c r="R54" i="1"/>
  <c r="S54" i="1"/>
  <c r="AV54" i="1" s="1"/>
  <c r="R55" i="1"/>
  <c r="S55" i="1"/>
  <c r="AV55" i="1" s="1"/>
  <c r="R56" i="1"/>
  <c r="S56" i="1"/>
  <c r="AV56" i="1" s="1"/>
  <c r="R57" i="1"/>
  <c r="S57" i="1"/>
  <c r="AV57" i="1" s="1"/>
  <c r="R58" i="1"/>
  <c r="S58" i="1"/>
  <c r="AV58" i="1" s="1"/>
  <c r="R59" i="1"/>
  <c r="S59" i="1"/>
  <c r="AV59" i="1" s="1"/>
  <c r="R60" i="1"/>
  <c r="S60" i="1"/>
  <c r="AV60" i="1" s="1"/>
  <c r="R61" i="1"/>
  <c r="S61" i="1"/>
  <c r="AV61" i="1" s="1"/>
  <c r="R62" i="1"/>
  <c r="S62" i="1"/>
  <c r="AV62" i="1" s="1"/>
  <c r="R63" i="1"/>
  <c r="S63" i="1"/>
  <c r="AV63" i="1" s="1"/>
  <c r="R64" i="1"/>
  <c r="S64" i="1"/>
  <c r="AV64" i="1" s="1"/>
  <c r="R65" i="1"/>
  <c r="S65" i="1"/>
  <c r="AV65" i="1" s="1"/>
  <c r="R66" i="1"/>
  <c r="S66" i="1"/>
  <c r="AV66" i="1" s="1"/>
  <c r="R67" i="1"/>
  <c r="S67" i="1"/>
  <c r="AV67" i="1" s="1"/>
  <c r="R68" i="1"/>
  <c r="S68" i="1"/>
  <c r="AV68" i="1" s="1"/>
  <c r="R69" i="1"/>
  <c r="S69" i="1"/>
  <c r="AV69" i="1" s="1"/>
  <c r="R70" i="1"/>
  <c r="S70" i="1"/>
  <c r="AV70" i="1" s="1"/>
  <c r="R71" i="1"/>
  <c r="S71" i="1"/>
  <c r="AV71" i="1" s="1"/>
  <c r="R72" i="1"/>
  <c r="S72" i="1"/>
  <c r="AV72" i="1" s="1"/>
  <c r="R73" i="1"/>
  <c r="S73" i="1"/>
  <c r="AV73" i="1" s="1"/>
  <c r="R74" i="1"/>
  <c r="S74" i="1"/>
  <c r="AV74" i="1" s="1"/>
  <c r="R75" i="1"/>
  <c r="S75" i="1"/>
  <c r="AV75" i="1" s="1"/>
  <c r="R76" i="1"/>
  <c r="S76" i="1"/>
  <c r="AV76" i="1" s="1"/>
  <c r="R77" i="1"/>
  <c r="S77" i="1"/>
  <c r="AV77" i="1" s="1"/>
  <c r="R78" i="1"/>
  <c r="S78" i="1"/>
  <c r="AV78" i="1" s="1"/>
  <c r="R79" i="1"/>
  <c r="S79" i="1"/>
  <c r="AV79" i="1" s="1"/>
  <c r="R80" i="1"/>
  <c r="S80" i="1"/>
  <c r="AV80" i="1" s="1"/>
  <c r="R81" i="1"/>
  <c r="S81" i="1"/>
  <c r="AV81" i="1" s="1"/>
  <c r="R82" i="1"/>
  <c r="S82" i="1"/>
  <c r="AV82" i="1" s="1"/>
  <c r="R83" i="1"/>
  <c r="S83" i="1"/>
  <c r="AV83" i="1" s="1"/>
  <c r="R84" i="1"/>
  <c r="S84" i="1"/>
  <c r="AV84" i="1" s="1"/>
  <c r="R85" i="1"/>
  <c r="S85" i="1"/>
  <c r="AV85" i="1" s="1"/>
  <c r="R86" i="1"/>
  <c r="S86" i="1"/>
  <c r="AV86" i="1" s="1"/>
  <c r="R87" i="1"/>
  <c r="S87" i="1"/>
  <c r="AV87" i="1" s="1"/>
  <c r="R3" i="1"/>
  <c r="S3" i="1"/>
  <c r="AV3" i="1" s="1"/>
  <c r="S2" i="1"/>
  <c r="AV2" i="1" s="1"/>
  <c r="R2" i="1"/>
  <c r="AS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2" i="1"/>
  <c r="Q3" i="1"/>
  <c r="AP3" i="1" s="1"/>
  <c r="Q4" i="1"/>
  <c r="AP4" i="1" s="1"/>
  <c r="Q5" i="1"/>
  <c r="AP5" i="1" s="1"/>
  <c r="Q6" i="1"/>
  <c r="AP6" i="1" s="1"/>
  <c r="Q7" i="1"/>
  <c r="AP7" i="1" s="1"/>
  <c r="Q8" i="1"/>
  <c r="Q9" i="1"/>
  <c r="AP9" i="1" s="1"/>
  <c r="Q10" i="1"/>
  <c r="AP10" i="1" s="1"/>
  <c r="Q11" i="1"/>
  <c r="AP11" i="1" s="1"/>
  <c r="Q12" i="1"/>
  <c r="AP12" i="1" s="1"/>
  <c r="Q13" i="1"/>
  <c r="AP13" i="1" s="1"/>
  <c r="Q14" i="1"/>
  <c r="AP14" i="1" s="1"/>
  <c r="Q15" i="1"/>
  <c r="Q16" i="1"/>
  <c r="Q17" i="1"/>
  <c r="AP17" i="1" s="1"/>
  <c r="Q18" i="1"/>
  <c r="AP18" i="1" s="1"/>
  <c r="Q19" i="1"/>
  <c r="AP19" i="1" s="1"/>
  <c r="Q20" i="1"/>
  <c r="AP20" i="1" s="1"/>
  <c r="Q21" i="1"/>
  <c r="AP21" i="1" s="1"/>
  <c r="Q22" i="1"/>
  <c r="AP22" i="1" s="1"/>
  <c r="Q23" i="1"/>
  <c r="Q24" i="1"/>
  <c r="Q25" i="1"/>
  <c r="AP25" i="1" s="1"/>
  <c r="Q26" i="1"/>
  <c r="AP26" i="1" s="1"/>
  <c r="Q27" i="1"/>
  <c r="AP27" i="1" s="1"/>
  <c r="Q28" i="1"/>
  <c r="AP28" i="1" s="1"/>
  <c r="Q29" i="1"/>
  <c r="AP29" i="1" s="1"/>
  <c r="Q30" i="1"/>
  <c r="AP30" i="1" s="1"/>
  <c r="Q31" i="1"/>
  <c r="Q32" i="1"/>
  <c r="Q33" i="1"/>
  <c r="AP33" i="1" s="1"/>
  <c r="Q34" i="1"/>
  <c r="AP34" i="1" s="1"/>
  <c r="Q35" i="1"/>
  <c r="AP35" i="1" s="1"/>
  <c r="Q36" i="1"/>
  <c r="AP36" i="1" s="1"/>
  <c r="Q37" i="1"/>
  <c r="AP37" i="1" s="1"/>
  <c r="Q38" i="1"/>
  <c r="AP38" i="1" s="1"/>
  <c r="Q39" i="1"/>
  <c r="Q40" i="1"/>
  <c r="BD40" i="1" s="1"/>
  <c r="Q41" i="1"/>
  <c r="AP41" i="1" s="1"/>
  <c r="Q42" i="1"/>
  <c r="AP42" i="1" s="1"/>
  <c r="Q43" i="1"/>
  <c r="AP43" i="1" s="1"/>
  <c r="Q44" i="1"/>
  <c r="AP44" i="1" s="1"/>
  <c r="Q45" i="1"/>
  <c r="AP45" i="1" s="1"/>
  <c r="Q46" i="1"/>
  <c r="AP46" i="1" s="1"/>
  <c r="Q47" i="1"/>
  <c r="Q48" i="1"/>
  <c r="BD48" i="1" s="1"/>
  <c r="Q49" i="1"/>
  <c r="AP49" i="1" s="1"/>
  <c r="Q50" i="1"/>
  <c r="AP50" i="1" s="1"/>
  <c r="Q51" i="1"/>
  <c r="AP51" i="1" s="1"/>
  <c r="Q52" i="1"/>
  <c r="AP52" i="1" s="1"/>
  <c r="Q53" i="1"/>
  <c r="AP53" i="1" s="1"/>
  <c r="Q54" i="1"/>
  <c r="AP54" i="1" s="1"/>
  <c r="Q55" i="1"/>
  <c r="Q56" i="1"/>
  <c r="BD56" i="1" s="1"/>
  <c r="Q57" i="1"/>
  <c r="AP57" i="1" s="1"/>
  <c r="Q58" i="1"/>
  <c r="AP58" i="1" s="1"/>
  <c r="Q59" i="1"/>
  <c r="AP59" i="1" s="1"/>
  <c r="Q60" i="1"/>
  <c r="AP60" i="1" s="1"/>
  <c r="Q61" i="1"/>
  <c r="AP61" i="1" s="1"/>
  <c r="Q62" i="1"/>
  <c r="AP62" i="1" s="1"/>
  <c r="Q63" i="1"/>
  <c r="Q64" i="1"/>
  <c r="BD64" i="1" s="1"/>
  <c r="Q65" i="1"/>
  <c r="AP65" i="1" s="1"/>
  <c r="Q66" i="1"/>
  <c r="AP66" i="1" s="1"/>
  <c r="Q67" i="1"/>
  <c r="AP67" i="1" s="1"/>
  <c r="Q68" i="1"/>
  <c r="AP68" i="1" s="1"/>
  <c r="Q69" i="1"/>
  <c r="AP69" i="1" s="1"/>
  <c r="Q70" i="1"/>
  <c r="AP70" i="1" s="1"/>
  <c r="Q71" i="1"/>
  <c r="Q72" i="1"/>
  <c r="BD72" i="1" s="1"/>
  <c r="Q73" i="1"/>
  <c r="AP73" i="1" s="1"/>
  <c r="Q74" i="1"/>
  <c r="AP74" i="1" s="1"/>
  <c r="Q75" i="1"/>
  <c r="AP75" i="1" s="1"/>
  <c r="Q76" i="1"/>
  <c r="AP76" i="1" s="1"/>
  <c r="Q77" i="1"/>
  <c r="AP77" i="1" s="1"/>
  <c r="Q78" i="1"/>
  <c r="AP78" i="1" s="1"/>
  <c r="Q79" i="1"/>
  <c r="Q80" i="1"/>
  <c r="BD80" i="1" s="1"/>
  <c r="Q81" i="1"/>
  <c r="AP81" i="1" s="1"/>
  <c r="Q82" i="1"/>
  <c r="AP82" i="1" s="1"/>
  <c r="Q83" i="1"/>
  <c r="AP83" i="1" s="1"/>
  <c r="Q84" i="1"/>
  <c r="AP84" i="1" s="1"/>
  <c r="Q85" i="1"/>
  <c r="AP85" i="1" s="1"/>
  <c r="Q86" i="1"/>
  <c r="AP86" i="1" s="1"/>
  <c r="Q87" i="1"/>
  <c r="Q2" i="1"/>
  <c r="AP2" i="1" s="1"/>
  <c r="K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3" i="1"/>
  <c r="K4" i="1"/>
  <c r="AS85" i="1" l="1"/>
  <c r="T85" i="1"/>
  <c r="AS81" i="1"/>
  <c r="T81" i="1"/>
  <c r="AS77" i="1"/>
  <c r="T77" i="1"/>
  <c r="AS73" i="1"/>
  <c r="T73" i="1"/>
  <c r="AS69" i="1"/>
  <c r="T69" i="1"/>
  <c r="AS65" i="1"/>
  <c r="T65" i="1"/>
  <c r="AS61" i="1"/>
  <c r="T61" i="1"/>
  <c r="AS57" i="1"/>
  <c r="T57" i="1"/>
  <c r="AS53" i="1"/>
  <c r="T53" i="1"/>
  <c r="AS49" i="1"/>
  <c r="T49" i="1"/>
  <c r="AS45" i="1"/>
  <c r="T45" i="1"/>
  <c r="AS41" i="1"/>
  <c r="T41" i="1"/>
  <c r="AS37" i="1"/>
  <c r="T37" i="1"/>
  <c r="AS33" i="1"/>
  <c r="T33" i="1"/>
  <c r="AS29" i="1"/>
  <c r="T29" i="1"/>
  <c r="AS25" i="1"/>
  <c r="T25" i="1"/>
  <c r="AS21" i="1"/>
  <c r="T21" i="1"/>
  <c r="AS17" i="1"/>
  <c r="T17" i="1"/>
  <c r="AS13" i="1"/>
  <c r="T13" i="1"/>
  <c r="AS9" i="1"/>
  <c r="T9" i="1"/>
  <c r="AS5" i="1"/>
  <c r="T5" i="1"/>
  <c r="AS3" i="1"/>
  <c r="T3" i="1"/>
  <c r="AS84" i="1"/>
  <c r="T84" i="1"/>
  <c r="AS80" i="1"/>
  <c r="T80" i="1"/>
  <c r="AS76" i="1"/>
  <c r="T76" i="1"/>
  <c r="AS72" i="1"/>
  <c r="T72" i="1"/>
  <c r="AS68" i="1"/>
  <c r="T68" i="1"/>
  <c r="AS64" i="1"/>
  <c r="T64" i="1"/>
  <c r="AS60" i="1"/>
  <c r="T60" i="1"/>
  <c r="AS56" i="1"/>
  <c r="T56" i="1"/>
  <c r="AS52" i="1"/>
  <c r="T52" i="1"/>
  <c r="AS48" i="1"/>
  <c r="T48" i="1"/>
  <c r="AS44" i="1"/>
  <c r="T44" i="1"/>
  <c r="AS40" i="1"/>
  <c r="T40" i="1"/>
  <c r="AS36" i="1"/>
  <c r="T36" i="1"/>
  <c r="AS32" i="1"/>
  <c r="T32" i="1"/>
  <c r="AS28" i="1"/>
  <c r="T28" i="1"/>
  <c r="AS24" i="1"/>
  <c r="T24" i="1"/>
  <c r="AS20" i="1"/>
  <c r="T20" i="1"/>
  <c r="AS16" i="1"/>
  <c r="T16" i="1"/>
  <c r="AS12" i="1"/>
  <c r="T12" i="1"/>
  <c r="AS8" i="1"/>
  <c r="T8" i="1"/>
  <c r="AS4" i="1"/>
  <c r="T4" i="1"/>
  <c r="AS87" i="1"/>
  <c r="T87" i="1"/>
  <c r="AS83" i="1"/>
  <c r="T83" i="1"/>
  <c r="AS79" i="1"/>
  <c r="T79" i="1"/>
  <c r="AS75" i="1"/>
  <c r="T75" i="1"/>
  <c r="AS71" i="1"/>
  <c r="T71" i="1"/>
  <c r="AS67" i="1"/>
  <c r="T67" i="1"/>
  <c r="AS63" i="1"/>
  <c r="T63" i="1"/>
  <c r="AS59" i="1"/>
  <c r="T59" i="1"/>
  <c r="AS55" i="1"/>
  <c r="T55" i="1"/>
  <c r="AS51" i="1"/>
  <c r="T51" i="1"/>
  <c r="AS47" i="1"/>
  <c r="T47" i="1"/>
  <c r="AS43" i="1"/>
  <c r="T43" i="1"/>
  <c r="AS39" i="1"/>
  <c r="T39" i="1"/>
  <c r="AS35" i="1"/>
  <c r="T35" i="1"/>
  <c r="AS31" i="1"/>
  <c r="T31" i="1"/>
  <c r="AS27" i="1"/>
  <c r="T27" i="1"/>
  <c r="AS23" i="1"/>
  <c r="T23" i="1"/>
  <c r="AS19" i="1"/>
  <c r="T19" i="1"/>
  <c r="AS15" i="1"/>
  <c r="T15" i="1"/>
  <c r="AS11" i="1"/>
  <c r="T11" i="1"/>
  <c r="AS7" i="1"/>
  <c r="T7" i="1"/>
  <c r="AS86" i="1"/>
  <c r="T86" i="1"/>
  <c r="AS82" i="1"/>
  <c r="T82" i="1"/>
  <c r="AS78" i="1"/>
  <c r="T78" i="1"/>
  <c r="AS74" i="1"/>
  <c r="T74" i="1"/>
  <c r="AS70" i="1"/>
  <c r="T70" i="1"/>
  <c r="AS66" i="1"/>
  <c r="T66" i="1"/>
  <c r="AS62" i="1"/>
  <c r="T62" i="1"/>
  <c r="AS58" i="1"/>
  <c r="T58" i="1"/>
  <c r="AS54" i="1"/>
  <c r="T54" i="1"/>
  <c r="AS50" i="1"/>
  <c r="T50" i="1"/>
  <c r="AS46" i="1"/>
  <c r="T46" i="1"/>
  <c r="AS42" i="1"/>
  <c r="T42" i="1"/>
  <c r="AS38" i="1"/>
  <c r="T38" i="1"/>
  <c r="AS34" i="1"/>
  <c r="T34" i="1"/>
  <c r="AS30" i="1"/>
  <c r="T30" i="1"/>
  <c r="AS26" i="1"/>
  <c r="T26" i="1"/>
  <c r="AS22" i="1"/>
  <c r="T22" i="1"/>
  <c r="AS18" i="1"/>
  <c r="T18" i="1"/>
  <c r="AS14" i="1"/>
  <c r="T14" i="1"/>
  <c r="AS10" i="1"/>
  <c r="T10" i="1"/>
  <c r="AS6" i="1"/>
  <c r="T6" i="1"/>
  <c r="BD8" i="1"/>
  <c r="BD16" i="1"/>
  <c r="BD32" i="1"/>
  <c r="BD24" i="1"/>
  <c r="BD87" i="1"/>
  <c r="BD79" i="1"/>
  <c r="BD71" i="1"/>
  <c r="BD63" i="1"/>
  <c r="BD55" i="1"/>
  <c r="BD47" i="1"/>
  <c r="BD39" i="1"/>
  <c r="BD31" i="1"/>
  <c r="BD23" i="1"/>
  <c r="BD15" i="1"/>
  <c r="AG2" i="1"/>
  <c r="AD2" i="1"/>
  <c r="AF2" i="1"/>
  <c r="AC2" i="1"/>
  <c r="BK21" i="1"/>
  <c r="BK5" i="1"/>
  <c r="W3" i="1"/>
  <c r="BK46" i="1"/>
  <c r="BK27" i="1"/>
  <c r="BR81" i="1"/>
  <c r="BR49" i="1"/>
  <c r="BR17" i="1"/>
  <c r="T2" i="1"/>
  <c r="BK85" i="1"/>
  <c r="BK45" i="1"/>
  <c r="BK22" i="1"/>
  <c r="BR76" i="1"/>
  <c r="BR44" i="1"/>
  <c r="BR12" i="1"/>
  <c r="BK77" i="1"/>
  <c r="BK43" i="1"/>
  <c r="BR73" i="1"/>
  <c r="BR41" i="1"/>
  <c r="BK69" i="1"/>
  <c r="BK38" i="1"/>
  <c r="BK19" i="1"/>
  <c r="BR68" i="1"/>
  <c r="BR36" i="1"/>
  <c r="BK61" i="1"/>
  <c r="BK37" i="1"/>
  <c r="BK14" i="1"/>
  <c r="BR65" i="1"/>
  <c r="BR33" i="1"/>
  <c r="BK59" i="1"/>
  <c r="BK35" i="1"/>
  <c r="BK13" i="1"/>
  <c r="BR60" i="1"/>
  <c r="BR28" i="1"/>
  <c r="BK53" i="1"/>
  <c r="BK30" i="1"/>
  <c r="BK11" i="1"/>
  <c r="BP2" i="1"/>
  <c r="BR57" i="1"/>
  <c r="BR25" i="1"/>
  <c r="BH2" i="1"/>
  <c r="BK51" i="1"/>
  <c r="BK29" i="1"/>
  <c r="BK6" i="1"/>
  <c r="BR84" i="1"/>
  <c r="BR52" i="1"/>
  <c r="BR20" i="1"/>
  <c r="BI2" i="1"/>
  <c r="BD81" i="1"/>
  <c r="BD73" i="1"/>
  <c r="BD65" i="1"/>
  <c r="BD57" i="1"/>
  <c r="BD49" i="1"/>
  <c r="BD41" i="1"/>
  <c r="BD33" i="1"/>
  <c r="BD25" i="1"/>
  <c r="BD17" i="1"/>
  <c r="BD9" i="1"/>
  <c r="BK86" i="1"/>
  <c r="BK78" i="1"/>
  <c r="BK70" i="1"/>
  <c r="BK62" i="1"/>
  <c r="BK54" i="1"/>
  <c r="BR4" i="1"/>
  <c r="BD2" i="1"/>
  <c r="BR83" i="1"/>
  <c r="BR75" i="1"/>
  <c r="BR67" i="1"/>
  <c r="BR59" i="1"/>
  <c r="BR51" i="1"/>
  <c r="BR43" i="1"/>
  <c r="BR35" i="1"/>
  <c r="BR27" i="1"/>
  <c r="BR19" i="1"/>
  <c r="BR11" i="1"/>
  <c r="BR3" i="1"/>
  <c r="BD7" i="1"/>
  <c r="BK84" i="1"/>
  <c r="BK76" i="1"/>
  <c r="BK68" i="1"/>
  <c r="BK60" i="1"/>
  <c r="BK52" i="1"/>
  <c r="BK44" i="1"/>
  <c r="BK36" i="1"/>
  <c r="BK28" i="1"/>
  <c r="BK20" i="1"/>
  <c r="BK12" i="1"/>
  <c r="BK4" i="1"/>
  <c r="BR82" i="1"/>
  <c r="BR74" i="1"/>
  <c r="BR66" i="1"/>
  <c r="BR58" i="1"/>
  <c r="BR50" i="1"/>
  <c r="BR42" i="1"/>
  <c r="BR34" i="1"/>
  <c r="BR26" i="1"/>
  <c r="BR18" i="1"/>
  <c r="BR10" i="1"/>
  <c r="BD86" i="1"/>
  <c r="BD78" i="1"/>
  <c r="BD70" i="1"/>
  <c r="BD62" i="1"/>
  <c r="BD54" i="1"/>
  <c r="BD46" i="1"/>
  <c r="BD38" i="1"/>
  <c r="BD30" i="1"/>
  <c r="BD22" i="1"/>
  <c r="BD14" i="1"/>
  <c r="BD6" i="1"/>
  <c r="BK83" i="1"/>
  <c r="BK75" i="1"/>
  <c r="BK67" i="1"/>
  <c r="BK3" i="1"/>
  <c r="BR9" i="1"/>
  <c r="BD85" i="1"/>
  <c r="BD77" i="1"/>
  <c r="BD69" i="1"/>
  <c r="BD61" i="1"/>
  <c r="BD53" i="1"/>
  <c r="BD45" i="1"/>
  <c r="BD37" i="1"/>
  <c r="BD29" i="1"/>
  <c r="BD21" i="1"/>
  <c r="BD13" i="1"/>
  <c r="BD5" i="1"/>
  <c r="BK82" i="1"/>
  <c r="BK74" i="1"/>
  <c r="BK66" i="1"/>
  <c r="BK58" i="1"/>
  <c r="BK50" i="1"/>
  <c r="BK42" i="1"/>
  <c r="BK34" i="1"/>
  <c r="BK26" i="1"/>
  <c r="BK18" i="1"/>
  <c r="BK10" i="1"/>
  <c r="BO2" i="1"/>
  <c r="BR2" i="1"/>
  <c r="BR80" i="1"/>
  <c r="BR72" i="1"/>
  <c r="BR64" i="1"/>
  <c r="BR56" i="1"/>
  <c r="BR48" i="1"/>
  <c r="BR40" i="1"/>
  <c r="BR32" i="1"/>
  <c r="BR24" i="1"/>
  <c r="BR16" i="1"/>
  <c r="BR8" i="1"/>
  <c r="BD84" i="1"/>
  <c r="BD76" i="1"/>
  <c r="BD68" i="1"/>
  <c r="BD60" i="1"/>
  <c r="BD52" i="1"/>
  <c r="BD44" i="1"/>
  <c r="BD36" i="1"/>
  <c r="BD28" i="1"/>
  <c r="BD20" i="1"/>
  <c r="BD12" i="1"/>
  <c r="BD4" i="1"/>
  <c r="BK81" i="1"/>
  <c r="BK73" i="1"/>
  <c r="BK65" i="1"/>
  <c r="BK57" i="1"/>
  <c r="BK49" i="1"/>
  <c r="BK41" i="1"/>
  <c r="BK33" i="1"/>
  <c r="BK25" i="1"/>
  <c r="BK17" i="1"/>
  <c r="BK9" i="1"/>
  <c r="BR87" i="1"/>
  <c r="BR79" i="1"/>
  <c r="BR71" i="1"/>
  <c r="BR63" i="1"/>
  <c r="BR55" i="1"/>
  <c r="BR47" i="1"/>
  <c r="BR39" i="1"/>
  <c r="BR31" i="1"/>
  <c r="BR23" i="1"/>
  <c r="BR15" i="1"/>
  <c r="BR7" i="1"/>
  <c r="BD83" i="1"/>
  <c r="BD75" i="1"/>
  <c r="BD67" i="1"/>
  <c r="BD59" i="1"/>
  <c r="BD51" i="1"/>
  <c r="BD43" i="1"/>
  <c r="BD35" i="1"/>
  <c r="BD27" i="1"/>
  <c r="BD19" i="1"/>
  <c r="BD11" i="1"/>
  <c r="BD3" i="1"/>
  <c r="BK2" i="1"/>
  <c r="BK80" i="1"/>
  <c r="BK72" i="1"/>
  <c r="BK64" i="1"/>
  <c r="BK56" i="1"/>
  <c r="BK48" i="1"/>
  <c r="BK40" i="1"/>
  <c r="BK32" i="1"/>
  <c r="BK24" i="1"/>
  <c r="BK16" i="1"/>
  <c r="BK8" i="1"/>
  <c r="BR86" i="1"/>
  <c r="BR78" i="1"/>
  <c r="BR70" i="1"/>
  <c r="BR62" i="1"/>
  <c r="BR54" i="1"/>
  <c r="BR46" i="1"/>
  <c r="BR38" i="1"/>
  <c r="BR30" i="1"/>
  <c r="BR22" i="1"/>
  <c r="BR14" i="1"/>
  <c r="BR6" i="1"/>
  <c r="BD82" i="1"/>
  <c r="BD74" i="1"/>
  <c r="BD66" i="1"/>
  <c r="BD58" i="1"/>
  <c r="BD50" i="1"/>
  <c r="BD42" i="1"/>
  <c r="BD34" i="1"/>
  <c r="BD26" i="1"/>
  <c r="BD18" i="1"/>
  <c r="BD10" i="1"/>
  <c r="BK87" i="1"/>
  <c r="BK79" i="1"/>
  <c r="BK71" i="1"/>
  <c r="BK63" i="1"/>
  <c r="BK55" i="1"/>
  <c r="BK47" i="1"/>
  <c r="BK39" i="1"/>
  <c r="BK31" i="1"/>
  <c r="BK23" i="1"/>
  <c r="BK15" i="1"/>
  <c r="BK7" i="1"/>
  <c r="BR85" i="1"/>
  <c r="BR77" i="1"/>
  <c r="BR69" i="1"/>
  <c r="BR61" i="1"/>
  <c r="BR53" i="1"/>
  <c r="BR45" i="1"/>
  <c r="BR37" i="1"/>
  <c r="BR29" i="1"/>
  <c r="BR21" i="1"/>
  <c r="BR13" i="1"/>
  <c r="BR5" i="1"/>
  <c r="BW2" i="1"/>
  <c r="BV2" i="1"/>
  <c r="AU2" i="1"/>
  <c r="AX2" i="1"/>
  <c r="AT2" i="1"/>
  <c r="AW2" i="1"/>
  <c r="Y87" i="1"/>
  <c r="Y79" i="1"/>
  <c r="Y71" i="1"/>
  <c r="Y63" i="1"/>
  <c r="Y55" i="1"/>
  <c r="Y47" i="1"/>
  <c r="Y39" i="1"/>
  <c r="Y31" i="1"/>
  <c r="Y23" i="1"/>
  <c r="Y15" i="1"/>
  <c r="AN2" i="1"/>
  <c r="AM2" i="1"/>
  <c r="Y80" i="1"/>
  <c r="Y72" i="1"/>
  <c r="Y64" i="1"/>
  <c r="Y56" i="1"/>
  <c r="Y48" i="1"/>
  <c r="Y40" i="1"/>
  <c r="Y32" i="1"/>
  <c r="Y24" i="1"/>
  <c r="Y16" i="1"/>
  <c r="Y8" i="1"/>
  <c r="AP80" i="1"/>
  <c r="AP72" i="1"/>
  <c r="AP64" i="1"/>
  <c r="AP56" i="1"/>
  <c r="AP48" i="1"/>
  <c r="AP40" i="1"/>
  <c r="AP32" i="1"/>
  <c r="AP24" i="1"/>
  <c r="AP16" i="1"/>
  <c r="AP8" i="1"/>
  <c r="AP87" i="1"/>
  <c r="AP79" i="1"/>
  <c r="AP71" i="1"/>
  <c r="AP63" i="1"/>
  <c r="AP55" i="1"/>
  <c r="AP47" i="1"/>
  <c r="AP39" i="1"/>
  <c r="AP31" i="1"/>
  <c r="AP23" i="1"/>
  <c r="AP15" i="1"/>
  <c r="Y7" i="1"/>
  <c r="Y6" i="1"/>
  <c r="Y2" i="1"/>
  <c r="Y81" i="1"/>
  <c r="Y5" i="1"/>
  <c r="Y84" i="1"/>
  <c r="Y68" i="1"/>
  <c r="Y52" i="1"/>
  <c r="Y44" i="1"/>
  <c r="Y36" i="1"/>
  <c r="Y28" i="1"/>
  <c r="Y20" i="1"/>
  <c r="Y12" i="1"/>
  <c r="Y76" i="1"/>
  <c r="Y60" i="1"/>
  <c r="Y73" i="1"/>
  <c r="Y65" i="1"/>
  <c r="Y57" i="1"/>
  <c r="Y49" i="1"/>
  <c r="Y41" i="1"/>
  <c r="Y33" i="1"/>
  <c r="Y25" i="1"/>
  <c r="Y17" i="1"/>
  <c r="Y4" i="1"/>
  <c r="Y86" i="1"/>
  <c r="Y78" i="1"/>
  <c r="Y70" i="1"/>
  <c r="Y62" i="1"/>
  <c r="Y54" i="1"/>
  <c r="Y46" i="1"/>
  <c r="Y38" i="1"/>
  <c r="Y30" i="1"/>
  <c r="Y22" i="1"/>
  <c r="Y14" i="1"/>
  <c r="Y83" i="1"/>
  <c r="Y75" i="1"/>
  <c r="Y67" i="1"/>
  <c r="Y59" i="1"/>
  <c r="Y51" i="1"/>
  <c r="Y43" i="1"/>
  <c r="Y35" i="1"/>
  <c r="Y27" i="1"/>
  <c r="Y19" i="1"/>
  <c r="Y11" i="1"/>
  <c r="Y3" i="1"/>
  <c r="Y85" i="1"/>
  <c r="Y77" i="1"/>
  <c r="Y69" i="1"/>
  <c r="Y61" i="1"/>
  <c r="Y53" i="1"/>
  <c r="Y45" i="1"/>
  <c r="Y37" i="1"/>
  <c r="Y29" i="1"/>
  <c r="Y21" i="1"/>
  <c r="Y13" i="1"/>
  <c r="Y82" i="1"/>
  <c r="Y74" i="1"/>
  <c r="Y66" i="1"/>
  <c r="Y58" i="1"/>
  <c r="Y50" i="1"/>
  <c r="Y42" i="1"/>
  <c r="Y34" i="1"/>
  <c r="Y26" i="1"/>
  <c r="Y18" i="1"/>
  <c r="Y10" i="1"/>
  <c r="Y9" i="1"/>
  <c r="W2" i="1"/>
  <c r="AA2" i="1" l="1"/>
  <c r="BE2" i="1"/>
  <c r="BS2" i="1"/>
  <c r="BT2" i="1"/>
  <c r="BM2" i="1"/>
  <c r="BF2" i="1"/>
  <c r="BL2" i="1"/>
  <c r="AR2" i="1"/>
  <c r="AQ2" i="1"/>
  <c r="Z2" i="1"/>
</calcChain>
</file>

<file path=xl/sharedStrings.xml><?xml version="1.0" encoding="utf-8"?>
<sst xmlns="http://schemas.openxmlformats.org/spreadsheetml/2006/main" count="153" uniqueCount="51">
  <si>
    <t>Corrected age       (14C a BP)</t>
  </si>
  <si>
    <t>Corrected age uncertainty (14C a)</t>
  </si>
  <si>
    <t>bulk_uncertainty</t>
  </si>
  <si>
    <t>Age                   (cal a BP)</t>
  </si>
  <si>
    <t>Age 2σ Uncertainty +              (cal a)</t>
  </si>
  <si>
    <t>Age 2σ Uncertainty -              (cal a)</t>
  </si>
  <si>
    <t>Sample ID</t>
  </si>
  <si>
    <t>Calib Age</t>
  </si>
  <si>
    <t>Calib 2s+</t>
  </si>
  <si>
    <t>Calib 2s-</t>
  </si>
  <si>
    <t>Median Avg Diff</t>
  </si>
  <si>
    <t>IOSACal Midpt</t>
  </si>
  <si>
    <t>Calib Midpt</t>
  </si>
  <si>
    <t>Midpt Avg Diff</t>
  </si>
  <si>
    <t>Calib upper</t>
  </si>
  <si>
    <t>Calib lower</t>
  </si>
  <si>
    <t>Warning! Date may extend out of range - 447+/-127BP</t>
  </si>
  <si>
    <t>Oxcal upper</t>
  </si>
  <si>
    <t>Oxcal lower</t>
  </si>
  <si>
    <t>Oxcal median</t>
  </si>
  <si>
    <t>Oxcal midpoint</t>
  </si>
  <si>
    <t>Calib median diff</t>
  </si>
  <si>
    <t>Calib average diff</t>
  </si>
  <si>
    <t>Calibration notes</t>
  </si>
  <si>
    <t>Calib midpoint diff</t>
  </si>
  <si>
    <t>Calib std diff</t>
  </si>
  <si>
    <t>Calib upper bound diff</t>
  </si>
  <si>
    <t>Calib lower bound diff</t>
  </si>
  <si>
    <t>Bchron upper</t>
  </si>
  <si>
    <t>Bchron lower</t>
  </si>
  <si>
    <t>Bchron midpoint</t>
  </si>
  <si>
    <t>Oxcal midpoint diff</t>
  </si>
  <si>
    <t>Oxcal avg diff</t>
  </si>
  <si>
    <t>Oxcal diff std</t>
  </si>
  <si>
    <t>Calib Upper diff</t>
  </si>
  <si>
    <t>Oxcal Upper diff</t>
  </si>
  <si>
    <t>Calib Lower diff</t>
  </si>
  <si>
    <t>Oxcal Lower diff</t>
  </si>
  <si>
    <t>1s (above or below mid point)</t>
  </si>
  <si>
    <t>Latitude</t>
  </si>
  <si>
    <t>Longitude</t>
  </si>
  <si>
    <t>Dated facies</t>
  </si>
  <si>
    <t>x</t>
  </si>
  <si>
    <t>LOW diff</t>
  </si>
  <si>
    <t>Iosacal upper bound std diff</t>
  </si>
  <si>
    <t>Iosacal lower bound avg diff</t>
  </si>
  <si>
    <t>Iosacal lower bound std diff</t>
  </si>
  <si>
    <t>Iosacal/Calib MIDPT DIFF</t>
  </si>
  <si>
    <t>Iosacal/Calib MEDIAN DIFF</t>
  </si>
  <si>
    <t>Iosacal/Calib  upper bound  DIFF</t>
  </si>
  <si>
    <t>Iosacal/Calib  upper bound avg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</si>
</sst>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Helvetica Neue"/>
      <family val="2"/>
    </font>
    <font>
      <sz val="8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0" fillId="0" borderId="0" xfId="0" applyNumberFormat="1"/>
    <xf numFmtId="1" fontId="3" fillId="0" borderId="0" xfId="0" applyNumberFormat="1" applyFont="1"/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1" fontId="5" fillId="0" borderId="0" xfId="0" applyNumberFormat="1" applyFont="1"/>
    <xf numFmtId="0" fontId="4" fillId="0" borderId="2" xfId="0" applyFont="1" applyBorder="1" applyAlignment="1">
      <alignment horizontal="center" vertical="top"/>
    </xf>
    <xf numFmtId="1" fontId="5" fillId="0" borderId="2" xfId="0" applyNumberFormat="1" applyFont="1" applyBorder="1"/>
    <xf numFmtId="0" fontId="0" fillId="0" borderId="2" xfId="0" applyBorder="1"/>
    <xf numFmtId="0" fontId="4" fillId="0" borderId="4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0" fillId="2" borderId="6" xfId="0" applyFill="1" applyBorder="1"/>
    <xf numFmtId="0" fontId="0" fillId="2" borderId="0" xfId="0" applyFill="1"/>
    <xf numFmtId="0" fontId="6" fillId="2" borderId="6" xfId="0" applyFont="1" applyFill="1" applyBorder="1"/>
    <xf numFmtId="0" fontId="6" fillId="2" borderId="0" xfId="0" applyFont="1" applyFill="1"/>
    <xf numFmtId="0" fontId="7" fillId="2" borderId="6" xfId="0" applyFont="1" applyFill="1" applyBorder="1"/>
    <xf numFmtId="0" fontId="7" fillId="2" borderId="0" xfId="0" applyFont="1" applyFill="1"/>
    <xf numFmtId="0" fontId="1" fillId="2" borderId="6" xfId="0" applyFont="1" applyFill="1" applyBorder="1"/>
    <xf numFmtId="0" fontId="1" fillId="2" borderId="0" xfId="0" applyFont="1" applyFill="1"/>
    <xf numFmtId="0" fontId="0" fillId="3" borderId="0" xfId="0" applyFill="1" applyBorder="1"/>
    <xf numFmtId="0" fontId="0" fillId="3" borderId="0" xfId="0" applyFill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0</xdr:colOff>
      <xdr:row>2</xdr:row>
      <xdr:rowOff>0</xdr:rowOff>
    </xdr:from>
    <xdr:to>
      <xdr:col>33</xdr:col>
      <xdr:colOff>152400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C5162-3F85-A341-BA56-5BF5B4449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152400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C61BDD-A0E4-3D41-BBFB-28C84CF91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7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152400</xdr:colOff>
      <xdr:row>4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45AEAD-5D9B-E147-A875-8FFFA4387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152400</xdr:colOff>
      <xdr:row>5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A06FA94-56FA-774B-B5FB-8774D4416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5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152400</xdr:colOff>
      <xdr:row>6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98B604C-B468-4E4C-8443-300DD1A13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152400</xdr:colOff>
      <xdr:row>7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02AD352-499C-4140-82FD-20922126C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3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152400</xdr:colOff>
      <xdr:row>8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8E5272A-DDDD-574F-B546-30B1B91A7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7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152400</xdr:colOff>
      <xdr:row>9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5A49B9F-6DAC-7449-AA40-D01D05BA9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91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152400</xdr:colOff>
      <xdr:row>10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D6B9CF-20D8-6240-9C9D-BB7AB8755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21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152400</xdr:colOff>
      <xdr:row>11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D5A392C-4A9A-0E43-A12C-E8BF2D401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229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152400</xdr:colOff>
      <xdr:row>12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323D843-22FA-164B-9483-9D239ABAB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152400</xdr:colOff>
      <xdr:row>13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E7A1BA3-9571-6E45-9A75-62B87AF36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267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152400</xdr:colOff>
      <xdr:row>14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32070B0-5811-7446-A41B-9F2005ED2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28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152400</xdr:colOff>
      <xdr:row>15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331A169-364D-EB4B-9BD1-87657CA53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306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152400</xdr:colOff>
      <xdr:row>16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0B2F150-2733-0441-BFBA-245B117C8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32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152400</xdr:colOff>
      <xdr:row>17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7D823E7-E6B5-AF4A-A3BF-D56941F99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34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152400</xdr:colOff>
      <xdr:row>18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3EE3632-E05D-2842-8E1D-5D87B44B6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152400</xdr:colOff>
      <xdr:row>19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0D46022-4D79-7E47-896B-37E7299FB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382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152400</xdr:colOff>
      <xdr:row>20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36F720E-793F-1342-8B3C-3F9CBB5F3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0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152400</xdr:colOff>
      <xdr:row>21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C666FB0-1CC7-1F44-95D2-CE64CF41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20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33</xdr:col>
      <xdr:colOff>152400</xdr:colOff>
      <xdr:row>22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05B11E9-878B-9C4A-9099-4CA263B94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39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152400</xdr:colOff>
      <xdr:row>23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D300080-DA57-3C47-A082-B4D442C13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58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152400</xdr:colOff>
      <xdr:row>24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C47D9FA-9382-6F42-A51B-A878881DD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25</xdr:row>
      <xdr:rowOff>0</xdr:rowOff>
    </xdr:from>
    <xdr:to>
      <xdr:col>33</xdr:col>
      <xdr:colOff>152400</xdr:colOff>
      <xdr:row>25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33126A2C-EFDC-784B-9903-E39568BDC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9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26</xdr:row>
      <xdr:rowOff>0</xdr:rowOff>
    </xdr:from>
    <xdr:to>
      <xdr:col>33</xdr:col>
      <xdr:colOff>152400</xdr:colOff>
      <xdr:row>26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C3E18CC-2071-754B-96A4-E9AAB2987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1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27</xdr:row>
      <xdr:rowOff>0</xdr:rowOff>
    </xdr:from>
    <xdr:to>
      <xdr:col>33</xdr:col>
      <xdr:colOff>152400</xdr:colOff>
      <xdr:row>27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DA50BD2-DE9C-7B49-8A30-3167495B8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28</xdr:row>
      <xdr:rowOff>0</xdr:rowOff>
    </xdr:from>
    <xdr:to>
      <xdr:col>33</xdr:col>
      <xdr:colOff>152400</xdr:colOff>
      <xdr:row>28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283FA6E-53E4-4F43-AEAD-2F26AA43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53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29</xdr:row>
      <xdr:rowOff>0</xdr:rowOff>
    </xdr:from>
    <xdr:to>
      <xdr:col>33</xdr:col>
      <xdr:colOff>152400</xdr:colOff>
      <xdr:row>29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04D8A9B-2F8E-934B-91E3-F1453674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7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30</xdr:row>
      <xdr:rowOff>0</xdr:rowOff>
    </xdr:from>
    <xdr:to>
      <xdr:col>33</xdr:col>
      <xdr:colOff>152400</xdr:colOff>
      <xdr:row>30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62F675D-3C8A-E444-AB42-87C4B33AF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152400</xdr:colOff>
      <xdr:row>31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9F82862-BF71-764C-88F9-08CBD11F7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610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32</xdr:row>
      <xdr:rowOff>0</xdr:rowOff>
    </xdr:from>
    <xdr:to>
      <xdr:col>33</xdr:col>
      <xdr:colOff>152400</xdr:colOff>
      <xdr:row>32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AA3446A-E2DE-2148-93D7-8807F075D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62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33</xdr:row>
      <xdr:rowOff>0</xdr:rowOff>
    </xdr:from>
    <xdr:to>
      <xdr:col>33</xdr:col>
      <xdr:colOff>152400</xdr:colOff>
      <xdr:row>33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F5B92DE-D599-594C-95B5-C2BC8DBD9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648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</xdr:row>
      <xdr:rowOff>0</xdr:rowOff>
    </xdr:from>
    <xdr:to>
      <xdr:col>33</xdr:col>
      <xdr:colOff>152400</xdr:colOff>
      <xdr:row>34</xdr:row>
      <xdr:rowOff>152400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C31C661-FE10-334B-A73B-EF506ADDD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66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</xdr:row>
      <xdr:rowOff>0</xdr:rowOff>
    </xdr:from>
    <xdr:to>
      <xdr:col>33</xdr:col>
      <xdr:colOff>152400</xdr:colOff>
      <xdr:row>35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DF812D3B-5B48-224A-B9EB-ABCECB6ED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687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</xdr:row>
      <xdr:rowOff>0</xdr:rowOff>
    </xdr:from>
    <xdr:to>
      <xdr:col>33</xdr:col>
      <xdr:colOff>152400</xdr:colOff>
      <xdr:row>36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2A5D2DF-C852-0C42-A220-6918C1426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37</xdr:row>
      <xdr:rowOff>0</xdr:rowOff>
    </xdr:from>
    <xdr:to>
      <xdr:col>33</xdr:col>
      <xdr:colOff>152400</xdr:colOff>
      <xdr:row>37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AE86806-D291-AE4F-ACC3-C7F2A196B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25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38</xdr:row>
      <xdr:rowOff>0</xdr:rowOff>
    </xdr:from>
    <xdr:to>
      <xdr:col>33</xdr:col>
      <xdr:colOff>152400</xdr:colOff>
      <xdr:row>38</xdr:row>
      <xdr:rowOff>152400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4D6858E-2FE2-4F40-8FC1-AD8270991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4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39</xdr:row>
      <xdr:rowOff>0</xdr:rowOff>
    </xdr:from>
    <xdr:to>
      <xdr:col>33</xdr:col>
      <xdr:colOff>152400</xdr:colOff>
      <xdr:row>39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A9F08B2-CF2F-0641-B766-E35AC498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63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40</xdr:row>
      <xdr:rowOff>0</xdr:rowOff>
    </xdr:from>
    <xdr:to>
      <xdr:col>33</xdr:col>
      <xdr:colOff>152400</xdr:colOff>
      <xdr:row>40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C396DEE-433D-444E-BEE4-2977EE232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8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41</xdr:row>
      <xdr:rowOff>0</xdr:rowOff>
    </xdr:from>
    <xdr:to>
      <xdr:col>33</xdr:col>
      <xdr:colOff>152400</xdr:colOff>
      <xdr:row>41</xdr:row>
      <xdr:rowOff>152400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FB11A269-5023-1E47-A158-4E813585E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01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42</xdr:row>
      <xdr:rowOff>0</xdr:rowOff>
    </xdr:from>
    <xdr:to>
      <xdr:col>33</xdr:col>
      <xdr:colOff>152400</xdr:colOff>
      <xdr:row>42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50355DD-C73A-274D-A7DB-072B5FAC1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43</xdr:row>
      <xdr:rowOff>0</xdr:rowOff>
    </xdr:from>
    <xdr:to>
      <xdr:col>33</xdr:col>
      <xdr:colOff>152400</xdr:colOff>
      <xdr:row>43</xdr:row>
      <xdr:rowOff>152400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A1D589A-4A97-5E45-A866-F7355A7B4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3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44</xdr:row>
      <xdr:rowOff>0</xdr:rowOff>
    </xdr:from>
    <xdr:to>
      <xdr:col>33</xdr:col>
      <xdr:colOff>152400</xdr:colOff>
      <xdr:row>44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E86978A-5271-3A49-AC8E-4AE632C35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5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45</xdr:row>
      <xdr:rowOff>0</xdr:rowOff>
    </xdr:from>
    <xdr:to>
      <xdr:col>33</xdr:col>
      <xdr:colOff>152400</xdr:colOff>
      <xdr:row>45</xdr:row>
      <xdr:rowOff>152400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DAC70280-A561-4D44-BD96-EFCD33782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77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46</xdr:row>
      <xdr:rowOff>0</xdr:rowOff>
    </xdr:from>
    <xdr:to>
      <xdr:col>33</xdr:col>
      <xdr:colOff>152400</xdr:colOff>
      <xdr:row>46</xdr:row>
      <xdr:rowOff>152400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4678769-6088-0F4C-9212-3C792E9C4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9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47</xdr:row>
      <xdr:rowOff>0</xdr:rowOff>
    </xdr:from>
    <xdr:to>
      <xdr:col>33</xdr:col>
      <xdr:colOff>152400</xdr:colOff>
      <xdr:row>47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FF5D98C8-E05E-7843-923C-D08CB487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15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48</xdr:row>
      <xdr:rowOff>0</xdr:rowOff>
    </xdr:from>
    <xdr:to>
      <xdr:col>33</xdr:col>
      <xdr:colOff>152400</xdr:colOff>
      <xdr:row>48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A5EB27F6-4905-2B45-8D48-6BA920696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49</xdr:row>
      <xdr:rowOff>0</xdr:rowOff>
    </xdr:from>
    <xdr:to>
      <xdr:col>33</xdr:col>
      <xdr:colOff>152400</xdr:colOff>
      <xdr:row>49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63FAFBE-08E1-B448-8B3E-D75489BE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53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50</xdr:row>
      <xdr:rowOff>0</xdr:rowOff>
    </xdr:from>
    <xdr:to>
      <xdr:col>33</xdr:col>
      <xdr:colOff>152400</xdr:colOff>
      <xdr:row>50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7CA17A4-7FE3-9040-B8A0-7085ADA0E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7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51</xdr:row>
      <xdr:rowOff>0</xdr:rowOff>
    </xdr:from>
    <xdr:to>
      <xdr:col>33</xdr:col>
      <xdr:colOff>152400</xdr:colOff>
      <xdr:row>51</xdr:row>
      <xdr:rowOff>152400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4E492F8-E263-034A-A108-C7F1EB7A5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91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52</xdr:row>
      <xdr:rowOff>0</xdr:rowOff>
    </xdr:from>
    <xdr:to>
      <xdr:col>33</xdr:col>
      <xdr:colOff>152400</xdr:colOff>
      <xdr:row>52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B1591439-8859-1242-A34E-6F63E0B58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01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53</xdr:row>
      <xdr:rowOff>0</xdr:rowOff>
    </xdr:from>
    <xdr:to>
      <xdr:col>33</xdr:col>
      <xdr:colOff>152400</xdr:colOff>
      <xdr:row>53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8E0B260-8F4A-5841-A6F0-B024AD1CC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02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54</xdr:row>
      <xdr:rowOff>0</xdr:rowOff>
    </xdr:from>
    <xdr:to>
      <xdr:col>33</xdr:col>
      <xdr:colOff>152400</xdr:colOff>
      <xdr:row>54</xdr:row>
      <xdr:rowOff>152400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18AF3A17-4954-864F-A131-1BA23084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04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55</xdr:row>
      <xdr:rowOff>0</xdr:rowOff>
    </xdr:from>
    <xdr:to>
      <xdr:col>33</xdr:col>
      <xdr:colOff>152400</xdr:colOff>
      <xdr:row>55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161C93F-8434-F04A-89C8-DEBF247B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068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56</xdr:row>
      <xdr:rowOff>0</xdr:rowOff>
    </xdr:from>
    <xdr:to>
      <xdr:col>33</xdr:col>
      <xdr:colOff>152400</xdr:colOff>
      <xdr:row>56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F60E85A-0619-5549-897F-DF1425A8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08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57</xdr:row>
      <xdr:rowOff>0</xdr:rowOff>
    </xdr:from>
    <xdr:to>
      <xdr:col>33</xdr:col>
      <xdr:colOff>152400</xdr:colOff>
      <xdr:row>57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9482D65E-4A32-9E4B-BA56-CAFC0D827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06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58</xdr:row>
      <xdr:rowOff>0</xdr:rowOff>
    </xdr:from>
    <xdr:to>
      <xdr:col>33</xdr:col>
      <xdr:colOff>152400</xdr:colOff>
      <xdr:row>58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F45438AC-8AD3-2E4E-AC98-DFEE9C99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2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59</xdr:row>
      <xdr:rowOff>0</xdr:rowOff>
    </xdr:from>
    <xdr:to>
      <xdr:col>33</xdr:col>
      <xdr:colOff>152400</xdr:colOff>
      <xdr:row>59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1A944482-FCC6-244B-A3DB-D31A3DD8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44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60</xdr:row>
      <xdr:rowOff>0</xdr:rowOff>
    </xdr:from>
    <xdr:to>
      <xdr:col>33</xdr:col>
      <xdr:colOff>152400</xdr:colOff>
      <xdr:row>60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319A7287-467E-104A-B5C6-AC25D114D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6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61</xdr:row>
      <xdr:rowOff>0</xdr:rowOff>
    </xdr:from>
    <xdr:to>
      <xdr:col>33</xdr:col>
      <xdr:colOff>152400</xdr:colOff>
      <xdr:row>61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5927B085-36FC-F448-8589-7587A495F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8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62</xdr:row>
      <xdr:rowOff>0</xdr:rowOff>
    </xdr:from>
    <xdr:to>
      <xdr:col>33</xdr:col>
      <xdr:colOff>152400</xdr:colOff>
      <xdr:row>62</xdr:row>
      <xdr:rowOff>152400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849E64F2-51CE-984F-873E-57B92BCF5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0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63</xdr:row>
      <xdr:rowOff>0</xdr:rowOff>
    </xdr:from>
    <xdr:to>
      <xdr:col>33</xdr:col>
      <xdr:colOff>152400</xdr:colOff>
      <xdr:row>63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EC1CE2C-07E9-544E-9EE8-EAC259524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2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64</xdr:row>
      <xdr:rowOff>0</xdr:rowOff>
    </xdr:from>
    <xdr:to>
      <xdr:col>33</xdr:col>
      <xdr:colOff>152400</xdr:colOff>
      <xdr:row>64</xdr:row>
      <xdr:rowOff>152400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E6746921-55FA-B64E-94B1-218E65DF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3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65</xdr:row>
      <xdr:rowOff>0</xdr:rowOff>
    </xdr:from>
    <xdr:to>
      <xdr:col>33</xdr:col>
      <xdr:colOff>152400</xdr:colOff>
      <xdr:row>65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EB8EDFAE-8105-5740-BF28-3C1D277F9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58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66</xdr:row>
      <xdr:rowOff>0</xdr:rowOff>
    </xdr:from>
    <xdr:to>
      <xdr:col>33</xdr:col>
      <xdr:colOff>152400</xdr:colOff>
      <xdr:row>66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B62183DE-4756-0B4A-ACB0-ADD964769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7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67</xdr:row>
      <xdr:rowOff>0</xdr:rowOff>
    </xdr:from>
    <xdr:to>
      <xdr:col>33</xdr:col>
      <xdr:colOff>152400</xdr:colOff>
      <xdr:row>67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EC90A9D4-8963-644E-BBFE-650C0E6B5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96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68</xdr:row>
      <xdr:rowOff>0</xdr:rowOff>
    </xdr:from>
    <xdr:to>
      <xdr:col>33</xdr:col>
      <xdr:colOff>152400</xdr:colOff>
      <xdr:row>68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C87BAEAB-73F4-714A-B99F-FD1300926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1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69</xdr:row>
      <xdr:rowOff>0</xdr:rowOff>
    </xdr:from>
    <xdr:to>
      <xdr:col>33</xdr:col>
      <xdr:colOff>152400</xdr:colOff>
      <xdr:row>69</xdr:row>
      <xdr:rowOff>152400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6E918332-997D-2148-9BF8-71EA76538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3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70</xdr:row>
      <xdr:rowOff>0</xdr:rowOff>
    </xdr:from>
    <xdr:to>
      <xdr:col>33</xdr:col>
      <xdr:colOff>152400</xdr:colOff>
      <xdr:row>70</xdr:row>
      <xdr:rowOff>152400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D5D1DC5F-4ABA-DA4E-AAF5-BEDFBE1F5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5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71</xdr:row>
      <xdr:rowOff>0</xdr:rowOff>
    </xdr:from>
    <xdr:to>
      <xdr:col>33</xdr:col>
      <xdr:colOff>152400</xdr:colOff>
      <xdr:row>71</xdr:row>
      <xdr:rowOff>152400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6DEFE44-05CE-BC4A-B528-6B53BA62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7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72</xdr:row>
      <xdr:rowOff>0</xdr:rowOff>
    </xdr:from>
    <xdr:to>
      <xdr:col>33</xdr:col>
      <xdr:colOff>152400</xdr:colOff>
      <xdr:row>72</xdr:row>
      <xdr:rowOff>152400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DB4028B-6A5F-094F-90DF-C9E3C1403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9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74</xdr:row>
      <xdr:rowOff>0</xdr:rowOff>
    </xdr:from>
    <xdr:to>
      <xdr:col>33</xdr:col>
      <xdr:colOff>152400</xdr:colOff>
      <xdr:row>74</xdr:row>
      <xdr:rowOff>152400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8401A494-4823-A24B-8001-D50D8AEE5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44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75</xdr:row>
      <xdr:rowOff>0</xdr:rowOff>
    </xdr:from>
    <xdr:to>
      <xdr:col>33</xdr:col>
      <xdr:colOff>152400</xdr:colOff>
      <xdr:row>75</xdr:row>
      <xdr:rowOff>152400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B9268840-B524-7041-9E32-DF35E0153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46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76</xdr:row>
      <xdr:rowOff>0</xdr:rowOff>
    </xdr:from>
    <xdr:to>
      <xdr:col>33</xdr:col>
      <xdr:colOff>152400</xdr:colOff>
      <xdr:row>76</xdr:row>
      <xdr:rowOff>152400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3381CA95-BE96-674A-8DFC-63A046D8B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48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77</xdr:row>
      <xdr:rowOff>0</xdr:rowOff>
    </xdr:from>
    <xdr:to>
      <xdr:col>33</xdr:col>
      <xdr:colOff>152400</xdr:colOff>
      <xdr:row>77</xdr:row>
      <xdr:rowOff>152400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A6A9C10-A037-DA4D-A76F-1CA015B0A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0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78</xdr:row>
      <xdr:rowOff>0</xdr:rowOff>
    </xdr:from>
    <xdr:to>
      <xdr:col>33</xdr:col>
      <xdr:colOff>152400</xdr:colOff>
      <xdr:row>78</xdr:row>
      <xdr:rowOff>152400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702CA46-AA12-6446-B016-C9BBEE5AD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2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79</xdr:row>
      <xdr:rowOff>0</xdr:rowOff>
    </xdr:from>
    <xdr:to>
      <xdr:col>33</xdr:col>
      <xdr:colOff>152400</xdr:colOff>
      <xdr:row>79</xdr:row>
      <xdr:rowOff>152400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301FEFF9-5AC5-5D4C-A9E7-2D7D63415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4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80</xdr:row>
      <xdr:rowOff>0</xdr:rowOff>
    </xdr:from>
    <xdr:to>
      <xdr:col>33</xdr:col>
      <xdr:colOff>152400</xdr:colOff>
      <xdr:row>80</xdr:row>
      <xdr:rowOff>152400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B362E440-A023-3B41-91B1-C82199D9A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6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81</xdr:row>
      <xdr:rowOff>0</xdr:rowOff>
    </xdr:from>
    <xdr:to>
      <xdr:col>33</xdr:col>
      <xdr:colOff>152400</xdr:colOff>
      <xdr:row>81</xdr:row>
      <xdr:rowOff>152400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9EA6A2AD-0DC5-1147-94A6-6CA6549F3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8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82</xdr:row>
      <xdr:rowOff>0</xdr:rowOff>
    </xdr:from>
    <xdr:to>
      <xdr:col>33</xdr:col>
      <xdr:colOff>152400</xdr:colOff>
      <xdr:row>82</xdr:row>
      <xdr:rowOff>152400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EFC10225-B8D5-234B-92FE-A617C8FF8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60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83</xdr:row>
      <xdr:rowOff>0</xdr:rowOff>
    </xdr:from>
    <xdr:to>
      <xdr:col>33</xdr:col>
      <xdr:colOff>152400</xdr:colOff>
      <xdr:row>83</xdr:row>
      <xdr:rowOff>152400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B9A2F115-596B-FD4E-920B-3E4945166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62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84</xdr:row>
      <xdr:rowOff>0</xdr:rowOff>
    </xdr:from>
    <xdr:to>
      <xdr:col>33</xdr:col>
      <xdr:colOff>152400</xdr:colOff>
      <xdr:row>84</xdr:row>
      <xdr:rowOff>152400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75CE7ED1-F02A-0C41-B26D-82D9CD8C7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639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86</xdr:row>
      <xdr:rowOff>0</xdr:rowOff>
    </xdr:from>
    <xdr:to>
      <xdr:col>33</xdr:col>
      <xdr:colOff>152400</xdr:colOff>
      <xdr:row>86</xdr:row>
      <xdr:rowOff>152400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A251A76-48B0-0C4C-9D14-3D060050F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67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9"/>
  <sheetViews>
    <sheetView tabSelected="1" zoomScale="125" workbookViewId="0">
      <pane xSplit="1" ySplit="1" topLeftCell="F67" activePane="bottomRight" state="frozen"/>
      <selection pane="topRight" activeCell="B1" sqref="B1"/>
      <selection pane="bottomLeft" activeCell="A2" sqref="A2"/>
      <selection pane="bottomRight" activeCell="H2" sqref="H2:J87"/>
    </sheetView>
  </sheetViews>
  <sheetFormatPr baseColWidth="10" defaultColWidth="8.83203125" defaultRowHeight="15" x14ac:dyDescent="0.2"/>
  <cols>
    <col min="4" max="4" width="16.83203125" customWidth="1"/>
    <col min="5" max="5" width="22.1640625" bestFit="1" customWidth="1"/>
    <col min="6" max="6" width="27.33203125" bestFit="1" customWidth="1"/>
    <col min="7" max="7" width="14.33203125" bestFit="1" customWidth="1"/>
    <col min="8" max="8" width="19.33203125" bestFit="1" customWidth="1"/>
    <col min="9" max="9" width="28" bestFit="1" customWidth="1"/>
    <col min="10" max="10" width="27.6640625" bestFit="1" customWidth="1"/>
    <col min="11" max="11" width="27.6640625" customWidth="1"/>
    <col min="12" max="12" width="12.33203125" style="10" customWidth="1"/>
    <col min="16" max="16" width="7.5" bestFit="1" customWidth="1"/>
    <col min="17" max="17" width="10.1640625" bestFit="1" customWidth="1"/>
    <col min="20" max="20" width="4.5" customWidth="1"/>
    <col min="21" max="21" width="26.1640625" customWidth="1"/>
    <col min="22" max="22" width="25.5" customWidth="1"/>
    <col min="23" max="23" width="13.33203125" bestFit="1" customWidth="1"/>
    <col min="25" max="25" width="25.6640625" customWidth="1"/>
    <col min="26" max="26" width="11.83203125" bestFit="1" customWidth="1"/>
    <col min="27" max="27" width="11.83203125" customWidth="1"/>
    <col min="28" max="28" width="28.5" customWidth="1"/>
    <col min="29" max="29" width="23.5" customWidth="1"/>
    <col min="30" max="30" width="24" customWidth="1"/>
    <col min="32" max="32" width="24.6640625" customWidth="1"/>
    <col min="33" max="33" width="28.6640625" customWidth="1"/>
    <col min="34" max="34" width="9.5" style="17" customWidth="1"/>
    <col min="35" max="35" width="9.6640625" style="18" customWidth="1"/>
    <col min="36" max="36" width="11.33203125" style="18" customWidth="1"/>
    <col min="37" max="37" width="11.33203125" customWidth="1"/>
    <col min="38" max="38" width="13.1640625" customWidth="1"/>
    <col min="39" max="39" width="14" customWidth="1"/>
    <col min="40" max="40" width="10.5" customWidth="1"/>
    <col min="41" max="41" width="12" customWidth="1"/>
    <col min="42" max="42" width="14.1640625" customWidth="1"/>
    <col min="43" max="43" width="13.83203125" customWidth="1"/>
    <col min="44" max="44" width="10.5" customWidth="1"/>
    <col min="45" max="45" width="17.6640625" customWidth="1"/>
    <col min="46" max="46" width="13.83203125" customWidth="1"/>
    <col min="47" max="47" width="9.6640625" customWidth="1"/>
    <col min="48" max="48" width="17.6640625" customWidth="1"/>
    <col min="49" max="49" width="13.83203125" customWidth="1"/>
    <col min="50" max="50" width="10.33203125" customWidth="1"/>
    <col min="51" max="51" width="8.83203125" style="10"/>
    <col min="52" max="52" width="11.33203125" style="26" customWidth="1"/>
    <col min="53" max="53" width="11.1640625" style="26" customWidth="1"/>
    <col min="54" max="54" width="14.33203125" customWidth="1"/>
    <col min="56" max="56" width="14.83203125" customWidth="1"/>
    <col min="57" max="57" width="14.1640625" customWidth="1"/>
    <col min="58" max="58" width="10.33203125" customWidth="1"/>
    <col min="59" max="59" width="15.6640625" customWidth="1"/>
    <col min="60" max="60" width="11" customWidth="1"/>
    <col min="61" max="61" width="10.6640625" customWidth="1"/>
    <col min="63" max="63" width="12.6640625" customWidth="1"/>
    <col min="66" max="66" width="13.1640625" customWidth="1"/>
    <col min="67" max="67" width="11" customWidth="1"/>
    <col min="68" max="68" width="10.83203125" customWidth="1"/>
  </cols>
  <sheetData>
    <row r="1" spans="1:75" ht="16" thickBot="1" x14ac:dyDescent="0.25">
      <c r="A1" s="5" t="s">
        <v>6</v>
      </c>
      <c r="B1" t="s">
        <v>39</v>
      </c>
      <c r="C1" s="5" t="s">
        <v>40</v>
      </c>
      <c r="D1" s="5" t="s">
        <v>41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6" t="s">
        <v>11</v>
      </c>
      <c r="L1" s="8"/>
      <c r="N1" s="12" t="s">
        <v>7</v>
      </c>
      <c r="O1" s="13" t="s">
        <v>8</v>
      </c>
      <c r="P1" s="12" t="s">
        <v>9</v>
      </c>
      <c r="Q1" s="11" t="s">
        <v>12</v>
      </c>
      <c r="R1" t="s">
        <v>14</v>
      </c>
      <c r="S1" t="s">
        <v>15</v>
      </c>
      <c r="T1" t="s">
        <v>38</v>
      </c>
      <c r="V1" s="2" t="s">
        <v>48</v>
      </c>
      <c r="W1" s="2" t="s">
        <v>10</v>
      </c>
      <c r="Y1" s="5" t="s">
        <v>47</v>
      </c>
      <c r="Z1" s="5" t="s">
        <v>13</v>
      </c>
      <c r="AA1" s="5"/>
      <c r="AB1" s="5" t="s">
        <v>49</v>
      </c>
      <c r="AC1" s="5" t="s">
        <v>50</v>
      </c>
      <c r="AD1" s="5" t="s">
        <v>44</v>
      </c>
      <c r="AE1" s="5" t="s">
        <v>43</v>
      </c>
      <c r="AF1" s="5" t="s">
        <v>45</v>
      </c>
      <c r="AG1" s="5" t="s">
        <v>46</v>
      </c>
      <c r="AH1" s="23" t="s">
        <v>17</v>
      </c>
      <c r="AI1" s="24" t="s">
        <v>18</v>
      </c>
      <c r="AJ1" s="24" t="s">
        <v>19</v>
      </c>
      <c r="AK1" s="14" t="s">
        <v>23</v>
      </c>
      <c r="AL1" t="s">
        <v>21</v>
      </c>
      <c r="AM1" t="s">
        <v>22</v>
      </c>
      <c r="AN1" t="s">
        <v>25</v>
      </c>
      <c r="AO1" t="s">
        <v>20</v>
      </c>
      <c r="AP1" t="s">
        <v>24</v>
      </c>
      <c r="AQ1" t="s">
        <v>22</v>
      </c>
      <c r="AR1" t="s">
        <v>25</v>
      </c>
      <c r="AS1" t="s">
        <v>26</v>
      </c>
      <c r="AT1" t="s">
        <v>22</v>
      </c>
      <c r="AU1" t="s">
        <v>25</v>
      </c>
      <c r="AV1" t="s">
        <v>27</v>
      </c>
      <c r="AW1" t="s">
        <v>22</v>
      </c>
      <c r="AX1" t="s">
        <v>25</v>
      </c>
      <c r="AZ1" s="25" t="s">
        <v>28</v>
      </c>
      <c r="BA1" s="25" t="s">
        <v>29</v>
      </c>
      <c r="BB1" s="16" t="s">
        <v>30</v>
      </c>
      <c r="BD1" t="s">
        <v>24</v>
      </c>
      <c r="BE1" t="s">
        <v>22</v>
      </c>
      <c r="BF1" t="s">
        <v>25</v>
      </c>
      <c r="BG1" t="s">
        <v>31</v>
      </c>
      <c r="BH1" t="s">
        <v>32</v>
      </c>
      <c r="BI1" t="s">
        <v>33</v>
      </c>
      <c r="BK1" t="s">
        <v>34</v>
      </c>
      <c r="BL1" t="s">
        <v>22</v>
      </c>
      <c r="BM1" t="s">
        <v>25</v>
      </c>
      <c r="BN1" t="s">
        <v>35</v>
      </c>
      <c r="BO1" t="s">
        <v>32</v>
      </c>
      <c r="BP1" t="s">
        <v>33</v>
      </c>
      <c r="BR1" t="s">
        <v>36</v>
      </c>
      <c r="BS1" t="s">
        <v>22</v>
      </c>
      <c r="BT1" t="s">
        <v>25</v>
      </c>
      <c r="BU1" t="s">
        <v>37</v>
      </c>
      <c r="BV1" t="s">
        <v>32</v>
      </c>
      <c r="BW1" t="s">
        <v>33</v>
      </c>
    </row>
    <row r="2" spans="1:75" x14ac:dyDescent="0.2">
      <c r="A2" s="1">
        <v>1</v>
      </c>
      <c r="B2">
        <f ca="1">RANDBETWEEN(0, 90)</f>
        <v>10</v>
      </c>
      <c r="C2" s="27">
        <f ca="1">RANDBETWEEN(-180, 180)</f>
        <v>10</v>
      </c>
      <c r="D2" s="27" t="s">
        <v>42</v>
      </c>
      <c r="E2" s="3">
        <v>4667.0102553489442</v>
      </c>
      <c r="F2" s="3">
        <v>267.76108753887303</v>
      </c>
      <c r="G2" s="3">
        <v>100</v>
      </c>
      <c r="H2">
        <v>5333</v>
      </c>
      <c r="I2">
        <v>653</v>
      </c>
      <c r="J2">
        <v>747</v>
      </c>
      <c r="K2" s="7">
        <f>((H2+I2)+(H2-J2))/2</f>
        <v>5286</v>
      </c>
      <c r="L2" s="9">
        <f>H2+I2</f>
        <v>5986</v>
      </c>
      <c r="M2" s="3">
        <f>H2-J2</f>
        <v>4586</v>
      </c>
      <c r="N2" s="4">
        <v>5334</v>
      </c>
      <c r="O2" s="4">
        <v>653</v>
      </c>
      <c r="P2" s="4">
        <v>749</v>
      </c>
      <c r="Q2" s="7">
        <f>((N2+O2)+(N2-P2))/2</f>
        <v>5286</v>
      </c>
      <c r="R2" s="3">
        <f t="shared" ref="R2:R33" si="0">N2+O2</f>
        <v>5987</v>
      </c>
      <c r="S2" s="3">
        <f t="shared" ref="S2:S33" si="1">N2-P2</f>
        <v>4585</v>
      </c>
      <c r="T2" s="3">
        <f>(R2-Q2)/2</f>
        <v>350.5</v>
      </c>
      <c r="U2" s="3"/>
      <c r="V2" s="3">
        <f t="shared" ref="V2:V33" si="2">N2-H2</f>
        <v>1</v>
      </c>
      <c r="W2" s="3">
        <f>AVERAGE(V2:V87)</f>
        <v>-9.3023255813953487E-2</v>
      </c>
      <c r="Y2" s="3">
        <f t="shared" ref="Y2:Y33" si="3">Q2-K2</f>
        <v>0</v>
      </c>
      <c r="Z2" s="3">
        <f>AVERAGE(Y2:Y87)</f>
        <v>4.6511627906976744E-2</v>
      </c>
      <c r="AA2" s="3">
        <f>STDEV(Y2:Y87)</f>
        <v>0.39577107893582197</v>
      </c>
      <c r="AB2" s="3">
        <f t="shared" ref="AB2:AB33" si="4">O2-I2</f>
        <v>0</v>
      </c>
      <c r="AC2" s="3">
        <f>AVERAGE(AB2:AB87)</f>
        <v>0.65116279069767447</v>
      </c>
      <c r="AD2" s="3">
        <f>STDEV(AB2:AB87)</f>
        <v>5.0053323139615236</v>
      </c>
      <c r="AE2" s="3">
        <f t="shared" ref="AE2:AE33" si="5">P2-J2</f>
        <v>2</v>
      </c>
      <c r="AF2" s="3">
        <f>AVERAGE(AE2:AE87)</f>
        <v>0.37209302325581395</v>
      </c>
      <c r="AG2" s="3">
        <f>STDEV(AE2:AE87)</f>
        <v>4.8918816580075557</v>
      </c>
      <c r="AH2" s="19">
        <v>5994</v>
      </c>
      <c r="AI2" s="20">
        <v>4621</v>
      </c>
      <c r="AJ2" s="20">
        <v>5344</v>
      </c>
      <c r="AL2" s="3">
        <f t="shared" ref="AL2:AL33" si="6">N2-AJ2</f>
        <v>-10</v>
      </c>
      <c r="AM2" s="3">
        <f>AVERAGE(AL2:AL87)</f>
        <v>-3.6279069767441858</v>
      </c>
      <c r="AN2" s="3">
        <f>STDEV(AL2:AL87)</f>
        <v>9.8208020657568635</v>
      </c>
      <c r="AO2" s="3">
        <v>5307.5</v>
      </c>
      <c r="AP2" s="3">
        <f t="shared" ref="AP2:AP33" si="7">Q2-AO2</f>
        <v>-21.5</v>
      </c>
      <c r="AQ2" s="3">
        <f>AVERAGE(AP2:AP87)</f>
        <v>-9.6220930232558146</v>
      </c>
      <c r="AR2" s="3">
        <f>STDEV(AP2:AP87)</f>
        <v>36.580767692593334</v>
      </c>
      <c r="AS2" s="3">
        <f t="shared" ref="AS2:AS33" si="8">R2-AH2</f>
        <v>-7</v>
      </c>
      <c r="AT2" s="3">
        <f>AVERAGE(AS2:AS87)</f>
        <v>-8.5930232558139537</v>
      </c>
      <c r="AU2" s="3">
        <f>STDEV(AS2:AS87)</f>
        <v>41.885383638175021</v>
      </c>
      <c r="AV2" s="3">
        <f t="shared" ref="AV2:AV33" si="9">S2-AI2</f>
        <v>-36</v>
      </c>
      <c r="AW2" s="3">
        <f>AVERAGE(AV2:AV87)</f>
        <v>-10.651162790697674</v>
      </c>
      <c r="AX2" s="3">
        <f>STDEV(AV2:AV87)</f>
        <v>37.401405271447622</v>
      </c>
      <c r="AZ2" s="26">
        <v>5985</v>
      </c>
      <c r="BA2" s="26">
        <v>4618</v>
      </c>
      <c r="BB2" s="3">
        <f>AVERAGE(AZ2:BA2)</f>
        <v>5301.5</v>
      </c>
      <c r="BD2" s="3">
        <f t="shared" ref="BD2:BD33" si="10">Q2-BB2</f>
        <v>-15.5</v>
      </c>
      <c r="BE2" s="3">
        <f>AVERAGE(BD2:BD87)</f>
        <v>-2.9069767441860465E-2</v>
      </c>
      <c r="BF2" s="3">
        <f>STDEV(BD2:BD87)</f>
        <v>3.4610051678010865</v>
      </c>
      <c r="BG2" s="3">
        <f>AO2-BB2</f>
        <v>6</v>
      </c>
      <c r="BH2" s="3">
        <f>AVERAGE(BG2:BG87)</f>
        <v>9.5930232558139537</v>
      </c>
      <c r="BI2" s="3">
        <f>STDEV(BG2:BG87)</f>
        <v>36.506930174316139</v>
      </c>
      <c r="BK2" s="3">
        <f t="shared" ref="BK2:BK33" si="11">R2-AZ2</f>
        <v>2</v>
      </c>
      <c r="BL2" s="3">
        <f>AVERAGE(BK2:BK87)</f>
        <v>1.5930232558139534</v>
      </c>
      <c r="BM2" s="3">
        <f>STDEV(BK2:BK87)</f>
        <v>1.4338586933146449</v>
      </c>
      <c r="BN2">
        <f>AH2-AZ2</f>
        <v>9</v>
      </c>
      <c r="BO2" s="3">
        <f>AVERAGE(BN2:BN87)</f>
        <v>10.186046511627907</v>
      </c>
      <c r="BP2" s="3">
        <f>STDEV(BN2:BN87)</f>
        <v>42.658565549890234</v>
      </c>
      <c r="BR2" s="3">
        <f t="shared" ref="BR2:BR33" si="12">S2-BA2</f>
        <v>-33</v>
      </c>
      <c r="BS2" s="3">
        <f>AVERAGE(BR2:BR87)</f>
        <v>-1.6511627906976745</v>
      </c>
      <c r="BT2" s="3">
        <f>STDEV(BR2:BR87)</f>
        <v>7.0690168080158751</v>
      </c>
      <c r="BU2">
        <f>AI2-BA2</f>
        <v>3</v>
      </c>
      <c r="BV2" s="3">
        <f>AVERAGE(BU2:BU87)</f>
        <v>9</v>
      </c>
      <c r="BW2" s="3">
        <f>STDEV(BU2:BU87)</f>
        <v>36.829016693203137</v>
      </c>
    </row>
    <row r="3" spans="1:75" x14ac:dyDescent="0.2">
      <c r="A3" s="1">
        <v>2</v>
      </c>
      <c r="B3">
        <f t="shared" ref="B3:B66" ca="1" si="13">RANDBETWEEN(0, 90)</f>
        <v>34</v>
      </c>
      <c r="C3" s="27">
        <f t="shared" ref="C3:C66" ca="1" si="14">RANDBETWEEN(-180, 180)</f>
        <v>101</v>
      </c>
      <c r="D3" s="27" t="s">
        <v>42</v>
      </c>
      <c r="E3" s="3">
        <v>2387.0102553489442</v>
      </c>
      <c r="F3" s="3">
        <v>207.35476845252441</v>
      </c>
      <c r="G3" s="3">
        <v>0</v>
      </c>
      <c r="H3">
        <v>2438</v>
      </c>
      <c r="I3">
        <v>481</v>
      </c>
      <c r="J3">
        <v>548</v>
      </c>
      <c r="K3" s="7">
        <f t="shared" ref="K3:K66" si="15">((H3+I3)+(H3-J3))/2</f>
        <v>2404.5</v>
      </c>
      <c r="L3" s="9"/>
      <c r="M3" s="3"/>
      <c r="N3" s="4">
        <v>2438</v>
      </c>
      <c r="O3" s="4">
        <v>481</v>
      </c>
      <c r="P3" s="4">
        <v>549</v>
      </c>
      <c r="Q3" s="7">
        <f t="shared" ref="Q3:Q66" si="16">((N3+O3)+(N3-P3))/2</f>
        <v>2404</v>
      </c>
      <c r="R3" s="3">
        <f t="shared" si="0"/>
        <v>2919</v>
      </c>
      <c r="S3" s="3">
        <f t="shared" si="1"/>
        <v>1889</v>
      </c>
      <c r="T3" s="3">
        <f t="shared" ref="T3:T66" si="17">(R3-Q3)/2</f>
        <v>257.5</v>
      </c>
      <c r="U3" s="3"/>
      <c r="V3" s="3">
        <f t="shared" si="2"/>
        <v>0</v>
      </c>
      <c r="W3" s="3">
        <f>STDEV(V2:V87)</f>
        <v>4.9244358458053661</v>
      </c>
      <c r="Y3" s="3">
        <f t="shared" si="3"/>
        <v>-0.5</v>
      </c>
      <c r="AB3" s="3">
        <f t="shared" si="4"/>
        <v>0</v>
      </c>
      <c r="AE3" s="3">
        <f t="shared" si="5"/>
        <v>1</v>
      </c>
      <c r="AG3" s="3"/>
      <c r="AH3" s="19">
        <v>2931</v>
      </c>
      <c r="AI3" s="20">
        <v>1893</v>
      </c>
      <c r="AJ3" s="20">
        <v>2444</v>
      </c>
      <c r="AK3" s="14"/>
      <c r="AL3" s="3">
        <f t="shared" si="6"/>
        <v>-6</v>
      </c>
      <c r="AO3" s="3">
        <v>2412</v>
      </c>
      <c r="AP3" s="3">
        <f t="shared" si="7"/>
        <v>-8</v>
      </c>
      <c r="AS3" s="3">
        <f t="shared" si="8"/>
        <v>-12</v>
      </c>
      <c r="AT3" s="3"/>
      <c r="AU3" s="3"/>
      <c r="AV3" s="3">
        <f t="shared" si="9"/>
        <v>-4</v>
      </c>
      <c r="AZ3" s="26">
        <v>2916</v>
      </c>
      <c r="BA3" s="26">
        <v>1890</v>
      </c>
      <c r="BB3" s="3">
        <f t="shared" ref="BB3:BB66" si="18">AVERAGE(AZ3:BA3)</f>
        <v>2403</v>
      </c>
      <c r="BD3" s="3">
        <f t="shared" si="10"/>
        <v>1</v>
      </c>
      <c r="BG3" s="3">
        <f t="shared" ref="BG3:BG66" si="19">AO3-BB3</f>
        <v>9</v>
      </c>
      <c r="BK3" s="3">
        <f t="shared" si="11"/>
        <v>3</v>
      </c>
      <c r="BN3">
        <f t="shared" ref="BN3:BN66" si="20">AH3-AZ3</f>
        <v>15</v>
      </c>
      <c r="BR3" s="3">
        <f t="shared" si="12"/>
        <v>-1</v>
      </c>
      <c r="BU3">
        <f t="shared" ref="BU3:BU66" si="21">AI3-BA3</f>
        <v>3</v>
      </c>
    </row>
    <row r="4" spans="1:75" x14ac:dyDescent="0.2">
      <c r="A4" s="1">
        <v>3</v>
      </c>
      <c r="B4">
        <f t="shared" ca="1" si="13"/>
        <v>83</v>
      </c>
      <c r="C4" s="27">
        <f t="shared" ca="1" si="14"/>
        <v>24</v>
      </c>
      <c r="D4" s="27" t="s">
        <v>42</v>
      </c>
      <c r="E4" s="3">
        <v>3187.0102553489428</v>
      </c>
      <c r="F4" s="3">
        <v>249.99199987199589</v>
      </c>
      <c r="G4" s="3">
        <v>0</v>
      </c>
      <c r="H4">
        <v>3398</v>
      </c>
      <c r="I4">
        <v>663</v>
      </c>
      <c r="J4">
        <v>623</v>
      </c>
      <c r="K4" s="7">
        <f t="shared" si="15"/>
        <v>3418</v>
      </c>
      <c r="L4" s="9"/>
      <c r="M4" s="3"/>
      <c r="N4" s="4">
        <v>3398</v>
      </c>
      <c r="O4" s="4">
        <v>664</v>
      </c>
      <c r="P4" s="4">
        <v>623</v>
      </c>
      <c r="Q4" s="7">
        <f t="shared" si="16"/>
        <v>3418.5</v>
      </c>
      <c r="R4" s="3">
        <f t="shared" si="0"/>
        <v>4062</v>
      </c>
      <c r="S4" s="3">
        <f t="shared" si="1"/>
        <v>2775</v>
      </c>
      <c r="T4" s="3">
        <f t="shared" si="17"/>
        <v>321.75</v>
      </c>
      <c r="U4" s="3"/>
      <c r="V4" s="3">
        <f t="shared" si="2"/>
        <v>0</v>
      </c>
      <c r="W4" s="3"/>
      <c r="Y4" s="3">
        <f t="shared" si="3"/>
        <v>0.5</v>
      </c>
      <c r="AB4" s="3">
        <f t="shared" si="4"/>
        <v>1</v>
      </c>
      <c r="AE4" s="3">
        <f t="shared" si="5"/>
        <v>0</v>
      </c>
      <c r="AH4" s="19">
        <v>4076</v>
      </c>
      <c r="AI4" s="20">
        <v>2781</v>
      </c>
      <c r="AJ4" s="20">
        <v>3407</v>
      </c>
      <c r="AK4" s="14"/>
      <c r="AL4" s="3">
        <f t="shared" si="6"/>
        <v>-9</v>
      </c>
      <c r="AO4" s="3">
        <v>3428.5</v>
      </c>
      <c r="AP4" s="3">
        <f t="shared" si="7"/>
        <v>-10</v>
      </c>
      <c r="AS4" s="3">
        <f t="shared" si="8"/>
        <v>-14</v>
      </c>
      <c r="AT4" s="3"/>
      <c r="AU4" s="3"/>
      <c r="AV4" s="3">
        <f t="shared" si="9"/>
        <v>-6</v>
      </c>
      <c r="AZ4" s="26">
        <v>4058</v>
      </c>
      <c r="BA4" s="26">
        <v>2778</v>
      </c>
      <c r="BB4" s="3">
        <f t="shared" si="18"/>
        <v>3418</v>
      </c>
      <c r="BD4" s="3">
        <f t="shared" si="10"/>
        <v>0.5</v>
      </c>
      <c r="BG4" s="3">
        <f t="shared" si="19"/>
        <v>10.5</v>
      </c>
      <c r="BK4" s="3">
        <f t="shared" si="11"/>
        <v>4</v>
      </c>
      <c r="BN4">
        <f t="shared" si="20"/>
        <v>18</v>
      </c>
      <c r="BR4" s="3">
        <f t="shared" si="12"/>
        <v>-3</v>
      </c>
      <c r="BU4">
        <f t="shared" si="21"/>
        <v>3</v>
      </c>
    </row>
    <row r="5" spans="1:75" x14ac:dyDescent="0.2">
      <c r="A5" s="1">
        <v>4</v>
      </c>
      <c r="B5">
        <f t="shared" ca="1" si="13"/>
        <v>35</v>
      </c>
      <c r="C5" s="27">
        <f t="shared" ca="1" si="14"/>
        <v>36</v>
      </c>
      <c r="D5" s="27" t="s">
        <v>42</v>
      </c>
      <c r="E5" s="3">
        <v>4432</v>
      </c>
      <c r="F5" s="3">
        <v>107.335921293852</v>
      </c>
      <c r="G5" s="3">
        <v>0</v>
      </c>
      <c r="H5">
        <v>5072</v>
      </c>
      <c r="I5">
        <v>366</v>
      </c>
      <c r="J5">
        <v>242</v>
      </c>
      <c r="K5" s="7">
        <f t="shared" si="15"/>
        <v>5134</v>
      </c>
      <c r="L5" s="9"/>
      <c r="M5" s="3"/>
      <c r="N5" s="4">
        <v>5072</v>
      </c>
      <c r="O5" s="4">
        <v>365</v>
      </c>
      <c r="P5" s="4">
        <v>242</v>
      </c>
      <c r="Q5" s="7">
        <f t="shared" si="16"/>
        <v>5133.5</v>
      </c>
      <c r="R5" s="3">
        <f t="shared" si="0"/>
        <v>5437</v>
      </c>
      <c r="S5" s="3">
        <f t="shared" si="1"/>
        <v>4830</v>
      </c>
      <c r="T5" s="3">
        <f t="shared" si="17"/>
        <v>151.75</v>
      </c>
      <c r="U5" s="3"/>
      <c r="V5" s="3">
        <f t="shared" si="2"/>
        <v>0</v>
      </c>
      <c r="W5" s="3"/>
      <c r="Y5" s="3">
        <f t="shared" si="3"/>
        <v>-0.5</v>
      </c>
      <c r="AB5" s="3">
        <f t="shared" si="4"/>
        <v>-1</v>
      </c>
      <c r="AE5" s="3">
        <f t="shared" si="5"/>
        <v>0</v>
      </c>
      <c r="AH5" s="19">
        <v>5439</v>
      </c>
      <c r="AI5" s="20">
        <v>4830</v>
      </c>
      <c r="AJ5" s="20">
        <v>5073</v>
      </c>
      <c r="AK5" s="14"/>
      <c r="AL5" s="3">
        <f t="shared" si="6"/>
        <v>-1</v>
      </c>
      <c r="AO5" s="3">
        <v>5134.5</v>
      </c>
      <c r="AP5" s="3">
        <f t="shared" si="7"/>
        <v>-1</v>
      </c>
      <c r="AS5" s="3">
        <f t="shared" si="8"/>
        <v>-2</v>
      </c>
      <c r="AT5" s="3"/>
      <c r="AU5" s="3"/>
      <c r="AV5" s="3">
        <f t="shared" si="9"/>
        <v>0</v>
      </c>
      <c r="AZ5" s="26">
        <v>5436</v>
      </c>
      <c r="BA5" s="26">
        <v>4831</v>
      </c>
      <c r="BB5" s="3">
        <f t="shared" si="18"/>
        <v>5133.5</v>
      </c>
      <c r="BD5" s="3">
        <f t="shared" si="10"/>
        <v>0</v>
      </c>
      <c r="BG5" s="3">
        <f t="shared" si="19"/>
        <v>1</v>
      </c>
      <c r="BK5" s="3">
        <f t="shared" si="11"/>
        <v>1</v>
      </c>
      <c r="BN5">
        <f t="shared" si="20"/>
        <v>3</v>
      </c>
      <c r="BR5" s="3">
        <f t="shared" si="12"/>
        <v>-1</v>
      </c>
      <c r="BU5">
        <f t="shared" si="21"/>
        <v>-1</v>
      </c>
    </row>
    <row r="6" spans="1:75" x14ac:dyDescent="0.2">
      <c r="A6" s="1">
        <v>5</v>
      </c>
      <c r="B6">
        <f t="shared" ca="1" si="13"/>
        <v>73</v>
      </c>
      <c r="C6" s="27">
        <f t="shared" ca="1" si="14"/>
        <v>-176</v>
      </c>
      <c r="D6" s="27" t="s">
        <v>42</v>
      </c>
      <c r="E6" s="3">
        <v>4245</v>
      </c>
      <c r="F6" s="3">
        <v>40</v>
      </c>
      <c r="G6" s="3">
        <v>0</v>
      </c>
      <c r="H6">
        <v>4821</v>
      </c>
      <c r="I6">
        <v>49</v>
      </c>
      <c r="J6">
        <v>197</v>
      </c>
      <c r="K6" s="7">
        <f t="shared" si="15"/>
        <v>4747</v>
      </c>
      <c r="L6" s="9"/>
      <c r="M6" s="3"/>
      <c r="N6" s="4">
        <v>4822</v>
      </c>
      <c r="O6" s="4">
        <v>48</v>
      </c>
      <c r="P6" s="4">
        <v>198</v>
      </c>
      <c r="Q6" s="7">
        <f t="shared" si="16"/>
        <v>4747</v>
      </c>
      <c r="R6" s="3">
        <f t="shared" si="0"/>
        <v>4870</v>
      </c>
      <c r="S6" s="3">
        <f t="shared" si="1"/>
        <v>4624</v>
      </c>
      <c r="T6" s="3">
        <f t="shared" si="17"/>
        <v>61.5</v>
      </c>
      <c r="U6" s="3"/>
      <c r="V6" s="3">
        <f t="shared" si="2"/>
        <v>1</v>
      </c>
      <c r="W6" s="3"/>
      <c r="Y6" s="3">
        <f t="shared" si="3"/>
        <v>0</v>
      </c>
      <c r="AB6" s="3">
        <f t="shared" si="4"/>
        <v>-1</v>
      </c>
      <c r="AE6" s="3">
        <f t="shared" si="5"/>
        <v>1</v>
      </c>
      <c r="AH6" s="19">
        <v>4872</v>
      </c>
      <c r="AI6" s="20">
        <v>4624</v>
      </c>
      <c r="AJ6" s="20">
        <v>4822</v>
      </c>
      <c r="AK6" s="14"/>
      <c r="AL6" s="3">
        <f t="shared" si="6"/>
        <v>0</v>
      </c>
      <c r="AO6" s="3">
        <v>4748</v>
      </c>
      <c r="AP6" s="3">
        <f t="shared" si="7"/>
        <v>-1</v>
      </c>
      <c r="AS6" s="3">
        <f t="shared" si="8"/>
        <v>-2</v>
      </c>
      <c r="AT6" s="3"/>
      <c r="AU6" s="3"/>
      <c r="AV6" s="3">
        <f t="shared" si="9"/>
        <v>0</v>
      </c>
      <c r="AZ6" s="26">
        <v>4870</v>
      </c>
      <c r="BA6" s="26">
        <v>4623</v>
      </c>
      <c r="BB6" s="3">
        <f t="shared" si="18"/>
        <v>4746.5</v>
      </c>
      <c r="BD6" s="3">
        <f t="shared" si="10"/>
        <v>0.5</v>
      </c>
      <c r="BG6" s="3">
        <f t="shared" si="19"/>
        <v>1.5</v>
      </c>
      <c r="BK6" s="3">
        <f t="shared" si="11"/>
        <v>0</v>
      </c>
      <c r="BN6">
        <f t="shared" si="20"/>
        <v>2</v>
      </c>
      <c r="BR6" s="3">
        <f t="shared" si="12"/>
        <v>1</v>
      </c>
      <c r="BU6">
        <f t="shared" si="21"/>
        <v>1</v>
      </c>
    </row>
    <row r="7" spans="1:75" x14ac:dyDescent="0.2">
      <c r="A7" s="1">
        <v>6</v>
      </c>
      <c r="B7">
        <f t="shared" ca="1" si="13"/>
        <v>66</v>
      </c>
      <c r="C7" s="27">
        <f t="shared" ca="1" si="14"/>
        <v>35</v>
      </c>
      <c r="D7" s="27" t="s">
        <v>42</v>
      </c>
      <c r="E7" s="3">
        <v>6247.0102553489451</v>
      </c>
      <c r="F7" s="3">
        <v>749.46380833233036</v>
      </c>
      <c r="G7" s="3">
        <v>0</v>
      </c>
      <c r="H7">
        <v>7049</v>
      </c>
      <c r="I7">
        <v>1547</v>
      </c>
      <c r="J7">
        <v>1723</v>
      </c>
      <c r="K7" s="7">
        <f t="shared" si="15"/>
        <v>6961</v>
      </c>
      <c r="L7" s="9"/>
      <c r="M7" s="3"/>
      <c r="N7" s="4">
        <v>7050</v>
      </c>
      <c r="O7" s="4">
        <v>1546</v>
      </c>
      <c r="P7" s="4">
        <v>1724</v>
      </c>
      <c r="Q7" s="7">
        <f t="shared" si="16"/>
        <v>6961</v>
      </c>
      <c r="R7" s="3">
        <f t="shared" si="0"/>
        <v>8596</v>
      </c>
      <c r="S7" s="3">
        <f t="shared" si="1"/>
        <v>5326</v>
      </c>
      <c r="T7" s="3">
        <f t="shared" si="17"/>
        <v>817.5</v>
      </c>
      <c r="U7" s="3"/>
      <c r="V7" s="3">
        <f t="shared" si="2"/>
        <v>1</v>
      </c>
      <c r="W7" s="3"/>
      <c r="Y7" s="3">
        <f t="shared" si="3"/>
        <v>0</v>
      </c>
      <c r="AB7" s="3">
        <f t="shared" si="4"/>
        <v>-1</v>
      </c>
      <c r="AE7" s="3">
        <f t="shared" si="5"/>
        <v>1</v>
      </c>
      <c r="AH7" s="19">
        <v>8980</v>
      </c>
      <c r="AI7" s="20">
        <v>5584</v>
      </c>
      <c r="AJ7" s="20">
        <v>7130</v>
      </c>
      <c r="AK7" s="14"/>
      <c r="AL7" s="3">
        <f t="shared" si="6"/>
        <v>-80</v>
      </c>
      <c r="AO7" s="3">
        <v>7282</v>
      </c>
      <c r="AP7" s="3">
        <f t="shared" si="7"/>
        <v>-321</v>
      </c>
      <c r="AS7" s="3">
        <f t="shared" si="8"/>
        <v>-384</v>
      </c>
      <c r="AT7" s="3"/>
      <c r="AU7" s="3"/>
      <c r="AV7" s="3">
        <f t="shared" si="9"/>
        <v>-258</v>
      </c>
      <c r="AZ7" s="26">
        <v>8588</v>
      </c>
      <c r="BA7" s="26">
        <v>5335</v>
      </c>
      <c r="BB7" s="3">
        <f t="shared" si="18"/>
        <v>6961.5</v>
      </c>
      <c r="BD7" s="3">
        <f t="shared" si="10"/>
        <v>-0.5</v>
      </c>
      <c r="BG7" s="3">
        <f t="shared" si="19"/>
        <v>320.5</v>
      </c>
      <c r="BK7" s="3">
        <f t="shared" si="11"/>
        <v>8</v>
      </c>
      <c r="BN7">
        <f t="shared" si="20"/>
        <v>392</v>
      </c>
      <c r="BR7" s="3">
        <f t="shared" si="12"/>
        <v>-9</v>
      </c>
      <c r="BU7">
        <f t="shared" si="21"/>
        <v>249</v>
      </c>
    </row>
    <row r="8" spans="1:75" x14ac:dyDescent="0.2">
      <c r="A8" s="1">
        <v>7</v>
      </c>
      <c r="B8">
        <f t="shared" ca="1" si="13"/>
        <v>49</v>
      </c>
      <c r="C8" s="27">
        <f t="shared" ca="1" si="14"/>
        <v>-118</v>
      </c>
      <c r="D8" s="27" t="s">
        <v>42</v>
      </c>
      <c r="E8" s="3">
        <v>3947</v>
      </c>
      <c r="F8" s="3">
        <v>138</v>
      </c>
      <c r="G8" s="3">
        <v>100</v>
      </c>
      <c r="H8">
        <v>4393</v>
      </c>
      <c r="I8">
        <v>430</v>
      </c>
      <c r="J8">
        <v>400</v>
      </c>
      <c r="K8" s="7">
        <f t="shared" si="15"/>
        <v>4408</v>
      </c>
      <c r="L8" s="9"/>
      <c r="M8" s="3"/>
      <c r="N8" s="4">
        <v>4393</v>
      </c>
      <c r="O8" s="4">
        <v>431</v>
      </c>
      <c r="P8" s="4">
        <v>400</v>
      </c>
      <c r="Q8" s="7">
        <f t="shared" si="16"/>
        <v>4408.5</v>
      </c>
      <c r="R8" s="3">
        <f t="shared" si="0"/>
        <v>4824</v>
      </c>
      <c r="S8" s="3">
        <f t="shared" si="1"/>
        <v>3993</v>
      </c>
      <c r="T8" s="3">
        <f t="shared" si="17"/>
        <v>207.75</v>
      </c>
      <c r="U8" s="3"/>
      <c r="V8" s="3">
        <f t="shared" si="2"/>
        <v>0</v>
      </c>
      <c r="W8" s="3"/>
      <c r="Y8" s="3">
        <f t="shared" si="3"/>
        <v>0.5</v>
      </c>
      <c r="AB8" s="3">
        <f t="shared" si="4"/>
        <v>1</v>
      </c>
      <c r="AE8" s="3">
        <f t="shared" si="5"/>
        <v>0</v>
      </c>
      <c r="AH8" s="19">
        <v>4825</v>
      </c>
      <c r="AI8" s="20">
        <v>3996</v>
      </c>
      <c r="AJ8" s="20">
        <v>4396</v>
      </c>
      <c r="AK8" s="14"/>
      <c r="AL8" s="3">
        <f t="shared" si="6"/>
        <v>-3</v>
      </c>
      <c r="AO8" s="3">
        <v>4410.5</v>
      </c>
      <c r="AP8" s="3">
        <f t="shared" si="7"/>
        <v>-2</v>
      </c>
      <c r="AS8" s="3">
        <f t="shared" si="8"/>
        <v>-1</v>
      </c>
      <c r="AT8" s="3"/>
      <c r="AU8" s="3"/>
      <c r="AV8" s="3">
        <f t="shared" si="9"/>
        <v>-3</v>
      </c>
      <c r="AZ8" s="26">
        <v>4823</v>
      </c>
      <c r="BA8" s="26">
        <v>3995</v>
      </c>
      <c r="BB8" s="3">
        <f t="shared" si="18"/>
        <v>4409</v>
      </c>
      <c r="BD8" s="3">
        <f t="shared" si="10"/>
        <v>-0.5</v>
      </c>
      <c r="BG8" s="3">
        <f t="shared" si="19"/>
        <v>1.5</v>
      </c>
      <c r="BK8" s="3">
        <f t="shared" si="11"/>
        <v>1</v>
      </c>
      <c r="BN8">
        <f t="shared" si="20"/>
        <v>2</v>
      </c>
      <c r="BR8" s="3">
        <f t="shared" si="12"/>
        <v>-2</v>
      </c>
      <c r="BU8">
        <f t="shared" si="21"/>
        <v>1</v>
      </c>
    </row>
    <row r="9" spans="1:75" x14ac:dyDescent="0.2">
      <c r="A9" s="1">
        <v>8</v>
      </c>
      <c r="B9">
        <f t="shared" ca="1" si="13"/>
        <v>59</v>
      </c>
      <c r="C9" s="27">
        <f t="shared" ca="1" si="14"/>
        <v>87</v>
      </c>
      <c r="D9" s="27" t="s">
        <v>42</v>
      </c>
      <c r="E9" s="3">
        <v>6267</v>
      </c>
      <c r="F9" s="3">
        <v>143</v>
      </c>
      <c r="G9" s="3">
        <v>100</v>
      </c>
      <c r="H9">
        <v>7158</v>
      </c>
      <c r="I9">
        <v>270</v>
      </c>
      <c r="J9">
        <v>362</v>
      </c>
      <c r="K9" s="7">
        <f t="shared" si="15"/>
        <v>7112</v>
      </c>
      <c r="L9" s="9"/>
      <c r="M9" s="3"/>
      <c r="N9" s="4">
        <v>7159</v>
      </c>
      <c r="O9" s="4">
        <v>270</v>
      </c>
      <c r="P9" s="4">
        <v>363</v>
      </c>
      <c r="Q9" s="7">
        <f t="shared" si="16"/>
        <v>7112.5</v>
      </c>
      <c r="R9" s="3">
        <f t="shared" si="0"/>
        <v>7429</v>
      </c>
      <c r="S9" s="3">
        <f t="shared" si="1"/>
        <v>6796</v>
      </c>
      <c r="T9" s="3">
        <f t="shared" si="17"/>
        <v>158.25</v>
      </c>
      <c r="U9" s="3"/>
      <c r="V9" s="3">
        <f t="shared" si="2"/>
        <v>1</v>
      </c>
      <c r="W9" s="3"/>
      <c r="Y9" s="3">
        <f t="shared" si="3"/>
        <v>0.5</v>
      </c>
      <c r="AB9" s="3">
        <f t="shared" si="4"/>
        <v>0</v>
      </c>
      <c r="AE9" s="3">
        <f t="shared" si="5"/>
        <v>1</v>
      </c>
      <c r="AH9" s="19">
        <v>7430</v>
      </c>
      <c r="AI9" s="20">
        <v>6795</v>
      </c>
      <c r="AJ9" s="20">
        <v>7161</v>
      </c>
      <c r="AK9" s="14"/>
      <c r="AL9" s="3">
        <f t="shared" si="6"/>
        <v>-2</v>
      </c>
      <c r="AO9" s="3">
        <v>7112.5</v>
      </c>
      <c r="AP9" s="3">
        <f t="shared" si="7"/>
        <v>0</v>
      </c>
      <c r="AS9" s="3">
        <f t="shared" si="8"/>
        <v>-1</v>
      </c>
      <c r="AT9" s="3"/>
      <c r="AU9" s="3"/>
      <c r="AV9" s="3">
        <f t="shared" si="9"/>
        <v>1</v>
      </c>
      <c r="AZ9" s="26">
        <v>7428</v>
      </c>
      <c r="BA9" s="26">
        <v>6797</v>
      </c>
      <c r="BB9" s="3">
        <f t="shared" si="18"/>
        <v>7112.5</v>
      </c>
      <c r="BD9" s="3">
        <f t="shared" si="10"/>
        <v>0</v>
      </c>
      <c r="BG9" s="3">
        <f t="shared" si="19"/>
        <v>0</v>
      </c>
      <c r="BK9" s="3">
        <f t="shared" si="11"/>
        <v>1</v>
      </c>
      <c r="BN9">
        <f t="shared" si="20"/>
        <v>2</v>
      </c>
      <c r="BR9" s="3">
        <f t="shared" si="12"/>
        <v>-1</v>
      </c>
      <c r="BU9">
        <f t="shared" si="21"/>
        <v>-2</v>
      </c>
    </row>
    <row r="10" spans="1:75" x14ac:dyDescent="0.2">
      <c r="A10" s="1">
        <v>9</v>
      </c>
      <c r="B10">
        <f t="shared" ca="1" si="13"/>
        <v>14</v>
      </c>
      <c r="C10" s="27">
        <f t="shared" ca="1" si="14"/>
        <v>139</v>
      </c>
      <c r="D10" s="27" t="s">
        <v>42</v>
      </c>
      <c r="E10" s="3">
        <v>5827</v>
      </c>
      <c r="F10" s="3">
        <v>143</v>
      </c>
      <c r="G10" s="3">
        <v>100</v>
      </c>
      <c r="H10">
        <v>6639</v>
      </c>
      <c r="I10">
        <v>319</v>
      </c>
      <c r="J10">
        <v>331</v>
      </c>
      <c r="K10" s="7">
        <f t="shared" si="15"/>
        <v>6633</v>
      </c>
      <c r="L10" s="9"/>
      <c r="M10" s="3"/>
      <c r="N10" s="4">
        <v>6639</v>
      </c>
      <c r="O10" s="4">
        <v>320</v>
      </c>
      <c r="P10" s="4">
        <v>332</v>
      </c>
      <c r="Q10" s="7">
        <f t="shared" si="16"/>
        <v>6633</v>
      </c>
      <c r="R10" s="3">
        <f t="shared" si="0"/>
        <v>6959</v>
      </c>
      <c r="S10" s="3">
        <f t="shared" si="1"/>
        <v>6307</v>
      </c>
      <c r="T10" s="3">
        <f t="shared" si="17"/>
        <v>163</v>
      </c>
      <c r="U10" s="3"/>
      <c r="V10" s="3">
        <f t="shared" si="2"/>
        <v>0</v>
      </c>
      <c r="W10" s="3"/>
      <c r="Y10" s="3">
        <f t="shared" si="3"/>
        <v>0</v>
      </c>
      <c r="AB10" s="3">
        <f t="shared" si="4"/>
        <v>1</v>
      </c>
      <c r="AE10" s="3">
        <f t="shared" si="5"/>
        <v>1</v>
      </c>
      <c r="AH10" s="19">
        <v>6975</v>
      </c>
      <c r="AI10" s="20">
        <v>6310</v>
      </c>
      <c r="AJ10" s="20">
        <v>6641</v>
      </c>
      <c r="AK10" s="14"/>
      <c r="AL10" s="3">
        <f t="shared" si="6"/>
        <v>-2</v>
      </c>
      <c r="AO10" s="3">
        <v>6642.5</v>
      </c>
      <c r="AP10" s="3">
        <f t="shared" si="7"/>
        <v>-9.5</v>
      </c>
      <c r="AS10" s="3">
        <f t="shared" si="8"/>
        <v>-16</v>
      </c>
      <c r="AT10" s="3"/>
      <c r="AU10" s="3"/>
      <c r="AV10" s="3">
        <f t="shared" si="9"/>
        <v>-3</v>
      </c>
      <c r="AZ10" s="26">
        <v>6952</v>
      </c>
      <c r="BA10" s="26">
        <v>6309</v>
      </c>
      <c r="BB10" s="3">
        <f t="shared" si="18"/>
        <v>6630.5</v>
      </c>
      <c r="BD10" s="3">
        <f t="shared" si="10"/>
        <v>2.5</v>
      </c>
      <c r="BG10" s="3">
        <f t="shared" si="19"/>
        <v>12</v>
      </c>
      <c r="BK10" s="3">
        <f t="shared" si="11"/>
        <v>7</v>
      </c>
      <c r="BN10">
        <f t="shared" si="20"/>
        <v>23</v>
      </c>
      <c r="BR10" s="3">
        <f t="shared" si="12"/>
        <v>-2</v>
      </c>
      <c r="BU10">
        <f t="shared" si="21"/>
        <v>1</v>
      </c>
    </row>
    <row r="11" spans="1:75" x14ac:dyDescent="0.2">
      <c r="A11" s="1">
        <v>10</v>
      </c>
      <c r="B11">
        <f t="shared" ca="1" si="13"/>
        <v>73</v>
      </c>
      <c r="C11" s="27">
        <f t="shared" ca="1" si="14"/>
        <v>-130</v>
      </c>
      <c r="D11" s="27" t="s">
        <v>42</v>
      </c>
      <c r="E11" s="3">
        <v>7593.052581591709</v>
      </c>
      <c r="F11" s="3">
        <v>107.70329614269011</v>
      </c>
      <c r="G11" s="3">
        <v>0</v>
      </c>
      <c r="H11">
        <v>8393</v>
      </c>
      <c r="I11">
        <v>200</v>
      </c>
      <c r="J11">
        <v>210</v>
      </c>
      <c r="K11" s="7">
        <f t="shared" si="15"/>
        <v>8388</v>
      </c>
      <c r="L11" s="9"/>
      <c r="M11" s="3"/>
      <c r="N11" s="4">
        <v>8393</v>
      </c>
      <c r="O11" s="4">
        <v>201</v>
      </c>
      <c r="P11" s="4">
        <v>212</v>
      </c>
      <c r="Q11" s="7">
        <f t="shared" si="16"/>
        <v>8387.5</v>
      </c>
      <c r="R11" s="3">
        <f t="shared" si="0"/>
        <v>8594</v>
      </c>
      <c r="S11" s="3">
        <f t="shared" si="1"/>
        <v>8181</v>
      </c>
      <c r="T11" s="3">
        <f t="shared" si="17"/>
        <v>103.25</v>
      </c>
      <c r="U11" s="3"/>
      <c r="V11" s="3">
        <f t="shared" si="2"/>
        <v>0</v>
      </c>
      <c r="W11" s="3"/>
      <c r="Y11" s="3">
        <f t="shared" si="3"/>
        <v>-0.5</v>
      </c>
      <c r="AB11" s="3">
        <f t="shared" si="4"/>
        <v>1</v>
      </c>
      <c r="AE11" s="3">
        <f t="shared" si="5"/>
        <v>2</v>
      </c>
      <c r="AH11" s="19">
        <v>8596</v>
      </c>
      <c r="AI11" s="20">
        <v>8181</v>
      </c>
      <c r="AJ11" s="20">
        <v>8394</v>
      </c>
      <c r="AK11" s="14"/>
      <c r="AL11" s="3">
        <f t="shared" si="6"/>
        <v>-1</v>
      </c>
      <c r="AO11" s="3">
        <v>8388.5</v>
      </c>
      <c r="AP11" s="3">
        <f t="shared" si="7"/>
        <v>-1</v>
      </c>
      <c r="AS11" s="3">
        <f t="shared" si="8"/>
        <v>-2</v>
      </c>
      <c r="AT11" s="3"/>
      <c r="AU11" s="3"/>
      <c r="AV11" s="3">
        <f t="shared" si="9"/>
        <v>0</v>
      </c>
      <c r="AZ11" s="26">
        <v>8592</v>
      </c>
      <c r="BA11" s="26">
        <v>8181</v>
      </c>
      <c r="BB11" s="3">
        <f t="shared" si="18"/>
        <v>8386.5</v>
      </c>
      <c r="BD11" s="3">
        <f t="shared" si="10"/>
        <v>1</v>
      </c>
      <c r="BG11" s="3">
        <f t="shared" si="19"/>
        <v>2</v>
      </c>
      <c r="BK11" s="3">
        <f t="shared" si="11"/>
        <v>2</v>
      </c>
      <c r="BN11">
        <f t="shared" si="20"/>
        <v>4</v>
      </c>
      <c r="BR11" s="3">
        <f t="shared" si="12"/>
        <v>0</v>
      </c>
      <c r="BU11">
        <f t="shared" si="21"/>
        <v>0</v>
      </c>
    </row>
    <row r="12" spans="1:75" x14ac:dyDescent="0.2">
      <c r="A12" s="1">
        <v>11</v>
      </c>
      <c r="B12">
        <f t="shared" ca="1" si="13"/>
        <v>69</v>
      </c>
      <c r="C12" s="27">
        <f t="shared" ca="1" si="14"/>
        <v>-146</v>
      </c>
      <c r="D12" s="27" t="s">
        <v>42</v>
      </c>
      <c r="E12" s="3">
        <v>9966.469504261333</v>
      </c>
      <c r="F12" s="3">
        <v>246.42046831381521</v>
      </c>
      <c r="G12" s="3">
        <v>0</v>
      </c>
      <c r="H12">
        <v>11536</v>
      </c>
      <c r="I12">
        <v>932</v>
      </c>
      <c r="J12">
        <v>785</v>
      </c>
      <c r="K12" s="7">
        <f t="shared" si="15"/>
        <v>11609.5</v>
      </c>
      <c r="L12" s="9"/>
      <c r="M12" s="3"/>
      <c r="N12" s="4">
        <v>11536</v>
      </c>
      <c r="O12" s="4">
        <v>933</v>
      </c>
      <c r="P12" s="4">
        <v>786</v>
      </c>
      <c r="Q12" s="7">
        <f t="shared" si="16"/>
        <v>11609.5</v>
      </c>
      <c r="R12" s="3">
        <f t="shared" si="0"/>
        <v>12469</v>
      </c>
      <c r="S12" s="3">
        <f t="shared" si="1"/>
        <v>10750</v>
      </c>
      <c r="T12" s="3">
        <f t="shared" si="17"/>
        <v>429.75</v>
      </c>
      <c r="U12" s="3"/>
      <c r="V12" s="3">
        <f t="shared" si="2"/>
        <v>0</v>
      </c>
      <c r="W12" s="3"/>
      <c r="Y12" s="3">
        <f t="shared" si="3"/>
        <v>0</v>
      </c>
      <c r="AB12" s="3">
        <f t="shared" si="4"/>
        <v>1</v>
      </c>
      <c r="AE12" s="3">
        <f t="shared" si="5"/>
        <v>1</v>
      </c>
      <c r="AH12" s="19">
        <v>12471</v>
      </c>
      <c r="AI12" s="20">
        <v>10766</v>
      </c>
      <c r="AJ12" s="20">
        <v>11548</v>
      </c>
      <c r="AK12" s="14"/>
      <c r="AL12" s="3">
        <f t="shared" si="6"/>
        <v>-12</v>
      </c>
      <c r="AO12" s="3">
        <v>11618.5</v>
      </c>
      <c r="AP12" s="3">
        <f t="shared" si="7"/>
        <v>-9</v>
      </c>
      <c r="AS12" s="3">
        <f t="shared" si="8"/>
        <v>-2</v>
      </c>
      <c r="AT12" s="3"/>
      <c r="AU12" s="3"/>
      <c r="AV12" s="3">
        <f t="shared" si="9"/>
        <v>-16</v>
      </c>
      <c r="AZ12" s="26">
        <v>12467</v>
      </c>
      <c r="BA12" s="26">
        <v>10755</v>
      </c>
      <c r="BB12" s="3">
        <f t="shared" si="18"/>
        <v>11611</v>
      </c>
      <c r="BD12" s="3">
        <f t="shared" si="10"/>
        <v>-1.5</v>
      </c>
      <c r="BG12" s="3">
        <f t="shared" si="19"/>
        <v>7.5</v>
      </c>
      <c r="BK12" s="3">
        <f t="shared" si="11"/>
        <v>2</v>
      </c>
      <c r="BN12">
        <f t="shared" si="20"/>
        <v>4</v>
      </c>
      <c r="BR12" s="3">
        <f t="shared" si="12"/>
        <v>-5</v>
      </c>
      <c r="BU12">
        <f t="shared" si="21"/>
        <v>11</v>
      </c>
    </row>
    <row r="13" spans="1:75" x14ac:dyDescent="0.2">
      <c r="A13" s="1">
        <v>12</v>
      </c>
      <c r="B13">
        <f t="shared" ca="1" si="13"/>
        <v>67</v>
      </c>
      <c r="C13" s="27">
        <f t="shared" ca="1" si="14"/>
        <v>52</v>
      </c>
      <c r="D13" s="27" t="s">
        <v>42</v>
      </c>
      <c r="E13" s="3">
        <v>7627.010255348946</v>
      </c>
      <c r="F13" s="3">
        <v>149.09681987218909</v>
      </c>
      <c r="G13" s="3">
        <v>0</v>
      </c>
      <c r="H13">
        <v>8432</v>
      </c>
      <c r="I13">
        <v>535</v>
      </c>
      <c r="J13">
        <v>394</v>
      </c>
      <c r="K13" s="7">
        <f t="shared" si="15"/>
        <v>8502.5</v>
      </c>
      <c r="L13" s="9"/>
      <c r="M13" s="3"/>
      <c r="N13" s="4">
        <v>8433</v>
      </c>
      <c r="O13" s="4">
        <v>535</v>
      </c>
      <c r="P13" s="4">
        <v>396</v>
      </c>
      <c r="Q13" s="7">
        <f t="shared" si="16"/>
        <v>8502.5</v>
      </c>
      <c r="R13" s="3">
        <f t="shared" si="0"/>
        <v>8968</v>
      </c>
      <c r="S13" s="3">
        <f t="shared" si="1"/>
        <v>8037</v>
      </c>
      <c r="T13" s="3">
        <f t="shared" si="17"/>
        <v>232.75</v>
      </c>
      <c r="U13" s="3"/>
      <c r="V13" s="3">
        <f t="shared" si="2"/>
        <v>1</v>
      </c>
      <c r="W13" s="3"/>
      <c r="Y13" s="3">
        <f t="shared" si="3"/>
        <v>0</v>
      </c>
      <c r="AB13" s="3">
        <f t="shared" si="4"/>
        <v>0</v>
      </c>
      <c r="AE13" s="3">
        <f t="shared" si="5"/>
        <v>2</v>
      </c>
      <c r="AH13" s="19">
        <v>8975</v>
      </c>
      <c r="AI13" s="20">
        <v>8039</v>
      </c>
      <c r="AJ13" s="20">
        <v>8436</v>
      </c>
      <c r="AK13" s="14"/>
      <c r="AL13" s="3">
        <f t="shared" si="6"/>
        <v>-3</v>
      </c>
      <c r="AO13" s="3">
        <v>8507</v>
      </c>
      <c r="AP13" s="3">
        <f t="shared" si="7"/>
        <v>-4.5</v>
      </c>
      <c r="AS13" s="3">
        <f t="shared" si="8"/>
        <v>-7</v>
      </c>
      <c r="AT13" s="3"/>
      <c r="AU13" s="3"/>
      <c r="AV13" s="3">
        <f t="shared" si="9"/>
        <v>-2</v>
      </c>
      <c r="AZ13" s="26">
        <v>8966</v>
      </c>
      <c r="BA13" s="26">
        <v>8038</v>
      </c>
      <c r="BB13" s="3">
        <f t="shared" si="18"/>
        <v>8502</v>
      </c>
      <c r="BD13" s="3">
        <f t="shared" si="10"/>
        <v>0.5</v>
      </c>
      <c r="BG13" s="3">
        <f t="shared" si="19"/>
        <v>5</v>
      </c>
      <c r="BK13" s="3">
        <f t="shared" si="11"/>
        <v>2</v>
      </c>
      <c r="BN13">
        <f t="shared" si="20"/>
        <v>9</v>
      </c>
      <c r="BR13" s="3">
        <f t="shared" si="12"/>
        <v>-1</v>
      </c>
      <c r="BU13">
        <f t="shared" si="21"/>
        <v>1</v>
      </c>
    </row>
    <row r="14" spans="1:75" x14ac:dyDescent="0.2">
      <c r="A14" s="1">
        <v>13</v>
      </c>
      <c r="B14">
        <f t="shared" ca="1" si="13"/>
        <v>7</v>
      </c>
      <c r="C14" s="27">
        <f t="shared" ca="1" si="14"/>
        <v>22</v>
      </c>
      <c r="D14" s="27" t="s">
        <v>42</v>
      </c>
      <c r="E14" s="3">
        <v>8417.0102553489469</v>
      </c>
      <c r="F14" s="3">
        <v>176.15294972267711</v>
      </c>
      <c r="G14" s="3">
        <v>100</v>
      </c>
      <c r="H14">
        <v>9376</v>
      </c>
      <c r="I14">
        <v>524</v>
      </c>
      <c r="J14">
        <v>560</v>
      </c>
      <c r="K14" s="7">
        <f t="shared" si="15"/>
        <v>9358</v>
      </c>
      <c r="L14" s="9"/>
      <c r="M14" s="3"/>
      <c r="N14" s="4">
        <v>9377</v>
      </c>
      <c r="O14" s="4">
        <v>524</v>
      </c>
      <c r="P14" s="4">
        <v>561</v>
      </c>
      <c r="Q14" s="7">
        <f t="shared" si="16"/>
        <v>9358.5</v>
      </c>
      <c r="R14" s="3">
        <f t="shared" si="0"/>
        <v>9901</v>
      </c>
      <c r="S14" s="3">
        <f t="shared" si="1"/>
        <v>8816</v>
      </c>
      <c r="T14" s="3">
        <f t="shared" si="17"/>
        <v>271.25</v>
      </c>
      <c r="U14" s="3"/>
      <c r="V14" s="3">
        <f t="shared" si="2"/>
        <v>1</v>
      </c>
      <c r="W14" s="3"/>
      <c r="Y14" s="3">
        <f t="shared" si="3"/>
        <v>0.5</v>
      </c>
      <c r="AB14" s="3">
        <f t="shared" si="4"/>
        <v>0</v>
      </c>
      <c r="AE14" s="3">
        <f t="shared" si="5"/>
        <v>1</v>
      </c>
      <c r="AH14" s="19">
        <v>9905</v>
      </c>
      <c r="AI14" s="20">
        <v>8987</v>
      </c>
      <c r="AJ14" s="20">
        <v>9383</v>
      </c>
      <c r="AK14" s="14"/>
      <c r="AL14" s="3">
        <f t="shared" si="6"/>
        <v>-6</v>
      </c>
      <c r="AO14" s="3">
        <v>9446</v>
      </c>
      <c r="AP14" s="3">
        <f t="shared" si="7"/>
        <v>-87.5</v>
      </c>
      <c r="AS14" s="3">
        <f t="shared" si="8"/>
        <v>-4</v>
      </c>
      <c r="AT14" s="3"/>
      <c r="AU14" s="3"/>
      <c r="AV14" s="3">
        <f t="shared" si="9"/>
        <v>-171</v>
      </c>
      <c r="AZ14" s="26">
        <v>9899</v>
      </c>
      <c r="BA14" s="26">
        <v>8820</v>
      </c>
      <c r="BB14" s="3">
        <f t="shared" si="18"/>
        <v>9359.5</v>
      </c>
      <c r="BD14" s="3">
        <f t="shared" si="10"/>
        <v>-1</v>
      </c>
      <c r="BG14" s="3">
        <f t="shared" si="19"/>
        <v>86.5</v>
      </c>
      <c r="BK14" s="3">
        <f t="shared" si="11"/>
        <v>2</v>
      </c>
      <c r="BN14">
        <f t="shared" si="20"/>
        <v>6</v>
      </c>
      <c r="BR14" s="3">
        <f t="shared" si="12"/>
        <v>-4</v>
      </c>
      <c r="BU14">
        <f t="shared" si="21"/>
        <v>167</v>
      </c>
    </row>
    <row r="15" spans="1:75" x14ac:dyDescent="0.2">
      <c r="A15" s="1">
        <v>14</v>
      </c>
      <c r="B15">
        <f t="shared" ca="1" si="13"/>
        <v>84</v>
      </c>
      <c r="C15" s="27">
        <f t="shared" ca="1" si="14"/>
        <v>-63</v>
      </c>
      <c r="D15" s="27" t="s">
        <v>42</v>
      </c>
      <c r="E15" s="3">
        <v>4936.755903075602</v>
      </c>
      <c r="F15" s="3">
        <v>133.15352678768971</v>
      </c>
      <c r="G15" s="3">
        <v>100</v>
      </c>
      <c r="H15">
        <v>5685</v>
      </c>
      <c r="I15">
        <v>298</v>
      </c>
      <c r="J15">
        <v>358</v>
      </c>
      <c r="K15" s="7">
        <f t="shared" si="15"/>
        <v>5655</v>
      </c>
      <c r="L15" s="9"/>
      <c r="M15" s="3"/>
      <c r="N15" s="4">
        <v>5686</v>
      </c>
      <c r="O15" s="4">
        <v>298</v>
      </c>
      <c r="P15" s="4">
        <v>360</v>
      </c>
      <c r="Q15" s="7">
        <f t="shared" si="16"/>
        <v>5655</v>
      </c>
      <c r="R15" s="3">
        <f t="shared" si="0"/>
        <v>5984</v>
      </c>
      <c r="S15" s="3">
        <f t="shared" si="1"/>
        <v>5326</v>
      </c>
      <c r="T15" s="3">
        <f t="shared" si="17"/>
        <v>164.5</v>
      </c>
      <c r="U15" s="3"/>
      <c r="V15" s="3">
        <f t="shared" si="2"/>
        <v>1</v>
      </c>
      <c r="W15" s="3"/>
      <c r="Y15" s="3">
        <f t="shared" si="3"/>
        <v>0</v>
      </c>
      <c r="AB15" s="3">
        <f t="shared" si="4"/>
        <v>0</v>
      </c>
      <c r="AE15" s="3">
        <f t="shared" si="5"/>
        <v>2</v>
      </c>
      <c r="AH15" s="19">
        <v>5987</v>
      </c>
      <c r="AI15" s="20">
        <v>5327</v>
      </c>
      <c r="AJ15" s="20">
        <v>5688</v>
      </c>
      <c r="AK15" s="14"/>
      <c r="AL15" s="3">
        <f t="shared" si="6"/>
        <v>-2</v>
      </c>
      <c r="AO15" s="3">
        <v>5657</v>
      </c>
      <c r="AP15" s="3">
        <f t="shared" si="7"/>
        <v>-2</v>
      </c>
      <c r="AS15" s="3">
        <f t="shared" si="8"/>
        <v>-3</v>
      </c>
      <c r="AT15" s="3"/>
      <c r="AU15" s="3"/>
      <c r="AV15" s="3">
        <f t="shared" si="9"/>
        <v>-1</v>
      </c>
      <c r="AZ15" s="26">
        <v>5982</v>
      </c>
      <c r="BA15" s="26">
        <v>5327</v>
      </c>
      <c r="BB15" s="3">
        <f t="shared" si="18"/>
        <v>5654.5</v>
      </c>
      <c r="BD15" s="3">
        <f t="shared" si="10"/>
        <v>0.5</v>
      </c>
      <c r="BG15" s="3">
        <f t="shared" si="19"/>
        <v>2.5</v>
      </c>
      <c r="BK15" s="3">
        <f t="shared" si="11"/>
        <v>2</v>
      </c>
      <c r="BN15">
        <f t="shared" si="20"/>
        <v>5</v>
      </c>
      <c r="BR15" s="3">
        <f t="shared" si="12"/>
        <v>-1</v>
      </c>
      <c r="BU15">
        <f t="shared" si="21"/>
        <v>0</v>
      </c>
    </row>
    <row r="16" spans="1:75" x14ac:dyDescent="0.2">
      <c r="A16" s="1">
        <v>15</v>
      </c>
      <c r="B16">
        <f t="shared" ca="1" si="13"/>
        <v>75</v>
      </c>
      <c r="C16" s="27">
        <f t="shared" ca="1" si="14"/>
        <v>-79</v>
      </c>
      <c r="D16" s="27" t="s">
        <v>42</v>
      </c>
      <c r="E16" s="3">
        <v>6917.0102553489442</v>
      </c>
      <c r="F16" s="3">
        <v>137.94876474981569</v>
      </c>
      <c r="G16" s="3">
        <v>0</v>
      </c>
      <c r="H16">
        <v>7761</v>
      </c>
      <c r="I16">
        <v>246</v>
      </c>
      <c r="J16">
        <v>246</v>
      </c>
      <c r="K16" s="7">
        <f t="shared" si="15"/>
        <v>7761</v>
      </c>
      <c r="L16" s="9"/>
      <c r="M16" s="3"/>
      <c r="N16" s="4">
        <v>7761</v>
      </c>
      <c r="O16" s="4">
        <v>247</v>
      </c>
      <c r="P16" s="4">
        <v>247</v>
      </c>
      <c r="Q16" s="7">
        <f t="shared" si="16"/>
        <v>7761</v>
      </c>
      <c r="R16" s="3">
        <f t="shared" si="0"/>
        <v>8008</v>
      </c>
      <c r="S16" s="3">
        <f t="shared" si="1"/>
        <v>7514</v>
      </c>
      <c r="T16" s="3">
        <f t="shared" si="17"/>
        <v>123.5</v>
      </c>
      <c r="U16" s="3"/>
      <c r="V16" s="3">
        <f t="shared" si="2"/>
        <v>0</v>
      </c>
      <c r="W16" s="3"/>
      <c r="Y16" s="3">
        <f t="shared" si="3"/>
        <v>0</v>
      </c>
      <c r="AB16" s="3">
        <f t="shared" si="4"/>
        <v>1</v>
      </c>
      <c r="AE16" s="3">
        <f t="shared" si="5"/>
        <v>1</v>
      </c>
      <c r="AH16" s="19">
        <v>8010</v>
      </c>
      <c r="AI16" s="20">
        <v>7515</v>
      </c>
      <c r="AJ16" s="20">
        <v>7762</v>
      </c>
      <c r="AK16" s="14"/>
      <c r="AL16" s="3">
        <f t="shared" si="6"/>
        <v>-1</v>
      </c>
      <c r="AO16" s="3">
        <v>7762.5</v>
      </c>
      <c r="AP16" s="3">
        <f t="shared" si="7"/>
        <v>-1.5</v>
      </c>
      <c r="AS16" s="3">
        <f t="shared" si="8"/>
        <v>-2</v>
      </c>
      <c r="AT16" s="3"/>
      <c r="AU16" s="3"/>
      <c r="AV16" s="3">
        <f t="shared" si="9"/>
        <v>-1</v>
      </c>
      <c r="AZ16" s="26">
        <v>8007</v>
      </c>
      <c r="BA16" s="26">
        <v>7515</v>
      </c>
      <c r="BB16" s="3">
        <f t="shared" si="18"/>
        <v>7761</v>
      </c>
      <c r="BD16" s="3">
        <f t="shared" si="10"/>
        <v>0</v>
      </c>
      <c r="BG16" s="3">
        <f t="shared" si="19"/>
        <v>1.5</v>
      </c>
      <c r="BK16" s="3">
        <f t="shared" si="11"/>
        <v>1</v>
      </c>
      <c r="BN16">
        <f t="shared" si="20"/>
        <v>3</v>
      </c>
      <c r="BR16" s="3">
        <f t="shared" si="12"/>
        <v>-1</v>
      </c>
      <c r="BU16">
        <f t="shared" si="21"/>
        <v>0</v>
      </c>
    </row>
    <row r="17" spans="1:73" x14ac:dyDescent="0.2">
      <c r="A17" s="1">
        <v>16</v>
      </c>
      <c r="B17">
        <f t="shared" ca="1" si="13"/>
        <v>22</v>
      </c>
      <c r="C17" s="27">
        <f t="shared" ca="1" si="14"/>
        <v>93</v>
      </c>
      <c r="D17" s="27" t="s">
        <v>42</v>
      </c>
      <c r="E17" s="3">
        <v>6627.0102553489442</v>
      </c>
      <c r="F17" s="3">
        <v>149.09681987218909</v>
      </c>
      <c r="G17" s="3">
        <v>100</v>
      </c>
      <c r="H17">
        <v>7506</v>
      </c>
      <c r="I17">
        <v>275</v>
      </c>
      <c r="J17">
        <v>327</v>
      </c>
      <c r="K17" s="7">
        <f t="shared" si="15"/>
        <v>7480</v>
      </c>
      <c r="L17" s="9"/>
      <c r="M17" s="3"/>
      <c r="N17" s="4">
        <v>7507</v>
      </c>
      <c r="O17" s="4">
        <v>274</v>
      </c>
      <c r="P17" s="4">
        <v>329</v>
      </c>
      <c r="Q17" s="7">
        <f t="shared" si="16"/>
        <v>7479.5</v>
      </c>
      <c r="R17" s="3">
        <f t="shared" si="0"/>
        <v>7781</v>
      </c>
      <c r="S17" s="3">
        <f t="shared" si="1"/>
        <v>7178</v>
      </c>
      <c r="T17" s="3">
        <f t="shared" si="17"/>
        <v>150.75</v>
      </c>
      <c r="U17" s="3"/>
      <c r="V17" s="3">
        <f t="shared" si="2"/>
        <v>1</v>
      </c>
      <c r="W17" s="3"/>
      <c r="Y17" s="3">
        <f t="shared" si="3"/>
        <v>-0.5</v>
      </c>
      <c r="AB17" s="3">
        <f t="shared" si="4"/>
        <v>-1</v>
      </c>
      <c r="AE17" s="3">
        <f t="shared" si="5"/>
        <v>2</v>
      </c>
      <c r="AH17" s="19">
        <v>7787</v>
      </c>
      <c r="AI17" s="20">
        <v>7180</v>
      </c>
      <c r="AJ17" s="20">
        <v>7509</v>
      </c>
      <c r="AK17" s="14"/>
      <c r="AL17" s="3">
        <f t="shared" si="6"/>
        <v>-2</v>
      </c>
      <c r="AO17" s="3">
        <v>7483.5</v>
      </c>
      <c r="AP17" s="3">
        <f t="shared" si="7"/>
        <v>-4</v>
      </c>
      <c r="AS17" s="3">
        <f t="shared" si="8"/>
        <v>-6</v>
      </c>
      <c r="AT17" s="3"/>
      <c r="AU17" s="3"/>
      <c r="AV17" s="3">
        <f t="shared" si="9"/>
        <v>-2</v>
      </c>
      <c r="AZ17" s="26">
        <v>7780</v>
      </c>
      <c r="BA17" s="26">
        <v>7180</v>
      </c>
      <c r="BB17" s="3">
        <f t="shared" si="18"/>
        <v>7480</v>
      </c>
      <c r="BD17" s="3">
        <f t="shared" si="10"/>
        <v>-0.5</v>
      </c>
      <c r="BG17" s="3">
        <f t="shared" si="19"/>
        <v>3.5</v>
      </c>
      <c r="BK17" s="3">
        <f t="shared" si="11"/>
        <v>1</v>
      </c>
      <c r="BN17">
        <f t="shared" si="20"/>
        <v>7</v>
      </c>
      <c r="BR17" s="3">
        <f t="shared" si="12"/>
        <v>-2</v>
      </c>
      <c r="BU17">
        <f t="shared" si="21"/>
        <v>0</v>
      </c>
    </row>
    <row r="18" spans="1:73" x14ac:dyDescent="0.2">
      <c r="A18" s="1">
        <v>17</v>
      </c>
      <c r="B18">
        <f t="shared" ca="1" si="13"/>
        <v>88</v>
      </c>
      <c r="C18" s="27">
        <f t="shared" ca="1" si="14"/>
        <v>9</v>
      </c>
      <c r="D18" s="27" t="s">
        <v>42</v>
      </c>
      <c r="E18" s="3">
        <v>5577.0102553489442</v>
      </c>
      <c r="F18" s="3">
        <v>133.02631318652709</v>
      </c>
      <c r="G18" s="3">
        <v>0</v>
      </c>
      <c r="H18">
        <v>6376</v>
      </c>
      <c r="I18">
        <v>290</v>
      </c>
      <c r="J18">
        <v>369</v>
      </c>
      <c r="K18" s="7">
        <f t="shared" si="15"/>
        <v>6336.5</v>
      </c>
      <c r="L18" s="9"/>
      <c r="M18" s="3"/>
      <c r="N18" s="4">
        <v>6377</v>
      </c>
      <c r="O18" s="4">
        <v>289</v>
      </c>
      <c r="P18" s="4">
        <v>371</v>
      </c>
      <c r="Q18" s="7">
        <f t="shared" si="16"/>
        <v>6336</v>
      </c>
      <c r="R18" s="3">
        <f t="shared" si="0"/>
        <v>6666</v>
      </c>
      <c r="S18" s="3">
        <f t="shared" si="1"/>
        <v>6006</v>
      </c>
      <c r="T18" s="3">
        <f t="shared" si="17"/>
        <v>165</v>
      </c>
      <c r="U18" s="3"/>
      <c r="V18" s="3">
        <f t="shared" si="2"/>
        <v>1</v>
      </c>
      <c r="W18" s="3"/>
      <c r="Y18" s="3">
        <f t="shared" si="3"/>
        <v>-0.5</v>
      </c>
      <c r="AB18" s="3">
        <f t="shared" si="4"/>
        <v>-1</v>
      </c>
      <c r="AE18" s="3">
        <f t="shared" si="5"/>
        <v>2</v>
      </c>
      <c r="AH18" s="19">
        <v>6670</v>
      </c>
      <c r="AI18" s="20">
        <v>6006</v>
      </c>
      <c r="AJ18" s="20">
        <v>6379</v>
      </c>
      <c r="AK18" s="14"/>
      <c r="AL18" s="3">
        <f t="shared" si="6"/>
        <v>-2</v>
      </c>
      <c r="AO18" s="3">
        <v>6338</v>
      </c>
      <c r="AP18" s="3">
        <f t="shared" si="7"/>
        <v>-2</v>
      </c>
      <c r="AS18" s="3">
        <f t="shared" si="8"/>
        <v>-4</v>
      </c>
      <c r="AT18" s="3"/>
      <c r="AU18" s="3"/>
      <c r="AV18" s="3">
        <f t="shared" si="9"/>
        <v>0</v>
      </c>
      <c r="AZ18" s="26">
        <v>6665</v>
      </c>
      <c r="BA18" s="26">
        <v>6008</v>
      </c>
      <c r="BB18" s="3">
        <f t="shared" si="18"/>
        <v>6336.5</v>
      </c>
      <c r="BD18" s="3">
        <f t="shared" si="10"/>
        <v>-0.5</v>
      </c>
      <c r="BG18" s="3">
        <f t="shared" si="19"/>
        <v>1.5</v>
      </c>
      <c r="BK18" s="3">
        <f t="shared" si="11"/>
        <v>1</v>
      </c>
      <c r="BN18">
        <f t="shared" si="20"/>
        <v>5</v>
      </c>
      <c r="BR18" s="3">
        <f t="shared" si="12"/>
        <v>-2</v>
      </c>
      <c r="BU18">
        <f t="shared" si="21"/>
        <v>-2</v>
      </c>
    </row>
    <row r="19" spans="1:73" x14ac:dyDescent="0.2">
      <c r="A19" s="1">
        <v>18</v>
      </c>
      <c r="B19">
        <f t="shared" ca="1" si="13"/>
        <v>8</v>
      </c>
      <c r="C19" s="27">
        <f t="shared" ca="1" si="14"/>
        <v>-46</v>
      </c>
      <c r="D19" s="27" t="s">
        <v>42</v>
      </c>
      <c r="E19" s="3">
        <v>7270.2142832136042</v>
      </c>
      <c r="F19" s="3">
        <v>107.70329614269011</v>
      </c>
      <c r="G19" s="3">
        <v>100</v>
      </c>
      <c r="H19">
        <v>8094</v>
      </c>
      <c r="I19">
        <v>241</v>
      </c>
      <c r="J19">
        <v>222</v>
      </c>
      <c r="K19" s="7">
        <f t="shared" si="15"/>
        <v>8103.5</v>
      </c>
      <c r="L19" s="9"/>
      <c r="M19" s="3"/>
      <c r="N19" s="4">
        <v>8094</v>
      </c>
      <c r="O19" s="4">
        <v>243</v>
      </c>
      <c r="P19" s="4">
        <v>223</v>
      </c>
      <c r="Q19" s="7">
        <f t="shared" si="16"/>
        <v>8104</v>
      </c>
      <c r="R19" s="3">
        <f t="shared" si="0"/>
        <v>8337</v>
      </c>
      <c r="S19" s="3">
        <f t="shared" si="1"/>
        <v>7871</v>
      </c>
      <c r="T19" s="3">
        <f t="shared" si="17"/>
        <v>116.5</v>
      </c>
      <c r="U19" s="3"/>
      <c r="V19" s="3">
        <f t="shared" si="2"/>
        <v>0</v>
      </c>
      <c r="W19" s="3"/>
      <c r="Y19" s="3">
        <f t="shared" si="3"/>
        <v>0.5</v>
      </c>
      <c r="AB19" s="3">
        <f t="shared" si="4"/>
        <v>2</v>
      </c>
      <c r="AE19" s="3">
        <f t="shared" si="5"/>
        <v>1</v>
      </c>
      <c r="AH19" s="19">
        <v>8338</v>
      </c>
      <c r="AI19" s="20">
        <v>7872</v>
      </c>
      <c r="AJ19" s="20">
        <v>8095</v>
      </c>
      <c r="AK19" s="14"/>
      <c r="AL19" s="3">
        <f t="shared" si="6"/>
        <v>-1</v>
      </c>
      <c r="AO19" s="3">
        <v>8105</v>
      </c>
      <c r="AP19" s="3">
        <f t="shared" si="7"/>
        <v>-1</v>
      </c>
      <c r="AS19" s="3">
        <f t="shared" si="8"/>
        <v>-1</v>
      </c>
      <c r="AT19" s="3"/>
      <c r="AU19" s="3"/>
      <c r="AV19" s="3">
        <f t="shared" si="9"/>
        <v>-1</v>
      </c>
      <c r="AZ19" s="26">
        <v>8334</v>
      </c>
      <c r="BA19" s="26">
        <v>7872</v>
      </c>
      <c r="BB19" s="3">
        <f t="shared" si="18"/>
        <v>8103</v>
      </c>
      <c r="BD19" s="3">
        <f t="shared" si="10"/>
        <v>1</v>
      </c>
      <c r="BG19" s="3">
        <f t="shared" si="19"/>
        <v>2</v>
      </c>
      <c r="BK19" s="3">
        <f t="shared" si="11"/>
        <v>3</v>
      </c>
      <c r="BN19">
        <f t="shared" si="20"/>
        <v>4</v>
      </c>
      <c r="BR19" s="3">
        <f t="shared" si="12"/>
        <v>-1</v>
      </c>
      <c r="BU19">
        <f t="shared" si="21"/>
        <v>0</v>
      </c>
    </row>
    <row r="20" spans="1:73" x14ac:dyDescent="0.2">
      <c r="A20" s="1">
        <v>19</v>
      </c>
      <c r="B20">
        <f t="shared" ca="1" si="13"/>
        <v>39</v>
      </c>
      <c r="C20" s="27">
        <f t="shared" ca="1" si="14"/>
        <v>-9</v>
      </c>
      <c r="D20" s="27" t="s">
        <v>42</v>
      </c>
      <c r="E20" s="3">
        <v>7857.0102553489451</v>
      </c>
      <c r="F20" s="3">
        <v>137.94876474981569</v>
      </c>
      <c r="G20" s="3">
        <v>100</v>
      </c>
      <c r="H20">
        <v>8706</v>
      </c>
      <c r="I20">
        <v>310</v>
      </c>
      <c r="J20">
        <v>312</v>
      </c>
      <c r="K20" s="7">
        <f t="shared" si="15"/>
        <v>8705</v>
      </c>
      <c r="L20" s="9"/>
      <c r="M20" s="3"/>
      <c r="N20" s="4">
        <v>8706</v>
      </c>
      <c r="O20" s="4">
        <v>310</v>
      </c>
      <c r="P20" s="4">
        <v>313</v>
      </c>
      <c r="Q20" s="7">
        <f t="shared" si="16"/>
        <v>8704.5</v>
      </c>
      <c r="R20" s="3">
        <f t="shared" si="0"/>
        <v>9016</v>
      </c>
      <c r="S20" s="3">
        <f t="shared" si="1"/>
        <v>8393</v>
      </c>
      <c r="T20" s="3">
        <f t="shared" si="17"/>
        <v>155.75</v>
      </c>
      <c r="U20" s="3"/>
      <c r="V20" s="3">
        <f t="shared" si="2"/>
        <v>0</v>
      </c>
      <c r="W20" s="3"/>
      <c r="Y20" s="3">
        <f t="shared" si="3"/>
        <v>-0.5</v>
      </c>
      <c r="AB20" s="3">
        <f t="shared" si="4"/>
        <v>0</v>
      </c>
      <c r="AE20" s="3">
        <f t="shared" si="5"/>
        <v>1</v>
      </c>
      <c r="AH20" s="19">
        <v>9021</v>
      </c>
      <c r="AI20" s="20">
        <v>8391</v>
      </c>
      <c r="AJ20" s="20">
        <v>8708</v>
      </c>
      <c r="AK20" s="14"/>
      <c r="AL20" s="3">
        <f t="shared" si="6"/>
        <v>-2</v>
      </c>
      <c r="AO20" s="3">
        <v>8706</v>
      </c>
      <c r="AP20" s="3">
        <f t="shared" si="7"/>
        <v>-1.5</v>
      </c>
      <c r="AS20" s="3">
        <f t="shared" si="8"/>
        <v>-5</v>
      </c>
      <c r="AT20" s="3"/>
      <c r="AU20" s="3"/>
      <c r="AV20" s="3">
        <f t="shared" si="9"/>
        <v>2</v>
      </c>
      <c r="AZ20" s="26">
        <v>9014</v>
      </c>
      <c r="BA20" s="26">
        <v>8396</v>
      </c>
      <c r="BB20" s="3">
        <f t="shared" si="18"/>
        <v>8705</v>
      </c>
      <c r="BD20" s="3">
        <f t="shared" si="10"/>
        <v>-0.5</v>
      </c>
      <c r="BG20" s="3">
        <f t="shared" si="19"/>
        <v>1</v>
      </c>
      <c r="BK20" s="3">
        <f t="shared" si="11"/>
        <v>2</v>
      </c>
      <c r="BN20">
        <f t="shared" si="20"/>
        <v>7</v>
      </c>
      <c r="BR20" s="3">
        <f t="shared" si="12"/>
        <v>-3</v>
      </c>
      <c r="BU20">
        <f t="shared" si="21"/>
        <v>-5</v>
      </c>
    </row>
    <row r="21" spans="1:73" x14ac:dyDescent="0.2">
      <c r="A21" s="1">
        <v>20</v>
      </c>
      <c r="B21">
        <f t="shared" ca="1" si="13"/>
        <v>84</v>
      </c>
      <c r="C21" s="27">
        <f t="shared" ca="1" si="14"/>
        <v>-88</v>
      </c>
      <c r="D21" s="27" t="s">
        <v>42</v>
      </c>
      <c r="E21" s="3">
        <v>2076.755903075602</v>
      </c>
      <c r="F21" s="3">
        <v>133.15352678768971</v>
      </c>
      <c r="G21" s="3">
        <v>100</v>
      </c>
      <c r="H21">
        <v>2043</v>
      </c>
      <c r="I21">
        <v>300</v>
      </c>
      <c r="J21">
        <v>314</v>
      </c>
      <c r="K21" s="7">
        <f t="shared" si="15"/>
        <v>2036</v>
      </c>
      <c r="L21" s="9"/>
      <c r="M21" s="3"/>
      <c r="N21" s="4">
        <v>2043</v>
      </c>
      <c r="O21" s="4">
        <v>300</v>
      </c>
      <c r="P21" s="4">
        <v>313</v>
      </c>
      <c r="Q21" s="7">
        <f t="shared" si="16"/>
        <v>2036.5</v>
      </c>
      <c r="R21" s="3">
        <f t="shared" si="0"/>
        <v>2343</v>
      </c>
      <c r="S21" s="3">
        <f t="shared" si="1"/>
        <v>1730</v>
      </c>
      <c r="T21" s="3">
        <f t="shared" si="17"/>
        <v>153.25</v>
      </c>
      <c r="U21" s="3"/>
      <c r="V21" s="3">
        <f t="shared" si="2"/>
        <v>0</v>
      </c>
      <c r="W21" s="3"/>
      <c r="Y21" s="3">
        <f t="shared" si="3"/>
        <v>0.5</v>
      </c>
      <c r="AB21" s="3">
        <f t="shared" si="4"/>
        <v>0</v>
      </c>
      <c r="AE21" s="3">
        <f t="shared" si="5"/>
        <v>-1</v>
      </c>
      <c r="AH21" s="19">
        <v>2345</v>
      </c>
      <c r="AI21" s="20">
        <v>1725</v>
      </c>
      <c r="AJ21" s="20">
        <v>2045</v>
      </c>
      <c r="AK21" s="14"/>
      <c r="AL21" s="3">
        <f t="shared" si="6"/>
        <v>-2</v>
      </c>
      <c r="AO21" s="3">
        <v>2035</v>
      </c>
      <c r="AP21" s="3">
        <f t="shared" si="7"/>
        <v>1.5</v>
      </c>
      <c r="AS21" s="3">
        <f t="shared" si="8"/>
        <v>-2</v>
      </c>
      <c r="AT21" s="3"/>
      <c r="AU21" s="3"/>
      <c r="AV21" s="3">
        <f t="shared" si="9"/>
        <v>5</v>
      </c>
      <c r="AZ21" s="26">
        <v>2341</v>
      </c>
      <c r="BA21" s="26">
        <v>1732</v>
      </c>
      <c r="BB21" s="3">
        <f t="shared" si="18"/>
        <v>2036.5</v>
      </c>
      <c r="BD21" s="3">
        <f t="shared" si="10"/>
        <v>0</v>
      </c>
      <c r="BG21" s="3">
        <f t="shared" si="19"/>
        <v>-1.5</v>
      </c>
      <c r="BK21" s="3">
        <f t="shared" si="11"/>
        <v>2</v>
      </c>
      <c r="BN21">
        <f t="shared" si="20"/>
        <v>4</v>
      </c>
      <c r="BR21" s="3">
        <f t="shared" si="12"/>
        <v>-2</v>
      </c>
      <c r="BU21">
        <f t="shared" si="21"/>
        <v>-7</v>
      </c>
    </row>
    <row r="22" spans="1:73" x14ac:dyDescent="0.2">
      <c r="A22" s="1">
        <v>21</v>
      </c>
      <c r="B22">
        <f t="shared" ca="1" si="13"/>
        <v>42</v>
      </c>
      <c r="C22" s="27">
        <f t="shared" ca="1" si="14"/>
        <v>-2</v>
      </c>
      <c r="D22" s="27" t="s">
        <v>42</v>
      </c>
      <c r="E22" s="3">
        <v>2886.755903075602</v>
      </c>
      <c r="F22" s="3">
        <v>137.94876474981569</v>
      </c>
      <c r="G22" s="3">
        <v>100</v>
      </c>
      <c r="H22">
        <v>3040</v>
      </c>
      <c r="I22">
        <v>316</v>
      </c>
      <c r="J22">
        <v>282</v>
      </c>
      <c r="K22" s="7">
        <f t="shared" si="15"/>
        <v>3057</v>
      </c>
      <c r="L22" s="9"/>
      <c r="M22" s="3"/>
      <c r="N22" s="4">
        <v>3040</v>
      </c>
      <c r="O22" s="4">
        <v>317</v>
      </c>
      <c r="P22" s="4">
        <v>282</v>
      </c>
      <c r="Q22" s="7">
        <f t="shared" si="16"/>
        <v>3057.5</v>
      </c>
      <c r="R22" s="3">
        <f t="shared" si="0"/>
        <v>3357</v>
      </c>
      <c r="S22" s="3">
        <f t="shared" si="1"/>
        <v>2758</v>
      </c>
      <c r="T22" s="3">
        <f t="shared" si="17"/>
        <v>149.75</v>
      </c>
      <c r="U22" s="3"/>
      <c r="V22" s="3">
        <f t="shared" si="2"/>
        <v>0</v>
      </c>
      <c r="W22" s="3"/>
      <c r="Y22" s="3">
        <f t="shared" si="3"/>
        <v>0.5</v>
      </c>
      <c r="AB22" s="3">
        <f t="shared" si="4"/>
        <v>1</v>
      </c>
      <c r="AE22" s="3">
        <f t="shared" si="5"/>
        <v>0</v>
      </c>
      <c r="AH22" s="19">
        <v>3359</v>
      </c>
      <c r="AI22" s="20">
        <v>2759</v>
      </c>
      <c r="AJ22" s="20">
        <v>3042</v>
      </c>
      <c r="AK22" s="14"/>
      <c r="AL22" s="3">
        <f t="shared" si="6"/>
        <v>-2</v>
      </c>
      <c r="AO22" s="3">
        <v>3059</v>
      </c>
      <c r="AP22" s="3">
        <f t="shared" si="7"/>
        <v>-1.5</v>
      </c>
      <c r="AS22" s="3">
        <f t="shared" si="8"/>
        <v>-2</v>
      </c>
      <c r="AT22" s="3"/>
      <c r="AU22" s="3"/>
      <c r="AV22" s="3">
        <f t="shared" si="9"/>
        <v>-1</v>
      </c>
      <c r="AZ22" s="26">
        <v>3353</v>
      </c>
      <c r="BA22" s="26">
        <v>2759</v>
      </c>
      <c r="BB22" s="3">
        <f t="shared" si="18"/>
        <v>3056</v>
      </c>
      <c r="BD22" s="3">
        <f t="shared" si="10"/>
        <v>1.5</v>
      </c>
      <c r="BG22" s="3">
        <f t="shared" si="19"/>
        <v>3</v>
      </c>
      <c r="BK22" s="3">
        <f t="shared" si="11"/>
        <v>4</v>
      </c>
      <c r="BN22">
        <f t="shared" si="20"/>
        <v>6</v>
      </c>
      <c r="BR22" s="3">
        <f t="shared" si="12"/>
        <v>-1</v>
      </c>
      <c r="BU22">
        <f t="shared" si="21"/>
        <v>0</v>
      </c>
    </row>
    <row r="23" spans="1:73" x14ac:dyDescent="0.2">
      <c r="A23" s="1">
        <v>22</v>
      </c>
      <c r="B23">
        <f t="shared" ca="1" si="13"/>
        <v>74</v>
      </c>
      <c r="C23" s="27">
        <f t="shared" ca="1" si="14"/>
        <v>45</v>
      </c>
      <c r="D23" s="27" t="s">
        <v>42</v>
      </c>
      <c r="E23" s="3">
        <v>4946.755903075602</v>
      </c>
      <c r="F23" s="3">
        <v>137.94876474981569</v>
      </c>
      <c r="G23" s="3">
        <v>100</v>
      </c>
      <c r="H23">
        <v>5695</v>
      </c>
      <c r="I23">
        <v>294</v>
      </c>
      <c r="J23">
        <v>369</v>
      </c>
      <c r="K23" s="7">
        <f t="shared" si="15"/>
        <v>5657.5</v>
      </c>
      <c r="L23" s="9"/>
      <c r="M23" s="3"/>
      <c r="N23" s="4">
        <v>5696</v>
      </c>
      <c r="O23" s="4">
        <v>294</v>
      </c>
      <c r="P23" s="4">
        <v>370</v>
      </c>
      <c r="Q23" s="7">
        <f t="shared" si="16"/>
        <v>5658</v>
      </c>
      <c r="R23" s="3">
        <f t="shared" si="0"/>
        <v>5990</v>
      </c>
      <c r="S23" s="3">
        <f t="shared" si="1"/>
        <v>5326</v>
      </c>
      <c r="T23" s="3">
        <f t="shared" si="17"/>
        <v>166</v>
      </c>
      <c r="U23" s="3"/>
      <c r="V23" s="3">
        <f t="shared" si="2"/>
        <v>1</v>
      </c>
      <c r="W23" s="3"/>
      <c r="Y23" s="3">
        <f t="shared" si="3"/>
        <v>0.5</v>
      </c>
      <c r="AB23" s="3">
        <f t="shared" si="4"/>
        <v>0</v>
      </c>
      <c r="AE23" s="3">
        <f t="shared" si="5"/>
        <v>1</v>
      </c>
      <c r="AH23" s="19">
        <v>5992</v>
      </c>
      <c r="AI23" s="20">
        <v>5326</v>
      </c>
      <c r="AJ23" s="20">
        <v>5698</v>
      </c>
      <c r="AK23" s="14"/>
      <c r="AL23" s="3">
        <f t="shared" si="6"/>
        <v>-2</v>
      </c>
      <c r="AO23" s="3">
        <v>5659</v>
      </c>
      <c r="AP23" s="3">
        <f t="shared" si="7"/>
        <v>-1</v>
      </c>
      <c r="AS23" s="3">
        <f t="shared" si="8"/>
        <v>-2</v>
      </c>
      <c r="AT23" s="3"/>
      <c r="AU23" s="3"/>
      <c r="AV23" s="3">
        <f t="shared" si="9"/>
        <v>0</v>
      </c>
      <c r="AZ23" s="26">
        <v>5989</v>
      </c>
      <c r="BA23" s="26">
        <v>5327</v>
      </c>
      <c r="BB23" s="3">
        <f t="shared" si="18"/>
        <v>5658</v>
      </c>
      <c r="BD23" s="3">
        <f t="shared" si="10"/>
        <v>0</v>
      </c>
      <c r="BG23" s="3">
        <f t="shared" si="19"/>
        <v>1</v>
      </c>
      <c r="BK23" s="3">
        <f t="shared" si="11"/>
        <v>1</v>
      </c>
      <c r="BN23">
        <f t="shared" si="20"/>
        <v>3</v>
      </c>
      <c r="BR23" s="3">
        <f t="shared" si="12"/>
        <v>-1</v>
      </c>
      <c r="BU23">
        <f t="shared" si="21"/>
        <v>-1</v>
      </c>
    </row>
    <row r="24" spans="1:73" x14ac:dyDescent="0.2">
      <c r="A24" s="1">
        <v>23</v>
      </c>
      <c r="B24">
        <f t="shared" ca="1" si="13"/>
        <v>55</v>
      </c>
      <c r="C24" s="27">
        <f t="shared" ca="1" si="14"/>
        <v>128</v>
      </c>
      <c r="D24" s="27" t="s">
        <v>42</v>
      </c>
      <c r="E24" s="3">
        <v>5790</v>
      </c>
      <c r="F24" s="3">
        <v>40</v>
      </c>
      <c r="G24" s="3">
        <v>0</v>
      </c>
      <c r="H24">
        <v>6590</v>
      </c>
      <c r="I24">
        <v>135</v>
      </c>
      <c r="J24">
        <v>103</v>
      </c>
      <c r="K24" s="7">
        <f t="shared" si="15"/>
        <v>6606</v>
      </c>
      <c r="L24" s="9"/>
      <c r="M24" s="3"/>
      <c r="N24" s="4">
        <v>6590</v>
      </c>
      <c r="O24" s="4">
        <v>135</v>
      </c>
      <c r="P24" s="4">
        <v>103</v>
      </c>
      <c r="Q24" s="7">
        <f t="shared" si="16"/>
        <v>6606</v>
      </c>
      <c r="R24" s="3">
        <f t="shared" si="0"/>
        <v>6725</v>
      </c>
      <c r="S24" s="3">
        <f t="shared" si="1"/>
        <v>6487</v>
      </c>
      <c r="T24" s="3">
        <f t="shared" si="17"/>
        <v>59.5</v>
      </c>
      <c r="U24" s="3"/>
      <c r="V24" s="3">
        <f t="shared" si="2"/>
        <v>0</v>
      </c>
      <c r="W24" s="3"/>
      <c r="Y24" s="3">
        <f t="shared" si="3"/>
        <v>0</v>
      </c>
      <c r="AB24" s="3">
        <f t="shared" si="4"/>
        <v>0</v>
      </c>
      <c r="AE24" s="3">
        <f t="shared" si="5"/>
        <v>0</v>
      </c>
      <c r="AH24" s="19">
        <v>6726</v>
      </c>
      <c r="AI24" s="20">
        <v>6487</v>
      </c>
      <c r="AJ24" s="20">
        <v>6590</v>
      </c>
      <c r="AK24" s="14"/>
      <c r="AL24" s="3">
        <f t="shared" si="6"/>
        <v>0</v>
      </c>
      <c r="AO24" s="3">
        <v>6606.5</v>
      </c>
      <c r="AP24" s="3">
        <f t="shared" si="7"/>
        <v>-0.5</v>
      </c>
      <c r="AS24" s="3">
        <f t="shared" si="8"/>
        <v>-1</v>
      </c>
      <c r="AT24" s="3"/>
      <c r="AU24" s="3"/>
      <c r="AV24" s="3">
        <f t="shared" si="9"/>
        <v>0</v>
      </c>
      <c r="AZ24" s="26">
        <v>6725</v>
      </c>
      <c r="BA24" s="26">
        <v>6487</v>
      </c>
      <c r="BB24" s="3">
        <f t="shared" si="18"/>
        <v>6606</v>
      </c>
      <c r="BD24" s="3">
        <f t="shared" si="10"/>
        <v>0</v>
      </c>
      <c r="BG24" s="3">
        <f t="shared" si="19"/>
        <v>0.5</v>
      </c>
      <c r="BK24" s="3">
        <f t="shared" si="11"/>
        <v>0</v>
      </c>
      <c r="BN24">
        <f t="shared" si="20"/>
        <v>1</v>
      </c>
      <c r="BR24" s="3">
        <f t="shared" si="12"/>
        <v>0</v>
      </c>
      <c r="BU24">
        <f t="shared" si="21"/>
        <v>0</v>
      </c>
    </row>
    <row r="25" spans="1:73" x14ac:dyDescent="0.2">
      <c r="A25" s="1">
        <v>24</v>
      </c>
      <c r="B25">
        <f t="shared" ca="1" si="13"/>
        <v>24</v>
      </c>
      <c r="C25" s="27">
        <f t="shared" ca="1" si="14"/>
        <v>21</v>
      </c>
      <c r="D25" s="27" t="s">
        <v>42</v>
      </c>
      <c r="E25" s="3">
        <v>5780</v>
      </c>
      <c r="F25" s="3">
        <v>40</v>
      </c>
      <c r="G25" s="3">
        <v>0</v>
      </c>
      <c r="H25">
        <v>6581</v>
      </c>
      <c r="I25">
        <v>90</v>
      </c>
      <c r="J25">
        <v>127</v>
      </c>
      <c r="K25" s="7">
        <f t="shared" si="15"/>
        <v>6562.5</v>
      </c>
      <c r="L25" s="9"/>
      <c r="M25" s="3"/>
      <c r="N25" s="4">
        <v>6582</v>
      </c>
      <c r="O25" s="4">
        <v>90</v>
      </c>
      <c r="P25" s="4">
        <v>128</v>
      </c>
      <c r="Q25" s="7">
        <f t="shared" si="16"/>
        <v>6563</v>
      </c>
      <c r="R25" s="3">
        <f t="shared" si="0"/>
        <v>6672</v>
      </c>
      <c r="S25" s="3">
        <f t="shared" si="1"/>
        <v>6454</v>
      </c>
      <c r="T25" s="3">
        <f t="shared" si="17"/>
        <v>54.5</v>
      </c>
      <c r="U25" s="3"/>
      <c r="V25" s="3">
        <f t="shared" si="2"/>
        <v>1</v>
      </c>
      <c r="W25" s="3"/>
      <c r="Y25" s="3">
        <f t="shared" si="3"/>
        <v>0.5</v>
      </c>
      <c r="AB25" s="3">
        <f t="shared" si="4"/>
        <v>0</v>
      </c>
      <c r="AE25" s="3">
        <f t="shared" si="5"/>
        <v>1</v>
      </c>
      <c r="AH25" s="19">
        <v>6672</v>
      </c>
      <c r="AI25" s="20">
        <v>6454</v>
      </c>
      <c r="AJ25" s="20">
        <v>6581</v>
      </c>
      <c r="AK25" s="14"/>
      <c r="AL25" s="3">
        <f t="shared" si="6"/>
        <v>1</v>
      </c>
      <c r="AO25" s="3">
        <v>6563</v>
      </c>
      <c r="AP25" s="3">
        <f t="shared" si="7"/>
        <v>0</v>
      </c>
      <c r="AS25" s="3">
        <f t="shared" si="8"/>
        <v>0</v>
      </c>
      <c r="AT25" s="3"/>
      <c r="AU25" s="3"/>
      <c r="AV25" s="3">
        <f t="shared" si="9"/>
        <v>0</v>
      </c>
      <c r="AZ25" s="26">
        <v>6671</v>
      </c>
      <c r="BA25" s="26">
        <v>6454</v>
      </c>
      <c r="BB25" s="3">
        <f t="shared" si="18"/>
        <v>6562.5</v>
      </c>
      <c r="BD25" s="3">
        <f t="shared" si="10"/>
        <v>0.5</v>
      </c>
      <c r="BG25" s="3">
        <f t="shared" si="19"/>
        <v>0.5</v>
      </c>
      <c r="BK25" s="3">
        <f t="shared" si="11"/>
        <v>1</v>
      </c>
      <c r="BN25">
        <f t="shared" si="20"/>
        <v>1</v>
      </c>
      <c r="BR25" s="3">
        <f t="shared" si="12"/>
        <v>0</v>
      </c>
      <c r="BU25">
        <f t="shared" si="21"/>
        <v>0</v>
      </c>
    </row>
    <row r="26" spans="1:73" x14ac:dyDescent="0.2">
      <c r="A26" s="1">
        <v>25</v>
      </c>
      <c r="B26">
        <f t="shared" ca="1" si="13"/>
        <v>82</v>
      </c>
      <c r="C26" s="27">
        <f t="shared" ca="1" si="14"/>
        <v>-108</v>
      </c>
      <c r="D26" s="27" t="s">
        <v>42</v>
      </c>
      <c r="E26" s="3">
        <v>5990</v>
      </c>
      <c r="F26" s="3">
        <v>40</v>
      </c>
      <c r="G26" s="3">
        <v>0</v>
      </c>
      <c r="H26">
        <v>6828</v>
      </c>
      <c r="I26">
        <v>117</v>
      </c>
      <c r="J26">
        <v>95</v>
      </c>
      <c r="K26" s="7">
        <f t="shared" si="15"/>
        <v>6839</v>
      </c>
      <c r="L26" s="9"/>
      <c r="M26" s="3"/>
      <c r="N26" s="4">
        <v>6828</v>
      </c>
      <c r="O26" s="4">
        <v>117</v>
      </c>
      <c r="P26" s="4">
        <v>95</v>
      </c>
      <c r="Q26" s="7">
        <f t="shared" si="16"/>
        <v>6839</v>
      </c>
      <c r="R26" s="3">
        <f t="shared" si="0"/>
        <v>6945</v>
      </c>
      <c r="S26" s="3">
        <f t="shared" si="1"/>
        <v>6733</v>
      </c>
      <c r="T26" s="3">
        <f t="shared" si="17"/>
        <v>53</v>
      </c>
      <c r="U26" s="3"/>
      <c r="V26" s="3">
        <f t="shared" si="2"/>
        <v>0</v>
      </c>
      <c r="W26" s="3"/>
      <c r="Y26" s="3">
        <f t="shared" si="3"/>
        <v>0</v>
      </c>
      <c r="AB26" s="3">
        <f t="shared" si="4"/>
        <v>0</v>
      </c>
      <c r="AE26" s="3">
        <f t="shared" si="5"/>
        <v>0</v>
      </c>
      <c r="AH26" s="19">
        <v>6945</v>
      </c>
      <c r="AI26" s="20">
        <v>6733</v>
      </c>
      <c r="AJ26" s="20">
        <v>6828</v>
      </c>
      <c r="AK26" s="14"/>
      <c r="AL26" s="3">
        <f t="shared" si="6"/>
        <v>0</v>
      </c>
      <c r="AO26" s="3">
        <v>6839</v>
      </c>
      <c r="AP26" s="3">
        <f t="shared" si="7"/>
        <v>0</v>
      </c>
      <c r="AS26" s="3">
        <f t="shared" si="8"/>
        <v>0</v>
      </c>
      <c r="AT26" s="3"/>
      <c r="AU26" s="3"/>
      <c r="AV26" s="3">
        <f t="shared" si="9"/>
        <v>0</v>
      </c>
      <c r="AZ26" s="26">
        <v>6945</v>
      </c>
      <c r="BA26" s="26">
        <v>6685</v>
      </c>
      <c r="BB26" s="3">
        <f t="shared" si="18"/>
        <v>6815</v>
      </c>
      <c r="BD26" s="3">
        <f t="shared" si="10"/>
        <v>24</v>
      </c>
      <c r="BG26" s="3">
        <f t="shared" si="19"/>
        <v>24</v>
      </c>
      <c r="BK26" s="3">
        <f t="shared" si="11"/>
        <v>0</v>
      </c>
      <c r="BN26">
        <f t="shared" si="20"/>
        <v>0</v>
      </c>
      <c r="BR26" s="3">
        <f t="shared" si="12"/>
        <v>48</v>
      </c>
      <c r="BU26">
        <f t="shared" si="21"/>
        <v>48</v>
      </c>
    </row>
    <row r="27" spans="1:73" x14ac:dyDescent="0.2">
      <c r="A27" s="1">
        <v>26</v>
      </c>
      <c r="B27">
        <f t="shared" ca="1" si="13"/>
        <v>87</v>
      </c>
      <c r="C27" s="27">
        <f t="shared" ca="1" si="14"/>
        <v>-119</v>
      </c>
      <c r="D27" s="27" t="s">
        <v>42</v>
      </c>
      <c r="E27" s="3">
        <v>6390</v>
      </c>
      <c r="F27" s="3">
        <v>40</v>
      </c>
      <c r="G27" s="3">
        <v>0</v>
      </c>
      <c r="H27">
        <v>7314</v>
      </c>
      <c r="I27">
        <v>107</v>
      </c>
      <c r="J27">
        <v>136</v>
      </c>
      <c r="K27" s="7">
        <f t="shared" si="15"/>
        <v>7299.5</v>
      </c>
      <c r="L27" s="9"/>
      <c r="M27" s="3"/>
      <c r="N27" s="4">
        <v>7315</v>
      </c>
      <c r="O27" s="4">
        <v>107</v>
      </c>
      <c r="P27" s="4">
        <v>138</v>
      </c>
      <c r="Q27" s="7">
        <f t="shared" si="16"/>
        <v>7299.5</v>
      </c>
      <c r="R27" s="3">
        <f t="shared" si="0"/>
        <v>7422</v>
      </c>
      <c r="S27" s="3">
        <f t="shared" si="1"/>
        <v>7177</v>
      </c>
      <c r="T27" s="3">
        <f t="shared" si="17"/>
        <v>61.25</v>
      </c>
      <c r="U27" s="3"/>
      <c r="V27" s="3">
        <f t="shared" si="2"/>
        <v>1</v>
      </c>
      <c r="W27" s="3"/>
      <c r="Y27" s="3">
        <f t="shared" si="3"/>
        <v>0</v>
      </c>
      <c r="AB27" s="3">
        <f t="shared" si="4"/>
        <v>0</v>
      </c>
      <c r="AE27" s="3">
        <f t="shared" si="5"/>
        <v>2</v>
      </c>
      <c r="AH27" s="19">
        <v>7423</v>
      </c>
      <c r="AI27" s="20">
        <v>7178</v>
      </c>
      <c r="AJ27" s="20">
        <v>7314</v>
      </c>
      <c r="AK27" s="14"/>
      <c r="AL27" s="3">
        <f t="shared" si="6"/>
        <v>1</v>
      </c>
      <c r="AO27" s="3">
        <v>7300.5</v>
      </c>
      <c r="AP27" s="3">
        <f t="shared" si="7"/>
        <v>-1</v>
      </c>
      <c r="AS27" s="3">
        <f t="shared" si="8"/>
        <v>-1</v>
      </c>
      <c r="AT27" s="3"/>
      <c r="AU27" s="3"/>
      <c r="AV27" s="3">
        <f t="shared" si="9"/>
        <v>-1</v>
      </c>
      <c r="AZ27" s="26">
        <v>7421</v>
      </c>
      <c r="BA27" s="26">
        <v>7178</v>
      </c>
      <c r="BB27" s="3">
        <f t="shared" si="18"/>
        <v>7299.5</v>
      </c>
      <c r="BD27" s="3">
        <f t="shared" si="10"/>
        <v>0</v>
      </c>
      <c r="BG27" s="3">
        <f t="shared" si="19"/>
        <v>1</v>
      </c>
      <c r="BK27" s="3">
        <f t="shared" si="11"/>
        <v>1</v>
      </c>
      <c r="BN27">
        <f t="shared" si="20"/>
        <v>2</v>
      </c>
      <c r="BR27" s="3">
        <f t="shared" si="12"/>
        <v>-1</v>
      </c>
      <c r="BU27">
        <f t="shared" si="21"/>
        <v>0</v>
      </c>
    </row>
    <row r="28" spans="1:73" x14ac:dyDescent="0.2">
      <c r="A28" s="1">
        <v>27</v>
      </c>
      <c r="B28">
        <f t="shared" ca="1" si="13"/>
        <v>48</v>
      </c>
      <c r="C28" s="27">
        <f t="shared" ca="1" si="14"/>
        <v>-76</v>
      </c>
      <c r="D28" s="27" t="s">
        <v>42</v>
      </c>
      <c r="E28" s="3">
        <v>2590</v>
      </c>
      <c r="F28" s="3">
        <v>116.61903789690599</v>
      </c>
      <c r="G28" s="3">
        <v>0</v>
      </c>
      <c r="H28">
        <v>2647</v>
      </c>
      <c r="I28">
        <v>279</v>
      </c>
      <c r="J28">
        <v>294</v>
      </c>
      <c r="K28" s="7">
        <f t="shared" si="15"/>
        <v>2639.5</v>
      </c>
      <c r="L28" s="9"/>
      <c r="M28" s="3"/>
      <c r="N28" s="4">
        <v>2647</v>
      </c>
      <c r="O28" s="4">
        <v>281</v>
      </c>
      <c r="P28" s="4">
        <v>295</v>
      </c>
      <c r="Q28" s="7">
        <f t="shared" si="16"/>
        <v>2640</v>
      </c>
      <c r="R28" s="3">
        <f t="shared" si="0"/>
        <v>2928</v>
      </c>
      <c r="S28" s="3">
        <f t="shared" si="1"/>
        <v>2352</v>
      </c>
      <c r="T28" s="3">
        <f t="shared" si="17"/>
        <v>144</v>
      </c>
      <c r="U28" s="3"/>
      <c r="V28" s="3">
        <f t="shared" si="2"/>
        <v>0</v>
      </c>
      <c r="W28" s="3"/>
      <c r="Y28" s="3">
        <f t="shared" si="3"/>
        <v>0.5</v>
      </c>
      <c r="AB28" s="3">
        <f t="shared" si="4"/>
        <v>2</v>
      </c>
      <c r="AE28" s="3">
        <f t="shared" si="5"/>
        <v>1</v>
      </c>
      <c r="AH28" s="19">
        <v>2931</v>
      </c>
      <c r="AI28" s="20">
        <v>2353</v>
      </c>
      <c r="AJ28" s="20">
        <v>2650</v>
      </c>
      <c r="AK28" s="14"/>
      <c r="AL28" s="3">
        <f t="shared" si="6"/>
        <v>-3</v>
      </c>
      <c r="AO28" s="3">
        <v>2642</v>
      </c>
      <c r="AP28" s="3">
        <f t="shared" si="7"/>
        <v>-2</v>
      </c>
      <c r="AS28" s="3">
        <f t="shared" si="8"/>
        <v>-3</v>
      </c>
      <c r="AT28" s="3"/>
      <c r="AU28" s="3"/>
      <c r="AV28" s="3">
        <f t="shared" si="9"/>
        <v>-1</v>
      </c>
      <c r="AZ28" s="26">
        <v>2926</v>
      </c>
      <c r="BA28" s="26">
        <v>2353</v>
      </c>
      <c r="BB28" s="3">
        <f t="shared" si="18"/>
        <v>2639.5</v>
      </c>
      <c r="BD28" s="3">
        <f t="shared" si="10"/>
        <v>0.5</v>
      </c>
      <c r="BG28" s="3">
        <f t="shared" si="19"/>
        <v>2.5</v>
      </c>
      <c r="BK28" s="3">
        <f t="shared" si="11"/>
        <v>2</v>
      </c>
      <c r="BN28">
        <f t="shared" si="20"/>
        <v>5</v>
      </c>
      <c r="BR28" s="3">
        <f t="shared" si="12"/>
        <v>-1</v>
      </c>
      <c r="BU28">
        <f t="shared" si="21"/>
        <v>0</v>
      </c>
    </row>
    <row r="29" spans="1:73" x14ac:dyDescent="0.2">
      <c r="A29" s="1">
        <v>28</v>
      </c>
      <c r="B29">
        <f t="shared" ca="1" si="13"/>
        <v>38</v>
      </c>
      <c r="C29" s="27">
        <f t="shared" ca="1" si="14"/>
        <v>-162</v>
      </c>
      <c r="D29" s="27" t="s">
        <v>42</v>
      </c>
      <c r="E29" s="3">
        <v>4380</v>
      </c>
      <c r="F29" s="3">
        <v>134.53624047073711</v>
      </c>
      <c r="G29" s="3">
        <v>100</v>
      </c>
      <c r="H29">
        <v>5009</v>
      </c>
      <c r="I29">
        <v>429</v>
      </c>
      <c r="J29">
        <v>429</v>
      </c>
      <c r="K29" s="7">
        <f t="shared" si="15"/>
        <v>5009</v>
      </c>
      <c r="L29" s="9"/>
      <c r="M29" s="3"/>
      <c r="N29" s="4">
        <v>5010</v>
      </c>
      <c r="O29" s="4">
        <v>429</v>
      </c>
      <c r="P29" s="4">
        <v>430</v>
      </c>
      <c r="Q29" s="7">
        <f t="shared" si="16"/>
        <v>5009.5</v>
      </c>
      <c r="R29" s="3">
        <f t="shared" si="0"/>
        <v>5439</v>
      </c>
      <c r="S29" s="3">
        <f t="shared" si="1"/>
        <v>4580</v>
      </c>
      <c r="T29" s="3">
        <f t="shared" si="17"/>
        <v>214.75</v>
      </c>
      <c r="U29" s="3"/>
      <c r="V29" s="3">
        <f t="shared" si="2"/>
        <v>1</v>
      </c>
      <c r="W29" s="3"/>
      <c r="Y29" s="3">
        <f t="shared" si="3"/>
        <v>0.5</v>
      </c>
      <c r="AB29" s="3">
        <f t="shared" si="4"/>
        <v>0</v>
      </c>
      <c r="AE29" s="3">
        <f t="shared" si="5"/>
        <v>1</v>
      </c>
      <c r="AH29" s="19">
        <v>5442</v>
      </c>
      <c r="AI29" s="20">
        <v>4580</v>
      </c>
      <c r="AJ29" s="20">
        <v>5012</v>
      </c>
      <c r="AK29" s="14"/>
      <c r="AL29" s="3">
        <f t="shared" si="6"/>
        <v>-2</v>
      </c>
      <c r="AO29" s="3">
        <v>5011</v>
      </c>
      <c r="AP29" s="3">
        <f t="shared" si="7"/>
        <v>-1.5</v>
      </c>
      <c r="AS29" s="3">
        <f t="shared" si="8"/>
        <v>-3</v>
      </c>
      <c r="AT29" s="3"/>
      <c r="AU29" s="3"/>
      <c r="AV29" s="3">
        <f t="shared" si="9"/>
        <v>0</v>
      </c>
      <c r="AZ29" s="26">
        <v>5438</v>
      </c>
      <c r="BA29" s="26">
        <v>4581</v>
      </c>
      <c r="BB29" s="3">
        <f t="shared" si="18"/>
        <v>5009.5</v>
      </c>
      <c r="BD29" s="3">
        <f t="shared" si="10"/>
        <v>0</v>
      </c>
      <c r="BG29" s="3">
        <f t="shared" si="19"/>
        <v>1.5</v>
      </c>
      <c r="BK29" s="3">
        <f t="shared" si="11"/>
        <v>1</v>
      </c>
      <c r="BN29">
        <f t="shared" si="20"/>
        <v>4</v>
      </c>
      <c r="BR29" s="3">
        <f t="shared" si="12"/>
        <v>-1</v>
      </c>
      <c r="BU29">
        <f t="shared" si="21"/>
        <v>-1</v>
      </c>
    </row>
    <row r="30" spans="1:73" x14ac:dyDescent="0.2">
      <c r="A30" s="1">
        <v>29</v>
      </c>
      <c r="B30">
        <f t="shared" ca="1" si="13"/>
        <v>89</v>
      </c>
      <c r="C30" s="27">
        <f t="shared" ca="1" si="14"/>
        <v>-112</v>
      </c>
      <c r="D30" s="27" t="s">
        <v>42</v>
      </c>
      <c r="E30" s="3">
        <v>2457</v>
      </c>
      <c r="F30" s="3">
        <v>36</v>
      </c>
      <c r="G30" s="3">
        <v>0</v>
      </c>
      <c r="H30">
        <v>2540</v>
      </c>
      <c r="I30">
        <v>165</v>
      </c>
      <c r="J30">
        <v>177</v>
      </c>
      <c r="K30" s="7">
        <f t="shared" si="15"/>
        <v>2534</v>
      </c>
      <c r="L30" s="9"/>
      <c r="M30" s="3"/>
      <c r="N30" s="4">
        <v>2541</v>
      </c>
      <c r="O30" s="4">
        <v>165</v>
      </c>
      <c r="P30" s="4">
        <v>178</v>
      </c>
      <c r="Q30" s="7">
        <f t="shared" si="16"/>
        <v>2534.5</v>
      </c>
      <c r="R30" s="3">
        <f t="shared" si="0"/>
        <v>2706</v>
      </c>
      <c r="S30" s="3">
        <f t="shared" si="1"/>
        <v>2363</v>
      </c>
      <c r="T30" s="3">
        <f t="shared" si="17"/>
        <v>85.75</v>
      </c>
      <c r="U30" s="3"/>
      <c r="V30" s="3">
        <f t="shared" si="2"/>
        <v>1</v>
      </c>
      <c r="W30" s="3"/>
      <c r="Y30" s="3">
        <f t="shared" si="3"/>
        <v>0.5</v>
      </c>
      <c r="AB30" s="3">
        <f t="shared" si="4"/>
        <v>0</v>
      </c>
      <c r="AE30" s="3">
        <f t="shared" si="5"/>
        <v>1</v>
      </c>
      <c r="AH30" s="19">
        <v>2705</v>
      </c>
      <c r="AI30" s="20">
        <v>2364</v>
      </c>
      <c r="AJ30" s="20">
        <v>2541</v>
      </c>
      <c r="AK30" s="14"/>
      <c r="AL30" s="3">
        <f t="shared" si="6"/>
        <v>0</v>
      </c>
      <c r="AO30" s="3">
        <v>2534.5</v>
      </c>
      <c r="AP30" s="3">
        <f t="shared" si="7"/>
        <v>0</v>
      </c>
      <c r="AS30" s="3">
        <f t="shared" si="8"/>
        <v>1</v>
      </c>
      <c r="AT30" s="3"/>
      <c r="AU30" s="3"/>
      <c r="AV30" s="3">
        <f t="shared" si="9"/>
        <v>-1</v>
      </c>
      <c r="AZ30" s="26">
        <v>2705</v>
      </c>
      <c r="BA30" s="26">
        <v>2364</v>
      </c>
      <c r="BB30" s="3">
        <f t="shared" si="18"/>
        <v>2534.5</v>
      </c>
      <c r="BD30" s="3">
        <f t="shared" si="10"/>
        <v>0</v>
      </c>
      <c r="BG30" s="3">
        <f t="shared" si="19"/>
        <v>0</v>
      </c>
      <c r="BK30" s="3">
        <f t="shared" si="11"/>
        <v>1</v>
      </c>
      <c r="BN30">
        <f t="shared" si="20"/>
        <v>0</v>
      </c>
      <c r="BR30" s="3">
        <f t="shared" si="12"/>
        <v>-1</v>
      </c>
      <c r="BU30">
        <f t="shared" si="21"/>
        <v>0</v>
      </c>
    </row>
    <row r="31" spans="1:73" x14ac:dyDescent="0.2">
      <c r="A31" s="1">
        <v>30</v>
      </c>
      <c r="B31">
        <f t="shared" ca="1" si="13"/>
        <v>44</v>
      </c>
      <c r="C31" s="27">
        <f t="shared" ca="1" si="14"/>
        <v>58</v>
      </c>
      <c r="D31" s="27" t="s">
        <v>42</v>
      </c>
      <c r="E31" s="3">
        <v>5437.0102553489451</v>
      </c>
      <c r="F31" s="3">
        <v>128.82546332150329</v>
      </c>
      <c r="G31" s="3">
        <v>100</v>
      </c>
      <c r="H31">
        <v>6213</v>
      </c>
      <c r="I31">
        <v>271</v>
      </c>
      <c r="J31">
        <v>283</v>
      </c>
      <c r="K31" s="7">
        <f t="shared" si="15"/>
        <v>6207</v>
      </c>
      <c r="L31" s="9"/>
      <c r="M31" s="3"/>
      <c r="N31" s="4">
        <v>6214</v>
      </c>
      <c r="O31" s="4">
        <v>270</v>
      </c>
      <c r="P31" s="4">
        <v>285</v>
      </c>
      <c r="Q31" s="7">
        <f t="shared" si="16"/>
        <v>6206.5</v>
      </c>
      <c r="R31" s="3">
        <f t="shared" si="0"/>
        <v>6484</v>
      </c>
      <c r="S31" s="3">
        <f t="shared" si="1"/>
        <v>5929</v>
      </c>
      <c r="T31" s="3">
        <f t="shared" si="17"/>
        <v>138.75</v>
      </c>
      <c r="U31" s="3"/>
      <c r="V31" s="3">
        <f t="shared" si="2"/>
        <v>1</v>
      </c>
      <c r="W31" s="3"/>
      <c r="Y31" s="3">
        <f t="shared" si="3"/>
        <v>-0.5</v>
      </c>
      <c r="AB31" s="3">
        <f t="shared" si="4"/>
        <v>-1</v>
      </c>
      <c r="AE31" s="3">
        <f t="shared" si="5"/>
        <v>2</v>
      </c>
      <c r="AH31" s="19">
        <v>6485</v>
      </c>
      <c r="AI31" s="20">
        <v>5931</v>
      </c>
      <c r="AJ31" s="20">
        <v>6215</v>
      </c>
      <c r="AK31" s="14"/>
      <c r="AL31" s="3">
        <f t="shared" si="6"/>
        <v>-1</v>
      </c>
      <c r="AO31" s="3">
        <v>6208</v>
      </c>
      <c r="AP31" s="3">
        <f t="shared" si="7"/>
        <v>-1.5</v>
      </c>
      <c r="AS31" s="3">
        <f t="shared" si="8"/>
        <v>-1</v>
      </c>
      <c r="AT31" s="3"/>
      <c r="AU31" s="3"/>
      <c r="AV31" s="3">
        <f t="shared" si="9"/>
        <v>-2</v>
      </c>
      <c r="AZ31" s="26">
        <v>6483</v>
      </c>
      <c r="BA31" s="26">
        <v>5930</v>
      </c>
      <c r="BB31" s="3">
        <f t="shared" si="18"/>
        <v>6206.5</v>
      </c>
      <c r="BD31" s="3">
        <f t="shared" si="10"/>
        <v>0</v>
      </c>
      <c r="BG31" s="3">
        <f t="shared" si="19"/>
        <v>1.5</v>
      </c>
      <c r="BK31" s="3">
        <f t="shared" si="11"/>
        <v>1</v>
      </c>
      <c r="BN31">
        <f t="shared" si="20"/>
        <v>2</v>
      </c>
      <c r="BR31" s="3">
        <f t="shared" si="12"/>
        <v>-1</v>
      </c>
      <c r="BU31">
        <f t="shared" si="21"/>
        <v>1</v>
      </c>
    </row>
    <row r="32" spans="1:73" x14ac:dyDescent="0.2">
      <c r="A32" s="1">
        <v>31</v>
      </c>
      <c r="B32">
        <f t="shared" ca="1" si="13"/>
        <v>88</v>
      </c>
      <c r="C32" s="27">
        <f t="shared" ca="1" si="14"/>
        <v>-121</v>
      </c>
      <c r="D32" s="27" t="s">
        <v>42</v>
      </c>
      <c r="E32" s="3">
        <v>6327.0102553489442</v>
      </c>
      <c r="F32" s="3">
        <v>137.8259772321604</v>
      </c>
      <c r="G32" s="3">
        <v>100</v>
      </c>
      <c r="H32">
        <v>7226</v>
      </c>
      <c r="I32">
        <v>275</v>
      </c>
      <c r="J32">
        <v>330</v>
      </c>
      <c r="K32" s="7">
        <f t="shared" si="15"/>
        <v>7198.5</v>
      </c>
      <c r="L32" s="9"/>
      <c r="M32" s="3"/>
      <c r="N32" s="4">
        <v>7226</v>
      </c>
      <c r="O32" s="4">
        <v>275</v>
      </c>
      <c r="P32" s="4">
        <v>331</v>
      </c>
      <c r="Q32" s="7">
        <f t="shared" si="16"/>
        <v>7198</v>
      </c>
      <c r="R32" s="3">
        <f t="shared" si="0"/>
        <v>7501</v>
      </c>
      <c r="S32" s="3">
        <f t="shared" si="1"/>
        <v>6895</v>
      </c>
      <c r="T32" s="3">
        <f t="shared" si="17"/>
        <v>151.5</v>
      </c>
      <c r="U32" s="3"/>
      <c r="V32" s="3">
        <f t="shared" si="2"/>
        <v>0</v>
      </c>
      <c r="W32" s="3"/>
      <c r="Y32" s="3">
        <f t="shared" si="3"/>
        <v>-0.5</v>
      </c>
      <c r="AB32" s="3">
        <f t="shared" si="4"/>
        <v>0</v>
      </c>
      <c r="AE32" s="3">
        <f t="shared" si="5"/>
        <v>1</v>
      </c>
      <c r="AH32" s="19">
        <v>7503</v>
      </c>
      <c r="AI32" s="20">
        <v>6900</v>
      </c>
      <c r="AJ32" s="20">
        <v>7228</v>
      </c>
      <c r="AK32" s="14"/>
      <c r="AL32" s="3">
        <f t="shared" si="6"/>
        <v>-2</v>
      </c>
      <c r="AO32" s="3">
        <v>7201.5</v>
      </c>
      <c r="AP32" s="3">
        <f t="shared" si="7"/>
        <v>-3.5</v>
      </c>
      <c r="AS32" s="3">
        <f t="shared" si="8"/>
        <v>-2</v>
      </c>
      <c r="AT32" s="3"/>
      <c r="AU32" s="3"/>
      <c r="AV32" s="3">
        <f t="shared" si="9"/>
        <v>-5</v>
      </c>
      <c r="AZ32" s="26">
        <v>7500</v>
      </c>
      <c r="BA32" s="26">
        <v>6896</v>
      </c>
      <c r="BB32" s="3">
        <f t="shared" si="18"/>
        <v>7198</v>
      </c>
      <c r="BD32" s="3">
        <f t="shared" si="10"/>
        <v>0</v>
      </c>
      <c r="BG32" s="3">
        <f t="shared" si="19"/>
        <v>3.5</v>
      </c>
      <c r="BK32" s="3">
        <f t="shared" si="11"/>
        <v>1</v>
      </c>
      <c r="BN32">
        <f t="shared" si="20"/>
        <v>3</v>
      </c>
      <c r="BR32" s="3">
        <f t="shared" si="12"/>
        <v>-1</v>
      </c>
      <c r="BU32">
        <f t="shared" si="21"/>
        <v>4</v>
      </c>
    </row>
    <row r="33" spans="1:73" x14ac:dyDescent="0.2">
      <c r="A33" s="1">
        <v>32</v>
      </c>
      <c r="B33">
        <f t="shared" ca="1" si="13"/>
        <v>81</v>
      </c>
      <c r="C33" s="27">
        <f t="shared" ca="1" si="14"/>
        <v>98</v>
      </c>
      <c r="D33" s="27" t="s">
        <v>42</v>
      </c>
      <c r="E33" s="3">
        <v>5097.010255348946</v>
      </c>
      <c r="F33" s="3">
        <v>137.8259772321604</v>
      </c>
      <c r="G33" s="3">
        <v>0</v>
      </c>
      <c r="H33">
        <v>5841</v>
      </c>
      <c r="I33">
        <v>348</v>
      </c>
      <c r="J33">
        <v>254</v>
      </c>
      <c r="K33" s="7">
        <f t="shared" si="15"/>
        <v>5888</v>
      </c>
      <c r="L33" s="9"/>
      <c r="M33" s="3"/>
      <c r="N33" s="4">
        <v>5841</v>
      </c>
      <c r="O33" s="4">
        <v>350</v>
      </c>
      <c r="P33" s="4">
        <v>255</v>
      </c>
      <c r="Q33" s="7">
        <f t="shared" si="16"/>
        <v>5888.5</v>
      </c>
      <c r="R33" s="3">
        <f t="shared" si="0"/>
        <v>6191</v>
      </c>
      <c r="S33" s="3">
        <f t="shared" si="1"/>
        <v>5586</v>
      </c>
      <c r="T33" s="3">
        <f t="shared" si="17"/>
        <v>151.25</v>
      </c>
      <c r="U33" s="3"/>
      <c r="V33" s="3">
        <f t="shared" si="2"/>
        <v>0</v>
      </c>
      <c r="W33" s="3"/>
      <c r="Y33" s="3">
        <f t="shared" si="3"/>
        <v>0.5</v>
      </c>
      <c r="AB33" s="3">
        <f t="shared" si="4"/>
        <v>2</v>
      </c>
      <c r="AE33" s="3">
        <f t="shared" si="5"/>
        <v>1</v>
      </c>
      <c r="AH33" s="19">
        <v>6192</v>
      </c>
      <c r="AI33" s="20">
        <v>5587</v>
      </c>
      <c r="AJ33" s="20">
        <v>5843</v>
      </c>
      <c r="AK33" s="14"/>
      <c r="AL33" s="3">
        <f t="shared" si="6"/>
        <v>-2</v>
      </c>
      <c r="AO33" s="3">
        <v>5889.5</v>
      </c>
      <c r="AP33" s="3">
        <f t="shared" si="7"/>
        <v>-1</v>
      </c>
      <c r="AS33" s="3">
        <f t="shared" si="8"/>
        <v>-1</v>
      </c>
      <c r="AT33" s="3"/>
      <c r="AU33" s="3"/>
      <c r="AV33" s="3">
        <f t="shared" si="9"/>
        <v>-1</v>
      </c>
      <c r="AZ33" s="26">
        <v>6189</v>
      </c>
      <c r="BA33" s="26">
        <v>5588</v>
      </c>
      <c r="BB33" s="3">
        <f t="shared" si="18"/>
        <v>5888.5</v>
      </c>
      <c r="BD33" s="3">
        <f t="shared" si="10"/>
        <v>0</v>
      </c>
      <c r="BG33" s="3">
        <f t="shared" si="19"/>
        <v>1</v>
      </c>
      <c r="BK33" s="3">
        <f t="shared" si="11"/>
        <v>2</v>
      </c>
      <c r="BN33">
        <f t="shared" si="20"/>
        <v>3</v>
      </c>
      <c r="BR33" s="3">
        <f t="shared" si="12"/>
        <v>-2</v>
      </c>
      <c r="BU33">
        <f t="shared" si="21"/>
        <v>-1</v>
      </c>
    </row>
    <row r="34" spans="1:73" x14ac:dyDescent="0.2">
      <c r="A34" s="1">
        <v>33</v>
      </c>
      <c r="B34">
        <f t="shared" ca="1" si="13"/>
        <v>73</v>
      </c>
      <c r="C34" s="27">
        <f t="shared" ca="1" si="14"/>
        <v>102</v>
      </c>
      <c r="D34" s="27" t="s">
        <v>42</v>
      </c>
      <c r="E34" s="3">
        <v>6927</v>
      </c>
      <c r="F34" s="3">
        <v>138</v>
      </c>
      <c r="G34" s="3">
        <v>100</v>
      </c>
      <c r="H34">
        <v>7768</v>
      </c>
      <c r="I34">
        <v>243</v>
      </c>
      <c r="J34">
        <v>251</v>
      </c>
      <c r="K34" s="7">
        <f t="shared" si="15"/>
        <v>7764</v>
      </c>
      <c r="L34" s="9"/>
      <c r="M34" s="3"/>
      <c r="N34" s="4">
        <v>7769</v>
      </c>
      <c r="O34" s="4">
        <v>242</v>
      </c>
      <c r="P34" s="4">
        <v>252</v>
      </c>
      <c r="Q34" s="7">
        <f t="shared" si="16"/>
        <v>7764</v>
      </c>
      <c r="R34" s="3">
        <f t="shared" ref="R34:R65" si="22">N34+O34</f>
        <v>8011</v>
      </c>
      <c r="S34" s="3">
        <f t="shared" ref="S34:S65" si="23">N34-P34</f>
        <v>7517</v>
      </c>
      <c r="T34" s="3">
        <f t="shared" si="17"/>
        <v>123.5</v>
      </c>
      <c r="U34" s="3"/>
      <c r="V34" s="3">
        <f t="shared" ref="V34:V65" si="24">N34-H34</f>
        <v>1</v>
      </c>
      <c r="W34" s="3"/>
      <c r="Y34" s="3">
        <f t="shared" ref="Y34:Y65" si="25">Q34-K34</f>
        <v>0</v>
      </c>
      <c r="AB34" s="3">
        <f t="shared" ref="AB34:AB65" si="26">O34-I34</f>
        <v>-1</v>
      </c>
      <c r="AE34" s="3">
        <f t="shared" ref="AE34:AE65" si="27">P34-J34</f>
        <v>1</v>
      </c>
      <c r="AH34" s="19">
        <v>8015</v>
      </c>
      <c r="AI34" s="20">
        <v>7516</v>
      </c>
      <c r="AJ34" s="20">
        <v>7770</v>
      </c>
      <c r="AK34" s="14"/>
      <c r="AL34" s="3">
        <f t="shared" ref="AL34:AL65" si="28">N34-AJ34</f>
        <v>-1</v>
      </c>
      <c r="AO34" s="3">
        <v>7765.5</v>
      </c>
      <c r="AP34" s="3">
        <f t="shared" ref="AP34:AP65" si="29">Q34-AO34</f>
        <v>-1.5</v>
      </c>
      <c r="AS34" s="3">
        <f t="shared" ref="AS34:AS65" si="30">R34-AH34</f>
        <v>-4</v>
      </c>
      <c r="AT34" s="3"/>
      <c r="AU34" s="3"/>
      <c r="AV34" s="3">
        <f t="shared" ref="AV34:AV65" si="31">S34-AI34</f>
        <v>1</v>
      </c>
      <c r="AZ34" s="26">
        <v>8009</v>
      </c>
      <c r="BA34" s="26">
        <v>7518</v>
      </c>
      <c r="BB34" s="3">
        <f t="shared" si="18"/>
        <v>7763.5</v>
      </c>
      <c r="BD34" s="3">
        <f t="shared" ref="BD34:BD65" si="32">Q34-BB34</f>
        <v>0.5</v>
      </c>
      <c r="BG34" s="3">
        <f t="shared" si="19"/>
        <v>2</v>
      </c>
      <c r="BK34" s="3">
        <f t="shared" ref="BK34:BK65" si="33">R34-AZ34</f>
        <v>2</v>
      </c>
      <c r="BN34">
        <f t="shared" si="20"/>
        <v>6</v>
      </c>
      <c r="BR34" s="3">
        <f t="shared" ref="BR34:BR65" si="34">S34-BA34</f>
        <v>-1</v>
      </c>
      <c r="BU34">
        <f t="shared" si="21"/>
        <v>-2</v>
      </c>
    </row>
    <row r="35" spans="1:73" x14ac:dyDescent="0.2">
      <c r="A35" s="1">
        <v>34</v>
      </c>
      <c r="B35">
        <f t="shared" ca="1" si="13"/>
        <v>86</v>
      </c>
      <c r="C35" s="27">
        <f t="shared" ca="1" si="14"/>
        <v>48</v>
      </c>
      <c r="D35" s="27" t="s">
        <v>42</v>
      </c>
      <c r="E35" s="3">
        <v>5647</v>
      </c>
      <c r="F35" s="3">
        <v>133</v>
      </c>
      <c r="G35" s="3">
        <v>0</v>
      </c>
      <c r="H35">
        <v>6450</v>
      </c>
      <c r="I35">
        <v>325</v>
      </c>
      <c r="J35">
        <v>321</v>
      </c>
      <c r="K35" s="7">
        <f t="shared" si="15"/>
        <v>6452</v>
      </c>
      <c r="L35" s="9"/>
      <c r="M35" s="3"/>
      <c r="N35" s="4">
        <v>6450</v>
      </c>
      <c r="O35" s="4">
        <v>325</v>
      </c>
      <c r="P35" s="4">
        <v>322</v>
      </c>
      <c r="Q35" s="7">
        <f t="shared" si="16"/>
        <v>6451.5</v>
      </c>
      <c r="R35" s="3">
        <f t="shared" si="22"/>
        <v>6775</v>
      </c>
      <c r="S35" s="3">
        <f t="shared" si="23"/>
        <v>6128</v>
      </c>
      <c r="T35" s="3">
        <f t="shared" si="17"/>
        <v>161.75</v>
      </c>
      <c r="U35" s="3"/>
      <c r="V35" s="3">
        <f t="shared" si="24"/>
        <v>0</v>
      </c>
      <c r="W35" s="3"/>
      <c r="Y35" s="3">
        <f t="shared" si="25"/>
        <v>-0.5</v>
      </c>
      <c r="AB35" s="3">
        <f t="shared" si="26"/>
        <v>0</v>
      </c>
      <c r="AE35" s="3">
        <f t="shared" si="27"/>
        <v>1</v>
      </c>
      <c r="AH35" s="19">
        <v>6780</v>
      </c>
      <c r="AI35" s="20">
        <v>6191</v>
      </c>
      <c r="AJ35" s="20">
        <v>6452</v>
      </c>
      <c r="AK35" s="14"/>
      <c r="AL35" s="3">
        <f t="shared" si="28"/>
        <v>-2</v>
      </c>
      <c r="AO35" s="3">
        <v>6485.5</v>
      </c>
      <c r="AP35" s="3">
        <f t="shared" si="29"/>
        <v>-34</v>
      </c>
      <c r="AS35" s="3">
        <f t="shared" si="30"/>
        <v>-5</v>
      </c>
      <c r="AT35" s="3"/>
      <c r="AU35" s="3"/>
      <c r="AV35" s="3">
        <f t="shared" si="31"/>
        <v>-63</v>
      </c>
      <c r="AZ35" s="26">
        <v>6775</v>
      </c>
      <c r="BA35" s="26">
        <v>6129</v>
      </c>
      <c r="BB35" s="3">
        <f t="shared" si="18"/>
        <v>6452</v>
      </c>
      <c r="BD35" s="3">
        <f t="shared" si="32"/>
        <v>-0.5</v>
      </c>
      <c r="BG35" s="3">
        <f t="shared" si="19"/>
        <v>33.5</v>
      </c>
      <c r="BK35" s="3">
        <f t="shared" si="33"/>
        <v>0</v>
      </c>
      <c r="BN35">
        <f t="shared" si="20"/>
        <v>5</v>
      </c>
      <c r="BR35" s="3">
        <f t="shared" si="34"/>
        <v>-1</v>
      </c>
      <c r="BU35">
        <f t="shared" si="21"/>
        <v>62</v>
      </c>
    </row>
    <row r="36" spans="1:73" x14ac:dyDescent="0.2">
      <c r="A36" s="1">
        <v>35</v>
      </c>
      <c r="B36">
        <f t="shared" ca="1" si="13"/>
        <v>22</v>
      </c>
      <c r="C36" s="27">
        <f t="shared" ca="1" si="14"/>
        <v>-110</v>
      </c>
      <c r="D36" s="27" t="s">
        <v>42</v>
      </c>
      <c r="E36" s="3">
        <v>2227</v>
      </c>
      <c r="F36" s="3">
        <v>129</v>
      </c>
      <c r="G36" s="3">
        <v>0</v>
      </c>
      <c r="H36">
        <v>2219</v>
      </c>
      <c r="I36">
        <v>479</v>
      </c>
      <c r="J36">
        <v>333</v>
      </c>
      <c r="K36" s="7">
        <f t="shared" si="15"/>
        <v>2292</v>
      </c>
      <c r="L36" s="9"/>
      <c r="M36" s="3"/>
      <c r="N36" s="4">
        <v>2220</v>
      </c>
      <c r="O36" s="4">
        <v>479</v>
      </c>
      <c r="P36" s="4">
        <v>334</v>
      </c>
      <c r="Q36" s="7">
        <f t="shared" si="16"/>
        <v>2292.5</v>
      </c>
      <c r="R36" s="3">
        <f t="shared" si="22"/>
        <v>2699</v>
      </c>
      <c r="S36" s="3">
        <f t="shared" si="23"/>
        <v>1886</v>
      </c>
      <c r="T36" s="3">
        <f t="shared" si="17"/>
        <v>203.25</v>
      </c>
      <c r="U36" s="3"/>
      <c r="V36" s="3">
        <f t="shared" si="24"/>
        <v>1</v>
      </c>
      <c r="W36" s="3"/>
      <c r="Y36" s="3">
        <f t="shared" si="25"/>
        <v>0.5</v>
      </c>
      <c r="AB36" s="3">
        <f t="shared" si="26"/>
        <v>0</v>
      </c>
      <c r="AE36" s="3">
        <f t="shared" si="27"/>
        <v>1</v>
      </c>
      <c r="AH36" s="19">
        <v>2699</v>
      </c>
      <c r="AI36" s="20">
        <v>1890</v>
      </c>
      <c r="AJ36" s="20">
        <v>2222</v>
      </c>
      <c r="AK36" s="14"/>
      <c r="AL36" s="3">
        <f t="shared" si="28"/>
        <v>-2</v>
      </c>
      <c r="AO36" s="3">
        <v>2294.5</v>
      </c>
      <c r="AP36" s="3">
        <f t="shared" si="29"/>
        <v>-2</v>
      </c>
      <c r="AS36" s="3">
        <f t="shared" si="30"/>
        <v>0</v>
      </c>
      <c r="AT36" s="3"/>
      <c r="AU36" s="3"/>
      <c r="AV36" s="3">
        <f t="shared" si="31"/>
        <v>-4</v>
      </c>
      <c r="AZ36" s="26">
        <v>2698</v>
      </c>
      <c r="BA36" s="26">
        <v>1887</v>
      </c>
      <c r="BB36" s="3">
        <f t="shared" si="18"/>
        <v>2292.5</v>
      </c>
      <c r="BD36" s="3">
        <f t="shared" si="32"/>
        <v>0</v>
      </c>
      <c r="BG36" s="3">
        <f t="shared" si="19"/>
        <v>2</v>
      </c>
      <c r="BK36" s="3">
        <f t="shared" si="33"/>
        <v>1</v>
      </c>
      <c r="BN36">
        <f t="shared" si="20"/>
        <v>1</v>
      </c>
      <c r="BR36" s="3">
        <f t="shared" si="34"/>
        <v>-1</v>
      </c>
      <c r="BU36">
        <f t="shared" si="21"/>
        <v>3</v>
      </c>
    </row>
    <row r="37" spans="1:73" x14ac:dyDescent="0.2">
      <c r="A37" s="1">
        <v>36</v>
      </c>
      <c r="B37">
        <f t="shared" ca="1" si="13"/>
        <v>23</v>
      </c>
      <c r="C37" s="27">
        <f t="shared" ca="1" si="14"/>
        <v>136</v>
      </c>
      <c r="D37" s="27" t="s">
        <v>42</v>
      </c>
      <c r="E37" s="3">
        <v>4237</v>
      </c>
      <c r="F37" s="3">
        <v>133</v>
      </c>
      <c r="G37" s="3">
        <v>0</v>
      </c>
      <c r="H37">
        <v>4769</v>
      </c>
      <c r="I37">
        <v>508</v>
      </c>
      <c r="J37">
        <v>349</v>
      </c>
      <c r="K37" s="7">
        <f t="shared" si="15"/>
        <v>4848.5</v>
      </c>
      <c r="L37" s="9"/>
      <c r="M37" s="3"/>
      <c r="N37" s="4">
        <v>4770</v>
      </c>
      <c r="O37" s="4">
        <v>508</v>
      </c>
      <c r="P37" s="4">
        <v>350</v>
      </c>
      <c r="Q37" s="7">
        <f t="shared" si="16"/>
        <v>4849</v>
      </c>
      <c r="R37" s="3">
        <f t="shared" si="22"/>
        <v>5278</v>
      </c>
      <c r="S37" s="3">
        <f t="shared" si="23"/>
        <v>4420</v>
      </c>
      <c r="T37" s="3">
        <f t="shared" si="17"/>
        <v>214.5</v>
      </c>
      <c r="U37" s="3"/>
      <c r="V37" s="3">
        <f t="shared" si="24"/>
        <v>1</v>
      </c>
      <c r="W37" s="3"/>
      <c r="Y37" s="3">
        <f t="shared" si="25"/>
        <v>0.5</v>
      </c>
      <c r="AB37" s="3">
        <f t="shared" si="26"/>
        <v>0</v>
      </c>
      <c r="AE37" s="3">
        <f t="shared" si="27"/>
        <v>1</v>
      </c>
      <c r="AH37" s="19">
        <v>5279</v>
      </c>
      <c r="AI37" s="20">
        <v>4421</v>
      </c>
      <c r="AJ37" s="20">
        <v>4774</v>
      </c>
      <c r="AK37" s="14"/>
      <c r="AL37" s="3">
        <f t="shared" si="28"/>
        <v>-4</v>
      </c>
      <c r="AO37" s="3">
        <v>4850</v>
      </c>
      <c r="AP37" s="3">
        <f t="shared" si="29"/>
        <v>-1</v>
      </c>
      <c r="AS37" s="3">
        <f t="shared" si="30"/>
        <v>-1</v>
      </c>
      <c r="AT37" s="3"/>
      <c r="AU37" s="3"/>
      <c r="AV37" s="3">
        <f t="shared" si="31"/>
        <v>-1</v>
      </c>
      <c r="AZ37" s="26">
        <v>5277</v>
      </c>
      <c r="BA37" s="26">
        <v>4420</v>
      </c>
      <c r="BB37" s="3">
        <f t="shared" si="18"/>
        <v>4848.5</v>
      </c>
      <c r="BD37" s="3">
        <f t="shared" si="32"/>
        <v>0.5</v>
      </c>
      <c r="BG37" s="3">
        <f t="shared" si="19"/>
        <v>1.5</v>
      </c>
      <c r="BK37" s="3">
        <f t="shared" si="33"/>
        <v>1</v>
      </c>
      <c r="BN37">
        <f t="shared" si="20"/>
        <v>2</v>
      </c>
      <c r="BR37" s="3">
        <f t="shared" si="34"/>
        <v>0</v>
      </c>
      <c r="BU37">
        <f t="shared" si="21"/>
        <v>1</v>
      </c>
    </row>
    <row r="38" spans="1:73" x14ac:dyDescent="0.2">
      <c r="A38" s="1">
        <v>37</v>
      </c>
      <c r="B38">
        <f t="shared" ca="1" si="13"/>
        <v>51</v>
      </c>
      <c r="C38" s="27">
        <f t="shared" ca="1" si="14"/>
        <v>-159</v>
      </c>
      <c r="D38" s="27" t="s">
        <v>42</v>
      </c>
      <c r="E38" s="3">
        <v>5937</v>
      </c>
      <c r="F38" s="3">
        <v>138</v>
      </c>
      <c r="G38" s="3">
        <v>0</v>
      </c>
      <c r="H38">
        <v>6773</v>
      </c>
      <c r="I38">
        <v>384</v>
      </c>
      <c r="J38">
        <v>324</v>
      </c>
      <c r="K38" s="7">
        <f t="shared" si="15"/>
        <v>6803</v>
      </c>
      <c r="L38" s="9"/>
      <c r="M38" s="3"/>
      <c r="N38" s="4">
        <v>6774</v>
      </c>
      <c r="O38" s="4">
        <v>383</v>
      </c>
      <c r="P38" s="4">
        <v>325</v>
      </c>
      <c r="Q38" s="7">
        <f t="shared" si="16"/>
        <v>6803</v>
      </c>
      <c r="R38" s="3">
        <f t="shared" si="22"/>
        <v>7157</v>
      </c>
      <c r="S38" s="3">
        <f t="shared" si="23"/>
        <v>6449</v>
      </c>
      <c r="T38" s="3">
        <f t="shared" si="17"/>
        <v>177</v>
      </c>
      <c r="U38" s="3"/>
      <c r="V38" s="3">
        <f t="shared" si="24"/>
        <v>1</v>
      </c>
      <c r="W38" s="3"/>
      <c r="Y38" s="3">
        <f t="shared" si="25"/>
        <v>0</v>
      </c>
      <c r="AB38" s="3">
        <f t="shared" si="26"/>
        <v>-1</v>
      </c>
      <c r="AE38" s="3">
        <f t="shared" si="27"/>
        <v>1</v>
      </c>
      <c r="AH38" s="19">
        <v>7158</v>
      </c>
      <c r="AI38" s="20">
        <v>6452</v>
      </c>
      <c r="AJ38" s="20">
        <v>6776</v>
      </c>
      <c r="AK38" s="14"/>
      <c r="AL38" s="3">
        <f t="shared" si="28"/>
        <v>-2</v>
      </c>
      <c r="AO38" s="3">
        <v>6805</v>
      </c>
      <c r="AP38" s="3">
        <f t="shared" si="29"/>
        <v>-2</v>
      </c>
      <c r="AS38" s="3">
        <f t="shared" si="30"/>
        <v>-1</v>
      </c>
      <c r="AT38" s="3"/>
      <c r="AU38" s="3"/>
      <c r="AV38" s="3">
        <f t="shared" si="31"/>
        <v>-3</v>
      </c>
      <c r="AZ38" s="26">
        <v>7156</v>
      </c>
      <c r="BA38" s="26">
        <v>6450</v>
      </c>
      <c r="BB38" s="3">
        <f t="shared" si="18"/>
        <v>6803</v>
      </c>
      <c r="BD38" s="3">
        <f t="shared" si="32"/>
        <v>0</v>
      </c>
      <c r="BG38" s="3">
        <f t="shared" si="19"/>
        <v>2</v>
      </c>
      <c r="BK38" s="3">
        <f t="shared" si="33"/>
        <v>1</v>
      </c>
      <c r="BN38">
        <f t="shared" si="20"/>
        <v>2</v>
      </c>
      <c r="BR38" s="3">
        <f t="shared" si="34"/>
        <v>-1</v>
      </c>
      <c r="BU38">
        <f t="shared" si="21"/>
        <v>2</v>
      </c>
    </row>
    <row r="39" spans="1:73" x14ac:dyDescent="0.2">
      <c r="A39" s="1">
        <v>38</v>
      </c>
      <c r="B39">
        <f t="shared" ca="1" si="13"/>
        <v>16</v>
      </c>
      <c r="C39" s="27">
        <f t="shared" ca="1" si="14"/>
        <v>113</v>
      </c>
      <c r="D39" s="27" t="s">
        <v>42</v>
      </c>
      <c r="E39" s="3">
        <v>3777</v>
      </c>
      <c r="F39" s="3">
        <v>133</v>
      </c>
      <c r="G39" s="3">
        <v>100</v>
      </c>
      <c r="H39">
        <v>4158</v>
      </c>
      <c r="I39">
        <v>364</v>
      </c>
      <c r="J39">
        <v>428</v>
      </c>
      <c r="K39" s="7">
        <f t="shared" si="15"/>
        <v>4126</v>
      </c>
      <c r="L39" s="9"/>
      <c r="M39" s="3"/>
      <c r="N39" s="4">
        <v>4159</v>
      </c>
      <c r="O39" s="4">
        <v>363</v>
      </c>
      <c r="P39" s="4">
        <v>430</v>
      </c>
      <c r="Q39" s="7">
        <f t="shared" si="16"/>
        <v>4125.5</v>
      </c>
      <c r="R39" s="3">
        <f t="shared" si="22"/>
        <v>4522</v>
      </c>
      <c r="S39" s="3">
        <f t="shared" si="23"/>
        <v>3729</v>
      </c>
      <c r="T39" s="3">
        <f t="shared" si="17"/>
        <v>198.25</v>
      </c>
      <c r="U39" s="3"/>
      <c r="V39" s="3">
        <f t="shared" si="24"/>
        <v>1</v>
      </c>
      <c r="W39" s="3"/>
      <c r="Y39" s="3">
        <f t="shared" si="25"/>
        <v>-0.5</v>
      </c>
      <c r="AB39" s="3">
        <f t="shared" si="26"/>
        <v>-1</v>
      </c>
      <c r="AE39" s="3">
        <f t="shared" si="27"/>
        <v>2</v>
      </c>
      <c r="AH39" s="19">
        <v>4525</v>
      </c>
      <c r="AI39" s="20">
        <v>3729</v>
      </c>
      <c r="AJ39" s="20">
        <v>4161</v>
      </c>
      <c r="AK39" s="14"/>
      <c r="AL39" s="3">
        <f t="shared" si="28"/>
        <v>-2</v>
      </c>
      <c r="AO39" s="3">
        <v>4127</v>
      </c>
      <c r="AP39" s="3">
        <f t="shared" si="29"/>
        <v>-1.5</v>
      </c>
      <c r="AS39" s="3">
        <f t="shared" si="30"/>
        <v>-3</v>
      </c>
      <c r="AT39" s="3"/>
      <c r="AU39" s="3"/>
      <c r="AV39" s="3">
        <f t="shared" si="31"/>
        <v>0</v>
      </c>
      <c r="AZ39" s="26">
        <v>4522</v>
      </c>
      <c r="BA39" s="26">
        <v>3730</v>
      </c>
      <c r="BB39" s="3">
        <f t="shared" si="18"/>
        <v>4126</v>
      </c>
      <c r="BD39" s="3">
        <f t="shared" si="32"/>
        <v>-0.5</v>
      </c>
      <c r="BG39" s="3">
        <f t="shared" si="19"/>
        <v>1</v>
      </c>
      <c r="BK39" s="3">
        <f t="shared" si="33"/>
        <v>0</v>
      </c>
      <c r="BN39">
        <f t="shared" si="20"/>
        <v>3</v>
      </c>
      <c r="BR39" s="3">
        <f t="shared" si="34"/>
        <v>-1</v>
      </c>
      <c r="BU39">
        <f t="shared" si="21"/>
        <v>-1</v>
      </c>
    </row>
    <row r="40" spans="1:73" x14ac:dyDescent="0.2">
      <c r="A40" s="1">
        <v>39</v>
      </c>
      <c r="B40">
        <f t="shared" ca="1" si="13"/>
        <v>46</v>
      </c>
      <c r="C40" s="27">
        <f t="shared" ca="1" si="14"/>
        <v>139</v>
      </c>
      <c r="D40" s="27" t="s">
        <v>42</v>
      </c>
      <c r="E40" s="3">
        <v>4707</v>
      </c>
      <c r="F40" s="3">
        <v>133</v>
      </c>
      <c r="G40" s="3">
        <v>100</v>
      </c>
      <c r="H40">
        <v>5414</v>
      </c>
      <c r="I40">
        <v>302</v>
      </c>
      <c r="J40">
        <v>433</v>
      </c>
      <c r="K40" s="7">
        <f t="shared" si="15"/>
        <v>5348.5</v>
      </c>
      <c r="L40" s="9"/>
      <c r="M40" s="3"/>
      <c r="N40" s="4">
        <v>5414</v>
      </c>
      <c r="O40" s="4">
        <v>303</v>
      </c>
      <c r="P40" s="4">
        <v>433</v>
      </c>
      <c r="Q40" s="7">
        <f t="shared" si="16"/>
        <v>5349</v>
      </c>
      <c r="R40" s="3">
        <f t="shared" si="22"/>
        <v>5717</v>
      </c>
      <c r="S40" s="3">
        <f t="shared" si="23"/>
        <v>4981</v>
      </c>
      <c r="T40" s="3">
        <f t="shared" si="17"/>
        <v>184</v>
      </c>
      <c r="U40" s="3"/>
      <c r="V40" s="3">
        <f t="shared" si="24"/>
        <v>0</v>
      </c>
      <c r="W40" s="3"/>
      <c r="Y40" s="3">
        <f t="shared" si="25"/>
        <v>0.5</v>
      </c>
      <c r="AB40" s="3">
        <f t="shared" si="26"/>
        <v>1</v>
      </c>
      <c r="AE40" s="3">
        <f t="shared" si="27"/>
        <v>0</v>
      </c>
      <c r="AH40" s="19">
        <v>5721</v>
      </c>
      <c r="AI40" s="20">
        <v>4985</v>
      </c>
      <c r="AJ40" s="20">
        <v>5417</v>
      </c>
      <c r="AK40" s="14"/>
      <c r="AL40" s="3">
        <f t="shared" si="28"/>
        <v>-3</v>
      </c>
      <c r="AO40" s="3">
        <v>5353</v>
      </c>
      <c r="AP40" s="3">
        <f t="shared" si="29"/>
        <v>-4</v>
      </c>
      <c r="AS40" s="3">
        <f t="shared" si="30"/>
        <v>-4</v>
      </c>
      <c r="AT40" s="3"/>
      <c r="AU40" s="3"/>
      <c r="AV40" s="3">
        <f t="shared" si="31"/>
        <v>-4</v>
      </c>
      <c r="AZ40" s="26">
        <v>5716</v>
      </c>
      <c r="BA40" s="26">
        <v>4982</v>
      </c>
      <c r="BB40" s="3">
        <f t="shared" si="18"/>
        <v>5349</v>
      </c>
      <c r="BD40" s="3">
        <f t="shared" si="32"/>
        <v>0</v>
      </c>
      <c r="BG40" s="3">
        <f t="shared" si="19"/>
        <v>4</v>
      </c>
      <c r="BK40" s="3">
        <f t="shared" si="33"/>
        <v>1</v>
      </c>
      <c r="BN40">
        <f t="shared" si="20"/>
        <v>5</v>
      </c>
      <c r="BR40" s="3">
        <f t="shared" si="34"/>
        <v>-1</v>
      </c>
      <c r="BU40">
        <f t="shared" si="21"/>
        <v>3</v>
      </c>
    </row>
    <row r="41" spans="1:73" x14ac:dyDescent="0.2">
      <c r="A41" s="1">
        <v>40</v>
      </c>
      <c r="B41">
        <f t="shared" ca="1" si="13"/>
        <v>74</v>
      </c>
      <c r="C41" s="27">
        <f t="shared" ca="1" si="14"/>
        <v>123</v>
      </c>
      <c r="D41" s="27" t="s">
        <v>42</v>
      </c>
      <c r="E41" s="3">
        <v>6187</v>
      </c>
      <c r="F41" s="3">
        <v>138</v>
      </c>
      <c r="G41" s="3">
        <v>0</v>
      </c>
      <c r="H41">
        <v>7068</v>
      </c>
      <c r="I41">
        <v>352</v>
      </c>
      <c r="J41">
        <v>325</v>
      </c>
      <c r="K41" s="7">
        <f t="shared" si="15"/>
        <v>7081.5</v>
      </c>
      <c r="L41" s="9"/>
      <c r="M41" s="3"/>
      <c r="N41" s="4">
        <v>7068</v>
      </c>
      <c r="O41" s="4">
        <v>352</v>
      </c>
      <c r="P41" s="4">
        <v>326</v>
      </c>
      <c r="Q41" s="7">
        <f t="shared" si="16"/>
        <v>7081</v>
      </c>
      <c r="R41" s="3">
        <f t="shared" si="22"/>
        <v>7420</v>
      </c>
      <c r="S41" s="3">
        <f t="shared" si="23"/>
        <v>6742</v>
      </c>
      <c r="T41" s="3">
        <f t="shared" si="17"/>
        <v>169.5</v>
      </c>
      <c r="U41" s="3"/>
      <c r="V41" s="3">
        <f t="shared" si="24"/>
        <v>0</v>
      </c>
      <c r="W41" s="3"/>
      <c r="Y41" s="3">
        <f t="shared" si="25"/>
        <v>-0.5</v>
      </c>
      <c r="AB41" s="3">
        <f t="shared" si="26"/>
        <v>0</v>
      </c>
      <c r="AE41" s="3">
        <f t="shared" si="27"/>
        <v>1</v>
      </c>
      <c r="AH41" s="19">
        <v>7420</v>
      </c>
      <c r="AI41" s="20">
        <v>6745</v>
      </c>
      <c r="AJ41" s="20">
        <v>7070</v>
      </c>
      <c r="AK41" s="14"/>
      <c r="AL41" s="3">
        <f t="shared" si="28"/>
        <v>-2</v>
      </c>
      <c r="AO41" s="3">
        <v>7082.5</v>
      </c>
      <c r="AP41" s="3">
        <f t="shared" si="29"/>
        <v>-1.5</v>
      </c>
      <c r="AS41" s="3">
        <f t="shared" si="30"/>
        <v>0</v>
      </c>
      <c r="AT41" s="3"/>
      <c r="AU41" s="3"/>
      <c r="AV41" s="3">
        <f t="shared" si="31"/>
        <v>-3</v>
      </c>
      <c r="AZ41" s="26">
        <v>7419</v>
      </c>
      <c r="BA41" s="26">
        <v>6743</v>
      </c>
      <c r="BB41" s="3">
        <f t="shared" si="18"/>
        <v>7081</v>
      </c>
      <c r="BD41" s="3">
        <f t="shared" si="32"/>
        <v>0</v>
      </c>
      <c r="BG41" s="3">
        <f t="shared" si="19"/>
        <v>1.5</v>
      </c>
      <c r="BK41" s="3">
        <f t="shared" si="33"/>
        <v>1</v>
      </c>
      <c r="BN41">
        <f t="shared" si="20"/>
        <v>1</v>
      </c>
      <c r="BR41" s="3">
        <f t="shared" si="34"/>
        <v>-1</v>
      </c>
      <c r="BU41">
        <f t="shared" si="21"/>
        <v>2</v>
      </c>
    </row>
    <row r="42" spans="1:73" x14ac:dyDescent="0.2">
      <c r="A42" s="1">
        <v>41</v>
      </c>
      <c r="B42">
        <f t="shared" ca="1" si="13"/>
        <v>34</v>
      </c>
      <c r="C42" s="27">
        <f t="shared" ca="1" si="14"/>
        <v>-147</v>
      </c>
      <c r="D42" s="27" t="s">
        <v>42</v>
      </c>
      <c r="E42" s="3">
        <v>2077</v>
      </c>
      <c r="F42" s="3">
        <v>129</v>
      </c>
      <c r="G42" s="3">
        <v>100</v>
      </c>
      <c r="H42">
        <v>2043</v>
      </c>
      <c r="I42">
        <v>296</v>
      </c>
      <c r="J42">
        <v>303</v>
      </c>
      <c r="K42" s="7">
        <f t="shared" si="15"/>
        <v>2039.5</v>
      </c>
      <c r="L42" s="9"/>
      <c r="M42" s="3"/>
      <c r="N42" s="4">
        <v>2043</v>
      </c>
      <c r="O42" s="4">
        <v>296</v>
      </c>
      <c r="P42" s="4">
        <v>304</v>
      </c>
      <c r="Q42" s="7">
        <f t="shared" si="16"/>
        <v>2039</v>
      </c>
      <c r="R42" s="3">
        <f t="shared" si="22"/>
        <v>2339</v>
      </c>
      <c r="S42" s="3">
        <f t="shared" si="23"/>
        <v>1739</v>
      </c>
      <c r="T42" s="3">
        <f t="shared" si="17"/>
        <v>150</v>
      </c>
      <c r="U42" s="3"/>
      <c r="V42" s="3">
        <f t="shared" si="24"/>
        <v>0</v>
      </c>
      <c r="W42" s="3"/>
      <c r="Y42" s="3">
        <f t="shared" si="25"/>
        <v>-0.5</v>
      </c>
      <c r="AB42" s="3">
        <f t="shared" si="26"/>
        <v>0</v>
      </c>
      <c r="AE42" s="3">
        <f t="shared" si="27"/>
        <v>1</v>
      </c>
      <c r="AH42" s="19">
        <v>2340</v>
      </c>
      <c r="AI42" s="20">
        <v>1740</v>
      </c>
      <c r="AJ42" s="20">
        <v>2045</v>
      </c>
      <c r="AK42" s="14"/>
      <c r="AL42" s="3">
        <f t="shared" si="28"/>
        <v>-2</v>
      </c>
      <c r="AO42" s="3">
        <v>2040</v>
      </c>
      <c r="AP42" s="3">
        <f t="shared" si="29"/>
        <v>-1</v>
      </c>
      <c r="AS42" s="3">
        <f t="shared" si="30"/>
        <v>-1</v>
      </c>
      <c r="AT42" s="3"/>
      <c r="AU42" s="3"/>
      <c r="AV42" s="3">
        <f t="shared" si="31"/>
        <v>-1</v>
      </c>
      <c r="AZ42" s="26">
        <v>2337</v>
      </c>
      <c r="BA42" s="26">
        <v>1741</v>
      </c>
      <c r="BB42" s="3">
        <f t="shared" si="18"/>
        <v>2039</v>
      </c>
      <c r="BD42" s="3">
        <f t="shared" si="32"/>
        <v>0</v>
      </c>
      <c r="BG42" s="3">
        <f t="shared" si="19"/>
        <v>1</v>
      </c>
      <c r="BK42" s="3">
        <f t="shared" si="33"/>
        <v>2</v>
      </c>
      <c r="BN42">
        <f t="shared" si="20"/>
        <v>3</v>
      </c>
      <c r="BR42" s="3">
        <f t="shared" si="34"/>
        <v>-2</v>
      </c>
      <c r="BU42">
        <f t="shared" si="21"/>
        <v>-1</v>
      </c>
    </row>
    <row r="43" spans="1:73" x14ac:dyDescent="0.2">
      <c r="A43" s="1">
        <v>42</v>
      </c>
      <c r="B43">
        <f t="shared" ca="1" si="13"/>
        <v>15</v>
      </c>
      <c r="C43" s="27">
        <f t="shared" ca="1" si="14"/>
        <v>-178</v>
      </c>
      <c r="D43" s="27" t="s">
        <v>42</v>
      </c>
      <c r="E43" s="3">
        <v>3617</v>
      </c>
      <c r="F43" s="3">
        <v>133</v>
      </c>
      <c r="G43" s="3">
        <v>0</v>
      </c>
      <c r="H43">
        <v>3936</v>
      </c>
      <c r="I43">
        <v>415</v>
      </c>
      <c r="J43">
        <v>366</v>
      </c>
      <c r="K43" s="7">
        <f t="shared" si="15"/>
        <v>3960.5</v>
      </c>
      <c r="L43" s="9"/>
      <c r="M43" s="3"/>
      <c r="N43" s="4">
        <v>3936</v>
      </c>
      <c r="O43" s="4">
        <v>415</v>
      </c>
      <c r="P43" s="4">
        <v>367</v>
      </c>
      <c r="Q43" s="7">
        <f t="shared" si="16"/>
        <v>3960</v>
      </c>
      <c r="R43" s="3">
        <f t="shared" si="22"/>
        <v>4351</v>
      </c>
      <c r="S43" s="3">
        <f t="shared" si="23"/>
        <v>3569</v>
      </c>
      <c r="T43" s="3">
        <f t="shared" si="17"/>
        <v>195.5</v>
      </c>
      <c r="U43" s="3"/>
      <c r="V43" s="3">
        <f t="shared" si="24"/>
        <v>0</v>
      </c>
      <c r="W43" s="3"/>
      <c r="Y43" s="3">
        <f t="shared" si="25"/>
        <v>-0.5</v>
      </c>
      <c r="AB43" s="3">
        <f t="shared" si="26"/>
        <v>0</v>
      </c>
      <c r="AE43" s="3">
        <f t="shared" si="27"/>
        <v>1</v>
      </c>
      <c r="AH43" s="19">
        <v>4353</v>
      </c>
      <c r="AI43" s="20">
        <v>3571</v>
      </c>
      <c r="AJ43" s="20">
        <v>3939</v>
      </c>
      <c r="AK43" s="14"/>
      <c r="AL43" s="3">
        <f t="shared" si="28"/>
        <v>-3</v>
      </c>
      <c r="AO43" s="3">
        <v>3962</v>
      </c>
      <c r="AP43" s="3">
        <f t="shared" si="29"/>
        <v>-2</v>
      </c>
      <c r="AS43" s="3">
        <f t="shared" si="30"/>
        <v>-2</v>
      </c>
      <c r="AT43" s="3"/>
      <c r="AU43" s="3"/>
      <c r="AV43" s="3">
        <f t="shared" si="31"/>
        <v>-2</v>
      </c>
      <c r="AZ43" s="26">
        <v>4349</v>
      </c>
      <c r="BA43" s="26">
        <v>3571</v>
      </c>
      <c r="BB43" s="3">
        <f t="shared" si="18"/>
        <v>3960</v>
      </c>
      <c r="BD43" s="3">
        <f t="shared" si="32"/>
        <v>0</v>
      </c>
      <c r="BG43" s="3">
        <f t="shared" si="19"/>
        <v>2</v>
      </c>
      <c r="BK43" s="3">
        <f t="shared" si="33"/>
        <v>2</v>
      </c>
      <c r="BN43">
        <f t="shared" si="20"/>
        <v>4</v>
      </c>
      <c r="BR43" s="3">
        <f t="shared" si="34"/>
        <v>-2</v>
      </c>
      <c r="BU43">
        <f t="shared" si="21"/>
        <v>0</v>
      </c>
    </row>
    <row r="44" spans="1:73" x14ac:dyDescent="0.2">
      <c r="A44" s="1">
        <v>43</v>
      </c>
      <c r="B44">
        <f t="shared" ca="1" si="13"/>
        <v>10</v>
      </c>
      <c r="C44" s="27">
        <f t="shared" ca="1" si="14"/>
        <v>-109</v>
      </c>
      <c r="D44" s="27" t="s">
        <v>42</v>
      </c>
      <c r="E44" s="3">
        <v>5277</v>
      </c>
      <c r="F44" s="3">
        <v>133</v>
      </c>
      <c r="G44" s="3">
        <v>0</v>
      </c>
      <c r="H44">
        <v>6061</v>
      </c>
      <c r="I44">
        <v>246</v>
      </c>
      <c r="J44">
        <v>326</v>
      </c>
      <c r="K44" s="7">
        <f t="shared" si="15"/>
        <v>6021</v>
      </c>
      <c r="L44" s="9"/>
      <c r="M44" s="3"/>
      <c r="N44" s="4">
        <v>6062</v>
      </c>
      <c r="O44" s="4">
        <v>245</v>
      </c>
      <c r="P44" s="4">
        <v>327</v>
      </c>
      <c r="Q44" s="7">
        <f t="shared" si="16"/>
        <v>6021</v>
      </c>
      <c r="R44" s="3">
        <f t="shared" si="22"/>
        <v>6307</v>
      </c>
      <c r="S44" s="3">
        <f t="shared" si="23"/>
        <v>5735</v>
      </c>
      <c r="T44" s="3">
        <f t="shared" si="17"/>
        <v>143</v>
      </c>
      <c r="U44" s="3"/>
      <c r="V44" s="3">
        <f t="shared" si="24"/>
        <v>1</v>
      </c>
      <c r="W44" s="3"/>
      <c r="Y44" s="3">
        <f t="shared" si="25"/>
        <v>0</v>
      </c>
      <c r="AB44" s="3">
        <f t="shared" si="26"/>
        <v>-1</v>
      </c>
      <c r="AE44" s="3">
        <f t="shared" si="27"/>
        <v>1</v>
      </c>
      <c r="AH44" s="19">
        <v>6310</v>
      </c>
      <c r="AI44" s="20">
        <v>5735</v>
      </c>
      <c r="AJ44" s="20">
        <v>6063</v>
      </c>
      <c r="AK44" s="14"/>
      <c r="AL44" s="3">
        <f t="shared" si="28"/>
        <v>-1</v>
      </c>
      <c r="AO44" s="3">
        <v>6022.5</v>
      </c>
      <c r="AP44" s="3">
        <f t="shared" si="29"/>
        <v>-1.5</v>
      </c>
      <c r="AS44" s="3">
        <f t="shared" si="30"/>
        <v>-3</v>
      </c>
      <c r="AT44" s="3"/>
      <c r="AU44" s="3"/>
      <c r="AV44" s="3">
        <f t="shared" si="31"/>
        <v>0</v>
      </c>
      <c r="AZ44" s="26">
        <v>6304</v>
      </c>
      <c r="BA44" s="26">
        <v>5740</v>
      </c>
      <c r="BB44" s="3">
        <f t="shared" si="18"/>
        <v>6022</v>
      </c>
      <c r="BD44" s="3">
        <f t="shared" si="32"/>
        <v>-1</v>
      </c>
      <c r="BG44" s="3">
        <f t="shared" si="19"/>
        <v>0.5</v>
      </c>
      <c r="BK44" s="3">
        <f t="shared" si="33"/>
        <v>3</v>
      </c>
      <c r="BN44">
        <f t="shared" si="20"/>
        <v>6</v>
      </c>
      <c r="BR44" s="3">
        <f t="shared" si="34"/>
        <v>-5</v>
      </c>
      <c r="BU44">
        <f t="shared" si="21"/>
        <v>-5</v>
      </c>
    </row>
    <row r="45" spans="1:73" x14ac:dyDescent="0.2">
      <c r="A45" s="1">
        <v>44</v>
      </c>
      <c r="B45">
        <f t="shared" ca="1" si="13"/>
        <v>77</v>
      </c>
      <c r="C45" s="27">
        <f t="shared" ca="1" si="14"/>
        <v>50</v>
      </c>
      <c r="D45" s="27" t="s">
        <v>42</v>
      </c>
      <c r="E45" s="3">
        <v>6577</v>
      </c>
      <c r="F45" s="3">
        <v>138</v>
      </c>
      <c r="G45" s="3">
        <v>100</v>
      </c>
      <c r="H45">
        <v>7467</v>
      </c>
      <c r="I45">
        <v>216</v>
      </c>
      <c r="J45">
        <v>297</v>
      </c>
      <c r="K45" s="7">
        <f t="shared" si="15"/>
        <v>7426.5</v>
      </c>
      <c r="L45" s="9"/>
      <c r="M45" s="3"/>
      <c r="N45" s="4">
        <v>7467</v>
      </c>
      <c r="O45" s="4">
        <v>216</v>
      </c>
      <c r="P45" s="4">
        <v>297</v>
      </c>
      <c r="Q45" s="7">
        <f t="shared" si="16"/>
        <v>7426.5</v>
      </c>
      <c r="R45" s="3">
        <f t="shared" si="22"/>
        <v>7683</v>
      </c>
      <c r="S45" s="3">
        <f t="shared" si="23"/>
        <v>7170</v>
      </c>
      <c r="T45" s="3">
        <f t="shared" si="17"/>
        <v>128.25</v>
      </c>
      <c r="U45" s="3"/>
      <c r="V45" s="3">
        <f t="shared" si="24"/>
        <v>0</v>
      </c>
      <c r="W45" s="3"/>
      <c r="Y45" s="3">
        <f t="shared" si="25"/>
        <v>0</v>
      </c>
      <c r="AB45" s="3">
        <f t="shared" si="26"/>
        <v>0</v>
      </c>
      <c r="AE45" s="3">
        <f t="shared" si="27"/>
        <v>0</v>
      </c>
      <c r="AH45" s="19">
        <v>7687</v>
      </c>
      <c r="AI45" s="20">
        <v>7170</v>
      </c>
      <c r="AJ45" s="20">
        <v>7469</v>
      </c>
      <c r="AK45" s="14"/>
      <c r="AL45" s="3">
        <f t="shared" si="28"/>
        <v>-2</v>
      </c>
      <c r="AO45" s="3">
        <v>7428.5</v>
      </c>
      <c r="AP45" s="3">
        <f t="shared" si="29"/>
        <v>-2</v>
      </c>
      <c r="AS45" s="3">
        <f t="shared" si="30"/>
        <v>-4</v>
      </c>
      <c r="AT45" s="3"/>
      <c r="AU45" s="3"/>
      <c r="AV45" s="3">
        <f t="shared" si="31"/>
        <v>0</v>
      </c>
      <c r="AZ45" s="26">
        <v>7682</v>
      </c>
      <c r="BA45" s="26">
        <v>7170</v>
      </c>
      <c r="BB45" s="3">
        <f t="shared" si="18"/>
        <v>7426</v>
      </c>
      <c r="BD45" s="3">
        <f t="shared" si="32"/>
        <v>0.5</v>
      </c>
      <c r="BG45" s="3">
        <f t="shared" si="19"/>
        <v>2.5</v>
      </c>
      <c r="BK45" s="3">
        <f t="shared" si="33"/>
        <v>1</v>
      </c>
      <c r="BN45">
        <f t="shared" si="20"/>
        <v>5</v>
      </c>
      <c r="BR45" s="3">
        <f t="shared" si="34"/>
        <v>0</v>
      </c>
      <c r="BU45">
        <f t="shared" si="21"/>
        <v>0</v>
      </c>
    </row>
    <row r="46" spans="1:73" x14ac:dyDescent="0.2">
      <c r="A46" s="1">
        <v>45</v>
      </c>
      <c r="B46">
        <f t="shared" ca="1" si="13"/>
        <v>12</v>
      </c>
      <c r="C46" s="27">
        <f t="shared" ca="1" si="14"/>
        <v>-88</v>
      </c>
      <c r="D46" s="27" t="s">
        <v>42</v>
      </c>
      <c r="E46" s="3">
        <v>1337</v>
      </c>
      <c r="F46" s="3">
        <v>127</v>
      </c>
      <c r="G46" s="3">
        <v>0</v>
      </c>
      <c r="H46">
        <v>1232</v>
      </c>
      <c r="I46">
        <v>281</v>
      </c>
      <c r="J46">
        <v>273</v>
      </c>
      <c r="K46" s="7">
        <f t="shared" si="15"/>
        <v>1236</v>
      </c>
      <c r="L46" s="9"/>
      <c r="M46" s="3"/>
      <c r="N46" s="4">
        <v>1232</v>
      </c>
      <c r="O46" s="4">
        <v>281</v>
      </c>
      <c r="P46" s="4">
        <v>273</v>
      </c>
      <c r="Q46" s="7">
        <f t="shared" si="16"/>
        <v>1236</v>
      </c>
      <c r="R46" s="3">
        <f t="shared" si="22"/>
        <v>1513</v>
      </c>
      <c r="S46" s="3">
        <f t="shared" si="23"/>
        <v>959</v>
      </c>
      <c r="T46" s="3">
        <f t="shared" si="17"/>
        <v>138.5</v>
      </c>
      <c r="U46" s="3"/>
      <c r="V46" s="3">
        <f t="shared" si="24"/>
        <v>0</v>
      </c>
      <c r="W46" s="3"/>
      <c r="Y46" s="3">
        <f t="shared" si="25"/>
        <v>0</v>
      </c>
      <c r="AB46" s="3">
        <f t="shared" si="26"/>
        <v>0</v>
      </c>
      <c r="AE46" s="3">
        <f t="shared" si="27"/>
        <v>0</v>
      </c>
      <c r="AH46" s="19">
        <v>1515</v>
      </c>
      <c r="AI46" s="20">
        <v>960</v>
      </c>
      <c r="AJ46" s="20">
        <v>1234</v>
      </c>
      <c r="AK46" s="14"/>
      <c r="AL46" s="3">
        <f t="shared" si="28"/>
        <v>-2</v>
      </c>
      <c r="AO46" s="3">
        <v>1237.5</v>
      </c>
      <c r="AP46" s="3">
        <f t="shared" si="29"/>
        <v>-1.5</v>
      </c>
      <c r="AS46" s="3">
        <f t="shared" si="30"/>
        <v>-2</v>
      </c>
      <c r="AT46" s="3"/>
      <c r="AU46" s="3"/>
      <c r="AV46" s="3">
        <f t="shared" si="31"/>
        <v>-1</v>
      </c>
      <c r="AZ46" s="26">
        <v>1513</v>
      </c>
      <c r="BA46" s="26">
        <v>959</v>
      </c>
      <c r="BB46" s="3">
        <f t="shared" si="18"/>
        <v>1236</v>
      </c>
      <c r="BD46" s="3">
        <f t="shared" si="32"/>
        <v>0</v>
      </c>
      <c r="BG46" s="3">
        <f t="shared" si="19"/>
        <v>1.5</v>
      </c>
      <c r="BK46" s="3">
        <f t="shared" si="33"/>
        <v>0</v>
      </c>
      <c r="BN46">
        <f t="shared" si="20"/>
        <v>2</v>
      </c>
      <c r="BR46" s="3">
        <f t="shared" si="34"/>
        <v>0</v>
      </c>
      <c r="BU46">
        <f t="shared" si="21"/>
        <v>1</v>
      </c>
    </row>
    <row r="47" spans="1:73" x14ac:dyDescent="0.2">
      <c r="A47" s="1">
        <v>46</v>
      </c>
      <c r="B47">
        <f t="shared" ca="1" si="13"/>
        <v>55</v>
      </c>
      <c r="C47" s="27">
        <f t="shared" ca="1" si="14"/>
        <v>-175</v>
      </c>
      <c r="D47" s="27" t="s">
        <v>42</v>
      </c>
      <c r="E47" s="3">
        <v>3697</v>
      </c>
      <c r="F47" s="3">
        <v>133</v>
      </c>
      <c r="G47" s="3">
        <v>100</v>
      </c>
      <c r="H47">
        <v>4047</v>
      </c>
      <c r="I47">
        <v>368</v>
      </c>
      <c r="J47">
        <v>352</v>
      </c>
      <c r="K47" s="7">
        <f t="shared" si="15"/>
        <v>4055</v>
      </c>
      <c r="L47" s="9"/>
      <c r="M47" s="3"/>
      <c r="N47" s="4">
        <v>4048</v>
      </c>
      <c r="O47" s="4">
        <v>367</v>
      </c>
      <c r="P47" s="4">
        <v>354</v>
      </c>
      <c r="Q47" s="7">
        <f t="shared" si="16"/>
        <v>4054.5</v>
      </c>
      <c r="R47" s="3">
        <f t="shared" si="22"/>
        <v>4415</v>
      </c>
      <c r="S47" s="3">
        <f t="shared" si="23"/>
        <v>3694</v>
      </c>
      <c r="T47" s="3">
        <f t="shared" si="17"/>
        <v>180.25</v>
      </c>
      <c r="U47" s="3"/>
      <c r="V47" s="3">
        <f t="shared" si="24"/>
        <v>1</v>
      </c>
      <c r="W47" s="3"/>
      <c r="Y47" s="3">
        <f t="shared" si="25"/>
        <v>-0.5</v>
      </c>
      <c r="AB47" s="3">
        <f t="shared" si="26"/>
        <v>-1</v>
      </c>
      <c r="AE47" s="3">
        <f t="shared" si="27"/>
        <v>2</v>
      </c>
      <c r="AH47" s="19">
        <v>4417</v>
      </c>
      <c r="AI47" s="20">
        <v>3695</v>
      </c>
      <c r="AJ47" s="20">
        <v>4050</v>
      </c>
      <c r="AK47" s="14"/>
      <c r="AL47" s="3">
        <f t="shared" si="28"/>
        <v>-2</v>
      </c>
      <c r="AO47" s="3">
        <v>4056</v>
      </c>
      <c r="AP47" s="3">
        <f t="shared" si="29"/>
        <v>-1.5</v>
      </c>
      <c r="AS47" s="3">
        <f t="shared" si="30"/>
        <v>-2</v>
      </c>
      <c r="AT47" s="3"/>
      <c r="AU47" s="3"/>
      <c r="AV47" s="3">
        <f t="shared" si="31"/>
        <v>-1</v>
      </c>
      <c r="AZ47" s="26">
        <v>4412</v>
      </c>
      <c r="BA47" s="26">
        <v>3698</v>
      </c>
      <c r="BB47" s="3">
        <f t="shared" si="18"/>
        <v>4055</v>
      </c>
      <c r="BD47" s="3">
        <f t="shared" si="32"/>
        <v>-0.5</v>
      </c>
      <c r="BG47" s="3">
        <f t="shared" si="19"/>
        <v>1</v>
      </c>
      <c r="BK47" s="3">
        <f t="shared" si="33"/>
        <v>3</v>
      </c>
      <c r="BN47">
        <f t="shared" si="20"/>
        <v>5</v>
      </c>
      <c r="BR47" s="3">
        <f t="shared" si="34"/>
        <v>-4</v>
      </c>
      <c r="BU47">
        <f t="shared" si="21"/>
        <v>-3</v>
      </c>
    </row>
    <row r="48" spans="1:73" x14ac:dyDescent="0.2">
      <c r="A48" s="1">
        <v>47</v>
      </c>
      <c r="B48">
        <f t="shared" ca="1" si="13"/>
        <v>74</v>
      </c>
      <c r="C48" s="27">
        <f t="shared" ca="1" si="14"/>
        <v>-140</v>
      </c>
      <c r="D48" s="27" t="s">
        <v>42</v>
      </c>
      <c r="E48" s="3">
        <v>5067</v>
      </c>
      <c r="F48" s="3">
        <v>133</v>
      </c>
      <c r="G48" s="3">
        <v>100</v>
      </c>
      <c r="H48">
        <v>5811</v>
      </c>
      <c r="I48">
        <v>371</v>
      </c>
      <c r="J48">
        <v>321</v>
      </c>
      <c r="K48" s="7">
        <f t="shared" si="15"/>
        <v>5836</v>
      </c>
      <c r="L48" s="9"/>
      <c r="M48" s="3"/>
      <c r="N48" s="4">
        <v>5811</v>
      </c>
      <c r="O48" s="4">
        <v>372</v>
      </c>
      <c r="P48" s="4">
        <v>321</v>
      </c>
      <c r="Q48" s="7">
        <f t="shared" si="16"/>
        <v>5836.5</v>
      </c>
      <c r="R48" s="3">
        <f t="shared" si="22"/>
        <v>6183</v>
      </c>
      <c r="S48" s="3">
        <f t="shared" si="23"/>
        <v>5490</v>
      </c>
      <c r="T48" s="3">
        <f t="shared" si="17"/>
        <v>173.25</v>
      </c>
      <c r="U48" s="3"/>
      <c r="V48" s="3">
        <f t="shared" si="24"/>
        <v>0</v>
      </c>
      <c r="W48" s="3"/>
      <c r="Y48" s="3">
        <f t="shared" si="25"/>
        <v>0.5</v>
      </c>
      <c r="AB48" s="3">
        <f t="shared" si="26"/>
        <v>1</v>
      </c>
      <c r="AE48" s="3">
        <f t="shared" si="27"/>
        <v>0</v>
      </c>
      <c r="AH48" s="19">
        <v>6185</v>
      </c>
      <c r="AI48" s="20">
        <v>5492</v>
      </c>
      <c r="AJ48" s="20">
        <v>5813</v>
      </c>
      <c r="AK48" s="14"/>
      <c r="AL48" s="3">
        <f t="shared" si="28"/>
        <v>-2</v>
      </c>
      <c r="AO48" s="3">
        <v>5838.5</v>
      </c>
      <c r="AP48" s="3">
        <f t="shared" si="29"/>
        <v>-2</v>
      </c>
      <c r="AS48" s="3">
        <f t="shared" si="30"/>
        <v>-2</v>
      </c>
      <c r="AT48" s="3"/>
      <c r="AU48" s="3"/>
      <c r="AV48" s="3">
        <f t="shared" si="31"/>
        <v>-2</v>
      </c>
      <c r="AZ48" s="26">
        <v>6181</v>
      </c>
      <c r="BA48" s="26">
        <v>5492</v>
      </c>
      <c r="BB48" s="3">
        <f t="shared" si="18"/>
        <v>5836.5</v>
      </c>
      <c r="BD48" s="3">
        <f t="shared" si="32"/>
        <v>0</v>
      </c>
      <c r="BG48" s="3">
        <f t="shared" si="19"/>
        <v>2</v>
      </c>
      <c r="BK48" s="3">
        <f t="shared" si="33"/>
        <v>2</v>
      </c>
      <c r="BN48">
        <f t="shared" si="20"/>
        <v>4</v>
      </c>
      <c r="BR48" s="3">
        <f t="shared" si="34"/>
        <v>-2</v>
      </c>
      <c r="BU48">
        <f t="shared" si="21"/>
        <v>0</v>
      </c>
    </row>
    <row r="49" spans="1:73" x14ac:dyDescent="0.2">
      <c r="A49" s="1">
        <v>48</v>
      </c>
      <c r="B49">
        <f t="shared" ca="1" si="13"/>
        <v>59</v>
      </c>
      <c r="C49" s="27">
        <f t="shared" ca="1" si="14"/>
        <v>48</v>
      </c>
      <c r="D49" s="27" t="s">
        <v>42</v>
      </c>
      <c r="E49" s="3">
        <v>1727</v>
      </c>
      <c r="F49" s="3">
        <v>129</v>
      </c>
      <c r="G49" s="3">
        <v>0</v>
      </c>
      <c r="H49">
        <v>1622</v>
      </c>
      <c r="I49">
        <v>300</v>
      </c>
      <c r="J49">
        <v>268</v>
      </c>
      <c r="K49" s="7">
        <f t="shared" si="15"/>
        <v>1638</v>
      </c>
      <c r="L49" s="9"/>
      <c r="M49" s="3"/>
      <c r="N49" s="4">
        <v>1623</v>
      </c>
      <c r="O49" s="4">
        <v>299</v>
      </c>
      <c r="P49" s="4">
        <v>270</v>
      </c>
      <c r="Q49" s="7">
        <f t="shared" si="16"/>
        <v>1637.5</v>
      </c>
      <c r="R49" s="3">
        <f t="shared" si="22"/>
        <v>1922</v>
      </c>
      <c r="S49" s="3">
        <f t="shared" si="23"/>
        <v>1353</v>
      </c>
      <c r="T49" s="3">
        <f t="shared" si="17"/>
        <v>142.25</v>
      </c>
      <c r="U49" s="3"/>
      <c r="V49" s="3">
        <f t="shared" si="24"/>
        <v>1</v>
      </c>
      <c r="W49" s="3"/>
      <c r="Y49" s="3">
        <f t="shared" si="25"/>
        <v>-0.5</v>
      </c>
      <c r="AB49" s="3">
        <f t="shared" si="26"/>
        <v>-1</v>
      </c>
      <c r="AE49" s="3">
        <f t="shared" si="27"/>
        <v>2</v>
      </c>
      <c r="AH49" s="19">
        <v>1924</v>
      </c>
      <c r="AI49" s="20">
        <v>1355</v>
      </c>
      <c r="AJ49" s="20">
        <v>1624</v>
      </c>
      <c r="AK49" s="14"/>
      <c r="AL49" s="3">
        <f t="shared" si="28"/>
        <v>-1</v>
      </c>
      <c r="AO49" s="3">
        <v>1639.5</v>
      </c>
      <c r="AP49" s="3">
        <f t="shared" si="29"/>
        <v>-2</v>
      </c>
      <c r="AS49" s="3">
        <f t="shared" si="30"/>
        <v>-2</v>
      </c>
      <c r="AT49" s="3"/>
      <c r="AU49" s="3"/>
      <c r="AV49" s="3">
        <f t="shared" si="31"/>
        <v>-2</v>
      </c>
      <c r="AZ49" s="26">
        <v>1921</v>
      </c>
      <c r="BA49" s="26">
        <v>1355</v>
      </c>
      <c r="BB49" s="3">
        <f t="shared" si="18"/>
        <v>1638</v>
      </c>
      <c r="BD49" s="3">
        <f t="shared" si="32"/>
        <v>-0.5</v>
      </c>
      <c r="BG49" s="3">
        <f t="shared" si="19"/>
        <v>1.5</v>
      </c>
      <c r="BK49" s="3">
        <f t="shared" si="33"/>
        <v>1</v>
      </c>
      <c r="BN49">
        <f t="shared" si="20"/>
        <v>3</v>
      </c>
      <c r="BR49" s="3">
        <f t="shared" si="34"/>
        <v>-2</v>
      </c>
      <c r="BU49">
        <f t="shared" si="21"/>
        <v>0</v>
      </c>
    </row>
    <row r="50" spans="1:73" x14ac:dyDescent="0.2">
      <c r="A50" s="1">
        <v>49</v>
      </c>
      <c r="B50">
        <f t="shared" ca="1" si="13"/>
        <v>67</v>
      </c>
      <c r="C50" s="27">
        <f t="shared" ca="1" si="14"/>
        <v>35</v>
      </c>
      <c r="D50" s="27" t="s">
        <v>42</v>
      </c>
      <c r="E50" s="3">
        <v>3157</v>
      </c>
      <c r="F50" s="3">
        <v>129</v>
      </c>
      <c r="G50" s="3">
        <v>100</v>
      </c>
      <c r="H50">
        <v>3359</v>
      </c>
      <c r="I50">
        <v>327</v>
      </c>
      <c r="J50">
        <v>356</v>
      </c>
      <c r="K50" s="7">
        <f t="shared" si="15"/>
        <v>3344.5</v>
      </c>
      <c r="L50" s="9"/>
      <c r="M50" s="3"/>
      <c r="N50" s="4">
        <v>3360</v>
      </c>
      <c r="O50" s="4">
        <v>327</v>
      </c>
      <c r="P50" s="4">
        <v>357</v>
      </c>
      <c r="Q50" s="7">
        <f t="shared" si="16"/>
        <v>3345</v>
      </c>
      <c r="R50" s="3">
        <f t="shared" si="22"/>
        <v>3687</v>
      </c>
      <c r="S50" s="3">
        <f t="shared" si="23"/>
        <v>3003</v>
      </c>
      <c r="T50" s="3">
        <f t="shared" si="17"/>
        <v>171</v>
      </c>
      <c r="U50" s="3"/>
      <c r="V50" s="3">
        <f t="shared" si="24"/>
        <v>1</v>
      </c>
      <c r="W50" s="3"/>
      <c r="Y50" s="3">
        <f t="shared" si="25"/>
        <v>0.5</v>
      </c>
      <c r="AB50" s="3">
        <f t="shared" si="26"/>
        <v>0</v>
      </c>
      <c r="AE50" s="3">
        <f t="shared" si="27"/>
        <v>1</v>
      </c>
      <c r="AH50" s="19">
        <v>3689</v>
      </c>
      <c r="AI50" s="20">
        <v>3003</v>
      </c>
      <c r="AJ50" s="20">
        <v>3362</v>
      </c>
      <c r="AK50" s="14"/>
      <c r="AL50" s="3">
        <f t="shared" si="28"/>
        <v>-2</v>
      </c>
      <c r="AO50" s="3">
        <v>3346</v>
      </c>
      <c r="AP50" s="3">
        <f t="shared" si="29"/>
        <v>-1</v>
      </c>
      <c r="AS50" s="3">
        <f t="shared" si="30"/>
        <v>-2</v>
      </c>
      <c r="AT50" s="3"/>
      <c r="AU50" s="3"/>
      <c r="AV50" s="3">
        <f t="shared" si="31"/>
        <v>0</v>
      </c>
      <c r="AZ50" s="26">
        <v>3686</v>
      </c>
      <c r="BA50" s="26">
        <v>3004</v>
      </c>
      <c r="BB50" s="3">
        <f t="shared" si="18"/>
        <v>3345</v>
      </c>
      <c r="BD50" s="3">
        <f t="shared" si="32"/>
        <v>0</v>
      </c>
      <c r="BG50" s="3">
        <f t="shared" si="19"/>
        <v>1</v>
      </c>
      <c r="BK50" s="3">
        <f t="shared" si="33"/>
        <v>1</v>
      </c>
      <c r="BN50">
        <f t="shared" si="20"/>
        <v>3</v>
      </c>
      <c r="BR50" s="3">
        <f t="shared" si="34"/>
        <v>-1</v>
      </c>
      <c r="BU50">
        <f t="shared" si="21"/>
        <v>-1</v>
      </c>
    </row>
    <row r="51" spans="1:73" x14ac:dyDescent="0.2">
      <c r="A51" s="1">
        <v>50</v>
      </c>
      <c r="B51">
        <f t="shared" ca="1" si="13"/>
        <v>27</v>
      </c>
      <c r="C51" s="27">
        <f t="shared" ca="1" si="14"/>
        <v>-56</v>
      </c>
      <c r="D51" s="27" t="s">
        <v>42</v>
      </c>
      <c r="E51" s="3">
        <v>4447</v>
      </c>
      <c r="F51" s="3">
        <v>133</v>
      </c>
      <c r="G51" s="3">
        <v>100</v>
      </c>
      <c r="H51">
        <v>5092</v>
      </c>
      <c r="I51">
        <v>378</v>
      </c>
      <c r="J51">
        <v>436</v>
      </c>
      <c r="K51" s="7">
        <f t="shared" si="15"/>
        <v>5063</v>
      </c>
      <c r="L51" s="9"/>
      <c r="M51" s="3"/>
      <c r="N51" s="4">
        <v>5092</v>
      </c>
      <c r="O51" s="4">
        <v>378</v>
      </c>
      <c r="P51" s="4">
        <v>436</v>
      </c>
      <c r="Q51" s="7">
        <f t="shared" si="16"/>
        <v>5063</v>
      </c>
      <c r="R51" s="3">
        <f t="shared" si="22"/>
        <v>5470</v>
      </c>
      <c r="S51" s="3">
        <f t="shared" si="23"/>
        <v>4656</v>
      </c>
      <c r="T51" s="3">
        <f t="shared" si="17"/>
        <v>203.5</v>
      </c>
      <c r="U51" s="3"/>
      <c r="V51" s="3">
        <f t="shared" si="24"/>
        <v>0</v>
      </c>
      <c r="W51" s="3"/>
      <c r="Y51" s="3">
        <f t="shared" si="25"/>
        <v>0</v>
      </c>
      <c r="AB51" s="3">
        <f t="shared" si="26"/>
        <v>0</v>
      </c>
      <c r="AE51" s="3">
        <f t="shared" si="27"/>
        <v>0</v>
      </c>
      <c r="AH51" s="19">
        <v>5473</v>
      </c>
      <c r="AI51" s="20">
        <v>4658</v>
      </c>
      <c r="AJ51" s="20">
        <v>5094</v>
      </c>
      <c r="AK51" s="14"/>
      <c r="AL51" s="3">
        <f t="shared" si="28"/>
        <v>-2</v>
      </c>
      <c r="AO51" s="3">
        <v>5065.5</v>
      </c>
      <c r="AP51" s="3">
        <f t="shared" si="29"/>
        <v>-2.5</v>
      </c>
      <c r="AS51" s="3">
        <f t="shared" si="30"/>
        <v>-3</v>
      </c>
      <c r="AT51" s="3"/>
      <c r="AU51" s="3"/>
      <c r="AV51" s="3">
        <f t="shared" si="31"/>
        <v>-2</v>
      </c>
      <c r="AZ51" s="26">
        <v>5469</v>
      </c>
      <c r="BA51" s="26">
        <v>4657</v>
      </c>
      <c r="BB51" s="3">
        <f t="shared" si="18"/>
        <v>5063</v>
      </c>
      <c r="BD51" s="3">
        <f t="shared" si="32"/>
        <v>0</v>
      </c>
      <c r="BG51" s="3">
        <f t="shared" si="19"/>
        <v>2.5</v>
      </c>
      <c r="BK51" s="3">
        <f t="shared" si="33"/>
        <v>1</v>
      </c>
      <c r="BN51">
        <f t="shared" si="20"/>
        <v>4</v>
      </c>
      <c r="BR51" s="3">
        <f t="shared" si="34"/>
        <v>-1</v>
      </c>
      <c r="BU51">
        <f t="shared" si="21"/>
        <v>1</v>
      </c>
    </row>
    <row r="52" spans="1:73" x14ac:dyDescent="0.2">
      <c r="A52" s="1">
        <v>51</v>
      </c>
      <c r="B52">
        <f t="shared" ca="1" si="13"/>
        <v>58</v>
      </c>
      <c r="C52" s="27">
        <f t="shared" ca="1" si="14"/>
        <v>80</v>
      </c>
      <c r="D52" s="27" t="s">
        <v>42</v>
      </c>
      <c r="E52" s="3">
        <v>5207</v>
      </c>
      <c r="F52" s="3">
        <v>133</v>
      </c>
      <c r="G52" s="3">
        <v>100</v>
      </c>
      <c r="H52">
        <v>5980</v>
      </c>
      <c r="I52">
        <v>299</v>
      </c>
      <c r="J52">
        <v>319</v>
      </c>
      <c r="K52" s="7">
        <f t="shared" si="15"/>
        <v>5970</v>
      </c>
      <c r="L52" s="9"/>
      <c r="M52" s="3"/>
      <c r="N52" s="4">
        <v>5981</v>
      </c>
      <c r="O52" s="4">
        <v>299</v>
      </c>
      <c r="P52" s="4">
        <v>320</v>
      </c>
      <c r="Q52" s="7">
        <f t="shared" si="16"/>
        <v>5970.5</v>
      </c>
      <c r="R52" s="3">
        <f t="shared" si="22"/>
        <v>6280</v>
      </c>
      <c r="S52" s="3">
        <f t="shared" si="23"/>
        <v>5661</v>
      </c>
      <c r="T52" s="3">
        <f t="shared" si="17"/>
        <v>154.75</v>
      </c>
      <c r="U52" s="3"/>
      <c r="V52" s="3">
        <f t="shared" si="24"/>
        <v>1</v>
      </c>
      <c r="W52" s="3"/>
      <c r="Y52" s="3">
        <f t="shared" si="25"/>
        <v>0.5</v>
      </c>
      <c r="AB52" s="3">
        <f t="shared" si="26"/>
        <v>0</v>
      </c>
      <c r="AE52" s="3">
        <f t="shared" si="27"/>
        <v>1</v>
      </c>
      <c r="AH52" s="19">
        <v>6282</v>
      </c>
      <c r="AI52" s="20">
        <v>5661</v>
      </c>
      <c r="AJ52" s="20">
        <v>5982</v>
      </c>
      <c r="AK52" s="14"/>
      <c r="AL52" s="3">
        <f t="shared" si="28"/>
        <v>-1</v>
      </c>
      <c r="AO52" s="3">
        <v>5971.5</v>
      </c>
      <c r="AP52" s="3">
        <f t="shared" si="29"/>
        <v>-1</v>
      </c>
      <c r="AS52" s="3">
        <f t="shared" si="30"/>
        <v>-2</v>
      </c>
      <c r="AT52" s="3"/>
      <c r="AU52" s="3"/>
      <c r="AV52" s="3">
        <f t="shared" si="31"/>
        <v>0</v>
      </c>
      <c r="AZ52" s="26">
        <v>6279</v>
      </c>
      <c r="BA52" s="26">
        <v>5662</v>
      </c>
      <c r="BB52" s="3">
        <f t="shared" si="18"/>
        <v>5970.5</v>
      </c>
      <c r="BD52" s="3">
        <f t="shared" si="32"/>
        <v>0</v>
      </c>
      <c r="BG52" s="3">
        <f t="shared" si="19"/>
        <v>1</v>
      </c>
      <c r="BK52" s="3">
        <f t="shared" si="33"/>
        <v>1</v>
      </c>
      <c r="BN52">
        <f t="shared" si="20"/>
        <v>3</v>
      </c>
      <c r="BR52" s="3">
        <f t="shared" si="34"/>
        <v>-1</v>
      </c>
      <c r="BU52">
        <f t="shared" si="21"/>
        <v>-1</v>
      </c>
    </row>
    <row r="53" spans="1:73" x14ac:dyDescent="0.2">
      <c r="A53" s="1">
        <v>52</v>
      </c>
      <c r="B53">
        <f t="shared" ca="1" si="13"/>
        <v>80</v>
      </c>
      <c r="C53" s="27">
        <f t="shared" ca="1" si="14"/>
        <v>-8</v>
      </c>
      <c r="D53" s="27" t="s">
        <v>42</v>
      </c>
      <c r="E53" s="3">
        <v>5877</v>
      </c>
      <c r="F53" s="3">
        <v>138</v>
      </c>
      <c r="G53" s="3">
        <v>100</v>
      </c>
      <c r="H53">
        <v>6699</v>
      </c>
      <c r="I53">
        <v>454</v>
      </c>
      <c r="J53">
        <v>375</v>
      </c>
      <c r="K53" s="7">
        <f t="shared" si="15"/>
        <v>6738.5</v>
      </c>
      <c r="L53" s="9"/>
      <c r="M53" s="3"/>
      <c r="N53" s="4">
        <v>6699</v>
      </c>
      <c r="O53" s="4">
        <v>455</v>
      </c>
      <c r="P53" s="4">
        <v>375</v>
      </c>
      <c r="Q53" s="7">
        <f t="shared" si="16"/>
        <v>6739</v>
      </c>
      <c r="R53" s="3">
        <f t="shared" si="22"/>
        <v>7154</v>
      </c>
      <c r="S53" s="3">
        <f t="shared" si="23"/>
        <v>6324</v>
      </c>
      <c r="T53" s="3">
        <f t="shared" si="17"/>
        <v>207.5</v>
      </c>
      <c r="U53" s="3"/>
      <c r="V53" s="3">
        <f t="shared" si="24"/>
        <v>0</v>
      </c>
      <c r="W53" s="3"/>
      <c r="Y53" s="3">
        <f t="shared" si="25"/>
        <v>0.5</v>
      </c>
      <c r="AB53" s="3">
        <f t="shared" si="26"/>
        <v>1</v>
      </c>
      <c r="AE53" s="3">
        <f t="shared" si="27"/>
        <v>0</v>
      </c>
      <c r="AH53" s="19">
        <v>7155</v>
      </c>
      <c r="AI53" s="20">
        <v>6352</v>
      </c>
      <c r="AJ53" s="20">
        <v>6701</v>
      </c>
      <c r="AK53" s="14"/>
      <c r="AL53" s="3">
        <f t="shared" si="28"/>
        <v>-2</v>
      </c>
      <c r="AO53" s="3">
        <v>6753.5</v>
      </c>
      <c r="AP53" s="3">
        <f t="shared" si="29"/>
        <v>-14.5</v>
      </c>
      <c r="AS53" s="3">
        <f t="shared" si="30"/>
        <v>-1</v>
      </c>
      <c r="AT53" s="3"/>
      <c r="AU53" s="3"/>
      <c r="AV53" s="3">
        <f t="shared" si="31"/>
        <v>-28</v>
      </c>
      <c r="AZ53" s="26">
        <v>7153</v>
      </c>
      <c r="BA53" s="26">
        <v>6351</v>
      </c>
      <c r="BB53" s="3">
        <f t="shared" si="18"/>
        <v>6752</v>
      </c>
      <c r="BD53" s="3">
        <f t="shared" si="32"/>
        <v>-13</v>
      </c>
      <c r="BG53" s="3">
        <f t="shared" si="19"/>
        <v>1.5</v>
      </c>
      <c r="BK53" s="3">
        <f t="shared" si="33"/>
        <v>1</v>
      </c>
      <c r="BN53">
        <f t="shared" si="20"/>
        <v>2</v>
      </c>
      <c r="BR53" s="3">
        <f t="shared" si="34"/>
        <v>-27</v>
      </c>
      <c r="BU53">
        <f t="shared" si="21"/>
        <v>1</v>
      </c>
    </row>
    <row r="54" spans="1:73" x14ac:dyDescent="0.2">
      <c r="A54" s="1">
        <v>53</v>
      </c>
      <c r="B54">
        <f t="shared" ca="1" si="13"/>
        <v>58</v>
      </c>
      <c r="C54" s="27">
        <f t="shared" ca="1" si="14"/>
        <v>-151</v>
      </c>
      <c r="D54" s="27" t="s">
        <v>42</v>
      </c>
      <c r="E54" s="3">
        <v>6637</v>
      </c>
      <c r="F54" s="3">
        <v>138</v>
      </c>
      <c r="G54" s="3">
        <v>100</v>
      </c>
      <c r="H54">
        <v>7515</v>
      </c>
      <c r="I54">
        <v>235</v>
      </c>
      <c r="J54">
        <v>253</v>
      </c>
      <c r="K54" s="7">
        <f t="shared" si="15"/>
        <v>7506</v>
      </c>
      <c r="L54" s="9"/>
      <c r="M54" s="3"/>
      <c r="N54" s="4">
        <v>7515</v>
      </c>
      <c r="O54" s="4">
        <v>236</v>
      </c>
      <c r="P54" s="4">
        <v>253</v>
      </c>
      <c r="Q54" s="7">
        <f t="shared" si="16"/>
        <v>7506.5</v>
      </c>
      <c r="R54" s="3">
        <f t="shared" si="22"/>
        <v>7751</v>
      </c>
      <c r="S54" s="3">
        <f t="shared" si="23"/>
        <v>7262</v>
      </c>
      <c r="T54" s="3">
        <f t="shared" si="17"/>
        <v>122.25</v>
      </c>
      <c r="U54" s="3"/>
      <c r="V54" s="3">
        <f t="shared" si="24"/>
        <v>0</v>
      </c>
      <c r="W54" s="3"/>
      <c r="Y54" s="3">
        <f t="shared" si="25"/>
        <v>0.5</v>
      </c>
      <c r="AB54" s="3">
        <f t="shared" si="26"/>
        <v>1</v>
      </c>
      <c r="AE54" s="3">
        <f t="shared" si="27"/>
        <v>0</v>
      </c>
      <c r="AH54" s="19">
        <v>7776</v>
      </c>
      <c r="AI54" s="20">
        <v>7265</v>
      </c>
      <c r="AJ54" s="20">
        <v>7517</v>
      </c>
      <c r="AK54" s="14"/>
      <c r="AL54" s="3">
        <f t="shared" si="28"/>
        <v>-2</v>
      </c>
      <c r="AO54" s="3">
        <v>7520.5</v>
      </c>
      <c r="AP54" s="3">
        <f t="shared" si="29"/>
        <v>-14</v>
      </c>
      <c r="AS54" s="3">
        <f t="shared" si="30"/>
        <v>-25</v>
      </c>
      <c r="AT54" s="3"/>
      <c r="AU54" s="3"/>
      <c r="AV54" s="3">
        <f t="shared" si="31"/>
        <v>-3</v>
      </c>
      <c r="AZ54" s="26">
        <v>7748</v>
      </c>
      <c r="BA54" s="26">
        <v>7263</v>
      </c>
      <c r="BB54" s="3">
        <f t="shared" si="18"/>
        <v>7505.5</v>
      </c>
      <c r="BD54" s="3">
        <f t="shared" si="32"/>
        <v>1</v>
      </c>
      <c r="BG54" s="3">
        <f t="shared" si="19"/>
        <v>15</v>
      </c>
      <c r="BK54" s="3">
        <f t="shared" si="33"/>
        <v>3</v>
      </c>
      <c r="BN54">
        <f t="shared" si="20"/>
        <v>28</v>
      </c>
      <c r="BR54" s="3">
        <f t="shared" si="34"/>
        <v>-1</v>
      </c>
      <c r="BU54">
        <f t="shared" si="21"/>
        <v>2</v>
      </c>
    </row>
    <row r="55" spans="1:73" x14ac:dyDescent="0.2">
      <c r="A55" s="1">
        <v>54</v>
      </c>
      <c r="B55">
        <f t="shared" ca="1" si="13"/>
        <v>51</v>
      </c>
      <c r="C55" s="27">
        <f t="shared" ca="1" si="14"/>
        <v>-117</v>
      </c>
      <c r="D55" s="27" t="s">
        <v>42</v>
      </c>
      <c r="E55" s="3">
        <v>8037</v>
      </c>
      <c r="F55" s="3">
        <v>143</v>
      </c>
      <c r="G55" s="3">
        <v>0</v>
      </c>
      <c r="H55">
        <v>8907</v>
      </c>
      <c r="I55">
        <v>492</v>
      </c>
      <c r="J55">
        <v>361</v>
      </c>
      <c r="K55" s="7">
        <f t="shared" si="15"/>
        <v>8972.5</v>
      </c>
      <c r="L55" s="9"/>
      <c r="M55" s="3"/>
      <c r="N55" s="4">
        <v>8907</v>
      </c>
      <c r="O55" s="4">
        <v>493</v>
      </c>
      <c r="P55" s="4">
        <v>362</v>
      </c>
      <c r="Q55" s="7">
        <f t="shared" si="16"/>
        <v>8972.5</v>
      </c>
      <c r="R55" s="3">
        <f t="shared" si="22"/>
        <v>9400</v>
      </c>
      <c r="S55" s="3">
        <f t="shared" si="23"/>
        <v>8545</v>
      </c>
      <c r="T55" s="3">
        <f t="shared" si="17"/>
        <v>213.75</v>
      </c>
      <c r="U55" s="3"/>
      <c r="V55" s="3">
        <f t="shared" si="24"/>
        <v>0</v>
      </c>
      <c r="W55" s="3"/>
      <c r="Y55" s="3">
        <f t="shared" si="25"/>
        <v>0</v>
      </c>
      <c r="AB55" s="3">
        <f t="shared" si="26"/>
        <v>1</v>
      </c>
      <c r="AE55" s="3">
        <f t="shared" si="27"/>
        <v>1</v>
      </c>
      <c r="AH55" s="19">
        <v>9401</v>
      </c>
      <c r="AI55" s="20">
        <v>8547</v>
      </c>
      <c r="AJ55" s="20">
        <v>8909</v>
      </c>
      <c r="AK55" s="14"/>
      <c r="AL55" s="3">
        <f t="shared" si="28"/>
        <v>-2</v>
      </c>
      <c r="AO55" s="3">
        <v>8974</v>
      </c>
      <c r="AP55" s="3">
        <f t="shared" si="29"/>
        <v>-1.5</v>
      </c>
      <c r="AS55" s="3">
        <f t="shared" si="30"/>
        <v>-1</v>
      </c>
      <c r="AT55" s="3"/>
      <c r="AU55" s="3"/>
      <c r="AV55" s="3">
        <f t="shared" si="31"/>
        <v>-2</v>
      </c>
      <c r="AZ55" s="26">
        <v>9399</v>
      </c>
      <c r="BA55" s="26">
        <v>8546</v>
      </c>
      <c r="BB55" s="3">
        <f t="shared" si="18"/>
        <v>8972.5</v>
      </c>
      <c r="BD55" s="3">
        <f t="shared" si="32"/>
        <v>0</v>
      </c>
      <c r="BG55" s="3">
        <f t="shared" si="19"/>
        <v>1.5</v>
      </c>
      <c r="BK55" s="3">
        <f t="shared" si="33"/>
        <v>1</v>
      </c>
      <c r="BN55">
        <f t="shared" si="20"/>
        <v>2</v>
      </c>
      <c r="BR55" s="3">
        <f t="shared" si="34"/>
        <v>-1</v>
      </c>
      <c r="BU55">
        <f t="shared" si="21"/>
        <v>1</v>
      </c>
    </row>
    <row r="56" spans="1:73" x14ac:dyDescent="0.2">
      <c r="A56" s="1">
        <v>55</v>
      </c>
      <c r="B56">
        <f t="shared" ca="1" si="13"/>
        <v>31</v>
      </c>
      <c r="C56" s="27">
        <f t="shared" ca="1" si="14"/>
        <v>39</v>
      </c>
      <c r="D56" s="27" t="s">
        <v>42</v>
      </c>
      <c r="E56" s="3">
        <v>4337</v>
      </c>
      <c r="F56" s="3">
        <v>133</v>
      </c>
      <c r="G56" s="3">
        <v>100</v>
      </c>
      <c r="H56">
        <v>4948</v>
      </c>
      <c r="I56">
        <v>364</v>
      </c>
      <c r="J56">
        <v>415</v>
      </c>
      <c r="K56" s="7">
        <f t="shared" si="15"/>
        <v>4922.5</v>
      </c>
      <c r="L56" s="9"/>
      <c r="M56" s="3"/>
      <c r="N56" s="4">
        <v>4949</v>
      </c>
      <c r="O56" s="4">
        <v>363</v>
      </c>
      <c r="P56" s="4">
        <v>416</v>
      </c>
      <c r="Q56" s="7">
        <f t="shared" si="16"/>
        <v>4922.5</v>
      </c>
      <c r="R56" s="3">
        <f t="shared" si="22"/>
        <v>5312</v>
      </c>
      <c r="S56" s="3">
        <f t="shared" si="23"/>
        <v>4533</v>
      </c>
      <c r="T56" s="3">
        <f t="shared" si="17"/>
        <v>194.75</v>
      </c>
      <c r="U56" s="3"/>
      <c r="V56" s="3">
        <f t="shared" si="24"/>
        <v>1</v>
      </c>
      <c r="W56" s="3"/>
      <c r="Y56" s="3">
        <f t="shared" si="25"/>
        <v>0</v>
      </c>
      <c r="AB56" s="3">
        <f t="shared" si="26"/>
        <v>-1</v>
      </c>
      <c r="AE56" s="3">
        <f t="shared" si="27"/>
        <v>1</v>
      </c>
      <c r="AH56" s="19">
        <v>5315</v>
      </c>
      <c r="AI56" s="20">
        <v>4533</v>
      </c>
      <c r="AJ56" s="20">
        <v>4951</v>
      </c>
      <c r="AK56" s="14"/>
      <c r="AL56" s="3">
        <f t="shared" si="28"/>
        <v>-2</v>
      </c>
      <c r="AO56" s="3">
        <v>4924</v>
      </c>
      <c r="AP56" s="3">
        <f t="shared" si="29"/>
        <v>-1.5</v>
      </c>
      <c r="AS56" s="3">
        <f t="shared" si="30"/>
        <v>-3</v>
      </c>
      <c r="AT56" s="3"/>
      <c r="AU56" s="3"/>
      <c r="AV56" s="3">
        <f t="shared" si="31"/>
        <v>0</v>
      </c>
      <c r="AZ56" s="26">
        <v>5311</v>
      </c>
      <c r="BA56" s="26">
        <v>4535</v>
      </c>
      <c r="BB56" s="3">
        <f t="shared" si="18"/>
        <v>4923</v>
      </c>
      <c r="BD56" s="3">
        <f t="shared" si="32"/>
        <v>-0.5</v>
      </c>
      <c r="BG56" s="3">
        <f t="shared" si="19"/>
        <v>1</v>
      </c>
      <c r="BK56" s="3">
        <f t="shared" si="33"/>
        <v>1</v>
      </c>
      <c r="BN56">
        <f t="shared" si="20"/>
        <v>4</v>
      </c>
      <c r="BR56" s="3">
        <f t="shared" si="34"/>
        <v>-2</v>
      </c>
      <c r="BU56">
        <f t="shared" si="21"/>
        <v>-2</v>
      </c>
    </row>
    <row r="57" spans="1:73" x14ac:dyDescent="0.2">
      <c r="A57" s="1">
        <v>56</v>
      </c>
      <c r="B57">
        <f t="shared" ca="1" si="13"/>
        <v>61</v>
      </c>
      <c r="C57" s="27">
        <f t="shared" ca="1" si="14"/>
        <v>-34</v>
      </c>
      <c r="D57" s="27" t="s">
        <v>42</v>
      </c>
      <c r="E57" s="3">
        <v>4417</v>
      </c>
      <c r="F57" s="3">
        <v>133</v>
      </c>
      <c r="G57" s="3">
        <v>0</v>
      </c>
      <c r="H57">
        <v>5055</v>
      </c>
      <c r="I57">
        <v>405</v>
      </c>
      <c r="J57">
        <v>428</v>
      </c>
      <c r="K57" s="7">
        <f t="shared" si="15"/>
        <v>5043.5</v>
      </c>
      <c r="L57" s="9"/>
      <c r="M57" s="3"/>
      <c r="N57" s="4">
        <v>5055</v>
      </c>
      <c r="O57" s="4">
        <v>405</v>
      </c>
      <c r="P57" s="4">
        <v>429</v>
      </c>
      <c r="Q57" s="7">
        <f t="shared" si="16"/>
        <v>5043</v>
      </c>
      <c r="R57" s="3">
        <f t="shared" si="22"/>
        <v>5460</v>
      </c>
      <c r="S57" s="3">
        <f t="shared" si="23"/>
        <v>4626</v>
      </c>
      <c r="T57" s="3">
        <f t="shared" si="17"/>
        <v>208.5</v>
      </c>
      <c r="U57" s="3"/>
      <c r="V57" s="3">
        <f t="shared" si="24"/>
        <v>0</v>
      </c>
      <c r="W57" s="3"/>
      <c r="Y57" s="3">
        <f t="shared" si="25"/>
        <v>-0.5</v>
      </c>
      <c r="AB57" s="3">
        <f t="shared" si="26"/>
        <v>0</v>
      </c>
      <c r="AE57" s="3">
        <f t="shared" si="27"/>
        <v>1</v>
      </c>
      <c r="AH57" s="19">
        <v>5463</v>
      </c>
      <c r="AI57" s="20">
        <v>4646</v>
      </c>
      <c r="AJ57" s="20">
        <v>5057</v>
      </c>
      <c r="AK57" s="14"/>
      <c r="AL57" s="3">
        <f t="shared" si="28"/>
        <v>-2</v>
      </c>
      <c r="AO57" s="3">
        <v>5054.5</v>
      </c>
      <c r="AP57" s="3">
        <f t="shared" si="29"/>
        <v>-11.5</v>
      </c>
      <c r="AS57" s="3">
        <f t="shared" si="30"/>
        <v>-3</v>
      </c>
      <c r="AT57" s="3"/>
      <c r="AU57" s="3"/>
      <c r="AV57" s="3">
        <f t="shared" si="31"/>
        <v>-20</v>
      </c>
      <c r="AZ57" s="26">
        <v>5460</v>
      </c>
      <c r="BA57" s="26">
        <v>4629</v>
      </c>
      <c r="BB57" s="3">
        <f t="shared" si="18"/>
        <v>5044.5</v>
      </c>
      <c r="BD57" s="3">
        <f t="shared" si="32"/>
        <v>-1.5</v>
      </c>
      <c r="BG57" s="3">
        <f t="shared" si="19"/>
        <v>10</v>
      </c>
      <c r="BK57" s="3">
        <f t="shared" si="33"/>
        <v>0</v>
      </c>
      <c r="BN57">
        <f t="shared" si="20"/>
        <v>3</v>
      </c>
      <c r="BR57" s="3">
        <f t="shared" si="34"/>
        <v>-3</v>
      </c>
      <c r="BU57">
        <f t="shared" si="21"/>
        <v>17</v>
      </c>
    </row>
    <row r="58" spans="1:73" x14ac:dyDescent="0.2">
      <c r="A58" s="1">
        <v>57</v>
      </c>
      <c r="B58">
        <f t="shared" ca="1" si="13"/>
        <v>56</v>
      </c>
      <c r="C58" s="27">
        <f t="shared" ca="1" si="14"/>
        <v>-10</v>
      </c>
      <c r="D58" s="27" t="s">
        <v>42</v>
      </c>
      <c r="E58" s="3">
        <v>8047</v>
      </c>
      <c r="F58" s="3">
        <v>143</v>
      </c>
      <c r="G58" s="3">
        <v>0</v>
      </c>
      <c r="H58">
        <v>8921</v>
      </c>
      <c r="I58">
        <v>481</v>
      </c>
      <c r="J58">
        <v>372</v>
      </c>
      <c r="K58" s="7">
        <f t="shared" si="15"/>
        <v>8975.5</v>
      </c>
      <c r="L58" s="9"/>
      <c r="M58" s="3"/>
      <c r="N58" s="4">
        <v>8921</v>
      </c>
      <c r="O58" s="4">
        <v>481</v>
      </c>
      <c r="P58" s="4">
        <v>372</v>
      </c>
      <c r="Q58" s="7">
        <f t="shared" si="16"/>
        <v>8975.5</v>
      </c>
      <c r="R58" s="3">
        <f t="shared" si="22"/>
        <v>9402</v>
      </c>
      <c r="S58" s="3">
        <f t="shared" si="23"/>
        <v>8549</v>
      </c>
      <c r="T58" s="3">
        <f t="shared" si="17"/>
        <v>213.25</v>
      </c>
      <c r="U58" s="3"/>
      <c r="V58" s="3">
        <f t="shared" si="24"/>
        <v>0</v>
      </c>
      <c r="W58" s="3"/>
      <c r="Y58" s="3">
        <f t="shared" si="25"/>
        <v>0</v>
      </c>
      <c r="AB58" s="3">
        <f t="shared" si="26"/>
        <v>0</v>
      </c>
      <c r="AE58" s="3">
        <f t="shared" si="27"/>
        <v>0</v>
      </c>
      <c r="AH58" s="19">
        <v>9404</v>
      </c>
      <c r="AI58" s="20">
        <v>8550</v>
      </c>
      <c r="AJ58" s="20">
        <v>8924</v>
      </c>
      <c r="AK58" s="14"/>
      <c r="AL58" s="3">
        <f t="shared" si="28"/>
        <v>-3</v>
      </c>
      <c r="AO58" s="3">
        <v>8977</v>
      </c>
      <c r="AP58" s="3">
        <f t="shared" si="29"/>
        <v>-1.5</v>
      </c>
      <c r="AS58" s="3">
        <f t="shared" si="30"/>
        <v>-2</v>
      </c>
      <c r="AT58" s="3"/>
      <c r="AU58" s="3"/>
      <c r="AV58" s="3">
        <f t="shared" si="31"/>
        <v>-1</v>
      </c>
      <c r="AZ58" s="26">
        <v>9401</v>
      </c>
      <c r="BA58" s="26">
        <v>8550</v>
      </c>
      <c r="BB58" s="3">
        <f t="shared" si="18"/>
        <v>8975.5</v>
      </c>
      <c r="BD58" s="3">
        <f t="shared" si="32"/>
        <v>0</v>
      </c>
      <c r="BG58" s="3">
        <f t="shared" si="19"/>
        <v>1.5</v>
      </c>
      <c r="BK58" s="3">
        <f t="shared" si="33"/>
        <v>1</v>
      </c>
      <c r="BN58">
        <f t="shared" si="20"/>
        <v>3</v>
      </c>
      <c r="BR58" s="3">
        <f t="shared" si="34"/>
        <v>-1</v>
      </c>
      <c r="BU58">
        <f t="shared" si="21"/>
        <v>0</v>
      </c>
    </row>
    <row r="59" spans="1:73" x14ac:dyDescent="0.2">
      <c r="A59" s="1">
        <v>58</v>
      </c>
      <c r="B59">
        <f t="shared" ca="1" si="13"/>
        <v>34</v>
      </c>
      <c r="C59" s="27">
        <f t="shared" ca="1" si="14"/>
        <v>-75</v>
      </c>
      <c r="D59" s="27" t="s">
        <v>42</v>
      </c>
      <c r="E59" s="3">
        <v>6187</v>
      </c>
      <c r="F59" s="3">
        <v>138</v>
      </c>
      <c r="G59" s="3">
        <v>100</v>
      </c>
      <c r="H59">
        <v>7068</v>
      </c>
      <c r="I59">
        <v>352</v>
      </c>
      <c r="J59">
        <v>325</v>
      </c>
      <c r="K59" s="7">
        <f t="shared" si="15"/>
        <v>7081.5</v>
      </c>
      <c r="L59" s="9"/>
      <c r="M59" s="3"/>
      <c r="N59" s="4">
        <v>7068</v>
      </c>
      <c r="O59" s="4">
        <v>352</v>
      </c>
      <c r="P59" s="4">
        <v>326</v>
      </c>
      <c r="Q59" s="7">
        <f t="shared" si="16"/>
        <v>7081</v>
      </c>
      <c r="R59" s="3">
        <f t="shared" si="22"/>
        <v>7420</v>
      </c>
      <c r="S59" s="3">
        <f t="shared" si="23"/>
        <v>6742</v>
      </c>
      <c r="T59" s="3">
        <f t="shared" si="17"/>
        <v>169.5</v>
      </c>
      <c r="U59" s="3"/>
      <c r="V59" s="3">
        <f t="shared" si="24"/>
        <v>0</v>
      </c>
      <c r="W59" s="3"/>
      <c r="Y59" s="3">
        <f t="shared" si="25"/>
        <v>-0.5</v>
      </c>
      <c r="AB59" s="3">
        <f t="shared" si="26"/>
        <v>0</v>
      </c>
      <c r="AE59" s="3">
        <f t="shared" si="27"/>
        <v>1</v>
      </c>
      <c r="AH59" s="19">
        <v>7420</v>
      </c>
      <c r="AI59" s="20">
        <v>6745</v>
      </c>
      <c r="AJ59" s="20">
        <v>7070</v>
      </c>
      <c r="AK59" s="14"/>
      <c r="AL59" s="3">
        <f t="shared" si="28"/>
        <v>-2</v>
      </c>
      <c r="AO59" s="3">
        <v>7082.5</v>
      </c>
      <c r="AP59" s="3">
        <f t="shared" si="29"/>
        <v>-1.5</v>
      </c>
      <c r="AS59" s="3">
        <f t="shared" si="30"/>
        <v>0</v>
      </c>
      <c r="AT59" s="3"/>
      <c r="AU59" s="3"/>
      <c r="AV59" s="3">
        <f t="shared" si="31"/>
        <v>-3</v>
      </c>
      <c r="AZ59" s="26">
        <v>7419</v>
      </c>
      <c r="BA59" s="26">
        <v>6743</v>
      </c>
      <c r="BB59" s="3">
        <f t="shared" si="18"/>
        <v>7081</v>
      </c>
      <c r="BD59" s="3">
        <f t="shared" si="32"/>
        <v>0</v>
      </c>
      <c r="BG59" s="3">
        <f t="shared" si="19"/>
        <v>1.5</v>
      </c>
      <c r="BK59" s="3">
        <f t="shared" si="33"/>
        <v>1</v>
      </c>
      <c r="BN59">
        <f t="shared" si="20"/>
        <v>1</v>
      </c>
      <c r="BR59" s="3">
        <f t="shared" si="34"/>
        <v>-1</v>
      </c>
      <c r="BU59">
        <f t="shared" si="21"/>
        <v>2</v>
      </c>
    </row>
    <row r="60" spans="1:73" x14ac:dyDescent="0.2">
      <c r="A60" s="1">
        <v>59</v>
      </c>
      <c r="B60">
        <f t="shared" ca="1" si="13"/>
        <v>63</v>
      </c>
      <c r="C60" s="27">
        <f t="shared" ca="1" si="14"/>
        <v>-149</v>
      </c>
      <c r="D60" s="27" t="s">
        <v>42</v>
      </c>
      <c r="E60" s="3">
        <v>3557</v>
      </c>
      <c r="F60" s="3">
        <v>133</v>
      </c>
      <c r="G60" s="3">
        <v>100</v>
      </c>
      <c r="H60">
        <v>3853</v>
      </c>
      <c r="I60">
        <v>377</v>
      </c>
      <c r="J60">
        <v>367</v>
      </c>
      <c r="K60" s="7">
        <f t="shared" si="15"/>
        <v>3858</v>
      </c>
      <c r="L60" s="9"/>
      <c r="M60" s="3"/>
      <c r="N60" s="4">
        <v>3853</v>
      </c>
      <c r="O60" s="4">
        <v>378</v>
      </c>
      <c r="P60" s="4">
        <v>367</v>
      </c>
      <c r="Q60" s="7">
        <f t="shared" si="16"/>
        <v>3858.5</v>
      </c>
      <c r="R60" s="3">
        <f t="shared" si="22"/>
        <v>4231</v>
      </c>
      <c r="S60" s="3">
        <f t="shared" si="23"/>
        <v>3486</v>
      </c>
      <c r="T60" s="3">
        <f t="shared" si="17"/>
        <v>186.25</v>
      </c>
      <c r="U60" s="3"/>
      <c r="V60" s="3">
        <f t="shared" si="24"/>
        <v>0</v>
      </c>
      <c r="W60" s="3"/>
      <c r="Y60" s="3">
        <f t="shared" si="25"/>
        <v>0.5</v>
      </c>
      <c r="AB60" s="3">
        <f t="shared" si="26"/>
        <v>1</v>
      </c>
      <c r="AE60" s="3">
        <f t="shared" si="27"/>
        <v>0</v>
      </c>
      <c r="AH60" s="19">
        <v>4233</v>
      </c>
      <c r="AI60" s="20">
        <v>3488</v>
      </c>
      <c r="AJ60" s="20">
        <v>3856</v>
      </c>
      <c r="AK60" s="14"/>
      <c r="AL60" s="3">
        <f t="shared" si="28"/>
        <v>-3</v>
      </c>
      <c r="AO60" s="3">
        <v>3860.5</v>
      </c>
      <c r="AP60" s="3">
        <f t="shared" si="29"/>
        <v>-2</v>
      </c>
      <c r="AS60" s="3">
        <f t="shared" si="30"/>
        <v>-2</v>
      </c>
      <c r="AT60" s="3"/>
      <c r="AU60" s="3"/>
      <c r="AV60" s="3">
        <f t="shared" si="31"/>
        <v>-2</v>
      </c>
      <c r="AZ60" s="26">
        <v>4230</v>
      </c>
      <c r="BA60" s="26">
        <v>3488</v>
      </c>
      <c r="BB60" s="3">
        <f t="shared" si="18"/>
        <v>3859</v>
      </c>
      <c r="BD60" s="3">
        <f t="shared" si="32"/>
        <v>-0.5</v>
      </c>
      <c r="BG60" s="3">
        <f t="shared" si="19"/>
        <v>1.5</v>
      </c>
      <c r="BK60" s="3">
        <f t="shared" si="33"/>
        <v>1</v>
      </c>
      <c r="BN60">
        <f t="shared" si="20"/>
        <v>3</v>
      </c>
      <c r="BR60" s="3">
        <f t="shared" si="34"/>
        <v>-2</v>
      </c>
      <c r="BU60">
        <f t="shared" si="21"/>
        <v>0</v>
      </c>
    </row>
    <row r="61" spans="1:73" x14ac:dyDescent="0.2">
      <c r="A61" s="1">
        <v>60</v>
      </c>
      <c r="B61">
        <f t="shared" ca="1" si="13"/>
        <v>16</v>
      </c>
      <c r="C61" s="27">
        <f t="shared" ca="1" si="14"/>
        <v>91</v>
      </c>
      <c r="D61" s="27" t="s">
        <v>42</v>
      </c>
      <c r="E61" s="3">
        <v>5437</v>
      </c>
      <c r="F61" s="3">
        <v>133</v>
      </c>
      <c r="G61" s="3">
        <v>0</v>
      </c>
      <c r="H61">
        <v>6213</v>
      </c>
      <c r="I61">
        <v>272</v>
      </c>
      <c r="J61">
        <v>285</v>
      </c>
      <c r="K61" s="7">
        <f t="shared" si="15"/>
        <v>6206.5</v>
      </c>
      <c r="L61" s="9"/>
      <c r="M61" s="3"/>
      <c r="N61" s="4">
        <v>6213</v>
      </c>
      <c r="O61" s="4">
        <v>273</v>
      </c>
      <c r="P61" s="4">
        <v>285</v>
      </c>
      <c r="Q61" s="7">
        <f t="shared" si="16"/>
        <v>6207</v>
      </c>
      <c r="R61" s="3">
        <f t="shared" si="22"/>
        <v>6486</v>
      </c>
      <c r="S61" s="3">
        <f t="shared" si="23"/>
        <v>5928</v>
      </c>
      <c r="T61" s="3">
        <f t="shared" si="17"/>
        <v>139.5</v>
      </c>
      <c r="U61" s="3"/>
      <c r="V61" s="3">
        <f t="shared" si="24"/>
        <v>0</v>
      </c>
      <c r="W61" s="3"/>
      <c r="Y61" s="3">
        <f t="shared" si="25"/>
        <v>0.5</v>
      </c>
      <c r="AB61" s="3">
        <f t="shared" si="26"/>
        <v>1</v>
      </c>
      <c r="AE61" s="3">
        <f t="shared" si="27"/>
        <v>0</v>
      </c>
      <c r="AH61" s="19">
        <v>6490</v>
      </c>
      <c r="AI61" s="20">
        <v>5926</v>
      </c>
      <c r="AJ61" s="20">
        <v>6215</v>
      </c>
      <c r="AK61" s="14"/>
      <c r="AL61" s="3">
        <f t="shared" si="28"/>
        <v>-2</v>
      </c>
      <c r="AO61" s="3">
        <v>6208</v>
      </c>
      <c r="AP61" s="3">
        <f t="shared" si="29"/>
        <v>-1</v>
      </c>
      <c r="AS61" s="3">
        <f t="shared" si="30"/>
        <v>-4</v>
      </c>
      <c r="AT61" s="3"/>
      <c r="AU61" s="3"/>
      <c r="AV61" s="3">
        <f t="shared" si="31"/>
        <v>2</v>
      </c>
      <c r="AZ61" s="26">
        <v>6485</v>
      </c>
      <c r="BA61" s="26">
        <v>5929</v>
      </c>
      <c r="BB61" s="3">
        <f t="shared" si="18"/>
        <v>6207</v>
      </c>
      <c r="BD61" s="3">
        <f t="shared" si="32"/>
        <v>0</v>
      </c>
      <c r="BG61" s="3">
        <f t="shared" si="19"/>
        <v>1</v>
      </c>
      <c r="BK61" s="3">
        <f t="shared" si="33"/>
        <v>1</v>
      </c>
      <c r="BN61">
        <f t="shared" si="20"/>
        <v>5</v>
      </c>
      <c r="BR61" s="3">
        <f t="shared" si="34"/>
        <v>-1</v>
      </c>
      <c r="BU61">
        <f t="shared" si="21"/>
        <v>-3</v>
      </c>
    </row>
    <row r="62" spans="1:73" x14ac:dyDescent="0.2">
      <c r="A62" s="1">
        <v>61</v>
      </c>
      <c r="B62">
        <f t="shared" ca="1" si="13"/>
        <v>45</v>
      </c>
      <c r="C62" s="27">
        <f t="shared" ca="1" si="14"/>
        <v>-62</v>
      </c>
      <c r="D62" s="27" t="s">
        <v>42</v>
      </c>
      <c r="E62" s="3">
        <v>4377</v>
      </c>
      <c r="F62" s="3">
        <v>133</v>
      </c>
      <c r="G62" s="3">
        <v>0</v>
      </c>
      <c r="H62">
        <v>5006</v>
      </c>
      <c r="I62">
        <v>431</v>
      </c>
      <c r="J62">
        <v>426</v>
      </c>
      <c r="K62" s="7">
        <f t="shared" si="15"/>
        <v>5008.5</v>
      </c>
      <c r="L62" s="9"/>
      <c r="M62" s="3"/>
      <c r="N62" s="4">
        <v>5006</v>
      </c>
      <c r="O62" s="4">
        <v>431</v>
      </c>
      <c r="P62" s="4">
        <v>426</v>
      </c>
      <c r="Q62" s="7">
        <f t="shared" si="16"/>
        <v>5008.5</v>
      </c>
      <c r="R62" s="3">
        <f t="shared" si="22"/>
        <v>5437</v>
      </c>
      <c r="S62" s="3">
        <f t="shared" si="23"/>
        <v>4580</v>
      </c>
      <c r="T62" s="3">
        <f t="shared" si="17"/>
        <v>214.25</v>
      </c>
      <c r="U62" s="3"/>
      <c r="V62" s="3">
        <f t="shared" si="24"/>
        <v>0</v>
      </c>
      <c r="W62" s="3"/>
      <c r="Y62" s="3">
        <f t="shared" si="25"/>
        <v>0</v>
      </c>
      <c r="AB62" s="3">
        <f t="shared" si="26"/>
        <v>0</v>
      </c>
      <c r="AE62" s="3">
        <f t="shared" si="27"/>
        <v>0</v>
      </c>
      <c r="AH62" s="19">
        <v>5440</v>
      </c>
      <c r="AI62" s="20">
        <v>4580</v>
      </c>
      <c r="AJ62" s="20">
        <v>5008</v>
      </c>
      <c r="AK62" s="14"/>
      <c r="AL62" s="3">
        <f t="shared" si="28"/>
        <v>-2</v>
      </c>
      <c r="AO62" s="3">
        <v>5010</v>
      </c>
      <c r="AP62" s="3">
        <f t="shared" si="29"/>
        <v>-1.5</v>
      </c>
      <c r="AS62" s="3">
        <f t="shared" si="30"/>
        <v>-3</v>
      </c>
      <c r="AT62" s="3"/>
      <c r="AU62" s="3"/>
      <c r="AV62" s="3">
        <f t="shared" si="31"/>
        <v>0</v>
      </c>
      <c r="AZ62" s="26">
        <v>5436</v>
      </c>
      <c r="BA62" s="26">
        <v>4581</v>
      </c>
      <c r="BB62" s="3">
        <f t="shared" si="18"/>
        <v>5008.5</v>
      </c>
      <c r="BD62" s="3">
        <f t="shared" si="32"/>
        <v>0</v>
      </c>
      <c r="BG62" s="3">
        <f t="shared" si="19"/>
        <v>1.5</v>
      </c>
      <c r="BK62" s="3">
        <f t="shared" si="33"/>
        <v>1</v>
      </c>
      <c r="BN62">
        <f t="shared" si="20"/>
        <v>4</v>
      </c>
      <c r="BR62" s="3">
        <f t="shared" si="34"/>
        <v>-1</v>
      </c>
      <c r="BU62">
        <f t="shared" si="21"/>
        <v>-1</v>
      </c>
    </row>
    <row r="63" spans="1:73" x14ac:dyDescent="0.2">
      <c r="A63" s="1">
        <v>62</v>
      </c>
      <c r="B63">
        <f t="shared" ca="1" si="13"/>
        <v>41</v>
      </c>
      <c r="C63" s="27">
        <f t="shared" ca="1" si="14"/>
        <v>-87</v>
      </c>
      <c r="D63" s="27" t="s">
        <v>42</v>
      </c>
      <c r="E63" s="3">
        <v>6467</v>
      </c>
      <c r="F63" s="3">
        <v>138</v>
      </c>
      <c r="G63" s="3">
        <v>0</v>
      </c>
      <c r="H63">
        <v>7366</v>
      </c>
      <c r="I63">
        <v>240</v>
      </c>
      <c r="J63">
        <v>344</v>
      </c>
      <c r="K63" s="7">
        <f t="shared" si="15"/>
        <v>7314</v>
      </c>
      <c r="L63" s="9"/>
      <c r="M63" s="3"/>
      <c r="N63" s="4">
        <v>7366</v>
      </c>
      <c r="O63" s="4">
        <v>241</v>
      </c>
      <c r="P63" s="4">
        <v>344</v>
      </c>
      <c r="Q63" s="7">
        <f t="shared" si="16"/>
        <v>7314.5</v>
      </c>
      <c r="R63" s="3">
        <f t="shared" si="22"/>
        <v>7607</v>
      </c>
      <c r="S63" s="3">
        <f t="shared" si="23"/>
        <v>7022</v>
      </c>
      <c r="T63" s="3">
        <f t="shared" si="17"/>
        <v>146.25</v>
      </c>
      <c r="U63" s="3"/>
      <c r="V63" s="3">
        <f t="shared" si="24"/>
        <v>0</v>
      </c>
      <c r="W63" s="3"/>
      <c r="Y63" s="3">
        <f t="shared" si="25"/>
        <v>0.5</v>
      </c>
      <c r="AB63" s="3">
        <f t="shared" si="26"/>
        <v>1</v>
      </c>
      <c r="AE63" s="3">
        <f t="shared" si="27"/>
        <v>0</v>
      </c>
      <c r="AH63" s="19">
        <v>7611</v>
      </c>
      <c r="AI63" s="20">
        <v>7022</v>
      </c>
      <c r="AJ63" s="20">
        <v>7368</v>
      </c>
      <c r="AK63" s="14"/>
      <c r="AL63" s="3">
        <f t="shared" si="28"/>
        <v>-2</v>
      </c>
      <c r="AO63" s="3">
        <v>7316.5</v>
      </c>
      <c r="AP63" s="3">
        <f t="shared" si="29"/>
        <v>-2</v>
      </c>
      <c r="AS63" s="3">
        <f t="shared" si="30"/>
        <v>-4</v>
      </c>
      <c r="AT63" s="3"/>
      <c r="AU63" s="3"/>
      <c r="AV63" s="3">
        <f t="shared" si="31"/>
        <v>0</v>
      </c>
      <c r="AZ63" s="26">
        <v>7606</v>
      </c>
      <c r="BA63" s="26">
        <v>7023</v>
      </c>
      <c r="BB63" s="3">
        <f t="shared" si="18"/>
        <v>7314.5</v>
      </c>
      <c r="BD63" s="3">
        <f t="shared" si="32"/>
        <v>0</v>
      </c>
      <c r="BG63" s="3">
        <f t="shared" si="19"/>
        <v>2</v>
      </c>
      <c r="BK63" s="3">
        <f t="shared" si="33"/>
        <v>1</v>
      </c>
      <c r="BN63">
        <f t="shared" si="20"/>
        <v>5</v>
      </c>
      <c r="BR63" s="3">
        <f t="shared" si="34"/>
        <v>-1</v>
      </c>
      <c r="BU63">
        <f t="shared" si="21"/>
        <v>-1</v>
      </c>
    </row>
    <row r="64" spans="1:73" x14ac:dyDescent="0.2">
      <c r="A64" s="1">
        <v>63</v>
      </c>
      <c r="B64">
        <f t="shared" ca="1" si="13"/>
        <v>56</v>
      </c>
      <c r="C64" s="27">
        <f t="shared" ca="1" si="14"/>
        <v>-125</v>
      </c>
      <c r="D64" s="27" t="s">
        <v>42</v>
      </c>
      <c r="E64" s="3">
        <v>5917</v>
      </c>
      <c r="F64" s="3">
        <v>138</v>
      </c>
      <c r="G64" s="3">
        <v>0</v>
      </c>
      <c r="H64">
        <v>6748</v>
      </c>
      <c r="I64">
        <v>408</v>
      </c>
      <c r="J64">
        <v>341</v>
      </c>
      <c r="K64" s="7">
        <f t="shared" si="15"/>
        <v>6781.5</v>
      </c>
      <c r="L64" s="9"/>
      <c r="M64" s="3"/>
      <c r="N64" s="4">
        <v>6749</v>
      </c>
      <c r="O64" s="4">
        <v>407</v>
      </c>
      <c r="P64" s="4">
        <v>343</v>
      </c>
      <c r="Q64" s="7">
        <f t="shared" si="16"/>
        <v>6781</v>
      </c>
      <c r="R64" s="3">
        <f t="shared" si="22"/>
        <v>7156</v>
      </c>
      <c r="S64" s="3">
        <f t="shared" si="23"/>
        <v>6406</v>
      </c>
      <c r="T64" s="3">
        <f t="shared" si="17"/>
        <v>187.5</v>
      </c>
      <c r="U64" s="3"/>
      <c r="V64" s="3">
        <f t="shared" si="24"/>
        <v>1</v>
      </c>
      <c r="W64" s="3"/>
      <c r="Y64" s="3">
        <f t="shared" si="25"/>
        <v>-0.5</v>
      </c>
      <c r="AB64" s="3">
        <f t="shared" si="26"/>
        <v>-1</v>
      </c>
      <c r="AE64" s="3">
        <f t="shared" si="27"/>
        <v>2</v>
      </c>
      <c r="AH64" s="19">
        <v>7157</v>
      </c>
      <c r="AI64" s="20">
        <v>6408</v>
      </c>
      <c r="AJ64" s="20">
        <v>6751</v>
      </c>
      <c r="AK64" s="14"/>
      <c r="AL64" s="3">
        <f t="shared" si="28"/>
        <v>-2</v>
      </c>
      <c r="AO64" s="3">
        <v>6782.5</v>
      </c>
      <c r="AP64" s="3">
        <f t="shared" si="29"/>
        <v>-1.5</v>
      </c>
      <c r="AS64" s="3">
        <f t="shared" si="30"/>
        <v>-1</v>
      </c>
      <c r="AT64" s="3"/>
      <c r="AU64" s="3"/>
      <c r="AV64" s="3">
        <f t="shared" si="31"/>
        <v>-2</v>
      </c>
      <c r="AZ64" s="26">
        <v>7156</v>
      </c>
      <c r="BA64" s="26">
        <v>6407</v>
      </c>
      <c r="BB64" s="3">
        <f t="shared" si="18"/>
        <v>6781.5</v>
      </c>
      <c r="BD64" s="3">
        <f t="shared" si="32"/>
        <v>-0.5</v>
      </c>
      <c r="BG64" s="3">
        <f t="shared" si="19"/>
        <v>1</v>
      </c>
      <c r="BK64" s="3">
        <f t="shared" si="33"/>
        <v>0</v>
      </c>
      <c r="BN64">
        <f t="shared" si="20"/>
        <v>1</v>
      </c>
      <c r="BR64" s="3">
        <f t="shared" si="34"/>
        <v>-1</v>
      </c>
      <c r="BU64">
        <f t="shared" si="21"/>
        <v>1</v>
      </c>
    </row>
    <row r="65" spans="1:73" x14ac:dyDescent="0.2">
      <c r="A65" s="1">
        <v>64</v>
      </c>
      <c r="B65">
        <f t="shared" ca="1" si="13"/>
        <v>37</v>
      </c>
      <c r="C65" s="27">
        <f t="shared" ca="1" si="14"/>
        <v>-20</v>
      </c>
      <c r="D65" s="27" t="s">
        <v>42</v>
      </c>
      <c r="E65" s="3">
        <v>6437</v>
      </c>
      <c r="F65" s="3">
        <v>138</v>
      </c>
      <c r="G65" s="3">
        <v>100</v>
      </c>
      <c r="H65">
        <v>7339</v>
      </c>
      <c r="I65">
        <v>238</v>
      </c>
      <c r="J65">
        <v>330</v>
      </c>
      <c r="K65" s="7">
        <f t="shared" si="15"/>
        <v>7293</v>
      </c>
      <c r="L65" s="9"/>
      <c r="M65" s="3"/>
      <c r="N65" s="4">
        <v>7340</v>
      </c>
      <c r="O65" s="4">
        <v>238</v>
      </c>
      <c r="P65" s="4">
        <v>331</v>
      </c>
      <c r="Q65" s="7">
        <f t="shared" si="16"/>
        <v>7293.5</v>
      </c>
      <c r="R65" s="3">
        <f t="shared" si="22"/>
        <v>7578</v>
      </c>
      <c r="S65" s="3">
        <f t="shared" si="23"/>
        <v>7009</v>
      </c>
      <c r="T65" s="3">
        <f t="shared" si="17"/>
        <v>142.25</v>
      </c>
      <c r="U65" s="3"/>
      <c r="V65" s="3">
        <f t="shared" si="24"/>
        <v>1</v>
      </c>
      <c r="W65" s="3"/>
      <c r="Y65" s="3">
        <f t="shared" si="25"/>
        <v>0.5</v>
      </c>
      <c r="AB65" s="3">
        <f t="shared" si="26"/>
        <v>0</v>
      </c>
      <c r="AE65" s="3">
        <f t="shared" si="27"/>
        <v>1</v>
      </c>
      <c r="AH65" s="19">
        <v>7580</v>
      </c>
      <c r="AI65" s="20">
        <v>7010</v>
      </c>
      <c r="AJ65" s="20">
        <v>7342</v>
      </c>
      <c r="AK65" s="14"/>
      <c r="AL65" s="3">
        <f t="shared" si="28"/>
        <v>-2</v>
      </c>
      <c r="AO65" s="3">
        <v>7295</v>
      </c>
      <c r="AP65" s="3">
        <f t="shared" si="29"/>
        <v>-1.5</v>
      </c>
      <c r="AS65" s="3">
        <f t="shared" si="30"/>
        <v>-2</v>
      </c>
      <c r="AT65" s="3"/>
      <c r="AU65" s="3"/>
      <c r="AV65" s="3">
        <f t="shared" si="31"/>
        <v>-1</v>
      </c>
      <c r="AZ65" s="26">
        <v>7577</v>
      </c>
      <c r="BA65" s="26">
        <v>7011</v>
      </c>
      <c r="BB65" s="3">
        <f t="shared" si="18"/>
        <v>7294</v>
      </c>
      <c r="BD65" s="3">
        <f t="shared" si="32"/>
        <v>-0.5</v>
      </c>
      <c r="BG65" s="3">
        <f t="shared" si="19"/>
        <v>1</v>
      </c>
      <c r="BK65" s="3">
        <f t="shared" si="33"/>
        <v>1</v>
      </c>
      <c r="BN65">
        <f t="shared" si="20"/>
        <v>3</v>
      </c>
      <c r="BR65" s="3">
        <f t="shared" si="34"/>
        <v>-2</v>
      </c>
      <c r="BU65">
        <f t="shared" si="21"/>
        <v>-1</v>
      </c>
    </row>
    <row r="66" spans="1:73" x14ac:dyDescent="0.2">
      <c r="A66" s="1">
        <v>65</v>
      </c>
      <c r="B66">
        <f t="shared" ca="1" si="13"/>
        <v>9</v>
      </c>
      <c r="C66" s="27">
        <f t="shared" ca="1" si="14"/>
        <v>175</v>
      </c>
      <c r="D66" s="27" t="s">
        <v>42</v>
      </c>
      <c r="E66" s="3">
        <v>5997</v>
      </c>
      <c r="F66" s="3">
        <v>138</v>
      </c>
      <c r="G66" s="3">
        <v>100</v>
      </c>
      <c r="H66">
        <v>6848</v>
      </c>
      <c r="I66">
        <v>385</v>
      </c>
      <c r="J66">
        <v>350</v>
      </c>
      <c r="K66" s="7">
        <f t="shared" si="15"/>
        <v>6865.5</v>
      </c>
      <c r="L66" s="9"/>
      <c r="M66" s="3"/>
      <c r="N66" s="4">
        <v>6849</v>
      </c>
      <c r="O66" s="4">
        <v>385</v>
      </c>
      <c r="P66" s="4">
        <v>351</v>
      </c>
      <c r="Q66" s="7">
        <f t="shared" si="16"/>
        <v>6866</v>
      </c>
      <c r="R66" s="3">
        <f t="shared" ref="R66:R87" si="35">N66+O66</f>
        <v>7234</v>
      </c>
      <c r="S66" s="3">
        <f t="shared" ref="S66:S87" si="36">N66-P66</f>
        <v>6498</v>
      </c>
      <c r="T66" s="3">
        <f t="shared" si="17"/>
        <v>184</v>
      </c>
      <c r="U66" s="3"/>
      <c r="V66" s="3">
        <f t="shared" ref="V66:V87" si="37">N66-H66</f>
        <v>1</v>
      </c>
      <c r="W66" s="3"/>
      <c r="Y66" s="3">
        <f t="shared" ref="Y66:Y87" si="38">Q66-K66</f>
        <v>0.5</v>
      </c>
      <c r="AB66" s="3">
        <f t="shared" ref="AB66:AB87" si="39">O66-I66</f>
        <v>0</v>
      </c>
      <c r="AE66" s="3">
        <f t="shared" ref="AE66:AE87" si="40">P66-J66</f>
        <v>1</v>
      </c>
      <c r="AH66" s="19">
        <v>7236</v>
      </c>
      <c r="AI66" s="20">
        <v>6500</v>
      </c>
      <c r="AJ66" s="20">
        <v>6851</v>
      </c>
      <c r="AK66" s="14"/>
      <c r="AL66" s="3">
        <f t="shared" ref="AL66:AL87" si="41">N66-AJ66</f>
        <v>-2</v>
      </c>
      <c r="AO66" s="3">
        <v>6868</v>
      </c>
      <c r="AP66" s="3">
        <f t="shared" ref="AP66:AP97" si="42">Q66-AO66</f>
        <v>-2</v>
      </c>
      <c r="AS66" s="3">
        <f t="shared" ref="AS66:AS87" si="43">R66-AH66</f>
        <v>-2</v>
      </c>
      <c r="AT66" s="3"/>
      <c r="AU66" s="3"/>
      <c r="AV66" s="3">
        <f t="shared" ref="AV66:AV87" si="44">S66-AI66</f>
        <v>-2</v>
      </c>
      <c r="AZ66" s="26">
        <v>7232</v>
      </c>
      <c r="BA66" s="26">
        <v>6499</v>
      </c>
      <c r="BB66" s="3">
        <f t="shared" si="18"/>
        <v>6865.5</v>
      </c>
      <c r="BD66" s="3">
        <f t="shared" ref="BD66:BD87" si="45">Q66-BB66</f>
        <v>0.5</v>
      </c>
      <c r="BG66" s="3">
        <f t="shared" si="19"/>
        <v>2.5</v>
      </c>
      <c r="BK66" s="3">
        <f t="shared" ref="BK66:BK87" si="46">R66-AZ66</f>
        <v>2</v>
      </c>
      <c r="BN66">
        <f t="shared" si="20"/>
        <v>4</v>
      </c>
      <c r="BR66" s="3">
        <f t="shared" ref="BR66:BR87" si="47">S66-BA66</f>
        <v>-1</v>
      </c>
      <c r="BU66">
        <f t="shared" si="21"/>
        <v>1</v>
      </c>
    </row>
    <row r="67" spans="1:73" x14ac:dyDescent="0.2">
      <c r="A67" s="1">
        <v>66</v>
      </c>
      <c r="B67">
        <f t="shared" ref="B67:B87" ca="1" si="48">RANDBETWEEN(0, 90)</f>
        <v>54</v>
      </c>
      <c r="C67" s="27">
        <f t="shared" ref="C67:C87" ca="1" si="49">RANDBETWEEN(-180, 180)</f>
        <v>-142</v>
      </c>
      <c r="D67" s="27" t="s">
        <v>42</v>
      </c>
      <c r="E67" s="3">
        <v>6047</v>
      </c>
      <c r="F67" s="3">
        <v>138</v>
      </c>
      <c r="G67" s="3">
        <v>0</v>
      </c>
      <c r="H67">
        <v>6909</v>
      </c>
      <c r="I67">
        <v>346</v>
      </c>
      <c r="J67">
        <v>344</v>
      </c>
      <c r="K67" s="7">
        <f t="shared" ref="K67:K87" si="50">((H67+I67)+(H67-J67))/2</f>
        <v>6910</v>
      </c>
      <c r="L67" s="9"/>
      <c r="M67" s="3"/>
      <c r="N67" s="4">
        <v>6909</v>
      </c>
      <c r="O67" s="4">
        <v>346</v>
      </c>
      <c r="P67" s="4">
        <v>344</v>
      </c>
      <c r="Q67" s="7">
        <f t="shared" ref="Q67:Q87" si="51">((N67+O67)+(N67-P67))/2</f>
        <v>6910</v>
      </c>
      <c r="R67" s="3">
        <f t="shared" si="35"/>
        <v>7255</v>
      </c>
      <c r="S67" s="3">
        <f t="shared" si="36"/>
        <v>6565</v>
      </c>
      <c r="T67" s="3">
        <f t="shared" ref="T67:T87" si="52">(R67-Q67)/2</f>
        <v>172.5</v>
      </c>
      <c r="U67" s="3"/>
      <c r="V67" s="3">
        <f t="shared" si="37"/>
        <v>0</v>
      </c>
      <c r="W67" s="3"/>
      <c r="Y67" s="3">
        <f t="shared" si="38"/>
        <v>0</v>
      </c>
      <c r="AB67" s="3">
        <f t="shared" si="39"/>
        <v>0</v>
      </c>
      <c r="AE67" s="3">
        <f t="shared" si="40"/>
        <v>0</v>
      </c>
      <c r="AH67" s="19">
        <v>7258</v>
      </c>
      <c r="AI67" s="20">
        <v>6565</v>
      </c>
      <c r="AJ67" s="20">
        <v>6911</v>
      </c>
      <c r="AK67" s="14"/>
      <c r="AL67" s="3">
        <f t="shared" si="41"/>
        <v>-2</v>
      </c>
      <c r="AO67" s="3">
        <v>6911.5</v>
      </c>
      <c r="AP67" s="3">
        <f t="shared" si="42"/>
        <v>-1.5</v>
      </c>
      <c r="AS67" s="3">
        <f t="shared" si="43"/>
        <v>-3</v>
      </c>
      <c r="AT67" s="3"/>
      <c r="AU67" s="3"/>
      <c r="AV67" s="3">
        <f t="shared" si="44"/>
        <v>0</v>
      </c>
      <c r="AZ67" s="26">
        <v>7255</v>
      </c>
      <c r="BA67" s="26">
        <v>6565</v>
      </c>
      <c r="BB67" s="3">
        <f t="shared" ref="BB67:BB87" si="53">AVERAGE(AZ67:BA67)</f>
        <v>6910</v>
      </c>
      <c r="BD67" s="3">
        <f t="shared" si="45"/>
        <v>0</v>
      </c>
      <c r="BG67" s="3">
        <f t="shared" ref="BG67:BG87" si="54">AO67-BB67</f>
        <v>1.5</v>
      </c>
      <c r="BK67" s="3">
        <f t="shared" si="46"/>
        <v>0</v>
      </c>
      <c r="BN67">
        <f t="shared" ref="BN67:BN87" si="55">AH67-AZ67</f>
        <v>3</v>
      </c>
      <c r="BR67" s="3">
        <f t="shared" si="47"/>
        <v>0</v>
      </c>
      <c r="BU67">
        <f t="shared" ref="BU67:BU87" si="56">AI67-BA67</f>
        <v>0</v>
      </c>
    </row>
    <row r="68" spans="1:73" x14ac:dyDescent="0.2">
      <c r="A68" s="1">
        <v>67</v>
      </c>
      <c r="B68">
        <f t="shared" ca="1" si="48"/>
        <v>58</v>
      </c>
      <c r="C68" s="27">
        <f t="shared" ca="1" si="49"/>
        <v>-167</v>
      </c>
      <c r="D68" s="27" t="s">
        <v>42</v>
      </c>
      <c r="E68" s="3">
        <v>4107</v>
      </c>
      <c r="F68" s="3">
        <v>133</v>
      </c>
      <c r="G68" s="3">
        <v>0</v>
      </c>
      <c r="H68">
        <v>4619</v>
      </c>
      <c r="I68">
        <v>340</v>
      </c>
      <c r="J68">
        <v>430</v>
      </c>
      <c r="K68" s="7">
        <f t="shared" si="50"/>
        <v>4574</v>
      </c>
      <c r="L68" s="9"/>
      <c r="M68" s="3"/>
      <c r="N68" s="4">
        <v>4620</v>
      </c>
      <c r="O68" s="4">
        <v>340</v>
      </c>
      <c r="P68" s="4">
        <v>432</v>
      </c>
      <c r="Q68" s="7">
        <f t="shared" si="51"/>
        <v>4574</v>
      </c>
      <c r="R68" s="3">
        <f t="shared" si="35"/>
        <v>4960</v>
      </c>
      <c r="S68" s="3">
        <f t="shared" si="36"/>
        <v>4188</v>
      </c>
      <c r="T68" s="3">
        <f t="shared" si="52"/>
        <v>193</v>
      </c>
      <c r="U68" s="3"/>
      <c r="V68" s="3">
        <f t="shared" si="37"/>
        <v>1</v>
      </c>
      <c r="W68" s="3"/>
      <c r="Y68" s="3">
        <f t="shared" si="38"/>
        <v>0</v>
      </c>
      <c r="AB68" s="3">
        <f t="shared" si="39"/>
        <v>0</v>
      </c>
      <c r="AE68" s="3">
        <f t="shared" si="40"/>
        <v>2</v>
      </c>
      <c r="AH68" s="19">
        <v>4960</v>
      </c>
      <c r="AI68" s="20">
        <v>4240</v>
      </c>
      <c r="AJ68" s="20">
        <v>4622</v>
      </c>
      <c r="AK68" s="14"/>
      <c r="AL68" s="3">
        <f t="shared" si="41"/>
        <v>-2</v>
      </c>
      <c r="AO68" s="3">
        <v>4600</v>
      </c>
      <c r="AP68" s="3">
        <f t="shared" si="42"/>
        <v>-26</v>
      </c>
      <c r="AS68" s="3">
        <f t="shared" si="43"/>
        <v>0</v>
      </c>
      <c r="AT68" s="3"/>
      <c r="AU68" s="3"/>
      <c r="AV68" s="3">
        <f t="shared" si="44"/>
        <v>-52</v>
      </c>
      <c r="AZ68" s="26">
        <v>4959</v>
      </c>
      <c r="BA68" s="26">
        <v>4190</v>
      </c>
      <c r="BB68" s="3">
        <f t="shared" si="53"/>
        <v>4574.5</v>
      </c>
      <c r="BD68" s="3">
        <f t="shared" si="45"/>
        <v>-0.5</v>
      </c>
      <c r="BG68" s="3">
        <f t="shared" si="54"/>
        <v>25.5</v>
      </c>
      <c r="BK68" s="3">
        <f t="shared" si="46"/>
        <v>1</v>
      </c>
      <c r="BN68">
        <f t="shared" si="55"/>
        <v>1</v>
      </c>
      <c r="BR68" s="3">
        <f t="shared" si="47"/>
        <v>-2</v>
      </c>
      <c r="BU68">
        <f t="shared" si="56"/>
        <v>50</v>
      </c>
    </row>
    <row r="69" spans="1:73" x14ac:dyDescent="0.2">
      <c r="A69" s="1">
        <v>68</v>
      </c>
      <c r="B69">
        <f t="shared" ca="1" si="48"/>
        <v>48</v>
      </c>
      <c r="C69" s="27">
        <f t="shared" ca="1" si="49"/>
        <v>-162</v>
      </c>
      <c r="D69" s="27" t="s">
        <v>42</v>
      </c>
      <c r="E69" s="3">
        <v>3857</v>
      </c>
      <c r="F69" s="3">
        <v>133</v>
      </c>
      <c r="G69" s="3">
        <v>0</v>
      </c>
      <c r="H69">
        <v>4266</v>
      </c>
      <c r="I69">
        <v>526</v>
      </c>
      <c r="J69">
        <v>383</v>
      </c>
      <c r="K69" s="7">
        <f t="shared" si="50"/>
        <v>4337.5</v>
      </c>
      <c r="L69" s="9"/>
      <c r="M69" s="3"/>
      <c r="N69" s="4">
        <v>4267</v>
      </c>
      <c r="O69" s="4">
        <v>526</v>
      </c>
      <c r="P69" s="4">
        <v>385</v>
      </c>
      <c r="Q69" s="7">
        <f t="shared" si="51"/>
        <v>4337.5</v>
      </c>
      <c r="R69" s="3">
        <f t="shared" si="35"/>
        <v>4793</v>
      </c>
      <c r="S69" s="3">
        <f t="shared" si="36"/>
        <v>3882</v>
      </c>
      <c r="T69" s="3">
        <f t="shared" si="52"/>
        <v>227.75</v>
      </c>
      <c r="U69" s="3"/>
      <c r="V69" s="3">
        <f t="shared" si="37"/>
        <v>1</v>
      </c>
      <c r="W69" s="3"/>
      <c r="Y69" s="3">
        <f t="shared" si="38"/>
        <v>0</v>
      </c>
      <c r="AB69" s="3">
        <f t="shared" si="39"/>
        <v>0</v>
      </c>
      <c r="AE69" s="3">
        <f t="shared" si="40"/>
        <v>2</v>
      </c>
      <c r="AH69" s="19">
        <v>4795</v>
      </c>
      <c r="AI69" s="20">
        <v>3888</v>
      </c>
      <c r="AJ69" s="20">
        <v>4269</v>
      </c>
      <c r="AK69" s="14"/>
      <c r="AL69" s="3">
        <f t="shared" si="41"/>
        <v>-2</v>
      </c>
      <c r="AO69" s="3">
        <v>4341.5</v>
      </c>
      <c r="AP69" s="3">
        <f t="shared" si="42"/>
        <v>-4</v>
      </c>
      <c r="AS69" s="3">
        <f t="shared" si="43"/>
        <v>-2</v>
      </c>
      <c r="AT69" s="3"/>
      <c r="AU69" s="3"/>
      <c r="AV69" s="3">
        <f t="shared" si="44"/>
        <v>-6</v>
      </c>
      <c r="AZ69" s="26">
        <v>4791</v>
      </c>
      <c r="BA69" s="26">
        <v>3885</v>
      </c>
      <c r="BB69" s="3">
        <f t="shared" si="53"/>
        <v>4338</v>
      </c>
      <c r="BD69" s="3">
        <f t="shared" si="45"/>
        <v>-0.5</v>
      </c>
      <c r="BG69" s="3">
        <f t="shared" si="54"/>
        <v>3.5</v>
      </c>
      <c r="BK69" s="3">
        <f t="shared" si="46"/>
        <v>2</v>
      </c>
      <c r="BN69">
        <f t="shared" si="55"/>
        <v>4</v>
      </c>
      <c r="BR69" s="3">
        <f t="shared" si="47"/>
        <v>-3</v>
      </c>
      <c r="BU69">
        <f t="shared" si="56"/>
        <v>3</v>
      </c>
    </row>
    <row r="70" spans="1:73" x14ac:dyDescent="0.2">
      <c r="A70" s="1">
        <v>69</v>
      </c>
      <c r="B70">
        <f t="shared" ca="1" si="48"/>
        <v>77</v>
      </c>
      <c r="C70" s="27">
        <f t="shared" ca="1" si="49"/>
        <v>-51</v>
      </c>
      <c r="D70" s="27" t="s">
        <v>42</v>
      </c>
      <c r="E70" s="3">
        <v>7687</v>
      </c>
      <c r="F70" s="3">
        <v>143</v>
      </c>
      <c r="G70" s="3">
        <v>100</v>
      </c>
      <c r="H70">
        <v>8498</v>
      </c>
      <c r="I70">
        <v>481</v>
      </c>
      <c r="J70">
        <v>312</v>
      </c>
      <c r="K70" s="7">
        <f t="shared" si="50"/>
        <v>8582.5</v>
      </c>
      <c r="L70" s="9"/>
      <c r="M70" s="3"/>
      <c r="N70" s="4">
        <v>8498</v>
      </c>
      <c r="O70" s="4">
        <v>482</v>
      </c>
      <c r="P70" s="4">
        <v>312</v>
      </c>
      <c r="Q70" s="7">
        <f t="shared" si="51"/>
        <v>8583</v>
      </c>
      <c r="R70" s="3">
        <f t="shared" si="35"/>
        <v>8980</v>
      </c>
      <c r="S70" s="3">
        <f t="shared" si="36"/>
        <v>8186</v>
      </c>
      <c r="T70" s="3">
        <f t="shared" si="52"/>
        <v>198.5</v>
      </c>
      <c r="U70" s="3"/>
      <c r="V70" s="3">
        <f t="shared" si="37"/>
        <v>0</v>
      </c>
      <c r="W70" s="3"/>
      <c r="Y70" s="3">
        <f t="shared" si="38"/>
        <v>0.5</v>
      </c>
      <c r="AB70" s="3">
        <f t="shared" si="39"/>
        <v>1</v>
      </c>
      <c r="AE70" s="3">
        <f t="shared" si="40"/>
        <v>0</v>
      </c>
      <c r="AH70" s="19">
        <v>8980</v>
      </c>
      <c r="AI70" s="20">
        <v>8188</v>
      </c>
      <c r="AJ70" s="20">
        <v>8501</v>
      </c>
      <c r="AK70" s="14"/>
      <c r="AL70" s="3">
        <f t="shared" si="41"/>
        <v>-3</v>
      </c>
      <c r="AO70" s="3">
        <v>8584</v>
      </c>
      <c r="AP70" s="3">
        <f t="shared" si="42"/>
        <v>-1</v>
      </c>
      <c r="AS70" s="3">
        <f t="shared" si="43"/>
        <v>0</v>
      </c>
      <c r="AT70" s="3"/>
      <c r="AU70" s="3"/>
      <c r="AV70" s="3">
        <f t="shared" si="44"/>
        <v>-2</v>
      </c>
      <c r="AZ70" s="26">
        <v>8979</v>
      </c>
      <c r="BA70" s="26">
        <v>8187</v>
      </c>
      <c r="BB70" s="3">
        <f t="shared" si="53"/>
        <v>8583</v>
      </c>
      <c r="BD70" s="3">
        <f t="shared" si="45"/>
        <v>0</v>
      </c>
      <c r="BG70" s="3">
        <f t="shared" si="54"/>
        <v>1</v>
      </c>
      <c r="BK70" s="3">
        <f t="shared" si="46"/>
        <v>1</v>
      </c>
      <c r="BN70">
        <f t="shared" si="55"/>
        <v>1</v>
      </c>
      <c r="BR70" s="3">
        <f t="shared" si="47"/>
        <v>-1</v>
      </c>
      <c r="BU70">
        <f t="shared" si="56"/>
        <v>1</v>
      </c>
    </row>
    <row r="71" spans="1:73" x14ac:dyDescent="0.2">
      <c r="A71" s="1">
        <v>70</v>
      </c>
      <c r="B71">
        <f t="shared" ca="1" si="48"/>
        <v>12</v>
      </c>
      <c r="C71" s="27">
        <f t="shared" ca="1" si="49"/>
        <v>120</v>
      </c>
      <c r="D71" s="27" t="s">
        <v>42</v>
      </c>
      <c r="E71" s="3">
        <v>3527</v>
      </c>
      <c r="F71" s="3">
        <v>133</v>
      </c>
      <c r="G71" s="3">
        <v>0</v>
      </c>
      <c r="H71">
        <v>3811</v>
      </c>
      <c r="I71">
        <v>341</v>
      </c>
      <c r="J71">
        <v>346</v>
      </c>
      <c r="K71" s="7">
        <f t="shared" si="50"/>
        <v>3808.5</v>
      </c>
      <c r="L71" s="9"/>
      <c r="M71" s="3"/>
      <c r="N71" s="4">
        <v>3812</v>
      </c>
      <c r="O71" s="4">
        <v>340</v>
      </c>
      <c r="P71" s="4">
        <v>348</v>
      </c>
      <c r="Q71" s="7">
        <f t="shared" si="51"/>
        <v>3808</v>
      </c>
      <c r="R71" s="3">
        <f t="shared" si="35"/>
        <v>4152</v>
      </c>
      <c r="S71" s="3">
        <f t="shared" si="36"/>
        <v>3464</v>
      </c>
      <c r="T71" s="3">
        <f t="shared" si="52"/>
        <v>172</v>
      </c>
      <c r="U71" s="3"/>
      <c r="V71" s="3">
        <f t="shared" si="37"/>
        <v>1</v>
      </c>
      <c r="W71" s="3"/>
      <c r="Y71" s="3">
        <f t="shared" si="38"/>
        <v>-0.5</v>
      </c>
      <c r="AB71" s="3">
        <f t="shared" si="39"/>
        <v>-1</v>
      </c>
      <c r="AE71" s="3">
        <f t="shared" si="40"/>
        <v>2</v>
      </c>
      <c r="AH71" s="19">
        <v>4219</v>
      </c>
      <c r="AI71" s="20">
        <v>3466</v>
      </c>
      <c r="AJ71" s="20">
        <v>3814</v>
      </c>
      <c r="AK71" s="14"/>
      <c r="AL71" s="3">
        <f t="shared" si="41"/>
        <v>-2</v>
      </c>
      <c r="AO71" s="3">
        <v>3842.5</v>
      </c>
      <c r="AP71" s="3">
        <f t="shared" si="42"/>
        <v>-34.5</v>
      </c>
      <c r="AS71" s="3">
        <f t="shared" si="43"/>
        <v>-67</v>
      </c>
      <c r="AT71" s="3"/>
      <c r="AU71" s="3"/>
      <c r="AV71" s="3">
        <f t="shared" si="44"/>
        <v>-2</v>
      </c>
      <c r="AZ71" s="26">
        <v>4151</v>
      </c>
      <c r="BA71" s="26">
        <v>3467</v>
      </c>
      <c r="BB71" s="3">
        <f t="shared" si="53"/>
        <v>3809</v>
      </c>
      <c r="BD71" s="3">
        <f t="shared" si="45"/>
        <v>-1</v>
      </c>
      <c r="BG71" s="3">
        <f t="shared" si="54"/>
        <v>33.5</v>
      </c>
      <c r="BK71" s="3">
        <f t="shared" si="46"/>
        <v>1</v>
      </c>
      <c r="BN71">
        <f t="shared" si="55"/>
        <v>68</v>
      </c>
      <c r="BR71" s="3">
        <f t="shared" si="47"/>
        <v>-3</v>
      </c>
      <c r="BU71">
        <f t="shared" si="56"/>
        <v>-1</v>
      </c>
    </row>
    <row r="72" spans="1:73" x14ac:dyDescent="0.2">
      <c r="A72" s="1">
        <v>71</v>
      </c>
      <c r="B72">
        <f t="shared" ca="1" si="48"/>
        <v>5</v>
      </c>
      <c r="C72" s="27">
        <f t="shared" ca="1" si="49"/>
        <v>-15</v>
      </c>
      <c r="D72" s="27" t="s">
        <v>42</v>
      </c>
      <c r="E72" s="3">
        <v>7847</v>
      </c>
      <c r="F72" s="3">
        <v>143</v>
      </c>
      <c r="G72" s="3">
        <v>0</v>
      </c>
      <c r="H72">
        <v>8695</v>
      </c>
      <c r="I72">
        <v>325</v>
      </c>
      <c r="J72">
        <v>313</v>
      </c>
      <c r="K72" s="7">
        <f t="shared" si="50"/>
        <v>8701</v>
      </c>
      <c r="L72" s="9"/>
      <c r="M72" s="3"/>
      <c r="N72" s="4">
        <v>8695</v>
      </c>
      <c r="O72" s="4">
        <v>325</v>
      </c>
      <c r="P72" s="4">
        <v>314</v>
      </c>
      <c r="Q72" s="7">
        <f t="shared" si="51"/>
        <v>8700.5</v>
      </c>
      <c r="R72" s="3">
        <f t="shared" si="35"/>
        <v>9020</v>
      </c>
      <c r="S72" s="3">
        <f t="shared" si="36"/>
        <v>8381</v>
      </c>
      <c r="T72" s="3">
        <f t="shared" si="52"/>
        <v>159.75</v>
      </c>
      <c r="U72" s="3"/>
      <c r="V72" s="3">
        <f t="shared" si="37"/>
        <v>0</v>
      </c>
      <c r="W72" s="3"/>
      <c r="Y72" s="3">
        <f t="shared" si="38"/>
        <v>-0.5</v>
      </c>
      <c r="AB72" s="3">
        <f t="shared" si="39"/>
        <v>0</v>
      </c>
      <c r="AE72" s="3">
        <f t="shared" si="40"/>
        <v>1</v>
      </c>
      <c r="AH72" s="19">
        <v>9025</v>
      </c>
      <c r="AI72" s="20">
        <v>8379</v>
      </c>
      <c r="AJ72" s="20">
        <v>8697</v>
      </c>
      <c r="AK72" s="14"/>
      <c r="AL72" s="3">
        <f t="shared" si="41"/>
        <v>-2</v>
      </c>
      <c r="AO72" s="3">
        <v>8702</v>
      </c>
      <c r="AP72" s="3">
        <f t="shared" si="42"/>
        <v>-1.5</v>
      </c>
      <c r="AS72" s="3">
        <f t="shared" si="43"/>
        <v>-5</v>
      </c>
      <c r="AT72" s="3"/>
      <c r="AU72" s="3"/>
      <c r="AV72" s="3">
        <f t="shared" si="44"/>
        <v>2</v>
      </c>
      <c r="AZ72" s="26">
        <v>9016</v>
      </c>
      <c r="BA72" s="26">
        <v>8383</v>
      </c>
      <c r="BB72" s="3">
        <f t="shared" si="53"/>
        <v>8699.5</v>
      </c>
      <c r="BD72" s="3">
        <f t="shared" si="45"/>
        <v>1</v>
      </c>
      <c r="BG72" s="3">
        <f t="shared" si="54"/>
        <v>2.5</v>
      </c>
      <c r="BK72" s="3">
        <f t="shared" si="46"/>
        <v>4</v>
      </c>
      <c r="BN72">
        <f t="shared" si="55"/>
        <v>9</v>
      </c>
      <c r="BR72" s="3">
        <f t="shared" si="47"/>
        <v>-2</v>
      </c>
      <c r="BU72">
        <f t="shared" si="56"/>
        <v>-4</v>
      </c>
    </row>
    <row r="73" spans="1:73" x14ac:dyDescent="0.2">
      <c r="A73" s="1">
        <v>72</v>
      </c>
      <c r="B73">
        <f t="shared" ca="1" si="48"/>
        <v>23</v>
      </c>
      <c r="C73" s="27">
        <f t="shared" ca="1" si="49"/>
        <v>-16</v>
      </c>
      <c r="D73" s="27" t="s">
        <v>42</v>
      </c>
      <c r="E73" s="3">
        <v>447</v>
      </c>
      <c r="F73" s="3">
        <v>127</v>
      </c>
      <c r="G73" s="3">
        <v>100</v>
      </c>
      <c r="H73">
        <v>461</v>
      </c>
      <c r="I73">
        <v>209</v>
      </c>
      <c r="J73">
        <v>460</v>
      </c>
      <c r="K73" s="7">
        <f t="shared" si="50"/>
        <v>335.5</v>
      </c>
      <c r="L73" s="9"/>
      <c r="M73" s="3"/>
      <c r="N73" s="4">
        <v>461</v>
      </c>
      <c r="O73" s="4">
        <v>210</v>
      </c>
      <c r="P73" s="4">
        <v>461</v>
      </c>
      <c r="Q73" s="7">
        <f t="shared" si="51"/>
        <v>335.5</v>
      </c>
      <c r="R73" s="3">
        <f t="shared" si="35"/>
        <v>671</v>
      </c>
      <c r="S73" s="3">
        <f t="shared" si="36"/>
        <v>0</v>
      </c>
      <c r="T73" s="3">
        <f t="shared" si="52"/>
        <v>167.75</v>
      </c>
      <c r="U73" s="3"/>
      <c r="V73" s="3">
        <f t="shared" si="37"/>
        <v>0</v>
      </c>
      <c r="W73" s="3"/>
      <c r="Y73" s="3">
        <f t="shared" si="38"/>
        <v>0</v>
      </c>
      <c r="AB73" s="3">
        <f t="shared" si="39"/>
        <v>1</v>
      </c>
      <c r="AE73" s="3">
        <f t="shared" si="40"/>
        <v>1</v>
      </c>
      <c r="AH73" s="21">
        <v>673</v>
      </c>
      <c r="AI73" s="22">
        <v>150</v>
      </c>
      <c r="AJ73" s="22">
        <v>463</v>
      </c>
      <c r="AK73" s="15" t="s">
        <v>16</v>
      </c>
      <c r="AL73" s="3">
        <f t="shared" si="41"/>
        <v>-2</v>
      </c>
      <c r="AO73" s="3">
        <v>411.5</v>
      </c>
      <c r="AP73" s="3">
        <f t="shared" si="42"/>
        <v>-76</v>
      </c>
      <c r="AS73" s="3">
        <f t="shared" si="43"/>
        <v>-2</v>
      </c>
      <c r="AT73" s="3"/>
      <c r="AU73" s="3"/>
      <c r="AV73" s="3">
        <f t="shared" si="44"/>
        <v>-150</v>
      </c>
      <c r="AZ73" s="26">
        <v>670</v>
      </c>
      <c r="BA73" s="26">
        <v>0</v>
      </c>
      <c r="BB73" s="3">
        <f t="shared" si="53"/>
        <v>335</v>
      </c>
      <c r="BD73" s="3">
        <f t="shared" si="45"/>
        <v>0.5</v>
      </c>
      <c r="BG73" s="3">
        <f t="shared" si="54"/>
        <v>76.5</v>
      </c>
      <c r="BK73" s="3">
        <f t="shared" si="46"/>
        <v>1</v>
      </c>
      <c r="BN73">
        <f t="shared" si="55"/>
        <v>3</v>
      </c>
      <c r="BR73" s="3">
        <f t="shared" si="47"/>
        <v>0</v>
      </c>
      <c r="BU73">
        <f t="shared" si="56"/>
        <v>150</v>
      </c>
    </row>
    <row r="74" spans="1:73" x14ac:dyDescent="0.2">
      <c r="A74" s="1">
        <v>73</v>
      </c>
      <c r="B74">
        <f t="shared" ca="1" si="48"/>
        <v>16</v>
      </c>
      <c r="C74" s="27">
        <f t="shared" ca="1" si="49"/>
        <v>90</v>
      </c>
      <c r="D74" s="27" t="s">
        <v>42</v>
      </c>
      <c r="E74" s="3">
        <v>6187</v>
      </c>
      <c r="F74" s="3">
        <v>138</v>
      </c>
      <c r="G74" s="3">
        <v>0</v>
      </c>
      <c r="H74">
        <v>7068</v>
      </c>
      <c r="I74">
        <v>352</v>
      </c>
      <c r="J74">
        <v>325</v>
      </c>
      <c r="K74" s="7">
        <f t="shared" si="50"/>
        <v>7081.5</v>
      </c>
      <c r="L74" s="9"/>
      <c r="M74" s="3"/>
      <c r="N74" s="4">
        <v>7068</v>
      </c>
      <c r="O74" s="4">
        <v>352</v>
      </c>
      <c r="P74" s="4">
        <v>326</v>
      </c>
      <c r="Q74" s="7">
        <f t="shared" si="51"/>
        <v>7081</v>
      </c>
      <c r="R74" s="3">
        <f t="shared" si="35"/>
        <v>7420</v>
      </c>
      <c r="S74" s="3">
        <f t="shared" si="36"/>
        <v>6742</v>
      </c>
      <c r="T74" s="3">
        <f t="shared" si="52"/>
        <v>169.5</v>
      </c>
      <c r="U74" s="3"/>
      <c r="V74" s="3">
        <f t="shared" si="37"/>
        <v>0</v>
      </c>
      <c r="W74" s="3"/>
      <c r="Y74" s="3">
        <f t="shared" si="38"/>
        <v>-0.5</v>
      </c>
      <c r="AB74" s="3">
        <f t="shared" si="39"/>
        <v>0</v>
      </c>
      <c r="AE74" s="3">
        <f t="shared" si="40"/>
        <v>1</v>
      </c>
      <c r="AH74" s="19">
        <v>7420</v>
      </c>
      <c r="AI74" s="20">
        <v>6745</v>
      </c>
      <c r="AJ74" s="20">
        <v>7070</v>
      </c>
      <c r="AK74" s="14"/>
      <c r="AL74" s="3">
        <f t="shared" si="41"/>
        <v>-2</v>
      </c>
      <c r="AO74" s="3">
        <v>7082.5</v>
      </c>
      <c r="AP74" s="3">
        <f t="shared" si="42"/>
        <v>-1.5</v>
      </c>
      <c r="AS74" s="3">
        <f t="shared" si="43"/>
        <v>0</v>
      </c>
      <c r="AT74" s="3"/>
      <c r="AU74" s="3"/>
      <c r="AV74" s="3">
        <f t="shared" si="44"/>
        <v>-3</v>
      </c>
      <c r="AZ74" s="26">
        <v>7419</v>
      </c>
      <c r="BA74" s="26">
        <v>6743</v>
      </c>
      <c r="BB74" s="3">
        <f t="shared" si="53"/>
        <v>7081</v>
      </c>
      <c r="BD74" s="3">
        <f t="shared" si="45"/>
        <v>0</v>
      </c>
      <c r="BG74" s="3">
        <f t="shared" si="54"/>
        <v>1.5</v>
      </c>
      <c r="BK74" s="3">
        <f t="shared" si="46"/>
        <v>1</v>
      </c>
      <c r="BN74">
        <f t="shared" si="55"/>
        <v>1</v>
      </c>
      <c r="BR74" s="3">
        <f t="shared" si="47"/>
        <v>-1</v>
      </c>
      <c r="BU74">
        <f t="shared" si="56"/>
        <v>2</v>
      </c>
    </row>
    <row r="75" spans="1:73" x14ac:dyDescent="0.2">
      <c r="A75" s="1">
        <v>74</v>
      </c>
      <c r="B75">
        <f t="shared" ca="1" si="48"/>
        <v>80</v>
      </c>
      <c r="C75" s="27">
        <f t="shared" ca="1" si="49"/>
        <v>-73</v>
      </c>
      <c r="D75" s="27" t="s">
        <v>42</v>
      </c>
      <c r="E75" s="3">
        <v>6287</v>
      </c>
      <c r="F75" s="3">
        <v>138</v>
      </c>
      <c r="G75" s="3">
        <v>0</v>
      </c>
      <c r="H75">
        <v>7183</v>
      </c>
      <c r="I75">
        <v>280</v>
      </c>
      <c r="J75">
        <v>381</v>
      </c>
      <c r="K75" s="7">
        <f t="shared" si="50"/>
        <v>7132.5</v>
      </c>
      <c r="L75" s="9"/>
      <c r="M75" s="3"/>
      <c r="N75" s="4">
        <v>7138</v>
      </c>
      <c r="O75" s="4">
        <v>326</v>
      </c>
      <c r="P75" s="4">
        <v>337</v>
      </c>
      <c r="Q75" s="7">
        <f t="shared" si="51"/>
        <v>7132.5</v>
      </c>
      <c r="R75" s="3">
        <f t="shared" si="35"/>
        <v>7464</v>
      </c>
      <c r="S75" s="3">
        <f t="shared" si="36"/>
        <v>6801</v>
      </c>
      <c r="T75" s="3">
        <f t="shared" si="52"/>
        <v>165.75</v>
      </c>
      <c r="U75" s="3"/>
      <c r="V75" s="3">
        <f t="shared" si="37"/>
        <v>-45</v>
      </c>
      <c r="W75" s="3"/>
      <c r="Y75" s="3">
        <f t="shared" si="38"/>
        <v>0</v>
      </c>
      <c r="AB75" s="3">
        <f t="shared" si="39"/>
        <v>46</v>
      </c>
      <c r="AE75" s="3">
        <f t="shared" si="40"/>
        <v>-44</v>
      </c>
      <c r="AH75" s="19">
        <v>7467</v>
      </c>
      <c r="AI75" s="20">
        <v>6804</v>
      </c>
      <c r="AJ75" s="20">
        <v>7185</v>
      </c>
      <c r="AK75" s="14"/>
      <c r="AL75" s="3">
        <f t="shared" si="41"/>
        <v>-47</v>
      </c>
      <c r="AO75" s="3">
        <v>7135.5</v>
      </c>
      <c r="AP75" s="3">
        <f t="shared" si="42"/>
        <v>-3</v>
      </c>
      <c r="AS75" s="3">
        <f t="shared" si="43"/>
        <v>-3</v>
      </c>
      <c r="AT75" s="3"/>
      <c r="AU75" s="3"/>
      <c r="AV75" s="3">
        <f t="shared" si="44"/>
        <v>-3</v>
      </c>
      <c r="AZ75" s="26">
        <v>7462</v>
      </c>
      <c r="BA75" s="26">
        <v>6803</v>
      </c>
      <c r="BB75" s="3">
        <f t="shared" si="53"/>
        <v>7132.5</v>
      </c>
      <c r="BD75" s="3">
        <f t="shared" si="45"/>
        <v>0</v>
      </c>
      <c r="BG75" s="3">
        <f t="shared" si="54"/>
        <v>3</v>
      </c>
      <c r="BK75" s="3">
        <f t="shared" si="46"/>
        <v>2</v>
      </c>
      <c r="BN75">
        <f t="shared" si="55"/>
        <v>5</v>
      </c>
      <c r="BR75" s="3">
        <f t="shared" si="47"/>
        <v>-2</v>
      </c>
      <c r="BU75">
        <f t="shared" si="56"/>
        <v>1</v>
      </c>
    </row>
    <row r="76" spans="1:73" x14ac:dyDescent="0.2">
      <c r="A76" s="1">
        <v>75</v>
      </c>
      <c r="B76">
        <f t="shared" ca="1" si="48"/>
        <v>66</v>
      </c>
      <c r="C76" s="27">
        <f t="shared" ca="1" si="49"/>
        <v>57</v>
      </c>
      <c r="D76" s="27" t="s">
        <v>42</v>
      </c>
      <c r="E76" s="3">
        <v>1207</v>
      </c>
      <c r="F76" s="3">
        <v>127</v>
      </c>
      <c r="G76" s="3">
        <v>0</v>
      </c>
      <c r="H76">
        <v>1119</v>
      </c>
      <c r="I76">
        <v>229</v>
      </c>
      <c r="J76">
        <v>314</v>
      </c>
      <c r="K76" s="7">
        <f t="shared" si="50"/>
        <v>1076.5</v>
      </c>
      <c r="L76" s="9"/>
      <c r="M76" s="3"/>
      <c r="N76" s="4">
        <v>1119</v>
      </c>
      <c r="O76" s="4">
        <v>229</v>
      </c>
      <c r="P76" s="4">
        <v>314</v>
      </c>
      <c r="Q76" s="7">
        <f t="shared" si="51"/>
        <v>1076.5</v>
      </c>
      <c r="R76" s="3">
        <f t="shared" si="35"/>
        <v>1348</v>
      </c>
      <c r="S76" s="3">
        <f t="shared" si="36"/>
        <v>805</v>
      </c>
      <c r="T76" s="3">
        <f t="shared" si="52"/>
        <v>135.75</v>
      </c>
      <c r="U76" s="3"/>
      <c r="V76" s="3">
        <f t="shared" si="37"/>
        <v>0</v>
      </c>
      <c r="W76" s="3"/>
      <c r="Y76" s="3">
        <f t="shared" si="38"/>
        <v>0</v>
      </c>
      <c r="AB76" s="3">
        <f t="shared" si="39"/>
        <v>0</v>
      </c>
      <c r="AE76" s="3">
        <f t="shared" si="40"/>
        <v>0</v>
      </c>
      <c r="AH76" s="19">
        <v>1351</v>
      </c>
      <c r="AI76" s="20">
        <v>829</v>
      </c>
      <c r="AJ76" s="20">
        <v>1120</v>
      </c>
      <c r="AK76" s="14"/>
      <c r="AL76" s="3">
        <f t="shared" si="41"/>
        <v>-1</v>
      </c>
      <c r="AO76" s="3">
        <v>1090</v>
      </c>
      <c r="AP76" s="3">
        <f t="shared" si="42"/>
        <v>-13.5</v>
      </c>
      <c r="AS76" s="3">
        <f t="shared" si="43"/>
        <v>-3</v>
      </c>
      <c r="AT76" s="3"/>
      <c r="AU76" s="3"/>
      <c r="AV76" s="3">
        <f t="shared" si="44"/>
        <v>-24</v>
      </c>
      <c r="AZ76" s="26">
        <v>1348</v>
      </c>
      <c r="BA76" s="26">
        <v>806</v>
      </c>
      <c r="BB76" s="3">
        <f t="shared" si="53"/>
        <v>1077</v>
      </c>
      <c r="BD76" s="3">
        <f t="shared" si="45"/>
        <v>-0.5</v>
      </c>
      <c r="BG76" s="3">
        <f t="shared" si="54"/>
        <v>13</v>
      </c>
      <c r="BK76" s="3">
        <f t="shared" si="46"/>
        <v>0</v>
      </c>
      <c r="BN76">
        <f t="shared" si="55"/>
        <v>3</v>
      </c>
      <c r="BR76" s="3">
        <f t="shared" si="47"/>
        <v>-1</v>
      </c>
      <c r="BU76">
        <f t="shared" si="56"/>
        <v>23</v>
      </c>
    </row>
    <row r="77" spans="1:73" x14ac:dyDescent="0.2">
      <c r="A77" s="1">
        <v>76</v>
      </c>
      <c r="B77">
        <f t="shared" ca="1" si="48"/>
        <v>28</v>
      </c>
      <c r="C77" s="27">
        <f t="shared" ca="1" si="49"/>
        <v>72</v>
      </c>
      <c r="D77" s="27" t="s">
        <v>42</v>
      </c>
      <c r="E77" s="3">
        <v>4437</v>
      </c>
      <c r="F77" s="3">
        <v>133</v>
      </c>
      <c r="G77" s="3">
        <v>0</v>
      </c>
      <c r="H77">
        <v>5080</v>
      </c>
      <c r="I77">
        <v>385</v>
      </c>
      <c r="J77">
        <v>426</v>
      </c>
      <c r="K77" s="7">
        <f t="shared" si="50"/>
        <v>5059.5</v>
      </c>
      <c r="L77" s="9"/>
      <c r="M77" s="3"/>
      <c r="N77" s="4">
        <v>5080</v>
      </c>
      <c r="O77" s="4">
        <v>386</v>
      </c>
      <c r="P77" s="4">
        <v>426</v>
      </c>
      <c r="Q77" s="7">
        <f t="shared" si="51"/>
        <v>5060</v>
      </c>
      <c r="R77" s="3">
        <f t="shared" si="35"/>
        <v>5466</v>
      </c>
      <c r="S77" s="3">
        <f t="shared" si="36"/>
        <v>4654</v>
      </c>
      <c r="T77" s="3">
        <f t="shared" si="52"/>
        <v>203</v>
      </c>
      <c r="U77" s="3"/>
      <c r="V77" s="3">
        <f t="shared" si="37"/>
        <v>0</v>
      </c>
      <c r="W77" s="3"/>
      <c r="Y77" s="3">
        <f t="shared" si="38"/>
        <v>0.5</v>
      </c>
      <c r="AB77" s="3">
        <f t="shared" si="39"/>
        <v>1</v>
      </c>
      <c r="AE77" s="3">
        <f t="shared" si="40"/>
        <v>0</v>
      </c>
      <c r="AH77" s="19">
        <v>5468</v>
      </c>
      <c r="AI77" s="20">
        <v>4655</v>
      </c>
      <c r="AJ77" s="20">
        <v>5083</v>
      </c>
      <c r="AK77" s="14"/>
      <c r="AL77" s="3">
        <f t="shared" si="41"/>
        <v>-3</v>
      </c>
      <c r="AO77" s="3">
        <v>5061.5</v>
      </c>
      <c r="AP77" s="3">
        <f t="shared" si="42"/>
        <v>-1.5</v>
      </c>
      <c r="AS77" s="3">
        <f t="shared" si="43"/>
        <v>-2</v>
      </c>
      <c r="AT77" s="3"/>
      <c r="AU77" s="3"/>
      <c r="AV77" s="3">
        <f t="shared" si="44"/>
        <v>-1</v>
      </c>
      <c r="AZ77" s="26">
        <v>5465</v>
      </c>
      <c r="BA77" s="26">
        <v>4655</v>
      </c>
      <c r="BB77" s="3">
        <f t="shared" si="53"/>
        <v>5060</v>
      </c>
      <c r="BD77" s="3">
        <f t="shared" si="45"/>
        <v>0</v>
      </c>
      <c r="BG77" s="3">
        <f t="shared" si="54"/>
        <v>1.5</v>
      </c>
      <c r="BK77" s="3">
        <f t="shared" si="46"/>
        <v>1</v>
      </c>
      <c r="BN77">
        <f t="shared" si="55"/>
        <v>3</v>
      </c>
      <c r="BR77" s="3">
        <f t="shared" si="47"/>
        <v>-1</v>
      </c>
      <c r="BU77">
        <f t="shared" si="56"/>
        <v>0</v>
      </c>
    </row>
    <row r="78" spans="1:73" x14ac:dyDescent="0.2">
      <c r="A78" s="1">
        <v>77</v>
      </c>
      <c r="B78">
        <f t="shared" ca="1" si="48"/>
        <v>90</v>
      </c>
      <c r="C78" s="27">
        <f t="shared" ca="1" si="49"/>
        <v>49</v>
      </c>
      <c r="D78" s="27" t="s">
        <v>42</v>
      </c>
      <c r="E78" s="3">
        <v>2127</v>
      </c>
      <c r="F78" s="3">
        <v>129</v>
      </c>
      <c r="G78" s="3">
        <v>100</v>
      </c>
      <c r="H78">
        <v>2103</v>
      </c>
      <c r="I78">
        <v>258</v>
      </c>
      <c r="J78">
        <v>365</v>
      </c>
      <c r="K78" s="7">
        <f t="shared" si="50"/>
        <v>2049.5</v>
      </c>
      <c r="L78" s="9"/>
      <c r="M78" s="3"/>
      <c r="N78" s="4">
        <v>2103</v>
      </c>
      <c r="O78" s="4">
        <v>259</v>
      </c>
      <c r="P78" s="4">
        <v>365</v>
      </c>
      <c r="Q78" s="7">
        <f t="shared" si="51"/>
        <v>2050</v>
      </c>
      <c r="R78" s="3">
        <f t="shared" si="35"/>
        <v>2362</v>
      </c>
      <c r="S78" s="3">
        <f t="shared" si="36"/>
        <v>1738</v>
      </c>
      <c r="T78" s="3">
        <f t="shared" si="52"/>
        <v>156</v>
      </c>
      <c r="U78" s="3"/>
      <c r="V78" s="3">
        <f t="shared" si="37"/>
        <v>0</v>
      </c>
      <c r="W78" s="3"/>
      <c r="Y78" s="3">
        <f t="shared" si="38"/>
        <v>0.5</v>
      </c>
      <c r="AB78" s="3">
        <f t="shared" si="39"/>
        <v>1</v>
      </c>
      <c r="AE78" s="3">
        <f t="shared" si="40"/>
        <v>0</v>
      </c>
      <c r="AH78" s="19">
        <v>2403</v>
      </c>
      <c r="AI78" s="20">
        <v>1738</v>
      </c>
      <c r="AJ78" s="20">
        <v>2105</v>
      </c>
      <c r="AK78" s="14"/>
      <c r="AL78" s="3">
        <f t="shared" si="41"/>
        <v>-2</v>
      </c>
      <c r="AO78" s="3">
        <v>2070.5</v>
      </c>
      <c r="AP78" s="3">
        <f t="shared" si="42"/>
        <v>-20.5</v>
      </c>
      <c r="AS78" s="3">
        <f t="shared" si="43"/>
        <v>-41</v>
      </c>
      <c r="AT78" s="3"/>
      <c r="AU78" s="3"/>
      <c r="AV78" s="3">
        <f t="shared" si="44"/>
        <v>0</v>
      </c>
      <c r="AZ78" s="26">
        <v>2358</v>
      </c>
      <c r="BA78" s="26">
        <v>1740</v>
      </c>
      <c r="BB78" s="3">
        <f t="shared" si="53"/>
        <v>2049</v>
      </c>
      <c r="BD78" s="3">
        <f t="shared" si="45"/>
        <v>1</v>
      </c>
      <c r="BG78" s="3">
        <f t="shared" si="54"/>
        <v>21.5</v>
      </c>
      <c r="BK78" s="3">
        <f t="shared" si="46"/>
        <v>4</v>
      </c>
      <c r="BN78">
        <f t="shared" si="55"/>
        <v>45</v>
      </c>
      <c r="BR78" s="3">
        <f t="shared" si="47"/>
        <v>-2</v>
      </c>
      <c r="BU78">
        <f t="shared" si="56"/>
        <v>-2</v>
      </c>
    </row>
    <row r="79" spans="1:73" x14ac:dyDescent="0.2">
      <c r="A79" s="1">
        <v>78</v>
      </c>
      <c r="B79">
        <f t="shared" ca="1" si="48"/>
        <v>76</v>
      </c>
      <c r="C79" s="27">
        <f t="shared" ca="1" si="49"/>
        <v>120</v>
      </c>
      <c r="D79" s="27" t="s">
        <v>42</v>
      </c>
      <c r="E79" s="3">
        <v>3277</v>
      </c>
      <c r="F79" s="3">
        <v>129</v>
      </c>
      <c r="G79" s="3">
        <v>100</v>
      </c>
      <c r="H79">
        <v>3513</v>
      </c>
      <c r="I79">
        <v>324</v>
      </c>
      <c r="J79">
        <v>330</v>
      </c>
      <c r="K79" s="7">
        <f t="shared" si="50"/>
        <v>3510</v>
      </c>
      <c r="L79" s="9"/>
      <c r="M79" s="3"/>
      <c r="N79" s="4">
        <v>3513</v>
      </c>
      <c r="O79" s="4">
        <v>325</v>
      </c>
      <c r="P79" s="4">
        <v>331</v>
      </c>
      <c r="Q79" s="7">
        <f t="shared" si="51"/>
        <v>3510</v>
      </c>
      <c r="R79" s="3">
        <f t="shared" si="35"/>
        <v>3838</v>
      </c>
      <c r="S79" s="3">
        <f t="shared" si="36"/>
        <v>3182</v>
      </c>
      <c r="T79" s="3">
        <f t="shared" si="52"/>
        <v>164</v>
      </c>
      <c r="U79" s="3"/>
      <c r="V79" s="3">
        <f t="shared" si="37"/>
        <v>0</v>
      </c>
      <c r="W79" s="3"/>
      <c r="Y79" s="3">
        <f t="shared" si="38"/>
        <v>0</v>
      </c>
      <c r="AB79" s="3">
        <f t="shared" si="39"/>
        <v>1</v>
      </c>
      <c r="AE79" s="3">
        <f t="shared" si="40"/>
        <v>1</v>
      </c>
      <c r="AH79" s="19">
        <v>3841</v>
      </c>
      <c r="AI79" s="20">
        <v>3185</v>
      </c>
      <c r="AJ79" s="20">
        <v>3515</v>
      </c>
      <c r="AK79" s="14"/>
      <c r="AL79" s="3">
        <f t="shared" si="41"/>
        <v>-2</v>
      </c>
      <c r="AO79" s="3">
        <v>3513</v>
      </c>
      <c r="AP79" s="3">
        <f t="shared" si="42"/>
        <v>-3</v>
      </c>
      <c r="AS79" s="3">
        <f t="shared" si="43"/>
        <v>-3</v>
      </c>
      <c r="AT79" s="3"/>
      <c r="AU79" s="3"/>
      <c r="AV79" s="3">
        <f t="shared" si="44"/>
        <v>-3</v>
      </c>
      <c r="AZ79" s="26">
        <v>3837</v>
      </c>
      <c r="BA79" s="26">
        <v>3185</v>
      </c>
      <c r="BB79" s="3">
        <f t="shared" si="53"/>
        <v>3511</v>
      </c>
      <c r="BD79" s="3">
        <f t="shared" si="45"/>
        <v>-1</v>
      </c>
      <c r="BG79" s="3">
        <f t="shared" si="54"/>
        <v>2</v>
      </c>
      <c r="BK79" s="3">
        <f t="shared" si="46"/>
        <v>1</v>
      </c>
      <c r="BN79">
        <f t="shared" si="55"/>
        <v>4</v>
      </c>
      <c r="BR79" s="3">
        <f t="shared" si="47"/>
        <v>-3</v>
      </c>
      <c r="BU79">
        <f t="shared" si="56"/>
        <v>0</v>
      </c>
    </row>
    <row r="80" spans="1:73" x14ac:dyDescent="0.2">
      <c r="A80" s="1">
        <v>79</v>
      </c>
      <c r="B80">
        <f t="shared" ca="1" si="48"/>
        <v>29</v>
      </c>
      <c r="C80" s="27">
        <f t="shared" ca="1" si="49"/>
        <v>105</v>
      </c>
      <c r="D80" s="27" t="s">
        <v>42</v>
      </c>
      <c r="E80" s="3">
        <v>4727</v>
      </c>
      <c r="F80" s="3">
        <v>133</v>
      </c>
      <c r="G80" s="3">
        <v>0</v>
      </c>
      <c r="H80">
        <v>5438</v>
      </c>
      <c r="I80">
        <v>300</v>
      </c>
      <c r="J80">
        <v>396</v>
      </c>
      <c r="K80" s="7">
        <f t="shared" si="50"/>
        <v>5390</v>
      </c>
      <c r="L80" s="9"/>
      <c r="M80" s="3"/>
      <c r="N80" s="4">
        <v>5439</v>
      </c>
      <c r="O80" s="4">
        <v>300</v>
      </c>
      <c r="P80" s="4">
        <v>398</v>
      </c>
      <c r="Q80" s="7">
        <f t="shared" si="51"/>
        <v>5390</v>
      </c>
      <c r="R80" s="3">
        <f t="shared" si="35"/>
        <v>5739</v>
      </c>
      <c r="S80" s="3">
        <f t="shared" si="36"/>
        <v>5041</v>
      </c>
      <c r="T80" s="3">
        <f t="shared" si="52"/>
        <v>174.5</v>
      </c>
      <c r="U80" s="3"/>
      <c r="V80" s="3">
        <f t="shared" si="37"/>
        <v>1</v>
      </c>
      <c r="W80" s="3"/>
      <c r="Y80" s="3">
        <f t="shared" si="38"/>
        <v>0</v>
      </c>
      <c r="AB80" s="3">
        <f t="shared" si="39"/>
        <v>0</v>
      </c>
      <c r="AE80" s="3">
        <f t="shared" si="40"/>
        <v>2</v>
      </c>
      <c r="AH80" s="19">
        <v>5745</v>
      </c>
      <c r="AI80" s="20">
        <v>5041</v>
      </c>
      <c r="AJ80" s="20">
        <v>5442</v>
      </c>
      <c r="AK80" s="14"/>
      <c r="AL80" s="3">
        <f t="shared" si="41"/>
        <v>-3</v>
      </c>
      <c r="AO80" s="3">
        <v>5393</v>
      </c>
      <c r="AP80" s="3">
        <f t="shared" si="42"/>
        <v>-3</v>
      </c>
      <c r="AS80" s="3">
        <f t="shared" si="43"/>
        <v>-6</v>
      </c>
      <c r="AT80" s="3"/>
      <c r="AU80" s="3"/>
      <c r="AV80" s="3">
        <f t="shared" si="44"/>
        <v>0</v>
      </c>
      <c r="AZ80" s="26">
        <v>5735</v>
      </c>
      <c r="BA80" s="26">
        <v>5043</v>
      </c>
      <c r="BB80" s="3">
        <f t="shared" si="53"/>
        <v>5389</v>
      </c>
      <c r="BD80" s="3">
        <f t="shared" si="45"/>
        <v>1</v>
      </c>
      <c r="BG80" s="3">
        <f t="shared" si="54"/>
        <v>4</v>
      </c>
      <c r="BK80" s="3">
        <f t="shared" si="46"/>
        <v>4</v>
      </c>
      <c r="BN80">
        <f t="shared" si="55"/>
        <v>10</v>
      </c>
      <c r="BR80" s="3">
        <f t="shared" si="47"/>
        <v>-2</v>
      </c>
      <c r="BU80">
        <f t="shared" si="56"/>
        <v>-2</v>
      </c>
    </row>
    <row r="81" spans="1:73" x14ac:dyDescent="0.2">
      <c r="A81" s="1">
        <v>80</v>
      </c>
      <c r="B81">
        <f t="shared" ca="1" si="48"/>
        <v>11</v>
      </c>
      <c r="C81" s="27">
        <f t="shared" ca="1" si="49"/>
        <v>12</v>
      </c>
      <c r="D81" s="27" t="s">
        <v>42</v>
      </c>
      <c r="E81" s="3">
        <v>6087</v>
      </c>
      <c r="F81" s="3">
        <v>138</v>
      </c>
      <c r="G81" s="3">
        <v>100</v>
      </c>
      <c r="H81">
        <v>6956</v>
      </c>
      <c r="I81">
        <v>319</v>
      </c>
      <c r="J81">
        <v>323</v>
      </c>
      <c r="K81" s="7">
        <f t="shared" si="50"/>
        <v>6954</v>
      </c>
      <c r="L81" s="9"/>
      <c r="M81" s="3"/>
      <c r="N81" s="4">
        <v>6957</v>
      </c>
      <c r="O81" s="4">
        <v>319</v>
      </c>
      <c r="P81" s="4">
        <v>324</v>
      </c>
      <c r="Q81" s="7">
        <f t="shared" si="51"/>
        <v>6954.5</v>
      </c>
      <c r="R81" s="3">
        <f t="shared" si="35"/>
        <v>7276</v>
      </c>
      <c r="S81" s="3">
        <f t="shared" si="36"/>
        <v>6633</v>
      </c>
      <c r="T81" s="3">
        <f t="shared" si="52"/>
        <v>160.75</v>
      </c>
      <c r="U81" s="3"/>
      <c r="V81" s="3">
        <f t="shared" si="37"/>
        <v>1</v>
      </c>
      <c r="W81" s="3"/>
      <c r="Y81" s="3">
        <f t="shared" si="38"/>
        <v>0.5</v>
      </c>
      <c r="AB81" s="3">
        <f t="shared" si="39"/>
        <v>0</v>
      </c>
      <c r="AE81" s="3">
        <f t="shared" si="40"/>
        <v>1</v>
      </c>
      <c r="AH81" s="19">
        <v>7280</v>
      </c>
      <c r="AI81" s="20">
        <v>6635</v>
      </c>
      <c r="AJ81" s="20">
        <v>6959</v>
      </c>
      <c r="AK81" s="14"/>
      <c r="AL81" s="3">
        <f t="shared" si="41"/>
        <v>-2</v>
      </c>
      <c r="AO81" s="3">
        <v>6957.5</v>
      </c>
      <c r="AP81" s="3">
        <f t="shared" si="42"/>
        <v>-3</v>
      </c>
      <c r="AS81" s="3">
        <f t="shared" si="43"/>
        <v>-4</v>
      </c>
      <c r="AT81" s="3"/>
      <c r="AU81" s="3"/>
      <c r="AV81" s="3">
        <f t="shared" si="44"/>
        <v>-2</v>
      </c>
      <c r="AZ81" s="26">
        <v>7270</v>
      </c>
      <c r="BA81" s="26">
        <v>6637</v>
      </c>
      <c r="BB81" s="3">
        <f t="shared" si="53"/>
        <v>6953.5</v>
      </c>
      <c r="BD81" s="3">
        <f t="shared" si="45"/>
        <v>1</v>
      </c>
      <c r="BG81" s="3">
        <f t="shared" si="54"/>
        <v>4</v>
      </c>
      <c r="BK81" s="3">
        <f t="shared" si="46"/>
        <v>6</v>
      </c>
      <c r="BN81">
        <f t="shared" si="55"/>
        <v>10</v>
      </c>
      <c r="BR81" s="3">
        <f t="shared" si="47"/>
        <v>-4</v>
      </c>
      <c r="BU81">
        <f t="shared" si="56"/>
        <v>-2</v>
      </c>
    </row>
    <row r="82" spans="1:73" x14ac:dyDescent="0.2">
      <c r="A82" s="1">
        <v>81</v>
      </c>
      <c r="B82">
        <f t="shared" ca="1" si="48"/>
        <v>69</v>
      </c>
      <c r="C82" s="27">
        <f t="shared" ca="1" si="49"/>
        <v>-120</v>
      </c>
      <c r="D82" s="27" t="s">
        <v>42</v>
      </c>
      <c r="E82" s="3">
        <v>3207</v>
      </c>
      <c r="F82" s="3">
        <v>133</v>
      </c>
      <c r="G82" s="3">
        <v>100</v>
      </c>
      <c r="H82">
        <v>3423</v>
      </c>
      <c r="I82">
        <v>398</v>
      </c>
      <c r="J82">
        <v>352</v>
      </c>
      <c r="K82" s="7">
        <f t="shared" si="50"/>
        <v>3446</v>
      </c>
      <c r="L82" s="9"/>
      <c r="M82" s="3"/>
      <c r="N82" s="4">
        <v>3424</v>
      </c>
      <c r="O82" s="4">
        <v>397</v>
      </c>
      <c r="P82" s="4">
        <v>353</v>
      </c>
      <c r="Q82" s="7">
        <f t="shared" si="51"/>
        <v>3446</v>
      </c>
      <c r="R82" s="3">
        <f t="shared" si="35"/>
        <v>3821</v>
      </c>
      <c r="S82" s="3">
        <f t="shared" si="36"/>
        <v>3071</v>
      </c>
      <c r="T82" s="3">
        <f t="shared" si="52"/>
        <v>187.5</v>
      </c>
      <c r="U82" s="3"/>
      <c r="V82" s="3">
        <f t="shared" si="37"/>
        <v>1</v>
      </c>
      <c r="W82" s="3"/>
      <c r="Y82" s="3">
        <f t="shared" si="38"/>
        <v>0</v>
      </c>
      <c r="AB82" s="3">
        <f t="shared" si="39"/>
        <v>-1</v>
      </c>
      <c r="AE82" s="3">
        <f t="shared" si="40"/>
        <v>1</v>
      </c>
      <c r="AH82" s="19">
        <v>3822</v>
      </c>
      <c r="AI82" s="20">
        <v>3073</v>
      </c>
      <c r="AJ82" s="20">
        <v>3426</v>
      </c>
      <c r="AK82" s="14"/>
      <c r="AL82" s="3">
        <f t="shared" si="41"/>
        <v>-2</v>
      </c>
      <c r="AO82" s="3">
        <v>3447.5</v>
      </c>
      <c r="AP82" s="3">
        <f t="shared" si="42"/>
        <v>-1.5</v>
      </c>
      <c r="AS82" s="3">
        <f t="shared" si="43"/>
        <v>-1</v>
      </c>
      <c r="AT82" s="3"/>
      <c r="AU82" s="3"/>
      <c r="AV82" s="3">
        <f t="shared" si="44"/>
        <v>-2</v>
      </c>
      <c r="AZ82" s="26">
        <v>3820</v>
      </c>
      <c r="BA82" s="26">
        <v>3072</v>
      </c>
      <c r="BB82" s="3">
        <f t="shared" si="53"/>
        <v>3446</v>
      </c>
      <c r="BD82" s="3">
        <f t="shared" si="45"/>
        <v>0</v>
      </c>
      <c r="BG82" s="3">
        <f t="shared" si="54"/>
        <v>1.5</v>
      </c>
      <c r="BK82" s="3">
        <f t="shared" si="46"/>
        <v>1</v>
      </c>
      <c r="BN82">
        <f t="shared" si="55"/>
        <v>2</v>
      </c>
      <c r="BR82" s="3">
        <f t="shared" si="47"/>
        <v>-1</v>
      </c>
      <c r="BU82">
        <f t="shared" si="56"/>
        <v>1</v>
      </c>
    </row>
    <row r="83" spans="1:73" x14ac:dyDescent="0.2">
      <c r="A83" s="1">
        <v>82</v>
      </c>
      <c r="B83">
        <f t="shared" ca="1" si="48"/>
        <v>43</v>
      </c>
      <c r="C83" s="27">
        <f t="shared" ca="1" si="49"/>
        <v>-128</v>
      </c>
      <c r="D83" s="27" t="s">
        <v>42</v>
      </c>
      <c r="E83" s="3">
        <v>4147</v>
      </c>
      <c r="F83" s="3">
        <v>133</v>
      </c>
      <c r="G83" s="3">
        <v>100</v>
      </c>
      <c r="H83">
        <v>4663</v>
      </c>
      <c r="I83">
        <v>373</v>
      </c>
      <c r="J83">
        <v>411</v>
      </c>
      <c r="K83" s="7">
        <f t="shared" si="50"/>
        <v>4644</v>
      </c>
      <c r="L83" s="9"/>
      <c r="M83" s="3"/>
      <c r="N83" s="4">
        <v>4663</v>
      </c>
      <c r="O83" s="4">
        <v>374</v>
      </c>
      <c r="P83" s="4">
        <v>412</v>
      </c>
      <c r="Q83" s="7">
        <f t="shared" si="51"/>
        <v>4644</v>
      </c>
      <c r="R83" s="3">
        <f t="shared" si="35"/>
        <v>5037</v>
      </c>
      <c r="S83" s="3">
        <f t="shared" si="36"/>
        <v>4251</v>
      </c>
      <c r="T83" s="3">
        <f t="shared" si="52"/>
        <v>196.5</v>
      </c>
      <c r="U83" s="3"/>
      <c r="V83" s="3">
        <f t="shared" si="37"/>
        <v>0</v>
      </c>
      <c r="W83" s="3"/>
      <c r="Y83" s="3">
        <f t="shared" si="38"/>
        <v>0</v>
      </c>
      <c r="AB83" s="3">
        <f t="shared" si="39"/>
        <v>1</v>
      </c>
      <c r="AE83" s="3">
        <f t="shared" si="40"/>
        <v>1</v>
      </c>
      <c r="AH83" s="19">
        <v>5041</v>
      </c>
      <c r="AI83" s="20">
        <v>4255</v>
      </c>
      <c r="AJ83" s="20">
        <v>4666</v>
      </c>
      <c r="AK83" s="14"/>
      <c r="AL83" s="3">
        <f t="shared" si="41"/>
        <v>-3</v>
      </c>
      <c r="AO83" s="3">
        <v>4648</v>
      </c>
      <c r="AP83" s="3">
        <f t="shared" si="42"/>
        <v>-4</v>
      </c>
      <c r="AS83" s="3">
        <f t="shared" si="43"/>
        <v>-4</v>
      </c>
      <c r="AT83" s="3"/>
      <c r="AU83" s="3"/>
      <c r="AV83" s="3">
        <f t="shared" si="44"/>
        <v>-4</v>
      </c>
      <c r="AZ83" s="26">
        <v>5035</v>
      </c>
      <c r="BA83" s="26">
        <v>4254</v>
      </c>
      <c r="BB83" s="3">
        <f t="shared" si="53"/>
        <v>4644.5</v>
      </c>
      <c r="BD83" s="3">
        <f t="shared" si="45"/>
        <v>-0.5</v>
      </c>
      <c r="BG83" s="3">
        <f t="shared" si="54"/>
        <v>3.5</v>
      </c>
      <c r="BK83" s="3">
        <f t="shared" si="46"/>
        <v>2</v>
      </c>
      <c r="BN83">
        <f t="shared" si="55"/>
        <v>6</v>
      </c>
      <c r="BR83" s="3">
        <f t="shared" si="47"/>
        <v>-3</v>
      </c>
      <c r="BU83">
        <f t="shared" si="56"/>
        <v>1</v>
      </c>
    </row>
    <row r="84" spans="1:73" x14ac:dyDescent="0.2">
      <c r="A84" s="1">
        <v>83</v>
      </c>
      <c r="B84">
        <f t="shared" ca="1" si="48"/>
        <v>61</v>
      </c>
      <c r="C84" s="27">
        <f t="shared" ca="1" si="49"/>
        <v>167</v>
      </c>
      <c r="D84" s="27" t="s">
        <v>42</v>
      </c>
      <c r="E84" s="3">
        <v>5647</v>
      </c>
      <c r="F84" s="3">
        <v>138</v>
      </c>
      <c r="G84" s="3">
        <v>100</v>
      </c>
      <c r="H84">
        <v>6450</v>
      </c>
      <c r="I84">
        <v>332</v>
      </c>
      <c r="J84">
        <v>327</v>
      </c>
      <c r="K84" s="7">
        <f t="shared" si="50"/>
        <v>6452.5</v>
      </c>
      <c r="L84" s="9"/>
      <c r="M84" s="3"/>
      <c r="N84" s="4">
        <v>6451</v>
      </c>
      <c r="O84" s="4">
        <v>331</v>
      </c>
      <c r="P84" s="4">
        <v>328</v>
      </c>
      <c r="Q84" s="7">
        <f t="shared" si="51"/>
        <v>6452.5</v>
      </c>
      <c r="R84" s="3">
        <f t="shared" si="35"/>
        <v>6782</v>
      </c>
      <c r="S84" s="3">
        <f t="shared" si="36"/>
        <v>6123</v>
      </c>
      <c r="T84" s="3">
        <f t="shared" si="52"/>
        <v>164.75</v>
      </c>
      <c r="U84" s="3"/>
      <c r="V84" s="3">
        <f t="shared" si="37"/>
        <v>1</v>
      </c>
      <c r="W84" s="3"/>
      <c r="Y84" s="3">
        <f t="shared" si="38"/>
        <v>0</v>
      </c>
      <c r="AB84" s="3">
        <f t="shared" si="39"/>
        <v>-1</v>
      </c>
      <c r="AE84" s="3">
        <f t="shared" si="40"/>
        <v>1</v>
      </c>
      <c r="AH84" s="19">
        <v>6784</v>
      </c>
      <c r="AI84" s="20">
        <v>6125</v>
      </c>
      <c r="AJ84" s="20">
        <v>6453</v>
      </c>
      <c r="AK84" s="14"/>
      <c r="AL84" s="3">
        <f t="shared" si="41"/>
        <v>-2</v>
      </c>
      <c r="AO84" s="3">
        <v>6454.5</v>
      </c>
      <c r="AP84" s="3">
        <f t="shared" si="42"/>
        <v>-2</v>
      </c>
      <c r="AS84" s="3">
        <f t="shared" si="43"/>
        <v>-2</v>
      </c>
      <c r="AT84" s="3"/>
      <c r="AU84" s="3"/>
      <c r="AV84" s="3">
        <f t="shared" si="44"/>
        <v>-2</v>
      </c>
      <c r="AZ84" s="26">
        <v>6780</v>
      </c>
      <c r="BA84" s="26">
        <v>6124</v>
      </c>
      <c r="BB84" s="3">
        <f t="shared" si="53"/>
        <v>6452</v>
      </c>
      <c r="BD84" s="3">
        <f t="shared" si="45"/>
        <v>0.5</v>
      </c>
      <c r="BG84" s="3">
        <f t="shared" si="54"/>
        <v>2.5</v>
      </c>
      <c r="BK84" s="3">
        <f t="shared" si="46"/>
        <v>2</v>
      </c>
      <c r="BN84">
        <f t="shared" si="55"/>
        <v>4</v>
      </c>
      <c r="BR84" s="3">
        <f t="shared" si="47"/>
        <v>-1</v>
      </c>
      <c r="BU84">
        <f t="shared" si="56"/>
        <v>1</v>
      </c>
    </row>
    <row r="85" spans="1:73" x14ac:dyDescent="0.2">
      <c r="A85" s="1">
        <v>84</v>
      </c>
      <c r="B85">
        <f t="shared" ca="1" si="48"/>
        <v>68</v>
      </c>
      <c r="C85" s="27">
        <f t="shared" ca="1" si="49"/>
        <v>128</v>
      </c>
      <c r="D85" s="27" t="s">
        <v>42</v>
      </c>
      <c r="E85" s="3">
        <v>1987</v>
      </c>
      <c r="F85" s="3">
        <v>129</v>
      </c>
      <c r="G85" s="3">
        <v>100</v>
      </c>
      <c r="H85">
        <v>1929</v>
      </c>
      <c r="I85">
        <v>378</v>
      </c>
      <c r="J85">
        <v>315</v>
      </c>
      <c r="K85" s="7">
        <f t="shared" si="50"/>
        <v>1960.5</v>
      </c>
      <c r="L85" s="9"/>
      <c r="M85" s="3"/>
      <c r="N85" s="4">
        <v>1929</v>
      </c>
      <c r="O85" s="4">
        <v>378</v>
      </c>
      <c r="P85" s="4">
        <v>316</v>
      </c>
      <c r="Q85" s="7">
        <f t="shared" si="51"/>
        <v>1960</v>
      </c>
      <c r="R85" s="3">
        <f t="shared" si="35"/>
        <v>2307</v>
      </c>
      <c r="S85" s="3">
        <f t="shared" si="36"/>
        <v>1613</v>
      </c>
      <c r="T85" s="3">
        <f t="shared" si="52"/>
        <v>173.5</v>
      </c>
      <c r="U85" s="3"/>
      <c r="V85" s="3">
        <f t="shared" si="37"/>
        <v>0</v>
      </c>
      <c r="W85" s="3"/>
      <c r="Y85" s="3">
        <f t="shared" si="38"/>
        <v>-0.5</v>
      </c>
      <c r="AB85" s="3">
        <f t="shared" si="39"/>
        <v>0</v>
      </c>
      <c r="AE85" s="3">
        <f t="shared" si="40"/>
        <v>1</v>
      </c>
      <c r="AH85" s="19">
        <v>2310</v>
      </c>
      <c r="AI85" s="20">
        <v>1616</v>
      </c>
      <c r="AJ85" s="20">
        <v>1931</v>
      </c>
      <c r="AK85" s="14"/>
      <c r="AL85" s="3">
        <f t="shared" si="41"/>
        <v>-2</v>
      </c>
      <c r="AO85" s="3">
        <v>1963</v>
      </c>
      <c r="AP85" s="3">
        <f t="shared" si="42"/>
        <v>-3</v>
      </c>
      <c r="AS85" s="3">
        <f t="shared" si="43"/>
        <v>-3</v>
      </c>
      <c r="AT85" s="3"/>
      <c r="AU85" s="3"/>
      <c r="AV85" s="3">
        <f t="shared" si="44"/>
        <v>-3</v>
      </c>
      <c r="AZ85" s="26">
        <v>2306</v>
      </c>
      <c r="BA85" s="26">
        <v>1615</v>
      </c>
      <c r="BB85" s="3">
        <f t="shared" si="53"/>
        <v>1960.5</v>
      </c>
      <c r="BD85" s="3">
        <f t="shared" si="45"/>
        <v>-0.5</v>
      </c>
      <c r="BG85" s="3">
        <f t="shared" si="54"/>
        <v>2.5</v>
      </c>
      <c r="BK85" s="3">
        <f t="shared" si="46"/>
        <v>1</v>
      </c>
      <c r="BN85">
        <f t="shared" si="55"/>
        <v>4</v>
      </c>
      <c r="BR85" s="3">
        <f t="shared" si="47"/>
        <v>-2</v>
      </c>
      <c r="BU85">
        <f t="shared" si="56"/>
        <v>1</v>
      </c>
    </row>
    <row r="86" spans="1:73" x14ac:dyDescent="0.2">
      <c r="A86" s="1">
        <v>85</v>
      </c>
      <c r="B86">
        <f t="shared" ca="1" si="48"/>
        <v>38</v>
      </c>
      <c r="C86" s="27">
        <f t="shared" ca="1" si="49"/>
        <v>8</v>
      </c>
      <c r="D86" s="27" t="s">
        <v>42</v>
      </c>
      <c r="E86" s="3">
        <v>2450</v>
      </c>
      <c r="F86" s="3">
        <v>40</v>
      </c>
      <c r="G86" s="3">
        <v>100</v>
      </c>
      <c r="H86">
        <v>2523</v>
      </c>
      <c r="I86">
        <v>181</v>
      </c>
      <c r="J86">
        <v>164</v>
      </c>
      <c r="K86" s="7">
        <f t="shared" si="50"/>
        <v>2531.5</v>
      </c>
      <c r="L86" s="9"/>
      <c r="M86" s="3"/>
      <c r="N86" s="4">
        <v>2524</v>
      </c>
      <c r="O86" s="4">
        <v>181</v>
      </c>
      <c r="P86" s="4">
        <v>165</v>
      </c>
      <c r="Q86" s="7">
        <f t="shared" si="51"/>
        <v>2532</v>
      </c>
      <c r="R86" s="3">
        <f t="shared" si="35"/>
        <v>2705</v>
      </c>
      <c r="S86" s="3">
        <f t="shared" si="36"/>
        <v>2359</v>
      </c>
      <c r="T86" s="3">
        <f t="shared" si="52"/>
        <v>86.5</v>
      </c>
      <c r="U86" s="3"/>
      <c r="V86" s="3">
        <f t="shared" si="37"/>
        <v>1</v>
      </c>
      <c r="W86" s="3"/>
      <c r="Y86" s="3">
        <f t="shared" si="38"/>
        <v>0.5</v>
      </c>
      <c r="AB86" s="3">
        <f t="shared" si="39"/>
        <v>0</v>
      </c>
      <c r="AE86" s="3">
        <f t="shared" si="40"/>
        <v>1</v>
      </c>
      <c r="AH86" s="19">
        <v>2705</v>
      </c>
      <c r="AI86" s="20">
        <v>2359</v>
      </c>
      <c r="AJ86" s="20">
        <v>2523</v>
      </c>
      <c r="AK86" s="14"/>
      <c r="AL86" s="3">
        <f t="shared" si="41"/>
        <v>1</v>
      </c>
      <c r="AO86" s="3">
        <v>2532</v>
      </c>
      <c r="AP86" s="3">
        <f t="shared" si="42"/>
        <v>0</v>
      </c>
      <c r="AS86" s="3">
        <f t="shared" si="43"/>
        <v>0</v>
      </c>
      <c r="AT86" s="3"/>
      <c r="AU86" s="3"/>
      <c r="AV86" s="3">
        <f t="shared" si="44"/>
        <v>0</v>
      </c>
      <c r="AZ86" s="26">
        <v>2704</v>
      </c>
      <c r="BA86" s="26">
        <v>2359</v>
      </c>
      <c r="BB86" s="3">
        <f t="shared" si="53"/>
        <v>2531.5</v>
      </c>
      <c r="BD86" s="3">
        <f t="shared" si="45"/>
        <v>0.5</v>
      </c>
      <c r="BG86" s="3">
        <f t="shared" si="54"/>
        <v>0.5</v>
      </c>
      <c r="BK86" s="3">
        <f t="shared" si="46"/>
        <v>1</v>
      </c>
      <c r="BN86">
        <f t="shared" si="55"/>
        <v>1</v>
      </c>
      <c r="BR86" s="3">
        <f t="shared" si="47"/>
        <v>0</v>
      </c>
      <c r="BU86">
        <f t="shared" si="56"/>
        <v>0</v>
      </c>
    </row>
    <row r="87" spans="1:73" x14ac:dyDescent="0.2">
      <c r="A87" s="1">
        <v>86</v>
      </c>
      <c r="B87">
        <f t="shared" ca="1" si="48"/>
        <v>29</v>
      </c>
      <c r="C87" s="27">
        <f t="shared" ca="1" si="49"/>
        <v>87</v>
      </c>
      <c r="D87" s="27" t="s">
        <v>42</v>
      </c>
      <c r="E87" s="3">
        <v>1810</v>
      </c>
      <c r="F87" s="3">
        <v>35</v>
      </c>
      <c r="G87" s="3">
        <v>0</v>
      </c>
      <c r="H87">
        <v>1708</v>
      </c>
      <c r="I87">
        <v>113</v>
      </c>
      <c r="J87">
        <v>95</v>
      </c>
      <c r="K87" s="7">
        <f t="shared" si="50"/>
        <v>1717</v>
      </c>
      <c r="L87" s="9"/>
      <c r="M87" s="3"/>
      <c r="N87" s="4">
        <v>1708</v>
      </c>
      <c r="O87" s="4">
        <v>113</v>
      </c>
      <c r="P87" s="4">
        <v>96</v>
      </c>
      <c r="Q87" s="7">
        <f t="shared" si="51"/>
        <v>1716.5</v>
      </c>
      <c r="R87" s="3">
        <f t="shared" si="35"/>
        <v>1821</v>
      </c>
      <c r="S87" s="3">
        <f t="shared" si="36"/>
        <v>1612</v>
      </c>
      <c r="T87" s="3">
        <f t="shared" si="52"/>
        <v>52.25</v>
      </c>
      <c r="U87" s="3"/>
      <c r="V87" s="3">
        <f t="shared" si="37"/>
        <v>0</v>
      </c>
      <c r="W87" s="3"/>
      <c r="Y87" s="3">
        <f t="shared" si="38"/>
        <v>-0.5</v>
      </c>
      <c r="AB87" s="3">
        <f t="shared" si="39"/>
        <v>0</v>
      </c>
      <c r="AE87" s="3">
        <f t="shared" si="40"/>
        <v>1</v>
      </c>
      <c r="AH87" s="19">
        <v>1821</v>
      </c>
      <c r="AI87" s="20">
        <v>1613</v>
      </c>
      <c r="AJ87" s="20">
        <v>1708</v>
      </c>
      <c r="AK87" s="14"/>
      <c r="AL87" s="3">
        <f t="shared" si="41"/>
        <v>0</v>
      </c>
      <c r="AO87" s="3">
        <v>1717</v>
      </c>
      <c r="AP87" s="3">
        <f t="shared" si="42"/>
        <v>-0.5</v>
      </c>
      <c r="AS87" s="3">
        <f t="shared" si="43"/>
        <v>0</v>
      </c>
      <c r="AT87" s="3"/>
      <c r="AU87" s="3"/>
      <c r="AV87" s="3">
        <f t="shared" si="44"/>
        <v>-1</v>
      </c>
      <c r="AZ87" s="26">
        <v>1821</v>
      </c>
      <c r="BA87" s="26">
        <v>1613</v>
      </c>
      <c r="BB87" s="3">
        <f t="shared" si="53"/>
        <v>1717</v>
      </c>
      <c r="BD87" s="3">
        <f t="shared" si="45"/>
        <v>-0.5</v>
      </c>
      <c r="BG87" s="3">
        <f t="shared" si="54"/>
        <v>0</v>
      </c>
      <c r="BK87" s="3">
        <f t="shared" si="46"/>
        <v>0</v>
      </c>
      <c r="BN87">
        <f t="shared" si="55"/>
        <v>0</v>
      </c>
      <c r="BR87" s="3">
        <f t="shared" si="47"/>
        <v>-1</v>
      </c>
      <c r="BU87">
        <f t="shared" si="56"/>
        <v>0</v>
      </c>
    </row>
    <row r="88" spans="1:73" x14ac:dyDescent="0.2">
      <c r="T88" s="3"/>
      <c r="AL88" s="14"/>
    </row>
    <row r="89" spans="1:73" x14ac:dyDescent="0.2">
      <c r="T8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2021-11-16T06:22:08Z</dcterms:created>
  <dcterms:modified xsi:type="dcterms:W3CDTF">2022-01-04T00:39:52Z</dcterms:modified>
</cp:coreProperties>
</file>