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03"/>
  <workbookPr/>
  <mc:AlternateContent xmlns:mc="http://schemas.openxmlformats.org/markup-compatibility/2006">
    <mc:Choice Requires="x15">
      <x15ac:absPath xmlns:x15ac="http://schemas.microsoft.com/office/spreadsheetml/2010/11/ac" url="https://uahurtadocl-my.sharepoint.com/personal/cefau_uahurtado_cl/Documents/CEFAU+/PEDAGOGÍA EN EDUCACIÓN BÁSICA/REPORTES EPI/"/>
    </mc:Choice>
  </mc:AlternateContent>
  <xr:revisionPtr revIDLastSave="639" documentId="13_ncr:1_{5E902532-0EE3-4275-A880-FCAD30DE2174}" xr6:coauthVersionLast="47" xr6:coauthVersionMax="47" xr10:uidLastSave="{DE2153DA-4BF5-46DA-9C7E-F4083BE78D65}"/>
  <bookViews>
    <workbookView xWindow="-120" yWindow="-120" windowWidth="29040" windowHeight="15840" firstSheet="3" activeTab="6" xr2:uid="{00000000-000D-0000-FFFF-FFFF00000000}"/>
  </bookViews>
  <sheets>
    <sheet name="Rúbrica situación evaluativa " sheetId="5" r:id="rId1"/>
    <sheet name="Rúbrica Resultados Globales" sheetId="1" r:id="rId2"/>
    <sheet name="Resultados Individuales" sheetId="2" r:id="rId3"/>
    <sheet name="Resultados Grupales" sheetId="4" r:id="rId4"/>
    <sheet name="Validación datos NO BORRAR" sheetId="6" r:id="rId5"/>
    <sheet name="Hoja1" sheetId="3" state="hidden" r:id="rId6"/>
    <sheet name="ACCIONES" sheetId="7" r:id="rId7"/>
  </sheets>
  <definedNames>
    <definedName name="_xlnm._FilterDatabase" localSheetId="2" hidden="1">'Resultados Individuales'!$A$6:$AG$6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2" i="2" l="1"/>
  <c r="Z42" i="2"/>
  <c r="Y42" i="2"/>
  <c r="X42" i="2"/>
  <c r="W42" i="2"/>
  <c r="V42" i="2"/>
  <c r="U42" i="2"/>
  <c r="T42" i="2"/>
  <c r="S42" i="2"/>
  <c r="R42" i="2"/>
  <c r="Q42" i="2"/>
  <c r="P42" i="2"/>
  <c r="O42" i="2"/>
  <c r="N42" i="2"/>
  <c r="M42" i="2"/>
  <c r="L42" i="2"/>
  <c r="K42" i="2"/>
  <c r="C6" i="4"/>
  <c r="H42" i="2"/>
  <c r="AB7" i="2"/>
  <c r="AC7" i="2" s="1"/>
  <c r="AD7" i="2" s="1"/>
  <c r="AB8" i="2"/>
  <c r="AC8" i="2" s="1"/>
  <c r="AB9" i="2"/>
  <c r="AB10" i="2"/>
  <c r="AC10" i="2" s="1"/>
  <c r="AB11" i="2"/>
  <c r="AB12" i="2"/>
  <c r="AC12" i="2" s="1"/>
  <c r="AB13" i="2"/>
  <c r="AC13" i="2" s="1"/>
  <c r="AB14" i="2"/>
  <c r="AC14" i="2" s="1"/>
  <c r="AB15" i="2"/>
  <c r="AB16" i="2"/>
  <c r="AC16" i="2" s="1"/>
  <c r="AB17" i="2"/>
  <c r="AC17" i="2" s="1"/>
  <c r="AB18" i="2"/>
  <c r="AC18" i="2" s="1"/>
  <c r="AB19" i="2"/>
  <c r="AC19" i="2" s="1"/>
  <c r="AB20" i="2"/>
  <c r="AC20" i="2" s="1"/>
  <c r="AB21" i="2"/>
  <c r="AC21" i="2" s="1"/>
  <c r="AB22" i="2"/>
  <c r="AC22" i="2" s="1"/>
  <c r="AB23" i="2"/>
  <c r="AC23" i="2" s="1"/>
  <c r="AB24" i="2"/>
  <c r="AC24" i="2" s="1"/>
  <c r="AB25" i="2"/>
  <c r="AC25" i="2" s="1"/>
  <c r="AB26" i="2"/>
  <c r="AC26" i="2" s="1"/>
  <c r="AB27" i="2"/>
  <c r="AC27" i="2" s="1"/>
  <c r="AB28" i="2"/>
  <c r="AC28" i="2" s="1"/>
  <c r="AB29" i="2"/>
  <c r="AC29" i="2" s="1"/>
  <c r="AB30" i="2"/>
  <c r="AC30" i="2" s="1"/>
  <c r="AB31" i="2"/>
  <c r="AB32" i="2"/>
  <c r="AC32" i="2" s="1"/>
  <c r="AB33" i="2"/>
  <c r="AC33" i="2" s="1"/>
  <c r="AB34" i="2"/>
  <c r="AC34" i="2" s="1"/>
  <c r="AB35" i="2"/>
  <c r="AC35" i="2" s="1"/>
  <c r="AB36" i="2"/>
  <c r="AC36" i="2" s="1"/>
  <c r="AB37" i="2"/>
  <c r="AC37" i="2" s="1"/>
  <c r="AB38" i="2"/>
  <c r="AC38" i="2" s="1"/>
  <c r="AB39" i="2"/>
  <c r="AC39" i="2" s="1"/>
  <c r="AB6" i="2"/>
  <c r="AC6" i="2" s="1"/>
  <c r="AD6" i="2" s="1"/>
  <c r="AC9" i="2"/>
  <c r="AD8" i="2"/>
  <c r="AD9" i="2"/>
  <c r="AD10" i="2"/>
  <c r="AD11" i="2"/>
  <c r="AD12" i="2"/>
  <c r="AD13" i="2"/>
  <c r="AD14" i="2"/>
  <c r="AD16" i="2"/>
  <c r="AD17" i="2"/>
  <c r="AD18" i="2"/>
  <c r="AD19" i="2"/>
  <c r="AD20" i="2"/>
  <c r="AD21" i="2"/>
  <c r="AD22" i="2"/>
  <c r="AD23" i="2"/>
  <c r="AD24" i="2"/>
  <c r="AD25" i="2"/>
  <c r="AD26" i="2"/>
  <c r="AD27" i="2"/>
  <c r="AD28" i="2"/>
  <c r="AD29" i="2"/>
  <c r="AD30" i="2"/>
  <c r="AD32" i="2"/>
  <c r="AD33" i="2"/>
  <c r="AD34" i="2"/>
  <c r="AD35" i="2"/>
  <c r="AD36" i="2"/>
  <c r="AD37" i="2"/>
  <c r="AD38" i="2"/>
  <c r="AD39" i="2"/>
  <c r="AC11" i="2"/>
  <c r="AC15" i="2"/>
  <c r="AD15" i="2" s="1"/>
  <c r="AC31" i="2"/>
  <c r="AD31" i="2" s="1"/>
</calcChain>
</file>

<file path=xl/sharedStrings.xml><?xml version="1.0" encoding="utf-8"?>
<sst xmlns="http://schemas.openxmlformats.org/spreadsheetml/2006/main" count="423" uniqueCount="259">
  <si>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</si>
  <si>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</si>
  <si>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</si>
  <si>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</si>
  <si>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</si>
  <si>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</si>
  <si>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</si>
  <si>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</si>
  <si>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</si>
  <si>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</si>
  <si>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</si>
  <si>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</si>
  <si>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</si>
  <si>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</si>
  <si>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</si>
  <si>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</si>
  <si>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</si>
  <si>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</si>
  <si>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</si>
  <si>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</si>
  <si>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</si>
  <si>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</si>
  <si>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</si>
  <si>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</si>
  <si>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</si>
  <si>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</si>
  <si>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</si>
  <si>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</si>
  <si>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</si>
  <si>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</si>
  <si>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</si>
  <si>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</si>
  <si>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</si>
  <si>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</si>
  <si>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</si>
  <si>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</si>
  <si>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</si>
  <si>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</si>
  <si>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</si>
  <si>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</si>
  <si>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</si>
  <si>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</si>
  <si>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</si>
  <si>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t>Resultado General por estudiante</t>
  </si>
  <si>
    <t>RUT ESTUDIANTE</t>
  </si>
  <si>
    <t>DV</t>
  </si>
  <si>
    <t>PRIMER APELLIDO
(Apellido paterno)</t>
  </si>
  <si>
    <t>SEGUNDO APELLIDO
(Apellido materno)</t>
  </si>
  <si>
    <t>NOMBRES</t>
  </si>
  <si>
    <t>ESTADO DE HABILITACIÓN PARA RENDIR</t>
  </si>
  <si>
    <t>ESTATUS DE RENDICIÓN</t>
  </si>
  <si>
    <t>FECHA DE RENDICIÓN</t>
  </si>
  <si>
    <t>JUSTIFICACIÓN  DE NO RENDICIÓN</t>
  </si>
  <si>
    <t>1. Habilidades transversales de lectura, escritura y pensamiento 
matemático.</t>
  </si>
  <si>
    <t xml:space="preserve">2. Rol docente </t>
  </si>
  <si>
    <t>3. Currículum y 
evaluación</t>
  </si>
  <si>
    <t xml:space="preserve">4. Convivencia 
escolar y lenguajes 
artísticos </t>
  </si>
  <si>
    <t>5. Fundamentos 
didáctico_x0002_disciplinares</t>
  </si>
  <si>
    <t>PUNTAJE TOTAL ESTUDIANTE</t>
  </si>
  <si>
    <t>PORCENTAJE DE LOGRO</t>
  </si>
  <si>
    <t>CATEGORÍA RESULTADO GLOBAL ESTUDIANTE</t>
  </si>
  <si>
    <t xml:space="preserve">Elabora un informe de caso que contempla la organización establecida, construyendo un texto coherente y cohesionado, en el que se presenten 
las ideas de manera clara. </t>
  </si>
  <si>
    <t>Construye un texto que integra críticamente diversas fuentes de información y datos estadísticos, aplicando correctamente las normas 
de citación académica tanto en el texto como en las referencias.</t>
  </si>
  <si>
    <t xml:space="preserve">Analiza los principios de la pedagogía inclusiva a partir del rol docente como mediador del aprendizaje y promotor de la participación. </t>
  </si>
  <si>
    <t>Analiza la convivencia y el bienestar en contextos 
educativos, identificando las habilidades socioemocionales como la empatía, el establecimiento de relaciones positivas, la 
resolución pacífica de conflictos y la toma de decisiones responsables que describen a la docente del caso.</t>
  </si>
  <si>
    <t>Infiere los elementos curriculares a partir de la 
experiencia pedagógica de cada caso, 
considerando el desarrollo de componentes 
conceptuales, procedimentales y actitudinales en 
cada una de las asignaturas.</t>
  </si>
  <si>
    <t xml:space="preserve">Analiza las prácticas y decisiones de la docente del caso propuesto respecto a su coherencia con los principios de la evaluación auténtica y con la 
selección curricular establecida. </t>
  </si>
  <si>
    <t>Fundamenta una propuesta de intervención pedagógica que sirva como alternativa a la situación de caso original en la que incorpore algún lenguaje artístico para la promoción de un desarrollo integral de los educandos.</t>
  </si>
  <si>
    <t xml:space="preserve">Integra habilidades socioemocionales como la empatía, el establecimiento de relaciones positivas, la resolución pacífica de conflictos y la toma de decisiones responsables orientadas al bien común em la propuesta de intervención pedagógica. </t>
  </si>
  <si>
    <t xml:space="preserve">Analiza las decisiones didácticas de la docente del caso con los conceptos clave en el área de Lenguaje y Comunicación, como el enfoque comunicativo, los géneros discursivos y las habilidades comunicativas desarrolladas, demostrando un uso adecuado de metalenguaje 
como herramienta para favorecer el aprendizaje 
de la asignatura en educación básica. </t>
  </si>
  <si>
    <t>Analiza las decisiones didácticas de la docente 
del caso con el enfoque del área de Ciencias 
Sociales, por medio de un análisis crítico de la 
realidad social y escolar, junto a la promoción de la cultura basada en el respeto, la valoración y la educación en Derechos Humanos.</t>
  </si>
  <si>
    <t xml:space="preserve">Analiza las decisiones didácticas del docente del 
caso con los conceptos clave en el área de Matemática, como la interpretación estadística y 
usos numéricos para la argumentación en la 
resolución de problemas en la educación básica. </t>
  </si>
  <si>
    <t>Analiza las decisiones didácticas del docente del caso con el enfoque del área de Ciencias Naturales, que involucran los propósitos de alfabetización científicas, las habilidades de investigación y el pensamiento científico en la 
educación básica.</t>
  </si>
  <si>
    <t>CASO 1</t>
  </si>
  <si>
    <t>CASO 2</t>
  </si>
  <si>
    <t xml:space="preserve">CASO 1 </t>
  </si>
  <si>
    <t>FRANCISCA PAZ MUÑOZ FLORES</t>
  </si>
  <si>
    <t>MUÑOZ</t>
  </si>
  <si>
    <t>FLORES</t>
  </si>
  <si>
    <t>FRANCISCA PAZ</t>
  </si>
  <si>
    <t>Avance curricular suficiente o adecuado para evaluar ciclo básico</t>
  </si>
  <si>
    <t xml:space="preserve">Rendida </t>
  </si>
  <si>
    <t>9 DE ABRIL</t>
  </si>
  <si>
    <t>K</t>
  </si>
  <si>
    <t>JAVIERA ANDREA SEGURA GARCIA</t>
  </si>
  <si>
    <t>SEGURA</t>
  </si>
  <si>
    <t>GARCIA</t>
  </si>
  <si>
    <t>JAVIERA ANDREA</t>
  </si>
  <si>
    <t>MELISSA TATIANA GÓMEZ LEIVA</t>
  </si>
  <si>
    <t>GÓMEZ</t>
  </si>
  <si>
    <t>LEIVA</t>
  </si>
  <si>
    <t>MELISSA TATIANA</t>
  </si>
  <si>
    <t>Interrupción voluntaria (no rinde EPI 2025)</t>
  </si>
  <si>
    <t>No rendida</t>
  </si>
  <si>
    <t>No aplica</t>
  </si>
  <si>
    <t>MACARENA KARINA MORALES GARRIDO</t>
  </si>
  <si>
    <t>MORALES</t>
  </si>
  <si>
    <t>GARRIDO</t>
  </si>
  <si>
    <t>MACARENA KARINA</t>
  </si>
  <si>
    <t>CAMILA FERNANDA VIDAL RIVERA</t>
  </si>
  <si>
    <t>VIDAL</t>
  </si>
  <si>
    <t>RIVERA</t>
  </si>
  <si>
    <t>CAMILA FERNANDA</t>
  </si>
  <si>
    <t>MACARENA PAZ LUCERO REYES</t>
  </si>
  <si>
    <t>LUCERO</t>
  </si>
  <si>
    <t>REYES</t>
  </si>
  <si>
    <t>MACARENA PAZ</t>
  </si>
  <si>
    <t>CATALINA RAYEN ECHIBURU QUIROZ</t>
  </si>
  <si>
    <t>ECHIBURU</t>
  </si>
  <si>
    <t>QUIROZ</t>
  </si>
  <si>
    <t>CATALINA RAYEN</t>
  </si>
  <si>
    <t>CAMILA PATRICIA MEDINA MOYA</t>
  </si>
  <si>
    <t>MEDINA</t>
  </si>
  <si>
    <t>MOYA</t>
  </si>
  <si>
    <t>CAMILA PATRICIA</t>
  </si>
  <si>
    <t>ERICK ALEJANDRO HERNANDEZ RODRIGUEZ</t>
  </si>
  <si>
    <t>HERNANDEZ</t>
  </si>
  <si>
    <t>RODRIGUEZ</t>
  </si>
  <si>
    <t>ERICK ALEJANDRO</t>
  </si>
  <si>
    <t>CATALINA IGNACIA PAREDES IRIGOYEN</t>
  </si>
  <si>
    <t>PAREDES</t>
  </si>
  <si>
    <t>IRIGOYEN</t>
  </si>
  <si>
    <t>CATALINA IGNACIA</t>
  </si>
  <si>
    <t>MILLARAY DAYAN NÚÑEZ RIQUELME</t>
  </si>
  <si>
    <t>NÚÑEZ</t>
  </si>
  <si>
    <t>RIQUELME</t>
  </si>
  <si>
    <t>MILLARAY DAYAN</t>
  </si>
  <si>
    <t>SCARLETT CECILIA ALMENDRA ARANCIBIA ROZAS</t>
  </si>
  <si>
    <t>ARANCIBIA</t>
  </si>
  <si>
    <t>ROZAS</t>
  </si>
  <si>
    <t>SCARLETT CECILIA ALMENDRA</t>
  </si>
  <si>
    <t>PÍA KATALINA GUZMÁN RIOSECO</t>
  </si>
  <si>
    <t>GUZMÁN</t>
  </si>
  <si>
    <t>RIOSECO</t>
  </si>
  <si>
    <t>PÍA KATALINA</t>
  </si>
  <si>
    <t>SARA CATALINA RIVERO BENÍTEZ</t>
  </si>
  <si>
    <t>RIVERO</t>
  </si>
  <si>
    <t>BENÍTEZ</t>
  </si>
  <si>
    <t>SARA CATALINA</t>
  </si>
  <si>
    <t>PAULINA MACARENA GONZÁLEZ FLORES</t>
  </si>
  <si>
    <t>GONZÁLEZ</t>
  </si>
  <si>
    <t>PAULINA MACARENA</t>
  </si>
  <si>
    <t>CHANTAL ALEJANDRA MACAYA PAINEMIL</t>
  </si>
  <si>
    <t>MACAYA</t>
  </si>
  <si>
    <t>PAINEMIL</t>
  </si>
  <si>
    <t>CHANTAL ALEJANDRA</t>
  </si>
  <si>
    <t>AYDÉE ANTONIA LEÓN NORAMBUENA</t>
  </si>
  <si>
    <t>LEÓN</t>
  </si>
  <si>
    <t>NORAMBUENA</t>
  </si>
  <si>
    <t>AYDÉE ANTONIA</t>
  </si>
  <si>
    <t>VALENTINA GENESIS JARAMILLO CELIS</t>
  </si>
  <si>
    <t>JARAMILLO</t>
  </si>
  <si>
    <t>CELIS</t>
  </si>
  <si>
    <t>VALENTINA GENESIS</t>
  </si>
  <si>
    <t>NICOLÁS BENJAMÍN HUETE LEIVA</t>
  </si>
  <si>
    <t>HUETE</t>
  </si>
  <si>
    <t>NICOLÁS BENJAMÍN</t>
  </si>
  <si>
    <t>MARÍA JOSÉ VALLEJOS HERRERA</t>
  </si>
  <si>
    <t>VALLEJOS</t>
  </si>
  <si>
    <t>HERRERA</t>
  </si>
  <si>
    <t>MARÍA JOSÉ</t>
  </si>
  <si>
    <t>SAVKA MONSERRAT ALEJANDRA MORALES SEPÚLVEDA</t>
  </si>
  <si>
    <t>SEPÚLVEDA</t>
  </si>
  <si>
    <t>SAVKA MONSERRAT ALEJANDRA</t>
  </si>
  <si>
    <t>ALEX ISAID CÁRCAMO MANSILLA</t>
  </si>
  <si>
    <t>CÁRCAMO</t>
  </si>
  <si>
    <t>MANSILLA</t>
  </si>
  <si>
    <t>ALEX ISAID</t>
  </si>
  <si>
    <t>MARÍA JOSÉ VILCHES PINO</t>
  </si>
  <si>
    <t>VILCHES</t>
  </si>
  <si>
    <t>PINO</t>
  </si>
  <si>
    <t>SEBASTIÁN BENJAMÍN VALDERRAMA DINAMARCA</t>
  </si>
  <si>
    <t>VALDERRAMA</t>
  </si>
  <si>
    <t>DINAMARCA</t>
  </si>
  <si>
    <t>SEBASTIÁN BENJAMÍN</t>
  </si>
  <si>
    <t>JOSÉ MARTÍN RIQUELME LABRA</t>
  </si>
  <si>
    <t>LABRA</t>
  </si>
  <si>
    <t>JOSÉ MARTÍN</t>
  </si>
  <si>
    <t>NATALIA PAOLA MARTÍNEZ ORELLANA</t>
  </si>
  <si>
    <t>MARTÍNEZ</t>
  </si>
  <si>
    <t>ORELLANA</t>
  </si>
  <si>
    <t>NATALIA PAOLA</t>
  </si>
  <si>
    <t>MATÍAS FRANCISCO TERRAZA LEAL</t>
  </si>
  <si>
    <t>TERRAZA</t>
  </si>
  <si>
    <t>LEAL</t>
  </si>
  <si>
    <t>MATÍAS FRANCISCO</t>
  </si>
  <si>
    <t>Expulsión</t>
  </si>
  <si>
    <t>ANTONIA CATALINA FARÍAS LARA</t>
  </si>
  <si>
    <t>FARÍAS</t>
  </si>
  <si>
    <t>LARA</t>
  </si>
  <si>
    <t>ANTONIA CATALINA</t>
  </si>
  <si>
    <t>DAFNE NICOLE AREVALO CHAVARRIA</t>
  </si>
  <si>
    <t>AREVALO</t>
  </si>
  <si>
    <t>CHAVARRIA</t>
  </si>
  <si>
    <t>DAFNE NICOLE</t>
  </si>
  <si>
    <t>JAVIERA FERNANDA MORIS PETIT</t>
  </si>
  <si>
    <t>MORIS</t>
  </si>
  <si>
    <t>PETIT</t>
  </si>
  <si>
    <t>JAVIERA FERNANDA</t>
  </si>
  <si>
    <t>ALEJANDRA ESTEFANÍA CARRASCO BLANCO</t>
  </si>
  <si>
    <t>CARRASCO</t>
  </si>
  <si>
    <t>BLANCO</t>
  </si>
  <si>
    <t>ALEJANDRA ESTEFANÍA</t>
  </si>
  <si>
    <t>JENNY KARINA TORRES CATALÁN</t>
  </si>
  <si>
    <t>TORRES</t>
  </si>
  <si>
    <t>CATALÁN</t>
  </si>
  <si>
    <t>JENNY KARINA</t>
  </si>
  <si>
    <t>VALENTINA ISIDORA GATICA AGURTO</t>
  </si>
  <si>
    <t>GATICA</t>
  </si>
  <si>
    <t>AGURTO</t>
  </si>
  <si>
    <t>VALENTINA ISIDORA</t>
  </si>
  <si>
    <t>VIVIANA BELÉN MARTÍNEZ SANHUEZA</t>
  </si>
  <si>
    <t>SANHUEZA</t>
  </si>
  <si>
    <t>VIVIANA BELÉN</t>
  </si>
  <si>
    <t>Rendida no válida</t>
  </si>
  <si>
    <t>Rindieron</t>
  </si>
  <si>
    <t>Habilitados para rendir</t>
  </si>
  <si>
    <t xml:space="preserve"> N Estudiantes habilitados para rendir</t>
  </si>
  <si>
    <t xml:space="preserve"> N Estudiantes que rindieron</t>
  </si>
  <si>
    <t xml:space="preserve">Porcentaje de cobertura EPI </t>
  </si>
  <si>
    <t>Estado de Habilitación para rendir</t>
  </si>
  <si>
    <t>JUSTIFICATIVO DE NO RENDICIÓN</t>
  </si>
  <si>
    <t>Puntajes según
 categoría</t>
  </si>
  <si>
    <t>Niveles de logro</t>
  </si>
  <si>
    <t>Justifica</t>
  </si>
  <si>
    <t>Avance curricular insuficiente para evaluar ciclo básico (no rinde EPI 2025)</t>
  </si>
  <si>
    <t>No justifica</t>
  </si>
  <si>
    <t>Por mejorar</t>
  </si>
  <si>
    <t>EPI pendiente periodo anterior</t>
  </si>
  <si>
    <t>Retracto</t>
  </si>
  <si>
    <t>POR MEJORAR</t>
  </si>
  <si>
    <t>RINDE</t>
  </si>
  <si>
    <t>SUFICIENTE</t>
  </si>
  <si>
    <t>NO RINDE</t>
  </si>
  <si>
    <t>SATISFACTORIO</t>
  </si>
  <si>
    <t>ÓPTIMO</t>
  </si>
  <si>
    <t>NOMBRE DE LA FACULTAD</t>
  </si>
  <si>
    <t xml:space="preserve">NOMBRE DEL PROGRAMA ACADÉMICO </t>
  </si>
  <si>
    <r>
      <t xml:space="preserve">PLAN DE ESTUDIO </t>
    </r>
    <r>
      <rPr>
        <b/>
        <sz val="11"/>
        <color rgb="FF0070C0"/>
        <rFont val="Aptos Narrow"/>
        <family val="2"/>
      </rPr>
      <t>AÑO</t>
    </r>
  </si>
  <si>
    <t>Instrucciones: completar items en color azul. Se incorporan ejemplos que pueden se considerados por las unidades académicas para la elaboración de sus propuestas.</t>
  </si>
  <si>
    <t> </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</si>
  <si>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</si>
  <si>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</si>
  <si>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</si>
  <si>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</si>
  <si>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</si>
  <si>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</si>
  <si>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</si>
  <si>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</si>
  <si>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r>
      <rPr>
        <i/>
        <sz val="11"/>
        <color rgb="FF0070C0"/>
        <rFont val="Aptos Narrow"/>
      </rPr>
      <t>Ejs. (acciones temporales que se realizan o buscan tener un impacto en el semestre consecutivo a la rendición de EPI)
- realizar tutorías personalizadas con estudiantes que obtuvieron bajos resultados.
- aplicar focus groups con estudiantes para indagar en variables que incidieron en los resultados (percepción sobre claridad de instrucciones, nivel de dificultad de las preguntas y nivel de preparación).
- llevar a cabo una revisión inmediata</t>
    </r>
    <r>
      <rPr>
        <i/>
        <sz val="11"/>
        <color rgb="FFD86DCD"/>
        <rFont val="Aptos Narrow"/>
      </rPr>
      <t xml:space="preserve"> </t>
    </r>
    <r>
      <rPr>
        <i/>
        <sz val="11"/>
        <color rgb="FF0070C0"/>
        <rFont val="Aptos Narrow"/>
      </rPr>
      <t>de contenidos y metodologías programaciones de las actividades curriculares del ciclo básico
-implementar evaluación diagnóstica durante ciclo básico, para detectar -de manera temprana- posibles dificultades que podrían interferir en el alcance del perfil intermedio.
-integrar en programaciones de actividades curriculares de 3er año, ajustes que favorezcan el desarrollo de las compentencias que evidenciaron un menor logro en EPI.
- ofrecer sesiones de refuerzo académico o tutorías personalizadas a estudiantes que han demostrado dificultades en la EPI, enfocándose en competencias en las que se hayan registrado debilidades.</t>
    </r>
  </si>
  <si>
    <t>Ejs.
- listas de asistencia
- pauta preguntas focus gropu
- acta sesión del comité curricular del programa académico</t>
  </si>
  <si>
    <t xml:space="preserve">II. </t>
  </si>
  <si>
    <t>MEDIANO PLAZO</t>
  </si>
  <si>
    <r>
      <t xml:space="preserve">Ejs. (acciones temporales que se realizan o buscan tener un impacto más allá de transcurrido un semestre de la rendición de EPI)
- desarrollar jornadas de trabajo con el equipo docente y directivo del programa académico para definir ajustes en las programaciones de las actividades curriculares </t>
    </r>
    <r>
      <rPr>
        <i/>
        <sz val="11"/>
        <color rgb="FF0070C0"/>
        <rFont val="Aptos Narrow"/>
      </rPr>
      <t xml:space="preserve">del ciclo de profundización, </t>
    </r>
    <r>
      <rPr>
        <i/>
        <sz val="11"/>
        <color rgb="FF0070C0"/>
        <rFont val="Aptos Narrow"/>
        <family val="2"/>
      </rPr>
      <t>particularmente en lo referido a metodologías y evaluaciones.
- incorporar, en programaciones del ciclo básico, actividades de aprendizaje y evaluaciones orientadas a favorecer las competencias más descendidas en la EPI.</t>
    </r>
    <r>
      <rPr>
        <i/>
        <sz val="11"/>
        <color rgb="FF0070C0"/>
        <rFont val="Aptos Narrow"/>
      </rPr>
      <t xml:space="preserve">
- analizar comparativamente las calificaciones obtenidas en el ciclo básico con los resultados de EPI, para evaluar nudos críticos en la implementación del plan de estudio que puedan ser abordados con anticipación.</t>
    </r>
  </si>
  <si>
    <t>Ejs.
- programaciones de las actividades curriculares XXXX; XXXX; XXXX</t>
  </si>
  <si>
    <t xml:space="preserve">III. </t>
  </si>
  <si>
    <t>LARGO PLAZO</t>
  </si>
  <si>
    <r>
      <t xml:space="preserve">Ejs. (acciones que buscan una implementación estable o permanente en el tiempo)
- elaborar una actividad curricular de formación complementaria (OFC) orientada a fortalecer competencias más descendidas
- actualizar plan de estudio, ajustando programas de actividades curriculares, carga académica y ubicación de actividades curriculares en el ciclo básico.
- </t>
    </r>
    <r>
      <rPr>
        <i/>
        <sz val="11"/>
        <color rgb="FF0070C0"/>
        <rFont val="Aptos Narrow"/>
      </rPr>
      <t>generar instancias para</t>
    </r>
    <r>
      <rPr>
        <i/>
        <sz val="11"/>
        <color rgb="FF0070C0"/>
        <rFont val="Aptos Narrow"/>
        <family val="2"/>
      </rPr>
      <t xml:space="preserve"> la colaboración entre docentes para </t>
    </r>
    <r>
      <rPr>
        <i/>
        <sz val="11"/>
        <color rgb="FF0070C0"/>
        <rFont val="Aptos Narrow"/>
      </rPr>
      <t>con el propósito de co</t>
    </r>
    <r>
      <rPr>
        <i/>
        <sz val="11"/>
        <color rgb="FF0070C0"/>
        <rFont val="Aptos Narrow"/>
        <family val="2"/>
      </rPr>
      <t>mpartir mejores prácticas y desarrollar estrategias pedagógicas más coherentes y efectivas en el ciclo básico del plan de estudio</t>
    </r>
  </si>
  <si>
    <t>Ejs.
- programa OFC
- programas de actividades curriculares del ciclo básico, actualizadas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</si>
</sst>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sz val="11"/>
      <color theme="1"/>
      <name val="Calibri"/>
      <family val="2"/>
    </font>
    <font>
      <sz val="11"/>
      <color theme="1"/>
      <name val="Aptos Narrow"/>
      <family val="2"/>
      <scheme val="minor"/>
    </font>
    <font>
      <sz val="11"/>
      <color rgb="FF000000"/>
      <name val="Aptos Narrow"/>
      <family val="2"/>
    </font>
    <font>
      <b/>
      <sz val="11"/>
      <color rgb="FF0070C0"/>
      <name val="Aptos Narrow"/>
      <family val="2"/>
    </font>
    <font>
      <b/>
      <sz val="11"/>
      <name val="Aptos Narrow"/>
      <family val="2"/>
    </font>
    <font>
      <i/>
      <sz val="11"/>
      <color rgb="FF0070C0"/>
      <name val="Aptos Narrow"/>
      <family val="2"/>
    </font>
    <font>
      <b/>
      <sz val="11"/>
      <color rgb="FF000000"/>
      <name val="Aptos Narrow"/>
      <family val="2"/>
    </font>
    <font>
      <i/>
      <sz val="11"/>
      <color rgb="FFD86DCD"/>
      <name val="Aptos Narrow"/>
    </font>
    <font>
      <i/>
      <sz val="11"/>
      <color rgb="FF0070C0"/>
      <name val="Aptos Narrow"/>
    </font>
  </fonts>
  <fills count="15">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CCCC"/>
        <bgColor indexed="64"/>
      </patternFill>
    </fill>
    <fill>
      <patternFill patternType="solid">
        <fgColor rgb="FFD9D9D9"/>
        <bgColor rgb="FF000000"/>
      </patternFill>
    </fill>
  </fills>
  <borders count="7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style="medium">
        <color indexed="64"/>
      </right>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right/>
      <top/>
      <bottom style="thin">
        <color indexed="64"/>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indexed="64"/>
      </top>
      <bottom/>
      <diagonal/>
    </border>
    <border>
      <left style="thin">
        <color rgb="FF000000"/>
      </left>
      <right/>
      <top style="medium">
        <color indexed="64"/>
      </top>
      <bottom/>
      <diagonal/>
    </border>
    <border>
      <left style="medium">
        <color indexed="64"/>
      </left>
      <right style="thin">
        <color rgb="FF000000"/>
      </right>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thin">
        <color rgb="FF000000"/>
      </right>
      <top/>
      <bottom/>
      <diagonal/>
    </border>
    <border>
      <left style="thin">
        <color rgb="FF000000"/>
      </left>
      <right/>
      <top/>
      <bottom/>
      <diagonal/>
    </border>
    <border>
      <left style="medium">
        <color indexed="64"/>
      </left>
      <right/>
      <top style="thin">
        <color rgb="FF000000"/>
      </top>
      <bottom style="thin">
        <color rgb="FF000000"/>
      </bottom>
      <diagonal/>
    </border>
    <border>
      <left style="thin">
        <color indexed="64"/>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medium">
        <color indexed="64"/>
      </right>
      <top/>
      <bottom style="thin">
        <color rgb="FF000000"/>
      </bottom>
      <diagonal/>
    </border>
    <border>
      <left style="thin">
        <color rgb="FF000000"/>
      </left>
      <right style="medium">
        <color indexed="64"/>
      </right>
      <top/>
      <bottom style="medium">
        <color indexed="64"/>
      </bottom>
      <diagonal/>
    </border>
    <border>
      <left/>
      <right style="medium">
        <color indexed="64"/>
      </right>
      <top style="medium">
        <color indexed="64"/>
      </top>
      <bottom style="thin">
        <color rgb="FF000000"/>
      </bottom>
      <diagonal/>
    </border>
    <border>
      <left style="medium">
        <color indexed="64"/>
      </left>
      <right/>
      <top style="thin">
        <color rgb="FF000000"/>
      </top>
      <bottom style="thin">
        <color indexed="64"/>
      </bottom>
      <diagonal/>
    </border>
    <border>
      <left style="thin">
        <color rgb="FF000000"/>
      </left>
      <right/>
      <top style="thin">
        <color rgb="FF000000"/>
      </top>
      <bottom style="thin">
        <color indexed="64"/>
      </bottom>
      <diagonal/>
    </border>
    <border>
      <left/>
      <right style="medium">
        <color indexed="64"/>
      </right>
      <top style="thin">
        <color rgb="FF000000"/>
      </top>
      <bottom style="thin">
        <color indexed="64"/>
      </bottom>
      <diagonal/>
    </border>
    <border>
      <left/>
      <right style="medium">
        <color indexed="64"/>
      </right>
      <top/>
      <bottom style="thin">
        <color rgb="FF000000"/>
      </bottom>
      <diagonal/>
    </border>
    <border>
      <left/>
      <right style="thin">
        <color rgb="FF000000"/>
      </right>
      <top/>
      <bottom style="medium">
        <color indexed="64"/>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medium">
        <color indexed="64"/>
      </right>
      <top/>
      <bottom/>
      <diagonal/>
    </border>
    <border>
      <left/>
      <right style="thin">
        <color indexed="64"/>
      </right>
      <top style="thin">
        <color indexed="64"/>
      </top>
      <bottom style="thin">
        <color indexed="64"/>
      </bottom>
      <diagonal/>
    </border>
  </borders>
  <cellStyleXfs count="2">
    <xf numFmtId="0" fontId="0" fillId="0" borderId="0"/>
    <xf numFmtId="9" fontId="9" fillId="0" borderId="0" applyFont="0" applyFill="0" applyBorder="0" applyAlignment="0" applyProtection="0"/>
  </cellStyleXfs>
  <cellXfs count="251">
    <xf numFmtId="0" fontId="0" fillId="0" borderId="0" xfId="0"/>
    <xf numFmtId="0" fontId="0" fillId="0" borderId="1" xfId="0" applyBorder="1"/>
    <xf numFmtId="0" fontId="1" fillId="0" borderId="1" xfId="0" applyFont="1" applyBorder="1" applyAlignment="1">
      <alignment wrapText="1"/>
    </xf>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5" fillId="3" borderId="7" xfId="0" applyFont="1" applyFill="1" applyBorder="1" applyAlignment="1">
      <alignment horizontal="center" wrapText="1"/>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5" fillId="4" borderId="18" xfId="0" applyFont="1" applyFill="1" applyBorder="1" applyAlignment="1">
      <alignment horizontal="center" vertical="center" wrapText="1"/>
    </xf>
    <xf numFmtId="0" fontId="0" fillId="0" borderId="0" xfId="0" applyAlignment="1">
      <alignment vertical="center"/>
    </xf>
    <xf numFmtId="0" fontId="4" fillId="4" borderId="6" xfId="0" applyFont="1" applyFill="1" applyBorder="1" applyAlignment="1">
      <alignment vertical="center" wrapText="1"/>
    </xf>
    <xf numFmtId="0" fontId="4" fillId="4" borderId="20" xfId="0" applyFont="1" applyFill="1" applyBorder="1" applyAlignment="1">
      <alignment horizontal="center" vertical="center" wrapText="1"/>
    </xf>
    <xf numFmtId="9" fontId="4" fillId="4" borderId="21" xfId="0" applyNumberFormat="1" applyFont="1" applyFill="1" applyBorder="1" applyAlignment="1">
      <alignment horizontal="center" vertical="center"/>
    </xf>
    <xf numFmtId="0" fontId="4" fillId="4" borderId="21" xfId="0" applyFont="1" applyFill="1" applyBorder="1" applyAlignment="1">
      <alignment horizontal="center" vertical="center"/>
    </xf>
    <xf numFmtId="0" fontId="0" fillId="4" borderId="16" xfId="0" applyFill="1" applyBorder="1" applyAlignment="1">
      <alignment vertical="center" wrapText="1"/>
    </xf>
    <xf numFmtId="0" fontId="0" fillId="4" borderId="6" xfId="0" applyFill="1" applyBorder="1" applyAlignment="1">
      <alignment vertical="center" wrapText="1"/>
    </xf>
    <xf numFmtId="0" fontId="0" fillId="0" borderId="16" xfId="0" applyBorder="1"/>
    <xf numFmtId="0" fontId="4" fillId="0" borderId="16" xfId="0" applyFont="1" applyBorder="1" applyAlignment="1">
      <alignment horizontal="center"/>
    </xf>
    <xf numFmtId="0" fontId="2" fillId="0" borderId="33" xfId="0" applyFont="1" applyBorder="1" applyAlignment="1">
      <alignment horizontal="center" vertical="center" wrapText="1"/>
    </xf>
    <xf numFmtId="0" fontId="0" fillId="0" borderId="1" xfId="0" applyBorder="1" applyAlignment="1">
      <alignment wrapText="1"/>
    </xf>
    <xf numFmtId="0" fontId="1" fillId="0" borderId="34" xfId="0" applyFont="1" applyBorder="1" applyAlignment="1">
      <alignment wrapText="1"/>
    </xf>
    <xf numFmtId="0" fontId="1" fillId="0" borderId="35" xfId="0" applyFont="1" applyBorder="1" applyAlignment="1">
      <alignment wrapText="1"/>
    </xf>
    <xf numFmtId="0" fontId="8" fillId="0" borderId="1" xfId="0" applyFont="1" applyBorder="1" applyAlignment="1">
      <alignment horizontal="center" vertical="top"/>
    </xf>
    <xf numFmtId="0" fontId="8" fillId="0" borderId="1" xfId="0" applyFont="1" applyBorder="1" applyAlignment="1">
      <alignment horizontal="left" vertical="top"/>
    </xf>
    <xf numFmtId="0" fontId="1" fillId="0" borderId="16" xfId="0" applyFont="1" applyBorder="1"/>
    <xf numFmtId="0" fontId="0" fillId="0" borderId="34" xfId="0" applyBorder="1"/>
    <xf numFmtId="0" fontId="0" fillId="0" borderId="35" xfId="0" applyBorder="1"/>
    <xf numFmtId="0" fontId="0" fillId="0" borderId="34" xfId="0" applyBorder="1" applyAlignment="1">
      <alignment wrapText="1"/>
    </xf>
    <xf numFmtId="0" fontId="0" fillId="0" borderId="16" xfId="0" applyBorder="1" applyAlignment="1">
      <alignment wrapText="1"/>
    </xf>
    <xf numFmtId="0" fontId="0" fillId="0" borderId="35" xfId="0" applyBorder="1" applyAlignment="1">
      <alignment wrapText="1"/>
    </xf>
    <xf numFmtId="0" fontId="0" fillId="0" borderId="38" xfId="0" applyBorder="1" applyAlignment="1">
      <alignment wrapText="1"/>
    </xf>
    <xf numFmtId="0" fontId="0" fillId="0" borderId="16" xfId="0" applyBorder="1" applyAlignment="1">
      <alignment horizontal="center"/>
    </xf>
    <xf numFmtId="0" fontId="8" fillId="0" borderId="1" xfId="0" applyFont="1" applyBorder="1" applyAlignment="1">
      <alignment horizontal="center" vertical="top" wrapText="1"/>
    </xf>
    <xf numFmtId="1" fontId="8" fillId="0" borderId="1" xfId="0" applyNumberFormat="1" applyFont="1" applyBorder="1" applyAlignment="1">
      <alignment horizontal="center" vertical="top" wrapText="1"/>
    </xf>
    <xf numFmtId="0" fontId="2" fillId="0" borderId="40" xfId="0" applyFont="1" applyBorder="1" applyAlignment="1">
      <alignment horizontal="center" vertical="center" wrapText="1"/>
    </xf>
    <xf numFmtId="0" fontId="0" fillId="0" borderId="41" xfId="0" applyBorder="1"/>
    <xf numFmtId="0" fontId="4" fillId="0" borderId="16" xfId="0" applyFont="1" applyBorder="1" applyAlignment="1">
      <alignment horizontal="center" wrapText="1"/>
    </xf>
    <xf numFmtId="0" fontId="8" fillId="0" borderId="2" xfId="0" applyFont="1" applyBorder="1" applyAlignment="1">
      <alignment horizontal="center" vertical="top" wrapText="1"/>
    </xf>
    <xf numFmtId="1" fontId="8" fillId="0" borderId="2" xfId="0" applyNumberFormat="1" applyFont="1" applyBorder="1" applyAlignment="1">
      <alignment horizontal="center" vertical="top" wrapText="1"/>
    </xf>
    <xf numFmtId="0" fontId="1" fillId="0" borderId="42" xfId="0" applyFont="1" applyBorder="1"/>
    <xf numFmtId="0" fontId="0" fillId="0" borderId="39" xfId="0" applyBorder="1"/>
    <xf numFmtId="0" fontId="1" fillId="0" borderId="43" xfId="0" applyFont="1" applyBorder="1"/>
    <xf numFmtId="0" fontId="1" fillId="0" borderId="1" xfId="0" applyFont="1" applyBorder="1"/>
    <xf numFmtId="0" fontId="1" fillId="0" borderId="2" xfId="0" applyFont="1" applyBorder="1"/>
    <xf numFmtId="0" fontId="2" fillId="0" borderId="63" xfId="0" applyFont="1" applyBorder="1" applyAlignment="1">
      <alignment horizontal="center" vertical="center" wrapText="1"/>
    </xf>
    <xf numFmtId="0" fontId="2" fillId="0" borderId="64"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64" xfId="0" applyFont="1" applyBorder="1" applyAlignment="1">
      <alignment horizontal="center" vertical="top" wrapText="1"/>
    </xf>
    <xf numFmtId="0" fontId="2" fillId="0" borderId="47" xfId="0" applyFont="1" applyBorder="1" applyAlignment="1">
      <alignment vertical="center" wrapText="1"/>
    </xf>
    <xf numFmtId="0" fontId="2" fillId="2" borderId="68" xfId="0" applyFont="1" applyFill="1" applyBorder="1" applyAlignment="1">
      <alignment horizontal="center" vertical="center" wrapText="1"/>
    </xf>
    <xf numFmtId="0" fontId="2" fillId="2" borderId="69" xfId="0" applyFont="1" applyFill="1" applyBorder="1" applyAlignment="1">
      <alignment horizontal="center" vertical="center" wrapText="1"/>
    </xf>
    <xf numFmtId="0" fontId="2" fillId="2" borderId="70" xfId="0" applyFont="1" applyFill="1" applyBorder="1" applyAlignment="1">
      <alignment horizontal="center" vertical="center" wrapText="1"/>
    </xf>
    <xf numFmtId="0" fontId="2" fillId="8" borderId="46" xfId="0" applyFont="1" applyFill="1" applyBorder="1" applyAlignment="1">
      <alignment horizontal="center" vertical="center" wrapText="1"/>
    </xf>
    <xf numFmtId="0" fontId="2" fillId="8" borderId="57" xfId="0" applyFont="1" applyFill="1" applyBorder="1" applyAlignment="1">
      <alignment horizontal="center" vertical="center" wrapText="1"/>
    </xf>
    <xf numFmtId="0" fontId="2" fillId="8" borderId="47" xfId="0" applyFont="1" applyFill="1" applyBorder="1" applyAlignment="1">
      <alignment horizontal="center" vertical="center" wrapText="1"/>
    </xf>
    <xf numFmtId="0" fontId="2" fillId="8" borderId="58" xfId="0" applyFont="1" applyFill="1" applyBorder="1" applyAlignment="1">
      <alignment horizontal="center" vertical="center" wrapText="1"/>
    </xf>
    <xf numFmtId="0" fontId="2" fillId="10" borderId="68" xfId="0" applyFont="1" applyFill="1" applyBorder="1" applyAlignment="1">
      <alignment horizontal="center" vertical="center" wrapText="1"/>
    </xf>
    <xf numFmtId="0" fontId="2" fillId="10" borderId="69" xfId="0" applyFont="1" applyFill="1" applyBorder="1" applyAlignment="1">
      <alignment horizontal="center" vertical="center" wrapText="1"/>
    </xf>
    <xf numFmtId="0" fontId="2" fillId="10" borderId="70" xfId="0" applyFont="1" applyFill="1" applyBorder="1" applyAlignment="1">
      <alignment horizontal="center" vertical="center" wrapText="1"/>
    </xf>
    <xf numFmtId="0" fontId="4" fillId="0" borderId="0" xfId="0" applyFont="1" applyAlignment="1">
      <alignment vertical="center"/>
    </xf>
    <xf numFmtId="0" fontId="2" fillId="2" borderId="26" xfId="0" applyFont="1" applyFill="1" applyBorder="1" applyAlignment="1">
      <alignment horizontal="center" vertical="center" wrapText="1"/>
    </xf>
    <xf numFmtId="0" fontId="1" fillId="0" borderId="0" xfId="0" applyFont="1" applyAlignment="1">
      <alignment wrapText="1"/>
    </xf>
    <xf numFmtId="0" fontId="0" fillId="0" borderId="0" xfId="0" applyAlignment="1">
      <alignment wrapText="1"/>
    </xf>
    <xf numFmtId="0" fontId="1" fillId="0" borderId="0" xfId="0" applyFont="1"/>
    <xf numFmtId="0" fontId="2" fillId="2" borderId="27"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8" borderId="66" xfId="0" applyFont="1" applyFill="1" applyBorder="1" applyAlignment="1">
      <alignment horizontal="center" vertical="center" wrapText="1"/>
    </xf>
    <xf numFmtId="0" fontId="2" fillId="8" borderId="71" xfId="0" applyFont="1" applyFill="1" applyBorder="1" applyAlignment="1">
      <alignment horizontal="center" vertical="center" wrapText="1"/>
    </xf>
    <xf numFmtId="0" fontId="2" fillId="10" borderId="26" xfId="0" applyFont="1" applyFill="1" applyBorder="1" applyAlignment="1">
      <alignment horizontal="center" vertical="center" wrapText="1"/>
    </xf>
    <xf numFmtId="0" fontId="2" fillId="10" borderId="27" xfId="0" applyFont="1" applyFill="1" applyBorder="1" applyAlignment="1">
      <alignment horizontal="center" vertical="center" wrapText="1"/>
    </xf>
    <xf numFmtId="0" fontId="2" fillId="10" borderId="28" xfId="0" applyFont="1" applyFill="1" applyBorder="1" applyAlignment="1">
      <alignment horizontal="center" vertical="center" wrapText="1"/>
    </xf>
    <xf numFmtId="0" fontId="2" fillId="0" borderId="66" xfId="0" applyFont="1" applyBorder="1" applyAlignment="1">
      <alignment horizontal="center" vertical="center" wrapText="1"/>
    </xf>
    <xf numFmtId="0" fontId="2" fillId="0" borderId="52" xfId="0" applyFont="1" applyBorder="1" applyAlignment="1">
      <alignment horizontal="center" vertical="center" wrapText="1"/>
    </xf>
    <xf numFmtId="0" fontId="2" fillId="0" borderId="31" xfId="0" applyFont="1" applyBorder="1" applyAlignment="1">
      <alignment horizontal="center" vertical="center" wrapText="1"/>
    </xf>
    <xf numFmtId="0" fontId="2" fillId="11" borderId="47" xfId="0" applyFont="1" applyFill="1" applyBorder="1" applyAlignment="1">
      <alignment horizontal="center" vertical="center" wrapText="1"/>
    </xf>
    <xf numFmtId="0" fontId="2" fillId="11" borderId="64" xfId="0" applyFont="1" applyFill="1" applyBorder="1" applyAlignment="1">
      <alignment horizontal="center" vertical="center" wrapText="1"/>
    </xf>
    <xf numFmtId="0" fontId="2" fillId="11" borderId="12" xfId="0" applyFont="1" applyFill="1" applyBorder="1" applyAlignment="1">
      <alignment horizontal="center" vertical="center" wrapText="1"/>
    </xf>
    <xf numFmtId="0" fontId="2" fillId="12" borderId="63" xfId="0" applyFont="1" applyFill="1" applyBorder="1" applyAlignment="1">
      <alignment horizontal="center" vertical="center" wrapText="1"/>
    </xf>
    <xf numFmtId="0" fontId="2" fillId="13" borderId="47" xfId="0" applyFont="1" applyFill="1" applyBorder="1" applyAlignment="1">
      <alignment vertical="center" wrapText="1"/>
    </xf>
    <xf numFmtId="0" fontId="2" fillId="13" borderId="64" xfId="0" applyFont="1" applyFill="1" applyBorder="1" applyAlignment="1">
      <alignment horizontal="center" vertical="center" wrapText="1"/>
    </xf>
    <xf numFmtId="0" fontId="2" fillId="13" borderId="64" xfId="0" applyFont="1" applyFill="1" applyBorder="1" applyAlignment="1">
      <alignment horizontal="center" vertical="top" wrapText="1"/>
    </xf>
    <xf numFmtId="0" fontId="2" fillId="13" borderId="12" xfId="0" applyFont="1" applyFill="1" applyBorder="1" applyAlignment="1">
      <alignment horizontal="center" vertical="center" wrapText="1"/>
    </xf>
    <xf numFmtId="0" fontId="2" fillId="13" borderId="47" xfId="0" applyFont="1" applyFill="1" applyBorder="1" applyAlignment="1">
      <alignment horizontal="center" vertical="center" wrapText="1"/>
    </xf>
    <xf numFmtId="9" fontId="1" fillId="0" borderId="2" xfId="1" applyFont="1" applyBorder="1"/>
    <xf numFmtId="0" fontId="10" fillId="0" borderId="0" xfId="0" applyFont="1"/>
    <xf numFmtId="0" fontId="14" fillId="14" borderId="21" xfId="0" applyFont="1" applyFill="1" applyBorder="1"/>
    <xf numFmtId="0" fontId="14" fillId="14" borderId="20" xfId="0" applyFont="1" applyFill="1" applyBorder="1"/>
    <xf numFmtId="0" fontId="13" fillId="0" borderId="20" xfId="0" applyFont="1" applyBorder="1" applyAlignment="1">
      <alignment wrapText="1"/>
    </xf>
    <xf numFmtId="0" fontId="2" fillId="6" borderId="44" xfId="0" applyFont="1" applyFill="1" applyBorder="1" applyAlignment="1">
      <alignment horizontal="center" vertical="center" wrapText="1"/>
    </xf>
    <xf numFmtId="0" fontId="2" fillId="6" borderId="36" xfId="0" applyFont="1" applyFill="1" applyBorder="1" applyAlignment="1">
      <alignment horizontal="center" vertical="center" wrapText="1"/>
    </xf>
    <xf numFmtId="0" fontId="2" fillId="6" borderId="48" xfId="0" applyFont="1" applyFill="1" applyBorder="1" applyAlignment="1">
      <alignment horizontal="center" vertical="center" wrapText="1"/>
    </xf>
    <xf numFmtId="0" fontId="0" fillId="0" borderId="42" xfId="0" applyBorder="1"/>
    <xf numFmtId="0" fontId="0" fillId="0" borderId="21" xfId="0" applyBorder="1"/>
    <xf numFmtId="2" fontId="0" fillId="0" borderId="16" xfId="0" applyNumberFormat="1" applyBorder="1"/>
    <xf numFmtId="164" fontId="1" fillId="0" borderId="0" xfId="0" applyNumberFormat="1" applyFont="1" applyAlignment="1">
      <alignment wrapText="1"/>
    </xf>
    <xf numFmtId="0" fontId="0" fillId="0" borderId="16" xfId="0" applyBorder="1" applyAlignment="1">
      <alignment horizont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0" fillId="0" borderId="16" xfId="0" applyBorder="1" applyAlignment="1">
      <alignment horizontal="left" wrapText="1"/>
    </xf>
    <xf numFmtId="0" fontId="0" fillId="0" borderId="16" xfId="0" applyBorder="1" applyAlignment="1">
      <alignment horizontal="left"/>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21"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left" vertical="center"/>
    </xf>
    <xf numFmtId="0" fontId="4" fillId="4" borderId="25" xfId="0" applyFont="1" applyFill="1" applyBorder="1" applyAlignment="1">
      <alignment horizontal="left" vertical="center"/>
    </xf>
    <xf numFmtId="0" fontId="4" fillId="4" borderId="26" xfId="0" applyFont="1" applyFill="1" applyBorder="1" applyAlignment="1">
      <alignment horizontal="left" vertical="center"/>
    </xf>
    <xf numFmtId="0" fontId="0" fillId="4" borderId="16" xfId="0" applyFill="1" applyBorder="1" applyAlignment="1">
      <alignment horizontal="left" vertical="center" wrapText="1"/>
    </xf>
    <xf numFmtId="0" fontId="0" fillId="4" borderId="24" xfId="0" applyFill="1" applyBorder="1" applyAlignment="1">
      <alignment horizontal="left" vertical="center" wrapText="1"/>
    </xf>
    <xf numFmtId="0" fontId="0" fillId="4" borderId="16" xfId="0" applyFill="1" applyBorder="1" applyAlignment="1">
      <alignment horizontal="center" vertical="center" wrapText="1"/>
    </xf>
    <xf numFmtId="0" fontId="0" fillId="4" borderId="24" xfId="0" applyFill="1" applyBorder="1" applyAlignment="1">
      <alignment horizontal="center" vertical="center" wrapText="1"/>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4" fillId="0" borderId="27" xfId="0" applyFont="1" applyBorder="1" applyAlignment="1">
      <alignment horizontal="center" vertical="center"/>
    </xf>
    <xf numFmtId="0" fontId="0" fillId="0" borderId="29" xfId="0" applyBorder="1" applyAlignment="1">
      <alignment horizontal="center" vertical="center"/>
    </xf>
    <xf numFmtId="0" fontId="0" fillId="0" borderId="21" xfId="0" applyBorder="1" applyAlignment="1">
      <alignment horizontal="center" vertical="center"/>
    </xf>
    <xf numFmtId="0" fontId="6" fillId="0" borderId="27" xfId="0" applyFont="1" applyBorder="1" applyAlignment="1">
      <alignment horizontal="center" vertical="center" wrapText="1"/>
    </xf>
    <xf numFmtId="0" fontId="0" fillId="0" borderId="27" xfId="0" applyBorder="1" applyAlignment="1">
      <alignment horizontal="center" vertical="center" wrapText="1"/>
    </xf>
    <xf numFmtId="0" fontId="0" fillId="0" borderId="29" xfId="0" applyBorder="1" applyAlignment="1">
      <alignment horizontal="center" vertical="center" wrapText="1"/>
    </xf>
    <xf numFmtId="0" fontId="0" fillId="0" borderId="21"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2" fillId="0" borderId="7" xfId="0" applyFont="1" applyBorder="1" applyAlignment="1">
      <alignment horizontal="center" vertical="center" wrapText="1"/>
    </xf>
    <xf numFmtId="0" fontId="2" fillId="0" borderId="67" xfId="0" applyFont="1" applyBorder="1" applyAlignment="1">
      <alignment horizontal="center" vertical="center" wrapText="1"/>
    </xf>
    <xf numFmtId="0" fontId="2" fillId="0" borderId="10" xfId="0" applyFont="1" applyBorder="1" applyAlignment="1">
      <alignment horizontal="center" vertical="center" wrapText="1"/>
    </xf>
    <xf numFmtId="0" fontId="4" fillId="0" borderId="8" xfId="0" applyFont="1" applyBorder="1" applyAlignment="1">
      <alignment horizontal="center" vertical="center"/>
    </xf>
    <xf numFmtId="0" fontId="4" fillId="0" borderId="30" xfId="0" applyFont="1" applyBorder="1" applyAlignment="1">
      <alignment horizontal="center" vertical="center"/>
    </xf>
    <xf numFmtId="0" fontId="4" fillId="0" borderId="9" xfId="0" applyFont="1" applyBorder="1" applyAlignment="1">
      <alignment horizontal="center" vertical="center"/>
    </xf>
    <xf numFmtId="0" fontId="4" fillId="0" borderId="11" xfId="0" applyFont="1" applyBorder="1" applyAlignment="1">
      <alignment horizontal="center" vertical="center"/>
    </xf>
    <xf numFmtId="0" fontId="4" fillId="0" borderId="32" xfId="0" applyFont="1" applyBorder="1" applyAlignment="1">
      <alignment horizontal="center" vertical="center"/>
    </xf>
    <xf numFmtId="0" fontId="4" fillId="0" borderId="12" xfId="0" applyFont="1" applyBorder="1" applyAlignment="1">
      <alignment horizontal="center" vertical="center"/>
    </xf>
    <xf numFmtId="0" fontId="4" fillId="13" borderId="50" xfId="0" applyFont="1" applyFill="1" applyBorder="1" applyAlignment="1">
      <alignment horizontal="center" vertical="center" wrapText="1"/>
    </xf>
    <xf numFmtId="0" fontId="4" fillId="13" borderId="51" xfId="0" applyFont="1" applyFill="1" applyBorder="1" applyAlignment="1">
      <alignment horizontal="center" vertical="center"/>
    </xf>
    <xf numFmtId="0" fontId="4" fillId="13" borderId="59" xfId="0" applyFont="1" applyFill="1" applyBorder="1" applyAlignment="1">
      <alignment horizontal="center" vertical="center"/>
    </xf>
    <xf numFmtId="0" fontId="2" fillId="6" borderId="44" xfId="0" applyFont="1" applyFill="1" applyBorder="1" applyAlignment="1">
      <alignment horizontal="center" vertical="center" wrapText="1"/>
    </xf>
    <xf numFmtId="0" fontId="2" fillId="6" borderId="36" xfId="0" applyFont="1" applyFill="1" applyBorder="1" applyAlignment="1">
      <alignment horizontal="center" vertical="center" wrapText="1"/>
    </xf>
    <xf numFmtId="0" fontId="2" fillId="6" borderId="48" xfId="0" applyFont="1" applyFill="1" applyBorder="1" applyAlignment="1">
      <alignment horizontal="center" vertical="center" wrapText="1"/>
    </xf>
    <xf numFmtId="0" fontId="2" fillId="6" borderId="65" xfId="0" applyFont="1" applyFill="1" applyBorder="1" applyAlignment="1">
      <alignment horizontal="center" vertical="center" wrapText="1"/>
    </xf>
    <xf numFmtId="0" fontId="2" fillId="6" borderId="66" xfId="0" applyFont="1" applyFill="1" applyBorder="1" applyAlignment="1">
      <alignment horizontal="center" vertical="center" wrapText="1"/>
    </xf>
    <xf numFmtId="0" fontId="2" fillId="6" borderId="47" xfId="0" applyFont="1" applyFill="1" applyBorder="1" applyAlignment="1">
      <alignment horizontal="center" vertical="center" wrapText="1"/>
    </xf>
    <xf numFmtId="0" fontId="2" fillId="6" borderId="45" xfId="0" applyFont="1" applyFill="1" applyBorder="1" applyAlignment="1">
      <alignment horizontal="center" vertical="center" wrapText="1"/>
    </xf>
    <xf numFmtId="0" fontId="2" fillId="6" borderId="53" xfId="0" applyFont="1" applyFill="1" applyBorder="1" applyAlignment="1">
      <alignment horizontal="center" vertical="center" wrapText="1"/>
    </xf>
    <xf numFmtId="0" fontId="2" fillId="6" borderId="49"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6" borderId="67" xfId="0" applyFont="1" applyFill="1" applyBorder="1" applyAlignment="1">
      <alignment horizontal="center" vertical="center" wrapText="1"/>
    </xf>
    <xf numFmtId="0" fontId="2" fillId="6" borderId="10" xfId="0" applyFont="1" applyFill="1" applyBorder="1" applyAlignment="1">
      <alignment horizontal="center" vertical="center" wrapText="1"/>
    </xf>
    <xf numFmtId="0" fontId="2" fillId="6" borderId="9" xfId="0" applyFont="1" applyFill="1" applyBorder="1" applyAlignment="1">
      <alignment horizontal="center" vertical="center" wrapText="1"/>
    </xf>
    <xf numFmtId="0" fontId="2" fillId="6" borderId="31" xfId="0" applyFont="1" applyFill="1" applyBorder="1" applyAlignment="1">
      <alignment horizontal="center" vertical="center" wrapText="1"/>
    </xf>
    <xf numFmtId="0" fontId="2" fillId="6" borderId="12" xfId="0" applyFont="1" applyFill="1" applyBorder="1" applyAlignment="1">
      <alignment horizontal="center" vertical="center" wrapText="1"/>
    </xf>
    <xf numFmtId="0" fontId="4" fillId="10" borderId="50" xfId="0" applyFont="1" applyFill="1" applyBorder="1" applyAlignment="1">
      <alignment horizontal="center" vertical="center" wrapText="1"/>
    </xf>
    <xf numFmtId="0" fontId="4" fillId="10" borderId="51" xfId="0" applyFont="1" applyFill="1" applyBorder="1" applyAlignment="1">
      <alignment horizontal="center" vertical="center" wrapText="1"/>
    </xf>
    <xf numFmtId="0" fontId="4" fillId="10" borderId="59" xfId="0" applyFont="1" applyFill="1" applyBorder="1" applyAlignment="1">
      <alignment horizontal="center" vertical="center" wrapText="1"/>
    </xf>
    <xf numFmtId="0" fontId="2" fillId="10" borderId="60" xfId="0" applyFont="1" applyFill="1" applyBorder="1" applyAlignment="1">
      <alignment horizontal="center" vertical="center" wrapText="1"/>
    </xf>
    <xf numFmtId="0" fontId="2" fillId="10" borderId="56" xfId="0" applyFont="1" applyFill="1" applyBorder="1" applyAlignment="1">
      <alignment horizontal="center" vertical="center" wrapText="1"/>
    </xf>
    <xf numFmtId="0" fontId="2" fillId="10" borderId="61" xfId="0" applyFont="1" applyFill="1" applyBorder="1" applyAlignment="1">
      <alignment horizontal="left" vertical="center" wrapText="1"/>
    </xf>
    <xf numFmtId="0" fontId="2" fillId="10" borderId="62" xfId="0" applyFont="1" applyFill="1" applyBorder="1" applyAlignment="1">
      <alignment horizontal="left" vertical="center" wrapText="1"/>
    </xf>
    <xf numFmtId="0" fontId="4" fillId="12" borderId="50" xfId="0" applyFont="1" applyFill="1" applyBorder="1" applyAlignment="1">
      <alignment horizontal="center" vertical="center" wrapText="1"/>
    </xf>
    <xf numFmtId="0" fontId="4" fillId="12" borderId="51" xfId="0" applyFont="1" applyFill="1" applyBorder="1" applyAlignment="1">
      <alignment horizontal="center" vertical="center" wrapText="1"/>
    </xf>
    <xf numFmtId="0" fontId="4" fillId="12" borderId="59" xfId="0" applyFont="1" applyFill="1" applyBorder="1" applyAlignment="1">
      <alignment horizontal="center" vertical="center" wrapText="1"/>
    </xf>
    <xf numFmtId="0" fontId="2" fillId="12" borderId="54" xfId="0" applyFont="1" applyFill="1" applyBorder="1" applyAlignment="1">
      <alignment horizontal="center" vertical="center" wrapText="1"/>
    </xf>
    <xf numFmtId="0" fontId="2" fillId="12" borderId="35" xfId="0" applyFont="1" applyFill="1" applyBorder="1" applyAlignment="1">
      <alignment horizontal="center" vertical="center" wrapText="1"/>
    </xf>
    <xf numFmtId="0" fontId="4" fillId="2" borderId="8" xfId="0" applyFont="1" applyFill="1" applyBorder="1" applyAlignment="1">
      <alignment horizontal="left" vertical="center" wrapText="1"/>
    </xf>
    <xf numFmtId="0" fontId="4" fillId="2" borderId="30" xfId="0" applyFont="1" applyFill="1" applyBorder="1" applyAlignment="1">
      <alignment horizontal="left" vertical="center" wrapText="1"/>
    </xf>
    <xf numFmtId="0" fontId="4" fillId="2" borderId="51" xfId="0" applyFont="1" applyFill="1" applyBorder="1" applyAlignment="1">
      <alignment horizontal="left" vertical="center" wrapText="1"/>
    </xf>
    <xf numFmtId="0" fontId="4" fillId="2" borderId="59" xfId="0" applyFont="1" applyFill="1" applyBorder="1" applyAlignment="1">
      <alignment horizontal="left" vertical="center" wrapText="1"/>
    </xf>
    <xf numFmtId="0" fontId="2" fillId="2" borderId="2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55" xfId="0" applyFont="1" applyFill="1" applyBorder="1" applyAlignment="1">
      <alignment horizontal="center" vertical="top" wrapText="1"/>
    </xf>
    <xf numFmtId="0" fontId="2" fillId="2" borderId="62" xfId="0" applyFont="1" applyFill="1" applyBorder="1" applyAlignment="1">
      <alignment horizontal="center" vertical="top" wrapText="1"/>
    </xf>
    <xf numFmtId="0" fontId="4" fillId="8" borderId="50" xfId="0" applyFont="1" applyFill="1" applyBorder="1" applyAlignment="1">
      <alignment horizontal="center" vertical="center" wrapText="1"/>
    </xf>
    <xf numFmtId="0" fontId="4" fillId="8" borderId="59"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4" fillId="6" borderId="30"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32"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0" fillId="5" borderId="8" xfId="0" applyFill="1" applyBorder="1" applyAlignment="1">
      <alignment horizontal="center" vertical="top" wrapText="1"/>
    </xf>
    <xf numFmtId="0" fontId="0" fillId="5" borderId="30" xfId="0" applyFill="1" applyBorder="1" applyAlignment="1">
      <alignment horizontal="center" vertical="top" wrapText="1"/>
    </xf>
    <xf numFmtId="0" fontId="0" fillId="5" borderId="9" xfId="0" applyFill="1" applyBorder="1" applyAlignment="1">
      <alignment horizontal="center" vertical="top" wrapText="1"/>
    </xf>
    <xf numFmtId="0" fontId="0" fillId="5" borderId="11" xfId="0" applyFill="1" applyBorder="1" applyAlignment="1">
      <alignment horizontal="center" vertical="top" wrapText="1"/>
    </xf>
    <xf numFmtId="0" fontId="0" fillId="5" borderId="32" xfId="0" applyFill="1" applyBorder="1" applyAlignment="1">
      <alignment horizontal="center" vertical="top" wrapText="1"/>
    </xf>
    <xf numFmtId="0" fontId="0" fillId="5" borderId="12" xfId="0" applyFill="1" applyBorder="1" applyAlignment="1">
      <alignment horizontal="center" vertical="top" wrapText="1"/>
    </xf>
    <xf numFmtId="0" fontId="4" fillId="10" borderId="30" xfId="0" applyFont="1" applyFill="1" applyBorder="1" applyAlignment="1">
      <alignment horizontal="center" vertical="top" wrapText="1"/>
    </xf>
    <xf numFmtId="0" fontId="4" fillId="10" borderId="9" xfId="0" applyFont="1" applyFill="1" applyBorder="1" applyAlignment="1">
      <alignment horizontal="center" vertical="top" wrapText="1"/>
    </xf>
    <xf numFmtId="0" fontId="4" fillId="10" borderId="32" xfId="0" applyFont="1" applyFill="1" applyBorder="1" applyAlignment="1">
      <alignment horizontal="center" vertical="top" wrapText="1"/>
    </xf>
    <xf numFmtId="0" fontId="4" fillId="10" borderId="12" xfId="0" applyFont="1" applyFill="1" applyBorder="1" applyAlignment="1">
      <alignment horizontal="center" vertical="top" wrapText="1"/>
    </xf>
    <xf numFmtId="0" fontId="4" fillId="13" borderId="8" xfId="0" applyFont="1" applyFill="1" applyBorder="1" applyAlignment="1">
      <alignment horizontal="center" vertical="top" wrapText="1"/>
    </xf>
    <xf numFmtId="0" fontId="4" fillId="13" borderId="30" xfId="0" applyFont="1" applyFill="1" applyBorder="1" applyAlignment="1">
      <alignment horizontal="center" vertical="top" wrapText="1"/>
    </xf>
    <xf numFmtId="0" fontId="4" fillId="13" borderId="9" xfId="0" applyFont="1" applyFill="1" applyBorder="1" applyAlignment="1">
      <alignment horizontal="center" vertical="top" wrapText="1"/>
    </xf>
    <xf numFmtId="0" fontId="4" fillId="13" borderId="11" xfId="0" applyFont="1" applyFill="1" applyBorder="1" applyAlignment="1">
      <alignment horizontal="center" vertical="top" wrapText="1"/>
    </xf>
    <xf numFmtId="0" fontId="4" fillId="13" borderId="32" xfId="0" applyFont="1" applyFill="1" applyBorder="1" applyAlignment="1">
      <alignment horizontal="center" vertical="top" wrapText="1"/>
    </xf>
    <xf numFmtId="0" fontId="4" fillId="13" borderId="12" xfId="0" applyFont="1" applyFill="1" applyBorder="1" applyAlignment="1">
      <alignment horizontal="center" vertical="top" wrapText="1"/>
    </xf>
    <xf numFmtId="0" fontId="4" fillId="11" borderId="8" xfId="0" applyFont="1" applyFill="1" applyBorder="1" applyAlignment="1">
      <alignment horizontal="center" vertical="top" wrapText="1"/>
    </xf>
    <xf numFmtId="0" fontId="4" fillId="11" borderId="30" xfId="0" applyFont="1" applyFill="1" applyBorder="1" applyAlignment="1">
      <alignment horizontal="center" vertical="top" wrapText="1"/>
    </xf>
    <xf numFmtId="0" fontId="4" fillId="11" borderId="11" xfId="0" applyFont="1" applyFill="1" applyBorder="1" applyAlignment="1">
      <alignment horizontal="center" vertical="top" wrapText="1"/>
    </xf>
    <xf numFmtId="0" fontId="4" fillId="11" borderId="32" xfId="0" applyFont="1" applyFill="1" applyBorder="1" applyAlignment="1">
      <alignment horizontal="center" vertical="top" wrapText="1"/>
    </xf>
    <xf numFmtId="0" fontId="4" fillId="7" borderId="8" xfId="0" applyFont="1" applyFill="1" applyBorder="1" applyAlignment="1">
      <alignment horizontal="center" vertical="top" wrapText="1"/>
    </xf>
    <xf numFmtId="0" fontId="4" fillId="7" borderId="9" xfId="0" applyFont="1" applyFill="1" applyBorder="1" applyAlignment="1">
      <alignment horizontal="center" vertical="top" wrapText="1"/>
    </xf>
    <xf numFmtId="0" fontId="4" fillId="7" borderId="11" xfId="0" applyFont="1" applyFill="1" applyBorder="1" applyAlignment="1">
      <alignment horizontal="center" vertical="top" wrapText="1"/>
    </xf>
    <xf numFmtId="0" fontId="4" fillId="7" borderId="12" xfId="0" applyFont="1" applyFill="1" applyBorder="1" applyAlignment="1">
      <alignment horizontal="center" vertical="top" wrapText="1"/>
    </xf>
    <xf numFmtId="0" fontId="4" fillId="0" borderId="50" xfId="0" applyFont="1" applyBorder="1" applyAlignment="1">
      <alignment horizontal="center" vertical="center" wrapText="1"/>
    </xf>
    <xf numFmtId="0" fontId="4" fillId="0" borderId="51" xfId="0" applyFont="1" applyBorder="1" applyAlignment="1">
      <alignment horizontal="center" vertical="center" wrapText="1"/>
    </xf>
    <xf numFmtId="0" fontId="4" fillId="0" borderId="59" xfId="0" applyFont="1" applyBorder="1" applyAlignment="1">
      <alignment horizontal="center" vertical="center" wrapText="1"/>
    </xf>
    <xf numFmtId="0" fontId="4" fillId="0" borderId="51" xfId="0" applyFont="1" applyBorder="1" applyAlignment="1">
      <alignment horizontal="center" vertical="center"/>
    </xf>
    <xf numFmtId="0" fontId="4" fillId="0" borderId="59" xfId="0" applyFont="1" applyBorder="1" applyAlignment="1">
      <alignment horizontal="center" vertical="center"/>
    </xf>
    <xf numFmtId="0" fontId="2" fillId="0" borderId="54" xfId="0" applyFont="1" applyBorder="1" applyAlignment="1">
      <alignment horizontal="center" vertical="center" wrapText="1"/>
    </xf>
    <xf numFmtId="0" fontId="2" fillId="0" borderId="35" xfId="0" applyFont="1" applyBorder="1" applyAlignment="1">
      <alignment horizontal="center" vertical="center" wrapText="1"/>
    </xf>
    <xf numFmtId="0" fontId="0" fillId="0" borderId="0" xfId="0" applyAlignment="1">
      <alignment horizontal="center"/>
    </xf>
    <xf numFmtId="0" fontId="0" fillId="0" borderId="31" xfId="0" applyBorder="1" applyAlignment="1">
      <alignment horizontal="center"/>
    </xf>
    <xf numFmtId="0" fontId="4" fillId="9" borderId="8" xfId="0" applyFont="1" applyFill="1" applyBorder="1" applyAlignment="1">
      <alignment horizontal="center" vertical="top" wrapText="1"/>
    </xf>
    <xf numFmtId="0" fontId="4" fillId="9" borderId="30" xfId="0" applyFont="1" applyFill="1" applyBorder="1" applyAlignment="1">
      <alignment horizontal="center" vertical="top" wrapText="1"/>
    </xf>
    <xf numFmtId="0" fontId="4" fillId="9" borderId="11" xfId="0" applyFont="1" applyFill="1" applyBorder="1" applyAlignment="1">
      <alignment horizontal="center" vertical="top" wrapText="1"/>
    </xf>
    <xf numFmtId="0" fontId="4" fillId="9" borderId="32" xfId="0" applyFont="1" applyFill="1" applyBorder="1" applyAlignment="1">
      <alignment horizontal="center" vertical="top" wrapText="1"/>
    </xf>
    <xf numFmtId="0" fontId="4" fillId="9" borderId="9" xfId="0" applyFont="1" applyFill="1" applyBorder="1" applyAlignment="1">
      <alignment horizontal="center" vertical="top" wrapText="1"/>
    </xf>
    <xf numFmtId="0" fontId="4" fillId="9" borderId="12" xfId="0" applyFont="1" applyFill="1" applyBorder="1" applyAlignment="1">
      <alignment horizontal="center" vertical="top" wrapText="1"/>
    </xf>
    <xf numFmtId="0" fontId="4" fillId="0" borderId="7" xfId="0" applyFont="1" applyBorder="1" applyAlignment="1">
      <alignment horizontal="center" vertical="center"/>
    </xf>
    <xf numFmtId="0" fontId="4" fillId="0" borderId="67" xfId="0" applyFont="1" applyBorder="1" applyAlignment="1">
      <alignment horizontal="center" vertical="center"/>
    </xf>
    <xf numFmtId="0" fontId="4" fillId="0" borderId="7" xfId="0" applyFont="1" applyBorder="1" applyAlignment="1">
      <alignment horizontal="center" vertical="center" wrapText="1"/>
    </xf>
    <xf numFmtId="0" fontId="4" fillId="0" borderId="67" xfId="0" applyFont="1" applyBorder="1" applyAlignment="1">
      <alignment horizontal="center" vertical="center" wrapText="1"/>
    </xf>
    <xf numFmtId="0" fontId="13" fillId="0" borderId="37" xfId="0" applyFont="1" applyBorder="1" applyAlignment="1">
      <alignment wrapText="1"/>
    </xf>
    <xf numFmtId="0" fontId="13" fillId="0" borderId="72" xfId="0" applyFont="1" applyBorder="1" applyAlignment="1">
      <alignment wrapText="1"/>
    </xf>
    <xf numFmtId="0" fontId="10" fillId="0" borderId="41" xfId="0" applyFont="1" applyBorder="1" applyAlignment="1">
      <alignment wrapText="1"/>
    </xf>
    <xf numFmtId="0" fontId="10" fillId="0" borderId="37" xfId="0" applyFont="1" applyBorder="1" applyAlignment="1">
      <alignment wrapText="1"/>
    </xf>
    <xf numFmtId="0" fontId="10" fillId="0" borderId="72" xfId="0" applyFont="1" applyBorder="1" applyAlignment="1">
      <alignment wrapText="1"/>
    </xf>
    <xf numFmtId="0" fontId="16" fillId="0" borderId="37" xfId="0" applyFont="1" applyBorder="1" applyAlignment="1">
      <alignment horizontal="left" wrapText="1"/>
    </xf>
    <xf numFmtId="0" fontId="13" fillId="0" borderId="37" xfId="0" applyFont="1" applyBorder="1" applyAlignment="1">
      <alignment horizontal="left" wrapText="1"/>
    </xf>
    <xf numFmtId="0" fontId="13" fillId="0" borderId="72" xfId="0" applyFont="1" applyBorder="1" applyAlignment="1">
      <alignment horizontal="left" wrapText="1"/>
    </xf>
    <xf numFmtId="0" fontId="10" fillId="0" borderId="0" xfId="0" applyFont="1" applyAlignment="1">
      <alignment horizontal="center"/>
    </xf>
    <xf numFmtId="0" fontId="11" fillId="0" borderId="0" xfId="0" applyFont="1" applyAlignment="1">
      <alignment horizontal="center"/>
    </xf>
    <xf numFmtId="0" fontId="12" fillId="0" borderId="0" xfId="0" applyFont="1" applyAlignment="1">
      <alignment horizontal="center"/>
    </xf>
    <xf numFmtId="0" fontId="10" fillId="0" borderId="0" xfId="0" applyFont="1" applyAlignment="1"/>
    <xf numFmtId="0" fontId="13" fillId="0" borderId="0" xfId="0" applyFont="1" applyAlignment="1"/>
    <xf numFmtId="0" fontId="10" fillId="0" borderId="39" xfId="0" applyFont="1" applyBorder="1" applyAlignment="1"/>
    <xf numFmtId="0" fontId="14" fillId="14" borderId="41" xfId="0" applyFont="1" applyFill="1" applyBorder="1" applyAlignment="1"/>
    <xf numFmtId="0" fontId="14" fillId="14" borderId="37" xfId="0" applyFont="1" applyFill="1" applyBorder="1" applyAlignment="1"/>
    <xf numFmtId="0" fontId="14" fillId="14" borderId="72" xfId="0" applyFont="1" applyFill="1" applyBorder="1" applyAlignment="1"/>
  </cellXfs>
  <cellStyles count="2">
    <cellStyle name="Normal" xfId="0" builtinId="0"/>
    <cellStyle name="Porcentaje" xfId="1" builtinId="5"/>
  </cellStyles>
  <dxfs count="0"/>
  <tableStyles count="0" defaultTableStyle="TableStyleMedium2" defaultPivotStyle="PivotStyleMedium9"/>
  <colors>
    <mruColors>
      <color rgb="FFFFCCCC"/>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20</xdr:col>
      <xdr:colOff>344969</xdr:colOff>
      <xdr:row>31</xdr:row>
      <xdr:rowOff>115114</xdr:rowOff>
    </xdr:to>
    <xdr:pic>
      <xdr:nvPicPr>
        <xdr:cNvPr id="2" name="Imagen 1">
          <a:extLst>
            <a:ext uri="{FF2B5EF4-FFF2-40B4-BE49-F238E27FC236}">
              <a16:creationId xmlns:a16="http://schemas.microsoft.com/office/drawing/2014/main" id="{DA919A87-E698-1225-BB29-676CC0A39AA1}"/>
            </a:ext>
          </a:extLst>
        </xdr:cNvPr>
        <xdr:cNvPicPr>
          <a:picLocks noChangeAspect="1"/>
        </xdr:cNvPicPr>
      </xdr:nvPicPr>
      <xdr:blipFill>
        <a:blip xmlns:r="http://schemas.openxmlformats.org/officeDocument/2006/relationships" r:embed="rId1"/>
        <a:stretch>
          <a:fillRect/>
        </a:stretch>
      </xdr:blipFill>
      <xdr:spPr>
        <a:xfrm>
          <a:off x="762000" y="190500"/>
          <a:ext cx="14822969" cy="5830114"/>
        </a:xfrm>
        <a:prstGeom prst="rect">
          <a:avLst/>
        </a:prstGeom>
      </xdr:spPr>
    </xdr:pic>
    <xdr:clientData/>
  </xdr:twoCellAnchor>
  <xdr:twoCellAnchor editAs="oneCell">
    <xdr:from>
      <xdr:col>20</xdr:col>
      <xdr:colOff>314325</xdr:colOff>
      <xdr:row>0</xdr:row>
      <xdr:rowOff>133350</xdr:rowOff>
    </xdr:from>
    <xdr:to>
      <xdr:col>28</xdr:col>
      <xdr:colOff>419965</xdr:colOff>
      <xdr:row>31</xdr:row>
      <xdr:rowOff>29385</xdr:rowOff>
    </xdr:to>
    <xdr:pic>
      <xdr:nvPicPr>
        <xdr:cNvPr id="3" name="Imagen 2">
          <a:extLst>
            <a:ext uri="{FF2B5EF4-FFF2-40B4-BE49-F238E27FC236}">
              <a16:creationId xmlns:a16="http://schemas.microsoft.com/office/drawing/2014/main" id="{DB13CC87-0644-FD8A-7B62-963D2564CBB6}"/>
            </a:ext>
          </a:extLst>
        </xdr:cNvPr>
        <xdr:cNvPicPr>
          <a:picLocks noChangeAspect="1"/>
        </xdr:cNvPicPr>
      </xdr:nvPicPr>
      <xdr:blipFill>
        <a:blip xmlns:r="http://schemas.openxmlformats.org/officeDocument/2006/relationships" r:embed="rId2"/>
        <a:stretch>
          <a:fillRect/>
        </a:stretch>
      </xdr:blipFill>
      <xdr:spPr>
        <a:xfrm>
          <a:off x="15554325" y="133350"/>
          <a:ext cx="6201640" cy="5801535"/>
        </a:xfrm>
        <a:prstGeom prst="rect">
          <a:avLst/>
        </a:prstGeom>
      </xdr:spPr>
    </xdr:pic>
    <xdr:clientData/>
  </xdr:twoCellAnchor>
  <xdr:twoCellAnchor editAs="oneCell">
    <xdr:from>
      <xdr:col>0</xdr:col>
      <xdr:colOff>381000</xdr:colOff>
      <xdr:row>31</xdr:row>
      <xdr:rowOff>76200</xdr:rowOff>
    </xdr:from>
    <xdr:to>
      <xdr:col>17</xdr:col>
      <xdr:colOff>449492</xdr:colOff>
      <xdr:row>49</xdr:row>
      <xdr:rowOff>48100</xdr:rowOff>
    </xdr:to>
    <xdr:pic>
      <xdr:nvPicPr>
        <xdr:cNvPr id="4" name="Imagen 3">
          <a:extLst>
            <a:ext uri="{FF2B5EF4-FFF2-40B4-BE49-F238E27FC236}">
              <a16:creationId xmlns:a16="http://schemas.microsoft.com/office/drawing/2014/main" id="{D100CFBA-032F-4B69-5FB1-10F54DD9D572}"/>
            </a:ext>
          </a:extLst>
        </xdr:cNvPr>
        <xdr:cNvPicPr>
          <a:picLocks noChangeAspect="1"/>
        </xdr:cNvPicPr>
      </xdr:nvPicPr>
      <xdr:blipFill>
        <a:blip xmlns:r="http://schemas.openxmlformats.org/officeDocument/2006/relationships" r:embed="rId3"/>
        <a:stretch>
          <a:fillRect/>
        </a:stretch>
      </xdr:blipFill>
      <xdr:spPr>
        <a:xfrm>
          <a:off x="381000" y="5981700"/>
          <a:ext cx="13022492" cy="3400900"/>
        </a:xfrm>
        <a:prstGeom prst="rect">
          <a:avLst/>
        </a:prstGeom>
      </xdr:spPr>
    </xdr:pic>
    <xdr:clientData/>
  </xdr:twoCellAnchor>
  <xdr:twoCellAnchor editAs="oneCell">
    <xdr:from>
      <xdr:col>17</xdr:col>
      <xdr:colOff>371475</xdr:colOff>
      <xdr:row>31</xdr:row>
      <xdr:rowOff>95250</xdr:rowOff>
    </xdr:from>
    <xdr:to>
      <xdr:col>28</xdr:col>
      <xdr:colOff>458382</xdr:colOff>
      <xdr:row>48</xdr:row>
      <xdr:rowOff>181439</xdr:rowOff>
    </xdr:to>
    <xdr:pic>
      <xdr:nvPicPr>
        <xdr:cNvPr id="6" name="Imagen 5">
          <a:extLst>
            <a:ext uri="{FF2B5EF4-FFF2-40B4-BE49-F238E27FC236}">
              <a16:creationId xmlns:a16="http://schemas.microsoft.com/office/drawing/2014/main" id="{03678DB4-3C2B-1854-D4F9-583C8D14C580}"/>
            </a:ext>
          </a:extLst>
        </xdr:cNvPr>
        <xdr:cNvPicPr>
          <a:picLocks noChangeAspect="1"/>
        </xdr:cNvPicPr>
      </xdr:nvPicPr>
      <xdr:blipFill>
        <a:blip xmlns:r="http://schemas.openxmlformats.org/officeDocument/2006/relationships" r:embed="rId4"/>
        <a:stretch>
          <a:fillRect/>
        </a:stretch>
      </xdr:blipFill>
      <xdr:spPr>
        <a:xfrm>
          <a:off x="13325475" y="6000750"/>
          <a:ext cx="8468907" cy="3324689"/>
        </a:xfrm>
        <a:prstGeom prst="rect">
          <a:avLst/>
        </a:prstGeom>
      </xdr:spPr>
    </xdr:pic>
    <xdr:clientData/>
  </xdr:twoCellAnchor>
  <xdr:twoCellAnchor editAs="oneCell">
    <xdr:from>
      <xdr:col>1</xdr:col>
      <xdr:colOff>66675</xdr:colOff>
      <xdr:row>48</xdr:row>
      <xdr:rowOff>123825</xdr:rowOff>
    </xdr:from>
    <xdr:to>
      <xdr:col>20</xdr:col>
      <xdr:colOff>364012</xdr:colOff>
      <xdr:row>65</xdr:row>
      <xdr:rowOff>67119</xdr:rowOff>
    </xdr:to>
    <xdr:pic>
      <xdr:nvPicPr>
        <xdr:cNvPr id="14" name="Imagen 13">
          <a:extLst>
            <a:ext uri="{FF2B5EF4-FFF2-40B4-BE49-F238E27FC236}">
              <a16:creationId xmlns:a16="http://schemas.microsoft.com/office/drawing/2014/main" id="{84B910F9-BCD8-A3BB-FFBD-76EE64D39E05}"/>
            </a:ext>
          </a:extLst>
        </xdr:cNvPr>
        <xdr:cNvPicPr>
          <a:picLocks noChangeAspect="1"/>
        </xdr:cNvPicPr>
      </xdr:nvPicPr>
      <xdr:blipFill>
        <a:blip xmlns:r="http://schemas.openxmlformats.org/officeDocument/2006/relationships" r:embed="rId5"/>
        <a:stretch>
          <a:fillRect/>
        </a:stretch>
      </xdr:blipFill>
      <xdr:spPr>
        <a:xfrm>
          <a:off x="828675" y="9267825"/>
          <a:ext cx="14775337" cy="3181794"/>
        </a:xfrm>
        <a:prstGeom prst="rect">
          <a:avLst/>
        </a:prstGeom>
      </xdr:spPr>
    </xdr:pic>
    <xdr:clientData/>
  </xdr:twoCellAnchor>
  <xdr:twoCellAnchor editAs="oneCell">
    <xdr:from>
      <xdr:col>20</xdr:col>
      <xdr:colOff>247650</xdr:colOff>
      <xdr:row>48</xdr:row>
      <xdr:rowOff>180975</xdr:rowOff>
    </xdr:from>
    <xdr:to>
      <xdr:col>28</xdr:col>
      <xdr:colOff>238975</xdr:colOff>
      <xdr:row>65</xdr:row>
      <xdr:rowOff>19479</xdr:rowOff>
    </xdr:to>
    <xdr:pic>
      <xdr:nvPicPr>
        <xdr:cNvPr id="15" name="Imagen 14">
          <a:extLst>
            <a:ext uri="{FF2B5EF4-FFF2-40B4-BE49-F238E27FC236}">
              <a16:creationId xmlns:a16="http://schemas.microsoft.com/office/drawing/2014/main" id="{1F8EB130-008B-D9F9-3786-AEFDAB76B03D}"/>
            </a:ext>
          </a:extLst>
        </xdr:cNvPr>
        <xdr:cNvPicPr>
          <a:picLocks noChangeAspect="1"/>
        </xdr:cNvPicPr>
      </xdr:nvPicPr>
      <xdr:blipFill>
        <a:blip xmlns:r="http://schemas.openxmlformats.org/officeDocument/2006/relationships" r:embed="rId6"/>
        <a:stretch>
          <a:fillRect/>
        </a:stretch>
      </xdr:blipFill>
      <xdr:spPr>
        <a:xfrm>
          <a:off x="15487650" y="9324975"/>
          <a:ext cx="6087325" cy="3077004"/>
        </a:xfrm>
        <a:prstGeom prst="rect">
          <a:avLst/>
        </a:prstGeom>
      </xdr:spPr>
    </xdr:pic>
    <xdr:clientData/>
  </xdr:twoCellAnchor>
  <xdr:twoCellAnchor editAs="oneCell">
    <xdr:from>
      <xdr:col>0</xdr:col>
      <xdr:colOff>390525</xdr:colOff>
      <xdr:row>64</xdr:row>
      <xdr:rowOff>66675</xdr:rowOff>
    </xdr:from>
    <xdr:to>
      <xdr:col>17</xdr:col>
      <xdr:colOff>497123</xdr:colOff>
      <xdr:row>83</xdr:row>
      <xdr:rowOff>162443</xdr:rowOff>
    </xdr:to>
    <xdr:pic>
      <xdr:nvPicPr>
        <xdr:cNvPr id="20" name="Imagen 19">
          <a:extLst>
            <a:ext uri="{FF2B5EF4-FFF2-40B4-BE49-F238E27FC236}">
              <a16:creationId xmlns:a16="http://schemas.microsoft.com/office/drawing/2014/main" id="{0BB2A7A6-3377-33BD-4FBA-1A88DBB126D3}"/>
            </a:ext>
          </a:extLst>
        </xdr:cNvPr>
        <xdr:cNvPicPr>
          <a:picLocks noChangeAspect="1"/>
        </xdr:cNvPicPr>
      </xdr:nvPicPr>
      <xdr:blipFill>
        <a:blip xmlns:r="http://schemas.openxmlformats.org/officeDocument/2006/relationships" r:embed="rId7"/>
        <a:stretch>
          <a:fillRect/>
        </a:stretch>
      </xdr:blipFill>
      <xdr:spPr>
        <a:xfrm>
          <a:off x="390525" y="12258675"/>
          <a:ext cx="13060598" cy="3715268"/>
        </a:xfrm>
        <a:prstGeom prst="rect">
          <a:avLst/>
        </a:prstGeom>
      </xdr:spPr>
    </xdr:pic>
    <xdr:clientData/>
  </xdr:twoCellAnchor>
  <xdr:twoCellAnchor editAs="oneCell">
    <xdr:from>
      <xdr:col>17</xdr:col>
      <xdr:colOff>457200</xdr:colOff>
      <xdr:row>63</xdr:row>
      <xdr:rowOff>171450</xdr:rowOff>
    </xdr:from>
    <xdr:to>
      <xdr:col>28</xdr:col>
      <xdr:colOff>182106</xdr:colOff>
      <xdr:row>83</xdr:row>
      <xdr:rowOff>152929</xdr:rowOff>
    </xdr:to>
    <xdr:pic>
      <xdr:nvPicPr>
        <xdr:cNvPr id="22" name="Imagen 21">
          <a:extLst>
            <a:ext uri="{FF2B5EF4-FFF2-40B4-BE49-F238E27FC236}">
              <a16:creationId xmlns:a16="http://schemas.microsoft.com/office/drawing/2014/main" id="{F6166296-2F15-3E18-A6CB-DC0C42150D79}"/>
            </a:ext>
          </a:extLst>
        </xdr:cNvPr>
        <xdr:cNvPicPr>
          <a:picLocks noChangeAspect="1"/>
        </xdr:cNvPicPr>
      </xdr:nvPicPr>
      <xdr:blipFill>
        <a:blip xmlns:r="http://schemas.openxmlformats.org/officeDocument/2006/relationships" r:embed="rId8"/>
        <a:stretch>
          <a:fillRect/>
        </a:stretch>
      </xdr:blipFill>
      <xdr:spPr>
        <a:xfrm>
          <a:off x="13411200" y="12172950"/>
          <a:ext cx="8106906" cy="3791479"/>
        </a:xfrm>
        <a:prstGeom prst="rect">
          <a:avLst/>
        </a:prstGeom>
      </xdr:spPr>
    </xdr:pic>
    <xdr:clientData/>
  </xdr:twoCellAnchor>
  <xdr:twoCellAnchor editAs="oneCell">
    <xdr:from>
      <xdr:col>0</xdr:col>
      <xdr:colOff>381000</xdr:colOff>
      <xdr:row>83</xdr:row>
      <xdr:rowOff>142875</xdr:rowOff>
    </xdr:from>
    <xdr:to>
      <xdr:col>17</xdr:col>
      <xdr:colOff>525703</xdr:colOff>
      <xdr:row>109</xdr:row>
      <xdr:rowOff>57829</xdr:rowOff>
    </xdr:to>
    <xdr:pic>
      <xdr:nvPicPr>
        <xdr:cNvPr id="23" name="Imagen 22">
          <a:extLst>
            <a:ext uri="{FF2B5EF4-FFF2-40B4-BE49-F238E27FC236}">
              <a16:creationId xmlns:a16="http://schemas.microsoft.com/office/drawing/2014/main" id="{60303D8B-B92B-EC14-16F5-AE5A50D12C80}"/>
            </a:ext>
          </a:extLst>
        </xdr:cNvPr>
        <xdr:cNvPicPr>
          <a:picLocks noChangeAspect="1"/>
        </xdr:cNvPicPr>
      </xdr:nvPicPr>
      <xdr:blipFill>
        <a:blip xmlns:r="http://schemas.openxmlformats.org/officeDocument/2006/relationships" r:embed="rId9"/>
        <a:stretch>
          <a:fillRect/>
        </a:stretch>
      </xdr:blipFill>
      <xdr:spPr>
        <a:xfrm>
          <a:off x="381000" y="15954375"/>
          <a:ext cx="13098703" cy="4867954"/>
        </a:xfrm>
        <a:prstGeom prst="rect">
          <a:avLst/>
        </a:prstGeom>
      </xdr:spPr>
    </xdr:pic>
    <xdr:clientData/>
  </xdr:twoCellAnchor>
  <xdr:twoCellAnchor editAs="oneCell">
    <xdr:from>
      <xdr:col>17</xdr:col>
      <xdr:colOff>428625</xdr:colOff>
      <xdr:row>83</xdr:row>
      <xdr:rowOff>123825</xdr:rowOff>
    </xdr:from>
    <xdr:to>
      <xdr:col>27</xdr:col>
      <xdr:colOff>725005</xdr:colOff>
      <xdr:row>117</xdr:row>
      <xdr:rowOff>38992</xdr:rowOff>
    </xdr:to>
    <xdr:pic>
      <xdr:nvPicPr>
        <xdr:cNvPr id="24" name="Imagen 23">
          <a:extLst>
            <a:ext uri="{FF2B5EF4-FFF2-40B4-BE49-F238E27FC236}">
              <a16:creationId xmlns:a16="http://schemas.microsoft.com/office/drawing/2014/main" id="{D666F1A0-6575-A11E-BEFF-244B7916BB32}"/>
            </a:ext>
          </a:extLst>
        </xdr:cNvPr>
        <xdr:cNvPicPr>
          <a:picLocks noChangeAspect="1"/>
        </xdr:cNvPicPr>
      </xdr:nvPicPr>
      <xdr:blipFill>
        <a:blip xmlns:r="http://schemas.openxmlformats.org/officeDocument/2006/relationships" r:embed="rId10"/>
        <a:stretch>
          <a:fillRect/>
        </a:stretch>
      </xdr:blipFill>
      <xdr:spPr>
        <a:xfrm>
          <a:off x="13382625" y="15935325"/>
          <a:ext cx="7916380" cy="6392167"/>
        </a:xfrm>
        <a:prstGeom prst="rect">
          <a:avLst/>
        </a:prstGeom>
      </xdr:spPr>
    </xdr:pic>
    <xdr:clientData/>
  </xdr:twoCellAnchor>
  <xdr:twoCellAnchor editAs="oneCell">
    <xdr:from>
      <xdr:col>1</xdr:col>
      <xdr:colOff>104775</xdr:colOff>
      <xdr:row>108</xdr:row>
      <xdr:rowOff>0</xdr:rowOff>
    </xdr:from>
    <xdr:to>
      <xdr:col>17</xdr:col>
      <xdr:colOff>563740</xdr:colOff>
      <xdr:row>118</xdr:row>
      <xdr:rowOff>162213</xdr:rowOff>
    </xdr:to>
    <xdr:pic>
      <xdr:nvPicPr>
        <xdr:cNvPr id="25" name="Imagen 24">
          <a:extLst>
            <a:ext uri="{FF2B5EF4-FFF2-40B4-BE49-F238E27FC236}">
              <a16:creationId xmlns:a16="http://schemas.microsoft.com/office/drawing/2014/main" id="{C38A05FA-E799-DC17-88B2-97171F6F8A92}"/>
            </a:ext>
          </a:extLst>
        </xdr:cNvPr>
        <xdr:cNvPicPr>
          <a:picLocks noChangeAspect="1"/>
        </xdr:cNvPicPr>
      </xdr:nvPicPr>
      <xdr:blipFill>
        <a:blip xmlns:r="http://schemas.openxmlformats.org/officeDocument/2006/relationships" r:embed="rId11"/>
        <a:stretch>
          <a:fillRect/>
        </a:stretch>
      </xdr:blipFill>
      <xdr:spPr>
        <a:xfrm>
          <a:off x="866775" y="20574000"/>
          <a:ext cx="12650965" cy="20672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323850</xdr:colOff>
      <xdr:row>0</xdr:row>
      <xdr:rowOff>133350</xdr:rowOff>
    </xdr:from>
    <xdr:to>
      <xdr:col>11</xdr:col>
      <xdr:colOff>247650</xdr:colOff>
      <xdr:row>0</xdr:row>
      <xdr:rowOff>771525</xdr:rowOff>
    </xdr:to>
    <xdr:pic>
      <xdr:nvPicPr>
        <xdr:cNvPr id="2" name="Imagen 1">
          <a:extLst>
            <a:ext uri="{FF2B5EF4-FFF2-40B4-BE49-F238E27FC236}">
              <a16:creationId xmlns:a16="http://schemas.microsoft.com/office/drawing/2014/main" id="{C15B4A87-994C-7D52-A59E-2DFA0FFFF500}"/>
            </a:ext>
          </a:extLst>
        </xdr:cNvPr>
        <xdr:cNvPicPr>
          <a:picLocks noChangeAspect="1"/>
        </xdr:cNvPicPr>
      </xdr:nvPicPr>
      <xdr:blipFill>
        <a:blip xmlns:r="http://schemas.openxmlformats.org/officeDocument/2006/relationships" r:embed="rId1"/>
        <a:stretch>
          <a:fillRect/>
        </a:stretch>
      </xdr:blipFill>
      <xdr:spPr>
        <a:xfrm>
          <a:off x="5019675" y="133350"/>
          <a:ext cx="2362200" cy="638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
  <sheetViews>
    <sheetView topLeftCell="Q82" workbookViewId="0">
      <selection activeCell="S120" sqref="S120"/>
    </sheetView>
  </sheetViews>
  <sheetFormatPr defaultColWidth="11.42578125"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topLeftCell="A29" workbookViewId="0">
      <selection activeCell="B21" sqref="B21"/>
    </sheetView>
  </sheetViews>
  <sheetFormatPr defaultColWidth="11.42578125" defaultRowHeight="1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75" thickBot="1"/>
    <row r="4" spans="1:8" ht="15.75" thickBot="1">
      <c r="C4" s="109" t="s">
        <v>2</v>
      </c>
      <c r="D4" s="110"/>
      <c r="E4" s="110"/>
      <c r="F4" s="110"/>
      <c r="G4" s="111"/>
    </row>
    <row r="5" spans="1:8">
      <c r="C5" s="6" t="s">
        <v>3</v>
      </c>
      <c r="D5" s="6" t="s">
        <v>4</v>
      </c>
      <c r="E5" s="7" t="s">
        <v>5</v>
      </c>
      <c r="F5" s="6" t="s">
        <v>6</v>
      </c>
      <c r="G5" s="8" t="s">
        <v>7</v>
      </c>
    </row>
    <row r="6" spans="1:8" ht="15.75" thickBot="1">
      <c r="C6" s="9" t="s">
        <v>8</v>
      </c>
      <c r="D6" s="9" t="s">
        <v>9</v>
      </c>
      <c r="E6" s="10" t="s">
        <v>10</v>
      </c>
      <c r="F6" s="9" t="s">
        <v>11</v>
      </c>
      <c r="G6" s="11" t="s">
        <v>12</v>
      </c>
    </row>
    <row r="7" spans="1:8" ht="45.75" thickBot="1">
      <c r="C7" s="12" t="s">
        <v>13</v>
      </c>
      <c r="D7" s="13" t="s">
        <v>14</v>
      </c>
      <c r="E7" s="13" t="s">
        <v>15</v>
      </c>
      <c r="F7" s="13" t="s">
        <v>16</v>
      </c>
      <c r="G7" s="14" t="s">
        <v>17</v>
      </c>
    </row>
    <row r="8" spans="1:8">
      <c r="C8" s="15"/>
      <c r="D8" s="15"/>
      <c r="E8" s="15"/>
      <c r="F8" s="15"/>
      <c r="G8" s="16"/>
    </row>
    <row r="9" spans="1:8">
      <c r="A9" t="s">
        <v>18</v>
      </c>
      <c r="B9" s="17" t="s">
        <v>19</v>
      </c>
    </row>
    <row r="10" spans="1:8">
      <c r="B10" s="112" t="s">
        <v>20</v>
      </c>
      <c r="C10" s="113"/>
      <c r="D10" s="113"/>
      <c r="E10" s="113"/>
      <c r="F10" s="113"/>
      <c r="G10" s="113"/>
    </row>
    <row r="11" spans="1:8">
      <c r="B11" s="113"/>
      <c r="C11" s="113"/>
      <c r="D11" s="113"/>
      <c r="E11" s="113"/>
      <c r="F11" s="113"/>
      <c r="G11" s="113"/>
    </row>
    <row r="12" spans="1:8">
      <c r="B12" s="113"/>
      <c r="C12" s="113"/>
      <c r="D12" s="113"/>
      <c r="E12" s="113"/>
      <c r="F12" s="113"/>
      <c r="G12" s="113"/>
    </row>
    <row r="14" spans="1:8" ht="15.75" thickBot="1"/>
    <row r="15" spans="1:8" ht="15.75" thickBot="1">
      <c r="C15" s="109" t="s">
        <v>21</v>
      </c>
      <c r="D15" s="110"/>
      <c r="E15" s="110"/>
      <c r="F15" s="110"/>
      <c r="G15" s="111"/>
    </row>
    <row r="16" spans="1:8" ht="15.75" thickBot="1">
      <c r="B16" s="18"/>
      <c r="C16" s="19" t="s">
        <v>3</v>
      </c>
      <c r="D16" s="20" t="s">
        <v>4</v>
      </c>
      <c r="E16" s="21" t="s">
        <v>5</v>
      </c>
      <c r="F16" s="114" t="s">
        <v>22</v>
      </c>
      <c r="G16" s="115"/>
      <c r="H16" s="22"/>
    </row>
    <row r="17" spans="2:8" ht="15.75" thickBot="1">
      <c r="B17" s="23" t="s">
        <v>23</v>
      </c>
      <c r="C17" s="24" t="s">
        <v>24</v>
      </c>
      <c r="D17" s="25" t="s">
        <v>25</v>
      </c>
      <c r="E17" s="26" t="s">
        <v>26</v>
      </c>
      <c r="F17" s="116" t="s">
        <v>27</v>
      </c>
      <c r="G17" s="117"/>
      <c r="H17" s="22"/>
    </row>
    <row r="18" spans="2:8" ht="165.75" thickBot="1">
      <c r="B18" s="118" t="s">
        <v>28</v>
      </c>
      <c r="C18" s="27" t="s">
        <v>29</v>
      </c>
      <c r="D18" s="27" t="s">
        <v>30</v>
      </c>
      <c r="E18" s="27" t="s">
        <v>31</v>
      </c>
      <c r="F18" s="121" t="s">
        <v>32</v>
      </c>
      <c r="G18" s="122"/>
      <c r="H18" s="28" t="s">
        <v>33</v>
      </c>
    </row>
    <row r="19" spans="2:8">
      <c r="B19" s="119"/>
      <c r="C19" s="123" t="s">
        <v>34</v>
      </c>
      <c r="D19" s="123"/>
      <c r="E19" s="123" t="s">
        <v>35</v>
      </c>
      <c r="F19" s="123"/>
      <c r="G19" s="124"/>
      <c r="H19" s="22"/>
    </row>
    <row r="20" spans="2:8">
      <c r="B20" s="120"/>
      <c r="C20" s="125" t="s">
        <v>36</v>
      </c>
      <c r="D20" s="125"/>
      <c r="E20" s="125"/>
      <c r="F20" s="125"/>
      <c r="G20" s="126"/>
      <c r="H20" s="22"/>
    </row>
    <row r="21" spans="2:8" ht="15" customHeight="1">
      <c r="B21" s="127" t="s">
        <v>37</v>
      </c>
      <c r="C21" s="130" t="s">
        <v>38</v>
      </c>
      <c r="D21" s="131" t="s">
        <v>39</v>
      </c>
      <c r="E21" s="131" t="s">
        <v>40</v>
      </c>
      <c r="F21" s="134" t="s">
        <v>41</v>
      </c>
      <c r="G21" s="108"/>
    </row>
    <row r="22" spans="2:8">
      <c r="B22" s="128"/>
      <c r="C22" s="128"/>
      <c r="D22" s="128"/>
      <c r="E22" s="132"/>
      <c r="F22" s="135"/>
      <c r="G22" s="108"/>
    </row>
    <row r="23" spans="2:8">
      <c r="B23" s="128"/>
      <c r="C23" s="128"/>
      <c r="D23" s="128"/>
      <c r="E23" s="132"/>
      <c r="F23" s="135"/>
      <c r="G23" s="108"/>
    </row>
    <row r="24" spans="2:8">
      <c r="B24" s="128"/>
      <c r="C24" s="128"/>
      <c r="D24" s="128"/>
      <c r="E24" s="132"/>
      <c r="F24" s="135"/>
      <c r="G24" s="108"/>
    </row>
    <row r="25" spans="2:8">
      <c r="B25" s="128"/>
      <c r="C25" s="128"/>
      <c r="D25" s="128"/>
      <c r="E25" s="132"/>
      <c r="F25" s="135"/>
      <c r="G25" s="108"/>
    </row>
    <row r="26" spans="2:8">
      <c r="B26" s="128"/>
      <c r="C26" s="128"/>
      <c r="D26" s="128"/>
      <c r="E26" s="132"/>
      <c r="F26" s="135"/>
      <c r="G26" s="108"/>
    </row>
    <row r="27" spans="2:8">
      <c r="B27" s="128"/>
      <c r="C27" s="128"/>
      <c r="D27" s="128"/>
      <c r="E27" s="132"/>
      <c r="F27" s="135"/>
      <c r="G27" s="108"/>
    </row>
    <row r="28" spans="2:8">
      <c r="B28" s="128"/>
      <c r="C28" s="128"/>
      <c r="D28" s="128"/>
      <c r="E28" s="132"/>
      <c r="F28" s="135"/>
      <c r="G28" s="108"/>
    </row>
    <row r="29" spans="2:8">
      <c r="B29" s="128"/>
      <c r="C29" s="128"/>
      <c r="D29" s="128"/>
      <c r="E29" s="132"/>
      <c r="F29" s="135"/>
      <c r="G29" s="108"/>
    </row>
    <row r="30" spans="2:8">
      <c r="B30" s="128"/>
      <c r="C30" s="128"/>
      <c r="D30" s="128"/>
      <c r="E30" s="132"/>
      <c r="F30" s="135"/>
      <c r="G30" s="108"/>
    </row>
    <row r="31" spans="2:8">
      <c r="B31" s="128"/>
      <c r="C31" s="128"/>
      <c r="D31" s="128"/>
      <c r="E31" s="132"/>
      <c r="F31" s="135"/>
      <c r="G31" s="108"/>
    </row>
    <row r="32" spans="2:8">
      <c r="B32" s="128"/>
      <c r="C32" s="128"/>
      <c r="D32" s="128"/>
      <c r="E32" s="132"/>
      <c r="F32" s="135"/>
      <c r="G32" s="108"/>
    </row>
    <row r="33" spans="2:7">
      <c r="B33" s="128"/>
      <c r="C33" s="128"/>
      <c r="D33" s="128"/>
      <c r="E33" s="132"/>
      <c r="F33" s="135"/>
      <c r="G33" s="108"/>
    </row>
    <row r="34" spans="2:7">
      <c r="B34" s="129"/>
      <c r="C34" s="129"/>
      <c r="D34" s="129"/>
      <c r="E34" s="133"/>
      <c r="F34" s="135"/>
      <c r="G34" s="108"/>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AF43"/>
  <sheetViews>
    <sheetView showGridLines="0" topLeftCell="F23" zoomScale="80" zoomScaleNormal="80" workbookViewId="0">
      <selection activeCell="Q4" sqref="Q4:R4"/>
      <extLst>
        <ext xmlns:xlsdti="http://schemas.microsoft.com/office/spreadsheetml/2023/showDataTypeIcons" uri="{77bfe23e-c014-4d31-8a63-9c772dbf06b6}">
          <xlsdti:showDataTypeIcons visible="0"/>
        </ext>
      </extLst>
    </sheetView>
  </sheetViews>
  <sheetFormatPr defaultColWidth="9.140625" defaultRowHeight="15"/>
  <cols>
    <col min="1" max="1" width="14.28515625" customWidth="1"/>
    <col min="2" max="2" width="11.42578125" customWidth="1"/>
    <col min="3" max="3" width="48.5703125" customWidth="1"/>
    <col min="4" max="4" width="20.85546875" customWidth="1"/>
    <col min="5" max="5" width="23" customWidth="1"/>
    <col min="6" max="6" width="31.85546875" customWidth="1"/>
    <col min="7" max="7" width="21.7109375" customWidth="1"/>
    <col min="8" max="10" width="14.28515625" customWidth="1"/>
    <col min="11" max="11" width="16.85546875" customWidth="1"/>
    <col min="12" max="12" width="13.42578125" customWidth="1"/>
    <col min="13" max="13" width="13.28515625" customWidth="1"/>
    <col min="14" max="14" width="16.5703125" customWidth="1"/>
    <col min="15" max="15" width="27.140625" customWidth="1"/>
    <col min="16" max="16" width="33.7109375" customWidth="1"/>
    <col min="17" max="17" width="17.85546875" customWidth="1"/>
    <col min="18" max="18" width="21.42578125" customWidth="1"/>
    <col min="19" max="19" width="15.140625" customWidth="1"/>
    <col min="20" max="20" width="14.28515625" customWidth="1"/>
    <col min="21" max="22" width="15.28515625" customWidth="1"/>
    <col min="23" max="23" width="29.7109375" customWidth="1"/>
    <col min="24" max="24" width="39.7109375" customWidth="1"/>
    <col min="25" max="25" width="36.140625" customWidth="1"/>
    <col min="26" max="26" width="37.5703125" customWidth="1"/>
    <col min="27" max="27" width="33.5703125" customWidth="1"/>
    <col min="28" max="29" width="14.28515625" customWidth="1"/>
    <col min="30" max="30" width="22.7109375" customWidth="1"/>
    <col min="31" max="31" width="14.28515625" customWidth="1"/>
    <col min="32" max="32" width="18" customWidth="1"/>
  </cols>
  <sheetData>
    <row r="1" spans="1:32" s="5" customFormat="1" ht="34.5" customHeight="1">
      <c r="A1" s="185" t="s">
        <v>42</v>
      </c>
      <c r="B1" s="186"/>
      <c r="C1" s="186"/>
      <c r="D1" s="186"/>
      <c r="E1" s="186"/>
      <c r="F1" s="186"/>
      <c r="G1" s="186"/>
      <c r="H1" s="186"/>
      <c r="I1" s="186"/>
      <c r="J1" s="187"/>
      <c r="K1" s="191"/>
      <c r="L1" s="192"/>
      <c r="M1" s="192"/>
      <c r="N1" s="193"/>
      <c r="O1" s="211"/>
      <c r="P1" s="212"/>
      <c r="Q1" s="197"/>
      <c r="R1" s="197"/>
      <c r="S1" s="197"/>
      <c r="T1" s="198"/>
      <c r="U1" s="207"/>
      <c r="V1" s="208"/>
      <c r="W1" s="208"/>
      <c r="X1" s="201"/>
      <c r="Y1" s="202"/>
      <c r="Z1" s="202"/>
      <c r="AA1" s="203"/>
      <c r="AB1" s="139" t="s">
        <v>43</v>
      </c>
      <c r="AC1" s="140"/>
      <c r="AD1" s="141"/>
      <c r="AE1" s="72"/>
      <c r="AF1" s="72"/>
    </row>
    <row r="2" spans="1:32" s="5" customFormat="1" ht="27" customHeight="1" thickBot="1">
      <c r="A2" s="188"/>
      <c r="B2" s="189"/>
      <c r="C2" s="189"/>
      <c r="D2" s="189"/>
      <c r="E2" s="189"/>
      <c r="F2" s="189"/>
      <c r="G2" s="189"/>
      <c r="H2" s="189"/>
      <c r="I2" s="189"/>
      <c r="J2" s="190"/>
      <c r="K2" s="194"/>
      <c r="L2" s="195"/>
      <c r="M2" s="195"/>
      <c r="N2" s="196"/>
      <c r="O2" s="213"/>
      <c r="P2" s="214"/>
      <c r="Q2" s="199"/>
      <c r="R2" s="199"/>
      <c r="S2" s="199"/>
      <c r="T2" s="200"/>
      <c r="U2" s="209"/>
      <c r="V2" s="210"/>
      <c r="W2" s="210"/>
      <c r="X2" s="204"/>
      <c r="Y2" s="205"/>
      <c r="Z2" s="205"/>
      <c r="AA2" s="206"/>
      <c r="AB2" s="142"/>
      <c r="AC2" s="143"/>
      <c r="AD2" s="144"/>
      <c r="AE2" s="72"/>
      <c r="AF2" s="72"/>
    </row>
    <row r="3" spans="1:32" s="3" customFormat="1" ht="39.75" customHeight="1">
      <c r="A3" s="151" t="s">
        <v>44</v>
      </c>
      <c r="B3" s="148" t="s">
        <v>45</v>
      </c>
      <c r="C3" s="101"/>
      <c r="D3" s="148" t="s">
        <v>46</v>
      </c>
      <c r="E3" s="148" t="s">
        <v>47</v>
      </c>
      <c r="F3" s="148" t="s">
        <v>48</v>
      </c>
      <c r="G3" s="154" t="s">
        <v>49</v>
      </c>
      <c r="H3" s="157" t="s">
        <v>50</v>
      </c>
      <c r="I3" s="157" t="s">
        <v>51</v>
      </c>
      <c r="J3" s="160" t="s">
        <v>52</v>
      </c>
      <c r="K3" s="175" t="s">
        <v>53</v>
      </c>
      <c r="L3" s="176"/>
      <c r="M3" s="177"/>
      <c r="N3" s="178"/>
      <c r="O3" s="183" t="s">
        <v>54</v>
      </c>
      <c r="P3" s="184"/>
      <c r="Q3" s="163" t="s">
        <v>55</v>
      </c>
      <c r="R3" s="164"/>
      <c r="S3" s="164"/>
      <c r="T3" s="165"/>
      <c r="U3" s="170" t="s">
        <v>56</v>
      </c>
      <c r="V3" s="171"/>
      <c r="W3" s="172"/>
      <c r="X3" s="145" t="s">
        <v>57</v>
      </c>
      <c r="Y3" s="146"/>
      <c r="Z3" s="146"/>
      <c r="AA3" s="147"/>
      <c r="AB3" s="136" t="s">
        <v>58</v>
      </c>
      <c r="AC3" s="136" t="s">
        <v>59</v>
      </c>
      <c r="AD3" s="136" t="s">
        <v>60</v>
      </c>
    </row>
    <row r="4" spans="1:32" s="3" customFormat="1" ht="108" customHeight="1" thickBot="1">
      <c r="A4" s="152"/>
      <c r="B4" s="149"/>
      <c r="C4" s="102"/>
      <c r="D4" s="149"/>
      <c r="E4" s="149"/>
      <c r="F4" s="149"/>
      <c r="G4" s="155"/>
      <c r="H4" s="158"/>
      <c r="I4" s="158"/>
      <c r="J4" s="161"/>
      <c r="K4" s="179" t="s">
        <v>61</v>
      </c>
      <c r="L4" s="180"/>
      <c r="M4" s="181" t="s">
        <v>62</v>
      </c>
      <c r="N4" s="182"/>
      <c r="O4" s="65" t="s">
        <v>63</v>
      </c>
      <c r="P4" s="66" t="s">
        <v>64</v>
      </c>
      <c r="Q4" s="166" t="s">
        <v>65</v>
      </c>
      <c r="R4" s="167"/>
      <c r="S4" s="168" t="s">
        <v>66</v>
      </c>
      <c r="T4" s="169"/>
      <c r="U4" s="173" t="s">
        <v>67</v>
      </c>
      <c r="V4" s="174"/>
      <c r="W4" s="90" t="s">
        <v>68</v>
      </c>
      <c r="X4" s="91" t="s">
        <v>69</v>
      </c>
      <c r="Y4" s="92" t="s">
        <v>70</v>
      </c>
      <c r="Z4" s="93" t="s">
        <v>71</v>
      </c>
      <c r="AA4" s="94" t="s">
        <v>72</v>
      </c>
      <c r="AB4" s="137"/>
      <c r="AC4" s="137"/>
      <c r="AD4" s="137"/>
    </row>
    <row r="5" spans="1:32" s="3" customFormat="1" ht="30.75" customHeight="1" thickBot="1">
      <c r="A5" s="153"/>
      <c r="B5" s="150"/>
      <c r="C5" s="103"/>
      <c r="D5" s="150"/>
      <c r="E5" s="150"/>
      <c r="F5" s="150"/>
      <c r="G5" s="156"/>
      <c r="H5" s="159"/>
      <c r="I5" s="159"/>
      <c r="J5" s="162"/>
      <c r="K5" s="62" t="s">
        <v>73</v>
      </c>
      <c r="L5" s="63" t="s">
        <v>74</v>
      </c>
      <c r="M5" s="63" t="s">
        <v>73</v>
      </c>
      <c r="N5" s="64" t="s">
        <v>74</v>
      </c>
      <c r="O5" s="67" t="s">
        <v>73</v>
      </c>
      <c r="P5" s="68" t="s">
        <v>75</v>
      </c>
      <c r="Q5" s="69" t="s">
        <v>73</v>
      </c>
      <c r="R5" s="70" t="s">
        <v>74</v>
      </c>
      <c r="S5" s="70" t="s">
        <v>73</v>
      </c>
      <c r="T5" s="71" t="s">
        <v>74</v>
      </c>
      <c r="U5" s="87" t="s">
        <v>73</v>
      </c>
      <c r="V5" s="88" t="s">
        <v>74</v>
      </c>
      <c r="W5" s="89" t="s">
        <v>73</v>
      </c>
      <c r="X5" s="95" t="s">
        <v>73</v>
      </c>
      <c r="Y5" s="92" t="s">
        <v>73</v>
      </c>
      <c r="Z5" s="92" t="s">
        <v>74</v>
      </c>
      <c r="AA5" s="94" t="s">
        <v>74</v>
      </c>
      <c r="AB5" s="138"/>
      <c r="AC5" s="138"/>
      <c r="AD5" s="138"/>
    </row>
    <row r="6" spans="1:32">
      <c r="A6" s="50">
        <v>17667942</v>
      </c>
      <c r="B6" s="50">
        <v>5</v>
      </c>
      <c r="C6" s="50" t="s">
        <v>76</v>
      </c>
      <c r="D6" s="51" t="s">
        <v>77</v>
      </c>
      <c r="E6" s="51" t="s">
        <v>78</v>
      </c>
      <c r="F6" s="51" t="s">
        <v>79</v>
      </c>
      <c r="G6" s="104" t="s">
        <v>80</v>
      </c>
      <c r="H6" s="105" t="s">
        <v>81</v>
      </c>
      <c r="I6" s="53" t="s">
        <v>82</v>
      </c>
      <c r="J6" s="105"/>
      <c r="K6" s="54">
        <v>2</v>
      </c>
      <c r="L6" s="54">
        <v>0</v>
      </c>
      <c r="M6" s="56">
        <v>2</v>
      </c>
      <c r="N6" s="56">
        <v>0</v>
      </c>
      <c r="O6" s="56">
        <v>3</v>
      </c>
      <c r="P6" s="56">
        <v>2</v>
      </c>
      <c r="Q6" s="56">
        <v>3</v>
      </c>
      <c r="R6" s="56">
        <v>0</v>
      </c>
      <c r="S6" s="56">
        <v>2</v>
      </c>
      <c r="T6" s="56">
        <v>0</v>
      </c>
      <c r="U6" s="56">
        <v>3</v>
      </c>
      <c r="V6" s="56">
        <v>0</v>
      </c>
      <c r="W6" s="56">
        <v>2</v>
      </c>
      <c r="X6" s="56">
        <v>0</v>
      </c>
      <c r="Y6" s="56">
        <v>0</v>
      </c>
      <c r="Z6" s="56">
        <v>0</v>
      </c>
      <c r="AA6" s="56">
        <v>0</v>
      </c>
      <c r="AB6" s="56">
        <f>SUM(K6:N6)*20/16+SUM(O6:P6)*10/8+SUM(Q6:T6)*20/16+SUM(U6:V6)*5/8+W6*5/4+SUM(X6:AA6)*40/16</f>
        <v>21.875</v>
      </c>
      <c r="AC6" s="96">
        <f>AB6/100</f>
        <v>0.21875</v>
      </c>
      <c r="AD6" s="52" t="str">
        <f>IF(H6="Rendida ",IF(AC6&lt;49.5%,"Por Mejorar",IF(AC6&lt;64.5%,"Base",IF(AC6&lt;84.5%,"Satisfactorio","Óptimo"))),"No rendida o no válida")</f>
        <v>Por Mejorar</v>
      </c>
    </row>
    <row r="7" spans="1:32" ht="57.75">
      <c r="A7" s="45">
        <v>18114775</v>
      </c>
      <c r="B7" s="46" t="s">
        <v>83</v>
      </c>
      <c r="C7" s="50" t="s">
        <v>84</v>
      </c>
      <c r="D7" s="46" t="s">
        <v>85</v>
      </c>
      <c r="E7" s="46" t="s">
        <v>86</v>
      </c>
      <c r="F7" s="46" t="s">
        <v>87</v>
      </c>
      <c r="G7" s="40" t="s">
        <v>80</v>
      </c>
      <c r="H7" s="41" t="s">
        <v>81</v>
      </c>
      <c r="I7" s="53" t="s">
        <v>82</v>
      </c>
      <c r="J7" s="41"/>
      <c r="K7" s="34">
        <v>4</v>
      </c>
      <c r="L7" s="34">
        <v>4</v>
      </c>
      <c r="M7" s="2">
        <v>3</v>
      </c>
      <c r="N7" s="2">
        <v>3</v>
      </c>
      <c r="O7" s="2">
        <v>4</v>
      </c>
      <c r="P7" s="2">
        <v>3</v>
      </c>
      <c r="Q7" s="2">
        <v>3</v>
      </c>
      <c r="R7" s="2">
        <v>3</v>
      </c>
      <c r="S7" s="2">
        <v>4</v>
      </c>
      <c r="T7" s="2">
        <v>4</v>
      </c>
      <c r="U7" s="2">
        <v>3</v>
      </c>
      <c r="V7" s="2">
        <v>2</v>
      </c>
      <c r="W7" s="2">
        <v>3</v>
      </c>
      <c r="X7" s="2">
        <v>3</v>
      </c>
      <c r="Y7" s="2">
        <v>2</v>
      </c>
      <c r="Z7" s="2">
        <v>3</v>
      </c>
      <c r="AA7" s="2">
        <v>3</v>
      </c>
      <c r="AB7" s="56">
        <f t="shared" ref="AB7:AB39" si="0">SUM(K7:N7)*20/16+SUM(O7:P7)*10/8+SUM(Q7:T7)*20/16+SUM(U7:V7)*5/8+W7*5/4+SUM(X7:AA7)*40/16</f>
        <v>78.125</v>
      </c>
      <c r="AC7" s="96">
        <f t="shared" ref="AC7:AC39" si="1">AB7/100</f>
        <v>0.78125</v>
      </c>
      <c r="AD7" s="52" t="str">
        <f t="shared" ref="AD7:AD39" si="2">IF(H7="Rendida ",IF(AC7&lt;49.5%,"Por Mejorar",IF(AC7&lt;64.5%,"Base",IF(AC7&lt;84.5%,"Satisfactorio","Óptimo"))),"No rendida o no válida")</f>
        <v>Satisfactorio</v>
      </c>
    </row>
    <row r="8" spans="1:32" ht="29.25">
      <c r="A8" s="45">
        <v>18527725</v>
      </c>
      <c r="B8" s="45">
        <v>9</v>
      </c>
      <c r="C8" s="50" t="s">
        <v>88</v>
      </c>
      <c r="D8" s="46" t="s">
        <v>89</v>
      </c>
      <c r="E8" s="46" t="s">
        <v>90</v>
      </c>
      <c r="F8" s="46" t="s">
        <v>91</v>
      </c>
      <c r="G8" s="40" t="s">
        <v>92</v>
      </c>
      <c r="H8" s="41" t="s">
        <v>93</v>
      </c>
      <c r="I8" s="53"/>
      <c r="J8" s="41" t="s">
        <v>94</v>
      </c>
      <c r="K8" s="34"/>
      <c r="L8" s="34"/>
      <c r="M8" s="2"/>
      <c r="N8" s="2"/>
      <c r="O8" s="2"/>
      <c r="P8" s="2"/>
      <c r="Q8" s="2"/>
      <c r="R8" s="2"/>
      <c r="S8" s="2"/>
      <c r="T8" s="2"/>
      <c r="U8" s="2"/>
      <c r="V8" s="2"/>
      <c r="W8" s="2"/>
      <c r="X8" s="2"/>
      <c r="Y8" s="2"/>
      <c r="Z8" s="2"/>
      <c r="AA8" s="2"/>
      <c r="AB8" s="56">
        <f t="shared" si="0"/>
        <v>0</v>
      </c>
      <c r="AC8" s="96">
        <f t="shared" si="1"/>
        <v>0</v>
      </c>
      <c r="AD8" s="52" t="str">
        <f t="shared" si="2"/>
        <v>No rendida o no válida</v>
      </c>
    </row>
    <row r="9" spans="1:32" ht="57.75">
      <c r="A9" s="45">
        <v>18763411</v>
      </c>
      <c r="B9" s="45">
        <v>3</v>
      </c>
      <c r="C9" s="50" t="s">
        <v>95</v>
      </c>
      <c r="D9" s="46" t="s">
        <v>96</v>
      </c>
      <c r="E9" s="46" t="s">
        <v>97</v>
      </c>
      <c r="F9" s="46" t="s">
        <v>98</v>
      </c>
      <c r="G9" s="40" t="s">
        <v>80</v>
      </c>
      <c r="H9" s="41" t="s">
        <v>81</v>
      </c>
      <c r="I9" s="53" t="s">
        <v>82</v>
      </c>
      <c r="J9" s="41"/>
      <c r="K9" s="42">
        <v>4</v>
      </c>
      <c r="L9" s="42">
        <v>4</v>
      </c>
      <c r="M9" s="2">
        <v>4</v>
      </c>
      <c r="N9" s="2">
        <v>4</v>
      </c>
      <c r="O9" s="2">
        <v>3</v>
      </c>
      <c r="P9" s="2">
        <v>3</v>
      </c>
      <c r="Q9" s="2">
        <v>3</v>
      </c>
      <c r="R9" s="2">
        <v>3</v>
      </c>
      <c r="S9" s="2">
        <v>2</v>
      </c>
      <c r="T9" s="2">
        <v>2</v>
      </c>
      <c r="U9" s="2">
        <v>3</v>
      </c>
      <c r="V9" s="2">
        <v>2</v>
      </c>
      <c r="W9" s="2">
        <v>2</v>
      </c>
      <c r="X9" s="2">
        <v>1</v>
      </c>
      <c r="Y9" s="2">
        <v>1</v>
      </c>
      <c r="Z9" s="2">
        <v>1</v>
      </c>
      <c r="AA9" s="2">
        <v>1</v>
      </c>
      <c r="AB9" s="56">
        <f t="shared" si="0"/>
        <v>55.625</v>
      </c>
      <c r="AC9" s="96">
        <f t="shared" si="1"/>
        <v>0.55625000000000002</v>
      </c>
      <c r="AD9" s="52" t="str">
        <f t="shared" si="2"/>
        <v>Base</v>
      </c>
    </row>
    <row r="10" spans="1:32" ht="57.75">
      <c r="A10" s="45">
        <v>20024151</v>
      </c>
      <c r="B10" s="45">
        <v>7</v>
      </c>
      <c r="C10" s="50" t="s">
        <v>99</v>
      </c>
      <c r="D10" s="46" t="s">
        <v>100</v>
      </c>
      <c r="E10" s="46" t="s">
        <v>101</v>
      </c>
      <c r="F10" s="46" t="s">
        <v>102</v>
      </c>
      <c r="G10" s="40" t="s">
        <v>80</v>
      </c>
      <c r="H10" s="41" t="s">
        <v>81</v>
      </c>
      <c r="I10" s="53" t="s">
        <v>82</v>
      </c>
      <c r="J10" s="41"/>
      <c r="K10" s="42">
        <v>3</v>
      </c>
      <c r="L10" s="42">
        <v>3</v>
      </c>
      <c r="M10" s="2">
        <v>4</v>
      </c>
      <c r="N10" s="2">
        <v>4</v>
      </c>
      <c r="O10" s="55">
        <v>3</v>
      </c>
      <c r="P10" s="2">
        <v>3</v>
      </c>
      <c r="Q10" s="2">
        <v>3</v>
      </c>
      <c r="R10" s="2">
        <v>3</v>
      </c>
      <c r="S10" s="2">
        <v>3</v>
      </c>
      <c r="T10" s="2">
        <v>4</v>
      </c>
      <c r="U10" s="2">
        <v>4</v>
      </c>
      <c r="V10" s="2">
        <v>2</v>
      </c>
      <c r="W10" s="2">
        <v>3</v>
      </c>
      <c r="X10" s="2">
        <v>3</v>
      </c>
      <c r="Y10" s="2">
        <v>3</v>
      </c>
      <c r="Z10" s="2">
        <v>4</v>
      </c>
      <c r="AA10" s="2">
        <v>4</v>
      </c>
      <c r="AB10" s="56">
        <f t="shared" si="0"/>
        <v>83.75</v>
      </c>
      <c r="AC10" s="96">
        <f t="shared" si="1"/>
        <v>0.83750000000000002</v>
      </c>
      <c r="AD10" s="52" t="str">
        <f t="shared" si="2"/>
        <v>Satisfactorio</v>
      </c>
    </row>
    <row r="11" spans="1:32" ht="29.25">
      <c r="A11" s="45">
        <v>20062511</v>
      </c>
      <c r="B11" s="45">
        <v>0</v>
      </c>
      <c r="C11" s="50" t="s">
        <v>103</v>
      </c>
      <c r="D11" s="46" t="s">
        <v>104</v>
      </c>
      <c r="E11" s="46" t="s">
        <v>105</v>
      </c>
      <c r="F11" s="46" t="s">
        <v>106</v>
      </c>
      <c r="G11" s="40" t="s">
        <v>92</v>
      </c>
      <c r="H11" s="41" t="s">
        <v>94</v>
      </c>
      <c r="I11" s="53"/>
      <c r="J11" s="41" t="s">
        <v>94</v>
      </c>
      <c r="K11" s="42"/>
      <c r="L11" s="42"/>
      <c r="M11" s="2"/>
      <c r="N11" s="2"/>
      <c r="O11" s="2"/>
      <c r="P11" s="2"/>
      <c r="Q11" s="2"/>
      <c r="R11" s="2"/>
      <c r="S11" s="2"/>
      <c r="T11" s="2"/>
      <c r="U11" s="2"/>
      <c r="V11" s="2"/>
      <c r="W11" s="2"/>
      <c r="X11" s="2"/>
      <c r="Y11" s="2"/>
      <c r="Z11" s="2"/>
      <c r="AA11" s="2"/>
      <c r="AB11" s="56">
        <f t="shared" si="0"/>
        <v>0</v>
      </c>
      <c r="AC11" s="96">
        <f t="shared" si="1"/>
        <v>0</v>
      </c>
      <c r="AD11" s="52" t="str">
        <f t="shared" si="2"/>
        <v>No rendida o no válida</v>
      </c>
    </row>
    <row r="12" spans="1:32" ht="57.75">
      <c r="A12" s="45">
        <v>20164795</v>
      </c>
      <c r="B12" s="45">
        <v>9</v>
      </c>
      <c r="C12" s="50" t="s">
        <v>107</v>
      </c>
      <c r="D12" s="46" t="s">
        <v>108</v>
      </c>
      <c r="E12" s="46" t="s">
        <v>109</v>
      </c>
      <c r="F12" s="46" t="s">
        <v>110</v>
      </c>
      <c r="G12" s="40" t="s">
        <v>80</v>
      </c>
      <c r="H12" s="41" t="s">
        <v>81</v>
      </c>
      <c r="I12" s="53" t="s">
        <v>82</v>
      </c>
      <c r="J12" s="41"/>
      <c r="K12" s="42">
        <v>2</v>
      </c>
      <c r="L12" s="42">
        <v>4</v>
      </c>
      <c r="M12" s="2">
        <v>2</v>
      </c>
      <c r="N12" s="2">
        <v>4</v>
      </c>
      <c r="O12" s="2">
        <v>2</v>
      </c>
      <c r="P12" s="2">
        <v>1</v>
      </c>
      <c r="Q12" s="2">
        <v>1</v>
      </c>
      <c r="R12" s="2">
        <v>3</v>
      </c>
      <c r="S12" s="2">
        <v>2</v>
      </c>
      <c r="T12" s="2">
        <v>4</v>
      </c>
      <c r="U12" s="2">
        <v>2</v>
      </c>
      <c r="V12" s="2">
        <v>2</v>
      </c>
      <c r="W12" s="2">
        <v>2</v>
      </c>
      <c r="X12" s="2">
        <v>1</v>
      </c>
      <c r="Y12" s="2">
        <v>2</v>
      </c>
      <c r="Z12" s="2">
        <v>4</v>
      </c>
      <c r="AA12" s="2">
        <v>3</v>
      </c>
      <c r="AB12" s="56">
        <f t="shared" si="0"/>
        <v>61.25</v>
      </c>
      <c r="AC12" s="96">
        <f t="shared" si="1"/>
        <v>0.61250000000000004</v>
      </c>
      <c r="AD12" s="52" t="str">
        <f t="shared" si="2"/>
        <v>Base</v>
      </c>
    </row>
    <row r="13" spans="1:32" ht="29.25">
      <c r="A13" s="45">
        <v>20335863</v>
      </c>
      <c r="B13" s="45">
        <v>6</v>
      </c>
      <c r="C13" s="50" t="s">
        <v>111</v>
      </c>
      <c r="D13" s="46" t="s">
        <v>112</v>
      </c>
      <c r="E13" s="46" t="s">
        <v>113</v>
      </c>
      <c r="F13" s="46" t="s">
        <v>114</v>
      </c>
      <c r="G13" s="40" t="s">
        <v>92</v>
      </c>
      <c r="H13" s="41" t="s">
        <v>94</v>
      </c>
      <c r="I13" s="53"/>
      <c r="J13" s="41" t="s">
        <v>94</v>
      </c>
      <c r="K13" s="42"/>
      <c r="L13" s="42"/>
      <c r="M13" s="2"/>
      <c r="N13" s="2"/>
      <c r="O13" s="2"/>
      <c r="P13" s="2"/>
      <c r="Q13" s="2"/>
      <c r="R13" s="2"/>
      <c r="S13" s="2"/>
      <c r="T13" s="2"/>
      <c r="U13" s="2"/>
      <c r="V13" s="2"/>
      <c r="W13" s="2"/>
      <c r="X13" s="2"/>
      <c r="Y13" s="2"/>
      <c r="Z13" s="2"/>
      <c r="AA13" s="2"/>
      <c r="AB13" s="56">
        <f t="shared" si="0"/>
        <v>0</v>
      </c>
      <c r="AC13" s="96">
        <f t="shared" si="1"/>
        <v>0</v>
      </c>
      <c r="AD13" s="52" t="str">
        <f t="shared" si="2"/>
        <v>No rendida o no válida</v>
      </c>
    </row>
    <row r="14" spans="1:32" ht="29.25">
      <c r="A14" s="45">
        <v>20378182</v>
      </c>
      <c r="B14" s="45">
        <v>2</v>
      </c>
      <c r="C14" s="50" t="s">
        <v>115</v>
      </c>
      <c r="D14" s="46" t="s">
        <v>116</v>
      </c>
      <c r="E14" s="46" t="s">
        <v>117</v>
      </c>
      <c r="F14" s="46" t="s">
        <v>118</v>
      </c>
      <c r="G14" s="40" t="s">
        <v>92</v>
      </c>
      <c r="H14" s="41" t="s">
        <v>94</v>
      </c>
      <c r="I14" s="53"/>
      <c r="J14" s="41" t="s">
        <v>94</v>
      </c>
      <c r="K14" s="42"/>
      <c r="L14" s="42"/>
      <c r="M14" s="2"/>
      <c r="N14" s="2"/>
      <c r="O14" s="2"/>
      <c r="P14" s="2"/>
      <c r="Q14" s="2"/>
      <c r="R14" s="2"/>
      <c r="S14" s="2"/>
      <c r="T14" s="2"/>
      <c r="U14" s="2"/>
      <c r="V14" s="2"/>
      <c r="W14" s="2"/>
      <c r="X14" s="2"/>
      <c r="Y14" s="2"/>
      <c r="Z14" s="2"/>
      <c r="AA14" s="2"/>
      <c r="AB14" s="56">
        <f t="shared" si="0"/>
        <v>0</v>
      </c>
      <c r="AC14" s="96">
        <f t="shared" si="1"/>
        <v>0</v>
      </c>
      <c r="AD14" s="52" t="str">
        <f t="shared" si="2"/>
        <v>No rendida o no válida</v>
      </c>
    </row>
    <row r="15" spans="1:32" ht="57.75">
      <c r="A15" s="45">
        <v>20576050</v>
      </c>
      <c r="B15" s="45">
        <v>4</v>
      </c>
      <c r="C15" s="50" t="s">
        <v>119</v>
      </c>
      <c r="D15" s="46" t="s">
        <v>120</v>
      </c>
      <c r="E15" s="46" t="s">
        <v>121</v>
      </c>
      <c r="F15" s="46" t="s">
        <v>122</v>
      </c>
      <c r="G15" s="40" t="s">
        <v>80</v>
      </c>
      <c r="H15" s="41" t="s">
        <v>81</v>
      </c>
      <c r="I15" s="53" t="s">
        <v>82</v>
      </c>
      <c r="J15" s="41"/>
      <c r="K15" s="42">
        <v>3</v>
      </c>
      <c r="L15" s="42">
        <v>3</v>
      </c>
      <c r="M15" s="2">
        <v>3</v>
      </c>
      <c r="N15" s="2">
        <v>0</v>
      </c>
      <c r="O15" s="2">
        <v>3</v>
      </c>
      <c r="P15" s="2">
        <v>3</v>
      </c>
      <c r="Q15" s="2">
        <v>3</v>
      </c>
      <c r="R15" s="2">
        <v>2</v>
      </c>
      <c r="S15" s="2">
        <v>2</v>
      </c>
      <c r="T15" s="2">
        <v>2</v>
      </c>
      <c r="U15" s="2">
        <v>3</v>
      </c>
      <c r="V15" s="2">
        <v>1</v>
      </c>
      <c r="W15" s="2">
        <v>3</v>
      </c>
      <c r="X15" s="2">
        <v>2</v>
      </c>
      <c r="Y15" s="2">
        <v>1</v>
      </c>
      <c r="Z15" s="2">
        <v>3</v>
      </c>
      <c r="AA15" s="2">
        <v>2</v>
      </c>
      <c r="AB15" s="56">
        <f t="shared" si="0"/>
        <v>56.25</v>
      </c>
      <c r="AC15" s="96">
        <f t="shared" si="1"/>
        <v>0.5625</v>
      </c>
      <c r="AD15" s="52" t="str">
        <f t="shared" si="2"/>
        <v>Base</v>
      </c>
    </row>
    <row r="16" spans="1:32" ht="57.75">
      <c r="A16" s="45">
        <v>20719858</v>
      </c>
      <c r="B16" s="45">
        <v>7</v>
      </c>
      <c r="C16" s="50" t="s">
        <v>123</v>
      </c>
      <c r="D16" s="46" t="s">
        <v>124</v>
      </c>
      <c r="E16" s="46" t="s">
        <v>125</v>
      </c>
      <c r="F16" s="46" t="s">
        <v>126</v>
      </c>
      <c r="G16" s="40" t="s">
        <v>80</v>
      </c>
      <c r="H16" s="41" t="s">
        <v>81</v>
      </c>
      <c r="I16" s="53" t="s">
        <v>82</v>
      </c>
      <c r="J16" s="41"/>
      <c r="K16" s="42">
        <v>3</v>
      </c>
      <c r="L16" s="42">
        <v>4</v>
      </c>
      <c r="M16" s="2">
        <v>4</v>
      </c>
      <c r="N16" s="2">
        <v>4</v>
      </c>
      <c r="O16" s="2">
        <v>3</v>
      </c>
      <c r="P16" s="2">
        <v>3</v>
      </c>
      <c r="Q16" s="2">
        <v>3</v>
      </c>
      <c r="R16" s="2">
        <v>4</v>
      </c>
      <c r="S16" s="2">
        <v>2</v>
      </c>
      <c r="T16" s="2">
        <v>3</v>
      </c>
      <c r="U16" s="2">
        <v>3</v>
      </c>
      <c r="V16" s="2">
        <v>3</v>
      </c>
      <c r="W16" s="2">
        <v>3</v>
      </c>
      <c r="X16" s="2">
        <v>2</v>
      </c>
      <c r="Y16" s="2">
        <v>0</v>
      </c>
      <c r="Z16" s="2">
        <v>4</v>
      </c>
      <c r="AA16" s="2">
        <v>3</v>
      </c>
      <c r="AB16" s="56">
        <f t="shared" si="0"/>
        <v>71.25</v>
      </c>
      <c r="AC16" s="96">
        <f t="shared" si="1"/>
        <v>0.71250000000000002</v>
      </c>
      <c r="AD16" s="52" t="str">
        <f t="shared" si="2"/>
        <v>Satisfactorio</v>
      </c>
    </row>
    <row r="17" spans="1:30" ht="29.25">
      <c r="A17" s="45">
        <v>20783080</v>
      </c>
      <c r="B17" s="45">
        <v>1</v>
      </c>
      <c r="C17" s="50" t="s">
        <v>127</v>
      </c>
      <c r="D17" s="46" t="s">
        <v>128</v>
      </c>
      <c r="E17" s="46" t="s">
        <v>129</v>
      </c>
      <c r="F17" s="46" t="s">
        <v>130</v>
      </c>
      <c r="G17" s="40" t="s">
        <v>92</v>
      </c>
      <c r="H17" s="41" t="s">
        <v>94</v>
      </c>
      <c r="I17" s="53"/>
      <c r="J17" s="41" t="s">
        <v>94</v>
      </c>
      <c r="K17" s="42"/>
      <c r="L17" s="42"/>
      <c r="M17" s="2"/>
      <c r="N17" s="2"/>
      <c r="O17" s="2"/>
      <c r="P17" s="2"/>
      <c r="Q17" s="2"/>
      <c r="R17" s="2"/>
      <c r="S17" s="2"/>
      <c r="T17" s="2"/>
      <c r="U17" s="2"/>
      <c r="V17" s="2"/>
      <c r="W17" s="2"/>
      <c r="X17" s="2"/>
      <c r="Y17" s="2"/>
      <c r="Z17" s="2"/>
      <c r="AA17" s="2"/>
      <c r="AB17" s="56">
        <f t="shared" si="0"/>
        <v>0</v>
      </c>
      <c r="AC17" s="96">
        <f t="shared" si="1"/>
        <v>0</v>
      </c>
      <c r="AD17" s="52" t="str">
        <f t="shared" si="2"/>
        <v>No rendida o no válida</v>
      </c>
    </row>
    <row r="18" spans="1:30" ht="57.75">
      <c r="A18" s="45">
        <v>20839702</v>
      </c>
      <c r="B18" s="45">
        <v>8</v>
      </c>
      <c r="C18" s="50" t="s">
        <v>131</v>
      </c>
      <c r="D18" s="46" t="s">
        <v>132</v>
      </c>
      <c r="E18" s="46" t="s">
        <v>133</v>
      </c>
      <c r="F18" s="46" t="s">
        <v>134</v>
      </c>
      <c r="G18" s="40" t="s">
        <v>80</v>
      </c>
      <c r="H18" s="41" t="s">
        <v>81</v>
      </c>
      <c r="I18" s="53" t="s">
        <v>82</v>
      </c>
      <c r="J18" s="41"/>
      <c r="K18" s="42">
        <v>3</v>
      </c>
      <c r="L18" s="42">
        <v>0</v>
      </c>
      <c r="M18" s="2">
        <v>2</v>
      </c>
      <c r="N18" s="2">
        <v>0</v>
      </c>
      <c r="O18" s="2">
        <v>2</v>
      </c>
      <c r="P18" s="2">
        <v>2</v>
      </c>
      <c r="Q18" s="2">
        <v>3</v>
      </c>
      <c r="R18" s="2">
        <v>0</v>
      </c>
      <c r="S18" s="2">
        <v>2</v>
      </c>
      <c r="T18" s="2">
        <v>0</v>
      </c>
      <c r="U18" s="2">
        <v>3</v>
      </c>
      <c r="V18" s="2">
        <v>0</v>
      </c>
      <c r="W18" s="2">
        <v>2</v>
      </c>
      <c r="X18" s="2">
        <v>1</v>
      </c>
      <c r="Y18" s="2">
        <v>1</v>
      </c>
      <c r="Z18" s="2">
        <v>0</v>
      </c>
      <c r="AA18" s="2">
        <v>0</v>
      </c>
      <c r="AB18" s="56">
        <f t="shared" si="0"/>
        <v>26.875</v>
      </c>
      <c r="AC18" s="96">
        <f t="shared" si="1"/>
        <v>0.26874999999999999</v>
      </c>
      <c r="AD18" s="52" t="str">
        <f t="shared" si="2"/>
        <v>Por Mejorar</v>
      </c>
    </row>
    <row r="19" spans="1:30">
      <c r="A19" s="45">
        <v>20848390</v>
      </c>
      <c r="B19" s="45">
        <v>0</v>
      </c>
      <c r="C19" s="50" t="s">
        <v>135</v>
      </c>
      <c r="D19" s="46" t="s">
        <v>136</v>
      </c>
      <c r="E19" s="46" t="s">
        <v>137</v>
      </c>
      <c r="F19" s="46" t="s">
        <v>138</v>
      </c>
      <c r="G19" s="38" t="s">
        <v>80</v>
      </c>
      <c r="H19" s="29" t="s">
        <v>81</v>
      </c>
      <c r="I19" s="53" t="s">
        <v>82</v>
      </c>
      <c r="J19" s="29"/>
      <c r="K19" s="39">
        <v>4</v>
      </c>
      <c r="L19" s="39">
        <v>4</v>
      </c>
      <c r="M19" s="1">
        <v>3</v>
      </c>
      <c r="N19" s="1">
        <v>2</v>
      </c>
      <c r="O19" s="1">
        <v>3</v>
      </c>
      <c r="P19" s="1">
        <v>3</v>
      </c>
      <c r="Q19" s="1">
        <v>3</v>
      </c>
      <c r="R19" s="1">
        <v>2</v>
      </c>
      <c r="S19" s="1">
        <v>3</v>
      </c>
      <c r="T19" s="1">
        <v>3</v>
      </c>
      <c r="U19" s="1">
        <v>3</v>
      </c>
      <c r="V19" s="1">
        <v>3</v>
      </c>
      <c r="W19" s="1">
        <v>3</v>
      </c>
      <c r="X19" s="1">
        <v>3</v>
      </c>
      <c r="Y19" s="1">
        <v>3</v>
      </c>
      <c r="Z19" s="1">
        <v>3</v>
      </c>
      <c r="AA19" s="1">
        <v>3</v>
      </c>
      <c r="AB19" s="56">
        <f t="shared" si="0"/>
        <v>75</v>
      </c>
      <c r="AC19" s="96">
        <f t="shared" si="1"/>
        <v>0.75</v>
      </c>
      <c r="AD19" s="52" t="str">
        <f t="shared" si="2"/>
        <v>Satisfactorio</v>
      </c>
    </row>
    <row r="20" spans="1:30" ht="29.25">
      <c r="A20" s="45">
        <v>21152196</v>
      </c>
      <c r="B20" s="45">
        <v>1</v>
      </c>
      <c r="C20" s="50" t="s">
        <v>139</v>
      </c>
      <c r="D20" s="46" t="s">
        <v>140</v>
      </c>
      <c r="E20" s="46" t="s">
        <v>78</v>
      </c>
      <c r="F20" s="46" t="s">
        <v>141</v>
      </c>
      <c r="G20" s="40" t="s">
        <v>92</v>
      </c>
      <c r="H20" s="41" t="s">
        <v>94</v>
      </c>
      <c r="I20" s="53"/>
      <c r="J20" s="41" t="s">
        <v>94</v>
      </c>
      <c r="K20" s="42"/>
      <c r="L20" s="42"/>
      <c r="M20" s="2"/>
      <c r="N20" s="2"/>
      <c r="O20" s="2"/>
      <c r="P20" s="2"/>
      <c r="Q20" s="2"/>
      <c r="R20" s="2"/>
      <c r="S20" s="2"/>
      <c r="T20" s="2"/>
      <c r="U20" s="2"/>
      <c r="V20" s="2"/>
      <c r="W20" s="2"/>
      <c r="X20" s="2"/>
      <c r="Y20" s="2"/>
      <c r="Z20" s="2"/>
      <c r="AA20" s="2"/>
      <c r="AB20" s="56">
        <f t="shared" si="0"/>
        <v>0</v>
      </c>
      <c r="AC20" s="96">
        <f t="shared" si="1"/>
        <v>0</v>
      </c>
      <c r="AD20" s="52" t="str">
        <f t="shared" si="2"/>
        <v>No rendida o no válida</v>
      </c>
    </row>
    <row r="21" spans="1:30" ht="29.25">
      <c r="A21" s="45">
        <v>21152988</v>
      </c>
      <c r="B21" s="45">
        <v>1</v>
      </c>
      <c r="C21" s="50" t="s">
        <v>142</v>
      </c>
      <c r="D21" s="46" t="s">
        <v>143</v>
      </c>
      <c r="E21" s="46" t="s">
        <v>144</v>
      </c>
      <c r="F21" s="46" t="s">
        <v>145</v>
      </c>
      <c r="G21" s="40" t="s">
        <v>92</v>
      </c>
      <c r="H21" s="41" t="s">
        <v>93</v>
      </c>
      <c r="I21" s="53"/>
      <c r="J21" s="41" t="s">
        <v>94</v>
      </c>
      <c r="K21" s="42"/>
      <c r="L21" s="42"/>
      <c r="M21" s="2"/>
      <c r="N21" s="2"/>
      <c r="O21" s="2"/>
      <c r="P21" s="2"/>
      <c r="Q21" s="2"/>
      <c r="R21" s="2"/>
      <c r="S21" s="2"/>
      <c r="T21" s="2"/>
      <c r="U21" s="2"/>
      <c r="V21" s="2"/>
      <c r="W21" s="2"/>
      <c r="X21" s="2"/>
      <c r="Y21" s="2"/>
      <c r="Z21" s="2"/>
      <c r="AA21" s="2"/>
      <c r="AB21" s="56">
        <f t="shared" si="0"/>
        <v>0</v>
      </c>
      <c r="AC21" s="96">
        <f t="shared" si="1"/>
        <v>0</v>
      </c>
      <c r="AD21" s="52" t="str">
        <f t="shared" si="2"/>
        <v>No rendida o no válida</v>
      </c>
    </row>
    <row r="22" spans="1:30" ht="57.75">
      <c r="A22" s="45">
        <v>21206716</v>
      </c>
      <c r="B22" s="45">
        <v>4</v>
      </c>
      <c r="C22" s="50" t="s">
        <v>146</v>
      </c>
      <c r="D22" s="46" t="s">
        <v>147</v>
      </c>
      <c r="E22" s="46" t="s">
        <v>148</v>
      </c>
      <c r="F22" s="46" t="s">
        <v>149</v>
      </c>
      <c r="G22" s="40" t="s">
        <v>80</v>
      </c>
      <c r="H22" s="41" t="s">
        <v>81</v>
      </c>
      <c r="I22" s="53" t="s">
        <v>82</v>
      </c>
      <c r="J22" s="41"/>
      <c r="K22" s="42">
        <v>3</v>
      </c>
      <c r="L22" s="42">
        <v>2</v>
      </c>
      <c r="M22" s="2">
        <v>2</v>
      </c>
      <c r="N22" s="2">
        <v>2</v>
      </c>
      <c r="O22" s="2">
        <v>2</v>
      </c>
      <c r="P22" s="2">
        <v>2</v>
      </c>
      <c r="Q22" s="2">
        <v>2</v>
      </c>
      <c r="R22" s="2">
        <v>3</v>
      </c>
      <c r="S22" s="2">
        <v>1</v>
      </c>
      <c r="T22" s="2">
        <v>2</v>
      </c>
      <c r="U22" s="2">
        <v>2</v>
      </c>
      <c r="V22" s="2">
        <v>4</v>
      </c>
      <c r="W22" s="2">
        <v>2</v>
      </c>
      <c r="X22" s="2">
        <v>1</v>
      </c>
      <c r="Y22" s="2">
        <v>2</v>
      </c>
      <c r="Z22" s="2">
        <v>3</v>
      </c>
      <c r="AA22" s="2">
        <v>3</v>
      </c>
      <c r="AB22" s="56">
        <f t="shared" si="0"/>
        <v>55</v>
      </c>
      <c r="AC22" s="96">
        <f t="shared" si="1"/>
        <v>0.55000000000000004</v>
      </c>
      <c r="AD22" s="52" t="str">
        <f t="shared" si="2"/>
        <v>Base</v>
      </c>
    </row>
    <row r="23" spans="1:30" ht="57.75">
      <c r="A23" s="45">
        <v>21242553</v>
      </c>
      <c r="B23" s="45">
        <v>2</v>
      </c>
      <c r="C23" s="50" t="s">
        <v>150</v>
      </c>
      <c r="D23" s="46" t="s">
        <v>151</v>
      </c>
      <c r="E23" s="46" t="s">
        <v>152</v>
      </c>
      <c r="F23" s="46" t="s">
        <v>153</v>
      </c>
      <c r="G23" s="40" t="s">
        <v>80</v>
      </c>
      <c r="H23" s="41" t="s">
        <v>81</v>
      </c>
      <c r="I23" s="53" t="s">
        <v>82</v>
      </c>
      <c r="J23" s="41"/>
      <c r="K23" s="42">
        <v>2</v>
      </c>
      <c r="L23" s="42">
        <v>2</v>
      </c>
      <c r="M23" s="2">
        <v>2</v>
      </c>
      <c r="N23" s="2">
        <v>2</v>
      </c>
      <c r="O23" s="2">
        <v>3</v>
      </c>
      <c r="P23" s="2">
        <v>3</v>
      </c>
      <c r="Q23" s="2">
        <v>2</v>
      </c>
      <c r="R23" s="2">
        <v>2</v>
      </c>
      <c r="S23" s="2">
        <v>3</v>
      </c>
      <c r="T23" s="2">
        <v>2</v>
      </c>
      <c r="U23" s="2">
        <v>3</v>
      </c>
      <c r="V23" s="2">
        <v>3</v>
      </c>
      <c r="W23" s="2">
        <v>2</v>
      </c>
      <c r="X23" s="2">
        <v>1</v>
      </c>
      <c r="Y23" s="2">
        <v>1</v>
      </c>
      <c r="Z23" s="2">
        <v>2</v>
      </c>
      <c r="AA23" s="2">
        <v>2</v>
      </c>
      <c r="AB23" s="56">
        <f t="shared" si="0"/>
        <v>50</v>
      </c>
      <c r="AC23" s="96">
        <f t="shared" si="1"/>
        <v>0.5</v>
      </c>
      <c r="AD23" s="52" t="str">
        <f t="shared" si="2"/>
        <v>Base</v>
      </c>
    </row>
    <row r="24" spans="1:30" ht="57.75">
      <c r="A24" s="45">
        <v>21251699</v>
      </c>
      <c r="B24" s="45">
        <v>6</v>
      </c>
      <c r="C24" s="50" t="s">
        <v>154</v>
      </c>
      <c r="D24" s="46" t="s">
        <v>155</v>
      </c>
      <c r="E24" s="46" t="s">
        <v>90</v>
      </c>
      <c r="F24" s="46" t="s">
        <v>156</v>
      </c>
      <c r="G24" s="40" t="s">
        <v>80</v>
      </c>
      <c r="H24" s="41" t="s">
        <v>81</v>
      </c>
      <c r="I24" s="53" t="s">
        <v>82</v>
      </c>
      <c r="J24" s="41"/>
      <c r="K24" s="42">
        <v>3</v>
      </c>
      <c r="L24" s="42">
        <v>4</v>
      </c>
      <c r="M24" s="2">
        <v>4</v>
      </c>
      <c r="N24" s="2">
        <v>4</v>
      </c>
      <c r="O24" s="2">
        <v>3</v>
      </c>
      <c r="P24" s="2">
        <v>3</v>
      </c>
      <c r="Q24" s="2">
        <v>3</v>
      </c>
      <c r="R24" s="2">
        <v>4</v>
      </c>
      <c r="S24" s="2">
        <v>3</v>
      </c>
      <c r="T24" s="2">
        <v>0</v>
      </c>
      <c r="U24" s="2">
        <v>3</v>
      </c>
      <c r="V24" s="2">
        <v>4</v>
      </c>
      <c r="W24" s="2">
        <v>3</v>
      </c>
      <c r="X24" s="2">
        <v>2</v>
      </c>
      <c r="Y24" s="2">
        <v>3</v>
      </c>
      <c r="Z24" s="2">
        <v>4</v>
      </c>
      <c r="AA24" s="2">
        <v>4</v>
      </c>
      <c r="AB24" s="56">
        <f t="shared" si="0"/>
        <v>79.375</v>
      </c>
      <c r="AC24" s="96">
        <f t="shared" si="1"/>
        <v>0.79374999999999996</v>
      </c>
      <c r="AD24" s="52" t="str">
        <f t="shared" si="2"/>
        <v>Satisfactorio</v>
      </c>
    </row>
    <row r="25" spans="1:30" ht="57.75">
      <c r="A25" s="45">
        <v>21395112</v>
      </c>
      <c r="B25" s="45">
        <v>2</v>
      </c>
      <c r="C25" s="50" t="s">
        <v>157</v>
      </c>
      <c r="D25" s="46" t="s">
        <v>158</v>
      </c>
      <c r="E25" s="46" t="s">
        <v>159</v>
      </c>
      <c r="F25" s="46" t="s">
        <v>160</v>
      </c>
      <c r="G25" s="40" t="s">
        <v>80</v>
      </c>
      <c r="H25" s="41" t="s">
        <v>81</v>
      </c>
      <c r="I25" s="53" t="s">
        <v>82</v>
      </c>
      <c r="J25" s="41"/>
      <c r="K25" s="42">
        <v>2</v>
      </c>
      <c r="L25" s="42">
        <v>3</v>
      </c>
      <c r="M25" s="2">
        <v>0</v>
      </c>
      <c r="N25" s="2">
        <v>0</v>
      </c>
      <c r="O25" s="2">
        <v>2</v>
      </c>
      <c r="P25" s="2">
        <v>2</v>
      </c>
      <c r="Q25" s="2">
        <v>2</v>
      </c>
      <c r="R25" s="2">
        <v>2</v>
      </c>
      <c r="S25" s="2">
        <v>1</v>
      </c>
      <c r="T25" s="2">
        <v>2</v>
      </c>
      <c r="U25" s="2">
        <v>2</v>
      </c>
      <c r="V25" s="2">
        <v>2</v>
      </c>
      <c r="W25" s="2">
        <v>1</v>
      </c>
      <c r="X25" s="2">
        <v>1</v>
      </c>
      <c r="Y25" s="2">
        <v>1</v>
      </c>
      <c r="Z25" s="2">
        <v>1</v>
      </c>
      <c r="AA25" s="2">
        <v>1</v>
      </c>
      <c r="AB25" s="56">
        <f t="shared" si="0"/>
        <v>33.75</v>
      </c>
      <c r="AC25" s="96">
        <f t="shared" si="1"/>
        <v>0.33750000000000002</v>
      </c>
      <c r="AD25" s="52" t="str">
        <f t="shared" si="2"/>
        <v>Por Mejorar</v>
      </c>
    </row>
    <row r="26" spans="1:30" ht="29.25">
      <c r="A26" s="45">
        <v>21487066</v>
      </c>
      <c r="B26" s="45">
        <v>5</v>
      </c>
      <c r="C26" s="50" t="s">
        <v>161</v>
      </c>
      <c r="D26" s="46" t="s">
        <v>96</v>
      </c>
      <c r="E26" s="46" t="s">
        <v>162</v>
      </c>
      <c r="F26" s="46" t="s">
        <v>163</v>
      </c>
      <c r="G26" s="40" t="s">
        <v>92</v>
      </c>
      <c r="H26" s="41" t="s">
        <v>94</v>
      </c>
      <c r="I26" s="53"/>
      <c r="J26" s="41" t="s">
        <v>94</v>
      </c>
      <c r="K26" s="42"/>
      <c r="L26" s="42"/>
      <c r="M26" s="2"/>
      <c r="N26" s="2"/>
      <c r="O26" s="2"/>
      <c r="P26" s="2"/>
      <c r="Q26" s="2"/>
      <c r="R26" s="2"/>
      <c r="S26" s="2"/>
      <c r="T26" s="2"/>
      <c r="U26" s="2"/>
      <c r="V26" s="2"/>
      <c r="W26" s="2"/>
      <c r="X26" s="2"/>
      <c r="Y26" s="2"/>
      <c r="Z26" s="2"/>
      <c r="AA26" s="2"/>
      <c r="AB26" s="56">
        <f t="shared" si="0"/>
        <v>0</v>
      </c>
      <c r="AC26" s="96">
        <f t="shared" si="1"/>
        <v>0</v>
      </c>
      <c r="AD26" s="52" t="str">
        <f t="shared" si="2"/>
        <v>No rendida o no válida</v>
      </c>
    </row>
    <row r="27" spans="1:30">
      <c r="A27" s="45">
        <v>21515099</v>
      </c>
      <c r="B27" s="45">
        <v>2</v>
      </c>
      <c r="C27" s="50" t="s">
        <v>164</v>
      </c>
      <c r="D27" s="46" t="s">
        <v>165</v>
      </c>
      <c r="E27" s="46" t="s">
        <v>166</v>
      </c>
      <c r="F27" s="46" t="s">
        <v>167</v>
      </c>
      <c r="G27" s="38" t="s">
        <v>80</v>
      </c>
      <c r="H27" s="29" t="s">
        <v>81</v>
      </c>
      <c r="I27" s="53" t="s">
        <v>82</v>
      </c>
      <c r="J27" s="29"/>
      <c r="K27" s="39">
        <v>2</v>
      </c>
      <c r="L27" s="39">
        <v>1</v>
      </c>
      <c r="M27" s="1">
        <v>1</v>
      </c>
      <c r="N27" s="1">
        <v>1</v>
      </c>
      <c r="O27" s="1">
        <v>0</v>
      </c>
      <c r="P27" s="1">
        <v>0</v>
      </c>
      <c r="Q27" s="1">
        <v>0</v>
      </c>
      <c r="R27" s="1">
        <v>3</v>
      </c>
      <c r="S27" s="1">
        <v>0</v>
      </c>
      <c r="T27" s="1">
        <v>0</v>
      </c>
      <c r="U27" s="1">
        <v>0</v>
      </c>
      <c r="V27" s="1">
        <v>0</v>
      </c>
      <c r="W27" s="1">
        <v>0</v>
      </c>
      <c r="X27" s="1">
        <v>0</v>
      </c>
      <c r="Y27" s="1">
        <v>0</v>
      </c>
      <c r="Z27" s="1">
        <v>0</v>
      </c>
      <c r="AA27" s="1">
        <v>0</v>
      </c>
      <c r="AB27" s="56">
        <f t="shared" si="0"/>
        <v>10</v>
      </c>
      <c r="AC27" s="96">
        <f t="shared" si="1"/>
        <v>0.1</v>
      </c>
      <c r="AD27" s="52" t="str">
        <f t="shared" si="2"/>
        <v>Por Mejorar</v>
      </c>
    </row>
    <row r="28" spans="1:30">
      <c r="A28" s="45">
        <v>21568012</v>
      </c>
      <c r="B28" s="45">
        <v>6</v>
      </c>
      <c r="C28" s="50" t="s">
        <v>168</v>
      </c>
      <c r="D28" s="46" t="s">
        <v>169</v>
      </c>
      <c r="E28" s="46" t="s">
        <v>170</v>
      </c>
      <c r="F28" s="46" t="s">
        <v>160</v>
      </c>
      <c r="G28" s="38" t="s">
        <v>80</v>
      </c>
      <c r="H28" s="29" t="s">
        <v>81</v>
      </c>
      <c r="I28" s="53" t="s">
        <v>82</v>
      </c>
      <c r="J28" s="29"/>
      <c r="K28" s="39">
        <v>3</v>
      </c>
      <c r="L28" s="39">
        <v>4</v>
      </c>
      <c r="M28" s="1">
        <v>3</v>
      </c>
      <c r="N28" s="1">
        <v>3</v>
      </c>
      <c r="O28" s="1">
        <v>4</v>
      </c>
      <c r="P28" s="1">
        <v>4</v>
      </c>
      <c r="Q28" s="1">
        <v>4</v>
      </c>
      <c r="R28" s="1">
        <v>2</v>
      </c>
      <c r="S28" s="1">
        <v>0</v>
      </c>
      <c r="T28" s="1">
        <v>2</v>
      </c>
      <c r="U28" s="1">
        <v>2</v>
      </c>
      <c r="V28" s="1">
        <v>2</v>
      </c>
      <c r="W28" s="1">
        <v>4</v>
      </c>
      <c r="X28" s="1">
        <v>4</v>
      </c>
      <c r="Y28" s="1">
        <v>4</v>
      </c>
      <c r="Z28" s="1">
        <v>4</v>
      </c>
      <c r="AA28" s="1">
        <v>4</v>
      </c>
      <c r="AB28" s="56">
        <f t="shared" si="0"/>
        <v>83.75</v>
      </c>
      <c r="AC28" s="96">
        <f t="shared" si="1"/>
        <v>0.83750000000000002</v>
      </c>
      <c r="AD28" s="52" t="str">
        <f t="shared" si="2"/>
        <v>Satisfactorio</v>
      </c>
    </row>
    <row r="29" spans="1:30" ht="57.75">
      <c r="A29" s="45">
        <v>21569736</v>
      </c>
      <c r="B29" s="45">
        <v>3</v>
      </c>
      <c r="C29" s="50" t="s">
        <v>171</v>
      </c>
      <c r="D29" s="46" t="s">
        <v>172</v>
      </c>
      <c r="E29" s="46" t="s">
        <v>173</v>
      </c>
      <c r="F29" s="46" t="s">
        <v>174</v>
      </c>
      <c r="G29" s="40" t="s">
        <v>80</v>
      </c>
      <c r="H29" s="41" t="s">
        <v>81</v>
      </c>
      <c r="I29" s="53" t="s">
        <v>82</v>
      </c>
      <c r="J29" s="41"/>
      <c r="K29" s="42">
        <v>3</v>
      </c>
      <c r="L29" s="42">
        <v>3</v>
      </c>
      <c r="M29" s="2">
        <v>2</v>
      </c>
      <c r="N29" s="2">
        <v>2</v>
      </c>
      <c r="O29" s="2">
        <v>3</v>
      </c>
      <c r="P29" s="2">
        <v>2</v>
      </c>
      <c r="Q29" s="2">
        <v>3</v>
      </c>
      <c r="R29" s="2">
        <v>2</v>
      </c>
      <c r="S29" s="2">
        <v>0</v>
      </c>
      <c r="T29" s="2">
        <v>2</v>
      </c>
      <c r="U29" s="2">
        <v>1</v>
      </c>
      <c r="V29" s="2">
        <v>1</v>
      </c>
      <c r="W29" s="2">
        <v>1</v>
      </c>
      <c r="X29" s="2">
        <v>1</v>
      </c>
      <c r="Y29" s="2">
        <v>1</v>
      </c>
      <c r="Z29" s="2">
        <v>1</v>
      </c>
      <c r="AA29" s="2">
        <v>1</v>
      </c>
      <c r="AB29" s="56">
        <f t="shared" si="0"/>
        <v>40</v>
      </c>
      <c r="AC29" s="96">
        <f t="shared" si="1"/>
        <v>0.4</v>
      </c>
      <c r="AD29" s="52" t="str">
        <f t="shared" si="2"/>
        <v>Por Mejorar</v>
      </c>
    </row>
    <row r="30" spans="1:30" ht="29.25">
      <c r="A30" s="45">
        <v>21622120</v>
      </c>
      <c r="B30" s="45">
        <v>6</v>
      </c>
      <c r="C30" s="50" t="s">
        <v>175</v>
      </c>
      <c r="D30" s="46" t="s">
        <v>125</v>
      </c>
      <c r="E30" s="46" t="s">
        <v>176</v>
      </c>
      <c r="F30" s="46" t="s">
        <v>177</v>
      </c>
      <c r="G30" s="40" t="s">
        <v>92</v>
      </c>
      <c r="H30" s="41" t="s">
        <v>94</v>
      </c>
      <c r="I30" s="53"/>
      <c r="J30" s="41" t="s">
        <v>94</v>
      </c>
      <c r="K30" s="42"/>
      <c r="L30" s="42"/>
      <c r="M30" s="2"/>
      <c r="N30" s="2"/>
      <c r="O30" s="2"/>
      <c r="P30" s="2"/>
      <c r="Q30" s="2"/>
      <c r="R30" s="2"/>
      <c r="S30" s="2"/>
      <c r="T30" s="2"/>
      <c r="U30" s="2"/>
      <c r="V30" s="2"/>
      <c r="W30" s="2"/>
      <c r="X30" s="2"/>
      <c r="Y30" s="2"/>
      <c r="Z30" s="2"/>
      <c r="AA30" s="2"/>
      <c r="AB30" s="56">
        <f t="shared" si="0"/>
        <v>0</v>
      </c>
      <c r="AC30" s="96">
        <f t="shared" si="1"/>
        <v>0</v>
      </c>
      <c r="AD30" s="52" t="str">
        <f t="shared" si="2"/>
        <v>No rendida o no válida</v>
      </c>
    </row>
    <row r="31" spans="1:30" ht="57.75">
      <c r="A31" s="45">
        <v>21634005</v>
      </c>
      <c r="B31" s="45">
        <v>1</v>
      </c>
      <c r="C31" s="50" t="s">
        <v>178</v>
      </c>
      <c r="D31" s="46" t="s">
        <v>179</v>
      </c>
      <c r="E31" s="46" t="s">
        <v>180</v>
      </c>
      <c r="F31" s="46" t="s">
        <v>181</v>
      </c>
      <c r="G31" s="40" t="s">
        <v>80</v>
      </c>
      <c r="H31" s="41" t="s">
        <v>81</v>
      </c>
      <c r="I31" s="53" t="s">
        <v>82</v>
      </c>
      <c r="J31" s="41"/>
      <c r="K31" s="42">
        <v>3</v>
      </c>
      <c r="L31" s="42">
        <v>3</v>
      </c>
      <c r="M31" s="2">
        <v>4</v>
      </c>
      <c r="N31" s="2">
        <v>3</v>
      </c>
      <c r="O31" s="2">
        <v>3</v>
      </c>
      <c r="P31" s="2">
        <v>3</v>
      </c>
      <c r="Q31" s="2">
        <v>3</v>
      </c>
      <c r="R31" s="2">
        <v>3</v>
      </c>
      <c r="S31" s="2">
        <v>4</v>
      </c>
      <c r="T31" s="2">
        <v>3</v>
      </c>
      <c r="U31" s="2">
        <v>3</v>
      </c>
      <c r="V31" s="2">
        <v>3</v>
      </c>
      <c r="W31" s="2">
        <v>3</v>
      </c>
      <c r="X31" s="2">
        <v>3</v>
      </c>
      <c r="Y31" s="2">
        <v>3</v>
      </c>
      <c r="Z31" s="2">
        <v>4</v>
      </c>
      <c r="AA31" s="2">
        <v>3</v>
      </c>
      <c r="AB31" s="56">
        <f t="shared" si="0"/>
        <v>80</v>
      </c>
      <c r="AC31" s="96">
        <f t="shared" si="1"/>
        <v>0.8</v>
      </c>
      <c r="AD31" s="52" t="str">
        <f t="shared" si="2"/>
        <v>Satisfactorio</v>
      </c>
    </row>
    <row r="32" spans="1:30">
      <c r="A32" s="45">
        <v>21660008</v>
      </c>
      <c r="B32" s="45">
        <v>8</v>
      </c>
      <c r="C32" s="50" t="s">
        <v>182</v>
      </c>
      <c r="D32" s="46" t="s">
        <v>183</v>
      </c>
      <c r="E32" s="46" t="s">
        <v>184</v>
      </c>
      <c r="F32" s="46" t="s">
        <v>185</v>
      </c>
      <c r="G32" s="40" t="s">
        <v>186</v>
      </c>
      <c r="H32" s="41" t="s">
        <v>94</v>
      </c>
      <c r="I32" s="53"/>
      <c r="J32" s="41" t="s">
        <v>94</v>
      </c>
      <c r="K32" s="42"/>
      <c r="L32" s="42"/>
      <c r="M32" s="2"/>
      <c r="N32" s="2"/>
      <c r="O32" s="2"/>
      <c r="P32" s="2"/>
      <c r="Q32" s="2"/>
      <c r="R32" s="2"/>
      <c r="S32" s="2"/>
      <c r="T32" s="2"/>
      <c r="U32" s="2"/>
      <c r="V32" s="2"/>
      <c r="W32" s="2"/>
      <c r="X32" s="2"/>
      <c r="Y32" s="2"/>
      <c r="Z32" s="2"/>
      <c r="AA32" s="2"/>
      <c r="AB32" s="56">
        <f t="shared" si="0"/>
        <v>0</v>
      </c>
      <c r="AC32" s="96">
        <f t="shared" si="1"/>
        <v>0</v>
      </c>
      <c r="AD32" s="52" t="str">
        <f t="shared" si="2"/>
        <v>No rendida o no válida</v>
      </c>
    </row>
    <row r="33" spans="1:30" ht="29.25">
      <c r="A33" s="45">
        <v>21674161</v>
      </c>
      <c r="B33" s="45">
        <v>7</v>
      </c>
      <c r="C33" s="50" t="s">
        <v>187</v>
      </c>
      <c r="D33" s="46" t="s">
        <v>188</v>
      </c>
      <c r="E33" s="46" t="s">
        <v>189</v>
      </c>
      <c r="F33" s="46" t="s">
        <v>190</v>
      </c>
      <c r="G33" s="40" t="s">
        <v>92</v>
      </c>
      <c r="H33" s="41" t="s">
        <v>94</v>
      </c>
      <c r="I33" s="53"/>
      <c r="J33" s="41" t="s">
        <v>94</v>
      </c>
      <c r="K33" s="42"/>
      <c r="L33" s="42"/>
      <c r="M33" s="2"/>
      <c r="N33" s="2"/>
      <c r="O33" s="2"/>
      <c r="P33" s="2"/>
      <c r="Q33" s="2"/>
      <c r="R33" s="2"/>
      <c r="S33" s="2"/>
      <c r="T33" s="2"/>
      <c r="U33" s="2"/>
      <c r="V33" s="2"/>
      <c r="W33" s="2"/>
      <c r="X33" s="2"/>
      <c r="Y33" s="2"/>
      <c r="Z33" s="2"/>
      <c r="AA33" s="2"/>
      <c r="AB33" s="56">
        <f t="shared" si="0"/>
        <v>0</v>
      </c>
      <c r="AC33" s="96">
        <f t="shared" si="1"/>
        <v>0</v>
      </c>
      <c r="AD33" s="52" t="str">
        <f t="shared" si="2"/>
        <v>No rendida o no válida</v>
      </c>
    </row>
    <row r="34" spans="1:30" ht="57.75">
      <c r="A34" s="45">
        <v>21687048</v>
      </c>
      <c r="B34" s="45">
        <v>4</v>
      </c>
      <c r="C34" s="50" t="s">
        <v>191</v>
      </c>
      <c r="D34" s="46" t="s">
        <v>192</v>
      </c>
      <c r="E34" s="46" t="s">
        <v>193</v>
      </c>
      <c r="F34" s="46" t="s">
        <v>194</v>
      </c>
      <c r="G34" s="40" t="s">
        <v>80</v>
      </c>
      <c r="H34" s="41" t="s">
        <v>81</v>
      </c>
      <c r="I34" s="53" t="s">
        <v>82</v>
      </c>
      <c r="J34" s="41"/>
      <c r="K34" s="42">
        <v>4</v>
      </c>
      <c r="L34" s="42">
        <v>3</v>
      </c>
      <c r="M34" s="2">
        <v>3</v>
      </c>
      <c r="N34" s="2">
        <v>3</v>
      </c>
      <c r="O34" s="2">
        <v>2</v>
      </c>
      <c r="P34" s="2">
        <v>2</v>
      </c>
      <c r="Q34" s="2">
        <v>3</v>
      </c>
      <c r="R34" s="2">
        <v>3</v>
      </c>
      <c r="S34" s="2">
        <v>2</v>
      </c>
      <c r="T34" s="2">
        <v>2</v>
      </c>
      <c r="U34" s="2">
        <v>3</v>
      </c>
      <c r="V34" s="2">
        <v>1</v>
      </c>
      <c r="W34" s="2">
        <v>2</v>
      </c>
      <c r="X34" s="2">
        <v>3</v>
      </c>
      <c r="Y34" s="2">
        <v>2</v>
      </c>
      <c r="Z34" s="2">
        <v>2</v>
      </c>
      <c r="AA34" s="2">
        <v>1</v>
      </c>
      <c r="AB34" s="56">
        <f t="shared" si="0"/>
        <v>58.75</v>
      </c>
      <c r="AC34" s="96">
        <f t="shared" si="1"/>
        <v>0.58750000000000002</v>
      </c>
      <c r="AD34" s="52" t="str">
        <f t="shared" si="2"/>
        <v>Base</v>
      </c>
    </row>
    <row r="35" spans="1:30" ht="29.25">
      <c r="A35" s="45">
        <v>21687851</v>
      </c>
      <c r="B35" s="45">
        <v>5</v>
      </c>
      <c r="C35" s="50" t="s">
        <v>195</v>
      </c>
      <c r="D35" s="46" t="s">
        <v>196</v>
      </c>
      <c r="E35" s="46" t="s">
        <v>197</v>
      </c>
      <c r="F35" s="46" t="s">
        <v>198</v>
      </c>
      <c r="G35" s="40" t="s">
        <v>92</v>
      </c>
      <c r="H35" s="41" t="s">
        <v>93</v>
      </c>
      <c r="I35" s="53" t="s">
        <v>82</v>
      </c>
      <c r="J35" s="41"/>
      <c r="K35" s="42"/>
      <c r="L35" s="42"/>
      <c r="M35" s="2"/>
      <c r="N35" s="2"/>
      <c r="O35" s="2"/>
      <c r="P35" s="2"/>
      <c r="Q35" s="2"/>
      <c r="R35" s="2"/>
      <c r="S35" s="2"/>
      <c r="T35" s="2"/>
      <c r="U35" s="2"/>
      <c r="V35" s="2"/>
      <c r="W35" s="2"/>
      <c r="X35" s="2"/>
      <c r="Y35" s="2"/>
      <c r="Z35" s="2"/>
      <c r="AA35" s="2"/>
      <c r="AB35" s="56">
        <f t="shared" si="0"/>
        <v>0</v>
      </c>
      <c r="AC35" s="96">
        <f t="shared" si="1"/>
        <v>0</v>
      </c>
      <c r="AD35" s="52" t="str">
        <f t="shared" si="2"/>
        <v>No rendida o no válida</v>
      </c>
    </row>
    <row r="36" spans="1:30" ht="29.25">
      <c r="A36" s="45">
        <v>21744772</v>
      </c>
      <c r="B36" s="45">
        <v>0</v>
      </c>
      <c r="C36" s="50" t="s">
        <v>199</v>
      </c>
      <c r="D36" s="46" t="s">
        <v>200</v>
      </c>
      <c r="E36" s="46" t="s">
        <v>201</v>
      </c>
      <c r="F36" s="46" t="s">
        <v>202</v>
      </c>
      <c r="G36" s="40" t="s">
        <v>92</v>
      </c>
      <c r="H36" s="41" t="s">
        <v>93</v>
      </c>
      <c r="I36" s="53" t="s">
        <v>82</v>
      </c>
      <c r="J36" s="41"/>
      <c r="K36" s="42"/>
      <c r="L36" s="42"/>
      <c r="M36" s="2"/>
      <c r="N36" s="2"/>
      <c r="O36" s="2"/>
      <c r="P36" s="2"/>
      <c r="Q36" s="2"/>
      <c r="R36" s="2"/>
      <c r="S36" s="2"/>
      <c r="T36" s="2"/>
      <c r="U36" s="2"/>
      <c r="V36" s="2"/>
      <c r="W36" s="2"/>
      <c r="X36" s="2"/>
      <c r="Y36" s="2"/>
      <c r="Z36" s="2"/>
      <c r="AA36" s="2"/>
      <c r="AB36" s="56">
        <f t="shared" si="0"/>
        <v>0</v>
      </c>
      <c r="AC36" s="96">
        <f t="shared" si="1"/>
        <v>0</v>
      </c>
      <c r="AD36" s="52" t="str">
        <f t="shared" si="2"/>
        <v>No rendida o no válida</v>
      </c>
    </row>
    <row r="37" spans="1:30" ht="57.75">
      <c r="A37" s="45">
        <v>21779649</v>
      </c>
      <c r="B37" s="45">
        <v>0</v>
      </c>
      <c r="C37" s="50" t="s">
        <v>203</v>
      </c>
      <c r="D37" s="46" t="s">
        <v>204</v>
      </c>
      <c r="E37" s="46" t="s">
        <v>205</v>
      </c>
      <c r="F37" s="46" t="s">
        <v>206</v>
      </c>
      <c r="G37" s="40" t="s">
        <v>80</v>
      </c>
      <c r="H37" s="41" t="s">
        <v>81</v>
      </c>
      <c r="I37" s="53" t="s">
        <v>82</v>
      </c>
      <c r="J37" s="41"/>
      <c r="K37" s="42">
        <v>3</v>
      </c>
      <c r="L37" s="42">
        <v>1</v>
      </c>
      <c r="M37" s="2">
        <v>3</v>
      </c>
      <c r="N37" s="2">
        <v>0</v>
      </c>
      <c r="O37" s="2">
        <v>2</v>
      </c>
      <c r="P37" s="2">
        <v>2</v>
      </c>
      <c r="Q37" s="2">
        <v>2</v>
      </c>
      <c r="R37" s="2">
        <v>2</v>
      </c>
      <c r="S37" s="2">
        <v>1</v>
      </c>
      <c r="T37" s="2">
        <v>0</v>
      </c>
      <c r="U37" s="2">
        <v>0</v>
      </c>
      <c r="V37" s="2">
        <v>0</v>
      </c>
      <c r="W37" s="2">
        <v>0</v>
      </c>
      <c r="X37" s="2">
        <v>1</v>
      </c>
      <c r="Y37" s="2">
        <v>0</v>
      </c>
      <c r="Z37" s="2">
        <v>0</v>
      </c>
      <c r="AA37" s="2">
        <v>0</v>
      </c>
      <c r="AB37" s="56">
        <f t="shared" si="0"/>
        <v>22.5</v>
      </c>
      <c r="AC37" s="96">
        <f t="shared" si="1"/>
        <v>0.22500000000000001</v>
      </c>
      <c r="AD37" s="52" t="str">
        <f t="shared" si="2"/>
        <v>Por Mejorar</v>
      </c>
    </row>
    <row r="38" spans="1:30" ht="57.75">
      <c r="A38" s="45">
        <v>21807462</v>
      </c>
      <c r="B38" s="45">
        <v>6</v>
      </c>
      <c r="C38" s="50" t="s">
        <v>207</v>
      </c>
      <c r="D38" s="46" t="s">
        <v>208</v>
      </c>
      <c r="E38" s="46" t="s">
        <v>209</v>
      </c>
      <c r="F38" s="46" t="s">
        <v>210</v>
      </c>
      <c r="G38" s="40" t="s">
        <v>80</v>
      </c>
      <c r="H38" s="41" t="s">
        <v>81</v>
      </c>
      <c r="I38" s="53" t="s">
        <v>82</v>
      </c>
      <c r="J38" s="41"/>
      <c r="K38" s="42">
        <v>2</v>
      </c>
      <c r="L38" s="42">
        <v>2</v>
      </c>
      <c r="M38" s="2">
        <v>1</v>
      </c>
      <c r="N38" s="2">
        <v>1</v>
      </c>
      <c r="O38" s="2">
        <v>3</v>
      </c>
      <c r="P38" s="2">
        <v>3</v>
      </c>
      <c r="Q38" s="2">
        <v>1</v>
      </c>
      <c r="R38" s="2">
        <v>2</v>
      </c>
      <c r="S38" s="2">
        <v>1</v>
      </c>
      <c r="T38" s="2">
        <v>1</v>
      </c>
      <c r="U38" s="2">
        <v>3</v>
      </c>
      <c r="V38" s="2">
        <v>0</v>
      </c>
      <c r="W38" s="2">
        <v>2</v>
      </c>
      <c r="X38" s="2">
        <v>1</v>
      </c>
      <c r="Y38" s="2">
        <v>2</v>
      </c>
      <c r="Z38" s="2">
        <v>2</v>
      </c>
      <c r="AA38" s="2">
        <v>2</v>
      </c>
      <c r="AB38" s="56">
        <f t="shared" si="0"/>
        <v>43.125</v>
      </c>
      <c r="AC38" s="96">
        <f t="shared" si="1"/>
        <v>0.43125000000000002</v>
      </c>
      <c r="AD38" s="52" t="str">
        <f t="shared" si="2"/>
        <v>Por Mejorar</v>
      </c>
    </row>
    <row r="39" spans="1:30" ht="57.75">
      <c r="A39" s="45">
        <v>21821862</v>
      </c>
      <c r="B39" s="45">
        <v>8</v>
      </c>
      <c r="C39" s="50" t="s">
        <v>211</v>
      </c>
      <c r="D39" s="46" t="s">
        <v>179</v>
      </c>
      <c r="E39" s="46" t="s">
        <v>212</v>
      </c>
      <c r="F39" s="46" t="s">
        <v>213</v>
      </c>
      <c r="G39" s="40" t="s">
        <v>80</v>
      </c>
      <c r="H39" s="41" t="s">
        <v>214</v>
      </c>
      <c r="I39" s="53" t="s">
        <v>82</v>
      </c>
      <c r="J39" s="41"/>
      <c r="K39" s="42"/>
      <c r="L39" s="42"/>
      <c r="M39" s="2"/>
      <c r="N39" s="2"/>
      <c r="O39" s="2"/>
      <c r="P39" s="2"/>
      <c r="Q39" s="2"/>
      <c r="R39" s="2"/>
      <c r="S39" s="2"/>
      <c r="T39" s="2"/>
      <c r="U39" s="2"/>
      <c r="V39" s="2"/>
      <c r="W39" s="2"/>
      <c r="X39" s="2"/>
      <c r="Y39" s="2"/>
      <c r="Z39" s="2"/>
      <c r="AA39" s="2"/>
      <c r="AB39" s="56">
        <f t="shared" si="0"/>
        <v>0</v>
      </c>
      <c r="AC39" s="96">
        <f t="shared" si="1"/>
        <v>0</v>
      </c>
      <c r="AD39" s="52" t="str">
        <f t="shared" si="2"/>
        <v>No rendida o no válida</v>
      </c>
    </row>
    <row r="40" spans="1:30">
      <c r="A40" s="35"/>
      <c r="B40" s="35"/>
      <c r="C40" s="35"/>
      <c r="D40" s="36"/>
      <c r="E40" s="36"/>
      <c r="F40" s="36"/>
      <c r="G40" s="40"/>
      <c r="H40" s="41"/>
      <c r="I40" s="43"/>
      <c r="J40" s="41"/>
      <c r="K40" s="42"/>
      <c r="L40" s="42"/>
      <c r="M40" s="2"/>
      <c r="N40" s="2"/>
      <c r="O40" s="2"/>
      <c r="P40" s="2"/>
      <c r="Q40" s="2"/>
      <c r="R40" s="2"/>
      <c r="S40" s="2"/>
      <c r="T40" s="2"/>
      <c r="U40" s="2"/>
      <c r="V40" s="2"/>
      <c r="W40" s="2"/>
      <c r="X40" s="2"/>
      <c r="Y40" s="2"/>
      <c r="Z40" s="2"/>
      <c r="AA40" s="2"/>
      <c r="AB40" s="2"/>
      <c r="AC40" s="2"/>
      <c r="AD40" s="33"/>
    </row>
    <row r="41" spans="1:30">
      <c r="A41" s="35"/>
      <c r="B41" s="35"/>
      <c r="C41" s="35"/>
      <c r="D41" s="36"/>
      <c r="E41" s="36"/>
      <c r="F41" s="36"/>
      <c r="G41" s="40"/>
      <c r="H41" s="41"/>
      <c r="I41" s="43"/>
      <c r="J41" s="41"/>
      <c r="K41" s="42"/>
      <c r="L41" s="42"/>
      <c r="M41" s="2"/>
      <c r="N41" s="2"/>
      <c r="O41" s="2"/>
      <c r="P41" s="2"/>
      <c r="Q41" s="2"/>
      <c r="R41" s="2"/>
      <c r="S41" s="2"/>
      <c r="T41" s="2"/>
      <c r="U41" s="2"/>
      <c r="V41" s="2"/>
      <c r="W41" s="2"/>
      <c r="X41" s="2"/>
      <c r="Y41" s="2"/>
      <c r="Z41" s="2"/>
      <c r="AA41" s="2"/>
      <c r="AB41" s="2"/>
      <c r="AC41" s="2"/>
      <c r="AD41" s="33"/>
    </row>
    <row r="42" spans="1:30">
      <c r="G42" t="s">
        <v>215</v>
      </c>
      <c r="H42">
        <f>COUNTIF(H6:H39,H38)</f>
        <v>20</v>
      </c>
      <c r="K42">
        <f>AVERAGE(K6:K39)</f>
        <v>2.9</v>
      </c>
      <c r="L42">
        <f>AVERAGE(L6:L39)</f>
        <v>2.7</v>
      </c>
      <c r="M42">
        <f t="shared" ref="M42:AA42" si="3">AVERAGE(M6:M39)</f>
        <v>2.6</v>
      </c>
      <c r="N42">
        <f t="shared" si="3"/>
        <v>2.1</v>
      </c>
      <c r="O42">
        <f t="shared" si="3"/>
        <v>2.65</v>
      </c>
      <c r="P42">
        <f t="shared" si="3"/>
        <v>2.4500000000000002</v>
      </c>
      <c r="Q42">
        <f t="shared" si="3"/>
        <v>2.5</v>
      </c>
      <c r="R42">
        <f t="shared" si="3"/>
        <v>2.4</v>
      </c>
      <c r="S42">
        <f t="shared" si="3"/>
        <v>1.9</v>
      </c>
      <c r="T42">
        <f t="shared" si="3"/>
        <v>1.9</v>
      </c>
      <c r="U42">
        <f t="shared" si="3"/>
        <v>2.4500000000000002</v>
      </c>
      <c r="V42">
        <f t="shared" si="3"/>
        <v>1.75</v>
      </c>
      <c r="W42">
        <f t="shared" si="3"/>
        <v>2.15</v>
      </c>
      <c r="X42">
        <f t="shared" si="3"/>
        <v>1.7</v>
      </c>
      <c r="Y42">
        <f t="shared" si="3"/>
        <v>1.6</v>
      </c>
      <c r="Z42">
        <f t="shared" si="3"/>
        <v>2.25</v>
      </c>
      <c r="AA42">
        <f t="shared" si="3"/>
        <v>2</v>
      </c>
    </row>
    <row r="43" spans="1:30">
      <c r="G43" t="s">
        <v>216</v>
      </c>
      <c r="H43">
        <v>21</v>
      </c>
    </row>
  </sheetData>
  <mergeCells count="29">
    <mergeCell ref="A1:J2"/>
    <mergeCell ref="K1:N2"/>
    <mergeCell ref="Q1:T2"/>
    <mergeCell ref="X1:AA2"/>
    <mergeCell ref="U1:W2"/>
    <mergeCell ref="O1:P2"/>
    <mergeCell ref="U3:W3"/>
    <mergeCell ref="U4:V4"/>
    <mergeCell ref="K3:N3"/>
    <mergeCell ref="K4:L4"/>
    <mergeCell ref="M4:N4"/>
    <mergeCell ref="O3:P3"/>
    <mergeCell ref="G3:G5"/>
    <mergeCell ref="H3:H5"/>
    <mergeCell ref="I3:I5"/>
    <mergeCell ref="J3:J5"/>
    <mergeCell ref="Q3:T3"/>
    <mergeCell ref="Q4:R4"/>
    <mergeCell ref="S4:T4"/>
    <mergeCell ref="E3:E5"/>
    <mergeCell ref="D3:D5"/>
    <mergeCell ref="A3:A5"/>
    <mergeCell ref="B3:B5"/>
    <mergeCell ref="F3:F5"/>
    <mergeCell ref="AB3:AB5"/>
    <mergeCell ref="AC3:AC5"/>
    <mergeCell ref="AD3:AD5"/>
    <mergeCell ref="AB1:AD2"/>
    <mergeCell ref="X3:AA3"/>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F21FF465-19DA-419B-A59E-E81CF61745F2}">
          <x14:formula1>
            <xm:f>'Validación datos NO BORRAR'!$H$4:$H$8</xm:f>
          </x14:formula1>
          <xm:sqref>K6:AA41</xm:sqref>
        </x14:dataValidation>
        <x14:dataValidation type="list" allowBlank="1" showInputMessage="1" showErrorMessage="1" xr:uid="{C80E4FF3-F04B-424A-9E02-87A32A990A2A}">
          <x14:formula1>
            <xm:f>'Validación datos NO BORRAR'!$E$4:$E$9</xm:f>
          </x14:formula1>
          <xm:sqref>G6:G41</xm:sqref>
        </x14:dataValidation>
        <x14:dataValidation type="list" allowBlank="1" showInputMessage="1" showErrorMessage="1" xr:uid="{814046D8-0D01-4803-92BA-E5A904CCFC14}">
          <x14:formula1>
            <xm:f>'Validación datos NO BORRAR'!$F$4:$F$7</xm:f>
          </x14:formula1>
          <xm:sqref>H6:H41</xm:sqref>
        </x14:dataValidation>
        <x14:dataValidation type="list" allowBlank="1" showInputMessage="1" showErrorMessage="1" xr:uid="{EEE5D106-6DEF-4A5D-9A4C-E1CD814D0053}">
          <x14:formula1>
            <xm:f>'Validación datos NO BORRAR'!$G$4:$G$6</xm:f>
          </x14:formula1>
          <xm:sqref>J6:J41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T148"/>
  <sheetViews>
    <sheetView topLeftCell="P3" workbookViewId="0">
      <selection activeCell="T11" sqref="T11"/>
    </sheetView>
  </sheetViews>
  <sheetFormatPr defaultColWidth="11.42578125" defaultRowHeight="15"/>
  <cols>
    <col min="1" max="1" width="18.85546875" customWidth="1"/>
    <col min="2" max="3" width="28.140625" customWidth="1"/>
    <col min="4" max="4" width="16.85546875" customWidth="1"/>
    <col min="5" max="5" width="13.42578125" customWidth="1"/>
    <col min="6" max="6" width="13.28515625" customWidth="1"/>
    <col min="7" max="7" width="16.5703125" customWidth="1"/>
    <col min="8" max="8" width="27.140625" customWidth="1"/>
    <col min="9" max="9" width="33.7109375" customWidth="1"/>
    <col min="10" max="10" width="17.85546875" customWidth="1"/>
    <col min="11" max="11" width="21.42578125" customWidth="1"/>
    <col min="12" max="12" width="15.140625" customWidth="1"/>
    <col min="13" max="13" width="14.28515625" customWidth="1"/>
    <col min="14" max="15" width="15.28515625" customWidth="1"/>
    <col min="16" max="16" width="29.7109375" customWidth="1"/>
    <col min="17" max="17" width="39.7109375" customWidth="1"/>
    <col min="18" max="18" width="36.140625" customWidth="1"/>
    <col min="19" max="19" width="37.5703125" customWidth="1"/>
    <col min="20" max="20" width="33.5703125" customWidth="1"/>
  </cols>
  <sheetData>
    <row r="1" spans="1:20">
      <c r="D1" s="191"/>
      <c r="E1" s="192"/>
      <c r="F1" s="192"/>
      <c r="G1" s="193"/>
      <c r="H1" s="211"/>
      <c r="I1" s="212"/>
      <c r="J1" s="197"/>
      <c r="K1" s="197"/>
      <c r="L1" s="197"/>
      <c r="M1" s="198"/>
      <c r="N1" s="224"/>
      <c r="O1" s="225"/>
      <c r="P1" s="225"/>
      <c r="Q1" s="224"/>
      <c r="R1" s="225"/>
      <c r="S1" s="225"/>
      <c r="T1" s="228"/>
    </row>
    <row r="2" spans="1:20" ht="197.25" customHeight="1" thickBot="1">
      <c r="A2" s="222"/>
      <c r="B2" s="222"/>
      <c r="C2" s="223"/>
      <c r="D2" s="194"/>
      <c r="E2" s="195"/>
      <c r="F2" s="195"/>
      <c r="G2" s="196"/>
      <c r="H2" s="213"/>
      <c r="I2" s="214"/>
      <c r="J2" s="199"/>
      <c r="K2" s="199"/>
      <c r="L2" s="199"/>
      <c r="M2" s="200"/>
      <c r="N2" s="226"/>
      <c r="O2" s="227"/>
      <c r="P2" s="227"/>
      <c r="Q2" s="226"/>
      <c r="R2" s="227"/>
      <c r="S2" s="227"/>
      <c r="T2" s="229"/>
    </row>
    <row r="3" spans="1:20" ht="105.75" customHeight="1">
      <c r="A3" s="232" t="s">
        <v>217</v>
      </c>
      <c r="B3" s="230" t="s">
        <v>218</v>
      </c>
      <c r="C3" s="230" t="s">
        <v>219</v>
      </c>
      <c r="D3" s="175" t="s">
        <v>53</v>
      </c>
      <c r="E3" s="176"/>
      <c r="F3" s="177"/>
      <c r="G3" s="178"/>
      <c r="H3" s="183" t="s">
        <v>54</v>
      </c>
      <c r="I3" s="184"/>
      <c r="J3" s="163" t="s">
        <v>55</v>
      </c>
      <c r="K3" s="164"/>
      <c r="L3" s="164"/>
      <c r="M3" s="165"/>
      <c r="N3" s="215" t="s">
        <v>56</v>
      </c>
      <c r="O3" s="216"/>
      <c r="P3" s="217"/>
      <c r="Q3" s="215" t="s">
        <v>57</v>
      </c>
      <c r="R3" s="218"/>
      <c r="S3" s="218"/>
      <c r="T3" s="219"/>
    </row>
    <row r="4" spans="1:20" ht="122.25" thickBot="1">
      <c r="A4" s="233"/>
      <c r="B4" s="231"/>
      <c r="C4" s="231"/>
      <c r="D4" s="179" t="s">
        <v>61</v>
      </c>
      <c r="E4" s="180"/>
      <c r="F4" s="181" t="s">
        <v>62</v>
      </c>
      <c r="G4" s="182"/>
      <c r="H4" s="65" t="s">
        <v>63</v>
      </c>
      <c r="I4" s="66" t="s">
        <v>64</v>
      </c>
      <c r="J4" s="166" t="s">
        <v>65</v>
      </c>
      <c r="K4" s="167"/>
      <c r="L4" s="168" t="s">
        <v>66</v>
      </c>
      <c r="M4" s="169"/>
      <c r="N4" s="220" t="s">
        <v>67</v>
      </c>
      <c r="O4" s="221"/>
      <c r="P4" s="57" t="s">
        <v>68</v>
      </c>
      <c r="Q4" s="61" t="s">
        <v>69</v>
      </c>
      <c r="R4" s="58" t="s">
        <v>70</v>
      </c>
      <c r="S4" s="60" t="s">
        <v>71</v>
      </c>
      <c r="T4" s="59" t="s">
        <v>72</v>
      </c>
    </row>
    <row r="5" spans="1:20">
      <c r="A5" s="233"/>
      <c r="B5" s="231"/>
      <c r="C5" s="231"/>
      <c r="D5" s="73" t="s">
        <v>73</v>
      </c>
      <c r="E5" s="77" t="s">
        <v>74</v>
      </c>
      <c r="F5" s="77" t="s">
        <v>73</v>
      </c>
      <c r="G5" s="78" t="s">
        <v>74</v>
      </c>
      <c r="H5" s="79" t="s">
        <v>73</v>
      </c>
      <c r="I5" s="80" t="s">
        <v>75</v>
      </c>
      <c r="J5" s="81" t="s">
        <v>73</v>
      </c>
      <c r="K5" s="82" t="s">
        <v>74</v>
      </c>
      <c r="L5" s="82" t="s">
        <v>73</v>
      </c>
      <c r="M5" s="83" t="s">
        <v>74</v>
      </c>
      <c r="N5" s="84" t="s">
        <v>73</v>
      </c>
      <c r="O5" s="85" t="s">
        <v>74</v>
      </c>
      <c r="P5" s="86" t="s">
        <v>73</v>
      </c>
      <c r="Q5" s="84" t="s">
        <v>73</v>
      </c>
      <c r="R5" s="85" t="s">
        <v>73</v>
      </c>
      <c r="S5" s="85" t="s">
        <v>74</v>
      </c>
      <c r="T5" s="86" t="s">
        <v>74</v>
      </c>
    </row>
    <row r="6" spans="1:20">
      <c r="A6" s="29">
        <v>21</v>
      </c>
      <c r="B6" s="29">
        <v>20</v>
      </c>
      <c r="C6" s="106">
        <f>(B6*100)/A6</f>
        <v>95.238095238095241</v>
      </c>
      <c r="D6" s="37">
        <v>3</v>
      </c>
      <c r="E6" s="37">
        <v>3</v>
      </c>
      <c r="F6" s="37">
        <v>3</v>
      </c>
      <c r="G6" s="37">
        <v>2</v>
      </c>
      <c r="H6" s="37">
        <v>3</v>
      </c>
      <c r="I6" s="37">
        <v>3</v>
      </c>
      <c r="J6" s="37">
        <v>3</v>
      </c>
      <c r="K6" s="37">
        <v>2</v>
      </c>
      <c r="L6" s="37">
        <v>2</v>
      </c>
      <c r="M6" s="37">
        <v>2</v>
      </c>
      <c r="N6" s="37">
        <v>3</v>
      </c>
      <c r="O6" s="37">
        <v>2</v>
      </c>
      <c r="P6" s="37">
        <v>2</v>
      </c>
      <c r="Q6" s="37">
        <v>2</v>
      </c>
      <c r="R6" s="37">
        <v>2</v>
      </c>
      <c r="S6" s="37">
        <v>2</v>
      </c>
      <c r="T6" s="37">
        <v>2</v>
      </c>
    </row>
    <row r="7" spans="1:20">
      <c r="D7" s="74">
        <v>2.9</v>
      </c>
      <c r="E7" s="74">
        <v>2.7</v>
      </c>
      <c r="F7" s="74">
        <v>2.6</v>
      </c>
      <c r="G7" s="74">
        <v>2.1</v>
      </c>
      <c r="H7" s="107">
        <v>2.65</v>
      </c>
      <c r="I7" s="107">
        <v>2.4500000000000002</v>
      </c>
      <c r="J7" s="74">
        <v>2.5</v>
      </c>
      <c r="K7" s="74">
        <v>2.4</v>
      </c>
      <c r="L7" s="74">
        <v>1.9</v>
      </c>
      <c r="M7" s="74">
        <v>1.9</v>
      </c>
      <c r="N7" s="107">
        <v>2.4500000000000002</v>
      </c>
      <c r="O7" s="107">
        <v>1.75</v>
      </c>
      <c r="P7" s="107">
        <v>2.15</v>
      </c>
      <c r="Q7" s="74">
        <v>1.7</v>
      </c>
      <c r="R7" s="74">
        <v>1.6</v>
      </c>
      <c r="S7" s="107">
        <v>2.25</v>
      </c>
      <c r="T7" s="74">
        <v>2</v>
      </c>
    </row>
    <row r="8" spans="1:20">
      <c r="D8" s="74"/>
      <c r="E8" s="74"/>
      <c r="F8" s="74"/>
      <c r="G8" s="74"/>
      <c r="H8" s="74"/>
      <c r="I8" s="74"/>
      <c r="J8" s="74"/>
      <c r="K8" s="74"/>
      <c r="L8" s="74"/>
      <c r="M8" s="74"/>
      <c r="N8" s="74"/>
      <c r="O8" s="74"/>
      <c r="P8" s="74"/>
      <c r="Q8" s="74"/>
      <c r="R8" s="74"/>
      <c r="S8" s="74"/>
      <c r="T8" s="74"/>
    </row>
    <row r="9" spans="1:20">
      <c r="D9" s="75"/>
      <c r="E9" s="75"/>
      <c r="F9" s="74"/>
      <c r="G9" s="74"/>
      <c r="H9" s="74"/>
      <c r="I9" s="74"/>
      <c r="J9" s="74"/>
      <c r="K9" s="74"/>
      <c r="L9" s="74"/>
      <c r="M9" s="74"/>
      <c r="N9" s="74"/>
      <c r="O9" s="74"/>
      <c r="P9" s="74"/>
      <c r="Q9" s="74"/>
      <c r="R9" s="74"/>
      <c r="S9" s="74"/>
      <c r="T9" s="74"/>
    </row>
    <row r="10" spans="1:20">
      <c r="D10" s="75"/>
      <c r="E10" s="75"/>
      <c r="F10" s="74"/>
      <c r="G10" s="74"/>
      <c r="H10" s="76"/>
      <c r="I10" s="74"/>
      <c r="J10" s="74"/>
      <c r="K10" s="74"/>
      <c r="L10" s="74"/>
      <c r="M10" s="74"/>
      <c r="N10" s="74"/>
      <c r="O10" s="74"/>
      <c r="P10" s="74"/>
      <c r="Q10" s="74"/>
      <c r="R10" s="74"/>
      <c r="S10" s="74"/>
      <c r="T10" s="74"/>
    </row>
    <row r="11" spans="1:20">
      <c r="D11" s="75"/>
      <c r="E11" s="75"/>
      <c r="F11" s="74"/>
      <c r="G11" s="74"/>
      <c r="H11" s="74"/>
      <c r="I11" s="74"/>
      <c r="J11" s="74"/>
      <c r="K11" s="74"/>
      <c r="L11" s="74"/>
      <c r="M11" s="74"/>
      <c r="N11" s="74"/>
      <c r="O11" s="74"/>
      <c r="P11" s="74"/>
      <c r="Q11" s="74"/>
      <c r="R11" s="74"/>
      <c r="S11" s="74"/>
      <c r="T11" s="74"/>
    </row>
    <row r="12" spans="1:20">
      <c r="D12" s="75"/>
      <c r="E12" s="75"/>
      <c r="F12" s="74"/>
      <c r="G12" s="74"/>
      <c r="H12" s="74"/>
      <c r="I12" s="74"/>
      <c r="J12" s="74"/>
      <c r="K12" s="74"/>
      <c r="L12" s="74"/>
      <c r="M12" s="74"/>
      <c r="N12" s="74"/>
      <c r="O12" s="74"/>
      <c r="P12" s="74"/>
      <c r="Q12" s="74"/>
      <c r="R12" s="74"/>
      <c r="S12" s="74"/>
      <c r="T12" s="74"/>
    </row>
    <row r="13" spans="1:20">
      <c r="D13" s="75"/>
      <c r="E13" s="75"/>
      <c r="F13" s="74"/>
      <c r="G13" s="74"/>
      <c r="H13" s="74"/>
      <c r="I13" s="74"/>
      <c r="J13" s="74"/>
      <c r="K13" s="74"/>
      <c r="L13" s="74"/>
      <c r="M13" s="74"/>
      <c r="N13" s="74"/>
      <c r="O13" s="74"/>
      <c r="P13" s="74"/>
      <c r="Q13" s="74"/>
      <c r="R13" s="74"/>
      <c r="S13" s="74"/>
      <c r="T13" s="74"/>
    </row>
    <row r="14" spans="1:20">
      <c r="D14" s="75"/>
      <c r="E14" s="75"/>
      <c r="F14" s="74"/>
      <c r="G14" s="74"/>
      <c r="H14" s="74"/>
      <c r="I14" s="74"/>
      <c r="J14" s="74"/>
      <c r="K14" s="74"/>
      <c r="L14" s="74"/>
      <c r="M14" s="74"/>
      <c r="N14" s="74"/>
      <c r="O14" s="74"/>
      <c r="P14" s="74"/>
      <c r="Q14" s="74"/>
      <c r="R14" s="74"/>
      <c r="S14" s="74"/>
      <c r="T14" s="74"/>
    </row>
    <row r="15" spans="1:20">
      <c r="D15" s="75"/>
      <c r="E15" s="75"/>
      <c r="F15" s="74"/>
      <c r="G15" s="74"/>
      <c r="H15" s="74"/>
      <c r="I15" s="74"/>
      <c r="J15" s="74"/>
      <c r="K15" s="74"/>
      <c r="L15" s="74"/>
      <c r="M15" s="74"/>
      <c r="N15" s="74"/>
      <c r="O15" s="74"/>
      <c r="P15" s="74"/>
      <c r="Q15" s="74"/>
      <c r="R15" s="74"/>
      <c r="S15" s="74"/>
      <c r="T15" s="74"/>
    </row>
    <row r="16" spans="1:20">
      <c r="D16" s="75"/>
      <c r="E16" s="75"/>
      <c r="F16" s="74"/>
      <c r="G16" s="74"/>
      <c r="H16" s="74"/>
      <c r="I16" s="74"/>
      <c r="J16" s="74"/>
      <c r="K16" s="74"/>
      <c r="L16" s="74"/>
      <c r="M16" s="74"/>
      <c r="N16" s="74"/>
      <c r="O16" s="74"/>
      <c r="P16" s="74"/>
      <c r="Q16" s="74"/>
      <c r="R16" s="74"/>
      <c r="S16" s="74"/>
      <c r="T16" s="74"/>
    </row>
    <row r="17" spans="4:20">
      <c r="D17" s="75"/>
      <c r="E17" s="75"/>
      <c r="F17" s="74"/>
      <c r="G17" s="74"/>
      <c r="H17" s="74"/>
      <c r="I17" s="74"/>
      <c r="J17" s="74"/>
      <c r="K17" s="74"/>
      <c r="L17" s="74"/>
      <c r="M17" s="74"/>
      <c r="N17" s="74"/>
      <c r="O17" s="74"/>
      <c r="P17" s="74"/>
      <c r="Q17" s="74"/>
      <c r="R17" s="74"/>
      <c r="S17" s="74"/>
      <c r="T17" s="74"/>
    </row>
    <row r="18" spans="4:20">
      <c r="D18" s="75"/>
      <c r="E18" s="75"/>
      <c r="F18" s="74"/>
      <c r="G18" s="74"/>
      <c r="H18" s="74"/>
      <c r="I18" s="74"/>
      <c r="J18" s="74"/>
      <c r="K18" s="74"/>
      <c r="L18" s="74"/>
      <c r="M18" s="74"/>
      <c r="N18" s="74"/>
      <c r="O18" s="74"/>
      <c r="P18" s="74"/>
      <c r="Q18" s="74"/>
      <c r="R18" s="74"/>
      <c r="S18" s="74"/>
      <c r="T18" s="74"/>
    </row>
    <row r="20" spans="4:20">
      <c r="D20" s="75"/>
      <c r="E20" s="75"/>
      <c r="F20" s="74"/>
      <c r="G20" s="74"/>
      <c r="H20" s="74"/>
      <c r="I20" s="74"/>
      <c r="J20" s="74"/>
      <c r="K20" s="74"/>
      <c r="L20" s="74"/>
      <c r="M20" s="74"/>
      <c r="N20" s="74"/>
      <c r="O20" s="74"/>
      <c r="P20" s="74"/>
      <c r="Q20" s="74"/>
      <c r="R20" s="74"/>
      <c r="S20" s="74"/>
      <c r="T20" s="74"/>
    </row>
    <row r="21" spans="4:20">
      <c r="D21" s="75"/>
      <c r="E21" s="75"/>
      <c r="F21" s="74"/>
      <c r="G21" s="74"/>
      <c r="H21" s="74"/>
      <c r="I21" s="74"/>
      <c r="J21" s="74"/>
      <c r="K21" s="74"/>
      <c r="L21" s="74"/>
      <c r="M21" s="74"/>
      <c r="N21" s="74"/>
      <c r="O21" s="74"/>
      <c r="P21" s="74"/>
      <c r="Q21" s="74"/>
      <c r="R21" s="74"/>
      <c r="S21" s="74"/>
      <c r="T21" s="74"/>
    </row>
    <row r="22" spans="4:20">
      <c r="D22" s="75"/>
      <c r="E22" s="75"/>
      <c r="F22" s="74"/>
      <c r="G22" s="74"/>
      <c r="H22" s="74"/>
      <c r="I22" s="74"/>
      <c r="J22" s="74"/>
      <c r="K22" s="74"/>
      <c r="L22" s="74"/>
      <c r="M22" s="74"/>
      <c r="N22" s="74"/>
      <c r="O22" s="74"/>
      <c r="P22" s="74"/>
      <c r="Q22" s="74"/>
      <c r="R22" s="74"/>
      <c r="S22" s="74"/>
      <c r="T22" s="74"/>
    </row>
    <row r="23" spans="4:20">
      <c r="D23" s="75"/>
      <c r="E23" s="75"/>
      <c r="F23" s="74"/>
      <c r="G23" s="74"/>
      <c r="H23" s="74"/>
      <c r="I23" s="74"/>
      <c r="J23" s="74"/>
      <c r="K23" s="74"/>
      <c r="L23" s="74"/>
      <c r="M23" s="74"/>
      <c r="N23" s="74"/>
      <c r="O23" s="74"/>
      <c r="P23" s="74"/>
      <c r="Q23" s="74"/>
      <c r="R23" s="74"/>
      <c r="S23" s="74"/>
      <c r="T23" s="74"/>
    </row>
    <row r="24" spans="4:20">
      <c r="D24" s="75"/>
      <c r="E24" s="75"/>
      <c r="F24" s="74"/>
      <c r="G24" s="74"/>
      <c r="H24" s="74"/>
      <c r="I24" s="74"/>
      <c r="J24" s="74"/>
      <c r="K24" s="74"/>
      <c r="L24" s="74"/>
      <c r="M24" s="74"/>
      <c r="N24" s="74"/>
      <c r="O24" s="74"/>
      <c r="P24" s="74"/>
      <c r="Q24" s="74"/>
      <c r="R24" s="74"/>
      <c r="S24" s="74"/>
      <c r="T24" s="74"/>
    </row>
    <row r="25" spans="4:20">
      <c r="D25" s="75"/>
      <c r="E25" s="75"/>
      <c r="F25" s="74"/>
      <c r="G25" s="74"/>
      <c r="H25" s="74"/>
      <c r="I25" s="74"/>
      <c r="J25" s="74"/>
      <c r="K25" s="74"/>
      <c r="L25" s="74"/>
      <c r="M25" s="74"/>
      <c r="N25" s="74"/>
      <c r="O25" s="74"/>
      <c r="P25" s="74"/>
      <c r="Q25" s="74"/>
      <c r="R25" s="74"/>
      <c r="S25" s="74"/>
      <c r="T25" s="74"/>
    </row>
    <row r="26" spans="4:20">
      <c r="D26" s="75"/>
      <c r="E26" s="75"/>
      <c r="F26" s="74"/>
      <c r="G26" s="74"/>
      <c r="H26" s="74"/>
      <c r="I26" s="74"/>
      <c r="J26" s="74"/>
      <c r="K26" s="74"/>
      <c r="L26" s="74"/>
      <c r="M26" s="74"/>
      <c r="N26" s="74"/>
      <c r="O26" s="74"/>
      <c r="P26" s="74"/>
      <c r="Q26" s="74"/>
      <c r="R26" s="74"/>
      <c r="S26" s="74"/>
      <c r="T26" s="74"/>
    </row>
    <row r="29" spans="4:20">
      <c r="D29" s="75"/>
      <c r="E29" s="75"/>
      <c r="F29" s="74"/>
      <c r="G29" s="74"/>
      <c r="H29" s="74"/>
      <c r="I29" s="74"/>
      <c r="J29" s="74"/>
      <c r="K29" s="74"/>
      <c r="L29" s="74"/>
      <c r="M29" s="74"/>
      <c r="N29" s="74"/>
      <c r="O29" s="74"/>
      <c r="P29" s="74"/>
      <c r="Q29" s="74"/>
      <c r="R29" s="74"/>
      <c r="S29" s="74"/>
      <c r="T29" s="74"/>
    </row>
    <row r="30" spans="4:20">
      <c r="D30" s="75"/>
      <c r="E30" s="75"/>
      <c r="F30" s="74"/>
      <c r="G30" s="74"/>
      <c r="H30" s="74"/>
      <c r="I30" s="74"/>
      <c r="J30" s="74"/>
      <c r="K30" s="74"/>
      <c r="L30" s="74"/>
      <c r="M30" s="74"/>
      <c r="N30" s="74"/>
      <c r="O30" s="74"/>
      <c r="P30" s="74"/>
      <c r="Q30" s="74"/>
      <c r="R30" s="74"/>
      <c r="S30" s="74"/>
      <c r="T30" s="74"/>
    </row>
    <row r="31" spans="4:20">
      <c r="D31" s="75"/>
      <c r="E31" s="75"/>
      <c r="F31" s="74"/>
      <c r="G31" s="74"/>
      <c r="H31" s="74"/>
      <c r="I31" s="74"/>
      <c r="J31" s="74"/>
      <c r="K31" s="74"/>
      <c r="L31" s="74"/>
      <c r="M31" s="74"/>
      <c r="N31" s="74"/>
      <c r="O31" s="74"/>
      <c r="P31" s="74"/>
      <c r="Q31" s="74"/>
      <c r="R31" s="74"/>
      <c r="S31" s="74"/>
      <c r="T31" s="74"/>
    </row>
    <row r="32" spans="4:20">
      <c r="D32" s="75"/>
      <c r="E32" s="75"/>
      <c r="F32" s="74"/>
      <c r="G32" s="74"/>
      <c r="H32" s="74"/>
      <c r="I32" s="74"/>
      <c r="J32" s="74"/>
      <c r="K32" s="74"/>
      <c r="L32" s="74"/>
      <c r="M32" s="74"/>
      <c r="N32" s="74"/>
      <c r="O32" s="74"/>
      <c r="P32" s="74"/>
      <c r="Q32" s="74"/>
      <c r="R32" s="74"/>
      <c r="S32" s="74"/>
      <c r="T32" s="74"/>
    </row>
    <row r="33" spans="4:20">
      <c r="D33" s="75"/>
      <c r="E33" s="75"/>
      <c r="F33" s="74"/>
      <c r="G33" s="74"/>
      <c r="H33" s="74"/>
      <c r="I33" s="74"/>
      <c r="J33" s="74"/>
      <c r="K33" s="74"/>
      <c r="L33" s="74"/>
      <c r="M33" s="74"/>
      <c r="N33" s="74"/>
      <c r="O33" s="74"/>
      <c r="P33" s="74"/>
      <c r="Q33" s="74"/>
      <c r="R33" s="74"/>
      <c r="S33" s="74"/>
      <c r="T33" s="74"/>
    </row>
    <row r="34" spans="4:20">
      <c r="D34" s="75"/>
      <c r="E34" s="75"/>
      <c r="F34" s="74"/>
      <c r="G34" s="74"/>
      <c r="H34" s="74"/>
      <c r="I34" s="74"/>
      <c r="J34" s="74"/>
      <c r="K34" s="74"/>
      <c r="L34" s="74"/>
      <c r="M34" s="74"/>
      <c r="N34" s="74"/>
      <c r="O34" s="74"/>
      <c r="P34" s="74"/>
      <c r="Q34" s="74"/>
      <c r="R34" s="74"/>
      <c r="S34" s="74"/>
      <c r="T34" s="74"/>
    </row>
    <row r="35" spans="4:20">
      <c r="D35" s="75"/>
      <c r="E35" s="75"/>
      <c r="F35" s="74"/>
      <c r="G35" s="74"/>
      <c r="H35" s="74"/>
      <c r="I35" s="74"/>
      <c r="J35" s="74"/>
      <c r="K35" s="74"/>
      <c r="L35" s="74"/>
      <c r="M35" s="74"/>
      <c r="N35" s="74"/>
      <c r="O35" s="74"/>
      <c r="P35" s="74"/>
      <c r="Q35" s="74"/>
      <c r="R35" s="74"/>
      <c r="S35" s="74"/>
      <c r="T35" s="74"/>
    </row>
    <row r="36" spans="4:20">
      <c r="D36" s="75"/>
      <c r="E36" s="75"/>
      <c r="F36" s="74"/>
      <c r="G36" s="74"/>
      <c r="H36" s="74"/>
      <c r="I36" s="74"/>
      <c r="J36" s="74"/>
      <c r="K36" s="74"/>
      <c r="L36" s="74"/>
      <c r="M36" s="74"/>
      <c r="N36" s="74"/>
      <c r="O36" s="74"/>
      <c r="P36" s="74"/>
      <c r="Q36" s="74"/>
      <c r="R36" s="74"/>
      <c r="S36" s="74"/>
      <c r="T36" s="74"/>
    </row>
    <row r="37" spans="4:20">
      <c r="D37" s="75"/>
      <c r="E37" s="75"/>
      <c r="F37" s="74"/>
      <c r="G37" s="74"/>
      <c r="H37" s="74"/>
      <c r="I37" s="74"/>
      <c r="J37" s="74"/>
      <c r="K37" s="74"/>
      <c r="L37" s="74"/>
      <c r="M37" s="74"/>
      <c r="N37" s="74"/>
      <c r="O37" s="74"/>
      <c r="P37" s="74"/>
      <c r="Q37" s="74"/>
      <c r="R37" s="74"/>
      <c r="S37" s="74"/>
      <c r="T37" s="74"/>
    </row>
    <row r="38" spans="4:20">
      <c r="D38" s="75"/>
      <c r="E38" s="75"/>
      <c r="F38" s="74"/>
      <c r="G38" s="74"/>
      <c r="H38" s="74"/>
      <c r="I38" s="74"/>
      <c r="J38" s="74"/>
      <c r="K38" s="74"/>
      <c r="L38" s="74"/>
      <c r="M38" s="74"/>
      <c r="N38" s="74"/>
      <c r="O38" s="74"/>
      <c r="P38" s="74"/>
      <c r="Q38" s="74"/>
      <c r="R38" s="74"/>
      <c r="S38" s="74"/>
      <c r="T38" s="74"/>
    </row>
    <row r="39" spans="4:20">
      <c r="D39" s="75"/>
      <c r="E39" s="75"/>
      <c r="F39" s="74"/>
      <c r="G39" s="74"/>
      <c r="H39" s="74"/>
      <c r="I39" s="74"/>
      <c r="J39" s="74"/>
      <c r="K39" s="74"/>
      <c r="L39" s="74"/>
      <c r="M39" s="74"/>
      <c r="N39" s="74"/>
      <c r="O39" s="74"/>
      <c r="P39" s="74"/>
      <c r="Q39" s="74"/>
      <c r="R39" s="74"/>
      <c r="S39" s="74"/>
      <c r="T39" s="74"/>
    </row>
    <row r="40" spans="4:20">
      <c r="D40" s="75"/>
      <c r="E40" s="75"/>
      <c r="F40" s="74"/>
      <c r="G40" s="74"/>
      <c r="H40" s="74"/>
      <c r="I40" s="74"/>
      <c r="J40" s="74"/>
      <c r="K40" s="74"/>
      <c r="L40" s="74"/>
      <c r="M40" s="74"/>
      <c r="N40" s="74"/>
      <c r="O40" s="74"/>
      <c r="P40" s="74"/>
      <c r="Q40" s="74"/>
      <c r="R40" s="74"/>
      <c r="S40" s="74"/>
      <c r="T40" s="74"/>
    </row>
    <row r="41" spans="4:20">
      <c r="D41" s="75"/>
      <c r="E41" s="75"/>
      <c r="F41" s="74"/>
      <c r="G41" s="74"/>
      <c r="H41" s="74"/>
      <c r="I41" s="74"/>
      <c r="J41" s="74"/>
      <c r="K41" s="74"/>
      <c r="L41" s="74"/>
      <c r="M41" s="74"/>
      <c r="N41" s="74"/>
      <c r="O41" s="74"/>
      <c r="P41" s="74"/>
      <c r="Q41" s="74"/>
      <c r="R41" s="74"/>
      <c r="S41" s="74"/>
      <c r="T41" s="74"/>
    </row>
    <row r="43" spans="4:20">
      <c r="D43" s="75"/>
      <c r="E43" s="75"/>
      <c r="F43" s="74"/>
      <c r="G43" s="74"/>
      <c r="H43" s="74"/>
      <c r="I43" s="74"/>
      <c r="J43" s="74"/>
      <c r="K43" s="74"/>
      <c r="L43" s="74"/>
      <c r="M43" s="74"/>
      <c r="N43" s="74"/>
      <c r="O43" s="74"/>
      <c r="P43" s="74"/>
      <c r="Q43" s="74"/>
      <c r="R43" s="74"/>
      <c r="S43" s="74"/>
      <c r="T43" s="74"/>
    </row>
    <row r="44" spans="4:20">
      <c r="D44" s="75"/>
      <c r="E44" s="75"/>
      <c r="F44" s="74"/>
      <c r="G44" s="74"/>
      <c r="H44" s="74"/>
      <c r="I44" s="74"/>
      <c r="J44" s="74"/>
      <c r="K44" s="74"/>
      <c r="L44" s="74"/>
      <c r="M44" s="74"/>
      <c r="N44" s="74"/>
      <c r="O44" s="74"/>
      <c r="P44" s="74"/>
      <c r="Q44" s="74"/>
      <c r="R44" s="74"/>
      <c r="S44" s="74"/>
      <c r="T44" s="74"/>
    </row>
    <row r="45" spans="4:20">
      <c r="D45" s="75"/>
      <c r="E45" s="75"/>
      <c r="F45" s="74"/>
      <c r="G45" s="74"/>
      <c r="H45" s="74"/>
      <c r="I45" s="74"/>
      <c r="J45" s="74"/>
      <c r="K45" s="74"/>
      <c r="L45" s="74"/>
      <c r="M45" s="74"/>
      <c r="N45" s="74"/>
      <c r="O45" s="74"/>
      <c r="P45" s="74"/>
      <c r="Q45" s="74"/>
      <c r="R45" s="74"/>
      <c r="S45" s="74"/>
      <c r="T45" s="74"/>
    </row>
    <row r="46" spans="4:20">
      <c r="D46" s="75"/>
      <c r="E46" s="75"/>
      <c r="F46" s="74"/>
      <c r="G46" s="74"/>
      <c r="H46" s="74"/>
      <c r="I46" s="74"/>
      <c r="J46" s="74"/>
      <c r="K46" s="74"/>
      <c r="L46" s="74"/>
      <c r="M46" s="74"/>
      <c r="N46" s="74"/>
      <c r="O46" s="74"/>
      <c r="P46" s="74"/>
      <c r="Q46" s="74"/>
      <c r="R46" s="74"/>
      <c r="S46" s="74"/>
      <c r="T46" s="74"/>
    </row>
    <row r="47" spans="4:20">
      <c r="D47" s="75"/>
      <c r="E47" s="75"/>
      <c r="F47" s="74"/>
      <c r="G47" s="74"/>
      <c r="H47" s="74"/>
      <c r="I47" s="74"/>
      <c r="J47" s="74"/>
      <c r="K47" s="74"/>
      <c r="L47" s="74"/>
      <c r="M47" s="74"/>
      <c r="N47" s="74"/>
      <c r="O47" s="74"/>
      <c r="P47" s="74"/>
      <c r="Q47" s="74"/>
      <c r="R47" s="74"/>
      <c r="S47" s="74"/>
      <c r="T47" s="74"/>
    </row>
    <row r="48" spans="4:20">
      <c r="D48" s="75"/>
      <c r="E48" s="75"/>
      <c r="F48" s="74"/>
      <c r="G48" s="74"/>
      <c r="H48" s="74"/>
      <c r="I48" s="74"/>
      <c r="J48" s="74"/>
      <c r="K48" s="74"/>
      <c r="L48" s="74"/>
      <c r="M48" s="74"/>
      <c r="N48" s="74"/>
      <c r="O48" s="74"/>
      <c r="P48" s="74"/>
      <c r="Q48" s="74"/>
      <c r="R48" s="74"/>
      <c r="S48" s="74"/>
      <c r="T48" s="74"/>
    </row>
    <row r="49" spans="4:20">
      <c r="D49" s="75"/>
      <c r="E49" s="75"/>
      <c r="F49" s="74"/>
      <c r="G49" s="74"/>
      <c r="H49" s="74"/>
      <c r="I49" s="74"/>
      <c r="J49" s="74"/>
      <c r="K49" s="74"/>
      <c r="L49" s="74"/>
      <c r="M49" s="74"/>
      <c r="N49" s="74"/>
      <c r="O49" s="74"/>
      <c r="P49" s="74"/>
      <c r="Q49" s="74"/>
      <c r="R49" s="74"/>
      <c r="S49" s="74"/>
      <c r="T49" s="74"/>
    </row>
    <row r="51" spans="4:20">
      <c r="D51" s="75"/>
      <c r="E51" s="75"/>
      <c r="F51" s="74"/>
      <c r="G51" s="74"/>
      <c r="H51" s="74"/>
      <c r="I51" s="74"/>
      <c r="J51" s="74"/>
      <c r="K51" s="74"/>
      <c r="L51" s="74"/>
      <c r="M51" s="74"/>
      <c r="N51" s="74"/>
      <c r="O51" s="74"/>
      <c r="P51" s="74"/>
      <c r="Q51" s="74"/>
      <c r="R51" s="74"/>
      <c r="S51" s="74"/>
      <c r="T51" s="74"/>
    </row>
    <row r="52" spans="4:20">
      <c r="D52" s="75"/>
      <c r="E52" s="75"/>
      <c r="F52" s="74"/>
      <c r="G52" s="74"/>
      <c r="H52" s="74"/>
      <c r="I52" s="74"/>
      <c r="J52" s="74"/>
      <c r="K52" s="74"/>
      <c r="L52" s="74"/>
      <c r="M52" s="74"/>
      <c r="N52" s="74"/>
      <c r="O52" s="74"/>
      <c r="P52" s="74"/>
      <c r="Q52" s="74"/>
      <c r="R52" s="74"/>
      <c r="S52" s="74"/>
      <c r="T52" s="74"/>
    </row>
    <row r="53" spans="4:20">
      <c r="D53" s="75"/>
      <c r="E53" s="75"/>
      <c r="F53" s="74"/>
      <c r="G53" s="74"/>
      <c r="H53" s="74"/>
      <c r="I53" s="74"/>
      <c r="J53" s="74"/>
      <c r="K53" s="74"/>
      <c r="L53" s="74"/>
      <c r="M53" s="74"/>
      <c r="N53" s="74"/>
      <c r="O53" s="74"/>
      <c r="P53" s="74"/>
      <c r="Q53" s="74"/>
      <c r="R53" s="74"/>
      <c r="S53" s="74"/>
      <c r="T53" s="74"/>
    </row>
    <row r="54" spans="4:20">
      <c r="D54" s="75"/>
      <c r="E54" s="75"/>
      <c r="F54" s="74"/>
      <c r="G54" s="74"/>
      <c r="H54" s="74"/>
      <c r="I54" s="74"/>
      <c r="J54" s="74"/>
      <c r="K54" s="74"/>
      <c r="L54" s="74"/>
      <c r="M54" s="74"/>
      <c r="N54" s="74"/>
      <c r="O54" s="74"/>
      <c r="P54" s="74"/>
      <c r="Q54" s="74"/>
      <c r="R54" s="74"/>
      <c r="S54" s="74"/>
      <c r="T54" s="74"/>
    </row>
    <row r="55" spans="4:20">
      <c r="D55" s="75"/>
      <c r="E55" s="75"/>
      <c r="F55" s="74"/>
      <c r="G55" s="74"/>
      <c r="H55" s="74"/>
      <c r="I55" s="74"/>
      <c r="J55" s="74"/>
      <c r="K55" s="74"/>
      <c r="L55" s="74"/>
      <c r="M55" s="74"/>
      <c r="N55" s="74"/>
      <c r="O55" s="74"/>
      <c r="P55" s="74"/>
      <c r="Q55" s="74"/>
      <c r="R55" s="74"/>
      <c r="S55" s="74"/>
      <c r="T55" s="74"/>
    </row>
    <row r="56" spans="4:20">
      <c r="D56" s="75"/>
      <c r="E56" s="75"/>
      <c r="F56" s="74"/>
      <c r="G56" s="74"/>
      <c r="H56" s="74"/>
      <c r="I56" s="74"/>
      <c r="J56" s="74"/>
      <c r="K56" s="74"/>
      <c r="L56" s="74"/>
      <c r="M56" s="74"/>
      <c r="N56" s="74"/>
      <c r="O56" s="74"/>
      <c r="P56" s="74"/>
      <c r="Q56" s="74"/>
      <c r="R56" s="74"/>
      <c r="S56" s="74"/>
      <c r="T56" s="74"/>
    </row>
    <row r="59" spans="4:20">
      <c r="D59" s="75"/>
      <c r="E59" s="75"/>
      <c r="F59" s="74"/>
      <c r="G59" s="74"/>
      <c r="H59" s="74"/>
      <c r="I59" s="74"/>
      <c r="J59" s="74"/>
      <c r="K59" s="74"/>
      <c r="L59" s="74"/>
      <c r="M59" s="74"/>
      <c r="N59" s="74"/>
      <c r="O59" s="74"/>
      <c r="P59" s="74"/>
      <c r="Q59" s="74"/>
      <c r="R59" s="74"/>
      <c r="S59" s="74"/>
      <c r="T59" s="74"/>
    </row>
    <row r="60" spans="4:20">
      <c r="D60" s="75"/>
      <c r="E60" s="75"/>
      <c r="F60" s="74"/>
      <c r="G60" s="74"/>
      <c r="H60" s="74"/>
      <c r="I60" s="74"/>
      <c r="J60" s="74"/>
      <c r="K60" s="74"/>
      <c r="L60" s="74"/>
      <c r="M60" s="74"/>
      <c r="N60" s="74"/>
      <c r="O60" s="74"/>
      <c r="P60" s="74"/>
      <c r="Q60" s="74"/>
      <c r="R60" s="74"/>
      <c r="S60" s="74"/>
      <c r="T60" s="74"/>
    </row>
    <row r="61" spans="4:20">
      <c r="D61" s="75"/>
      <c r="E61" s="75"/>
      <c r="F61" s="74"/>
      <c r="G61" s="74"/>
      <c r="H61" s="74"/>
      <c r="I61" s="74"/>
      <c r="J61" s="74"/>
      <c r="K61" s="74"/>
      <c r="L61" s="74"/>
      <c r="M61" s="74"/>
      <c r="N61" s="74"/>
      <c r="O61" s="74"/>
      <c r="P61" s="74"/>
      <c r="Q61" s="74"/>
      <c r="R61" s="74"/>
      <c r="S61" s="74"/>
      <c r="T61" s="74"/>
    </row>
    <row r="62" spans="4:20">
      <c r="D62" s="75"/>
      <c r="E62" s="75"/>
      <c r="F62" s="74"/>
      <c r="G62" s="74"/>
      <c r="H62" s="74"/>
      <c r="I62" s="74"/>
      <c r="J62" s="74"/>
      <c r="K62" s="74"/>
      <c r="L62" s="74"/>
      <c r="M62" s="74"/>
      <c r="N62" s="74"/>
      <c r="O62" s="74"/>
      <c r="P62" s="74"/>
      <c r="Q62" s="74"/>
      <c r="R62" s="74"/>
      <c r="S62" s="74"/>
      <c r="T62" s="74"/>
    </row>
    <row r="63" spans="4:20">
      <c r="D63" s="75"/>
      <c r="E63" s="75"/>
      <c r="F63" s="74"/>
      <c r="G63" s="74"/>
      <c r="H63" s="74"/>
      <c r="I63" s="74"/>
      <c r="J63" s="74"/>
      <c r="K63" s="74"/>
      <c r="L63" s="74"/>
      <c r="M63" s="74"/>
      <c r="N63" s="74"/>
      <c r="O63" s="74"/>
      <c r="P63" s="74"/>
      <c r="Q63" s="74"/>
      <c r="R63" s="74"/>
      <c r="S63" s="74"/>
      <c r="T63" s="74"/>
    </row>
    <row r="64" spans="4:20">
      <c r="D64" s="75"/>
      <c r="E64" s="75"/>
      <c r="F64" s="74"/>
      <c r="G64" s="74"/>
      <c r="H64" s="74"/>
      <c r="I64" s="74"/>
      <c r="J64" s="74"/>
      <c r="K64" s="74"/>
      <c r="L64" s="74"/>
      <c r="M64" s="74"/>
      <c r="N64" s="74"/>
      <c r="O64" s="74"/>
      <c r="P64" s="74"/>
      <c r="Q64" s="74"/>
      <c r="R64" s="74"/>
      <c r="S64" s="74"/>
      <c r="T64" s="74"/>
    </row>
    <row r="65" spans="4:20">
      <c r="D65" s="75"/>
      <c r="E65" s="75"/>
      <c r="F65" s="74"/>
      <c r="G65" s="74"/>
      <c r="H65" s="74"/>
      <c r="I65" s="74"/>
      <c r="J65" s="74"/>
      <c r="K65" s="74"/>
      <c r="L65" s="74"/>
      <c r="M65" s="74"/>
      <c r="N65" s="74"/>
      <c r="O65" s="74"/>
      <c r="P65" s="74"/>
      <c r="Q65" s="74"/>
      <c r="R65" s="74"/>
      <c r="S65" s="74"/>
      <c r="T65" s="74"/>
    </row>
    <row r="66" spans="4:20">
      <c r="D66" s="75"/>
      <c r="E66" s="75"/>
      <c r="F66" s="74"/>
      <c r="G66" s="74"/>
      <c r="H66" s="74"/>
      <c r="I66" s="74"/>
      <c r="J66" s="74"/>
      <c r="K66" s="74"/>
      <c r="L66" s="74"/>
      <c r="M66" s="74"/>
      <c r="N66" s="74"/>
      <c r="O66" s="74"/>
      <c r="P66" s="74"/>
      <c r="Q66" s="74"/>
      <c r="R66" s="74"/>
      <c r="S66" s="74"/>
      <c r="T66" s="74"/>
    </row>
    <row r="67" spans="4:20">
      <c r="D67" s="75"/>
      <c r="E67" s="75"/>
      <c r="F67" s="74"/>
      <c r="G67" s="74"/>
      <c r="H67" s="74"/>
      <c r="I67" s="74"/>
      <c r="J67" s="74"/>
      <c r="K67" s="74"/>
      <c r="L67" s="74"/>
      <c r="M67" s="74"/>
      <c r="N67" s="74"/>
      <c r="O67" s="74"/>
      <c r="P67" s="74"/>
      <c r="Q67" s="74"/>
      <c r="R67" s="74"/>
      <c r="S67" s="74"/>
      <c r="T67" s="74"/>
    </row>
    <row r="68" spans="4:20">
      <c r="D68" s="75"/>
      <c r="E68" s="75"/>
      <c r="F68" s="74"/>
      <c r="G68" s="74"/>
      <c r="H68" s="74"/>
      <c r="I68" s="74"/>
      <c r="J68" s="74"/>
      <c r="K68" s="74"/>
      <c r="L68" s="74"/>
      <c r="M68" s="74"/>
      <c r="N68" s="74"/>
      <c r="O68" s="74"/>
      <c r="P68" s="74"/>
      <c r="Q68" s="74"/>
      <c r="R68" s="74"/>
      <c r="S68" s="74"/>
      <c r="T68" s="74"/>
    </row>
    <row r="69" spans="4:20">
      <c r="D69" s="75"/>
      <c r="E69" s="75"/>
      <c r="F69" s="74"/>
      <c r="G69" s="74"/>
      <c r="H69" s="74"/>
      <c r="I69" s="74"/>
      <c r="J69" s="74"/>
      <c r="K69" s="74"/>
      <c r="L69" s="74"/>
      <c r="M69" s="74"/>
      <c r="N69" s="74"/>
      <c r="O69" s="74"/>
      <c r="P69" s="74"/>
      <c r="Q69" s="74"/>
      <c r="R69" s="74"/>
      <c r="S69" s="74"/>
      <c r="T69" s="74"/>
    </row>
    <row r="70" spans="4:20">
      <c r="D70" s="75"/>
      <c r="E70" s="75"/>
      <c r="F70" s="74"/>
      <c r="G70" s="74"/>
      <c r="H70" s="74"/>
      <c r="I70" s="74"/>
      <c r="J70" s="74"/>
      <c r="K70" s="74"/>
      <c r="L70" s="74"/>
      <c r="M70" s="74"/>
      <c r="N70" s="74"/>
      <c r="O70" s="74"/>
      <c r="P70" s="74"/>
      <c r="Q70" s="74"/>
      <c r="R70" s="74"/>
      <c r="S70" s="74"/>
      <c r="T70" s="74"/>
    </row>
    <row r="72" spans="4:20">
      <c r="D72" s="75"/>
      <c r="E72" s="75"/>
      <c r="F72" s="74"/>
      <c r="G72" s="74"/>
      <c r="H72" s="74"/>
      <c r="I72" s="74"/>
      <c r="J72" s="74"/>
      <c r="K72" s="74"/>
      <c r="L72" s="74"/>
      <c r="M72" s="74"/>
      <c r="N72" s="74"/>
      <c r="O72" s="74"/>
      <c r="P72" s="74"/>
      <c r="Q72" s="74"/>
      <c r="R72" s="74"/>
      <c r="S72" s="74"/>
      <c r="T72" s="74"/>
    </row>
    <row r="73" spans="4:20">
      <c r="D73" s="75"/>
      <c r="E73" s="75"/>
      <c r="F73" s="74"/>
      <c r="G73" s="74"/>
      <c r="H73" s="74"/>
      <c r="I73" s="74"/>
      <c r="J73" s="74"/>
      <c r="K73" s="74"/>
      <c r="L73" s="74"/>
      <c r="M73" s="74"/>
      <c r="N73" s="74"/>
      <c r="O73" s="74"/>
      <c r="P73" s="74"/>
      <c r="Q73" s="74"/>
      <c r="R73" s="74"/>
      <c r="S73" s="74"/>
      <c r="T73" s="74"/>
    </row>
    <row r="74" spans="4:20">
      <c r="D74" s="74"/>
      <c r="E74" s="74"/>
      <c r="F74" s="74"/>
      <c r="G74" s="74"/>
      <c r="H74" s="74"/>
      <c r="I74" s="74"/>
      <c r="J74" s="74"/>
      <c r="K74" s="74"/>
      <c r="L74" s="74"/>
      <c r="M74" s="74"/>
      <c r="N74" s="74"/>
      <c r="O74" s="74"/>
      <c r="P74" s="74"/>
      <c r="Q74" s="74"/>
      <c r="R74" s="74"/>
      <c r="S74" s="74"/>
      <c r="T74" s="74"/>
    </row>
    <row r="75" spans="4:20">
      <c r="D75" s="74"/>
      <c r="E75" s="74"/>
      <c r="F75" s="74"/>
      <c r="G75" s="74"/>
      <c r="H75" s="74"/>
      <c r="I75" s="74"/>
      <c r="J75" s="74"/>
      <c r="K75" s="74"/>
      <c r="L75" s="74"/>
      <c r="M75" s="74"/>
      <c r="N75" s="74"/>
      <c r="O75" s="74"/>
      <c r="P75" s="74"/>
      <c r="Q75" s="74"/>
      <c r="R75" s="74"/>
      <c r="S75" s="74"/>
      <c r="T75" s="74"/>
    </row>
    <row r="76" spans="4:20">
      <c r="D76" s="74"/>
      <c r="E76" s="74"/>
      <c r="F76" s="74"/>
      <c r="G76" s="74"/>
      <c r="H76" s="74"/>
      <c r="I76" s="74"/>
      <c r="J76" s="74"/>
      <c r="K76" s="74"/>
      <c r="L76" s="74"/>
      <c r="M76" s="74"/>
      <c r="N76" s="74"/>
      <c r="O76" s="74"/>
      <c r="P76" s="74"/>
      <c r="Q76" s="74"/>
      <c r="R76" s="74"/>
      <c r="S76" s="74"/>
      <c r="T76" s="74"/>
    </row>
    <row r="77" spans="4:20">
      <c r="D77" s="74"/>
      <c r="E77" s="74"/>
      <c r="F77" s="74"/>
      <c r="G77" s="74"/>
      <c r="H77" s="74"/>
      <c r="I77" s="74"/>
      <c r="J77" s="74"/>
      <c r="K77" s="74"/>
      <c r="L77" s="74"/>
      <c r="M77" s="74"/>
      <c r="N77" s="74"/>
      <c r="O77" s="74"/>
      <c r="P77" s="74"/>
      <c r="Q77" s="74"/>
      <c r="R77" s="74"/>
      <c r="S77" s="74"/>
      <c r="T77" s="74"/>
    </row>
    <row r="80" spans="4:20">
      <c r="D80" s="74"/>
      <c r="E80" s="74"/>
      <c r="F80" s="74"/>
      <c r="G80" s="74"/>
      <c r="H80" s="74"/>
      <c r="I80" s="74"/>
      <c r="J80" s="74"/>
      <c r="K80" s="74"/>
      <c r="L80" s="74"/>
      <c r="M80" s="74"/>
      <c r="N80" s="74"/>
      <c r="O80" s="74"/>
      <c r="P80" s="74"/>
      <c r="Q80" s="74"/>
      <c r="R80" s="74"/>
      <c r="S80" s="74"/>
      <c r="T80" s="74"/>
    </row>
    <row r="81" spans="4:20">
      <c r="D81" s="74"/>
      <c r="E81" s="74"/>
      <c r="F81" s="74"/>
      <c r="G81" s="74"/>
      <c r="H81" s="74"/>
      <c r="I81" s="74"/>
      <c r="J81" s="74"/>
      <c r="K81" s="74"/>
      <c r="L81" s="74"/>
      <c r="M81" s="74"/>
      <c r="N81" s="74"/>
      <c r="O81" s="74"/>
      <c r="P81" s="74"/>
      <c r="Q81" s="74"/>
      <c r="R81" s="74"/>
      <c r="S81" s="74"/>
      <c r="T81" s="74"/>
    </row>
    <row r="82" spans="4:20">
      <c r="D82" s="74"/>
      <c r="E82" s="74"/>
      <c r="F82" s="74"/>
      <c r="G82" s="74"/>
      <c r="H82" s="74"/>
      <c r="I82" s="74"/>
      <c r="J82" s="74"/>
      <c r="K82" s="74"/>
      <c r="L82" s="74"/>
      <c r="M82" s="74"/>
      <c r="N82" s="74"/>
      <c r="O82" s="74"/>
      <c r="P82" s="74"/>
      <c r="Q82" s="74"/>
      <c r="R82" s="74"/>
      <c r="S82" s="74"/>
      <c r="T82" s="74"/>
    </row>
    <row r="83" spans="4:20">
      <c r="D83" s="74"/>
      <c r="E83" s="74"/>
      <c r="F83" s="74"/>
      <c r="G83" s="74"/>
      <c r="H83" s="74"/>
      <c r="I83" s="74"/>
      <c r="J83" s="74"/>
      <c r="K83" s="74"/>
      <c r="L83" s="74"/>
      <c r="M83" s="74"/>
      <c r="N83" s="74"/>
      <c r="O83" s="74"/>
      <c r="P83" s="74"/>
      <c r="Q83" s="74"/>
      <c r="R83" s="74"/>
      <c r="S83" s="74"/>
      <c r="T83" s="74"/>
    </row>
    <row r="84" spans="4:20">
      <c r="D84" s="74"/>
      <c r="E84" s="74"/>
      <c r="F84" s="74"/>
      <c r="G84" s="74"/>
      <c r="H84" s="74"/>
      <c r="I84" s="74"/>
      <c r="J84" s="74"/>
      <c r="K84" s="74"/>
      <c r="L84" s="74"/>
      <c r="M84" s="74"/>
      <c r="N84" s="74"/>
      <c r="O84" s="74"/>
      <c r="P84" s="74"/>
      <c r="Q84" s="74"/>
      <c r="R84" s="74"/>
      <c r="S84" s="74"/>
      <c r="T84" s="74"/>
    </row>
    <row r="85" spans="4:20">
      <c r="D85" s="74"/>
      <c r="E85" s="74"/>
      <c r="F85" s="74"/>
      <c r="G85" s="74"/>
      <c r="H85" s="74"/>
      <c r="I85" s="74"/>
      <c r="J85" s="74"/>
      <c r="K85" s="74"/>
      <c r="L85" s="74"/>
      <c r="M85" s="74"/>
      <c r="N85" s="74"/>
      <c r="O85" s="74"/>
      <c r="P85" s="74"/>
      <c r="Q85" s="74"/>
      <c r="R85" s="74"/>
      <c r="S85" s="74"/>
      <c r="T85" s="74"/>
    </row>
    <row r="86" spans="4:20">
      <c r="D86" s="74"/>
      <c r="E86" s="74"/>
      <c r="F86" s="74"/>
      <c r="G86" s="74"/>
      <c r="H86" s="74"/>
      <c r="I86" s="74"/>
      <c r="J86" s="74"/>
      <c r="K86" s="74"/>
      <c r="L86" s="74"/>
      <c r="M86" s="74"/>
      <c r="N86" s="74"/>
      <c r="O86" s="74"/>
      <c r="P86" s="74"/>
      <c r="Q86" s="74"/>
      <c r="R86" s="74"/>
      <c r="S86" s="74"/>
      <c r="T86" s="74"/>
    </row>
    <row r="87" spans="4:20">
      <c r="D87" s="74"/>
      <c r="E87" s="74"/>
      <c r="F87" s="74"/>
      <c r="G87" s="74"/>
      <c r="H87" s="74"/>
      <c r="I87" s="74"/>
      <c r="J87" s="74"/>
      <c r="K87" s="74"/>
      <c r="L87" s="74"/>
      <c r="M87" s="74"/>
      <c r="N87" s="74"/>
      <c r="O87" s="74"/>
      <c r="P87" s="74"/>
      <c r="Q87" s="74"/>
      <c r="R87" s="74"/>
      <c r="S87" s="74"/>
      <c r="T87" s="74"/>
    </row>
    <row r="88" spans="4:20">
      <c r="D88" s="74"/>
      <c r="E88" s="74"/>
      <c r="F88" s="74"/>
      <c r="G88" s="74"/>
      <c r="H88" s="74"/>
      <c r="I88" s="74"/>
      <c r="J88" s="74"/>
      <c r="K88" s="74"/>
      <c r="L88" s="74"/>
      <c r="M88" s="74"/>
      <c r="N88" s="74"/>
      <c r="O88" s="74"/>
      <c r="P88" s="74"/>
      <c r="Q88" s="74"/>
      <c r="R88" s="74"/>
      <c r="S88" s="74"/>
      <c r="T88" s="74"/>
    </row>
    <row r="90" spans="4:20">
      <c r="D90" s="74"/>
      <c r="E90" s="74"/>
      <c r="F90" s="74"/>
      <c r="G90" s="74"/>
      <c r="H90" s="74"/>
      <c r="I90" s="74"/>
      <c r="J90" s="74"/>
      <c r="K90" s="74"/>
      <c r="L90" s="74"/>
      <c r="M90" s="74"/>
      <c r="N90" s="74"/>
      <c r="O90" s="74"/>
      <c r="P90" s="74"/>
      <c r="Q90" s="74"/>
      <c r="R90" s="74"/>
      <c r="S90" s="74"/>
      <c r="T90" s="74"/>
    </row>
    <row r="91" spans="4:20">
      <c r="D91" s="74"/>
      <c r="E91" s="74"/>
      <c r="F91" s="74"/>
      <c r="G91" s="74"/>
      <c r="H91" s="74"/>
      <c r="I91" s="74"/>
      <c r="J91" s="74"/>
      <c r="K91" s="74"/>
      <c r="L91" s="74"/>
      <c r="M91" s="74"/>
      <c r="N91" s="74"/>
      <c r="O91" s="74"/>
      <c r="P91" s="74"/>
      <c r="Q91" s="74"/>
      <c r="R91" s="74"/>
      <c r="S91" s="74"/>
      <c r="T91" s="74"/>
    </row>
    <row r="93" spans="4:20">
      <c r="D93" s="74"/>
      <c r="E93" s="74"/>
      <c r="F93" s="74"/>
      <c r="G93" s="74"/>
      <c r="H93" s="74"/>
      <c r="I93" s="74"/>
      <c r="J93" s="74"/>
      <c r="K93" s="74"/>
      <c r="L93" s="74"/>
      <c r="M93" s="74"/>
      <c r="N93" s="74"/>
      <c r="O93" s="74"/>
      <c r="P93" s="74"/>
      <c r="Q93" s="74"/>
      <c r="R93" s="74"/>
      <c r="S93" s="74"/>
      <c r="T93" s="74"/>
    </row>
    <row r="94" spans="4:20">
      <c r="D94" s="74"/>
      <c r="E94" s="74"/>
      <c r="F94" s="74"/>
      <c r="G94" s="74"/>
      <c r="H94" s="74"/>
      <c r="I94" s="74"/>
      <c r="J94" s="74"/>
      <c r="K94" s="74"/>
      <c r="L94" s="74"/>
      <c r="M94" s="74"/>
      <c r="N94" s="74"/>
      <c r="O94" s="74"/>
      <c r="P94" s="74"/>
      <c r="Q94" s="74"/>
      <c r="R94" s="74"/>
      <c r="S94" s="74"/>
      <c r="T94" s="74"/>
    </row>
    <row r="95" spans="4:20">
      <c r="D95" s="74"/>
      <c r="E95" s="74"/>
      <c r="F95" s="74"/>
      <c r="G95" s="74"/>
      <c r="H95" s="74"/>
      <c r="I95" s="74"/>
      <c r="J95" s="74"/>
      <c r="K95" s="74"/>
      <c r="L95" s="74"/>
      <c r="M95" s="74"/>
      <c r="N95" s="74"/>
      <c r="O95" s="74"/>
      <c r="P95" s="74"/>
      <c r="Q95" s="74"/>
      <c r="R95" s="74"/>
      <c r="S95" s="74"/>
      <c r="T95" s="74"/>
    </row>
    <row r="96" spans="4:20">
      <c r="D96" s="74"/>
      <c r="E96" s="74"/>
      <c r="F96" s="74"/>
      <c r="G96" s="74"/>
      <c r="H96" s="74"/>
      <c r="I96" s="74"/>
      <c r="J96" s="74"/>
      <c r="K96" s="74"/>
      <c r="L96" s="74"/>
      <c r="M96" s="74"/>
      <c r="N96" s="74"/>
      <c r="O96" s="74"/>
      <c r="P96" s="74"/>
      <c r="Q96" s="74"/>
      <c r="R96" s="74"/>
      <c r="S96" s="74"/>
      <c r="T96" s="74"/>
    </row>
    <row r="97" spans="4:20">
      <c r="D97" s="74"/>
      <c r="E97" s="74"/>
      <c r="F97" s="74"/>
      <c r="G97" s="74"/>
      <c r="H97" s="74"/>
      <c r="I97" s="74"/>
      <c r="J97" s="74"/>
      <c r="K97" s="74"/>
      <c r="L97" s="74"/>
      <c r="M97" s="74"/>
      <c r="N97" s="74"/>
      <c r="O97" s="74"/>
      <c r="P97" s="74"/>
      <c r="Q97" s="74"/>
      <c r="R97" s="74"/>
      <c r="S97" s="74"/>
      <c r="T97" s="74"/>
    </row>
    <row r="98" spans="4:20">
      <c r="D98" s="74"/>
      <c r="E98" s="74"/>
      <c r="F98" s="74"/>
      <c r="G98" s="74"/>
      <c r="H98" s="74"/>
      <c r="I98" s="74"/>
      <c r="J98" s="74"/>
      <c r="K98" s="74"/>
      <c r="L98" s="74"/>
      <c r="M98" s="74"/>
      <c r="N98" s="74"/>
      <c r="O98" s="74"/>
      <c r="P98" s="74"/>
      <c r="Q98" s="74"/>
      <c r="R98" s="74"/>
      <c r="S98" s="74"/>
      <c r="T98" s="74"/>
    </row>
    <row r="99" spans="4:20">
      <c r="D99" s="74"/>
      <c r="E99" s="74"/>
      <c r="F99" s="74"/>
      <c r="G99" s="74"/>
      <c r="H99" s="74"/>
      <c r="I99" s="74"/>
      <c r="J99" s="74"/>
      <c r="K99" s="74"/>
      <c r="L99" s="74"/>
      <c r="M99" s="74"/>
      <c r="N99" s="74"/>
      <c r="O99" s="74"/>
      <c r="P99" s="74"/>
      <c r="Q99" s="74"/>
      <c r="R99" s="74"/>
      <c r="S99" s="74"/>
      <c r="T99" s="74"/>
    </row>
    <row r="100" spans="4:20">
      <c r="D100" s="74"/>
      <c r="E100" s="74"/>
      <c r="F100" s="74"/>
      <c r="G100" s="74"/>
      <c r="H100" s="74"/>
      <c r="I100" s="74"/>
      <c r="J100" s="74"/>
      <c r="K100" s="74"/>
      <c r="L100" s="74"/>
      <c r="M100" s="74"/>
      <c r="N100" s="74"/>
      <c r="O100" s="74"/>
      <c r="P100" s="74"/>
      <c r="Q100" s="74"/>
      <c r="R100" s="74"/>
      <c r="S100" s="74"/>
      <c r="T100" s="74"/>
    </row>
    <row r="101" spans="4:20">
      <c r="D101" s="74"/>
      <c r="E101" s="74"/>
      <c r="F101" s="74"/>
      <c r="G101" s="74"/>
      <c r="H101" s="74"/>
      <c r="I101" s="74"/>
      <c r="J101" s="74"/>
      <c r="K101" s="74"/>
      <c r="L101" s="74"/>
      <c r="M101" s="74"/>
      <c r="N101" s="74"/>
      <c r="O101" s="74"/>
      <c r="P101" s="74"/>
      <c r="Q101" s="74"/>
      <c r="R101" s="74"/>
      <c r="S101" s="74"/>
      <c r="T101" s="74"/>
    </row>
    <row r="102" spans="4:20">
      <c r="D102" s="74"/>
      <c r="E102" s="74"/>
      <c r="F102" s="74"/>
      <c r="G102" s="74"/>
      <c r="H102" s="74"/>
      <c r="I102" s="74"/>
      <c r="J102" s="74"/>
      <c r="K102" s="74"/>
      <c r="L102" s="74"/>
      <c r="M102" s="74"/>
      <c r="N102" s="74"/>
      <c r="O102" s="74"/>
      <c r="P102" s="74"/>
      <c r="Q102" s="74"/>
      <c r="R102" s="74"/>
      <c r="S102" s="74"/>
      <c r="T102" s="74"/>
    </row>
    <row r="103" spans="4:20">
      <c r="D103" s="74"/>
      <c r="E103" s="74"/>
      <c r="F103" s="74"/>
      <c r="G103" s="74"/>
      <c r="H103" s="74"/>
      <c r="I103" s="74"/>
      <c r="J103" s="74"/>
      <c r="K103" s="74"/>
      <c r="L103" s="74"/>
      <c r="M103" s="74"/>
      <c r="N103" s="74"/>
      <c r="O103" s="74"/>
      <c r="P103" s="74"/>
      <c r="Q103" s="74"/>
      <c r="R103" s="74"/>
      <c r="S103" s="74"/>
      <c r="T103" s="74"/>
    </row>
    <row r="105" spans="4:20">
      <c r="D105" s="74"/>
      <c r="E105" s="74"/>
      <c r="F105" s="74"/>
      <c r="G105" s="74"/>
      <c r="H105" s="74"/>
      <c r="I105" s="74"/>
      <c r="J105" s="74"/>
      <c r="K105" s="74"/>
      <c r="L105" s="74"/>
      <c r="M105" s="74"/>
      <c r="N105" s="74"/>
      <c r="O105" s="74"/>
      <c r="P105" s="74"/>
      <c r="Q105" s="74"/>
      <c r="R105" s="74"/>
      <c r="S105" s="74"/>
      <c r="T105" s="74"/>
    </row>
    <row r="106" spans="4:20">
      <c r="D106" s="74"/>
      <c r="E106" s="74"/>
      <c r="F106" s="74"/>
      <c r="G106" s="74"/>
      <c r="H106" s="74"/>
      <c r="I106" s="74"/>
      <c r="J106" s="74"/>
      <c r="K106" s="74"/>
      <c r="L106" s="74"/>
      <c r="M106" s="74"/>
      <c r="N106" s="74"/>
      <c r="O106" s="74"/>
      <c r="P106" s="74"/>
      <c r="Q106" s="74"/>
      <c r="R106" s="74"/>
      <c r="S106" s="74"/>
      <c r="T106" s="74"/>
    </row>
    <row r="107" spans="4:20">
      <c r="D107" s="74"/>
      <c r="E107" s="74"/>
      <c r="F107" s="74"/>
      <c r="G107" s="74"/>
      <c r="H107" s="74"/>
      <c r="I107" s="74"/>
      <c r="J107" s="74"/>
      <c r="K107" s="74"/>
      <c r="L107" s="74"/>
      <c r="M107" s="74"/>
      <c r="N107" s="74"/>
      <c r="O107" s="74"/>
      <c r="P107" s="74"/>
      <c r="Q107" s="74"/>
      <c r="R107" s="74"/>
      <c r="S107" s="74"/>
      <c r="T107" s="74"/>
    </row>
    <row r="108" spans="4:20">
      <c r="D108" s="74"/>
      <c r="E108" s="74"/>
      <c r="F108" s="74"/>
      <c r="G108" s="74"/>
      <c r="H108" s="74"/>
      <c r="I108" s="74"/>
      <c r="J108" s="74"/>
      <c r="K108" s="74"/>
      <c r="L108" s="74"/>
      <c r="M108" s="74"/>
      <c r="N108" s="74"/>
      <c r="O108" s="74"/>
      <c r="P108" s="74"/>
      <c r="Q108" s="74"/>
      <c r="R108" s="74"/>
      <c r="S108" s="74"/>
      <c r="T108" s="74"/>
    </row>
    <row r="109" spans="4:20">
      <c r="D109" s="74"/>
      <c r="E109" s="74"/>
      <c r="F109" s="74"/>
      <c r="G109" s="74"/>
      <c r="H109" s="74"/>
      <c r="I109" s="74"/>
      <c r="J109" s="74"/>
      <c r="K109" s="74"/>
      <c r="L109" s="74"/>
      <c r="M109" s="74"/>
      <c r="N109" s="74"/>
      <c r="O109" s="74"/>
      <c r="P109" s="74"/>
      <c r="Q109" s="74"/>
      <c r="R109" s="74"/>
      <c r="S109" s="74"/>
      <c r="T109" s="74"/>
    </row>
    <row r="110" spans="4:20">
      <c r="D110" s="74"/>
      <c r="E110" s="74"/>
      <c r="F110" s="74"/>
      <c r="G110" s="74"/>
      <c r="H110" s="74"/>
      <c r="I110" s="74"/>
      <c r="J110" s="74"/>
      <c r="K110" s="74"/>
      <c r="L110" s="74"/>
      <c r="M110" s="74"/>
      <c r="N110" s="74"/>
      <c r="O110" s="74"/>
      <c r="P110" s="74"/>
      <c r="Q110" s="74"/>
      <c r="R110" s="74"/>
      <c r="S110" s="74"/>
      <c r="T110" s="74"/>
    </row>
    <row r="112" spans="4:20">
      <c r="D112" s="74"/>
      <c r="E112" s="74"/>
      <c r="F112" s="74"/>
      <c r="G112" s="74"/>
      <c r="H112" s="74"/>
      <c r="I112" s="74"/>
      <c r="J112" s="74"/>
      <c r="K112" s="74"/>
      <c r="L112" s="74"/>
      <c r="M112" s="74"/>
      <c r="N112" s="74"/>
      <c r="O112" s="74"/>
      <c r="P112" s="74"/>
      <c r="Q112" s="74"/>
      <c r="R112" s="74"/>
      <c r="S112" s="74"/>
      <c r="T112" s="74"/>
    </row>
    <row r="113" spans="4:20">
      <c r="D113" s="74"/>
      <c r="E113" s="74"/>
      <c r="F113" s="74"/>
      <c r="G113" s="74"/>
      <c r="H113" s="74"/>
      <c r="I113" s="74"/>
      <c r="J113" s="74"/>
      <c r="K113" s="74"/>
      <c r="L113" s="74"/>
      <c r="M113" s="74"/>
      <c r="N113" s="74"/>
      <c r="O113" s="74"/>
      <c r="P113" s="74"/>
      <c r="Q113" s="74"/>
      <c r="R113" s="74"/>
      <c r="S113" s="74"/>
      <c r="T113" s="74"/>
    </row>
    <row r="114" spans="4:20">
      <c r="D114" s="74"/>
      <c r="E114" s="74"/>
      <c r="F114" s="74"/>
      <c r="G114" s="74"/>
      <c r="H114" s="74"/>
      <c r="I114" s="74"/>
      <c r="J114" s="74"/>
      <c r="K114" s="74"/>
      <c r="L114" s="74"/>
      <c r="M114" s="74"/>
      <c r="N114" s="74"/>
      <c r="O114" s="74"/>
      <c r="P114" s="74"/>
      <c r="Q114" s="74"/>
      <c r="R114" s="74"/>
      <c r="S114" s="74"/>
      <c r="T114" s="74"/>
    </row>
    <row r="116" spans="4:20">
      <c r="D116" s="74"/>
      <c r="E116" s="74"/>
      <c r="F116" s="74"/>
      <c r="G116" s="74"/>
      <c r="H116" s="74"/>
      <c r="I116" s="74"/>
      <c r="J116" s="74"/>
      <c r="K116" s="74"/>
      <c r="L116" s="74"/>
      <c r="M116" s="74"/>
      <c r="N116" s="74"/>
      <c r="O116" s="74"/>
      <c r="P116" s="74"/>
      <c r="Q116" s="74"/>
      <c r="R116" s="74"/>
      <c r="S116" s="74"/>
      <c r="T116" s="74"/>
    </row>
    <row r="118" spans="4:20">
      <c r="D118" s="74"/>
      <c r="E118" s="74"/>
      <c r="F118" s="74"/>
      <c r="G118" s="74"/>
      <c r="H118" s="74"/>
      <c r="I118" s="74"/>
      <c r="J118" s="74"/>
      <c r="K118" s="74"/>
      <c r="L118" s="74"/>
      <c r="M118" s="74"/>
      <c r="N118" s="74"/>
      <c r="O118" s="74"/>
      <c r="P118" s="74"/>
      <c r="Q118" s="74"/>
      <c r="R118" s="74"/>
      <c r="S118" s="74"/>
      <c r="T118" s="74"/>
    </row>
    <row r="120" spans="4:20">
      <c r="D120" s="74"/>
      <c r="E120" s="74"/>
      <c r="F120" s="74"/>
      <c r="G120" s="74"/>
      <c r="H120" s="74"/>
      <c r="I120" s="74"/>
      <c r="J120" s="74"/>
      <c r="K120" s="74"/>
      <c r="L120" s="74"/>
      <c r="M120" s="74"/>
      <c r="N120" s="74"/>
      <c r="O120" s="74"/>
      <c r="P120" s="74"/>
      <c r="Q120" s="74"/>
      <c r="R120" s="74"/>
      <c r="S120" s="74"/>
      <c r="T120" s="74"/>
    </row>
    <row r="122" spans="4:20">
      <c r="D122" s="74"/>
      <c r="E122" s="74"/>
      <c r="F122" s="74"/>
      <c r="G122" s="74"/>
      <c r="H122" s="74"/>
      <c r="I122" s="74"/>
      <c r="J122" s="74"/>
      <c r="K122" s="74"/>
      <c r="L122" s="74"/>
      <c r="M122" s="74"/>
      <c r="N122" s="74"/>
      <c r="O122" s="74"/>
      <c r="P122" s="74"/>
      <c r="Q122" s="74"/>
      <c r="R122" s="74"/>
      <c r="S122" s="74"/>
      <c r="T122" s="74"/>
    </row>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sheetData>
  <mergeCells count="19">
    <mergeCell ref="C3:C5"/>
    <mergeCell ref="B3:B5"/>
    <mergeCell ref="A3:A5"/>
    <mergeCell ref="J4:K4"/>
    <mergeCell ref="L4:M4"/>
    <mergeCell ref="D3:G3"/>
    <mergeCell ref="H3:I3"/>
    <mergeCell ref="J3:M3"/>
    <mergeCell ref="A2:C2"/>
    <mergeCell ref="H1:I2"/>
    <mergeCell ref="J1:M2"/>
    <mergeCell ref="N1:P2"/>
    <mergeCell ref="Q1:T2"/>
    <mergeCell ref="N3:P3"/>
    <mergeCell ref="D4:E4"/>
    <mergeCell ref="F4:G4"/>
    <mergeCell ref="Q3:T3"/>
    <mergeCell ref="D1:G2"/>
    <mergeCell ref="N4:O4"/>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EB050F9F-D98D-4F84-8AA6-728D907BFC43}">
          <x14:formula1>
            <xm:f>'Validación datos NO BORRAR'!$H$4:$H$8</xm:f>
          </x14:formula1>
          <xm:sqref>D6:T41</xm:sqref>
        </x14:dataValidation>
        <x14:dataValidation type="list" allowBlank="1" showInputMessage="1" showErrorMessage="1" xr:uid="{11FD1C1B-D481-4687-A886-BB838D26E6B7}">
          <x14:formula1>
            <xm:f>Hoja1!$A$1:$A$4</xm:f>
          </x14:formula1>
          <xm:sqref>D42:T104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2:I17"/>
  <sheetViews>
    <sheetView topLeftCell="D1" workbookViewId="0">
      <selection activeCell="L24" sqref="L24"/>
    </sheetView>
  </sheetViews>
  <sheetFormatPr defaultColWidth="11.42578125" defaultRowHeight="15"/>
  <cols>
    <col min="5" max="5" width="71" customWidth="1"/>
    <col min="6" max="6" width="20.140625" customWidth="1"/>
    <col min="7" max="7" width="31.7109375" customWidth="1"/>
    <col min="8" max="8" width="23.28515625" customWidth="1"/>
    <col min="9" max="9" width="19.7109375" customWidth="1"/>
  </cols>
  <sheetData>
    <row r="2" spans="5:9" ht="64.5" customHeight="1"/>
    <row r="3" spans="5:9" ht="33.75" customHeight="1">
      <c r="E3" s="30" t="s">
        <v>220</v>
      </c>
      <c r="F3" s="31" t="s">
        <v>50</v>
      </c>
      <c r="G3" s="47" t="s">
        <v>221</v>
      </c>
      <c r="H3" s="49" t="s">
        <v>222</v>
      </c>
      <c r="I3" s="30" t="s">
        <v>223</v>
      </c>
    </row>
    <row r="4" spans="5:9">
      <c r="E4" s="29" t="s">
        <v>80</v>
      </c>
      <c r="F4" s="32" t="s">
        <v>81</v>
      </c>
      <c r="G4" s="48" t="s">
        <v>224</v>
      </c>
      <c r="H4" s="44">
        <v>0</v>
      </c>
      <c r="I4" s="29" t="s">
        <v>7</v>
      </c>
    </row>
    <row r="5" spans="5:9">
      <c r="E5" s="29" t="s">
        <v>225</v>
      </c>
      <c r="F5" s="32" t="s">
        <v>93</v>
      </c>
      <c r="G5" s="48" t="s">
        <v>226</v>
      </c>
      <c r="H5" s="44">
        <v>1</v>
      </c>
      <c r="I5" s="29" t="s">
        <v>227</v>
      </c>
    </row>
    <row r="6" spans="5:9">
      <c r="E6" s="29" t="s">
        <v>228</v>
      </c>
      <c r="F6" s="32" t="s">
        <v>214</v>
      </c>
      <c r="G6" s="48" t="s">
        <v>94</v>
      </c>
      <c r="H6" s="44">
        <v>2</v>
      </c>
      <c r="I6" s="29" t="s">
        <v>5</v>
      </c>
    </row>
    <row r="7" spans="5:9">
      <c r="E7" s="29" t="s">
        <v>92</v>
      </c>
      <c r="F7" s="29" t="s">
        <v>94</v>
      </c>
      <c r="G7" s="48"/>
      <c r="H7" s="44">
        <v>3</v>
      </c>
      <c r="I7" s="29" t="s">
        <v>4</v>
      </c>
    </row>
    <row r="8" spans="5:9">
      <c r="E8" s="29" t="s">
        <v>186</v>
      </c>
      <c r="F8" s="29"/>
      <c r="G8" s="48"/>
      <c r="H8" s="44">
        <v>4</v>
      </c>
      <c r="I8" s="29" t="s">
        <v>3</v>
      </c>
    </row>
    <row r="9" spans="5:9">
      <c r="E9" s="29" t="s">
        <v>229</v>
      </c>
      <c r="F9" s="29"/>
      <c r="G9" s="48"/>
      <c r="H9" s="29"/>
      <c r="I9" s="29"/>
    </row>
    <row r="10" spans="5:9">
      <c r="E10" s="29"/>
      <c r="F10" s="29"/>
      <c r="G10" s="48"/>
      <c r="H10" s="29"/>
      <c r="I10" s="29"/>
    </row>
    <row r="11" spans="5:9">
      <c r="E11" s="29"/>
      <c r="F11" s="29"/>
      <c r="G11" s="48"/>
      <c r="H11" s="29"/>
      <c r="I11" s="29"/>
    </row>
    <row r="12" spans="5:9">
      <c r="E12" s="29"/>
      <c r="F12" s="29"/>
      <c r="G12" s="48"/>
      <c r="H12" s="29"/>
      <c r="I12" s="29"/>
    </row>
    <row r="13" spans="5:9">
      <c r="E13" s="29"/>
      <c r="F13" s="29"/>
      <c r="G13" s="48"/>
      <c r="H13" s="29"/>
      <c r="I13" s="29"/>
    </row>
    <row r="14" spans="5:9">
      <c r="E14" s="29"/>
      <c r="F14" s="29"/>
      <c r="G14" s="48"/>
      <c r="H14" s="29"/>
      <c r="I14" s="29"/>
    </row>
    <row r="15" spans="5:9">
      <c r="E15" s="29"/>
      <c r="F15" s="29"/>
      <c r="G15" s="48"/>
      <c r="H15" s="29"/>
      <c r="I15" s="29"/>
    </row>
    <row r="16" spans="5:9">
      <c r="E16" s="29"/>
      <c r="F16" s="29"/>
      <c r="G16" s="48"/>
      <c r="H16" s="29"/>
      <c r="I16" s="29"/>
    </row>
    <row r="17" spans="5:9">
      <c r="E17" s="29"/>
      <c r="F17" s="29"/>
      <c r="G17" s="48"/>
      <c r="H17" s="29"/>
      <c r="I17" s="2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5"/>
  <cols>
    <col min="1" max="1" width="17.5703125" bestFit="1" customWidth="1"/>
  </cols>
  <sheetData>
    <row r="1" spans="1:3" ht="15.75">
      <c r="A1" s="4" t="s">
        <v>230</v>
      </c>
      <c r="C1" t="s">
        <v>231</v>
      </c>
    </row>
    <row r="2" spans="1:3" ht="15.75">
      <c r="A2" s="4" t="s">
        <v>232</v>
      </c>
      <c r="C2" t="s">
        <v>233</v>
      </c>
    </row>
    <row r="3" spans="1:3" ht="15.75">
      <c r="A3" s="4" t="s">
        <v>234</v>
      </c>
    </row>
    <row r="4" spans="1:3" ht="15.75">
      <c r="A4" s="4" t="s">
        <v>235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2EDC3-68ED-4B8F-81E3-A6200A78E680}">
  <dimension ref="A1:L13"/>
  <sheetViews>
    <sheetView tabSelected="1" workbookViewId="0">
      <selection activeCell="L23" sqref="L23"/>
    </sheetView>
  </sheetViews>
  <sheetFormatPr defaultRowHeight="15"/>
  <cols>
    <col min="3" max="3" width="15.5703125" bestFit="1" customWidth="1"/>
    <col min="12" max="12" width="73.7109375" customWidth="1"/>
  </cols>
  <sheetData>
    <row r="1" spans="1:12" ht="79.5" customHeight="1">
      <c r="A1" s="97"/>
      <c r="B1" s="242"/>
      <c r="C1" s="242"/>
      <c r="D1" s="242"/>
      <c r="E1" s="242"/>
      <c r="F1" s="242"/>
      <c r="G1" s="242"/>
      <c r="H1" s="242"/>
      <c r="I1" s="242"/>
      <c r="J1" s="242"/>
      <c r="K1" s="242"/>
      <c r="L1" s="242"/>
    </row>
    <row r="2" spans="1:12">
      <c r="A2" s="97"/>
      <c r="B2" s="243" t="s">
        <v>236</v>
      </c>
      <c r="C2" s="243"/>
      <c r="D2" s="243"/>
      <c r="E2" s="243"/>
      <c r="F2" s="243"/>
      <c r="G2" s="243"/>
      <c r="H2" s="243"/>
      <c r="I2" s="243"/>
      <c r="J2" s="243"/>
      <c r="K2" s="243"/>
      <c r="L2" s="243"/>
    </row>
    <row r="3" spans="1:12">
      <c r="A3" s="97"/>
      <c r="B3" s="243" t="s">
        <v>237</v>
      </c>
      <c r="C3" s="243"/>
      <c r="D3" s="243"/>
      <c r="E3" s="243"/>
      <c r="F3" s="243"/>
      <c r="G3" s="243"/>
      <c r="H3" s="243"/>
      <c r="I3" s="243"/>
      <c r="J3" s="243"/>
      <c r="K3" s="243"/>
      <c r="L3" s="243"/>
    </row>
    <row r="4" spans="1:12">
      <c r="A4" s="97"/>
      <c r="B4" s="244" t="s">
        <v>238</v>
      </c>
      <c r="C4" s="244"/>
      <c r="D4" s="244"/>
      <c r="E4" s="244"/>
      <c r="F4" s="244"/>
      <c r="G4" s="244"/>
      <c r="H4" s="244"/>
      <c r="I4" s="244"/>
      <c r="J4" s="244"/>
      <c r="K4" s="244"/>
      <c r="L4" s="244"/>
    </row>
    <row r="5" spans="1:12">
      <c r="A5" s="97"/>
      <c r="B5" s="245"/>
      <c r="C5" s="245"/>
      <c r="D5" s="245"/>
      <c r="E5" s="245"/>
      <c r="F5" s="245"/>
      <c r="G5" s="245"/>
      <c r="H5" s="245"/>
      <c r="I5" s="245"/>
      <c r="J5" s="245"/>
      <c r="K5" s="245"/>
      <c r="L5" s="245"/>
    </row>
    <row r="6" spans="1:12">
      <c r="A6" s="97"/>
      <c r="B6" s="246" t="s">
        <v>239</v>
      </c>
      <c r="C6" s="246"/>
      <c r="D6" s="246"/>
      <c r="E6" s="246"/>
      <c r="F6" s="246"/>
      <c r="G6" s="246"/>
      <c r="H6" s="246"/>
      <c r="I6" s="246"/>
      <c r="J6" s="246"/>
      <c r="K6" s="246"/>
      <c r="L6" s="246"/>
    </row>
    <row r="7" spans="1:12">
      <c r="A7" s="97"/>
      <c r="B7" s="247" t="s">
        <v>240</v>
      </c>
      <c r="C7" s="247"/>
      <c r="D7" s="247"/>
      <c r="E7" s="247"/>
      <c r="F7" s="247"/>
      <c r="G7" s="247"/>
      <c r="H7" s="247"/>
      <c r="I7" s="247"/>
      <c r="J7" s="247"/>
      <c r="K7" s="247"/>
      <c r="L7" s="247"/>
    </row>
    <row r="8" spans="1:12">
      <c r="A8" s="97"/>
      <c r="B8" s="248" t="s">
        <v>241</v>
      </c>
      <c r="C8" s="249"/>
      <c r="D8" s="249"/>
      <c r="E8" s="249"/>
      <c r="F8" s="249"/>
      <c r="G8" s="249"/>
      <c r="H8" s="249"/>
      <c r="I8" s="249"/>
      <c r="J8" s="249"/>
      <c r="K8" s="249"/>
      <c r="L8" s="250"/>
    </row>
    <row r="9" spans="1:12">
      <c r="A9" s="97"/>
      <c r="B9" s="236" t="s">
        <v>242</v>
      </c>
      <c r="C9" s="237"/>
      <c r="D9" s="237"/>
      <c r="E9" s="237"/>
      <c r="F9" s="237"/>
      <c r="G9" s="237"/>
      <c r="H9" s="237"/>
      <c r="I9" s="237"/>
      <c r="J9" s="237"/>
      <c r="K9" s="237"/>
      <c r="L9" s="238"/>
    </row>
    <row r="10" spans="1:12">
      <c r="A10" s="97"/>
      <c r="B10" s="98" t="s">
        <v>243</v>
      </c>
      <c r="C10" s="99" t="s">
        <v>244</v>
      </c>
      <c r="D10" s="249" t="s">
        <v>245</v>
      </c>
      <c r="E10" s="249"/>
      <c r="F10" s="249"/>
      <c r="G10" s="249"/>
      <c r="H10" s="249"/>
      <c r="I10" s="249"/>
      <c r="J10" s="249"/>
      <c r="K10" s="250"/>
      <c r="L10" s="99" t="s">
        <v>246</v>
      </c>
    </row>
    <row r="11" spans="1:12" ht="282.75" customHeight="1">
      <c r="A11" s="97"/>
      <c r="B11" s="98" t="s">
        <v>247</v>
      </c>
      <c r="C11" s="99" t="s">
        <v>248</v>
      </c>
      <c r="D11" s="239" t="s">
        <v>249</v>
      </c>
      <c r="E11" s="240"/>
      <c r="F11" s="240"/>
      <c r="G11" s="240"/>
      <c r="H11" s="240"/>
      <c r="I11" s="240"/>
      <c r="J11" s="240"/>
      <c r="K11" s="241"/>
      <c r="L11" s="100" t="s">
        <v>250</v>
      </c>
    </row>
    <row r="12" spans="1:12" ht="287.25" customHeight="1">
      <c r="A12" s="97"/>
      <c r="B12" s="98" t="s">
        <v>251</v>
      </c>
      <c r="C12" s="99" t="s">
        <v>252</v>
      </c>
      <c r="D12" s="234" t="s">
        <v>253</v>
      </c>
      <c r="E12" s="234"/>
      <c r="F12" s="234"/>
      <c r="G12" s="234"/>
      <c r="H12" s="234"/>
      <c r="I12" s="234"/>
      <c r="J12" s="234"/>
      <c r="K12" s="235"/>
      <c r="L12" s="100" t="s">
        <v>254</v>
      </c>
    </row>
    <row r="13" spans="1:12" ht="216.75">
      <c r="A13" s="97"/>
      <c r="B13" s="98" t="s">
        <v>255</v>
      </c>
      <c r="C13" s="99" t="s">
        <v>256</v>
      </c>
      <c r="D13" s="234" t="s">
        <v>257</v>
      </c>
      <c r="E13" s="234"/>
      <c r="F13" s="234"/>
      <c r="G13" s="234"/>
      <c r="H13" s="234"/>
      <c r="I13" s="234"/>
      <c r="J13" s="234"/>
      <c r="K13" s="235"/>
      <c r="L13" s="100" t="s">
        <v>258</v>
      </c>
    </row>
  </sheetData>
  <mergeCells count="13">
    <mergeCell ref="B6:L6"/>
    <mergeCell ref="B1:L1"/>
    <mergeCell ref="B2:L2"/>
    <mergeCell ref="B3:L3"/>
    <mergeCell ref="B4:L4"/>
    <mergeCell ref="B5:L5"/>
    <mergeCell ref="D13:K13"/>
    <mergeCell ref="B7:L7"/>
    <mergeCell ref="B8:L8"/>
    <mergeCell ref="B9:L9"/>
    <mergeCell ref="D10:K10"/>
    <mergeCell ref="D11:K11"/>
    <mergeCell ref="D12:K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EUGENIA UBAL RODRIGUEZ</dc:creator>
  <cp:keywords/>
  <dc:description/>
  <cp:lastModifiedBy>MACARENA DEL CARMEN VALENZUELA MOLINA</cp:lastModifiedBy>
  <cp:revision/>
  <dcterms:created xsi:type="dcterms:W3CDTF">2024-06-12T20:22:02Z</dcterms:created>
  <dcterms:modified xsi:type="dcterms:W3CDTF">2025-09-12T19:03:59Z</dcterms:modified>
  <cp:category/>
  <cp:contentStatus/>
</cp:coreProperties>
</file>