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date1904="1"/>
  <mc:AlternateContent xmlns:mc="http://schemas.openxmlformats.org/markup-compatibility/2006">
    <mc:Choice Requires="x15">
      <x15ac:absPath xmlns:x15ac="http://schemas.microsoft.com/office/spreadsheetml/2010/11/ac" url="/Users/helenum/Dropbox/Public/di&amp;d/A Revista RPICS/1. VolumesTodos/RPICS 3(1) 2017/6_Helena&amp;Fernanda_TDE2/Artigo Submetido/"/>
    </mc:Choice>
  </mc:AlternateContent>
  <bookViews>
    <workbookView xWindow="4640" yWindow="460" windowWidth="24160" windowHeight="16560" activeTab="2"/>
  </bookViews>
  <sheets>
    <sheet name="1. Correlações Independentes - " sheetId="1" r:id="rId1"/>
    <sheet name="2. Correlações Dependentes - Su" sheetId="2" r:id="rId2"/>
    <sheet name="3. Correlações Dependentes-com 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8" i="3"/>
  <c r="D10" i="3"/>
  <c r="D12" i="3"/>
  <c r="D14" i="3"/>
  <c r="D17" i="3"/>
  <c r="D18" i="3"/>
  <c r="D6" i="2"/>
  <c r="D8" i="2"/>
  <c r="D10" i="2"/>
  <c r="D12" i="2"/>
  <c r="D14" i="2"/>
  <c r="D17" i="2"/>
  <c r="D18" i="2"/>
  <c r="D5" i="1"/>
  <c r="D7" i="1"/>
  <c r="D13" i="1"/>
  <c r="D15" i="1"/>
  <c r="D14" i="1"/>
  <c r="D11" i="1"/>
  <c r="D12" i="1"/>
  <c r="D8" i="1"/>
  <c r="D6" i="1"/>
</calcChain>
</file>

<file path=xl/sharedStrings.xml><?xml version="1.0" encoding="utf-8"?>
<sst xmlns="http://schemas.openxmlformats.org/spreadsheetml/2006/main" count="59" uniqueCount="44">
  <si>
    <t>Suplemento 1</t>
  </si>
  <si>
    <t>Comparação entre coeficientes de correlação independentes</t>
  </si>
  <si>
    <t>Tipos de correlações</t>
  </si>
  <si>
    <t>Colocar os valores referentes às correlações nesta coluna</t>
  </si>
  <si>
    <t>Valores z</t>
  </si>
  <si>
    <r>
      <rPr>
        <sz val="11"/>
        <color indexed="8"/>
        <rFont val="Avenir Book"/>
      </rPr>
      <t>Correlação</t>
    </r>
    <r>
      <rPr>
        <sz val="11"/>
        <color indexed="8"/>
        <rFont val="Avenir Book Oblique"/>
      </rPr>
      <t xml:space="preserve"> </t>
    </r>
    <r>
      <rPr>
        <vertAlign val="subscript"/>
        <sz val="11"/>
        <color indexed="8"/>
        <rFont val="Avenir Book"/>
      </rPr>
      <t>MAIOR</t>
    </r>
  </si>
  <si>
    <r>
      <rPr>
        <sz val="11"/>
        <color indexed="8"/>
        <rFont val="Avenir Book Oblique"/>
      </rPr>
      <t>n</t>
    </r>
    <r>
      <rPr>
        <vertAlign val="subscript"/>
        <sz val="11"/>
        <color indexed="8"/>
        <rFont val="Avenir Book Oblique"/>
      </rPr>
      <t xml:space="preserve"> </t>
    </r>
    <r>
      <rPr>
        <vertAlign val="subscript"/>
        <sz val="11"/>
        <color indexed="8"/>
        <rFont val="Avenir Book"/>
      </rPr>
      <t>correspondente</t>
    </r>
  </si>
  <si>
    <r>
      <rPr>
        <sz val="11"/>
        <color indexed="8"/>
        <rFont val="Avenir Book"/>
      </rPr>
      <t xml:space="preserve">Correlação </t>
    </r>
    <r>
      <rPr>
        <vertAlign val="subscript"/>
        <sz val="11"/>
        <color indexed="8"/>
        <rFont val="Avenir Book"/>
      </rPr>
      <t>MENOR</t>
    </r>
  </si>
  <si>
    <r>
      <rPr>
        <sz val="11"/>
        <color indexed="8"/>
        <rFont val="Avenir Book Oblique"/>
      </rPr>
      <t>n</t>
    </r>
    <r>
      <rPr>
        <vertAlign val="subscript"/>
        <sz val="11"/>
        <color indexed="8"/>
        <rFont val="Avenir Book Oblique"/>
      </rPr>
      <t xml:space="preserve"> </t>
    </r>
    <r>
      <rPr>
        <vertAlign val="subscript"/>
        <sz val="11"/>
        <color indexed="8"/>
        <rFont val="Avenir Book"/>
      </rPr>
      <t>Correspondente</t>
    </r>
  </si>
  <si>
    <r>
      <rPr>
        <sz val="10"/>
        <color indexed="8"/>
        <rFont val="Avenir Book"/>
      </rPr>
      <t xml:space="preserve">Tamanho do efeito: </t>
    </r>
    <r>
      <rPr>
        <sz val="10"/>
        <color indexed="8"/>
        <rFont val="Avenir Book Oblique"/>
      </rPr>
      <t>q</t>
    </r>
  </si>
  <si>
    <t>Classificação do tamanho do efeito</t>
  </si>
  <si>
    <r>
      <rPr>
        <sz val="11"/>
        <color indexed="8"/>
        <rFont val="Avenir Book"/>
      </rPr>
      <t>Z</t>
    </r>
    <r>
      <rPr>
        <vertAlign val="subscript"/>
        <sz val="11"/>
        <color indexed="8"/>
        <rFont val="Avenir Book"/>
      </rPr>
      <t>obs</t>
    </r>
  </si>
  <si>
    <t>Significado da diferença sg. ≤-1,96 ou ≥1,96] e ≥ 2,58 ou ≤ -2,58</t>
  </si>
  <si>
    <r>
      <rPr>
        <sz val="10"/>
        <color indexed="8"/>
        <rFont val="Avenir Book"/>
      </rPr>
      <t xml:space="preserve">Valor do </t>
    </r>
    <r>
      <rPr>
        <sz val="10"/>
        <color indexed="8"/>
        <rFont val="Avenir Book Oblique"/>
      </rPr>
      <t>p</t>
    </r>
  </si>
  <si>
    <r>
      <rPr>
        <sz val="9"/>
        <color indexed="8"/>
        <rFont val="Avenir Heavy"/>
      </rPr>
      <t xml:space="preserve">Referências
</t>
    </r>
    <r>
      <rPr>
        <sz val="9"/>
        <color indexed="8"/>
        <rFont val="Avenir Book"/>
      </rPr>
      <t xml:space="preserve">Cohen, J. e Cohen, P. (1983). </t>
    </r>
    <r>
      <rPr>
        <sz val="9"/>
        <color indexed="8"/>
        <rFont val="Avenir Book Oblique"/>
      </rPr>
      <t>Applied multiple regression/correlation analysis for the behavioral sciences.</t>
    </r>
    <r>
      <rPr>
        <sz val="9"/>
        <color indexed="8"/>
        <rFont val="Avenir Book"/>
      </rPr>
      <t xml:space="preserve"> Hillsdale, NJ: Erlbaum.
</t>
    </r>
    <r>
      <rPr>
        <sz val="9"/>
        <color indexed="8"/>
        <rFont val="Avenir Book"/>
      </rPr>
      <t xml:space="preserve">Fisher, R. A. (1915). Frequency distribution of the values of the correlation coefficient in samples of an indefinitely large population. </t>
    </r>
    <r>
      <rPr>
        <sz val="9"/>
        <color indexed="8"/>
        <rFont val="Avenir Book Oblique"/>
      </rPr>
      <t>Biometrika, 10</t>
    </r>
    <r>
      <rPr>
        <sz val="9"/>
        <color indexed="8"/>
        <rFont val="Avenir Book"/>
      </rPr>
      <t xml:space="preserve">(4), 507–521. doi:10.2307/2331838.
</t>
    </r>
    <r>
      <rPr>
        <sz val="9"/>
        <color indexed="8"/>
        <rFont val="Avenir Book"/>
      </rPr>
      <t xml:space="preserve">Fisher, R. A. (1921). On the 'probable error' of a coefficient of correlation deduced from a small sample. </t>
    </r>
    <r>
      <rPr>
        <sz val="9"/>
        <color indexed="8"/>
        <rFont val="Avenir Book Oblique"/>
      </rPr>
      <t>Metron, 1</t>
    </r>
    <r>
      <rPr>
        <sz val="9"/>
        <color indexed="8"/>
        <rFont val="Avenir Book"/>
      </rPr>
      <t>, 3–32.</t>
    </r>
  </si>
  <si>
    <t>Comparação entre coeficientes de correlação dependentes</t>
  </si>
  <si>
    <t>Pares de correlações</t>
  </si>
  <si>
    <t>Estimativas Parcelares</t>
  </si>
  <si>
    <r>
      <rPr>
        <sz val="11"/>
        <color indexed="8"/>
        <rFont val="Avenir Book Oblique"/>
      </rPr>
      <t>r</t>
    </r>
    <r>
      <rPr>
        <sz val="11"/>
        <color indexed="8"/>
        <rFont val="Avenir Book"/>
      </rPr>
      <t>(XY)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</si>
  <si>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(XY)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</si>
  <si>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(WV)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</si>
  <si>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(XW)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</si>
  <si>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(WV)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</si>
  <si>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(XV)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</si>
  <si>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(YW)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</si>
  <si>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 xml:space="preserve">(XY) - </t>
    </r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(WV)</t>
    </r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</si>
  <si>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(YV)</t>
    </r>
  </si>
  <si>
    <t>N</t>
  </si>
  <si>
    <r>
      <rPr>
        <i/>
        <sz val="11"/>
        <color indexed="8"/>
        <rFont val="Avenir Heavy"/>
      </rPr>
      <t>COV</t>
    </r>
    <r>
      <rPr>
        <sz val="11"/>
        <color indexed="8"/>
        <rFont val="Avenir Heavy"/>
      </rPr>
      <t>(</t>
    </r>
    <r>
      <rPr>
        <i/>
        <sz val="11"/>
        <color indexed="8"/>
        <rFont val="Avenir Heavy"/>
      </rPr>
      <t>r</t>
    </r>
    <r>
      <rPr>
        <sz val="11"/>
        <color indexed="8"/>
        <rFont val="Avenir Heavy"/>
      </rPr>
      <t>(XY),</t>
    </r>
    <r>
      <rPr>
        <i/>
        <sz val="11"/>
        <color indexed="8"/>
        <rFont val="Avenir Heavy"/>
      </rPr>
      <t>r</t>
    </r>
    <r>
      <rPr>
        <sz val="11"/>
        <color indexed="8"/>
        <rFont val="Avenir Heavy"/>
      </rPr>
      <t>(WV))</t>
    </r>
  </si>
  <si>
    <t>s(diferença)</t>
  </si>
  <si>
    <t>Z</t>
  </si>
  <si>
    <r>
      <rPr>
        <sz val="9"/>
        <color indexed="8"/>
        <rFont val="Avenir Book"/>
      </rPr>
      <t xml:space="preserve">Valor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(bicaudado)</t>
    </r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</si>
  <si>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Testar a hipótese de que dois coeficientes de correlação obtidos na mesma amostra são iguais, sem que as duas correlações partilhem qualquer variável em comum. O resultado é um valor z que pode ser comparado à distribuição normal. Por convenção, os valores maiores do que |1,96| são considerados significativos e maiores do que |2,58| muito significativos. 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 xml:space="preserve">Cada coeficiente de correlação é convertido numa pontuação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através da transformação de Fisher (1915, 1921). Depois recorre-se Às Equações 2 e 11 de Steiger (1980) para determinar a covariância assimptótica das estimativas. Estes valores são usados num teste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assimptótico.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Como usar a folha</t>
    </r>
    <r>
      <rPr>
        <sz val="9"/>
        <color indexed="8"/>
        <rFont val="Avenir Book"/>
      </rPr>
      <t>: Inserir os dois coeficientes de correlação que se pretende comparar [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(XY) e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>(WV)] e as restantes intercorrelações par a par [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(XW),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(XV),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(YW) e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(YV)] nos campos em azul (no SPSS ao introduzir as variáveis X, Y, W e V, obtém-se uma matriz de correlações onde se podem obter todos os valores). Os valores a reportar e a sua interpretação aparecem nos campos em amarelo. 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inseridos dizem respeito aos dados no Projeto Trajetórias do Envelhecimento do Instituto Superior Miguel Torga em janeiro de 2017: obtiveram-se dados relativamente às pontuações no </t>
    </r>
    <r>
      <rPr>
        <sz val="9"/>
        <color indexed="8"/>
        <rFont val="Avenir Book Oblique"/>
      </rPr>
      <t>Mini-Mental State Examination(MMSE</t>
    </r>
    <r>
      <rPr>
        <sz val="9"/>
        <color indexed="8"/>
        <rFont val="Avenir Book"/>
      </rPr>
      <t xml:space="preserve"> (X), no </t>
    </r>
    <r>
      <rPr>
        <sz val="9"/>
        <color indexed="8"/>
        <rFont val="Avenir Book Oblique"/>
      </rPr>
      <t>Montreal Cognitive Assessment/MoCA</t>
    </r>
    <r>
      <rPr>
        <sz val="9"/>
        <color indexed="8"/>
        <rFont val="Avenir Book"/>
      </rPr>
      <t>(Y), no Frontal Assessment Battery/FAB (W) e na Figura Complexa de Rey/FCR (V) em 1022 idosos. A diferença nas correlações entre MMSE-MOCA e FAB-FCR foi significativa (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= 5,26;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&lt; 0,001).
</t>
    </r>
  </si>
  <si>
    <r>
      <rPr>
        <i/>
        <sz val="9"/>
        <color indexed="8"/>
        <rFont val="Avenir Heavy"/>
      </rPr>
      <t xml:space="preserve">Referências
</t>
    </r>
    <r>
      <rPr>
        <sz val="9"/>
        <color indexed="8"/>
        <rFont val="Avenir Book Oblique"/>
      </rPr>
      <t>Steiger, J. H. (1980). Tests for comparing elements of a correlation matrix. Psychological Bulletin, 87, 245-251.</t>
    </r>
  </si>
  <si>
    <t>Comparação entre coeficientes de correlação dependentes com uma variável em comum</t>
  </si>
  <si>
    <r>
      <rPr>
        <sz val="10"/>
        <color indexed="8"/>
        <rFont val="Avenir Book Oblique"/>
      </rPr>
      <t>r</t>
    </r>
    <r>
      <rPr>
        <sz val="10"/>
        <color indexed="8"/>
        <rFont val="Avenir Book"/>
      </rPr>
      <t>(WY)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</si>
  <si>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(WY)</t>
    </r>
  </si>
  <si>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 xml:space="preserve">(XY) - </t>
    </r>
    <r>
      <rPr>
        <i/>
        <sz val="11"/>
        <color indexed="8"/>
        <rFont val="Avenir Heavy"/>
      </rPr>
      <t>Zr</t>
    </r>
    <r>
      <rPr>
        <sz val="11"/>
        <color indexed="8"/>
        <rFont val="Avenir Heavy"/>
      </rPr>
      <t>(WY)</t>
    </r>
  </si>
  <si>
    <t>GDS = X           GAI = W           PANAS negativo = Y</t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</si>
  <si>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Testar a hipótese de que dois coeficientes de correlação obtidos na mesma amostra são iguais, partilhando as duas correlações uma variável em comum. O resultado é um valor z que pode ser comparado à distribuição normal. Por convenção, os valores maiores do que |1,96| são considerados significativos e maiores do que |2,58| muito significativos. 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 xml:space="preserve">Cada coeficiente de correlação é convertido numa pontuação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através da transformação de Fisher (1915, 1921). Depois recorre-se Às Equações 3 e 10 de Steiger (1980) para determinar a covariância assimptótica das estimativas. Estes valores são usados num teste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assimptótico.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Como usar a folha</t>
    </r>
    <r>
      <rPr>
        <sz val="9"/>
        <color indexed="8"/>
        <rFont val="Avenir Book"/>
      </rPr>
      <t>: Inserir os dois coeficientes de correlação que se pretende comparar [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(XY) e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(WY)] mais a correlação entre as variáveis não partilhadas nos campos em azul (no SPSS ao introduzir as variáveis X, Y e W, obtém-se uma matriz de correlações onde se podem obter todos os valores). Os valores a reportar e a sua interpretação aparecem nos campos em amarelo. 
</t>
    </r>
    <r>
      <rPr>
        <sz val="9"/>
        <color indexed="8"/>
        <rFont val="Avenir Book"/>
      </rPr>
      <t xml:space="preserve">
</t>
    </r>
    <r>
      <rPr>
        <i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inseridos dizem respeito aos dados no Projeto Trajetórias do Envelhecimento do Instituto Superior Miguel Torga em janeiro de 2017: obtiveram-se dados relativamente às pontuações no </t>
    </r>
    <r>
      <rPr>
        <sz val="9"/>
        <color indexed="8"/>
        <rFont val="Avenir Book Oblique"/>
      </rPr>
      <t>Geriatric Depression Scale</t>
    </r>
    <r>
      <rPr>
        <sz val="9"/>
        <color indexed="8"/>
        <rFont val="Avenir Book"/>
      </rPr>
      <t xml:space="preserve">/GDS (X), na subescala </t>
    </r>
    <r>
      <rPr>
        <sz val="9"/>
        <color indexed="8"/>
        <rFont val="Avenir Book Oblique"/>
      </rPr>
      <t>Afetos negativos do Positive and Negative Affect Schedulle</t>
    </r>
    <r>
      <rPr>
        <sz val="9"/>
        <color indexed="8"/>
        <rFont val="Avenir Book"/>
      </rPr>
      <t xml:space="preserve">/PANAS-NEG (Y) e no </t>
    </r>
    <r>
      <rPr>
        <sz val="9"/>
        <color indexed="8"/>
        <rFont val="Avenir Book Oblique"/>
      </rPr>
      <t>Geriatric Anxiety Inventory/</t>
    </r>
    <r>
      <rPr>
        <sz val="9"/>
        <color indexed="8"/>
        <rFont val="Avenir Book"/>
      </rPr>
      <t>GAI (W) em 997 idosos. A diferença nas correlações entre GDS-PANAS-NEG e GAI--PANAS-NEG não foi significativa (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&lt; |1,96|;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= 1,000).</t>
    </r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</si>
  <si>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Testar a hipótese de que dois coeficientes de correlação de amostras independentes são iguais. O resultado é um valor z que pode ser comparado à distribuição normal. Por convenção, os valores maiores do que |1,96| são considerados significativos e maiores do que |2,58| muito significativos.
</t>
    </r>
    <r>
      <rPr>
        <i/>
        <sz val="9"/>
        <color indexed="8"/>
        <rFont val="Avenir Heavy"/>
      </rPr>
      <t xml:space="preserve">Computação: </t>
    </r>
    <r>
      <rPr>
        <sz val="9"/>
        <color indexed="8"/>
        <rFont val="Avenir Book"/>
      </rPr>
      <t xml:space="preserve">Cada coeficiente de correlação é convertido numa pontuação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através da transformação de Fisher (1915, 1921) por meio da seguinte formula: 0,5 x [</t>
    </r>
    <r>
      <rPr>
        <sz val="9"/>
        <color indexed="8"/>
        <rFont val="Avenir Book Oblique"/>
      </rPr>
      <t>log</t>
    </r>
    <r>
      <rPr>
        <sz val="9"/>
        <color indexed="8"/>
        <rFont val="Avenir Book"/>
      </rPr>
      <t xml:space="preserve"> (1 + </t>
    </r>
    <r>
      <rPr>
        <sz val="9"/>
        <color indexed="8"/>
        <rFont val="Avenir Book Oblique"/>
      </rPr>
      <t>r</t>
    </r>
    <r>
      <rPr>
        <sz val="9"/>
        <color indexed="8"/>
        <rFont val="Avenir Book"/>
      </rPr>
      <t xml:space="preserve">) – </t>
    </r>
    <r>
      <rPr>
        <sz val="9"/>
        <color indexed="8"/>
        <rFont val="Avenir Book Oblique"/>
      </rPr>
      <t>log</t>
    </r>
    <r>
      <rPr>
        <sz val="9"/>
        <color indexed="8"/>
        <rFont val="Avenir Book"/>
      </rPr>
      <t xml:space="preserve"> (1 -</t>
    </r>
    <r>
      <rPr>
        <sz val="9"/>
        <color indexed="8"/>
        <rFont val="Avenir Book Oblique"/>
      </rPr>
      <t xml:space="preserve"> r</t>
    </r>
    <r>
      <rPr>
        <sz val="9"/>
        <color indexed="8"/>
        <rFont val="Avenir Book"/>
      </rPr>
      <t xml:space="preserve">)]. A diferença entre os valores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(</t>
    </r>
    <r>
      <rPr>
        <sz val="9"/>
        <color indexed="8"/>
        <rFont val="Avenir Book Oblique"/>
      </rPr>
      <t>q</t>
    </r>
    <r>
      <rPr>
        <sz val="9"/>
        <color indexed="8"/>
        <rFont val="Avenir Book"/>
      </rPr>
      <t xml:space="preserve">) indica se a diferença entre as correlações é pequena, média ou grande. Depois as pontuações 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são comparadas através da equação indicada que têm em consideração o tamanho das amostras, para determinar se essa diferença é significativa ou não (Cohen e Cohen, 1983).
</t>
    </r>
    <r>
      <rPr>
        <i/>
        <sz val="9"/>
        <color indexed="8"/>
        <rFont val="Avenir Heavy"/>
      </rPr>
      <t>Como usar a folha</t>
    </r>
    <r>
      <rPr>
        <sz val="9"/>
        <color indexed="8"/>
        <rFont val="Avenir Book"/>
      </rPr>
      <t xml:space="preserve">: Inserir os dois coeficientes de correlação e os tamanhos da amostra respetivos nos campos em azul. Os valores a reportar e a sua interpretação aparecem nos campos em amarelo. 
</t>
    </r>
    <r>
      <rPr>
        <i/>
        <sz val="9"/>
        <color indexed="8"/>
        <rFont val="Avenir Heavy"/>
      </rPr>
      <t>Exemplo e como reportar:</t>
    </r>
    <r>
      <rPr>
        <sz val="9"/>
        <color indexed="8"/>
        <rFont val="Avenir Book"/>
      </rPr>
      <t xml:space="preserve"> Os valores inseridos dizem respeito aos dados no Projeto </t>
    </r>
    <r>
      <rPr>
        <sz val="9"/>
        <color indexed="8"/>
        <rFont val="Avenir Book Oblique"/>
      </rPr>
      <t>Trajetórias do Envelhecimento</t>
    </r>
    <r>
      <rPr>
        <sz val="9"/>
        <color indexed="8"/>
        <rFont val="Avenir Book"/>
      </rPr>
      <t xml:space="preserve"> do Instituto Superior Miguel Torga em janeiro de 2017: obtiveram-se dados relativamente às pontuações no </t>
    </r>
    <r>
      <rPr>
        <sz val="9"/>
        <color indexed="8"/>
        <rFont val="Avenir Book Oblique"/>
      </rPr>
      <t>Geriatric Depression Scale</t>
    </r>
    <r>
      <rPr>
        <sz val="9"/>
        <color indexed="8"/>
        <rFont val="Avenir Book"/>
      </rPr>
      <t xml:space="preserve"> e no </t>
    </r>
    <r>
      <rPr>
        <sz val="9"/>
        <color indexed="8"/>
        <rFont val="Avenir Book Oblique"/>
      </rPr>
      <t>Satisfaction With Life Scale</t>
    </r>
    <r>
      <rPr>
        <sz val="9"/>
        <color indexed="8"/>
        <rFont val="Avenir Book"/>
      </rPr>
      <t xml:space="preserve"> em 1058 idosos (791 mulheres e 267 homens). No grupo das mulheres a correlação foi de -0,34 e no dos homens foi de -0,28. A diferença nas correlações entre os dois grupos não foi significativa (</t>
    </r>
    <r>
      <rPr>
        <sz val="9"/>
        <color indexed="8"/>
        <rFont val="Avenir Book Oblique"/>
      </rPr>
      <t>Z</t>
    </r>
    <r>
      <rPr>
        <sz val="9"/>
        <color indexed="8"/>
        <rFont val="Avenir Book"/>
      </rPr>
      <t xml:space="preserve"> = -0,93; </t>
    </r>
    <r>
      <rPr>
        <sz val="9"/>
        <color indexed="8"/>
        <rFont val="Avenir Book Oblique"/>
      </rPr>
      <t>p</t>
    </r>
    <r>
      <rPr>
        <sz val="9"/>
        <color indexed="8"/>
        <rFont val="Avenir Book"/>
      </rPr>
      <t xml:space="preserve"> &gt; 0,05).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</si>
  <si>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(Cálculo para o teste das diferenças entre duas correlações independentes) [Folha de cálculo suplementar 1-1]. R</t>
    </r>
    <r>
      <rPr>
        <sz val="9"/>
        <color indexed="8"/>
        <rFont val="Avenir Book Oblique"/>
      </rPr>
      <t>evista Portuguesa de Investigação Comportamental e Socia</t>
    </r>
    <r>
      <rPr>
        <sz val="9"/>
        <color indexed="8"/>
        <rFont val="Avenir Book"/>
      </rPr>
      <t xml:space="preserve">l, 3(1), </t>
    </r>
    <r>
      <rPr>
        <sz val="9"/>
        <color theme="1"/>
        <rFont val="Avenir Book"/>
      </rPr>
      <t>53-64.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</si>
  <si>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(Cálculo para o teste das diferenças entre duas correlações dependentes) [Folha de cálculo suplementar 1-2].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theme="1"/>
        <rFont val="Avenir Book"/>
      </rPr>
      <t>53-64.</t>
    </r>
  </si>
  <si>
    <r>
      <rPr>
        <sz val="9"/>
        <color indexed="8"/>
        <rFont val="Avenir Heavy"/>
      </rPr>
      <t xml:space="preserve">Como citar
</t>
    </r>
    <r>
      <rPr>
        <sz val="9"/>
        <color indexed="8"/>
        <rFont val="Avenir Book"/>
      </rPr>
      <t>Espírito Santo, H., &amp; Daniel, F. (2017). Calcular e apresentar tamanhos do efeito em trabalhos científicos (2): Guia para reportar a força das relações. (Cálculo para o teste das diferenças entre duas correlações dependentes com uma variável em comum) [Folha de cálculo suplementar 1-3]. R</t>
    </r>
    <r>
      <rPr>
        <sz val="9"/>
        <color indexed="8"/>
        <rFont val="Avenir Book Oblique"/>
      </rPr>
      <t>evista Portuguesa de Investigação Comportamental e Social,</t>
    </r>
    <r>
      <rPr>
        <sz val="9"/>
        <color indexed="8"/>
        <rFont val="Avenir Book"/>
      </rPr>
      <t xml:space="preserve"> </t>
    </r>
    <r>
      <rPr>
        <sz val="9"/>
        <color indexed="8"/>
        <rFont val="Avenir Book Oblique"/>
      </rPr>
      <t>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theme="1"/>
        <rFont val="Avenir Book"/>
      </rPr>
      <t>53-64.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</si>
</sst>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6" formatCode="0.00000"/>
  </numFmts>
  <fonts count="18" x14ac:knownFonts="1">
    <font>
      <sz val="10"/>
      <color indexed="8"/>
      <name val="Helvetica"/>
    </font>
    <font>
      <b/>
      <sz val="12"/>
      <color indexed="8"/>
      <name val="Helvetica"/>
    </font>
    <font>
      <sz val="11"/>
      <color indexed="8"/>
      <name val="Avenir Heavy"/>
    </font>
    <font>
      <b/>
      <sz val="10"/>
      <color indexed="8"/>
      <name val="Helvetica"/>
    </font>
    <font>
      <i/>
      <sz val="8"/>
      <color indexed="8"/>
      <name val="Avenir Heavy"/>
    </font>
    <font>
      <sz val="11"/>
      <color indexed="8"/>
      <name val="Avenir Book"/>
    </font>
    <font>
      <sz val="11"/>
      <color indexed="8"/>
      <name val="Avenir Book Oblique"/>
    </font>
    <font>
      <vertAlign val="subscript"/>
      <sz val="11"/>
      <color indexed="8"/>
      <name val="Avenir Book"/>
    </font>
    <font>
      <vertAlign val="subscript"/>
      <sz val="11"/>
      <color indexed="8"/>
      <name val="Avenir Book Oblique"/>
    </font>
    <font>
      <sz val="11"/>
      <color indexed="13"/>
      <name val="Avenir Book"/>
    </font>
    <font>
      <sz val="9"/>
      <color indexed="8"/>
      <name val="Avenir Book"/>
    </font>
    <font>
      <sz val="10"/>
      <color indexed="8"/>
      <name val="Avenir Book"/>
    </font>
    <font>
      <sz val="10"/>
      <color indexed="8"/>
      <name val="Avenir Book Oblique"/>
    </font>
    <font>
      <i/>
      <sz val="9"/>
      <color indexed="8"/>
      <name val="Avenir Heavy"/>
    </font>
    <font>
      <sz val="9"/>
      <color indexed="8"/>
      <name val="Avenir Book Oblique"/>
    </font>
    <font>
      <sz val="9"/>
      <color indexed="8"/>
      <name val="Avenir Heavy"/>
    </font>
    <font>
      <i/>
      <sz val="11"/>
      <color indexed="8"/>
      <name val="Avenir Heavy"/>
    </font>
    <font>
      <sz val="9"/>
      <color theme="1"/>
      <name val="Avenir Book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wrapText="1"/>
    </xf>
    <xf numFmtId="0" fontId="0" fillId="0" borderId="14" xfId="0" applyFont="1" applyBorder="1" applyAlignment="1">
      <alignment vertical="top" wrapText="1"/>
    </xf>
    <xf numFmtId="2" fontId="9" fillId="5" borderId="18" xfId="0" applyNumberFormat="1" applyFont="1" applyFill="1" applyBorder="1" applyAlignment="1">
      <alignment horizontal="center" vertical="top" wrapText="1"/>
    </xf>
    <xf numFmtId="49" fontId="9" fillId="5" borderId="18" xfId="0" applyNumberFormat="1" applyFont="1" applyFill="1" applyBorder="1" applyAlignment="1">
      <alignment horizontal="center" vertical="top" wrapText="1"/>
    </xf>
    <xf numFmtId="2" fontId="5" fillId="6" borderId="18" xfId="0" applyNumberFormat="1" applyFont="1" applyFill="1" applyBorder="1" applyAlignment="1">
      <alignment horizontal="center" vertical="top" wrapText="1"/>
    </xf>
    <xf numFmtId="49" fontId="5" fillId="6" borderId="18" xfId="0" applyNumberFormat="1" applyFont="1" applyFill="1" applyBorder="1" applyAlignment="1">
      <alignment horizontal="center" vertical="center" wrapText="1"/>
    </xf>
    <xf numFmtId="165" fontId="5" fillId="6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49" fontId="2" fillId="0" borderId="25" xfId="0" applyNumberFormat="1" applyFont="1" applyBorder="1" applyAlignment="1">
      <alignment horizontal="center" wrapText="1"/>
    </xf>
    <xf numFmtId="49" fontId="11" fillId="0" borderId="7" xfId="0" applyNumberFormat="1" applyFont="1" applyBorder="1" applyAlignment="1">
      <alignment horizontal="center" vertical="center" wrapText="1"/>
    </xf>
    <xf numFmtId="166" fontId="5" fillId="0" borderId="25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top" wrapText="1"/>
    </xf>
    <xf numFmtId="166" fontId="5" fillId="0" borderId="25" xfId="0" applyNumberFormat="1" applyFont="1" applyBorder="1" applyAlignment="1">
      <alignment horizont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vertical="center" wrapText="1"/>
    </xf>
    <xf numFmtId="0" fontId="5" fillId="4" borderId="26" xfId="0" applyNumberFormat="1" applyFont="1" applyFill="1" applyBorder="1" applyAlignment="1">
      <alignment horizontal="center" vertical="center" wrapText="1"/>
    </xf>
    <xf numFmtId="166" fontId="5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166" fontId="5" fillId="0" borderId="3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wrapText="1"/>
    </xf>
    <xf numFmtId="166" fontId="5" fillId="0" borderId="27" xfId="0" applyNumberFormat="1" applyFont="1" applyBorder="1" applyAlignment="1">
      <alignment horizontal="center" wrapText="1"/>
    </xf>
    <xf numFmtId="49" fontId="5" fillId="0" borderId="27" xfId="0" applyNumberFormat="1" applyFont="1" applyBorder="1" applyAlignment="1">
      <alignment horizontal="center" wrapText="1"/>
    </xf>
    <xf numFmtId="49" fontId="10" fillId="4" borderId="22" xfId="0" applyNumberFormat="1" applyFont="1" applyFill="1" applyBorder="1" applyAlignment="1">
      <alignment horizontal="justify" vertical="center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15" fillId="4" borderId="22" xfId="0" applyNumberFormat="1" applyFont="1" applyFill="1" applyBorder="1" applyAlignment="1">
      <alignment horizontal="justify" vertical="center" wrapText="1"/>
    </xf>
    <xf numFmtId="49" fontId="11" fillId="4" borderId="18" xfId="0" applyNumberFormat="1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49" fontId="5" fillId="4" borderId="18" xfId="0" applyNumberFormat="1" applyFont="1" applyFill="1" applyBorder="1" applyAlignment="1">
      <alignment horizontal="center" vertical="center" wrapText="1"/>
    </xf>
    <xf numFmtId="49" fontId="10" fillId="0" borderId="14" xfId="0" applyNumberFormat="1" applyFont="1" applyBorder="1" applyAlignment="1">
      <alignment horizontal="justify" vertical="center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0" fillId="4" borderId="19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14" fillId="4" borderId="22" xfId="0" applyNumberFormat="1" applyFont="1" applyFill="1" applyBorder="1" applyAlignment="1">
      <alignment horizontal="justify" vertical="center" wrapText="1"/>
    </xf>
    <xf numFmtId="0" fontId="10" fillId="0" borderId="28" xfId="0" applyFont="1" applyBorder="1" applyAlignment="1">
      <alignment horizontal="justify" vertical="center" wrapText="1"/>
    </xf>
    <xf numFmtId="0" fontId="0" fillId="0" borderId="28" xfId="0" applyFont="1" applyBorder="1" applyAlignment="1">
      <alignment vertical="top" wrapText="1"/>
    </xf>
    <xf numFmtId="49" fontId="14" fillId="4" borderId="18" xfId="0" applyNumberFormat="1" applyFont="1" applyFill="1" applyBorder="1" applyAlignment="1">
      <alignment horizontal="center" vertical="center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1" fillId="0" borderId="28" xfId="0" applyNumberFormat="1" applyFont="1" applyBorder="1" applyAlignment="1">
      <alignment horizontal="center" vertical="center" wrapText="1"/>
    </xf>
    <xf numFmtId="0" fontId="0" fillId="0" borderId="29" xfId="0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7F7F7F"/>
      <rgbColor rgb="FFE9F8FF"/>
      <rgbColor rgb="FFFEFEFE"/>
      <rgbColor rgb="FF6F95FF"/>
      <rgbColor rgb="FFFFE061"/>
      <rgbColor rgb="FFFF2C21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D19"/>
  <sheetViews>
    <sheetView showGridLines="0" zoomScale="157" workbookViewId="0">
      <pane ySplit="3" topLeftCell="A17" activePane="bottomLeft" state="frozen"/>
      <selection pane="bottomLeft" activeCell="B19" sqref="B19:D19"/>
    </sheetView>
  </sheetViews>
  <sheetFormatPr baseColWidth="10" defaultColWidth="16.33203125" defaultRowHeight="18" customHeight="1" x14ac:dyDescent="0.15"/>
  <cols>
    <col min="1" max="1" width="7" customWidth="1"/>
    <col min="2" max="4" width="38.33203125" style="1" customWidth="1"/>
    <col min="5" max="256" width="16.33203125" customWidth="1"/>
  </cols>
  <sheetData>
    <row r="1" spans="2:4" ht="11.25" customHeight="1" x14ac:dyDescent="0.15"/>
    <row r="2" spans="2:4" ht="28" customHeight="1" x14ac:dyDescent="0.15">
      <c r="B2" s="56" t="s">
        <v>0</v>
      </c>
      <c r="C2" s="56"/>
      <c r="D2" s="56"/>
    </row>
    <row r="3" spans="2:4" ht="24" customHeight="1" x14ac:dyDescent="0.15">
      <c r="B3" s="47" t="s">
        <v>1</v>
      </c>
      <c r="C3" s="48"/>
      <c r="D3" s="49"/>
    </row>
    <row r="4" spans="2:4" ht="25.75" customHeight="1" x14ac:dyDescent="0.15">
      <c r="B4" s="2" t="s">
        <v>2</v>
      </c>
      <c r="C4" s="3" t="s">
        <v>3</v>
      </c>
      <c r="D4" s="4" t="s">
        <v>4</v>
      </c>
    </row>
    <row r="5" spans="2:4" ht="25.5" customHeight="1" x14ac:dyDescent="0.25">
      <c r="B5" s="5" t="s">
        <v>5</v>
      </c>
      <c r="C5" s="6">
        <v>-0.34</v>
      </c>
      <c r="D5" s="7">
        <f>0.5*LN((1+C5)/(1-C5))</f>
        <v>-0.35409252896224297</v>
      </c>
    </row>
    <row r="6" spans="2:4" ht="25.75" customHeight="1" x14ac:dyDescent="0.15">
      <c r="B6" s="8" t="s">
        <v>6</v>
      </c>
      <c r="C6" s="9">
        <v>791</v>
      </c>
      <c r="D6" s="10">
        <f>C6</f>
        <v>791</v>
      </c>
    </row>
    <row r="7" spans="2:4" ht="25.75" customHeight="1" x14ac:dyDescent="0.25">
      <c r="B7" s="11" t="s">
        <v>7</v>
      </c>
      <c r="C7" s="12">
        <v>-0.28000000000000003</v>
      </c>
      <c r="D7" s="13">
        <f>0.5*LN((1+C7)/(1-C7))</f>
        <v>-0.2876820724517809</v>
      </c>
    </row>
    <row r="8" spans="2:4" ht="25.75" customHeight="1" x14ac:dyDescent="0.15">
      <c r="B8" s="8" t="s">
        <v>8</v>
      </c>
      <c r="C8" s="9">
        <v>267</v>
      </c>
      <c r="D8" s="10">
        <f>C8</f>
        <v>267</v>
      </c>
    </row>
    <row r="9" spans="2:4" ht="8.5" customHeight="1" x14ac:dyDescent="0.15">
      <c r="B9" s="51"/>
      <c r="C9" s="52"/>
      <c r="D9" s="52"/>
    </row>
    <row r="10" spans="2:4" ht="11.75" customHeight="1" x14ac:dyDescent="0.15">
      <c r="B10" s="53"/>
      <c r="C10" s="54"/>
      <c r="D10" s="55"/>
    </row>
    <row r="11" spans="2:4" ht="23.25" customHeight="1" x14ac:dyDescent="0.15">
      <c r="B11" s="45" t="s">
        <v>9</v>
      </c>
      <c r="C11" s="46"/>
      <c r="D11" s="15">
        <f>D5-D7</f>
        <v>-6.6410456510462068E-2</v>
      </c>
    </row>
    <row r="12" spans="2:4" ht="23.25" customHeight="1" x14ac:dyDescent="0.15">
      <c r="B12" s="45" t="s">
        <v>10</v>
      </c>
      <c r="C12" s="46"/>
      <c r="D12" s="16" t="str">
        <f>IF(AND(D11&gt;0,D11&lt;0.1),"Irrelevante",IF(AND(D11&gt;=0.1,D11&lt;0.29),"Pequeno",IF(AND(D11&gt;=0.3,D11&lt;=0.49),"Médio",IF(AND(D11&gt;=0.5),"Grande",IF(AND(D11&lt;=-0.5),"Grande",IF(AND(D11&gt;=-0.49,D11&lt;=-0.3),"Médio",IF(AND(D11&gt;=-0.29,D11&lt;=-0.1),"Pequeno",IF(AND(D11&gt;-0.1,D11&lt;0),"Irrelevante"))))))))</f>
        <v>Irrelevante</v>
      </c>
    </row>
    <row r="13" spans="2:4" ht="23.25" customHeight="1" x14ac:dyDescent="0.15">
      <c r="B13" s="50" t="s">
        <v>11</v>
      </c>
      <c r="C13" s="46"/>
      <c r="D13" s="17">
        <f>(D5-D7)/SQRT((1/(C6-3))+(1/(C8-3)))</f>
        <v>-0.9338855763890731</v>
      </c>
    </row>
    <row r="14" spans="2:4" ht="23.25" customHeight="1" x14ac:dyDescent="0.15">
      <c r="B14" s="45" t="s">
        <v>12</v>
      </c>
      <c r="C14" s="46"/>
      <c r="D14" s="18" t="str">
        <f>IF(AND(D13&lt;=-2.58),"Diferença muito significativa",IF(AND(D13&gt;-2.58,D13&lt;=-1.96),"Diferença significativa",IF(AND(D13&lt;1.9,D13&gt;-1.96),"Diferença não significativa",IF(AND(D13&gt;1.96,D13&lt;-2.58),"Diferença significativa",IF(AND(D13&gt;=2.58),"Diferença muito significativa")))))</f>
        <v>Diferença não significativa</v>
      </c>
    </row>
    <row r="15" spans="2:4" ht="23.25" customHeight="1" x14ac:dyDescent="0.15">
      <c r="B15" s="45" t="s">
        <v>13</v>
      </c>
      <c r="C15" s="46"/>
      <c r="D15" s="19">
        <f>2*(1-NORMSDIST(ABS(D13)))</f>
        <v>0.35036291979143597</v>
      </c>
    </row>
    <row r="16" spans="2:4" ht="16.25" customHeight="1" x14ac:dyDescent="0.15">
      <c r="B16" s="57"/>
      <c r="C16" s="58"/>
      <c r="D16" s="59"/>
    </row>
    <row r="17" spans="2:4" ht="191.75" customHeight="1" x14ac:dyDescent="0.15">
      <c r="B17" s="44" t="s">
        <v>40</v>
      </c>
      <c r="C17" s="42"/>
      <c r="D17" s="43"/>
    </row>
    <row r="18" spans="2:4" ht="68" customHeight="1" x14ac:dyDescent="0.15">
      <c r="B18" s="41" t="s">
        <v>14</v>
      </c>
      <c r="C18" s="42"/>
      <c r="D18" s="43"/>
    </row>
    <row r="19" spans="2:4" ht="44" customHeight="1" x14ac:dyDescent="0.15">
      <c r="B19" s="41" t="s">
        <v>41</v>
      </c>
      <c r="C19" s="42"/>
      <c r="D19" s="43"/>
    </row>
  </sheetData>
  <mergeCells count="12">
    <mergeCell ref="B2:D2"/>
    <mergeCell ref="B15:C15"/>
    <mergeCell ref="B16:D16"/>
    <mergeCell ref="B11:C11"/>
    <mergeCell ref="B12:C12"/>
    <mergeCell ref="B19:D19"/>
    <mergeCell ref="B17:D17"/>
    <mergeCell ref="B18:D18"/>
    <mergeCell ref="B14:C14"/>
    <mergeCell ref="B3:D3"/>
    <mergeCell ref="B13:C13"/>
    <mergeCell ref="B9:D10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D22"/>
  <sheetViews>
    <sheetView showGridLines="0" workbookViewId="0">
      <pane ySplit="3" topLeftCell="A14" activePane="bottomLeft" state="frozen"/>
      <selection pane="bottomLeft" activeCell="B22" sqref="B22:D22"/>
    </sheetView>
  </sheetViews>
  <sheetFormatPr baseColWidth="10" defaultColWidth="16.33203125" defaultRowHeight="18" customHeight="1" x14ac:dyDescent="0.15"/>
  <cols>
    <col min="1" max="1" width="7" customWidth="1"/>
    <col min="2" max="4" width="38.33203125" style="20" customWidth="1"/>
    <col min="5" max="256" width="16.33203125" customWidth="1"/>
  </cols>
  <sheetData>
    <row r="1" spans="2:4" ht="11.25" customHeight="1" x14ac:dyDescent="0.15"/>
    <row r="2" spans="2:4" ht="28" customHeight="1" x14ac:dyDescent="0.15">
      <c r="B2" s="56" t="s">
        <v>0</v>
      </c>
      <c r="C2" s="56"/>
      <c r="D2" s="56"/>
    </row>
    <row r="3" spans="2:4" ht="24" customHeight="1" x14ac:dyDescent="0.15">
      <c r="B3" s="47" t="s">
        <v>15</v>
      </c>
      <c r="C3" s="48"/>
      <c r="D3" s="49"/>
    </row>
    <row r="4" spans="2:4" ht="25.75" customHeight="1" x14ac:dyDescent="0.15">
      <c r="B4" s="2" t="s">
        <v>16</v>
      </c>
      <c r="C4" s="3" t="s">
        <v>3</v>
      </c>
      <c r="D4" s="4" t="s">
        <v>17</v>
      </c>
    </row>
    <row r="5" spans="2:4" ht="25.5" customHeight="1" x14ac:dyDescent="0.25">
      <c r="B5" s="5" t="s">
        <v>18</v>
      </c>
      <c r="C5" s="6">
        <v>0.8</v>
      </c>
      <c r="D5" s="21" t="s">
        <v>19</v>
      </c>
    </row>
    <row r="6" spans="2:4" ht="25.5" customHeight="1" x14ac:dyDescent="0.15">
      <c r="B6" s="22" t="s">
        <v>20</v>
      </c>
      <c r="C6" s="6">
        <v>0.72</v>
      </c>
      <c r="D6" s="23">
        <f>0.5*LN((1+C5)/(1-C5))</f>
        <v>1.0986122886681098</v>
      </c>
    </row>
    <row r="7" spans="2:4" ht="25.5" customHeight="1" x14ac:dyDescent="0.15">
      <c r="B7" s="22" t="s">
        <v>21</v>
      </c>
      <c r="C7" s="6">
        <v>0.75</v>
      </c>
      <c r="D7" s="24" t="s">
        <v>22</v>
      </c>
    </row>
    <row r="8" spans="2:4" ht="25.5" customHeight="1" x14ac:dyDescent="0.25">
      <c r="B8" s="22" t="s">
        <v>23</v>
      </c>
      <c r="C8" s="6">
        <v>0.64</v>
      </c>
      <c r="D8" s="25">
        <f>0.5*LN((1+C6)/(1-C6))</f>
        <v>0.90764498331912447</v>
      </c>
    </row>
    <row r="9" spans="2:4" ht="25.5" customHeight="1" x14ac:dyDescent="0.25">
      <c r="B9" s="22" t="s">
        <v>24</v>
      </c>
      <c r="C9" s="6">
        <v>0.8</v>
      </c>
      <c r="D9" s="21" t="s">
        <v>25</v>
      </c>
    </row>
    <row r="10" spans="2:4" ht="25.5" customHeight="1" x14ac:dyDescent="0.25">
      <c r="B10" s="22" t="s">
        <v>26</v>
      </c>
      <c r="C10" s="6">
        <v>0.72</v>
      </c>
      <c r="D10" s="25">
        <f>D6-D8</f>
        <v>0.19096730534898532</v>
      </c>
    </row>
    <row r="11" spans="2:4" ht="25.75" customHeight="1" x14ac:dyDescent="0.25">
      <c r="B11" s="26" t="s">
        <v>27</v>
      </c>
      <c r="C11" s="9">
        <v>1022</v>
      </c>
      <c r="D11" s="27" t="s">
        <v>28</v>
      </c>
    </row>
    <row r="12" spans="2:4" ht="25.75" customHeight="1" x14ac:dyDescent="0.15">
      <c r="B12" s="28"/>
      <c r="C12" s="29"/>
      <c r="D12" s="30">
        <f>((C7-C5*C9)*(C10-C9*C6)+(C8-C7*C6)*(C9-C5*C7)+(C7-C8*C6)*(C10-C5*C8)+(C8-C5*C10)*(C9-C10*C6))/(2*(1-C5*C5)*(1-C6*C6))</f>
        <v>0.32881136950904399</v>
      </c>
    </row>
    <row r="13" spans="2:4" ht="25.5" customHeight="1" x14ac:dyDescent="0.15">
      <c r="B13" s="31"/>
      <c r="C13" s="32"/>
      <c r="D13" s="33" t="s">
        <v>29</v>
      </c>
    </row>
    <row r="14" spans="2:4" ht="25.75" customHeight="1" x14ac:dyDescent="0.15">
      <c r="B14" s="31"/>
      <c r="C14" s="32"/>
      <c r="D14" s="34">
        <f>SQRT((2-2*D12)/(C11-3))</f>
        <v>3.6295284205071339E-2</v>
      </c>
    </row>
    <row r="15" spans="2:4" ht="8.5" customHeight="1" x14ac:dyDescent="0.15">
      <c r="B15" s="61"/>
      <c r="C15" s="62"/>
      <c r="D15" s="52"/>
    </row>
    <row r="16" spans="2:4" ht="11.75" customHeight="1" x14ac:dyDescent="0.15">
      <c r="B16" s="53"/>
      <c r="C16" s="54"/>
      <c r="D16" s="55"/>
    </row>
    <row r="17" spans="2:4" ht="23.25" customHeight="1" x14ac:dyDescent="0.15">
      <c r="B17" s="63" t="s">
        <v>30</v>
      </c>
      <c r="C17" s="46"/>
      <c r="D17" s="17">
        <f>D10/D14</f>
        <v>5.2614908391405439</v>
      </c>
    </row>
    <row r="18" spans="2:4" ht="29.75" customHeight="1" x14ac:dyDescent="0.15">
      <c r="B18" s="64" t="s">
        <v>31</v>
      </c>
      <c r="C18" s="46"/>
      <c r="D18" s="19">
        <f>2*(1-NORMSDIST(ABS(D17)))</f>
        <v>1.4289201000217133E-7</v>
      </c>
    </row>
    <row r="19" spans="2:4" ht="16.25" customHeight="1" x14ac:dyDescent="0.15">
      <c r="B19" s="57"/>
      <c r="C19" s="58"/>
      <c r="D19" s="59"/>
    </row>
    <row r="20" spans="2:4" ht="193" customHeight="1" x14ac:dyDescent="0.15">
      <c r="B20" s="44" t="s">
        <v>32</v>
      </c>
      <c r="C20" s="42"/>
      <c r="D20" s="43"/>
    </row>
    <row r="21" spans="2:4" ht="32" customHeight="1" x14ac:dyDescent="0.15">
      <c r="B21" s="60" t="s">
        <v>33</v>
      </c>
      <c r="C21" s="42"/>
      <c r="D21" s="43"/>
    </row>
    <row r="22" spans="2:4" ht="56" customHeight="1" x14ac:dyDescent="0.15">
      <c r="B22" s="41" t="s">
        <v>42</v>
      </c>
      <c r="C22" s="42"/>
      <c r="D22" s="43"/>
    </row>
  </sheetData>
  <mergeCells count="9">
    <mergeCell ref="B22:D22"/>
    <mergeCell ref="B21:D21"/>
    <mergeCell ref="B3:D3"/>
    <mergeCell ref="B15:D16"/>
    <mergeCell ref="B2:D2"/>
    <mergeCell ref="B17:C17"/>
    <mergeCell ref="B18:C18"/>
    <mergeCell ref="B20:D20"/>
    <mergeCell ref="B19:D19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D22"/>
  <sheetViews>
    <sheetView showGridLines="0" tabSelected="1" workbookViewId="0">
      <pane ySplit="3" topLeftCell="A14" activePane="bottomLeft" state="frozen"/>
      <selection pane="bottomLeft" activeCell="B22" sqref="B22:D22"/>
    </sheetView>
  </sheetViews>
  <sheetFormatPr baseColWidth="10" defaultColWidth="16.33203125" defaultRowHeight="18" customHeight="1" x14ac:dyDescent="0.15"/>
  <cols>
    <col min="1" max="1" width="7" customWidth="1"/>
    <col min="2" max="4" width="38.33203125" style="35" customWidth="1"/>
    <col min="5" max="256" width="16.33203125" customWidth="1"/>
  </cols>
  <sheetData>
    <row r="1" spans="2:4" ht="11.25" customHeight="1" x14ac:dyDescent="0.15"/>
    <row r="2" spans="2:4" ht="28" customHeight="1" x14ac:dyDescent="0.15">
      <c r="B2" s="56" t="s">
        <v>0</v>
      </c>
      <c r="C2" s="56"/>
      <c r="D2" s="56"/>
    </row>
    <row r="3" spans="2:4" ht="24" customHeight="1" x14ac:dyDescent="0.15">
      <c r="B3" s="47" t="s">
        <v>34</v>
      </c>
      <c r="C3" s="48"/>
      <c r="D3" s="49"/>
    </row>
    <row r="4" spans="2:4" ht="25.75" customHeight="1" x14ac:dyDescent="0.15">
      <c r="B4" s="2" t="s">
        <v>16</v>
      </c>
      <c r="C4" s="3" t="s">
        <v>3</v>
      </c>
      <c r="D4" s="4" t="s">
        <v>17</v>
      </c>
    </row>
    <row r="5" spans="2:4" ht="25.5" customHeight="1" x14ac:dyDescent="0.25">
      <c r="B5" s="5" t="s">
        <v>18</v>
      </c>
      <c r="C5" s="36">
        <v>0.65</v>
      </c>
      <c r="D5" s="21" t="s">
        <v>19</v>
      </c>
    </row>
    <row r="6" spans="2:4" ht="25.5" customHeight="1" x14ac:dyDescent="0.15">
      <c r="B6" s="22" t="s">
        <v>35</v>
      </c>
      <c r="C6" s="6">
        <v>0.65</v>
      </c>
      <c r="D6" s="23">
        <f>0.5*LN((1+C5)/(1-C5))</f>
        <v>0.7752987062055835</v>
      </c>
    </row>
    <row r="7" spans="2:4" ht="25.5" customHeight="1" x14ac:dyDescent="0.15">
      <c r="B7" s="22" t="s">
        <v>21</v>
      </c>
      <c r="C7" s="6">
        <v>0.8</v>
      </c>
      <c r="D7" s="24" t="s">
        <v>36</v>
      </c>
    </row>
    <row r="8" spans="2:4" ht="25.75" customHeight="1" x14ac:dyDescent="0.25">
      <c r="B8" s="26" t="s">
        <v>27</v>
      </c>
      <c r="C8" s="9">
        <v>997</v>
      </c>
      <c r="D8" s="25">
        <f>0.5*LN((1+C6)/(1-C6))</f>
        <v>0.7752987062055835</v>
      </c>
    </row>
    <row r="9" spans="2:4" ht="25.75" customHeight="1" x14ac:dyDescent="0.25">
      <c r="B9" s="14"/>
      <c r="C9" s="37"/>
      <c r="D9" s="38" t="s">
        <v>37</v>
      </c>
    </row>
    <row r="10" spans="2:4" ht="25.5" customHeight="1" x14ac:dyDescent="0.25">
      <c r="B10" s="65" t="s">
        <v>38</v>
      </c>
      <c r="C10" s="66"/>
      <c r="D10" s="39">
        <f>D6-D8</f>
        <v>0</v>
      </c>
    </row>
    <row r="11" spans="2:4" ht="25.5" customHeight="1" x14ac:dyDescent="0.25">
      <c r="B11" s="62"/>
      <c r="C11" s="66"/>
      <c r="D11" s="40" t="s">
        <v>28</v>
      </c>
    </row>
    <row r="12" spans="2:4" ht="25.5" customHeight="1" x14ac:dyDescent="0.15">
      <c r="B12" s="62"/>
      <c r="C12" s="66"/>
      <c r="D12" s="30">
        <f>(C7*(1-C5*C5-C6*C6)-0.5*(C5*C6)*(1-C5*C5-C6*C6-C7*C7))/((1-C5*C5)*(1-C6*C6))</f>
        <v>0.67901651018534148</v>
      </c>
    </row>
    <row r="13" spans="2:4" ht="25.5" customHeight="1" x14ac:dyDescent="0.15">
      <c r="B13" s="62"/>
      <c r="C13" s="66"/>
      <c r="D13" s="33" t="s">
        <v>29</v>
      </c>
    </row>
    <row r="14" spans="2:4" ht="25.75" customHeight="1" x14ac:dyDescent="0.15">
      <c r="B14" s="62"/>
      <c r="C14" s="66"/>
      <c r="D14" s="34">
        <f>SQRT((2-2*D12)/(C8-3))</f>
        <v>2.5413422276825262E-2</v>
      </c>
    </row>
    <row r="15" spans="2:4" ht="8.5" customHeight="1" x14ac:dyDescent="0.15">
      <c r="B15" s="61"/>
      <c r="C15" s="62"/>
      <c r="D15" s="52"/>
    </row>
    <row r="16" spans="2:4" ht="11.75" customHeight="1" x14ac:dyDescent="0.15">
      <c r="B16" s="53"/>
      <c r="C16" s="54"/>
      <c r="D16" s="55"/>
    </row>
    <row r="17" spans="2:4" ht="23.25" customHeight="1" x14ac:dyDescent="0.15">
      <c r="B17" s="63" t="s">
        <v>30</v>
      </c>
      <c r="C17" s="46"/>
      <c r="D17" s="17">
        <f>D10/D14</f>
        <v>0</v>
      </c>
    </row>
    <row r="18" spans="2:4" ht="29.75" customHeight="1" x14ac:dyDescent="0.15">
      <c r="B18" s="64" t="s">
        <v>31</v>
      </c>
      <c r="C18" s="46"/>
      <c r="D18" s="19">
        <f>2*(1-NORMSDIST(ABS(D17)))</f>
        <v>1</v>
      </c>
    </row>
    <row r="19" spans="2:4" ht="16.25" customHeight="1" x14ac:dyDescent="0.15">
      <c r="B19" s="57"/>
      <c r="C19" s="58"/>
      <c r="D19" s="59"/>
    </row>
    <row r="20" spans="2:4" ht="192.25" customHeight="1" x14ac:dyDescent="0.15">
      <c r="B20" s="44" t="s">
        <v>39</v>
      </c>
      <c r="C20" s="42"/>
      <c r="D20" s="43"/>
    </row>
    <row r="21" spans="2:4" ht="32" customHeight="1" x14ac:dyDescent="0.15">
      <c r="B21" s="60" t="s">
        <v>33</v>
      </c>
      <c r="C21" s="42"/>
      <c r="D21" s="43"/>
    </row>
    <row r="22" spans="2:4" ht="56" customHeight="1" x14ac:dyDescent="0.15">
      <c r="B22" s="41" t="s">
        <v>43</v>
      </c>
      <c r="C22" s="42"/>
      <c r="D22" s="43"/>
    </row>
  </sheetData>
  <mergeCells count="10">
    <mergeCell ref="B2:D2"/>
    <mergeCell ref="B17:C17"/>
    <mergeCell ref="B18:C18"/>
    <mergeCell ref="B20:D20"/>
    <mergeCell ref="B19:D19"/>
    <mergeCell ref="B22:D22"/>
    <mergeCell ref="B10:C14"/>
    <mergeCell ref="B21:D21"/>
    <mergeCell ref="B3:D3"/>
    <mergeCell ref="B15:D16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1. Correlações Independentes - </vt:lpstr>
      <vt:lpstr>2. Correlações Dependentes - Su</vt:lpstr>
      <vt:lpstr>3. Correlações Dependentes-com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Editor</cp:lastModifiedBy>
  <dcterms:modified xsi:type="dcterms:W3CDTF">2017-03-01T00:30:45Z</dcterms:modified>
</cp:coreProperties>
</file>