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\Repositorios\gitHubRccs09\seguimiento\seguimiento\documents\bdd\"/>
    </mc:Choice>
  </mc:AlternateContent>
  <xr:revisionPtr revIDLastSave="0" documentId="13_ncr:1_{C2BFBD15-E00F-4967-8747-14BB18B9A94F}" xr6:coauthVersionLast="41" xr6:coauthVersionMax="41" xr10:uidLastSave="{00000000-0000-0000-0000-000000000000}"/>
  <bookViews>
    <workbookView xWindow="-120" yWindow="-120" windowWidth="29040" windowHeight="15840" activeTab="6" xr2:uid="{E157C3C5-B5A8-41AD-AEED-18F1476C04A5}"/>
  </bookViews>
  <sheets>
    <sheet name="provider" sheetId="1" r:id="rId1"/>
    <sheet name="responsible" sheetId="2" r:id="rId2"/>
    <sheet name="client" sheetId="3" r:id="rId3"/>
    <sheet name="solution" sheetId="4" r:id="rId4"/>
    <sheet name="component" sheetId="5" r:id="rId5"/>
    <sheet name="ticket" sheetId="6" r:id="rId6"/>
    <sheet name="ticket_detail" sheetId="7" r:id="rId7"/>
    <sheet name="ticket_qa" sheetId="8" r:id="rId8"/>
    <sheet name="ticket_pro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7" l="1"/>
  <c r="L3" i="7"/>
  <c r="N2" i="6"/>
  <c r="F4" i="5"/>
  <c r="F5" i="5"/>
  <c r="F6" i="5"/>
  <c r="F3" i="5"/>
  <c r="F3" i="4"/>
  <c r="F4" i="4"/>
  <c r="F5" i="4"/>
  <c r="F6" i="4"/>
  <c r="F7" i="4"/>
  <c r="F8" i="4"/>
  <c r="F9" i="4"/>
  <c r="F10" i="4"/>
  <c r="F11" i="4"/>
  <c r="F12" i="4"/>
  <c r="F13" i="4"/>
  <c r="F14" i="4"/>
  <c r="F2" i="4"/>
  <c r="E5" i="3"/>
  <c r="E3" i="3"/>
  <c r="E4" i="3"/>
  <c r="E2" i="3"/>
  <c r="G4" i="2"/>
  <c r="G3" i="2"/>
  <c r="E3" i="1"/>
  <c r="E4" i="1"/>
  <c r="E5" i="1"/>
  <c r="E6" i="1"/>
  <c r="E2" i="1"/>
</calcChain>
</file>

<file path=xl/sharedStrings.xml><?xml version="1.0" encoding="utf-8"?>
<sst xmlns="http://schemas.openxmlformats.org/spreadsheetml/2006/main" count="150" uniqueCount="102">
  <si>
    <t>Name</t>
  </si>
  <si>
    <t>Data Type</t>
  </si>
  <si>
    <t>Primary Identifier</t>
  </si>
  <si>
    <t>prv_id</t>
  </si>
  <si>
    <t>Serial</t>
  </si>
  <si>
    <t>TRUE</t>
  </si>
  <si>
    <t>prv_name</t>
  </si>
  <si>
    <t>FALSE</t>
  </si>
  <si>
    <t>Description</t>
  </si>
  <si>
    <t>Llave primaria</t>
  </si>
  <si>
    <t>rps_id</t>
  </si>
  <si>
    <t>rps_name</t>
  </si>
  <si>
    <t>rps_last_name</t>
  </si>
  <si>
    <t>Variable characters (20)</t>
  </si>
  <si>
    <t>Integer</t>
  </si>
  <si>
    <t>cli_id</t>
  </si>
  <si>
    <t>cli_name</t>
  </si>
  <si>
    <t>sol_id</t>
  </si>
  <si>
    <t>sol_name</t>
  </si>
  <si>
    <t>cmp_id</t>
  </si>
  <si>
    <t>cmp_name</t>
  </si>
  <si>
    <t>tck_id</t>
  </si>
  <si>
    <t>tck_code</t>
  </si>
  <si>
    <t>tck_url</t>
  </si>
  <si>
    <t>Variable characters (200)</t>
  </si>
  <si>
    <t>tck_type</t>
  </si>
  <si>
    <t>tck_status</t>
  </si>
  <si>
    <t>tck_flow</t>
  </si>
  <si>
    <t>tck_estimated</t>
  </si>
  <si>
    <t>tck_date_ini</t>
  </si>
  <si>
    <t>tck_date_end</t>
  </si>
  <si>
    <t>tck_date_end_plan</t>
  </si>
  <si>
    <t>dtk_id</t>
  </si>
  <si>
    <t>dtk_status</t>
  </si>
  <si>
    <t>dtk_estimated</t>
  </si>
  <si>
    <t>dtk_date_ini</t>
  </si>
  <si>
    <t>dtk_date_end</t>
  </si>
  <si>
    <t>dtk_date_end_plan</t>
  </si>
  <si>
    <t>tqa_id</t>
  </si>
  <si>
    <t>tqa_code</t>
  </si>
  <si>
    <t>tqa_url</t>
  </si>
  <si>
    <t>tqa_cycle</t>
  </si>
  <si>
    <t>tqa_version</t>
  </si>
  <si>
    <t>Variable characters (10)</t>
  </si>
  <si>
    <t>tqa_status</t>
  </si>
  <si>
    <t>tqa_comment</t>
  </si>
  <si>
    <t>Codigo del ticket de paso a QA</t>
  </si>
  <si>
    <t>URL del ticket del pase a QA</t>
  </si>
  <si>
    <t>Numero de ciclo del pase o RC</t>
  </si>
  <si>
    <t>Version del componente incluido el RC</t>
  </si>
  <si>
    <t>Estado del ticket:
0.- Creado
1.- asignado a QA
2.- Asignado a deply
3.- cerrado
4.- Error de ejecucion</t>
  </si>
  <si>
    <t>Comentario si es necesario, puede servir para indicar o justificar el por que de un ciclo adicional</t>
  </si>
  <si>
    <t>id del detalle del ticket</t>
  </si>
  <si>
    <t>provider</t>
  </si>
  <si>
    <t>Todo1</t>
  </si>
  <si>
    <t>Oncedev</t>
  </si>
  <si>
    <t>softcaribean</t>
  </si>
  <si>
    <t>Nexos</t>
  </si>
  <si>
    <t>Clovin</t>
  </si>
  <si>
    <t>Valeria</t>
  </si>
  <si>
    <t>Baca</t>
  </si>
  <si>
    <t>Sebastian</t>
  </si>
  <si>
    <t>Caceres</t>
  </si>
  <si>
    <t>responsible</t>
  </si>
  <si>
    <t>client</t>
  </si>
  <si>
    <t>Bancolombia</t>
  </si>
  <si>
    <t>Davivienda</t>
  </si>
  <si>
    <t>Colte</t>
  </si>
  <si>
    <t>solution</t>
  </si>
  <si>
    <t>APP-BC</t>
  </si>
  <si>
    <t>SVP-BC</t>
  </si>
  <si>
    <t>Banistmo</t>
  </si>
  <si>
    <t>SVP_COLTE</t>
  </si>
  <si>
    <t>SVE_COLTE</t>
  </si>
  <si>
    <t>PSE-BC</t>
  </si>
  <si>
    <t>SUFI-BC</t>
  </si>
  <si>
    <t>FILIALES-BC</t>
  </si>
  <si>
    <t>APP_BDV_COL</t>
  </si>
  <si>
    <t>APP_BDV_REG</t>
  </si>
  <si>
    <t>PER_BDV</t>
  </si>
  <si>
    <t>SVP_BSMO</t>
  </si>
  <si>
    <t>SVE_BSMO</t>
  </si>
  <si>
    <t>APP_BSMO</t>
  </si>
  <si>
    <t>component</t>
  </si>
  <si>
    <t>servicios</t>
  </si>
  <si>
    <t>Android</t>
  </si>
  <si>
    <t>iOS</t>
  </si>
  <si>
    <t>QR</t>
  </si>
  <si>
    <t>tpd_id</t>
  </si>
  <si>
    <t>tpd_code</t>
  </si>
  <si>
    <t>tpd_url</t>
  </si>
  <si>
    <t>tpd_version</t>
  </si>
  <si>
    <t>tpd_status</t>
  </si>
  <si>
    <t>tpd_comment</t>
  </si>
  <si>
    <t>Codigo del ticket de paso a prod</t>
  </si>
  <si>
    <t>URL del ticket del pase a prod</t>
  </si>
  <si>
    <t>ticket</t>
  </si>
  <si>
    <t>DEVBDV-789</t>
  </si>
  <si>
    <t>https://prueba</t>
  </si>
  <si>
    <t>2019-11-05</t>
  </si>
  <si>
    <t>ticket_detail</t>
  </si>
  <si>
    <t>'2019-11-05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</si>
</sst>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" fillId="0" borderId="0" xfId="0" applyFont="1"/>
    <xf numFmtId="0" fontId="0" fillId="0" borderId="0" xfId="0" applyFill="1" applyBorder="1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quotePrefix="1"/>
    <xf numFmtId="0" fontId="0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rueba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E129-8BC8-48F0-B2D3-242A3B8C5D93}">
  <dimension ref="B1:E6"/>
  <sheetViews>
    <sheetView workbookViewId="0">
      <selection activeCell="E2" sqref="E2:E6"/>
    </sheetView>
  </sheetViews>
  <sheetFormatPr baseColWidth="10" defaultRowHeight="15" x14ac:dyDescent="0.25"/>
  <cols>
    <col min="3" max="3" width="22" bestFit="1" customWidth="1"/>
    <col min="4" max="4" width="16.85546875" bestFit="1" customWidth="1"/>
    <col min="5" max="5" width="81.28515625" bestFit="1" customWidth="1"/>
  </cols>
  <sheetData>
    <row r="1" spans="2:5" x14ac:dyDescent="0.25">
      <c r="B1" s="8" t="s">
        <v>53</v>
      </c>
      <c r="C1" t="s">
        <v>3</v>
      </c>
      <c r="D1" t="s">
        <v>6</v>
      </c>
    </row>
    <row r="2" spans="2:5" x14ac:dyDescent="0.25">
      <c r="C2" s="2">
        <v>1</v>
      </c>
      <c r="D2" s="9" t="s">
        <v>54</v>
      </c>
      <c r="E2" t="str">
        <f>_xlfn.CONCAT("INSERT INTO ",$B$1,"(",$C$1,",",$D$1,") VALUES (",C2,",'",D2,"');")</f>
        <v>INSERT INTO provider(prv_id,prv_name) VALUES (1,'Todo1');</v>
      </c>
    </row>
    <row r="3" spans="2:5" x14ac:dyDescent="0.25">
      <c r="C3">
        <v>2</v>
      </c>
      <c r="D3" s="9" t="s">
        <v>55</v>
      </c>
      <c r="E3" t="str">
        <f t="shared" ref="E3:E6" si="0">_xlfn.CONCAT("INSERT INTO ",$B$1,"(",$C$1,",",$D$1,") VALUES (",C3,",'",D3,"');")</f>
        <v>INSERT INTO provider(prv_id,prv_name) VALUES (2,'Oncedev');</v>
      </c>
    </row>
    <row r="4" spans="2:5" x14ac:dyDescent="0.25">
      <c r="C4">
        <v>3</v>
      </c>
      <c r="D4" s="9" t="s">
        <v>56</v>
      </c>
      <c r="E4" t="str">
        <f t="shared" si="0"/>
        <v>INSERT INTO provider(prv_id,prv_name) VALUES (3,'softcaribean');</v>
      </c>
    </row>
    <row r="5" spans="2:5" x14ac:dyDescent="0.25">
      <c r="C5">
        <v>4</v>
      </c>
      <c r="D5" s="9" t="s">
        <v>57</v>
      </c>
      <c r="E5" t="str">
        <f t="shared" si="0"/>
        <v>INSERT INTO provider(prv_id,prv_name) VALUES (4,'Nexos');</v>
      </c>
    </row>
    <row r="6" spans="2:5" x14ac:dyDescent="0.25">
      <c r="C6">
        <v>5</v>
      </c>
      <c r="D6" s="9" t="s">
        <v>58</v>
      </c>
      <c r="E6" t="str">
        <f t="shared" si="0"/>
        <v>INSERT INTO provider(prv_id,prv_name) VALUES (5,'Clovin');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8830-B550-46BE-91B6-E3229ED00A66}">
  <dimension ref="B2:G4"/>
  <sheetViews>
    <sheetView workbookViewId="0">
      <selection activeCell="G3" sqref="G3:G4"/>
    </sheetView>
  </sheetViews>
  <sheetFormatPr baseColWidth="10" defaultRowHeight="15" x14ac:dyDescent="0.25"/>
  <cols>
    <col min="2" max="2" width="13.85546875" bestFit="1" customWidth="1"/>
    <col min="3" max="3" width="22" bestFit="1" customWidth="1"/>
    <col min="4" max="4" width="9.7109375" bestFit="1" customWidth="1"/>
    <col min="5" max="5" width="13.85546875" bestFit="1" customWidth="1"/>
  </cols>
  <sheetData>
    <row r="2" spans="2:7" x14ac:dyDescent="0.25">
      <c r="B2" t="s">
        <v>63</v>
      </c>
      <c r="C2" s="1" t="s">
        <v>10</v>
      </c>
      <c r="D2" s="1" t="s">
        <v>11</v>
      </c>
      <c r="E2" s="1" t="s">
        <v>12</v>
      </c>
      <c r="F2" s="1" t="s">
        <v>3</v>
      </c>
    </row>
    <row r="3" spans="2:7" x14ac:dyDescent="0.25">
      <c r="C3">
        <v>1</v>
      </c>
      <c r="D3" t="s">
        <v>59</v>
      </c>
      <c r="E3" t="s">
        <v>60</v>
      </c>
      <c r="F3">
        <v>1</v>
      </c>
      <c r="G3" t="str">
        <f>_xlfn.CONCAT("INSERT INTO ",$B$2," (",$C$2,",",$D$2,",",$E$2,",",$F$2,") VALUES (",C3,",'",D3,"','",E3,"',",F3,");")</f>
        <v>INSERT INTO responsible (rps_id,rps_name,rps_last_name,prv_id) VALUES (1,'Valeria','Baca',1);</v>
      </c>
    </row>
    <row r="4" spans="2:7" x14ac:dyDescent="0.25">
      <c r="C4">
        <v>2</v>
      </c>
      <c r="D4" t="s">
        <v>61</v>
      </c>
      <c r="E4" t="s">
        <v>62</v>
      </c>
      <c r="F4">
        <v>1</v>
      </c>
      <c r="G4" t="str">
        <f>_xlfn.CONCAT("INSERT INTO ",$B$2," (",$C$2,",",$D$2,",",$E$2,",",$F$2,") VALUES (",C4,",'",D4,"','",E4,"',",F4,");")</f>
        <v>INSERT INTO responsible (rps_id,rps_name,rps_last_name,prv_id) VALUES (2,'Sebastian','Caceres',1);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C580-6B44-461C-8974-199C0FDAC3FE}">
  <dimension ref="B1:E5"/>
  <sheetViews>
    <sheetView workbookViewId="0">
      <selection activeCell="E2" sqref="E2:E5"/>
    </sheetView>
  </sheetViews>
  <sheetFormatPr baseColWidth="10" defaultRowHeight="15" x14ac:dyDescent="0.25"/>
  <cols>
    <col min="2" max="2" width="9" bestFit="1" customWidth="1"/>
    <col min="3" max="3" width="22" bestFit="1" customWidth="1"/>
    <col min="4" max="4" width="16.85546875" bestFit="1" customWidth="1"/>
    <col min="5" max="5" width="18.28515625" bestFit="1" customWidth="1"/>
  </cols>
  <sheetData>
    <row r="1" spans="2:5" x14ac:dyDescent="0.25">
      <c r="B1" t="s">
        <v>64</v>
      </c>
      <c r="C1" s="1" t="s">
        <v>15</v>
      </c>
      <c r="D1" s="1" t="s">
        <v>16</v>
      </c>
    </row>
    <row r="2" spans="2:5" x14ac:dyDescent="0.25">
      <c r="C2">
        <v>1</v>
      </c>
      <c r="D2" t="s">
        <v>65</v>
      </c>
      <c r="E2" s="2" t="str">
        <f>_xlfn.CONCAT("INSERT INTO ",$B$1," (",$C$1,",",$D$1,") VALUES (",C2,",'",D2,"');")</f>
        <v>INSERT INTO client (cli_id,cli_name) VALUES (1,'Bancolombia');</v>
      </c>
    </row>
    <row r="3" spans="2:5" x14ac:dyDescent="0.25">
      <c r="C3">
        <v>2</v>
      </c>
      <c r="D3" t="s">
        <v>66</v>
      </c>
      <c r="E3" s="2" t="str">
        <f t="shared" ref="E3:E5" si="0">_xlfn.CONCAT("INSERT INTO ",$B$1," (",$C$1,",",$D$1,") VALUES (",C3,",'",D3,"');")</f>
        <v>INSERT INTO client (cli_id,cli_name) VALUES (2,'Davivienda');</v>
      </c>
    </row>
    <row r="4" spans="2:5" x14ac:dyDescent="0.25">
      <c r="C4">
        <v>3</v>
      </c>
      <c r="D4" t="s">
        <v>67</v>
      </c>
      <c r="E4" s="2" t="str">
        <f t="shared" si="0"/>
        <v>INSERT INTO client (cli_id,cli_name) VALUES (3,'Colte');</v>
      </c>
    </row>
    <row r="5" spans="2:5" x14ac:dyDescent="0.25">
      <c r="C5">
        <v>4</v>
      </c>
      <c r="D5" t="s">
        <v>71</v>
      </c>
      <c r="E5" s="2" t="str">
        <f t="shared" si="0"/>
        <v>INSERT INTO client (cli_id,cli_name) VALUES (4,'Banistmo');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B81A-3281-4895-B9B7-D66A25C06A2D}">
  <dimension ref="B1:F14"/>
  <sheetViews>
    <sheetView workbookViewId="0">
      <selection activeCell="F2" sqref="F2:F14"/>
    </sheetView>
  </sheetViews>
  <sheetFormatPr baseColWidth="10" defaultRowHeight="15" x14ac:dyDescent="0.25"/>
  <cols>
    <col min="3" max="3" width="22" bestFit="1" customWidth="1"/>
    <col min="4" max="4" width="16.85546875" bestFit="1" customWidth="1"/>
    <col min="5" max="5" width="38.5703125" bestFit="1" customWidth="1"/>
  </cols>
  <sheetData>
    <row r="1" spans="2:6" x14ac:dyDescent="0.25">
      <c r="B1" t="s">
        <v>68</v>
      </c>
      <c r="C1" s="1" t="s">
        <v>17</v>
      </c>
      <c r="D1" s="1" t="s">
        <v>18</v>
      </c>
      <c r="E1" s="1" t="s">
        <v>15</v>
      </c>
      <c r="F1" s="2"/>
    </row>
    <row r="2" spans="2:6" x14ac:dyDescent="0.25">
      <c r="C2">
        <v>1</v>
      </c>
      <c r="D2" s="9" t="s">
        <v>69</v>
      </c>
      <c r="E2">
        <v>1</v>
      </c>
      <c r="F2" t="str">
        <f>_xlfn.CONCAT("INSERT INTO ",$B$1," (",$C$1,",",$D$1,",",$E$1,") VALUES (",C2,",'",D2,"',",E2,");")</f>
        <v>INSERT INTO solution (sol_id,sol_name,cli_id) VALUES (1,'APP-BC',1);</v>
      </c>
    </row>
    <row r="3" spans="2:6" x14ac:dyDescent="0.25">
      <c r="C3">
        <v>2</v>
      </c>
      <c r="D3" s="9" t="s">
        <v>70</v>
      </c>
      <c r="E3">
        <v>1</v>
      </c>
      <c r="F3" t="str">
        <f t="shared" ref="F3:F14" si="0">_xlfn.CONCAT("INSERT INTO ",$B$1," (",$C$1,",",$D$1,",",$E$1,") VALUES (",C3,",'",D3,"',",E3,");")</f>
        <v>INSERT INTO solution (sol_id,sol_name,cli_id) VALUES (2,'SVP-BC',1);</v>
      </c>
    </row>
    <row r="4" spans="2:6" x14ac:dyDescent="0.25">
      <c r="C4">
        <v>3</v>
      </c>
      <c r="D4" s="9" t="s">
        <v>74</v>
      </c>
      <c r="E4">
        <v>1</v>
      </c>
      <c r="F4" t="str">
        <f t="shared" si="0"/>
        <v>INSERT INTO solution (sol_id,sol_name,cli_id) VALUES (3,'PSE-BC',1);</v>
      </c>
    </row>
    <row r="5" spans="2:6" x14ac:dyDescent="0.25">
      <c r="C5">
        <v>4</v>
      </c>
      <c r="D5" s="9" t="s">
        <v>75</v>
      </c>
      <c r="E5">
        <v>1</v>
      </c>
      <c r="F5" t="str">
        <f t="shared" si="0"/>
        <v>INSERT INTO solution (sol_id,sol_name,cli_id) VALUES (4,'SUFI-BC',1);</v>
      </c>
    </row>
    <row r="6" spans="2:6" x14ac:dyDescent="0.25">
      <c r="C6">
        <v>5</v>
      </c>
      <c r="D6" s="9" t="s">
        <v>76</v>
      </c>
      <c r="E6">
        <v>1</v>
      </c>
      <c r="F6" t="str">
        <f t="shared" si="0"/>
        <v>INSERT INTO solution (sol_id,sol_name,cli_id) VALUES (5,'FILIALES-BC',1);</v>
      </c>
    </row>
    <row r="7" spans="2:6" x14ac:dyDescent="0.25">
      <c r="C7">
        <v>6</v>
      </c>
      <c r="D7" s="9" t="s">
        <v>77</v>
      </c>
      <c r="E7">
        <v>2</v>
      </c>
      <c r="F7" t="str">
        <f t="shared" si="0"/>
        <v>INSERT INTO solution (sol_id,sol_name,cli_id) VALUES (6,'APP_BDV_COL',2);</v>
      </c>
    </row>
    <row r="8" spans="2:6" x14ac:dyDescent="0.25">
      <c r="C8">
        <v>7</v>
      </c>
      <c r="D8" s="9" t="s">
        <v>78</v>
      </c>
      <c r="E8">
        <v>2</v>
      </c>
      <c r="F8" t="str">
        <f t="shared" si="0"/>
        <v>INSERT INTO solution (sol_id,sol_name,cli_id) VALUES (7,'APP_BDV_REG',2);</v>
      </c>
    </row>
    <row r="9" spans="2:6" x14ac:dyDescent="0.25">
      <c r="C9">
        <v>8</v>
      </c>
      <c r="D9" s="9" t="s">
        <v>79</v>
      </c>
      <c r="E9">
        <v>2</v>
      </c>
      <c r="F9" t="str">
        <f t="shared" si="0"/>
        <v>INSERT INTO solution (sol_id,sol_name,cli_id) VALUES (8,'PER_BDV',2);</v>
      </c>
    </row>
    <row r="10" spans="2:6" x14ac:dyDescent="0.25">
      <c r="C10">
        <v>9</v>
      </c>
      <c r="D10" s="9" t="s">
        <v>72</v>
      </c>
      <c r="E10">
        <v>3</v>
      </c>
      <c r="F10" t="str">
        <f t="shared" si="0"/>
        <v>INSERT INTO solution (sol_id,sol_name,cli_id) VALUES (9,'SVP_COLTE',3);</v>
      </c>
    </row>
    <row r="11" spans="2:6" x14ac:dyDescent="0.25">
      <c r="C11">
        <v>10</v>
      </c>
      <c r="D11" s="9" t="s">
        <v>73</v>
      </c>
      <c r="E11">
        <v>3</v>
      </c>
      <c r="F11" t="str">
        <f t="shared" si="0"/>
        <v>INSERT INTO solution (sol_id,sol_name,cli_id) VALUES (10,'SVE_COLTE',3);</v>
      </c>
    </row>
    <row r="12" spans="2:6" x14ac:dyDescent="0.25">
      <c r="C12">
        <v>11</v>
      </c>
      <c r="D12" s="9" t="s">
        <v>80</v>
      </c>
      <c r="E12">
        <v>4</v>
      </c>
      <c r="F12" t="str">
        <f t="shared" si="0"/>
        <v>INSERT INTO solution (sol_id,sol_name,cli_id) VALUES (11,'SVP_BSMO',4);</v>
      </c>
    </row>
    <row r="13" spans="2:6" x14ac:dyDescent="0.25">
      <c r="C13">
        <v>12</v>
      </c>
      <c r="D13" s="9" t="s">
        <v>81</v>
      </c>
      <c r="E13">
        <v>4</v>
      </c>
      <c r="F13" t="str">
        <f t="shared" si="0"/>
        <v>INSERT INTO solution (sol_id,sol_name,cli_id) VALUES (12,'SVE_BSMO',4);</v>
      </c>
    </row>
    <row r="14" spans="2:6" x14ac:dyDescent="0.25">
      <c r="C14">
        <v>13</v>
      </c>
      <c r="D14" s="9" t="s">
        <v>82</v>
      </c>
      <c r="E14">
        <v>4</v>
      </c>
      <c r="F14" t="str">
        <f t="shared" si="0"/>
        <v>INSERT INTO solution (sol_id,sol_name,cli_id) VALUES (13,'APP_BSMO',4);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D9BE-26C0-4ECE-A32C-A2A99936E33D}">
  <dimension ref="B2:F6"/>
  <sheetViews>
    <sheetView workbookViewId="0">
      <selection activeCell="F3" sqref="F3:F6"/>
    </sheetView>
  </sheetViews>
  <sheetFormatPr baseColWidth="10" defaultRowHeight="15" x14ac:dyDescent="0.25"/>
  <cols>
    <col min="3" max="3" width="22" bestFit="1" customWidth="1"/>
    <col min="4" max="4" width="16.85546875" bestFit="1" customWidth="1"/>
    <col min="5" max="5" width="49.140625" bestFit="1" customWidth="1"/>
  </cols>
  <sheetData>
    <row r="2" spans="2:6" x14ac:dyDescent="0.25">
      <c r="B2" t="s">
        <v>83</v>
      </c>
      <c r="C2" s="1" t="s">
        <v>19</v>
      </c>
      <c r="D2" s="1" t="s">
        <v>20</v>
      </c>
      <c r="E2" s="1" t="s">
        <v>17</v>
      </c>
    </row>
    <row r="3" spans="2:6" x14ac:dyDescent="0.25">
      <c r="C3">
        <v>1</v>
      </c>
      <c r="D3" t="s">
        <v>84</v>
      </c>
      <c r="E3">
        <v>1</v>
      </c>
      <c r="F3" t="str">
        <f>_xlfn.CONCAT("INSERT INTO ",$B$2," (",$C$2,",",$D$2,",",$E$2,") VALUES ( ",C3,",'",D3,"',",E3,");")</f>
        <v>INSERT INTO component (cmp_id,cmp_name,sol_id) VALUES ( 1,'servicios',1);</v>
      </c>
    </row>
    <row r="4" spans="2:6" x14ac:dyDescent="0.25">
      <c r="C4">
        <v>2</v>
      </c>
      <c r="D4" t="s">
        <v>85</v>
      </c>
      <c r="E4">
        <v>1</v>
      </c>
      <c r="F4" t="str">
        <f t="shared" ref="F4:F6" si="0">_xlfn.CONCAT("INSERT INTO ",$B$2," (",$C$2,",",$D$2,",",$E$2,") VALUES ( ",C4,",'",D4,"',",E4,");")</f>
        <v>INSERT INTO component (cmp_id,cmp_name,sol_id) VALUES ( 2,'Android',1);</v>
      </c>
    </row>
    <row r="5" spans="2:6" x14ac:dyDescent="0.25">
      <c r="C5">
        <v>3</v>
      </c>
      <c r="D5" t="s">
        <v>86</v>
      </c>
      <c r="E5">
        <v>1</v>
      </c>
      <c r="F5" t="str">
        <f t="shared" si="0"/>
        <v>INSERT INTO component (cmp_id,cmp_name,sol_id) VALUES ( 3,'iOS',1);</v>
      </c>
    </row>
    <row r="6" spans="2:6" x14ac:dyDescent="0.25">
      <c r="C6">
        <v>4</v>
      </c>
      <c r="D6" t="s">
        <v>87</v>
      </c>
      <c r="E6">
        <v>1</v>
      </c>
      <c r="F6" t="str">
        <f t="shared" si="0"/>
        <v>INSERT INTO component (cmp_id,cmp_name,sol_id) VALUES ( 4,'QR',1);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7E4E-9986-4125-9584-A4652F2760FB}">
  <dimension ref="B1:N2"/>
  <sheetViews>
    <sheetView topLeftCell="B1" workbookViewId="0">
      <selection activeCell="N2" sqref="N2"/>
    </sheetView>
  </sheetViews>
  <sheetFormatPr baseColWidth="10" defaultRowHeight="15" x14ac:dyDescent="0.25"/>
  <cols>
    <col min="2" max="2" width="18" style="3" bestFit="1" customWidth="1"/>
    <col min="3" max="3" width="6.28515625" style="3" bestFit="1" customWidth="1"/>
    <col min="4" max="4" width="12" style="3" bestFit="1" customWidth="1"/>
    <col min="5" max="5" width="7" style="3" bestFit="1" customWidth="1"/>
    <col min="6" max="6" width="8.5703125" bestFit="1" customWidth="1"/>
    <col min="7" max="7" width="9.85546875" bestFit="1" customWidth="1"/>
    <col min="8" max="8" width="8.5703125" bestFit="1" customWidth="1"/>
    <col min="9" max="9" width="13.5703125" bestFit="1" customWidth="1"/>
    <col min="10" max="10" width="11.85546875" bestFit="1" customWidth="1"/>
    <col min="11" max="11" width="13" bestFit="1" customWidth="1"/>
    <col min="12" max="12" width="18" bestFit="1" customWidth="1"/>
    <col min="13" max="13" width="6.28515625" bestFit="1" customWidth="1"/>
  </cols>
  <sheetData>
    <row r="1" spans="2:14" x14ac:dyDescent="0.25">
      <c r="B1" s="3" t="s">
        <v>96</v>
      </c>
      <c r="C1" s="5" t="s">
        <v>21</v>
      </c>
      <c r="D1" s="5" t="s">
        <v>22</v>
      </c>
      <c r="E1" s="5" t="s">
        <v>23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17</v>
      </c>
    </row>
    <row r="2" spans="2:14" x14ac:dyDescent="0.25">
      <c r="C2" s="3">
        <v>1</v>
      </c>
      <c r="D2" s="3" t="s">
        <v>97</v>
      </c>
      <c r="E2" s="11" t="s">
        <v>98</v>
      </c>
      <c r="F2">
        <v>1</v>
      </c>
      <c r="G2">
        <v>1</v>
      </c>
      <c r="H2">
        <v>1</v>
      </c>
      <c r="I2">
        <v>4</v>
      </c>
      <c r="J2" s="12" t="s">
        <v>99</v>
      </c>
      <c r="K2" s="12" t="s">
        <v>99</v>
      </c>
      <c r="L2" s="12" t="s">
        <v>99</v>
      </c>
      <c r="M2">
        <v>1</v>
      </c>
      <c r="N2" t="str">
        <f>_xlfn.CONCAT("INSERT INTO ",$B$1," (tck_id,tck_code,tck_url,tck_type,tck_status,tck_flow,tck_estimated,tck_date_ini,tck_date_end,tck_date_end_plan,sol_id) VALUES (",C2,",'",D2,"','",E2,"',",F2,",",G2,",",H2,",",I2,",'",J2,"','",K2,"','",L2,"',",M2,");")</f>
        <v>INSERT INTO ticket (tck_id,tck_code,tck_url,tck_type,tck_status,tck_flow,tck_estimated,tck_date_ini,tck_date_end,tck_date_end_plan,sol_id) VALUES (1,'DEVBDV-789','https://prueba',1,1,1,4,'2019-11-05','2019-11-05','2019-11-05',1);</v>
      </c>
    </row>
  </sheetData>
  <hyperlinks>
    <hyperlink ref="E2" r:id="rId1" xr:uid="{5399C7EE-7B09-4758-B0C8-BC44D6C7879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56B2-5868-4E39-8AD3-CC6D0003C113}">
  <dimension ref="B2:L4"/>
  <sheetViews>
    <sheetView tabSelected="1" workbookViewId="0">
      <selection activeCell="L3" sqref="L3:L4"/>
    </sheetView>
  </sheetViews>
  <sheetFormatPr baseColWidth="10" defaultRowHeight="15" x14ac:dyDescent="0.25"/>
  <cols>
    <col min="1" max="1" width="11.42578125" style="3"/>
    <col min="2" max="2" width="12.140625" style="3" bestFit="1" customWidth="1"/>
    <col min="3" max="3" width="6.5703125" style="3" bestFit="1" customWidth="1"/>
    <col min="4" max="4" width="10.140625" style="3" bestFit="1" customWidth="1"/>
    <col min="5" max="5" width="13.85546875" style="3" bestFit="1" customWidth="1"/>
    <col min="6" max="6" width="12.140625" style="3" bestFit="1" customWidth="1"/>
    <col min="7" max="7" width="13.28515625" style="3" bestFit="1" customWidth="1"/>
    <col min="8" max="8" width="18.28515625" style="3" bestFit="1" customWidth="1"/>
    <col min="9" max="9" width="6.42578125" style="3" bestFit="1" customWidth="1"/>
    <col min="10" max="10" width="6.28515625" style="3" bestFit="1" customWidth="1"/>
    <col min="11" max="11" width="7.42578125" style="3" bestFit="1" customWidth="1"/>
    <col min="12" max="16384" width="11.42578125" style="3"/>
  </cols>
  <sheetData>
    <row r="2" spans="2:12" x14ac:dyDescent="0.25">
      <c r="B2" s="10" t="s">
        <v>100</v>
      </c>
      <c r="C2" s="5" t="s">
        <v>32</v>
      </c>
      <c r="D2" s="5" t="s">
        <v>33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10</v>
      </c>
      <c r="J2" s="5" t="s">
        <v>21</v>
      </c>
      <c r="K2" s="5" t="s">
        <v>19</v>
      </c>
    </row>
    <row r="3" spans="2:12" x14ac:dyDescent="0.25">
      <c r="C3" s="3">
        <v>1</v>
      </c>
      <c r="D3" s="3">
        <v>1</v>
      </c>
      <c r="E3" s="3">
        <v>4</v>
      </c>
      <c r="F3" s="3" t="s">
        <v>101</v>
      </c>
      <c r="G3" s="3" t="s">
        <v>101</v>
      </c>
      <c r="H3" s="3" t="s">
        <v>101</v>
      </c>
      <c r="I3" s="3">
        <v>1</v>
      </c>
      <c r="J3" s="3">
        <v>1</v>
      </c>
      <c r="K3" s="3">
        <v>1</v>
      </c>
      <c r="L3" s="13" t="str">
        <f>_xlfn.CONCAT("INSERT INTO ",$B$2," (dtk_id,dtk_status,dtk_estimated,dtk_date_ini,dtk_date_end,dtk_date_end_plan,rps_id,tck_id,cmp_id) VALUES (",C3,",",D3,",",E3,",",F3,"',",G3,"',",H3,"',",I3,",",J3,",",K3,");")</f>
        <v>INSERT INTO ticket_detail (dtk_id,dtk_status,dtk_estimated,dtk_date_ini,dtk_date_end,dtk_date_end_plan,rps_id,tck_id,cmp_id) VALUES (1,1,4,'2019-11-05','2019-11-05','2019-11-05',1,1,1);</v>
      </c>
    </row>
    <row r="4" spans="2:12" x14ac:dyDescent="0.25">
      <c r="C4" s="3">
        <v>2</v>
      </c>
      <c r="D4" s="3">
        <v>1</v>
      </c>
      <c r="E4" s="3">
        <v>2</v>
      </c>
      <c r="F4" s="3" t="s">
        <v>101</v>
      </c>
      <c r="G4" s="3" t="s">
        <v>101</v>
      </c>
      <c r="H4" s="3" t="s">
        <v>101</v>
      </c>
      <c r="I4" s="3">
        <v>2</v>
      </c>
      <c r="J4" s="3">
        <v>1</v>
      </c>
      <c r="K4" s="3">
        <v>2</v>
      </c>
      <c r="L4" s="13" t="str">
        <f>_xlfn.CONCAT("INSERT INTO ",$B$2," (dtk_id,dtk_status,dtk_estimated,dtk_date_ini,dtk_date_end,dtk_date_end_plan,rps_id,tck_id,cmp_id) VALUES (",C4,",",D4,",",E4,",",F4,"',",G4,"',",H4,"',",I4,",",J4,",",K4,");")</f>
        <v>INSERT INTO ticket_detail (dtk_id,dtk_status,dtk_estimated,dtk_date_ini,dtk_date_end,dtk_date_end_plan,rps_id,tck_id,cmp_id) VALUES (2,1,2,'2019-11-05','2019-11-05','2019-11-05',2,1,2);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777E-7020-4A72-96A4-2A3582B67F20}">
  <dimension ref="B2:E10"/>
  <sheetViews>
    <sheetView workbookViewId="0">
      <selection activeCell="B3" sqref="B3:B10"/>
    </sheetView>
  </sheetViews>
  <sheetFormatPr baseColWidth="10" defaultRowHeight="15" x14ac:dyDescent="0.25"/>
  <cols>
    <col min="1" max="1" width="11.42578125" style="3"/>
    <col min="2" max="2" width="13.28515625" style="3" bestFit="1" customWidth="1"/>
    <col min="3" max="3" width="23" style="3" bestFit="1" customWidth="1"/>
    <col min="4" max="4" width="16.85546875" style="3" bestFit="1" customWidth="1"/>
    <col min="5" max="5" width="87" style="3" bestFit="1" customWidth="1"/>
    <col min="6" max="16384" width="11.42578125" style="3"/>
  </cols>
  <sheetData>
    <row r="2" spans="2:5" x14ac:dyDescent="0.25">
      <c r="B2" s="4" t="s">
        <v>0</v>
      </c>
      <c r="C2" s="4" t="s">
        <v>1</v>
      </c>
      <c r="D2" s="4" t="s">
        <v>2</v>
      </c>
      <c r="E2" s="4" t="s">
        <v>8</v>
      </c>
    </row>
    <row r="3" spans="2:5" x14ac:dyDescent="0.25">
      <c r="B3" s="5" t="s">
        <v>38</v>
      </c>
      <c r="C3" s="5" t="s">
        <v>4</v>
      </c>
      <c r="D3" s="5" t="s">
        <v>5</v>
      </c>
      <c r="E3" s="5" t="s">
        <v>9</v>
      </c>
    </row>
    <row r="4" spans="2:5" x14ac:dyDescent="0.25">
      <c r="B4" s="5" t="s">
        <v>39</v>
      </c>
      <c r="C4" s="5" t="s">
        <v>13</v>
      </c>
      <c r="D4" s="5" t="s">
        <v>7</v>
      </c>
      <c r="E4" s="5" t="s">
        <v>46</v>
      </c>
    </row>
    <row r="5" spans="2:5" x14ac:dyDescent="0.25">
      <c r="B5" s="5" t="s">
        <v>40</v>
      </c>
      <c r="C5" s="5" t="s">
        <v>24</v>
      </c>
      <c r="D5" s="5" t="s">
        <v>7</v>
      </c>
      <c r="E5" s="5" t="s">
        <v>47</v>
      </c>
    </row>
    <row r="6" spans="2:5" x14ac:dyDescent="0.25">
      <c r="B6" s="5" t="s">
        <v>41</v>
      </c>
      <c r="C6" s="5" t="s">
        <v>14</v>
      </c>
      <c r="D6" s="5" t="s">
        <v>7</v>
      </c>
      <c r="E6" s="5" t="s">
        <v>48</v>
      </c>
    </row>
    <row r="7" spans="2:5" x14ac:dyDescent="0.25">
      <c r="B7" s="5" t="s">
        <v>42</v>
      </c>
      <c r="C7" s="5" t="s">
        <v>43</v>
      </c>
      <c r="D7" s="5" t="s">
        <v>7</v>
      </c>
      <c r="E7" s="5" t="s">
        <v>49</v>
      </c>
    </row>
    <row r="8" spans="2:5" ht="90" x14ac:dyDescent="0.25">
      <c r="B8" s="5" t="s">
        <v>44</v>
      </c>
      <c r="C8" s="5" t="s">
        <v>14</v>
      </c>
      <c r="D8" s="5" t="s">
        <v>7</v>
      </c>
      <c r="E8" s="6" t="s">
        <v>50</v>
      </c>
    </row>
    <row r="9" spans="2:5" x14ac:dyDescent="0.25">
      <c r="B9" s="5" t="s">
        <v>45</v>
      </c>
      <c r="C9" s="5" t="s">
        <v>24</v>
      </c>
      <c r="D9" s="5" t="s">
        <v>7</v>
      </c>
      <c r="E9" s="5" t="s">
        <v>51</v>
      </c>
    </row>
    <row r="10" spans="2:5" x14ac:dyDescent="0.25">
      <c r="B10" s="5" t="s">
        <v>32</v>
      </c>
      <c r="C10" s="5" t="s">
        <v>14</v>
      </c>
      <c r="D10" s="5" t="s">
        <v>7</v>
      </c>
      <c r="E10" s="7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FF90-5406-4892-891D-3093479B9B2C}">
  <dimension ref="B2:E9"/>
  <sheetViews>
    <sheetView workbookViewId="0">
      <selection activeCell="B3" sqref="B3:B9"/>
    </sheetView>
  </sheetViews>
  <sheetFormatPr baseColWidth="10" defaultRowHeight="15" x14ac:dyDescent="0.25"/>
  <cols>
    <col min="1" max="1" width="11.42578125" style="3"/>
    <col min="2" max="2" width="13.42578125" style="3" bestFit="1" customWidth="1"/>
    <col min="3" max="3" width="23" style="3" bestFit="1" customWidth="1"/>
    <col min="4" max="4" width="16.85546875" style="3" bestFit="1" customWidth="1"/>
    <col min="5" max="5" width="87" style="3" bestFit="1" customWidth="1"/>
    <col min="6" max="16384" width="11.42578125" style="3"/>
  </cols>
  <sheetData>
    <row r="2" spans="2:5" x14ac:dyDescent="0.25">
      <c r="B2" s="4" t="s">
        <v>0</v>
      </c>
      <c r="C2" s="4" t="s">
        <v>1</v>
      </c>
      <c r="D2" s="4" t="s">
        <v>2</v>
      </c>
      <c r="E2" s="4" t="s">
        <v>8</v>
      </c>
    </row>
    <row r="3" spans="2:5" x14ac:dyDescent="0.25">
      <c r="B3" s="5" t="s">
        <v>88</v>
      </c>
      <c r="C3" s="5" t="s">
        <v>4</v>
      </c>
      <c r="D3" s="5" t="s">
        <v>5</v>
      </c>
      <c r="E3" s="5" t="s">
        <v>9</v>
      </c>
    </row>
    <row r="4" spans="2:5" x14ac:dyDescent="0.25">
      <c r="B4" s="5" t="s">
        <v>89</v>
      </c>
      <c r="C4" s="5" t="s">
        <v>13</v>
      </c>
      <c r="D4" s="5" t="s">
        <v>7</v>
      </c>
      <c r="E4" s="5" t="s">
        <v>94</v>
      </c>
    </row>
    <row r="5" spans="2:5" x14ac:dyDescent="0.25">
      <c r="B5" s="5" t="s">
        <v>90</v>
      </c>
      <c r="C5" s="5" t="s">
        <v>24</v>
      </c>
      <c r="D5" s="5" t="s">
        <v>7</v>
      </c>
      <c r="E5" s="5" t="s">
        <v>95</v>
      </c>
    </row>
    <row r="6" spans="2:5" x14ac:dyDescent="0.25">
      <c r="B6" s="5" t="s">
        <v>91</v>
      </c>
      <c r="C6" s="5" t="s">
        <v>43</v>
      </c>
      <c r="D6" s="5" t="s">
        <v>7</v>
      </c>
      <c r="E6" s="5" t="s">
        <v>49</v>
      </c>
    </row>
    <row r="7" spans="2:5" ht="90" x14ac:dyDescent="0.25">
      <c r="B7" s="5" t="s">
        <v>92</v>
      </c>
      <c r="C7" s="5" t="s">
        <v>14</v>
      </c>
      <c r="D7" s="5" t="s">
        <v>7</v>
      </c>
      <c r="E7" s="6" t="s">
        <v>50</v>
      </c>
    </row>
    <row r="8" spans="2:5" x14ac:dyDescent="0.25">
      <c r="B8" s="5" t="s">
        <v>93</v>
      </c>
      <c r="C8" s="5" t="s">
        <v>24</v>
      </c>
      <c r="D8" s="5" t="s">
        <v>7</v>
      </c>
      <c r="E8" s="5" t="s">
        <v>51</v>
      </c>
    </row>
    <row r="9" spans="2:5" x14ac:dyDescent="0.25">
      <c r="B9" s="5" t="s">
        <v>32</v>
      </c>
      <c r="C9" s="5" t="s">
        <v>14</v>
      </c>
      <c r="D9" s="5" t="s">
        <v>7</v>
      </c>
      <c r="E9" s="7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provider</vt:lpstr>
      <vt:lpstr>responsible</vt:lpstr>
      <vt:lpstr>client</vt:lpstr>
      <vt:lpstr>solution</vt:lpstr>
      <vt:lpstr>component</vt:lpstr>
      <vt:lpstr>ticket</vt:lpstr>
      <vt:lpstr>ticket_detail</vt:lpstr>
      <vt:lpstr>ticket_qa</vt:lpstr>
      <vt:lpstr>ticket_prod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rcadena</dc:creator>
  <cp:lastModifiedBy>rcadena</cp:lastModifiedBy>
  <dcterms:created xsi:type="dcterms:W3CDTF">2019-11-03T02:14:20Z</dcterms:created>
  <dcterms:modified xsi:type="dcterms:W3CDTF">2019-11-04T17:02:39Z</dcterms:modified>
</cp:coreProperties>
</file>