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bookViews>
    <workbookView xWindow="32940" yWindow="5120" windowWidth="28800" windowHeight="16720" tabRatio="500" activeTab="1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F33" i="1"/>
  <c r="H33" i="1"/>
  <c r="G33" i="1"/>
  <c r="E2" i="1"/>
  <c r="G29" i="1"/>
  <c r="G30" i="1"/>
  <c r="G31" i="1"/>
  <c r="G32" i="1"/>
  <c r="F30" i="1"/>
  <c r="H30" i="1"/>
  <c r="F31" i="1"/>
  <c r="H31" i="1"/>
  <c r="F32" i="1"/>
  <c r="H32" i="1"/>
  <c r="H34" i="1"/>
  <c r="H35" i="1"/>
  <c r="G12" i="1"/>
  <c r="G13" i="1"/>
  <c r="G14" i="1"/>
  <c r="G15" i="1"/>
  <c r="G16" i="1"/>
  <c r="G17" i="1"/>
  <c r="G18" i="1"/>
  <c r="F12" i="1"/>
  <c r="F13" i="1"/>
  <c r="F14" i="1"/>
  <c r="F15" i="1"/>
  <c r="E35" i="1"/>
  <c r="G35" i="1"/>
  <c r="E34" i="1"/>
  <c r="G34" i="1"/>
  <c r="I10" i="2"/>
  <c r="I11" i="2"/>
  <c r="I6" i="2"/>
  <c r="I7" i="2"/>
  <c r="K5" i="2"/>
  <c r="B7" i="2"/>
  <c r="B11" i="2"/>
  <c r="B12" i="2"/>
  <c r="D12" i="2"/>
  <c r="F2" i="1"/>
  <c r="F3" i="1"/>
  <c r="F4" i="1"/>
  <c r="F5" i="1"/>
  <c r="F6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6" i="1"/>
  <c r="G2" i="1"/>
  <c r="G3" i="1"/>
  <c r="G4" i="1"/>
  <c r="G5" i="1"/>
  <c r="G6" i="1"/>
  <c r="G7" i="1"/>
  <c r="G8" i="1"/>
  <c r="G9" i="1"/>
  <c r="G10" i="1"/>
  <c r="G11" i="1"/>
  <c r="G19" i="1"/>
  <c r="G20" i="1"/>
  <c r="G21" i="1"/>
  <c r="G22" i="1"/>
  <c r="G23" i="1"/>
  <c r="G24" i="1"/>
  <c r="G25" i="1"/>
  <c r="G26" i="1"/>
  <c r="G27" i="1"/>
  <c r="G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37" i="1"/>
  <c r="I8" i="2"/>
  <c r="I9" i="2"/>
  <c r="I12" i="2"/>
  <c r="I13" i="2"/>
  <c r="D7" i="2"/>
  <c r="D6" i="2"/>
  <c r="D5" i="2"/>
  <c r="D11" i="2"/>
  <c r="K4" i="2"/>
</calcChain>
</file>

<file path=xl/sharedStrings.xml><?xml version="1.0" encoding="utf-8"?>
<sst xmlns="http://schemas.openxmlformats.org/spreadsheetml/2006/main" count="217" uniqueCount="78">
  <si>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</si>
  <si>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</si>
  <si>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</si>
  <si>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</si>
  <si>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</si>
  <si>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</si>
  <si>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</si>
  <si>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</si>
  <si>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</si>
  <si>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</si>
  <si>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</si>
  <si>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</si>
  <si>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</si>
  <si>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</si>
  <si>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</si>
  <si>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</si>
  <si>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</si>
  <si>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</si>
  <si>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</si>
  <si>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</si>
  <si>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</si>
  <si>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</si>
  <si>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</si>
  <si>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</si>
  <si>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</si>
  <si>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</si>
  <si>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</si>
  <si>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</si>
  <si>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</si>
  <si>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</si>
  <si>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</si>
  <si>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</si>
  <si>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</si>
  <si>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</si>
  <si>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</si>
  <si>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</si>
  <si>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</si>
  <si>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</si>
  <si>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</si>
  <si>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</si>
  <si>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</si>
  <si>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</si>
  <si>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</si>
  <si>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</si>
  <si>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</si>
  <si>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</si>
  <si>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</si>
  <si>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</si>
  <si>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</si>
  <si>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</si>
  <si>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</si>
  <si>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</si>
  <si>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</si>
  <si>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</si>
  <si>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</si>
  <si>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</si>
  <si>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</si>
  <si>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</si>
  <si>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</si>
  <si>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</si>
  <si>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</si>
  <si>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</si>
  <si>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</si>
  <si>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</si>
  <si>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</si>
  <si>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tube_number</t>
  </si>
  <si>
    <t>day</t>
  </si>
  <si>
    <t>Activity</t>
  </si>
  <si>
    <t>% total waste</t>
  </si>
  <si>
    <t xml:space="preserve">  </t>
  </si>
  <si>
    <t>sugar</t>
  </si>
  <si>
    <t>minus</t>
  </si>
  <si>
    <t>plus</t>
  </si>
  <si>
    <t>minus sugar plus est</t>
  </si>
  <si>
    <t>minus sugar minus est</t>
  </si>
  <si>
    <t>plus sugar minus est</t>
  </si>
  <si>
    <t>plus sugar plus est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</si>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</sst>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Ruler="0" workbookViewId="0">
      <selection activeCell="E14" sqref="E14:F25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5" width="12" bestFit="1" customWidth="1"/>
    <col min="7" max="7" width="18.33203125" customWidth="1"/>
    <col min="8" max="8" width="17.83203125" customWidth="1"/>
  </cols>
  <sheetData>
    <row r="1" spans="1:8" x14ac:dyDescent="0.2">
      <c r="A1" t="s">
        <v>64</v>
      </c>
      <c r="B1" t="s">
        <v>55</v>
      </c>
      <c r="C1" t="s">
        <v>33</v>
      </c>
      <c r="D1" t="s">
        <v>32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56</v>
      </c>
      <c r="B2" t="s">
        <v>0</v>
      </c>
      <c r="C2">
        <v>137</v>
      </c>
      <c r="D2">
        <v>66</v>
      </c>
      <c r="E2">
        <f t="shared" ref="E2:E33" si="0">C2/2220000</f>
        <v>6.1711711711711706E-5</v>
      </c>
      <c r="F2">
        <f t="shared" ref="F2:F11" si="1">D4/2220000</f>
        <v>3.5585585585585589E-5</v>
      </c>
      <c r="G2">
        <f t="shared" ref="G2:G11" si="2">E2*3</f>
        <v>1.8513513513513513E-4</v>
      </c>
      <c r="H2">
        <f t="shared" ref="H2:H11" si="3">F2*3</f>
        <v>1.0675675675675677E-4</v>
      </c>
    </row>
    <row r="3" spans="1:8" x14ac:dyDescent="0.2">
      <c r="A3" t="s">
        <v>56</v>
      </c>
      <c r="B3" t="s">
        <v>31</v>
      </c>
      <c r="C3">
        <v>184</v>
      </c>
      <c r="D3">
        <v>43</v>
      </c>
      <c r="E3">
        <f t="shared" si="0"/>
        <v>8.2882882882882888E-5</v>
      </c>
      <c r="F3">
        <f t="shared" si="1"/>
        <v>2.2072072072072073E-5</v>
      </c>
      <c r="G3">
        <f t="shared" si="2"/>
        <v>2.4864864864864865E-4</v>
      </c>
      <c r="H3">
        <f t="shared" si="3"/>
        <v>6.6216216216216227E-5</v>
      </c>
    </row>
    <row r="4" spans="1:8" x14ac:dyDescent="0.2">
      <c r="A4" t="s">
        <v>56</v>
      </c>
      <c r="B4" t="s">
        <v>1</v>
      </c>
      <c r="C4">
        <v>104</v>
      </c>
      <c r="D4">
        <v>79</v>
      </c>
      <c r="E4">
        <f t="shared" si="0"/>
        <v>4.684684684684685E-5</v>
      </c>
      <c r="F4">
        <f t="shared" si="1"/>
        <v>2.6126126126126125E-5</v>
      </c>
      <c r="G4">
        <f t="shared" si="2"/>
        <v>1.4054054054054056E-4</v>
      </c>
      <c r="H4">
        <f t="shared" si="3"/>
        <v>7.8378378378378367E-5</v>
      </c>
    </row>
    <row r="5" spans="1:8" x14ac:dyDescent="0.2">
      <c r="A5" t="s">
        <v>57</v>
      </c>
      <c r="B5" t="s">
        <v>2</v>
      </c>
      <c r="C5">
        <v>370</v>
      </c>
      <c r="D5">
        <v>49</v>
      </c>
      <c r="E5">
        <f t="shared" si="0"/>
        <v>1.6666666666666666E-4</v>
      </c>
      <c r="F5">
        <f t="shared" si="1"/>
        <v>3.2882882882882886E-5</v>
      </c>
      <c r="G5">
        <f t="shared" si="2"/>
        <v>5.0000000000000001E-4</v>
      </c>
      <c r="H5">
        <f t="shared" si="3"/>
        <v>9.8648648648648663E-5</v>
      </c>
    </row>
    <row r="6" spans="1:8" x14ac:dyDescent="0.2">
      <c r="A6" t="s">
        <v>57</v>
      </c>
      <c r="B6" t="s">
        <v>3</v>
      </c>
      <c r="C6">
        <v>23</v>
      </c>
      <c r="D6">
        <v>58</v>
      </c>
      <c r="E6">
        <f t="shared" si="0"/>
        <v>1.0360360360360361E-5</v>
      </c>
      <c r="F6">
        <f t="shared" si="1"/>
        <v>3.0180180180180179E-5</v>
      </c>
      <c r="G6">
        <f t="shared" si="2"/>
        <v>3.1081081081081081E-5</v>
      </c>
      <c r="H6">
        <f t="shared" si="3"/>
        <v>9.0540540540540534E-5</v>
      </c>
    </row>
    <row r="7" spans="1:8" x14ac:dyDescent="0.2">
      <c r="A7" t="s">
        <v>57</v>
      </c>
      <c r="B7" t="s">
        <v>4</v>
      </c>
      <c r="C7">
        <v>112</v>
      </c>
      <c r="D7">
        <v>73</v>
      </c>
      <c r="E7">
        <f t="shared" si="0"/>
        <v>5.0450450450450452E-5</v>
      </c>
      <c r="F7">
        <f t="shared" si="1"/>
        <v>4.4144144144144147E-5</v>
      </c>
      <c r="G7">
        <f t="shared" si="2"/>
        <v>1.5135135135135137E-4</v>
      </c>
      <c r="H7">
        <f t="shared" si="3"/>
        <v>1.3243243243243245E-4</v>
      </c>
    </row>
    <row r="8" spans="1:8" x14ac:dyDescent="0.2">
      <c r="A8" t="s">
        <v>58</v>
      </c>
      <c r="B8" t="s">
        <v>5</v>
      </c>
      <c r="C8">
        <v>81</v>
      </c>
      <c r="D8">
        <v>67</v>
      </c>
      <c r="E8">
        <f t="shared" si="0"/>
        <v>3.6486486486486487E-5</v>
      </c>
      <c r="F8">
        <f t="shared" si="1"/>
        <v>3.0630630630630632E-5</v>
      </c>
      <c r="G8">
        <f t="shared" si="2"/>
        <v>1.0945945945945946E-4</v>
      </c>
      <c r="H8">
        <f t="shared" si="3"/>
        <v>9.1891891891891889E-5</v>
      </c>
    </row>
    <row r="9" spans="1:8" x14ac:dyDescent="0.2">
      <c r="A9" t="s">
        <v>58</v>
      </c>
      <c r="B9" t="s">
        <v>6</v>
      </c>
      <c r="C9">
        <v>127</v>
      </c>
      <c r="D9">
        <v>98</v>
      </c>
      <c r="E9">
        <f t="shared" si="0"/>
        <v>5.7207207207207206E-5</v>
      </c>
      <c r="F9">
        <f t="shared" si="1"/>
        <v>2.927927927927928E-5</v>
      </c>
      <c r="G9">
        <f t="shared" si="2"/>
        <v>1.7162162162162161E-4</v>
      </c>
      <c r="H9">
        <f t="shared" si="3"/>
        <v>8.7837837837837838E-5</v>
      </c>
    </row>
    <row r="10" spans="1:8" x14ac:dyDescent="0.2">
      <c r="A10" t="s">
        <v>58</v>
      </c>
      <c r="B10" t="s">
        <v>7</v>
      </c>
      <c r="C10">
        <v>89</v>
      </c>
      <c r="D10">
        <v>68</v>
      </c>
      <c r="E10">
        <f t="shared" si="0"/>
        <v>4.0090090090090089E-5</v>
      </c>
      <c r="F10">
        <f t="shared" si="1"/>
        <v>2.1621621621621621E-5</v>
      </c>
      <c r="G10">
        <f t="shared" si="2"/>
        <v>1.2027027027027026E-4</v>
      </c>
      <c r="H10">
        <f t="shared" si="3"/>
        <v>6.4864864864864859E-5</v>
      </c>
    </row>
    <row r="11" spans="1:8" x14ac:dyDescent="0.2">
      <c r="A11" t="s">
        <v>59</v>
      </c>
      <c r="B11" t="s">
        <v>8</v>
      </c>
      <c r="C11">
        <v>66</v>
      </c>
      <c r="D11">
        <v>65</v>
      </c>
      <c r="E11">
        <f t="shared" si="0"/>
        <v>2.972972972972973E-5</v>
      </c>
      <c r="F11">
        <f t="shared" si="1"/>
        <v>1.8018018018018019E-5</v>
      </c>
      <c r="G11">
        <f t="shared" si="2"/>
        <v>8.9189189189189193E-5</v>
      </c>
      <c r="H11">
        <f t="shared" si="3"/>
        <v>5.405405405405406E-5</v>
      </c>
    </row>
    <row r="12" spans="1:8" x14ac:dyDescent="0.2">
      <c r="A12" t="s">
        <v>59</v>
      </c>
      <c r="B12" t="s">
        <v>9</v>
      </c>
      <c r="C12">
        <v>73</v>
      </c>
      <c r="D12">
        <v>48</v>
      </c>
      <c r="E12">
        <f t="shared" si="0"/>
        <v>3.2882882882882886E-5</v>
      </c>
      <c r="F12">
        <f t="shared" ref="F12:F15" si="4">D14/2220000</f>
        <v>1.8454954954954955E-3</v>
      </c>
      <c r="G12">
        <f t="shared" ref="G12:G18" si="5">E12*3</f>
        <v>9.8648648648648663E-5</v>
      </c>
      <c r="H12">
        <f t="shared" ref="H12:H29" si="6">F12*3</f>
        <v>5.5364864864864867E-3</v>
      </c>
    </row>
    <row r="13" spans="1:8" x14ac:dyDescent="0.2">
      <c r="A13" t="s">
        <v>59</v>
      </c>
      <c r="B13" t="s">
        <v>10</v>
      </c>
      <c r="C13">
        <v>74</v>
      </c>
      <c r="D13">
        <v>40</v>
      </c>
      <c r="E13">
        <f t="shared" si="0"/>
        <v>3.3333333333333335E-5</v>
      </c>
      <c r="F13">
        <f t="shared" si="4"/>
        <v>3.6022522522522523E-3</v>
      </c>
      <c r="G13">
        <f t="shared" si="5"/>
        <v>1E-4</v>
      </c>
      <c r="H13">
        <f t="shared" si="6"/>
        <v>1.0806756756756757E-2</v>
      </c>
    </row>
    <row r="14" spans="1:8" x14ac:dyDescent="0.2">
      <c r="A14" t="s">
        <v>60</v>
      </c>
      <c r="B14" t="s">
        <v>11</v>
      </c>
      <c r="C14">
        <v>90108</v>
      </c>
      <c r="D14">
        <v>4097</v>
      </c>
      <c r="E14">
        <f t="shared" si="0"/>
        <v>4.058918918918919E-2</v>
      </c>
      <c r="F14">
        <f t="shared" si="4"/>
        <v>2.4918918918918919E-3</v>
      </c>
      <c r="G14">
        <f t="shared" si="5"/>
        <v>0.12176756756756757</v>
      </c>
      <c r="H14">
        <f t="shared" si="6"/>
        <v>7.4756756756756762E-3</v>
      </c>
    </row>
    <row r="15" spans="1:8" x14ac:dyDescent="0.2">
      <c r="A15" t="s">
        <v>60</v>
      </c>
      <c r="B15" t="s">
        <v>12</v>
      </c>
      <c r="C15">
        <v>87325</v>
      </c>
      <c r="D15">
        <v>7997</v>
      </c>
      <c r="E15">
        <f t="shared" si="0"/>
        <v>3.9335585585585586E-2</v>
      </c>
      <c r="F15">
        <f t="shared" si="4"/>
        <v>2.6891891891891893E-3</v>
      </c>
      <c r="G15">
        <f t="shared" si="5"/>
        <v>0.11800675675675676</v>
      </c>
      <c r="H15">
        <f t="shared" si="6"/>
        <v>8.067567567567567E-3</v>
      </c>
    </row>
    <row r="16" spans="1:8" x14ac:dyDescent="0.2">
      <c r="A16" t="s">
        <v>60</v>
      </c>
      <c r="B16" t="s">
        <v>13</v>
      </c>
      <c r="C16">
        <v>76774</v>
      </c>
      <c r="D16">
        <v>5532</v>
      </c>
      <c r="E16">
        <f t="shared" si="0"/>
        <v>3.458288288288288E-2</v>
      </c>
      <c r="F16">
        <f t="shared" ref="F16:F33" si="7">D16/2220000</f>
        <v>2.4918918918918919E-3</v>
      </c>
      <c r="G16">
        <f t="shared" si="5"/>
        <v>0.10374864864864863</v>
      </c>
      <c r="H16">
        <f t="shared" si="6"/>
        <v>7.4756756756756762E-3</v>
      </c>
    </row>
    <row r="17" spans="1:8" x14ac:dyDescent="0.2">
      <c r="A17" t="s">
        <v>61</v>
      </c>
      <c r="B17" t="s">
        <v>14</v>
      </c>
      <c r="C17">
        <v>88810</v>
      </c>
      <c r="D17">
        <v>5970</v>
      </c>
      <c r="E17">
        <f t="shared" si="0"/>
        <v>4.0004504504504504E-2</v>
      </c>
      <c r="F17">
        <f t="shared" si="7"/>
        <v>2.6891891891891893E-3</v>
      </c>
      <c r="G17">
        <f t="shared" si="5"/>
        <v>0.12001351351351351</v>
      </c>
      <c r="H17">
        <f t="shared" si="6"/>
        <v>8.067567567567567E-3</v>
      </c>
    </row>
    <row r="18" spans="1:8" x14ac:dyDescent="0.2">
      <c r="A18" t="s">
        <v>61</v>
      </c>
      <c r="B18" t="s">
        <v>15</v>
      </c>
      <c r="C18">
        <v>15468</v>
      </c>
      <c r="D18">
        <v>5723</v>
      </c>
      <c r="E18">
        <f t="shared" si="0"/>
        <v>6.9675675675675676E-3</v>
      </c>
      <c r="F18">
        <f t="shared" si="7"/>
        <v>2.5779279279279279E-3</v>
      </c>
      <c r="G18">
        <f t="shared" si="5"/>
        <v>2.0902702702702704E-2</v>
      </c>
      <c r="H18">
        <f t="shared" si="6"/>
        <v>7.7337837837837837E-3</v>
      </c>
    </row>
    <row r="19" spans="1:8" x14ac:dyDescent="0.2">
      <c r="A19" t="s">
        <v>61</v>
      </c>
      <c r="B19" t="s">
        <v>16</v>
      </c>
      <c r="C19">
        <v>69738</v>
      </c>
      <c r="D19">
        <v>3258</v>
      </c>
      <c r="E19">
        <f t="shared" si="0"/>
        <v>3.1413513513513514E-2</v>
      </c>
      <c r="F19">
        <f t="shared" si="7"/>
        <v>1.4675675675675675E-3</v>
      </c>
      <c r="G19">
        <f t="shared" ref="G19:G28" si="8">E19*3</f>
        <v>9.4240540540540541E-2</v>
      </c>
      <c r="H19">
        <f t="shared" si="6"/>
        <v>4.402702702702703E-3</v>
      </c>
    </row>
    <row r="20" spans="1:8" x14ac:dyDescent="0.2">
      <c r="A20" t="s">
        <v>62</v>
      </c>
      <c r="B20" t="s">
        <v>17</v>
      </c>
      <c r="C20">
        <v>11530</v>
      </c>
      <c r="D20">
        <v>582</v>
      </c>
      <c r="E20">
        <f t="shared" si="0"/>
        <v>5.1936936936936937E-3</v>
      </c>
      <c r="F20">
        <f t="shared" si="7"/>
        <v>2.6216216216216215E-4</v>
      </c>
      <c r="G20">
        <f t="shared" si="8"/>
        <v>1.5581081081081081E-2</v>
      </c>
      <c r="H20">
        <f t="shared" si="6"/>
        <v>7.8648648648648638E-4</v>
      </c>
    </row>
    <row r="21" spans="1:8" x14ac:dyDescent="0.2">
      <c r="A21" t="s">
        <v>62</v>
      </c>
      <c r="B21" t="s">
        <v>18</v>
      </c>
      <c r="C21">
        <v>19172</v>
      </c>
      <c r="D21">
        <v>14462</v>
      </c>
      <c r="E21">
        <f t="shared" si="0"/>
        <v>8.6360360360360367E-3</v>
      </c>
      <c r="F21">
        <f t="shared" si="7"/>
        <v>6.5144144144144147E-3</v>
      </c>
      <c r="G21">
        <f t="shared" si="8"/>
        <v>2.5908108108108112E-2</v>
      </c>
      <c r="H21">
        <f t="shared" si="6"/>
        <v>1.9543243243243243E-2</v>
      </c>
    </row>
    <row r="22" spans="1:8" x14ac:dyDescent="0.2">
      <c r="A22" t="s">
        <v>62</v>
      </c>
      <c r="B22" t="s">
        <v>19</v>
      </c>
      <c r="C22">
        <v>23725</v>
      </c>
      <c r="D22">
        <v>15381</v>
      </c>
      <c r="E22">
        <f t="shared" si="0"/>
        <v>1.0686936936936937E-2</v>
      </c>
      <c r="F22">
        <f t="shared" si="7"/>
        <v>6.9283783783783788E-3</v>
      </c>
      <c r="G22">
        <f t="shared" si="8"/>
        <v>3.2060810810810809E-2</v>
      </c>
      <c r="H22">
        <f t="shared" si="6"/>
        <v>2.0785135135135135E-2</v>
      </c>
    </row>
    <row r="23" spans="1:8" x14ac:dyDescent="0.2">
      <c r="A23" t="s">
        <v>63</v>
      </c>
      <c r="B23" t="s">
        <v>20</v>
      </c>
      <c r="C23">
        <v>37316</v>
      </c>
      <c r="D23">
        <v>16902</v>
      </c>
      <c r="E23">
        <f t="shared" si="0"/>
        <v>1.6809009009009009E-2</v>
      </c>
      <c r="F23">
        <f t="shared" si="7"/>
        <v>7.6135135135135135E-3</v>
      </c>
      <c r="G23">
        <f t="shared" si="8"/>
        <v>5.0427027027027026E-2</v>
      </c>
      <c r="H23">
        <f t="shared" si="6"/>
        <v>2.2840540540540542E-2</v>
      </c>
    </row>
    <row r="24" spans="1:8" x14ac:dyDescent="0.2">
      <c r="A24" t="s">
        <v>63</v>
      </c>
      <c r="B24" t="s">
        <v>21</v>
      </c>
      <c r="C24">
        <v>58067</v>
      </c>
      <c r="D24">
        <v>17716</v>
      </c>
      <c r="E24">
        <f t="shared" si="0"/>
        <v>2.6156306306306307E-2</v>
      </c>
      <c r="F24">
        <f t="shared" si="7"/>
        <v>7.9801801801801797E-3</v>
      </c>
      <c r="G24">
        <f t="shared" si="8"/>
        <v>7.8468918918918926E-2</v>
      </c>
      <c r="H24">
        <f t="shared" si="6"/>
        <v>2.3940540540540539E-2</v>
      </c>
    </row>
    <row r="25" spans="1:8" x14ac:dyDescent="0.2">
      <c r="A25" t="s">
        <v>63</v>
      </c>
      <c r="B25" t="s">
        <v>22</v>
      </c>
      <c r="C25">
        <v>66971</v>
      </c>
      <c r="D25">
        <v>13858</v>
      </c>
      <c r="E25">
        <f t="shared" si="0"/>
        <v>3.0167117117117118E-2</v>
      </c>
      <c r="F25">
        <f t="shared" si="7"/>
        <v>6.2423423423423425E-3</v>
      </c>
      <c r="G25">
        <f t="shared" si="8"/>
        <v>9.0501351351351358E-2</v>
      </c>
      <c r="H25">
        <f t="shared" si="6"/>
        <v>1.8727027027027027E-2</v>
      </c>
    </row>
    <row r="26" spans="1:8" x14ac:dyDescent="0.2">
      <c r="A26" t="s">
        <v>23</v>
      </c>
      <c r="B26" t="s">
        <v>23</v>
      </c>
      <c r="C26">
        <v>59</v>
      </c>
      <c r="D26">
        <v>62</v>
      </c>
      <c r="E26">
        <f>C26/2220000</f>
        <v>2.6576576576576577E-5</v>
      </c>
      <c r="F26">
        <f t="shared" si="7"/>
        <v>2.7927927927927929E-5</v>
      </c>
      <c r="G26">
        <f t="shared" si="8"/>
        <v>7.9729729729729736E-5</v>
      </c>
      <c r="H26">
        <f t="shared" si="6"/>
        <v>8.3783783783783787E-5</v>
      </c>
    </row>
    <row r="27" spans="1:8" x14ac:dyDescent="0.2">
      <c r="A27" t="s">
        <v>24</v>
      </c>
      <c r="B27" t="s">
        <v>24</v>
      </c>
      <c r="C27">
        <v>54</v>
      </c>
      <c r="D27">
        <v>67</v>
      </c>
      <c r="E27">
        <f t="shared" si="0"/>
        <v>2.4324324324324324E-5</v>
      </c>
      <c r="F27">
        <f t="shared" si="7"/>
        <v>3.0180180180180179E-5</v>
      </c>
      <c r="G27">
        <f t="shared" si="8"/>
        <v>7.2972972972972975E-5</v>
      </c>
      <c r="H27">
        <f t="shared" si="6"/>
        <v>9.0540540540540534E-5</v>
      </c>
    </row>
    <row r="28" spans="1:8" x14ac:dyDescent="0.2">
      <c r="A28" t="s">
        <v>25</v>
      </c>
      <c r="B28" t="s">
        <v>25</v>
      </c>
      <c r="C28">
        <v>59</v>
      </c>
      <c r="D28">
        <v>60</v>
      </c>
      <c r="E28">
        <f t="shared" si="0"/>
        <v>2.6576576576576577E-5</v>
      </c>
      <c r="F28">
        <f t="shared" si="7"/>
        <v>2.7027027027027027E-5</v>
      </c>
      <c r="G28">
        <f t="shared" si="8"/>
        <v>7.9729729729729736E-5</v>
      </c>
      <c r="H28">
        <f t="shared" si="6"/>
        <v>8.1081081081081077E-5</v>
      </c>
    </row>
    <row r="29" spans="1:8" x14ac:dyDescent="0.2">
      <c r="A29" t="s">
        <v>26</v>
      </c>
      <c r="B29" t="s">
        <v>26</v>
      </c>
      <c r="C29">
        <v>54</v>
      </c>
      <c r="D29">
        <v>72</v>
      </c>
      <c r="E29">
        <f t="shared" si="0"/>
        <v>2.4324324324324324E-5</v>
      </c>
      <c r="F29">
        <f t="shared" si="7"/>
        <v>3.2432432432432429E-5</v>
      </c>
      <c r="G29">
        <f t="shared" ref="G29:G32" si="9">E29*3</f>
        <v>7.2972972972972975E-5</v>
      </c>
      <c r="H29">
        <f t="shared" si="6"/>
        <v>9.7297297297297281E-5</v>
      </c>
    </row>
    <row r="30" spans="1:8" x14ac:dyDescent="0.2">
      <c r="A30" t="s">
        <v>27</v>
      </c>
      <c r="B30" t="s">
        <v>27</v>
      </c>
      <c r="C30">
        <v>193</v>
      </c>
      <c r="D30">
        <v>69</v>
      </c>
      <c r="E30">
        <f t="shared" si="0"/>
        <v>8.6936936936936939E-5</v>
      </c>
      <c r="F30">
        <f t="shared" si="7"/>
        <v>3.1081081081081081E-5</v>
      </c>
      <c r="G30">
        <f t="shared" si="9"/>
        <v>2.6081081081081084E-4</v>
      </c>
      <c r="H30">
        <f t="shared" ref="H30:H35" si="10">F30*3</f>
        <v>9.3243243243243244E-5</v>
      </c>
    </row>
    <row r="31" spans="1:8" x14ac:dyDescent="0.2">
      <c r="A31" t="s">
        <v>28</v>
      </c>
      <c r="B31" t="s">
        <v>28</v>
      </c>
      <c r="C31">
        <v>150</v>
      </c>
      <c r="D31">
        <v>74</v>
      </c>
      <c r="E31">
        <f t="shared" si="0"/>
        <v>6.7567567567567569E-5</v>
      </c>
      <c r="F31">
        <f t="shared" si="7"/>
        <v>3.3333333333333335E-5</v>
      </c>
      <c r="G31">
        <f t="shared" si="9"/>
        <v>2.0270270270270269E-4</v>
      </c>
      <c r="H31">
        <f t="shared" si="10"/>
        <v>1E-4</v>
      </c>
    </row>
    <row r="32" spans="1:8" x14ac:dyDescent="0.2">
      <c r="A32" t="s">
        <v>29</v>
      </c>
      <c r="B32" t="s">
        <v>29</v>
      </c>
      <c r="C32">
        <v>160</v>
      </c>
      <c r="D32">
        <v>76</v>
      </c>
      <c r="E32">
        <f t="shared" si="0"/>
        <v>7.2072072072072076E-5</v>
      </c>
      <c r="F32">
        <f t="shared" si="7"/>
        <v>3.4234234234234234E-5</v>
      </c>
      <c r="G32">
        <f t="shared" si="9"/>
        <v>2.1621621621621624E-4</v>
      </c>
      <c r="H32">
        <f t="shared" si="10"/>
        <v>1.027027027027027E-4</v>
      </c>
    </row>
    <row r="33" spans="1:8" x14ac:dyDescent="0.2">
      <c r="A33" t="s">
        <v>30</v>
      </c>
      <c r="B33" t="s">
        <v>30</v>
      </c>
      <c r="C33">
        <v>195</v>
      </c>
      <c r="D33">
        <v>34</v>
      </c>
      <c r="E33">
        <f t="shared" si="0"/>
        <v>8.7837837837837838E-5</v>
      </c>
      <c r="F33">
        <f t="shared" si="7"/>
        <v>1.5315315315315316E-5</v>
      </c>
      <c r="G33">
        <f>E33*3</f>
        <v>2.635135135135135E-4</v>
      </c>
      <c r="H33">
        <f>F33*3</f>
        <v>4.5945945945945944E-5</v>
      </c>
    </row>
    <row r="34" spans="1:8" x14ac:dyDescent="0.2">
      <c r="E34">
        <f>C34/2220000</f>
        <v>0</v>
      </c>
      <c r="G34">
        <f>E34*3</f>
        <v>0</v>
      </c>
      <c r="H34">
        <f t="shared" si="10"/>
        <v>0</v>
      </c>
    </row>
    <row r="35" spans="1:8" x14ac:dyDescent="0.2">
      <c r="E35">
        <f>C35/2220000</f>
        <v>0</v>
      </c>
      <c r="G35">
        <f>E35*3</f>
        <v>0</v>
      </c>
      <c r="H35">
        <f t="shared" si="10"/>
        <v>0</v>
      </c>
    </row>
    <row r="36" spans="1:8" x14ac:dyDescent="0.2">
      <c r="D36">
        <f>SUM(E2:F33)</f>
        <v>0.34752567567567566</v>
      </c>
    </row>
    <row r="37" spans="1:8" x14ac:dyDescent="0.2">
      <c r="G37">
        <f>SUM(G2:G33)+SUM(H2:H33)</f>
        <v>1.0425770270270269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showRuler="0" workbookViewId="0">
      <selection activeCell="B2" sqref="B2:B24"/>
    </sheetView>
  </sheetViews>
  <sheetFormatPr baseColWidth="10" defaultRowHeight="16" x14ac:dyDescent="0.2"/>
  <cols>
    <col min="3" max="4" width="12.1640625" customWidth="1"/>
  </cols>
  <sheetData>
    <row r="1" spans="1:6" x14ac:dyDescent="0.2">
      <c r="A1" t="s">
        <v>70</v>
      </c>
      <c r="B1" s="14" t="s">
        <v>77</v>
      </c>
      <c r="C1" s="14" t="s">
        <v>65</v>
      </c>
      <c r="D1" s="14" t="s">
        <v>66</v>
      </c>
      <c r="E1" s="14" t="s">
        <v>67</v>
      </c>
      <c r="F1" s="14"/>
    </row>
    <row r="2" spans="1:6" x14ac:dyDescent="0.2">
      <c r="A2" t="s">
        <v>71</v>
      </c>
      <c r="B2" s="2" t="s">
        <v>74</v>
      </c>
      <c r="C2" s="2" t="s">
        <v>11</v>
      </c>
      <c r="D2" s="2">
        <v>1</v>
      </c>
      <c r="E2">
        <v>4.058918918918919E-2</v>
      </c>
      <c r="F2" s="2"/>
    </row>
    <row r="3" spans="1:6" x14ac:dyDescent="0.2">
      <c r="A3" t="s">
        <v>71</v>
      </c>
      <c r="B3" s="2" t="s">
        <v>74</v>
      </c>
      <c r="C3" s="2" t="s">
        <v>11</v>
      </c>
      <c r="D3" s="2">
        <v>2</v>
      </c>
      <c r="E3">
        <v>2.4918918918918919E-3</v>
      </c>
      <c r="F3" s="2"/>
    </row>
    <row r="4" spans="1:6" x14ac:dyDescent="0.2">
      <c r="A4" t="s">
        <v>71</v>
      </c>
      <c r="B4" s="2" t="s">
        <v>74</v>
      </c>
      <c r="C4" s="3" t="s">
        <v>12</v>
      </c>
      <c r="D4" s="3">
        <v>1</v>
      </c>
      <c r="E4">
        <v>3.9335585585585586E-2</v>
      </c>
      <c r="F4" s="3"/>
    </row>
    <row r="5" spans="1:6" x14ac:dyDescent="0.2">
      <c r="A5" t="s">
        <v>71</v>
      </c>
      <c r="B5" s="2" t="s">
        <v>74</v>
      </c>
      <c r="C5" s="3" t="s">
        <v>12</v>
      </c>
      <c r="D5" s="3">
        <v>2</v>
      </c>
      <c r="E5">
        <v>2.6891891891891893E-3</v>
      </c>
      <c r="F5" s="3"/>
    </row>
    <row r="6" spans="1:6" x14ac:dyDescent="0.2">
      <c r="A6" t="s">
        <v>71</v>
      </c>
      <c r="B6" s="2" t="s">
        <v>74</v>
      </c>
      <c r="C6" s="4" t="s">
        <v>13</v>
      </c>
      <c r="D6" s="4">
        <v>1</v>
      </c>
      <c r="E6">
        <v>3.458288288288288E-2</v>
      </c>
      <c r="F6" s="4"/>
    </row>
    <row r="7" spans="1:6" x14ac:dyDescent="0.2">
      <c r="A7" t="s">
        <v>71</v>
      </c>
      <c r="B7" s="2" t="s">
        <v>74</v>
      </c>
      <c r="C7" s="4" t="s">
        <v>13</v>
      </c>
      <c r="D7" s="4">
        <v>2</v>
      </c>
      <c r="E7">
        <v>2.4918918918918919E-3</v>
      </c>
      <c r="F7" s="4"/>
    </row>
    <row r="8" spans="1:6" x14ac:dyDescent="0.2">
      <c r="A8" t="s">
        <v>71</v>
      </c>
      <c r="B8" s="2" t="s">
        <v>73</v>
      </c>
      <c r="C8" s="5" t="s">
        <v>14</v>
      </c>
      <c r="D8" s="5">
        <v>1</v>
      </c>
      <c r="E8">
        <v>4.0004504504504504E-2</v>
      </c>
      <c r="F8" s="5"/>
    </row>
    <row r="9" spans="1:6" x14ac:dyDescent="0.2">
      <c r="A9" t="s">
        <v>71</v>
      </c>
      <c r="B9" s="2" t="s">
        <v>73</v>
      </c>
      <c r="C9" s="5" t="s">
        <v>14</v>
      </c>
      <c r="D9" s="5">
        <v>2</v>
      </c>
      <c r="E9">
        <v>2.6891891891891893E-3</v>
      </c>
      <c r="F9" s="5"/>
    </row>
    <row r="10" spans="1:6" x14ac:dyDescent="0.2">
      <c r="A10" t="s">
        <v>71</v>
      </c>
      <c r="B10" s="2" t="s">
        <v>73</v>
      </c>
      <c r="C10" s="6" t="s">
        <v>15</v>
      </c>
      <c r="D10" s="6">
        <v>1</v>
      </c>
      <c r="E10">
        <v>6.9675675675675676E-3</v>
      </c>
      <c r="F10" s="6"/>
    </row>
    <row r="11" spans="1:6" x14ac:dyDescent="0.2">
      <c r="A11" t="s">
        <v>71</v>
      </c>
      <c r="B11" s="2" t="s">
        <v>73</v>
      </c>
      <c r="C11" s="6" t="s">
        <v>15</v>
      </c>
      <c r="D11" s="6">
        <v>2</v>
      </c>
      <c r="E11">
        <v>2.5779279279279279E-3</v>
      </c>
      <c r="F11" s="6"/>
    </row>
    <row r="12" spans="1:6" x14ac:dyDescent="0.2">
      <c r="A12" t="s">
        <v>71</v>
      </c>
      <c r="B12" s="2" t="s">
        <v>73</v>
      </c>
      <c r="C12" s="7" t="s">
        <v>16</v>
      </c>
      <c r="D12" s="7">
        <v>2</v>
      </c>
      <c r="E12">
        <v>1.4675675675675675E-3</v>
      </c>
      <c r="F12" s="7"/>
    </row>
    <row r="13" spans="1:6" x14ac:dyDescent="0.2">
      <c r="A13" t="s">
        <v>72</v>
      </c>
      <c r="B13" s="8" t="s">
        <v>75</v>
      </c>
      <c r="C13" s="8" t="s">
        <v>17</v>
      </c>
      <c r="D13" s="8">
        <v>1</v>
      </c>
      <c r="E13">
        <v>5.1936936936936937E-3</v>
      </c>
      <c r="F13" s="8"/>
    </row>
    <row r="14" spans="1:6" x14ac:dyDescent="0.2">
      <c r="A14" t="s">
        <v>72</v>
      </c>
      <c r="B14" s="8" t="s">
        <v>75</v>
      </c>
      <c r="C14" s="8" t="s">
        <v>17</v>
      </c>
      <c r="D14" s="8">
        <v>2</v>
      </c>
      <c r="E14">
        <v>2.6216216216216215E-4</v>
      </c>
      <c r="F14" s="8"/>
    </row>
    <row r="15" spans="1:6" x14ac:dyDescent="0.2">
      <c r="A15" t="s">
        <v>72</v>
      </c>
      <c r="B15" s="8" t="s">
        <v>75</v>
      </c>
      <c r="C15" s="9" t="s">
        <v>18</v>
      </c>
      <c r="D15" s="9">
        <v>1</v>
      </c>
      <c r="E15">
        <v>8.6360360360360367E-3</v>
      </c>
      <c r="F15" s="9"/>
    </row>
    <row r="16" spans="1:6" x14ac:dyDescent="0.2">
      <c r="A16" t="s">
        <v>72</v>
      </c>
      <c r="B16" s="8" t="s">
        <v>75</v>
      </c>
      <c r="C16" s="9" t="s">
        <v>18</v>
      </c>
      <c r="D16" s="9">
        <v>2</v>
      </c>
      <c r="E16">
        <v>6.5144144144144147E-3</v>
      </c>
      <c r="F16" s="9"/>
    </row>
    <row r="17" spans="1:6" x14ac:dyDescent="0.2">
      <c r="A17" t="s">
        <v>72</v>
      </c>
      <c r="B17" s="8" t="s">
        <v>75</v>
      </c>
      <c r="C17" s="10" t="s">
        <v>19</v>
      </c>
      <c r="D17" s="10">
        <v>1</v>
      </c>
      <c r="E17">
        <v>1.0686936936936937E-2</v>
      </c>
      <c r="F17" s="10"/>
    </row>
    <row r="18" spans="1:6" x14ac:dyDescent="0.2">
      <c r="A18" t="s">
        <v>72</v>
      </c>
      <c r="B18" s="8" t="s">
        <v>75</v>
      </c>
      <c r="C18" s="10" t="s">
        <v>19</v>
      </c>
      <c r="D18" s="10">
        <v>2</v>
      </c>
      <c r="E18">
        <v>6.9283783783783788E-3</v>
      </c>
      <c r="F18" s="10"/>
    </row>
    <row r="19" spans="1:6" x14ac:dyDescent="0.2">
      <c r="A19" t="s">
        <v>72</v>
      </c>
      <c r="B19" s="8" t="s">
        <v>76</v>
      </c>
      <c r="C19" s="11" t="s">
        <v>20</v>
      </c>
      <c r="D19" s="11">
        <v>1</v>
      </c>
      <c r="E19">
        <v>1.6809009009009009E-2</v>
      </c>
      <c r="F19" s="11"/>
    </row>
    <row r="20" spans="1:6" x14ac:dyDescent="0.2">
      <c r="A20" t="s">
        <v>72</v>
      </c>
      <c r="B20" s="8" t="s">
        <v>76</v>
      </c>
      <c r="C20" s="11" t="s">
        <v>20</v>
      </c>
      <c r="D20" s="11">
        <v>2</v>
      </c>
      <c r="E20">
        <v>7.6135135135135135E-3</v>
      </c>
      <c r="F20" s="11"/>
    </row>
    <row r="21" spans="1:6" x14ac:dyDescent="0.2">
      <c r="A21" t="s">
        <v>72</v>
      </c>
      <c r="B21" s="8" t="s">
        <v>76</v>
      </c>
      <c r="C21" s="12" t="s">
        <v>21</v>
      </c>
      <c r="D21" s="12">
        <v>1</v>
      </c>
      <c r="E21">
        <v>2.6156306306306307E-2</v>
      </c>
      <c r="F21" s="12"/>
    </row>
    <row r="22" spans="1:6" x14ac:dyDescent="0.2">
      <c r="A22" t="s">
        <v>72</v>
      </c>
      <c r="B22" s="8" t="s">
        <v>76</v>
      </c>
      <c r="C22" s="12" t="s">
        <v>21</v>
      </c>
      <c r="D22" s="12">
        <v>2</v>
      </c>
      <c r="E22">
        <v>7.9801801801801797E-3</v>
      </c>
      <c r="F22" s="12"/>
    </row>
    <row r="23" spans="1:6" x14ac:dyDescent="0.2">
      <c r="A23" t="s">
        <v>72</v>
      </c>
      <c r="B23" s="8" t="s">
        <v>76</v>
      </c>
      <c r="C23" s="13" t="s">
        <v>22</v>
      </c>
      <c r="D23" s="13">
        <v>1</v>
      </c>
      <c r="E23">
        <v>3.0167117117117118E-2</v>
      </c>
      <c r="F23" s="13"/>
    </row>
    <row r="24" spans="1:6" x14ac:dyDescent="0.2">
      <c r="A24" t="s">
        <v>72</v>
      </c>
      <c r="B24" s="8" t="s">
        <v>76</v>
      </c>
      <c r="C24" s="13" t="s">
        <v>22</v>
      </c>
      <c r="D24" s="13">
        <v>2</v>
      </c>
      <c r="E24">
        <v>6.2423423423423425E-3</v>
      </c>
      <c r="F2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showRuler="0" workbookViewId="0">
      <selection activeCell="B13" sqref="B13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D4" t="s">
        <v>68</v>
      </c>
      <c r="G4" t="s">
        <v>41</v>
      </c>
      <c r="J4" t="s">
        <v>53</v>
      </c>
      <c r="K4">
        <f>86</f>
        <v>86</v>
      </c>
    </row>
    <row r="5" spans="1:11" x14ac:dyDescent="0.2">
      <c r="A5" t="s">
        <v>39</v>
      </c>
      <c r="B5">
        <v>0.99069459459459441</v>
      </c>
      <c r="D5">
        <f>(B5/B9)*100</f>
        <v>8.2557882882882865</v>
      </c>
      <c r="G5" t="s">
        <v>42</v>
      </c>
      <c r="J5" t="s">
        <v>51</v>
      </c>
      <c r="K5">
        <f>(SUM(I10:I11)+SUM(I6:I7))</f>
        <v>4266000</v>
      </c>
    </row>
    <row r="6" spans="1:11" x14ac:dyDescent="0.2">
      <c r="A6" t="s">
        <v>40</v>
      </c>
      <c r="B6">
        <v>0.33023153153153145</v>
      </c>
      <c r="D6">
        <f>(B6/B9)*100</f>
        <v>2.7519294294294285</v>
      </c>
      <c r="G6" t="s">
        <v>43</v>
      </c>
      <c r="H6">
        <v>41319</v>
      </c>
      <c r="I6">
        <f>50*(H6)</f>
        <v>2065950</v>
      </c>
    </row>
    <row r="7" spans="1:11" x14ac:dyDescent="0.2">
      <c r="A7" t="s">
        <v>38</v>
      </c>
      <c r="B7">
        <f>K5/2220000</f>
        <v>1.9216216216216215</v>
      </c>
      <c r="D7">
        <f>(B7/B9)*100</f>
        <v>16.013513513513512</v>
      </c>
      <c r="G7" t="s">
        <v>44</v>
      </c>
      <c r="H7">
        <v>43938</v>
      </c>
      <c r="I7">
        <f t="shared" ref="I7:I12" si="0">50*(H7)</f>
        <v>2196900</v>
      </c>
    </row>
    <row r="8" spans="1:11" x14ac:dyDescent="0.2">
      <c r="G8" t="s">
        <v>45</v>
      </c>
      <c r="H8">
        <v>43765</v>
      </c>
      <c r="I8">
        <f t="shared" si="0"/>
        <v>2188250</v>
      </c>
    </row>
    <row r="9" spans="1:11" x14ac:dyDescent="0.2">
      <c r="A9" t="s">
        <v>52</v>
      </c>
      <c r="B9">
        <v>12</v>
      </c>
      <c r="G9" t="s">
        <v>46</v>
      </c>
      <c r="H9">
        <v>43032</v>
      </c>
      <c r="I9">
        <f t="shared" si="0"/>
        <v>2151600</v>
      </c>
    </row>
    <row r="10" spans="1:11" x14ac:dyDescent="0.2">
      <c r="G10" t="s">
        <v>47</v>
      </c>
      <c r="H10">
        <v>35</v>
      </c>
      <c r="I10">
        <f t="shared" si="0"/>
        <v>1750</v>
      </c>
    </row>
    <row r="11" spans="1:11" x14ac:dyDescent="0.2">
      <c r="A11" t="s">
        <v>54</v>
      </c>
      <c r="B11">
        <f>SUM(B5:B7)</f>
        <v>3.2425477477477473</v>
      </c>
      <c r="D11">
        <f>(B11/B9)*100</f>
        <v>27.02123123123123</v>
      </c>
      <c r="G11" t="s">
        <v>48</v>
      </c>
      <c r="H11">
        <v>28</v>
      </c>
      <c r="I11">
        <f t="shared" si="0"/>
        <v>1400</v>
      </c>
    </row>
    <row r="12" spans="1:11" x14ac:dyDescent="0.2">
      <c r="A12" t="s">
        <v>69</v>
      </c>
      <c r="B12">
        <f>B9-(B11+B6)</f>
        <v>8.4272207207207206</v>
      </c>
      <c r="D12">
        <f>(B12/B9)*100</f>
        <v>70.226839339339335</v>
      </c>
      <c r="G12" t="s">
        <v>49</v>
      </c>
      <c r="H12">
        <v>34</v>
      </c>
      <c r="I12">
        <f t="shared" si="0"/>
        <v>1700</v>
      </c>
    </row>
    <row r="13" spans="1:11" x14ac:dyDescent="0.2">
      <c r="B13" s="1"/>
      <c r="G13" t="s">
        <v>50</v>
      </c>
      <c r="H13">
        <v>33</v>
      </c>
      <c r="I13">
        <f>50*(H13)</f>
        <v>1650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t="s">
        <v>60</v>
      </c>
      <c r="B2" t="s">
        <v>11</v>
      </c>
      <c r="C2">
        <v>1</v>
      </c>
      <c r="D2">
        <v>5.4810810810810807E-3</v>
      </c>
    </row>
    <row r="3" spans="1:4" x14ac:dyDescent="0.2">
      <c r="A3" t="s">
        <v>60</v>
      </c>
      <c r="B3" t="s">
        <v>11</v>
      </c>
      <c r="C3">
        <v>2</v>
      </c>
      <c r="D3">
        <v>1.3054054054054054E-3</v>
      </c>
    </row>
    <row r="4" spans="1:4" x14ac:dyDescent="0.2">
      <c r="A4" t="s">
        <v>60</v>
      </c>
      <c r="B4" t="s">
        <v>11</v>
      </c>
      <c r="C4">
        <v>3</v>
      </c>
      <c r="D4">
        <v>9.945945945945946E-4</v>
      </c>
    </row>
    <row r="5" spans="1:4" x14ac:dyDescent="0.2">
      <c r="A5" t="s">
        <v>60</v>
      </c>
      <c r="B5" t="s">
        <v>11</v>
      </c>
      <c r="C5">
        <v>4</v>
      </c>
      <c r="D5">
        <v>6.333333333333333E-4</v>
      </c>
    </row>
    <row r="6" spans="1:4" x14ac:dyDescent="0.2">
      <c r="A6" t="s">
        <v>60</v>
      </c>
      <c r="B6" t="s">
        <v>12</v>
      </c>
      <c r="C6">
        <v>1</v>
      </c>
      <c r="D6">
        <v>5.1067567567567567E-3</v>
      </c>
    </row>
    <row r="7" spans="1:4" x14ac:dyDescent="0.2">
      <c r="A7" t="s">
        <v>60</v>
      </c>
      <c r="B7" t="s">
        <v>12</v>
      </c>
      <c r="C7">
        <v>2</v>
      </c>
      <c r="D7">
        <v>1.6004504504504504E-3</v>
      </c>
    </row>
    <row r="8" spans="1:4" x14ac:dyDescent="0.2">
      <c r="A8" t="s">
        <v>60</v>
      </c>
      <c r="B8" t="s">
        <v>12</v>
      </c>
      <c r="C8">
        <v>3</v>
      </c>
      <c r="D8">
        <v>9.9234234234234242E-4</v>
      </c>
    </row>
    <row r="9" spans="1:4" x14ac:dyDescent="0.2">
      <c r="A9" t="s">
        <v>60</v>
      </c>
      <c r="B9" t="s">
        <v>12</v>
      </c>
      <c r="C9">
        <v>4</v>
      </c>
      <c r="D9">
        <v>4.6171171171171171E-4</v>
      </c>
    </row>
    <row r="10" spans="1:4" x14ac:dyDescent="0.2">
      <c r="A10" t="s">
        <v>60</v>
      </c>
      <c r="B10" t="s">
        <v>13</v>
      </c>
      <c r="C10">
        <v>1</v>
      </c>
      <c r="D10">
        <v>3.1797297297297298E-3</v>
      </c>
    </row>
    <row r="11" spans="1:4" x14ac:dyDescent="0.2">
      <c r="A11" t="s">
        <v>60</v>
      </c>
      <c r="B11" t="s">
        <v>13</v>
      </c>
      <c r="C11">
        <v>2</v>
      </c>
      <c r="D11">
        <v>1.3576576576576577E-3</v>
      </c>
    </row>
    <row r="12" spans="1:4" x14ac:dyDescent="0.2">
      <c r="A12" t="s">
        <v>60</v>
      </c>
      <c r="B12" t="s">
        <v>13</v>
      </c>
      <c r="C12">
        <v>3</v>
      </c>
      <c r="D12">
        <v>1.3657657657657658E-3</v>
      </c>
    </row>
    <row r="13" spans="1:4" x14ac:dyDescent="0.2">
      <c r="A13" t="s">
        <v>60</v>
      </c>
      <c r="B13" t="s">
        <v>13</v>
      </c>
      <c r="C13">
        <v>4</v>
      </c>
      <c r="D13">
        <v>8.067567567567567E-4</v>
      </c>
    </row>
    <row r="14" spans="1:4" x14ac:dyDescent="0.2">
      <c r="A14" t="s">
        <v>61</v>
      </c>
      <c r="B14" t="s">
        <v>14</v>
      </c>
      <c r="C14">
        <v>1</v>
      </c>
      <c r="D14">
        <v>4.8414414414414417E-3</v>
      </c>
    </row>
    <row r="15" spans="1:4" x14ac:dyDescent="0.2">
      <c r="A15" t="s">
        <v>61</v>
      </c>
      <c r="B15" t="s">
        <v>14</v>
      </c>
      <c r="C15">
        <v>2</v>
      </c>
      <c r="D15">
        <v>1.1468468468468467E-3</v>
      </c>
    </row>
    <row r="16" spans="1:4" x14ac:dyDescent="0.2">
      <c r="A16" t="s">
        <v>61</v>
      </c>
      <c r="B16" t="s">
        <v>14</v>
      </c>
      <c r="C16">
        <v>3</v>
      </c>
      <c r="D16">
        <v>9.279279279279279E-4</v>
      </c>
    </row>
    <row r="17" spans="1:4" x14ac:dyDescent="0.2">
      <c r="A17" t="s">
        <v>61</v>
      </c>
      <c r="B17" t="s">
        <v>14</v>
      </c>
      <c r="C17">
        <v>4</v>
      </c>
      <c r="D17">
        <v>7.5810810810810814E-4</v>
      </c>
    </row>
    <row r="18" spans="1:4" x14ac:dyDescent="0.2">
      <c r="A18" t="s">
        <v>61</v>
      </c>
      <c r="B18" t="s">
        <v>15</v>
      </c>
      <c r="C18">
        <v>1</v>
      </c>
      <c r="D18">
        <v>5.3445945945945943E-3</v>
      </c>
    </row>
    <row r="19" spans="1:4" x14ac:dyDescent="0.2">
      <c r="A19" t="s">
        <v>61</v>
      </c>
      <c r="B19" t="s">
        <v>15</v>
      </c>
      <c r="C19">
        <v>2</v>
      </c>
      <c r="D19">
        <v>1.6639639639639641E-3</v>
      </c>
    </row>
    <row r="20" spans="1:4" x14ac:dyDescent="0.2">
      <c r="A20" t="s">
        <v>61</v>
      </c>
      <c r="B20" t="s">
        <v>15</v>
      </c>
      <c r="C20">
        <v>3</v>
      </c>
      <c r="D20">
        <v>1.0851351351351352E-3</v>
      </c>
    </row>
    <row r="21" spans="1:4" x14ac:dyDescent="0.2">
      <c r="A21" t="s">
        <v>61</v>
      </c>
      <c r="B21" t="s">
        <v>15</v>
      </c>
      <c r="C21">
        <v>4</v>
      </c>
      <c r="D21">
        <v>8.6306306306306309E-4</v>
      </c>
    </row>
    <row r="22" spans="1:4" x14ac:dyDescent="0.2">
      <c r="A22" t="s">
        <v>61</v>
      </c>
      <c r="B22" t="s">
        <v>16</v>
      </c>
      <c r="C22">
        <v>1</v>
      </c>
      <c r="D22">
        <v>4.7896396396396399E-3</v>
      </c>
    </row>
    <row r="23" spans="1:4" x14ac:dyDescent="0.2">
      <c r="A23" t="s">
        <v>61</v>
      </c>
      <c r="B23" t="s">
        <v>16</v>
      </c>
      <c r="C23">
        <v>2</v>
      </c>
      <c r="D23">
        <v>2.0148648648648649E-3</v>
      </c>
    </row>
    <row r="24" spans="1:4" x14ac:dyDescent="0.2">
      <c r="A24" t="s">
        <v>61</v>
      </c>
      <c r="B24" t="s">
        <v>16</v>
      </c>
      <c r="C24">
        <v>3</v>
      </c>
      <c r="D24">
        <v>7.3963963963963959E-4</v>
      </c>
    </row>
    <row r="25" spans="1:4" x14ac:dyDescent="0.2">
      <c r="A25" t="s">
        <v>61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2017-08-11T11:52:46Z</dcterms:created>
  <dcterms:modified xsi:type="dcterms:W3CDTF">2018-05-04T10:34:03Z</dcterms:modified>
</cp:coreProperties>
</file>