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1980" yWindow="2260" windowWidth="28800" windowHeight="16720" tabRatio="500" activeTab="2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D12" i="2"/>
  <c r="D36" i="1"/>
  <c r="K37" i="1"/>
  <c r="I10" i="2"/>
  <c r="I11" i="2"/>
  <c r="I6" i="2"/>
  <c r="I7" i="2"/>
  <c r="K5" i="2"/>
  <c r="B7" i="2"/>
  <c r="B11" i="2"/>
  <c r="I8" i="2"/>
  <c r="I9" i="2"/>
  <c r="I12" i="2"/>
  <c r="I13" i="2"/>
  <c r="G2" i="1"/>
  <c r="D7" i="2"/>
  <c r="D6" i="2"/>
  <c r="D5" i="2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D11" i="2"/>
  <c r="K4" i="2"/>
</calcChain>
</file>

<file path=xl/sharedStrings.xml><?xml version="1.0" encoding="utf-8"?>
<sst xmlns="http://schemas.openxmlformats.org/spreadsheetml/2006/main" count="249" uniqueCount="76">
  <si>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</si>
  <si>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</si>
  <si>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</si>
  <si>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</si>
  <si>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</si>
  <si>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</si>
  <si>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</si>
  <si>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</si>
  <si>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</si>
  <si>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</si>
  <si>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</si>
  <si>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</si>
  <si>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</si>
  <si>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</si>
  <si>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</si>
  <si>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</si>
  <si>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</si>
  <si>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</si>
  <si>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</si>
  <si>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</si>
  <si>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</si>
  <si>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</si>
  <si>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</si>
  <si>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</si>
  <si>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</si>
  <si>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</si>
  <si>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</si>
  <si>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</si>
  <si>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</si>
  <si>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</si>
  <si>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</si>
  <si>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</si>
  <si>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</si>
  <si>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3 (dpm)</t>
  </si>
  <si>
    <t>1 (dpm)</t>
  </si>
  <si>
    <t>4(dpm)</t>
  </si>
  <si>
    <t>1(uCi)</t>
  </si>
  <si>
    <t>2(uCi)</t>
  </si>
  <si>
    <t>4(uCi)</t>
  </si>
  <si>
    <t>1(uCi) total KOH trap</t>
  </si>
  <si>
    <t>2(uCi) total KOH trap</t>
  </si>
  <si>
    <t>3(uCi) total KOH trap</t>
  </si>
  <si>
    <t>4(uCi)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</si>
  <si>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</si>
  <si>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</si>
  <si>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</si>
  <si>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</si>
  <si>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</si>
  <si>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</si>
  <si>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</si>
  <si>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</si>
  <si>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</si>
  <si>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</si>
  <si>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</si>
  <si>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</si>
  <si>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</si>
  <si>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</si>
  <si>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</si>
  <si>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</si>
  <si>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</si>
  <si>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</si>
  <si>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</si>
  <si>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</si>
  <si>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</si>
  <si>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</si>
  <si>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</si>
  <si>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</si>
  <si>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</si>
  <si>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</si>
  <si>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</si>
  <si>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3(uCi)</t>
  </si>
  <si>
    <t>tube_number</t>
  </si>
  <si>
    <t>day</t>
  </si>
  <si>
    <t>Activity</t>
  </si>
  <si>
    <t>% total waste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</si>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</sst>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Ruler="0" workbookViewId="0">
      <selection activeCell="K37" sqref="K37"/>
    </sheetView>
  </sheetViews>
  <sheetFormatPr baseColWidth="10" defaultRowHeight="16" x14ac:dyDescent="0.2"/>
  <cols>
    <col min="1" max="2" width="6" customWidth="1"/>
    <col min="7" max="7" width="12" bestFit="1" customWidth="1"/>
    <col min="11" max="11" width="18.33203125" customWidth="1"/>
    <col min="12" max="12" width="17.83203125" customWidth="1"/>
    <col min="13" max="13" width="18.1640625" customWidth="1"/>
    <col min="14" max="14" width="17.83203125" customWidth="1"/>
  </cols>
  <sheetData>
    <row r="1" spans="1:14" x14ac:dyDescent="0.2">
      <c r="A1" t="s">
        <v>69</v>
      </c>
      <c r="B1" t="s">
        <v>60</v>
      </c>
      <c r="C1" t="s">
        <v>34</v>
      </c>
      <c r="D1" t="s">
        <v>32</v>
      </c>
      <c r="E1" t="s">
        <v>33</v>
      </c>
      <c r="F1" t="s">
        <v>35</v>
      </c>
      <c r="G1" t="s">
        <v>36</v>
      </c>
      <c r="H1" t="s">
        <v>37</v>
      </c>
      <c r="I1" t="s">
        <v>70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">
      <c r="A2" t="s">
        <v>61</v>
      </c>
      <c r="B2" t="s">
        <v>0</v>
      </c>
      <c r="C2">
        <v>65</v>
      </c>
      <c r="D2">
        <v>69</v>
      </c>
      <c r="E2">
        <v>57</v>
      </c>
      <c r="F2">
        <v>59</v>
      </c>
      <c r="G2">
        <f t="shared" ref="G2:G33" si="0">C2/2220000</f>
        <v>2.927927927927928E-5</v>
      </c>
      <c r="H2">
        <f t="shared" ref="H2:H33" si="1">D2/2220000</f>
        <v>3.1081081081081081E-5</v>
      </c>
      <c r="I2">
        <f t="shared" ref="I2:I33" si="2">E2/2220000</f>
        <v>2.5675675675675675E-5</v>
      </c>
      <c r="J2">
        <f t="shared" ref="J2:J33" si="3">F2/2220000</f>
        <v>2.6576576576576577E-5</v>
      </c>
      <c r="K2">
        <f t="shared" ref="K2:K33" si="4">G2*3</f>
        <v>8.7837837837837838E-5</v>
      </c>
      <c r="L2">
        <f t="shared" ref="L2:L33" si="5">H2*3</f>
        <v>9.3243243243243244E-5</v>
      </c>
      <c r="M2">
        <f t="shared" ref="M2:M33" si="6">I2*3</f>
        <v>7.7027027027027026E-5</v>
      </c>
      <c r="N2">
        <f t="shared" ref="N2:N33" si="7">J2*3</f>
        <v>7.9729729729729736E-5</v>
      </c>
    </row>
    <row r="3" spans="1:14" x14ac:dyDescent="0.2">
      <c r="A3" t="s">
        <v>61</v>
      </c>
      <c r="B3" t="s">
        <v>31</v>
      </c>
      <c r="C3">
        <v>57</v>
      </c>
      <c r="D3">
        <v>86</v>
      </c>
      <c r="E3">
        <v>79</v>
      </c>
      <c r="F3">
        <v>43</v>
      </c>
      <c r="G3">
        <f t="shared" si="0"/>
        <v>2.5675675675675675E-5</v>
      </c>
      <c r="H3">
        <f t="shared" si="1"/>
        <v>3.8738738738738741E-5</v>
      </c>
      <c r="I3">
        <f t="shared" si="2"/>
        <v>3.5585585585585589E-5</v>
      </c>
      <c r="J3">
        <f t="shared" si="3"/>
        <v>1.936936936936937E-5</v>
      </c>
      <c r="K3">
        <f t="shared" si="4"/>
        <v>7.7027027027027026E-5</v>
      </c>
      <c r="L3">
        <f t="shared" si="5"/>
        <v>1.1621621621621622E-4</v>
      </c>
      <c r="M3">
        <f t="shared" si="6"/>
        <v>1.0675675675675677E-4</v>
      </c>
      <c r="N3">
        <f t="shared" si="7"/>
        <v>5.8108108108108111E-5</v>
      </c>
    </row>
    <row r="4" spans="1:14" x14ac:dyDescent="0.2">
      <c r="A4" t="s">
        <v>61</v>
      </c>
      <c r="B4" t="s">
        <v>1</v>
      </c>
      <c r="C4">
        <v>59</v>
      </c>
      <c r="D4">
        <v>68</v>
      </c>
      <c r="E4">
        <v>471</v>
      </c>
      <c r="F4">
        <v>70</v>
      </c>
      <c r="G4">
        <f t="shared" si="0"/>
        <v>2.6576576576576577E-5</v>
      </c>
      <c r="H4">
        <f t="shared" si="1"/>
        <v>3.0630630630630632E-5</v>
      </c>
      <c r="I4">
        <f t="shared" si="2"/>
        <v>2.1216216216216215E-4</v>
      </c>
      <c r="J4">
        <f t="shared" si="3"/>
        <v>3.1531531531531531E-5</v>
      </c>
      <c r="K4">
        <f t="shared" si="4"/>
        <v>7.9729729729729736E-5</v>
      </c>
      <c r="L4">
        <f t="shared" si="5"/>
        <v>9.1891891891891889E-5</v>
      </c>
      <c r="M4">
        <f t="shared" si="6"/>
        <v>6.3648648648648642E-4</v>
      </c>
      <c r="N4">
        <f t="shared" si="7"/>
        <v>9.4594594594594599E-5</v>
      </c>
    </row>
    <row r="5" spans="1:14" x14ac:dyDescent="0.2">
      <c r="A5" t="s">
        <v>62</v>
      </c>
      <c r="B5" t="s">
        <v>2</v>
      </c>
      <c r="C5">
        <v>61</v>
      </c>
      <c r="D5">
        <v>61</v>
      </c>
      <c r="E5">
        <v>66</v>
      </c>
      <c r="F5">
        <v>53</v>
      </c>
      <c r="G5">
        <f t="shared" si="0"/>
        <v>2.7477477477477476E-5</v>
      </c>
      <c r="H5">
        <f t="shared" si="1"/>
        <v>2.7477477477477476E-5</v>
      </c>
      <c r="I5">
        <f t="shared" si="2"/>
        <v>2.972972972972973E-5</v>
      </c>
      <c r="J5">
        <f t="shared" si="3"/>
        <v>2.3873873873873874E-5</v>
      </c>
      <c r="K5">
        <f t="shared" si="4"/>
        <v>8.2432432432432432E-5</v>
      </c>
      <c r="L5">
        <f t="shared" si="5"/>
        <v>8.2432432432432432E-5</v>
      </c>
      <c r="M5">
        <f t="shared" si="6"/>
        <v>8.9189189189189193E-5</v>
      </c>
      <c r="N5">
        <f t="shared" si="7"/>
        <v>7.162162162162162E-5</v>
      </c>
    </row>
    <row r="6" spans="1:14" x14ac:dyDescent="0.2">
      <c r="A6" t="s">
        <v>62</v>
      </c>
      <c r="B6" t="s">
        <v>3</v>
      </c>
      <c r="C6">
        <v>53</v>
      </c>
      <c r="D6">
        <v>54</v>
      </c>
      <c r="E6">
        <v>49</v>
      </c>
      <c r="F6">
        <v>47</v>
      </c>
      <c r="G6">
        <f t="shared" si="0"/>
        <v>2.3873873873873874E-5</v>
      </c>
      <c r="H6">
        <f t="shared" si="1"/>
        <v>2.4324324324324324E-5</v>
      </c>
      <c r="I6">
        <f t="shared" si="2"/>
        <v>2.2072072072072073E-5</v>
      </c>
      <c r="J6">
        <f t="shared" si="3"/>
        <v>2.1171171171171171E-5</v>
      </c>
      <c r="K6">
        <f t="shared" si="4"/>
        <v>7.162162162162162E-5</v>
      </c>
      <c r="L6">
        <f t="shared" si="5"/>
        <v>7.2972972972972975E-5</v>
      </c>
      <c r="M6">
        <f t="shared" si="6"/>
        <v>6.6216216216216227E-5</v>
      </c>
      <c r="N6">
        <f t="shared" si="7"/>
        <v>6.3513513513513517E-5</v>
      </c>
    </row>
    <row r="7" spans="1:14" x14ac:dyDescent="0.2">
      <c r="A7" t="s">
        <v>62</v>
      </c>
      <c r="B7" t="s">
        <v>4</v>
      </c>
      <c r="C7">
        <v>40</v>
      </c>
      <c r="D7">
        <v>65</v>
      </c>
      <c r="E7">
        <v>53</v>
      </c>
      <c r="F7">
        <v>60</v>
      </c>
      <c r="G7">
        <f t="shared" si="0"/>
        <v>1.8018018018018019E-5</v>
      </c>
      <c r="H7">
        <f t="shared" si="1"/>
        <v>2.927927927927928E-5</v>
      </c>
      <c r="I7">
        <f t="shared" si="2"/>
        <v>2.3873873873873874E-5</v>
      </c>
      <c r="J7">
        <f t="shared" si="3"/>
        <v>2.7027027027027027E-5</v>
      </c>
      <c r="K7">
        <f t="shared" si="4"/>
        <v>5.405405405405406E-5</v>
      </c>
      <c r="L7">
        <f t="shared" si="5"/>
        <v>8.7837837837837838E-5</v>
      </c>
      <c r="M7">
        <f t="shared" si="6"/>
        <v>7.162162162162162E-5</v>
      </c>
      <c r="N7">
        <f t="shared" si="7"/>
        <v>8.1081081081081077E-5</v>
      </c>
    </row>
    <row r="8" spans="1:14" x14ac:dyDescent="0.2">
      <c r="A8" t="s">
        <v>63</v>
      </c>
      <c r="B8" t="s">
        <v>5</v>
      </c>
      <c r="C8">
        <v>66</v>
      </c>
      <c r="D8">
        <v>65</v>
      </c>
      <c r="E8">
        <v>59</v>
      </c>
      <c r="F8">
        <v>73</v>
      </c>
      <c r="G8">
        <f t="shared" si="0"/>
        <v>2.972972972972973E-5</v>
      </c>
      <c r="H8">
        <f t="shared" si="1"/>
        <v>2.927927927927928E-5</v>
      </c>
      <c r="I8">
        <f t="shared" si="2"/>
        <v>2.6576576576576577E-5</v>
      </c>
      <c r="J8">
        <f t="shared" si="3"/>
        <v>3.2882882882882886E-5</v>
      </c>
      <c r="K8">
        <f t="shared" si="4"/>
        <v>8.9189189189189193E-5</v>
      </c>
      <c r="L8">
        <f t="shared" si="5"/>
        <v>8.7837837837837838E-5</v>
      </c>
      <c r="M8">
        <f t="shared" si="6"/>
        <v>7.9729729729729736E-5</v>
      </c>
      <c r="N8">
        <f t="shared" si="7"/>
        <v>9.8648648648648663E-5</v>
      </c>
    </row>
    <row r="9" spans="1:14" x14ac:dyDescent="0.2">
      <c r="A9" t="s">
        <v>63</v>
      </c>
      <c r="B9" t="s">
        <v>6</v>
      </c>
      <c r="C9">
        <v>72</v>
      </c>
      <c r="D9">
        <v>19</v>
      </c>
      <c r="E9">
        <v>58</v>
      </c>
      <c r="F9">
        <v>67</v>
      </c>
      <c r="G9">
        <f t="shared" si="0"/>
        <v>3.2432432432432429E-5</v>
      </c>
      <c r="H9">
        <f t="shared" si="1"/>
        <v>8.5585585585585584E-6</v>
      </c>
      <c r="I9">
        <f t="shared" si="2"/>
        <v>2.6126126126126125E-5</v>
      </c>
      <c r="J9">
        <f t="shared" si="3"/>
        <v>3.0180180180180179E-5</v>
      </c>
      <c r="K9">
        <f t="shared" si="4"/>
        <v>9.7297297297297281E-5</v>
      </c>
      <c r="L9">
        <f t="shared" si="5"/>
        <v>2.5675675675675675E-5</v>
      </c>
      <c r="M9">
        <f t="shared" si="6"/>
        <v>7.8378378378378367E-5</v>
      </c>
      <c r="N9">
        <f t="shared" si="7"/>
        <v>9.0540540540540534E-5</v>
      </c>
    </row>
    <row r="10" spans="1:14" x14ac:dyDescent="0.2">
      <c r="A10" t="s">
        <v>63</v>
      </c>
      <c r="B10" t="s">
        <v>7</v>
      </c>
      <c r="C10">
        <v>79</v>
      </c>
      <c r="D10">
        <v>64</v>
      </c>
      <c r="E10">
        <v>59</v>
      </c>
      <c r="F10">
        <v>64</v>
      </c>
      <c r="G10">
        <f t="shared" si="0"/>
        <v>3.5585585585585589E-5</v>
      </c>
      <c r="H10">
        <f t="shared" si="1"/>
        <v>2.8828828828828828E-5</v>
      </c>
      <c r="I10">
        <f t="shared" si="2"/>
        <v>2.6576576576576577E-5</v>
      </c>
      <c r="J10">
        <f t="shared" si="3"/>
        <v>2.8828828828828828E-5</v>
      </c>
      <c r="K10">
        <f t="shared" si="4"/>
        <v>1.0675675675675677E-4</v>
      </c>
      <c r="L10">
        <f t="shared" si="5"/>
        <v>8.6486486486486483E-5</v>
      </c>
      <c r="M10">
        <f t="shared" si="6"/>
        <v>7.9729729729729736E-5</v>
      </c>
      <c r="N10">
        <f t="shared" si="7"/>
        <v>8.6486486486486483E-5</v>
      </c>
    </row>
    <row r="11" spans="1:14" x14ac:dyDescent="0.2">
      <c r="A11" t="s">
        <v>64</v>
      </c>
      <c r="B11" t="s">
        <v>8</v>
      </c>
      <c r="C11">
        <v>64</v>
      </c>
      <c r="D11">
        <v>54</v>
      </c>
      <c r="E11">
        <v>75</v>
      </c>
      <c r="F11">
        <v>63</v>
      </c>
      <c r="G11">
        <f t="shared" si="0"/>
        <v>2.8828828828828828E-5</v>
      </c>
      <c r="H11">
        <f t="shared" si="1"/>
        <v>2.4324324324324324E-5</v>
      </c>
      <c r="I11">
        <f t="shared" si="2"/>
        <v>3.3783783783783784E-5</v>
      </c>
      <c r="J11">
        <f t="shared" si="3"/>
        <v>2.8378378378378378E-5</v>
      </c>
      <c r="K11">
        <f t="shared" si="4"/>
        <v>8.6486486486486483E-5</v>
      </c>
      <c r="L11">
        <f t="shared" si="5"/>
        <v>7.2972972972972975E-5</v>
      </c>
      <c r="M11">
        <f t="shared" si="6"/>
        <v>1.0135135135135135E-4</v>
      </c>
      <c r="N11">
        <f t="shared" si="7"/>
        <v>8.5135135135135142E-5</v>
      </c>
    </row>
    <row r="12" spans="1:14" x14ac:dyDescent="0.2">
      <c r="A12" t="s">
        <v>64</v>
      </c>
      <c r="B12" t="s">
        <v>9</v>
      </c>
      <c r="C12">
        <v>60</v>
      </c>
      <c r="D12">
        <v>54</v>
      </c>
      <c r="E12">
        <v>62</v>
      </c>
      <c r="F12">
        <v>55</v>
      </c>
      <c r="G12">
        <f t="shared" si="0"/>
        <v>2.7027027027027027E-5</v>
      </c>
      <c r="H12">
        <f t="shared" si="1"/>
        <v>2.4324324324324324E-5</v>
      </c>
      <c r="I12">
        <f t="shared" si="2"/>
        <v>2.7927927927927929E-5</v>
      </c>
      <c r="J12">
        <f t="shared" si="3"/>
        <v>2.4774774774774773E-5</v>
      </c>
      <c r="K12">
        <f t="shared" si="4"/>
        <v>8.1081081081081077E-5</v>
      </c>
      <c r="L12">
        <f t="shared" si="5"/>
        <v>7.2972972972972975E-5</v>
      </c>
      <c r="M12">
        <f t="shared" si="6"/>
        <v>8.3783783783783787E-5</v>
      </c>
      <c r="N12">
        <f t="shared" si="7"/>
        <v>7.4324324324324316E-5</v>
      </c>
    </row>
    <row r="13" spans="1:14" x14ac:dyDescent="0.2">
      <c r="A13" t="s">
        <v>64</v>
      </c>
      <c r="B13" t="s">
        <v>10</v>
      </c>
      <c r="C13">
        <v>59</v>
      </c>
      <c r="D13">
        <v>56</v>
      </c>
      <c r="E13">
        <v>54</v>
      </c>
      <c r="F13">
        <v>60</v>
      </c>
      <c r="G13">
        <f t="shared" si="0"/>
        <v>2.6576576576576577E-5</v>
      </c>
      <c r="H13">
        <f t="shared" si="1"/>
        <v>2.5225225225225226E-5</v>
      </c>
      <c r="I13">
        <f t="shared" si="2"/>
        <v>2.4324324324324324E-5</v>
      </c>
      <c r="J13">
        <f t="shared" si="3"/>
        <v>2.7027027027027027E-5</v>
      </c>
      <c r="K13">
        <f t="shared" si="4"/>
        <v>7.9729729729729736E-5</v>
      </c>
      <c r="L13">
        <f t="shared" si="5"/>
        <v>7.5675675675675684E-5</v>
      </c>
      <c r="M13">
        <f t="shared" si="6"/>
        <v>7.2972972972972975E-5</v>
      </c>
      <c r="N13">
        <f t="shared" si="7"/>
        <v>8.1081081081081077E-5</v>
      </c>
    </row>
    <row r="14" spans="1:14" x14ac:dyDescent="0.2">
      <c r="A14" t="s">
        <v>65</v>
      </c>
      <c r="B14" t="s">
        <v>11</v>
      </c>
      <c r="C14">
        <v>60232</v>
      </c>
      <c r="D14">
        <v>12468</v>
      </c>
      <c r="E14">
        <v>5076</v>
      </c>
      <c r="F14">
        <v>5363</v>
      </c>
      <c r="G14">
        <f t="shared" si="0"/>
        <v>2.7131531531531531E-2</v>
      </c>
      <c r="H14">
        <f t="shared" si="1"/>
        <v>5.6162162162162162E-3</v>
      </c>
      <c r="I14">
        <f t="shared" si="2"/>
        <v>2.2864864864864864E-3</v>
      </c>
      <c r="J14">
        <f t="shared" si="3"/>
        <v>2.4157657657657657E-3</v>
      </c>
      <c r="K14">
        <f t="shared" si="4"/>
        <v>8.1394594594594596E-2</v>
      </c>
      <c r="L14">
        <f t="shared" si="5"/>
        <v>1.6848648648648649E-2</v>
      </c>
      <c r="M14">
        <f t="shared" si="6"/>
        <v>6.8594594594594592E-3</v>
      </c>
      <c r="N14">
        <f t="shared" si="7"/>
        <v>7.2472972972972977E-3</v>
      </c>
    </row>
    <row r="15" spans="1:14" x14ac:dyDescent="0.2">
      <c r="A15" t="s">
        <v>65</v>
      </c>
      <c r="B15" t="s">
        <v>12</v>
      </c>
      <c r="C15">
        <v>71092</v>
      </c>
      <c r="D15">
        <v>6889</v>
      </c>
      <c r="E15">
        <v>2882</v>
      </c>
      <c r="F15">
        <v>2463</v>
      </c>
      <c r="G15">
        <f t="shared" si="0"/>
        <v>3.2023423423423424E-2</v>
      </c>
      <c r="H15">
        <f t="shared" si="1"/>
        <v>3.1031531531531533E-3</v>
      </c>
      <c r="I15">
        <f t="shared" si="2"/>
        <v>1.2981981981981983E-3</v>
      </c>
      <c r="J15">
        <f t="shared" si="3"/>
        <v>1.1094594594594596E-3</v>
      </c>
      <c r="K15">
        <f t="shared" si="4"/>
        <v>9.6070270270270264E-2</v>
      </c>
      <c r="L15">
        <f t="shared" si="5"/>
        <v>9.3094594594594592E-3</v>
      </c>
      <c r="M15">
        <f t="shared" si="6"/>
        <v>3.8945945945945948E-3</v>
      </c>
      <c r="N15">
        <f t="shared" si="7"/>
        <v>3.3283783783783789E-3</v>
      </c>
    </row>
    <row r="16" spans="1:14" x14ac:dyDescent="0.2">
      <c r="A16" t="s">
        <v>65</v>
      </c>
      <c r="B16" t="s">
        <v>13</v>
      </c>
      <c r="C16">
        <v>70008</v>
      </c>
      <c r="D16">
        <v>7551</v>
      </c>
      <c r="E16">
        <v>3630</v>
      </c>
      <c r="F16">
        <v>2543</v>
      </c>
      <c r="G16">
        <f t="shared" si="0"/>
        <v>3.1535135135135138E-2</v>
      </c>
      <c r="H16">
        <f t="shared" si="1"/>
        <v>3.4013513513513512E-3</v>
      </c>
      <c r="I16">
        <f t="shared" si="2"/>
        <v>1.6351351351351351E-3</v>
      </c>
      <c r="J16">
        <f t="shared" si="3"/>
        <v>1.1454954954954954E-3</v>
      </c>
      <c r="K16">
        <f t="shared" si="4"/>
        <v>9.4605405405405407E-2</v>
      </c>
      <c r="L16">
        <f t="shared" si="5"/>
        <v>1.0204054054054053E-2</v>
      </c>
      <c r="M16">
        <f t="shared" si="6"/>
        <v>4.9054054054054053E-3</v>
      </c>
      <c r="N16">
        <f t="shared" si="7"/>
        <v>3.4364864864864864E-3</v>
      </c>
    </row>
    <row r="17" spans="1:14" x14ac:dyDescent="0.2">
      <c r="A17" t="s">
        <v>66</v>
      </c>
      <c r="B17" t="s">
        <v>14</v>
      </c>
      <c r="C17">
        <v>77243</v>
      </c>
      <c r="D17">
        <v>7797</v>
      </c>
      <c r="E17">
        <v>3327</v>
      </c>
      <c r="F17">
        <v>3496</v>
      </c>
      <c r="G17">
        <f t="shared" si="0"/>
        <v>3.4794144144144147E-2</v>
      </c>
      <c r="H17">
        <f t="shared" si="1"/>
        <v>3.5121621621621623E-3</v>
      </c>
      <c r="I17">
        <f t="shared" si="2"/>
        <v>1.4986486486486487E-3</v>
      </c>
      <c r="J17">
        <f t="shared" si="3"/>
        <v>1.5747747747747749E-3</v>
      </c>
      <c r="K17">
        <f t="shared" si="4"/>
        <v>0.10438243243243245</v>
      </c>
      <c r="L17">
        <f t="shared" si="5"/>
        <v>1.0536486486486488E-2</v>
      </c>
      <c r="M17">
        <f t="shared" si="6"/>
        <v>4.495945945945946E-3</v>
      </c>
      <c r="N17">
        <f t="shared" si="7"/>
        <v>4.7243243243243246E-3</v>
      </c>
    </row>
    <row r="18" spans="1:14" x14ac:dyDescent="0.2">
      <c r="A18" t="s">
        <v>66</v>
      </c>
      <c r="B18" t="s">
        <v>15</v>
      </c>
      <c r="C18">
        <v>69010</v>
      </c>
      <c r="D18">
        <v>10077</v>
      </c>
      <c r="E18">
        <v>3413</v>
      </c>
      <c r="F18">
        <v>2123</v>
      </c>
      <c r="G18">
        <f t="shared" si="0"/>
        <v>3.1085585585585586E-2</v>
      </c>
      <c r="H18">
        <f t="shared" si="1"/>
        <v>4.5391891891891894E-3</v>
      </c>
      <c r="I18">
        <f t="shared" si="2"/>
        <v>1.5373873873873874E-3</v>
      </c>
      <c r="J18">
        <f t="shared" si="3"/>
        <v>9.5630630630630636E-4</v>
      </c>
      <c r="K18">
        <f t="shared" si="4"/>
        <v>9.3256756756756765E-2</v>
      </c>
      <c r="L18">
        <f t="shared" si="5"/>
        <v>1.3617567567567568E-2</v>
      </c>
      <c r="M18">
        <f t="shared" si="6"/>
        <v>4.6121621621621626E-3</v>
      </c>
      <c r="N18">
        <f t="shared" si="7"/>
        <v>2.8689189189189191E-3</v>
      </c>
    </row>
    <row r="19" spans="1:14" x14ac:dyDescent="0.2">
      <c r="A19" t="s">
        <v>66</v>
      </c>
      <c r="B19" t="s">
        <v>16</v>
      </c>
      <c r="C19">
        <v>66945</v>
      </c>
      <c r="D19">
        <v>7074</v>
      </c>
      <c r="E19">
        <v>2555</v>
      </c>
      <c r="F19">
        <v>2400</v>
      </c>
      <c r="G19">
        <f t="shared" si="0"/>
        <v>3.0155405405405407E-2</v>
      </c>
      <c r="H19">
        <f t="shared" si="1"/>
        <v>3.1864864864864866E-3</v>
      </c>
      <c r="I19">
        <f t="shared" si="2"/>
        <v>1.1509009009009008E-3</v>
      </c>
      <c r="J19">
        <f t="shared" si="3"/>
        <v>1.0810810810810811E-3</v>
      </c>
      <c r="K19">
        <f t="shared" si="4"/>
        <v>9.0466216216216228E-2</v>
      </c>
      <c r="L19">
        <f t="shared" si="5"/>
        <v>9.5594594594594594E-3</v>
      </c>
      <c r="M19">
        <f t="shared" si="6"/>
        <v>3.4527027027027027E-3</v>
      </c>
      <c r="N19">
        <f t="shared" si="7"/>
        <v>3.2432432432432431E-3</v>
      </c>
    </row>
    <row r="20" spans="1:14" x14ac:dyDescent="0.2">
      <c r="A20" t="s">
        <v>67</v>
      </c>
      <c r="B20" t="s">
        <v>17</v>
      </c>
      <c r="C20">
        <v>5656</v>
      </c>
      <c r="D20">
        <v>8552</v>
      </c>
      <c r="E20">
        <v>7948</v>
      </c>
      <c r="F20">
        <v>6203</v>
      </c>
      <c r="G20">
        <f t="shared" si="0"/>
        <v>2.5477477477477478E-3</v>
      </c>
      <c r="H20">
        <f t="shared" si="1"/>
        <v>3.8522522522522521E-3</v>
      </c>
      <c r="I20">
        <f t="shared" ref="I20:J25" si="8">E20/2220000</f>
        <v>3.5801801801801803E-3</v>
      </c>
      <c r="J20">
        <f t="shared" si="8"/>
        <v>2.7941441441441442E-3</v>
      </c>
      <c r="K20">
        <f t="shared" si="4"/>
        <v>7.6432432432432433E-3</v>
      </c>
      <c r="L20">
        <f t="shared" si="5"/>
        <v>1.1556756756756756E-2</v>
      </c>
      <c r="M20">
        <f t="shared" si="6"/>
        <v>1.0740540540540541E-2</v>
      </c>
      <c r="N20">
        <f t="shared" si="7"/>
        <v>8.3824324324324323E-3</v>
      </c>
    </row>
    <row r="21" spans="1:14" x14ac:dyDescent="0.2">
      <c r="A21" t="s">
        <v>67</v>
      </c>
      <c r="B21" t="s">
        <v>18</v>
      </c>
      <c r="C21">
        <v>2698</v>
      </c>
      <c r="D21">
        <v>4986</v>
      </c>
      <c r="E21">
        <v>17268</v>
      </c>
      <c r="F21">
        <v>8403</v>
      </c>
      <c r="G21">
        <f t="shared" si="0"/>
        <v>1.2153153153153153E-3</v>
      </c>
      <c r="H21">
        <f t="shared" si="1"/>
        <v>2.2459459459459458E-3</v>
      </c>
      <c r="I21">
        <f t="shared" si="8"/>
        <v>7.778378378378378E-3</v>
      </c>
      <c r="J21">
        <f t="shared" si="8"/>
        <v>3.7851351351351351E-3</v>
      </c>
      <c r="K21">
        <f t="shared" si="4"/>
        <v>3.645945945945946E-3</v>
      </c>
      <c r="L21">
        <f t="shared" si="5"/>
        <v>6.7378378378378373E-3</v>
      </c>
      <c r="M21">
        <f t="shared" si="6"/>
        <v>2.3335135135135132E-2</v>
      </c>
      <c r="N21">
        <f t="shared" si="7"/>
        <v>1.1355405405405406E-2</v>
      </c>
    </row>
    <row r="22" spans="1:14" x14ac:dyDescent="0.2">
      <c r="A22" t="s">
        <v>67</v>
      </c>
      <c r="B22" t="s">
        <v>19</v>
      </c>
      <c r="C22">
        <v>6237</v>
      </c>
      <c r="D22">
        <v>16629</v>
      </c>
      <c r="E22">
        <v>7723</v>
      </c>
      <c r="F22">
        <v>15434</v>
      </c>
      <c r="G22">
        <f t="shared" si="0"/>
        <v>2.8094594594594595E-3</v>
      </c>
      <c r="H22">
        <f t="shared" si="1"/>
        <v>7.4905405405405407E-3</v>
      </c>
      <c r="I22">
        <f t="shared" si="8"/>
        <v>3.4788288288288287E-3</v>
      </c>
      <c r="J22">
        <f t="shared" si="8"/>
        <v>6.952252252252252E-3</v>
      </c>
      <c r="K22">
        <f t="shared" si="4"/>
        <v>8.4283783783783775E-3</v>
      </c>
      <c r="L22">
        <f t="shared" si="5"/>
        <v>2.2471621621621623E-2</v>
      </c>
      <c r="M22">
        <f t="shared" si="6"/>
        <v>1.0436486486486487E-2</v>
      </c>
      <c r="N22">
        <f t="shared" si="7"/>
        <v>2.0856756756756755E-2</v>
      </c>
    </row>
    <row r="23" spans="1:14" x14ac:dyDescent="0.2">
      <c r="A23" t="s">
        <v>68</v>
      </c>
      <c r="B23" t="s">
        <v>20</v>
      </c>
      <c r="C23">
        <v>5814</v>
      </c>
      <c r="D23">
        <v>7935</v>
      </c>
      <c r="E23">
        <v>7841</v>
      </c>
      <c r="F23">
        <v>13794</v>
      </c>
      <c r="G23">
        <f t="shared" si="0"/>
        <v>2.6189189189189188E-3</v>
      </c>
      <c r="H23">
        <f t="shared" si="1"/>
        <v>3.5743243243243242E-3</v>
      </c>
      <c r="I23">
        <f t="shared" si="8"/>
        <v>3.5319819819819818E-3</v>
      </c>
      <c r="J23">
        <f t="shared" si="8"/>
        <v>6.2135135135135133E-3</v>
      </c>
      <c r="K23">
        <f t="shared" si="4"/>
        <v>7.8567567567567574E-3</v>
      </c>
      <c r="L23">
        <f t="shared" si="5"/>
        <v>1.0722972972972972E-2</v>
      </c>
      <c r="M23">
        <f t="shared" si="6"/>
        <v>1.0595945945945946E-2</v>
      </c>
      <c r="N23">
        <f t="shared" si="7"/>
        <v>1.864054054054054E-2</v>
      </c>
    </row>
    <row r="24" spans="1:14" x14ac:dyDescent="0.2">
      <c r="A24" t="s">
        <v>68</v>
      </c>
      <c r="B24" t="s">
        <v>21</v>
      </c>
      <c r="C24">
        <v>4360</v>
      </c>
      <c r="D24">
        <v>13070</v>
      </c>
      <c r="E24">
        <v>16475</v>
      </c>
      <c r="F24">
        <v>15530</v>
      </c>
      <c r="G24">
        <f t="shared" si="0"/>
        <v>1.9639639639639638E-3</v>
      </c>
      <c r="H24">
        <f t="shared" si="1"/>
        <v>5.8873873873873878E-3</v>
      </c>
      <c r="I24">
        <f t="shared" si="8"/>
        <v>7.4211711711711708E-3</v>
      </c>
      <c r="J24">
        <f t="shared" si="8"/>
        <v>6.9954954954954953E-3</v>
      </c>
      <c r="K24">
        <f t="shared" si="4"/>
        <v>5.8918918918918917E-3</v>
      </c>
      <c r="L24">
        <f t="shared" si="5"/>
        <v>1.7662162162162164E-2</v>
      </c>
      <c r="M24">
        <f t="shared" si="6"/>
        <v>2.2263513513513512E-2</v>
      </c>
      <c r="N24">
        <f t="shared" si="7"/>
        <v>2.0986486486486485E-2</v>
      </c>
    </row>
    <row r="25" spans="1:14" x14ac:dyDescent="0.2">
      <c r="A25" t="s">
        <v>68</v>
      </c>
      <c r="B25" t="s">
        <v>22</v>
      </c>
      <c r="C25">
        <v>4452</v>
      </c>
      <c r="D25">
        <v>4677</v>
      </c>
      <c r="E25">
        <v>6902</v>
      </c>
      <c r="F25">
        <v>13156</v>
      </c>
      <c r="G25">
        <f t="shared" si="0"/>
        <v>2.0054054054054055E-3</v>
      </c>
      <c r="H25">
        <f t="shared" si="1"/>
        <v>2.1067567567567566E-3</v>
      </c>
      <c r="I25">
        <f t="shared" si="8"/>
        <v>3.1090090090090091E-3</v>
      </c>
      <c r="J25">
        <f t="shared" si="8"/>
        <v>5.9261261261261263E-3</v>
      </c>
      <c r="K25">
        <f t="shared" si="4"/>
        <v>6.0162162162162164E-3</v>
      </c>
      <c r="L25">
        <f t="shared" si="5"/>
        <v>6.3202702702702699E-3</v>
      </c>
      <c r="M25">
        <f t="shared" si="6"/>
        <v>9.3270270270270281E-3</v>
      </c>
      <c r="N25">
        <f t="shared" si="7"/>
        <v>1.7778378378378378E-2</v>
      </c>
    </row>
    <row r="26" spans="1:14" x14ac:dyDescent="0.2">
      <c r="A26" t="s">
        <v>23</v>
      </c>
      <c r="B26" t="s">
        <v>23</v>
      </c>
      <c r="C26">
        <v>22</v>
      </c>
      <c r="D26">
        <v>61</v>
      </c>
      <c r="E26">
        <v>58</v>
      </c>
      <c r="F26">
        <v>54</v>
      </c>
      <c r="G26">
        <f t="shared" si="0"/>
        <v>9.9099099099099099E-6</v>
      </c>
      <c r="H26">
        <f t="shared" si="1"/>
        <v>2.7477477477477476E-5</v>
      </c>
      <c r="I26">
        <f t="shared" si="2"/>
        <v>2.6126126126126125E-5</v>
      </c>
      <c r="J26">
        <f t="shared" si="3"/>
        <v>2.4324324324324324E-5</v>
      </c>
      <c r="K26">
        <f t="shared" si="4"/>
        <v>2.972972972972973E-5</v>
      </c>
      <c r="L26">
        <f t="shared" si="5"/>
        <v>8.2432432432432432E-5</v>
      </c>
      <c r="M26">
        <f t="shared" si="6"/>
        <v>7.8378378378378367E-5</v>
      </c>
      <c r="N26">
        <f t="shared" si="7"/>
        <v>7.2972972972972975E-5</v>
      </c>
    </row>
    <row r="27" spans="1:14" x14ac:dyDescent="0.2">
      <c r="A27" t="s">
        <v>24</v>
      </c>
      <c r="B27" t="s">
        <v>24</v>
      </c>
      <c r="C27">
        <v>43</v>
      </c>
      <c r="D27">
        <v>58</v>
      </c>
      <c r="E27">
        <v>63</v>
      </c>
      <c r="F27">
        <v>64</v>
      </c>
      <c r="G27">
        <f t="shared" si="0"/>
        <v>1.936936936936937E-5</v>
      </c>
      <c r="H27">
        <f t="shared" si="1"/>
        <v>2.6126126126126125E-5</v>
      </c>
      <c r="I27">
        <f t="shared" si="2"/>
        <v>2.8378378378378378E-5</v>
      </c>
      <c r="J27">
        <f t="shared" si="3"/>
        <v>2.8828828828828828E-5</v>
      </c>
      <c r="K27">
        <f t="shared" si="4"/>
        <v>5.8108108108108111E-5</v>
      </c>
      <c r="L27">
        <f t="shared" si="5"/>
        <v>7.8378378378378367E-5</v>
      </c>
      <c r="M27">
        <f t="shared" si="6"/>
        <v>8.5135135135135142E-5</v>
      </c>
      <c r="N27">
        <f t="shared" si="7"/>
        <v>8.6486486486486483E-5</v>
      </c>
    </row>
    <row r="28" spans="1:14" x14ac:dyDescent="0.2">
      <c r="A28" t="s">
        <v>25</v>
      </c>
      <c r="B28" t="s">
        <v>25</v>
      </c>
      <c r="C28">
        <v>49</v>
      </c>
      <c r="D28">
        <v>45</v>
      </c>
      <c r="E28">
        <v>26</v>
      </c>
      <c r="F28">
        <v>62</v>
      </c>
      <c r="G28">
        <f t="shared" si="0"/>
        <v>2.2072072072072073E-5</v>
      </c>
      <c r="H28">
        <f t="shared" si="1"/>
        <v>2.0270270270270269E-5</v>
      </c>
      <c r="I28">
        <f t="shared" si="2"/>
        <v>1.1711711711711713E-5</v>
      </c>
      <c r="J28">
        <f t="shared" si="3"/>
        <v>2.7927927927927929E-5</v>
      </c>
      <c r="K28">
        <f t="shared" si="4"/>
        <v>6.6216216216216227E-5</v>
      </c>
      <c r="L28">
        <f t="shared" si="5"/>
        <v>6.0810810810810808E-5</v>
      </c>
      <c r="M28">
        <f t="shared" si="6"/>
        <v>3.5135135135135139E-5</v>
      </c>
      <c r="N28">
        <f t="shared" si="7"/>
        <v>8.3783783783783787E-5</v>
      </c>
    </row>
    <row r="29" spans="1:14" x14ac:dyDescent="0.2">
      <c r="A29" t="s">
        <v>26</v>
      </c>
      <c r="B29" t="s">
        <v>26</v>
      </c>
      <c r="C29">
        <v>59</v>
      </c>
      <c r="D29">
        <v>79</v>
      </c>
      <c r="F29">
        <v>63</v>
      </c>
      <c r="G29">
        <f t="shared" si="0"/>
        <v>2.6576576576576577E-5</v>
      </c>
      <c r="H29">
        <f t="shared" si="1"/>
        <v>3.5585585585585589E-5</v>
      </c>
      <c r="I29">
        <f t="shared" si="2"/>
        <v>0</v>
      </c>
      <c r="J29">
        <f t="shared" si="3"/>
        <v>2.8378378378378378E-5</v>
      </c>
      <c r="K29">
        <f t="shared" si="4"/>
        <v>7.9729729729729736E-5</v>
      </c>
      <c r="L29">
        <f t="shared" si="5"/>
        <v>1.0675675675675677E-4</v>
      </c>
      <c r="M29">
        <f t="shared" si="6"/>
        <v>0</v>
      </c>
      <c r="N29">
        <f t="shared" si="7"/>
        <v>8.5135135135135142E-5</v>
      </c>
    </row>
    <row r="30" spans="1:14" x14ac:dyDescent="0.2">
      <c r="A30" t="s">
        <v>27</v>
      </c>
      <c r="B30" t="s">
        <v>27</v>
      </c>
      <c r="C30">
        <v>120</v>
      </c>
      <c r="D30">
        <v>77</v>
      </c>
      <c r="E30">
        <v>62</v>
      </c>
      <c r="F30">
        <v>60</v>
      </c>
      <c r="G30">
        <f t="shared" si="0"/>
        <v>5.4054054054054054E-5</v>
      </c>
      <c r="H30">
        <f t="shared" si="1"/>
        <v>3.4684684684684683E-5</v>
      </c>
      <c r="I30">
        <f t="shared" si="2"/>
        <v>2.7927927927927929E-5</v>
      </c>
      <c r="J30">
        <f t="shared" si="3"/>
        <v>2.7027027027027027E-5</v>
      </c>
      <c r="K30">
        <f t="shared" si="4"/>
        <v>1.6216216216216215E-4</v>
      </c>
      <c r="L30">
        <f t="shared" si="5"/>
        <v>1.0405405405405406E-4</v>
      </c>
      <c r="M30">
        <f t="shared" si="6"/>
        <v>8.3783783783783787E-5</v>
      </c>
      <c r="N30">
        <f t="shared" si="7"/>
        <v>8.1081081081081077E-5</v>
      </c>
    </row>
    <row r="31" spans="1:14" x14ac:dyDescent="0.2">
      <c r="A31" t="s">
        <v>28</v>
      </c>
      <c r="B31" t="s">
        <v>28</v>
      </c>
      <c r="C31">
        <v>138</v>
      </c>
      <c r="D31">
        <v>61</v>
      </c>
      <c r="E31">
        <v>70</v>
      </c>
      <c r="F31">
        <v>67</v>
      </c>
      <c r="G31">
        <f t="shared" si="0"/>
        <v>6.2162162162162163E-5</v>
      </c>
      <c r="H31">
        <f t="shared" si="1"/>
        <v>2.7477477477477476E-5</v>
      </c>
      <c r="I31">
        <f t="shared" si="2"/>
        <v>3.1531531531531531E-5</v>
      </c>
      <c r="J31">
        <f t="shared" si="3"/>
        <v>3.0180180180180179E-5</v>
      </c>
      <c r="K31">
        <f t="shared" si="4"/>
        <v>1.8648648648648649E-4</v>
      </c>
      <c r="L31">
        <f t="shared" si="5"/>
        <v>8.2432432432432432E-5</v>
      </c>
      <c r="M31">
        <f t="shared" si="6"/>
        <v>9.4594594594594599E-5</v>
      </c>
      <c r="N31">
        <f t="shared" si="7"/>
        <v>9.0540540540540534E-5</v>
      </c>
    </row>
    <row r="32" spans="1:14" x14ac:dyDescent="0.2">
      <c r="A32" t="s">
        <v>29</v>
      </c>
      <c r="B32" t="s">
        <v>29</v>
      </c>
      <c r="C32">
        <v>165</v>
      </c>
      <c r="D32">
        <v>67</v>
      </c>
      <c r="E32">
        <v>51</v>
      </c>
      <c r="F32">
        <v>312</v>
      </c>
      <c r="G32">
        <f t="shared" si="0"/>
        <v>7.432432432432433E-5</v>
      </c>
      <c r="H32">
        <f t="shared" si="1"/>
        <v>3.0180180180180179E-5</v>
      </c>
      <c r="I32">
        <f t="shared" si="2"/>
        <v>2.2972972972972972E-5</v>
      </c>
      <c r="J32">
        <f t="shared" si="3"/>
        <v>1.4054054054054053E-4</v>
      </c>
      <c r="K32">
        <f t="shared" si="4"/>
        <v>2.2297297297297299E-4</v>
      </c>
      <c r="L32">
        <f t="shared" si="5"/>
        <v>9.0540540540540534E-5</v>
      </c>
      <c r="M32">
        <f t="shared" si="6"/>
        <v>6.891891891891891E-5</v>
      </c>
      <c r="N32">
        <f t="shared" si="7"/>
        <v>4.2162162162162159E-4</v>
      </c>
    </row>
    <row r="33" spans="1:14" x14ac:dyDescent="0.2">
      <c r="A33" t="s">
        <v>30</v>
      </c>
      <c r="B33" t="s">
        <v>30</v>
      </c>
      <c r="C33">
        <v>149</v>
      </c>
      <c r="D33">
        <v>71</v>
      </c>
      <c r="E33">
        <v>70</v>
      </c>
      <c r="F33">
        <v>62</v>
      </c>
      <c r="G33">
        <f t="shared" si="0"/>
        <v>6.7117117117117112E-5</v>
      </c>
      <c r="H33">
        <f t="shared" si="1"/>
        <v>3.198198198198198E-5</v>
      </c>
      <c r="I33">
        <f t="shared" si="2"/>
        <v>3.1531531531531531E-5</v>
      </c>
      <c r="J33">
        <f t="shared" si="3"/>
        <v>2.7927927927927929E-5</v>
      </c>
      <c r="K33">
        <f t="shared" si="4"/>
        <v>2.0135135135135134E-4</v>
      </c>
      <c r="L33">
        <f t="shared" si="5"/>
        <v>9.594594594594594E-5</v>
      </c>
      <c r="M33">
        <f t="shared" si="6"/>
        <v>9.4594594594594599E-5</v>
      </c>
      <c r="N33">
        <f t="shared" si="7"/>
        <v>8.3783783783783787E-5</v>
      </c>
    </row>
    <row r="36" spans="1:14" x14ac:dyDescent="0.2">
      <c r="D36">
        <f>SUM(G2:J33)</f>
        <v>0.33023153153153145</v>
      </c>
    </row>
    <row r="37" spans="1:14" x14ac:dyDescent="0.2">
      <c r="K37">
        <f>SUM(K2:K33)+SUM(L2:N33)</f>
        <v>0.99069459459459441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C1" sqref="C1"/>
    </sheetView>
  </sheetViews>
  <sheetFormatPr baseColWidth="10" defaultRowHeight="16" x14ac:dyDescent="0.2"/>
  <cols>
    <col min="2" max="3" width="12.1640625" customWidth="1"/>
  </cols>
  <sheetData>
    <row r="1" spans="1:5" x14ac:dyDescent="0.2">
      <c r="A1" s="14" t="s">
        <v>69</v>
      </c>
      <c r="B1" s="14" t="s">
        <v>71</v>
      </c>
      <c r="C1" s="14" t="s">
        <v>72</v>
      </c>
      <c r="D1" s="14" t="s">
        <v>73</v>
      </c>
      <c r="E1" s="14"/>
    </row>
    <row r="2" spans="1:5" x14ac:dyDescent="0.2">
      <c r="A2" s="2" t="s">
        <v>65</v>
      </c>
      <c r="B2" s="2" t="s">
        <v>11</v>
      </c>
      <c r="C2" s="2">
        <v>1</v>
      </c>
      <c r="D2">
        <v>2.7131531531531531E-2</v>
      </c>
      <c r="E2" s="2"/>
    </row>
    <row r="3" spans="1:5" x14ac:dyDescent="0.2">
      <c r="A3" s="2" t="s">
        <v>65</v>
      </c>
      <c r="B3" s="2" t="s">
        <v>11</v>
      </c>
      <c r="C3" s="2">
        <v>2</v>
      </c>
      <c r="D3">
        <v>5.6162162162162162E-3</v>
      </c>
      <c r="E3" s="2"/>
    </row>
    <row r="4" spans="1:5" x14ac:dyDescent="0.2">
      <c r="A4" s="2" t="s">
        <v>65</v>
      </c>
      <c r="B4" s="2" t="s">
        <v>11</v>
      </c>
      <c r="C4" s="2">
        <v>3</v>
      </c>
      <c r="D4">
        <v>2.2864864864864864E-3</v>
      </c>
      <c r="E4" s="2"/>
    </row>
    <row r="5" spans="1:5" x14ac:dyDescent="0.2">
      <c r="A5" s="2" t="s">
        <v>65</v>
      </c>
      <c r="B5" s="2" t="s">
        <v>11</v>
      </c>
      <c r="C5" s="2">
        <v>4</v>
      </c>
      <c r="D5">
        <v>2.4157657657657657E-3</v>
      </c>
      <c r="E5" s="2"/>
    </row>
    <row r="6" spans="1:5" x14ac:dyDescent="0.2">
      <c r="A6" s="3" t="s">
        <v>65</v>
      </c>
      <c r="B6" s="3" t="s">
        <v>12</v>
      </c>
      <c r="C6" s="3">
        <v>1</v>
      </c>
      <c r="D6">
        <v>3.2023423423423424E-2</v>
      </c>
      <c r="E6" s="3"/>
    </row>
    <row r="7" spans="1:5" x14ac:dyDescent="0.2">
      <c r="A7" s="3" t="s">
        <v>65</v>
      </c>
      <c r="B7" s="3" t="s">
        <v>12</v>
      </c>
      <c r="C7" s="3">
        <v>2</v>
      </c>
      <c r="D7">
        <v>3.1031531531531533E-3</v>
      </c>
      <c r="E7" s="3"/>
    </row>
    <row r="8" spans="1:5" x14ac:dyDescent="0.2">
      <c r="A8" s="3" t="s">
        <v>65</v>
      </c>
      <c r="B8" s="3" t="s">
        <v>12</v>
      </c>
      <c r="C8" s="3">
        <v>3</v>
      </c>
      <c r="D8">
        <v>1.2981981981981983E-3</v>
      </c>
      <c r="E8" s="3"/>
    </row>
    <row r="9" spans="1:5" x14ac:dyDescent="0.2">
      <c r="A9" s="3" t="s">
        <v>65</v>
      </c>
      <c r="B9" s="3" t="s">
        <v>12</v>
      </c>
      <c r="C9" s="3">
        <v>4</v>
      </c>
      <c r="D9">
        <v>1.1094594594594596E-3</v>
      </c>
      <c r="E9" s="3"/>
    </row>
    <row r="10" spans="1:5" x14ac:dyDescent="0.2">
      <c r="A10" s="4" t="s">
        <v>65</v>
      </c>
      <c r="B10" s="4" t="s">
        <v>13</v>
      </c>
      <c r="C10" s="4">
        <v>1</v>
      </c>
      <c r="D10">
        <v>3.1535135135135138E-2</v>
      </c>
      <c r="E10" s="4"/>
    </row>
    <row r="11" spans="1:5" x14ac:dyDescent="0.2">
      <c r="A11" s="4" t="s">
        <v>65</v>
      </c>
      <c r="B11" s="4" t="s">
        <v>13</v>
      </c>
      <c r="C11" s="4">
        <v>2</v>
      </c>
      <c r="D11">
        <v>3.4013513513513512E-3</v>
      </c>
      <c r="E11" s="4"/>
    </row>
    <row r="12" spans="1:5" x14ac:dyDescent="0.2">
      <c r="A12" s="4" t="s">
        <v>65</v>
      </c>
      <c r="B12" s="4" t="s">
        <v>13</v>
      </c>
      <c r="C12" s="4">
        <v>3</v>
      </c>
      <c r="D12">
        <v>1.6351351351351351E-3</v>
      </c>
      <c r="E12" s="4"/>
    </row>
    <row r="13" spans="1:5" x14ac:dyDescent="0.2">
      <c r="A13" s="4" t="s">
        <v>65</v>
      </c>
      <c r="B13" s="4" t="s">
        <v>13</v>
      </c>
      <c r="C13" s="4">
        <v>4</v>
      </c>
      <c r="D13">
        <v>1.1454954954954954E-3</v>
      </c>
      <c r="E13" s="4"/>
    </row>
    <row r="14" spans="1:5" x14ac:dyDescent="0.2">
      <c r="A14" s="5" t="s">
        <v>66</v>
      </c>
      <c r="B14" s="5" t="s">
        <v>14</v>
      </c>
      <c r="C14" s="5">
        <v>1</v>
      </c>
      <c r="D14">
        <v>3.4794144144144147E-2</v>
      </c>
      <c r="E14" s="5"/>
    </row>
    <row r="15" spans="1:5" x14ac:dyDescent="0.2">
      <c r="A15" s="5" t="s">
        <v>66</v>
      </c>
      <c r="B15" s="5" t="s">
        <v>14</v>
      </c>
      <c r="C15" s="5">
        <v>2</v>
      </c>
      <c r="D15">
        <v>3.5121621621621623E-3</v>
      </c>
      <c r="E15" s="5"/>
    </row>
    <row r="16" spans="1:5" x14ac:dyDescent="0.2">
      <c r="A16" s="5" t="s">
        <v>66</v>
      </c>
      <c r="B16" s="5" t="s">
        <v>14</v>
      </c>
      <c r="C16" s="5">
        <v>3</v>
      </c>
      <c r="D16">
        <v>1.4986486486486487E-3</v>
      </c>
      <c r="E16" s="5"/>
    </row>
    <row r="17" spans="1:5" x14ac:dyDescent="0.2">
      <c r="A17" s="5" t="s">
        <v>66</v>
      </c>
      <c r="B17" s="5" t="s">
        <v>14</v>
      </c>
      <c r="C17" s="5">
        <v>4</v>
      </c>
      <c r="D17">
        <v>1.5747747747747749E-3</v>
      </c>
      <c r="E17" s="5"/>
    </row>
    <row r="18" spans="1:5" x14ac:dyDescent="0.2">
      <c r="A18" s="6" t="s">
        <v>66</v>
      </c>
      <c r="B18" s="6" t="s">
        <v>15</v>
      </c>
      <c r="C18" s="6">
        <v>1</v>
      </c>
      <c r="D18">
        <v>3.1085585585585586E-2</v>
      </c>
      <c r="E18" s="6"/>
    </row>
    <row r="19" spans="1:5" x14ac:dyDescent="0.2">
      <c r="A19" s="6" t="s">
        <v>66</v>
      </c>
      <c r="B19" s="6" t="s">
        <v>15</v>
      </c>
      <c r="C19" s="6">
        <v>2</v>
      </c>
      <c r="D19">
        <v>4.5391891891891894E-3</v>
      </c>
      <c r="E19" s="6"/>
    </row>
    <row r="20" spans="1:5" x14ac:dyDescent="0.2">
      <c r="A20" s="6" t="s">
        <v>66</v>
      </c>
      <c r="B20" s="6" t="s">
        <v>15</v>
      </c>
      <c r="C20" s="6">
        <v>3</v>
      </c>
      <c r="D20">
        <v>1.5373873873873874E-3</v>
      </c>
      <c r="E20" s="6"/>
    </row>
    <row r="21" spans="1:5" x14ac:dyDescent="0.2">
      <c r="A21" s="6" t="s">
        <v>66</v>
      </c>
      <c r="B21" s="6" t="s">
        <v>15</v>
      </c>
      <c r="C21" s="6">
        <v>4</v>
      </c>
      <c r="D21">
        <v>9.5630630630630636E-4</v>
      </c>
      <c r="E21" s="6"/>
    </row>
    <row r="22" spans="1:5" x14ac:dyDescent="0.2">
      <c r="A22" s="7" t="s">
        <v>66</v>
      </c>
      <c r="B22" s="7" t="s">
        <v>16</v>
      </c>
      <c r="C22" s="7">
        <v>1</v>
      </c>
      <c r="D22">
        <v>3.0155405405405407E-2</v>
      </c>
      <c r="E22" s="7"/>
    </row>
    <row r="23" spans="1:5" x14ac:dyDescent="0.2">
      <c r="A23" s="7" t="s">
        <v>66</v>
      </c>
      <c r="B23" s="7" t="s">
        <v>16</v>
      </c>
      <c r="C23" s="7">
        <v>2</v>
      </c>
      <c r="D23">
        <v>3.1864864864864866E-3</v>
      </c>
      <c r="E23" s="7"/>
    </row>
    <row r="24" spans="1:5" x14ac:dyDescent="0.2">
      <c r="A24" s="7" t="s">
        <v>66</v>
      </c>
      <c r="B24" s="7" t="s">
        <v>16</v>
      </c>
      <c r="C24" s="7">
        <v>3</v>
      </c>
      <c r="D24">
        <v>1.1509009009009008E-3</v>
      </c>
      <c r="E24" s="7"/>
    </row>
    <row r="25" spans="1:5" x14ac:dyDescent="0.2">
      <c r="A25" s="7" t="s">
        <v>66</v>
      </c>
      <c r="B25" s="7" t="s">
        <v>16</v>
      </c>
      <c r="C25" s="7">
        <v>4</v>
      </c>
      <c r="D25">
        <v>1.0810810810810811E-3</v>
      </c>
      <c r="E25" s="7"/>
    </row>
    <row r="26" spans="1:5" x14ac:dyDescent="0.2">
      <c r="A26" s="8" t="s">
        <v>67</v>
      </c>
      <c r="B26" s="8" t="s">
        <v>17</v>
      </c>
      <c r="C26" s="8">
        <v>1</v>
      </c>
      <c r="D26">
        <v>2.5477477477477478E-3</v>
      </c>
      <c r="E26" s="8"/>
    </row>
    <row r="27" spans="1:5" x14ac:dyDescent="0.2">
      <c r="A27" s="8" t="s">
        <v>67</v>
      </c>
      <c r="B27" s="8" t="s">
        <v>17</v>
      </c>
      <c r="C27" s="8">
        <v>2</v>
      </c>
      <c r="D27">
        <v>3.8522522522522521E-3</v>
      </c>
      <c r="E27" s="8"/>
    </row>
    <row r="28" spans="1:5" x14ac:dyDescent="0.2">
      <c r="A28" s="8" t="s">
        <v>67</v>
      </c>
      <c r="B28" s="8" t="s">
        <v>17</v>
      </c>
      <c r="C28" s="8">
        <v>3</v>
      </c>
      <c r="D28">
        <v>3.5801801801801803E-3</v>
      </c>
      <c r="E28" s="8"/>
    </row>
    <row r="29" spans="1:5" x14ac:dyDescent="0.2">
      <c r="A29" s="8" t="s">
        <v>67</v>
      </c>
      <c r="B29" s="8" t="s">
        <v>17</v>
      </c>
      <c r="C29" s="8">
        <v>4</v>
      </c>
      <c r="D29">
        <v>2.7941441441441442E-3</v>
      </c>
      <c r="E29" s="8"/>
    </row>
    <row r="30" spans="1:5" x14ac:dyDescent="0.2">
      <c r="A30" s="9" t="s">
        <v>67</v>
      </c>
      <c r="B30" s="9" t="s">
        <v>18</v>
      </c>
      <c r="C30" s="9">
        <v>1</v>
      </c>
      <c r="D30">
        <v>1.2153153153153153E-3</v>
      </c>
      <c r="E30" s="9"/>
    </row>
    <row r="31" spans="1:5" x14ac:dyDescent="0.2">
      <c r="A31" s="9" t="s">
        <v>67</v>
      </c>
      <c r="B31" s="9" t="s">
        <v>18</v>
      </c>
      <c r="C31" s="9">
        <v>2</v>
      </c>
      <c r="D31">
        <v>2.2459459459459458E-3</v>
      </c>
      <c r="E31" s="9"/>
    </row>
    <row r="32" spans="1:5" x14ac:dyDescent="0.2">
      <c r="A32" s="9" t="s">
        <v>67</v>
      </c>
      <c r="B32" s="9" t="s">
        <v>18</v>
      </c>
      <c r="C32" s="9">
        <v>3</v>
      </c>
      <c r="D32">
        <v>7.778378378378378E-3</v>
      </c>
      <c r="E32" s="9"/>
    </row>
    <row r="33" spans="1:5" x14ac:dyDescent="0.2">
      <c r="A33" s="9" t="s">
        <v>67</v>
      </c>
      <c r="B33" s="9" t="s">
        <v>18</v>
      </c>
      <c r="C33" s="9">
        <v>4</v>
      </c>
      <c r="D33">
        <v>3.7851351351351351E-3</v>
      </c>
      <c r="E33" s="9"/>
    </row>
    <row r="34" spans="1:5" x14ac:dyDescent="0.2">
      <c r="A34" s="10" t="s">
        <v>67</v>
      </c>
      <c r="B34" s="10" t="s">
        <v>19</v>
      </c>
      <c r="C34" s="10">
        <v>1</v>
      </c>
      <c r="D34">
        <v>2.8094594594594595E-3</v>
      </c>
      <c r="E34" s="10"/>
    </row>
    <row r="35" spans="1:5" x14ac:dyDescent="0.2">
      <c r="A35" s="10" t="s">
        <v>67</v>
      </c>
      <c r="B35" s="10" t="s">
        <v>19</v>
      </c>
      <c r="C35" s="10">
        <v>2</v>
      </c>
      <c r="D35">
        <v>7.4905405405405407E-3</v>
      </c>
      <c r="E35" s="10"/>
    </row>
    <row r="36" spans="1:5" x14ac:dyDescent="0.2">
      <c r="A36" s="10" t="s">
        <v>67</v>
      </c>
      <c r="B36" s="10" t="s">
        <v>19</v>
      </c>
      <c r="C36" s="10">
        <v>3</v>
      </c>
      <c r="D36">
        <v>3.4788288288288287E-3</v>
      </c>
      <c r="E36" s="10"/>
    </row>
    <row r="37" spans="1:5" x14ac:dyDescent="0.2">
      <c r="A37" s="10" t="s">
        <v>67</v>
      </c>
      <c r="B37" s="10" t="s">
        <v>19</v>
      </c>
      <c r="C37" s="10">
        <v>4</v>
      </c>
      <c r="D37">
        <v>6.952252252252252E-3</v>
      </c>
      <c r="E37" s="10"/>
    </row>
    <row r="38" spans="1:5" x14ac:dyDescent="0.2">
      <c r="A38" s="11" t="s">
        <v>68</v>
      </c>
      <c r="B38" s="11" t="s">
        <v>20</v>
      </c>
      <c r="C38" s="11">
        <v>1</v>
      </c>
      <c r="D38">
        <v>2.6189189189189188E-3</v>
      </c>
      <c r="E38" s="11"/>
    </row>
    <row r="39" spans="1:5" x14ac:dyDescent="0.2">
      <c r="A39" s="11" t="s">
        <v>68</v>
      </c>
      <c r="B39" s="11" t="s">
        <v>20</v>
      </c>
      <c r="C39" s="11">
        <v>2</v>
      </c>
      <c r="D39">
        <v>3.5743243243243242E-3</v>
      </c>
      <c r="E39" s="11"/>
    </row>
    <row r="40" spans="1:5" x14ac:dyDescent="0.2">
      <c r="A40" s="11" t="s">
        <v>68</v>
      </c>
      <c r="B40" s="11" t="s">
        <v>20</v>
      </c>
      <c r="C40" s="11">
        <v>3</v>
      </c>
      <c r="D40">
        <v>3.5319819819819818E-3</v>
      </c>
      <c r="E40" s="11"/>
    </row>
    <row r="41" spans="1:5" x14ac:dyDescent="0.2">
      <c r="A41" s="11" t="s">
        <v>68</v>
      </c>
      <c r="B41" s="11" t="s">
        <v>20</v>
      </c>
      <c r="C41" s="11">
        <v>4</v>
      </c>
      <c r="D41">
        <v>6.2135135135135133E-3</v>
      </c>
      <c r="E41" s="11"/>
    </row>
    <row r="42" spans="1:5" x14ac:dyDescent="0.2">
      <c r="A42" s="12" t="s">
        <v>68</v>
      </c>
      <c r="B42" s="12" t="s">
        <v>21</v>
      </c>
      <c r="C42" s="12">
        <v>1</v>
      </c>
      <c r="D42">
        <v>1.9639639639639638E-3</v>
      </c>
      <c r="E42" s="12"/>
    </row>
    <row r="43" spans="1:5" x14ac:dyDescent="0.2">
      <c r="A43" s="12" t="s">
        <v>68</v>
      </c>
      <c r="B43" s="12" t="s">
        <v>21</v>
      </c>
      <c r="C43" s="12">
        <v>2</v>
      </c>
      <c r="D43">
        <v>5.8873873873873878E-3</v>
      </c>
      <c r="E43" s="12"/>
    </row>
    <row r="44" spans="1:5" x14ac:dyDescent="0.2">
      <c r="A44" s="12" t="s">
        <v>68</v>
      </c>
      <c r="B44" s="12" t="s">
        <v>21</v>
      </c>
      <c r="C44" s="12">
        <v>3</v>
      </c>
      <c r="D44">
        <v>7.4211711711711708E-3</v>
      </c>
      <c r="E44" s="12"/>
    </row>
    <row r="45" spans="1:5" x14ac:dyDescent="0.2">
      <c r="A45" s="12" t="s">
        <v>68</v>
      </c>
      <c r="B45" s="12" t="s">
        <v>21</v>
      </c>
      <c r="C45" s="12">
        <v>4</v>
      </c>
      <c r="D45">
        <v>6.9954954954954953E-3</v>
      </c>
      <c r="E45" s="12"/>
    </row>
    <row r="46" spans="1:5" x14ac:dyDescent="0.2">
      <c r="A46" s="12" t="s">
        <v>68</v>
      </c>
      <c r="B46" s="13" t="s">
        <v>22</v>
      </c>
      <c r="C46" s="13">
        <v>1</v>
      </c>
      <c r="D46">
        <v>2.0054054054054055E-3</v>
      </c>
      <c r="E46" s="13"/>
    </row>
    <row r="47" spans="1:5" x14ac:dyDescent="0.2">
      <c r="A47" s="12" t="s">
        <v>68</v>
      </c>
      <c r="B47" s="13" t="s">
        <v>22</v>
      </c>
      <c r="C47" s="13">
        <v>2</v>
      </c>
      <c r="D47">
        <v>2.1067567567567566E-3</v>
      </c>
      <c r="E47" s="13"/>
    </row>
    <row r="48" spans="1:5" x14ac:dyDescent="0.2">
      <c r="A48" s="12" t="s">
        <v>68</v>
      </c>
      <c r="B48" s="13" t="s">
        <v>22</v>
      </c>
      <c r="C48" s="13">
        <v>3</v>
      </c>
      <c r="D48">
        <v>3.1090090090090091E-3</v>
      </c>
      <c r="E48" s="13"/>
    </row>
    <row r="49" spans="1:5" x14ac:dyDescent="0.2">
      <c r="A49" s="12" t="s">
        <v>68</v>
      </c>
      <c r="B49" s="13" t="s">
        <v>22</v>
      </c>
      <c r="C49" s="13">
        <v>4</v>
      </c>
      <c r="D49">
        <v>5.9261261261261263E-3</v>
      </c>
      <c r="E4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tabSelected="1" showRuler="0" workbookViewId="0">
      <selection activeCell="B13" sqref="B13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D4" t="s">
        <v>74</v>
      </c>
      <c r="G4" t="s">
        <v>46</v>
      </c>
      <c r="J4" t="s">
        <v>58</v>
      </c>
      <c r="K4">
        <f>86</f>
        <v>86</v>
      </c>
    </row>
    <row r="5" spans="1:11" x14ac:dyDescent="0.2">
      <c r="A5" t="s">
        <v>44</v>
      </c>
      <c r="B5">
        <v>0.99069459459459441</v>
      </c>
      <c r="D5">
        <f>(B5/B9)*100</f>
        <v>8.2557882882882865</v>
      </c>
      <c r="G5" t="s">
        <v>47</v>
      </c>
      <c r="J5" t="s">
        <v>56</v>
      </c>
      <c r="K5">
        <f>(SUM(I10:I11)+SUM(I6:I7))</f>
        <v>4266000</v>
      </c>
    </row>
    <row r="6" spans="1:11" x14ac:dyDescent="0.2">
      <c r="A6" t="s">
        <v>45</v>
      </c>
      <c r="B6">
        <v>0.33023153153153145</v>
      </c>
      <c r="D6">
        <f>(B6/B9)*100</f>
        <v>2.7519294294294285</v>
      </c>
      <c r="G6" t="s">
        <v>48</v>
      </c>
      <c r="H6">
        <v>41319</v>
      </c>
      <c r="I6">
        <f>50*(H6)</f>
        <v>2065950</v>
      </c>
    </row>
    <row r="7" spans="1:11" x14ac:dyDescent="0.2">
      <c r="A7" t="s">
        <v>43</v>
      </c>
      <c r="B7">
        <f>K5/2220000</f>
        <v>1.9216216216216215</v>
      </c>
      <c r="D7">
        <f>(B7/B9)*100</f>
        <v>16.013513513513512</v>
      </c>
      <c r="G7" t="s">
        <v>49</v>
      </c>
      <c r="H7">
        <v>43938</v>
      </c>
      <c r="I7">
        <f t="shared" ref="I7:I12" si="0">50*(H7)</f>
        <v>2196900</v>
      </c>
    </row>
    <row r="8" spans="1:11" x14ac:dyDescent="0.2">
      <c r="G8" t="s">
        <v>50</v>
      </c>
      <c r="H8">
        <v>43765</v>
      </c>
      <c r="I8">
        <f t="shared" si="0"/>
        <v>2188250</v>
      </c>
    </row>
    <row r="9" spans="1:11" x14ac:dyDescent="0.2">
      <c r="A9" t="s">
        <v>57</v>
      </c>
      <c r="B9">
        <v>12</v>
      </c>
      <c r="G9" t="s">
        <v>51</v>
      </c>
      <c r="H9">
        <v>43032</v>
      </c>
      <c r="I9">
        <f t="shared" si="0"/>
        <v>2151600</v>
      </c>
    </row>
    <row r="10" spans="1:11" x14ac:dyDescent="0.2">
      <c r="G10" t="s">
        <v>52</v>
      </c>
      <c r="H10">
        <v>35</v>
      </c>
      <c r="I10">
        <f t="shared" si="0"/>
        <v>1750</v>
      </c>
    </row>
    <row r="11" spans="1:11" x14ac:dyDescent="0.2">
      <c r="A11" t="s">
        <v>59</v>
      </c>
      <c r="B11">
        <f>SUM(B5:B7)</f>
        <v>3.2425477477477473</v>
      </c>
      <c r="D11">
        <f>(B11/B9)*100</f>
        <v>27.02123123123123</v>
      </c>
      <c r="G11" t="s">
        <v>53</v>
      </c>
      <c r="H11">
        <v>28</v>
      </c>
      <c r="I11">
        <f t="shared" si="0"/>
        <v>1400</v>
      </c>
    </row>
    <row r="12" spans="1:11" x14ac:dyDescent="0.2">
      <c r="A12" t="s">
        <v>75</v>
      </c>
      <c r="B12">
        <f>B9-(B11+B6)</f>
        <v>8.4272207207207206</v>
      </c>
      <c r="D12">
        <f>(B12/B9)*100</f>
        <v>70.226839339339335</v>
      </c>
      <c r="G12" t="s">
        <v>54</v>
      </c>
      <c r="H12">
        <v>34</v>
      </c>
      <c r="I12">
        <f t="shared" si="0"/>
        <v>1700</v>
      </c>
    </row>
    <row r="13" spans="1:11" x14ac:dyDescent="0.2">
      <c r="B13" s="1"/>
      <c r="G13" t="s">
        <v>55</v>
      </c>
      <c r="H13">
        <v>33</v>
      </c>
      <c r="I13">
        <f>50*(H13)</f>
        <v>1650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69</v>
      </c>
      <c r="B1" t="s">
        <v>71</v>
      </c>
      <c r="C1" t="s">
        <v>72</v>
      </c>
      <c r="D1" t="s">
        <v>73</v>
      </c>
    </row>
    <row r="2" spans="1:4" x14ac:dyDescent="0.2">
      <c r="A2" t="s">
        <v>65</v>
      </c>
      <c r="B2" t="s">
        <v>11</v>
      </c>
      <c r="C2">
        <v>1</v>
      </c>
      <c r="D2">
        <v>5.4810810810810807E-3</v>
      </c>
    </row>
    <row r="3" spans="1:4" x14ac:dyDescent="0.2">
      <c r="A3" t="s">
        <v>65</v>
      </c>
      <c r="B3" t="s">
        <v>11</v>
      </c>
      <c r="C3">
        <v>2</v>
      </c>
      <c r="D3">
        <v>1.3054054054054054E-3</v>
      </c>
    </row>
    <row r="4" spans="1:4" x14ac:dyDescent="0.2">
      <c r="A4" t="s">
        <v>65</v>
      </c>
      <c r="B4" t="s">
        <v>11</v>
      </c>
      <c r="C4">
        <v>3</v>
      </c>
      <c r="D4">
        <v>9.945945945945946E-4</v>
      </c>
    </row>
    <row r="5" spans="1:4" x14ac:dyDescent="0.2">
      <c r="A5" t="s">
        <v>65</v>
      </c>
      <c r="B5" t="s">
        <v>11</v>
      </c>
      <c r="C5">
        <v>4</v>
      </c>
      <c r="D5">
        <v>6.333333333333333E-4</v>
      </c>
    </row>
    <row r="6" spans="1:4" x14ac:dyDescent="0.2">
      <c r="A6" t="s">
        <v>65</v>
      </c>
      <c r="B6" t="s">
        <v>12</v>
      </c>
      <c r="C6">
        <v>1</v>
      </c>
      <c r="D6">
        <v>5.1067567567567567E-3</v>
      </c>
    </row>
    <row r="7" spans="1:4" x14ac:dyDescent="0.2">
      <c r="A7" t="s">
        <v>65</v>
      </c>
      <c r="B7" t="s">
        <v>12</v>
      </c>
      <c r="C7">
        <v>2</v>
      </c>
      <c r="D7">
        <v>1.6004504504504504E-3</v>
      </c>
    </row>
    <row r="8" spans="1:4" x14ac:dyDescent="0.2">
      <c r="A8" t="s">
        <v>65</v>
      </c>
      <c r="B8" t="s">
        <v>12</v>
      </c>
      <c r="C8">
        <v>3</v>
      </c>
      <c r="D8">
        <v>9.9234234234234242E-4</v>
      </c>
    </row>
    <row r="9" spans="1:4" x14ac:dyDescent="0.2">
      <c r="A9" t="s">
        <v>65</v>
      </c>
      <c r="B9" t="s">
        <v>12</v>
      </c>
      <c r="C9">
        <v>4</v>
      </c>
      <c r="D9">
        <v>4.6171171171171171E-4</v>
      </c>
    </row>
    <row r="10" spans="1:4" x14ac:dyDescent="0.2">
      <c r="A10" t="s">
        <v>65</v>
      </c>
      <c r="B10" t="s">
        <v>13</v>
      </c>
      <c r="C10">
        <v>1</v>
      </c>
      <c r="D10">
        <v>3.1797297297297298E-3</v>
      </c>
    </row>
    <row r="11" spans="1:4" x14ac:dyDescent="0.2">
      <c r="A11" t="s">
        <v>65</v>
      </c>
      <c r="B11" t="s">
        <v>13</v>
      </c>
      <c r="C11">
        <v>2</v>
      </c>
      <c r="D11">
        <v>1.3576576576576577E-3</v>
      </c>
    </row>
    <row r="12" spans="1:4" x14ac:dyDescent="0.2">
      <c r="A12" t="s">
        <v>65</v>
      </c>
      <c r="B12" t="s">
        <v>13</v>
      </c>
      <c r="C12">
        <v>3</v>
      </c>
      <c r="D12">
        <v>1.3657657657657658E-3</v>
      </c>
    </row>
    <row r="13" spans="1:4" x14ac:dyDescent="0.2">
      <c r="A13" t="s">
        <v>65</v>
      </c>
      <c r="B13" t="s">
        <v>13</v>
      </c>
      <c r="C13">
        <v>4</v>
      </c>
      <c r="D13">
        <v>8.067567567567567E-4</v>
      </c>
    </row>
    <row r="14" spans="1:4" x14ac:dyDescent="0.2">
      <c r="A14" t="s">
        <v>66</v>
      </c>
      <c r="B14" t="s">
        <v>14</v>
      </c>
      <c r="C14">
        <v>1</v>
      </c>
      <c r="D14">
        <v>4.8414414414414417E-3</v>
      </c>
    </row>
    <row r="15" spans="1:4" x14ac:dyDescent="0.2">
      <c r="A15" t="s">
        <v>66</v>
      </c>
      <c r="B15" t="s">
        <v>14</v>
      </c>
      <c r="C15">
        <v>2</v>
      </c>
      <c r="D15">
        <v>1.1468468468468467E-3</v>
      </c>
    </row>
    <row r="16" spans="1:4" x14ac:dyDescent="0.2">
      <c r="A16" t="s">
        <v>66</v>
      </c>
      <c r="B16" t="s">
        <v>14</v>
      </c>
      <c r="C16">
        <v>3</v>
      </c>
      <c r="D16">
        <v>9.279279279279279E-4</v>
      </c>
    </row>
    <row r="17" spans="1:4" x14ac:dyDescent="0.2">
      <c r="A17" t="s">
        <v>66</v>
      </c>
      <c r="B17" t="s">
        <v>14</v>
      </c>
      <c r="C17">
        <v>4</v>
      </c>
      <c r="D17">
        <v>7.5810810810810814E-4</v>
      </c>
    </row>
    <row r="18" spans="1:4" x14ac:dyDescent="0.2">
      <c r="A18" t="s">
        <v>66</v>
      </c>
      <c r="B18" t="s">
        <v>15</v>
      </c>
      <c r="C18">
        <v>1</v>
      </c>
      <c r="D18">
        <v>5.3445945945945943E-3</v>
      </c>
    </row>
    <row r="19" spans="1:4" x14ac:dyDescent="0.2">
      <c r="A19" t="s">
        <v>66</v>
      </c>
      <c r="B19" t="s">
        <v>15</v>
      </c>
      <c r="C19">
        <v>2</v>
      </c>
      <c r="D19">
        <v>1.6639639639639641E-3</v>
      </c>
    </row>
    <row r="20" spans="1:4" x14ac:dyDescent="0.2">
      <c r="A20" t="s">
        <v>66</v>
      </c>
      <c r="B20" t="s">
        <v>15</v>
      </c>
      <c r="C20">
        <v>3</v>
      </c>
      <c r="D20">
        <v>1.0851351351351352E-3</v>
      </c>
    </row>
    <row r="21" spans="1:4" x14ac:dyDescent="0.2">
      <c r="A21" t="s">
        <v>66</v>
      </c>
      <c r="B21" t="s">
        <v>15</v>
      </c>
      <c r="C21">
        <v>4</v>
      </c>
      <c r="D21">
        <v>8.6306306306306309E-4</v>
      </c>
    </row>
    <row r="22" spans="1:4" x14ac:dyDescent="0.2">
      <c r="A22" t="s">
        <v>66</v>
      </c>
      <c r="B22" t="s">
        <v>16</v>
      </c>
      <c r="C22">
        <v>1</v>
      </c>
      <c r="D22">
        <v>4.7896396396396399E-3</v>
      </c>
    </row>
    <row r="23" spans="1:4" x14ac:dyDescent="0.2">
      <c r="A23" t="s">
        <v>66</v>
      </c>
      <c r="B23" t="s">
        <v>16</v>
      </c>
      <c r="C23">
        <v>2</v>
      </c>
      <c r="D23">
        <v>2.0148648648648649E-3</v>
      </c>
    </row>
    <row r="24" spans="1:4" x14ac:dyDescent="0.2">
      <c r="A24" t="s">
        <v>66</v>
      </c>
      <c r="B24" t="s">
        <v>16</v>
      </c>
      <c r="C24">
        <v>3</v>
      </c>
      <c r="D24">
        <v>7.3963963963963959E-4</v>
      </c>
    </row>
    <row r="25" spans="1:4" x14ac:dyDescent="0.2">
      <c r="A25" t="s">
        <v>66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2017-10-03T15:33:23Z</dcterms:modified>
</cp:coreProperties>
</file>