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32140" yWindow="3420" windowWidth="32000" windowHeight="16720" tabRatio="500" activeTab="1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I6" i="2"/>
  <c r="I7" i="2"/>
  <c r="I8" i="2"/>
  <c r="I9" i="2"/>
  <c r="I10" i="2"/>
  <c r="I11" i="2"/>
  <c r="I12" i="2"/>
  <c r="I13" i="2"/>
  <c r="K5" i="2"/>
  <c r="B7" i="2"/>
  <c r="B11" i="2"/>
  <c r="C11" i="2"/>
  <c r="C12" i="2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G36" i="1"/>
  <c r="C5" i="2"/>
  <c r="B12" i="2"/>
  <c r="C6" i="2"/>
  <c r="D6" i="2"/>
  <c r="D35" i="1"/>
  <c r="C8" i="2"/>
  <c r="C10" i="2"/>
  <c r="C13" i="2"/>
  <c r="C7" i="2"/>
  <c r="H34" i="1"/>
  <c r="E34" i="1"/>
  <c r="G34" i="1"/>
  <c r="D7" i="2"/>
  <c r="D5" i="2"/>
  <c r="D11" i="2"/>
  <c r="K4" i="2"/>
</calcChain>
</file>

<file path=xl/sharedStrings.xml><?xml version="1.0" encoding="utf-8"?>
<sst xmlns="http://schemas.openxmlformats.org/spreadsheetml/2006/main" count="226" uniqueCount="83">
  <si>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</si>
  <si>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</si>
  <si>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</si>
  <si>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</si>
  <si>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</si>
  <si>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</si>
  <si>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</si>
  <si>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</si>
  <si>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</si>
  <si>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</si>
  <si>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</si>
  <si>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</si>
  <si>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</si>
  <si>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</si>
  <si>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</si>
  <si>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</si>
  <si>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</si>
  <si>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</si>
  <si>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</si>
  <si>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</si>
  <si>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</si>
  <si>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</si>
  <si>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</si>
  <si>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</si>
  <si>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</si>
  <si>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</si>
  <si>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</si>
  <si>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</si>
  <si>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</si>
  <si>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</si>
  <si>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</si>
  <si>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</si>
  <si>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</si>
  <si>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</si>
  <si>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</si>
  <si>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</si>
  <si>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</si>
  <si>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</si>
  <si>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</si>
  <si>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</si>
  <si>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</si>
  <si>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</si>
  <si>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</si>
  <si>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</si>
  <si>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</si>
  <si>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</si>
  <si>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</si>
  <si>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</si>
  <si>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</si>
  <si>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</si>
  <si>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</si>
  <si>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</si>
  <si>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</si>
  <si>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</si>
  <si>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</si>
  <si>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</si>
  <si>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</si>
  <si>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</si>
  <si>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</si>
  <si>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</si>
  <si>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</si>
  <si>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</si>
  <si>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</si>
  <si>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</si>
  <si>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</si>
  <si>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tube_number</t>
  </si>
  <si>
    <t>day</t>
  </si>
  <si>
    <t>Activity</t>
  </si>
  <si>
    <t>% total waste</t>
  </si>
  <si>
    <t xml:space="preserve">  </t>
  </si>
  <si>
    <t>MUTE</t>
  </si>
  <si>
    <t>uci</t>
  </si>
  <si>
    <t>kbq</t>
  </si>
  <si>
    <t>minus_sugar_minus_est</t>
  </si>
  <si>
    <t>minus_sugar_plus_est</t>
  </si>
  <si>
    <t>plus_sugar_minus_est</t>
  </si>
  <si>
    <t>plus_sugar_plus_est</t>
  </si>
  <si>
    <t>g</t>
  </si>
  <si>
    <t>Difference</t>
  </si>
  <si>
    <t>c</t>
  </si>
  <si>
    <t>minus</t>
  </si>
  <si>
    <t>plus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</si>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</sst>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Ruler="0" workbookViewId="0">
      <selection activeCell="E20" sqref="E20:F25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8" x14ac:dyDescent="0.2">
      <c r="A1" t="s">
        <v>64</v>
      </c>
      <c r="B1" t="s">
        <v>55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56</v>
      </c>
      <c r="B2" t="s">
        <v>0</v>
      </c>
      <c r="C2">
        <v>42</v>
      </c>
      <c r="D2">
        <v>55</v>
      </c>
      <c r="E2">
        <f t="shared" ref="E2:E32" si="0">C2/2220000</f>
        <v>1.8918918918918918E-5</v>
      </c>
      <c r="F2">
        <f t="shared" ref="F2:F33" si="1">D2/2220000</f>
        <v>2.4774774774774773E-5</v>
      </c>
      <c r="G2">
        <f t="shared" ref="G2:G32" si="2">E2*3</f>
        <v>5.6756756756756757E-5</v>
      </c>
      <c r="H2">
        <f t="shared" ref="H2:H32" si="3">F2*3</f>
        <v>7.4324324324324316E-5</v>
      </c>
    </row>
    <row r="3" spans="1:8" x14ac:dyDescent="0.2">
      <c r="A3" t="s">
        <v>56</v>
      </c>
      <c r="B3" t="s">
        <v>31</v>
      </c>
      <c r="C3">
        <v>57</v>
      </c>
      <c r="D3">
        <v>66</v>
      </c>
      <c r="E3">
        <f t="shared" si="0"/>
        <v>2.5675675675675675E-5</v>
      </c>
      <c r="F3">
        <f>D3/2220000</f>
        <v>2.972972972972973E-5</v>
      </c>
      <c r="G3">
        <f t="shared" si="2"/>
        <v>7.7027027027027026E-5</v>
      </c>
      <c r="H3">
        <f t="shared" si="3"/>
        <v>8.9189189189189193E-5</v>
      </c>
    </row>
    <row r="4" spans="1:8" x14ac:dyDescent="0.2">
      <c r="A4" t="s">
        <v>56</v>
      </c>
      <c r="B4" t="s">
        <v>1</v>
      </c>
      <c r="C4">
        <v>46</v>
      </c>
      <c r="D4">
        <v>61</v>
      </c>
      <c r="E4">
        <f t="shared" si="0"/>
        <v>2.0720720720720722E-5</v>
      </c>
      <c r="F4">
        <f t="shared" si="1"/>
        <v>2.7477477477477476E-5</v>
      </c>
      <c r="G4">
        <f t="shared" si="2"/>
        <v>6.2162162162162163E-5</v>
      </c>
      <c r="H4">
        <f t="shared" si="3"/>
        <v>8.2432432432432432E-5</v>
      </c>
    </row>
    <row r="5" spans="1:8" x14ac:dyDescent="0.2">
      <c r="A5" t="s">
        <v>57</v>
      </c>
      <c r="B5" t="s">
        <v>2</v>
      </c>
      <c r="C5">
        <v>49</v>
      </c>
      <c r="D5">
        <v>66</v>
      </c>
      <c r="E5">
        <f t="shared" si="0"/>
        <v>2.2072072072072073E-5</v>
      </c>
      <c r="F5">
        <f t="shared" si="1"/>
        <v>2.972972972972973E-5</v>
      </c>
      <c r="G5">
        <f t="shared" si="2"/>
        <v>6.6216216216216227E-5</v>
      </c>
      <c r="H5">
        <f t="shared" si="3"/>
        <v>8.9189189189189193E-5</v>
      </c>
    </row>
    <row r="6" spans="1:8" x14ac:dyDescent="0.2">
      <c r="A6" t="s">
        <v>57</v>
      </c>
      <c r="B6" t="s">
        <v>3</v>
      </c>
      <c r="C6">
        <v>44</v>
      </c>
      <c r="D6">
        <v>63</v>
      </c>
      <c r="E6">
        <f t="shared" si="0"/>
        <v>1.981981981981982E-5</v>
      </c>
      <c r="F6">
        <f t="shared" si="1"/>
        <v>2.8378378378378378E-5</v>
      </c>
      <c r="G6">
        <f t="shared" si="2"/>
        <v>5.945945945945946E-5</v>
      </c>
      <c r="H6">
        <f t="shared" si="3"/>
        <v>8.5135135135135142E-5</v>
      </c>
    </row>
    <row r="7" spans="1:8" x14ac:dyDescent="0.2">
      <c r="A7" t="s">
        <v>57</v>
      </c>
      <c r="B7" t="s">
        <v>4</v>
      </c>
      <c r="C7">
        <v>58</v>
      </c>
      <c r="D7">
        <v>45</v>
      </c>
      <c r="E7">
        <f t="shared" si="0"/>
        <v>2.6126126126126125E-5</v>
      </c>
      <c r="F7">
        <f t="shared" si="1"/>
        <v>2.0270270270270269E-5</v>
      </c>
      <c r="G7">
        <f t="shared" si="2"/>
        <v>7.8378378378378367E-5</v>
      </c>
      <c r="H7">
        <f t="shared" si="3"/>
        <v>6.0810810810810808E-5</v>
      </c>
    </row>
    <row r="8" spans="1:8" x14ac:dyDescent="0.2">
      <c r="A8" t="s">
        <v>58</v>
      </c>
      <c r="B8" t="s">
        <v>5</v>
      </c>
      <c r="C8">
        <v>68</v>
      </c>
      <c r="D8">
        <v>62</v>
      </c>
      <c r="E8">
        <f t="shared" si="0"/>
        <v>3.0630630630630632E-5</v>
      </c>
      <c r="F8">
        <f t="shared" si="1"/>
        <v>2.7927927927927929E-5</v>
      </c>
      <c r="G8">
        <f t="shared" si="2"/>
        <v>9.1891891891891889E-5</v>
      </c>
      <c r="H8">
        <f t="shared" si="3"/>
        <v>8.3783783783783787E-5</v>
      </c>
    </row>
    <row r="9" spans="1:8" x14ac:dyDescent="0.2">
      <c r="A9" t="s">
        <v>58</v>
      </c>
      <c r="B9" t="s">
        <v>6</v>
      </c>
      <c r="C9">
        <v>51</v>
      </c>
      <c r="D9">
        <v>64</v>
      </c>
      <c r="E9">
        <f t="shared" si="0"/>
        <v>2.2972972972972972E-5</v>
      </c>
      <c r="F9">
        <f t="shared" si="1"/>
        <v>2.8828828828828828E-5</v>
      </c>
      <c r="G9">
        <f t="shared" si="2"/>
        <v>6.891891891891891E-5</v>
      </c>
      <c r="H9">
        <f t="shared" si="3"/>
        <v>8.6486486486486483E-5</v>
      </c>
    </row>
    <row r="10" spans="1:8" x14ac:dyDescent="0.2">
      <c r="A10" t="s">
        <v>58</v>
      </c>
      <c r="B10" t="s">
        <v>7</v>
      </c>
      <c r="C10">
        <v>54</v>
      </c>
      <c r="D10">
        <v>67</v>
      </c>
      <c r="E10">
        <f t="shared" si="0"/>
        <v>2.4324324324324324E-5</v>
      </c>
      <c r="F10">
        <f t="shared" si="1"/>
        <v>3.0180180180180179E-5</v>
      </c>
      <c r="G10">
        <f t="shared" si="2"/>
        <v>7.2972972972972975E-5</v>
      </c>
      <c r="H10">
        <f t="shared" si="3"/>
        <v>9.0540540540540534E-5</v>
      </c>
    </row>
    <row r="11" spans="1:8" x14ac:dyDescent="0.2">
      <c r="A11" t="s">
        <v>59</v>
      </c>
      <c r="B11" t="s">
        <v>8</v>
      </c>
      <c r="C11">
        <v>56</v>
      </c>
      <c r="D11">
        <v>56</v>
      </c>
      <c r="E11">
        <f t="shared" si="0"/>
        <v>2.5225225225225226E-5</v>
      </c>
      <c r="F11">
        <f t="shared" si="1"/>
        <v>2.5225225225225226E-5</v>
      </c>
      <c r="G11">
        <f t="shared" si="2"/>
        <v>7.5675675675675684E-5</v>
      </c>
      <c r="H11">
        <f t="shared" si="3"/>
        <v>7.5675675675675684E-5</v>
      </c>
    </row>
    <row r="12" spans="1:8" x14ac:dyDescent="0.2">
      <c r="A12" t="s">
        <v>59</v>
      </c>
      <c r="B12" t="s">
        <v>9</v>
      </c>
      <c r="C12">
        <v>67</v>
      </c>
      <c r="D12">
        <v>60</v>
      </c>
      <c r="E12">
        <f t="shared" si="0"/>
        <v>3.0180180180180179E-5</v>
      </c>
      <c r="F12">
        <f t="shared" si="1"/>
        <v>2.7027027027027027E-5</v>
      </c>
      <c r="G12">
        <f t="shared" si="2"/>
        <v>9.0540540540540534E-5</v>
      </c>
      <c r="H12">
        <f t="shared" si="3"/>
        <v>8.1081081081081077E-5</v>
      </c>
    </row>
    <row r="13" spans="1:8" x14ac:dyDescent="0.2">
      <c r="A13" t="s">
        <v>59</v>
      </c>
      <c r="B13" t="s">
        <v>10</v>
      </c>
      <c r="C13">
        <v>53</v>
      </c>
      <c r="D13">
        <v>60</v>
      </c>
      <c r="E13">
        <f t="shared" si="0"/>
        <v>2.3873873873873874E-5</v>
      </c>
      <c r="F13">
        <f t="shared" si="1"/>
        <v>2.7027027027027027E-5</v>
      </c>
      <c r="G13">
        <f t="shared" si="2"/>
        <v>7.162162162162162E-5</v>
      </c>
      <c r="H13">
        <f t="shared" si="3"/>
        <v>8.1081081081081077E-5</v>
      </c>
    </row>
    <row r="14" spans="1:8" x14ac:dyDescent="0.2">
      <c r="A14" t="s">
        <v>60</v>
      </c>
      <c r="B14" t="s">
        <v>11</v>
      </c>
      <c r="C14">
        <v>12740</v>
      </c>
      <c r="D14">
        <v>878</v>
      </c>
      <c r="E14">
        <f t="shared" si="0"/>
        <v>5.7387387387387388E-3</v>
      </c>
      <c r="F14">
        <f t="shared" si="1"/>
        <v>3.9549549549549548E-4</v>
      </c>
      <c r="G14">
        <f t="shared" si="2"/>
        <v>1.7216216216216218E-2</v>
      </c>
      <c r="H14">
        <f t="shared" si="3"/>
        <v>1.1864864864864866E-3</v>
      </c>
    </row>
    <row r="15" spans="1:8" x14ac:dyDescent="0.2">
      <c r="A15" t="s">
        <v>60</v>
      </c>
      <c r="B15" t="s">
        <v>12</v>
      </c>
      <c r="C15">
        <v>89877</v>
      </c>
      <c r="D15">
        <v>10142</v>
      </c>
      <c r="E15">
        <f t="shared" si="0"/>
        <v>4.0485135135135138E-2</v>
      </c>
      <c r="F15">
        <f t="shared" si="1"/>
        <v>4.5684684684684689E-3</v>
      </c>
      <c r="G15">
        <f t="shared" si="2"/>
        <v>0.12145540540540542</v>
      </c>
      <c r="H15">
        <f t="shared" si="3"/>
        <v>1.3705405405405408E-2</v>
      </c>
    </row>
    <row r="16" spans="1:8" x14ac:dyDescent="0.2">
      <c r="A16" t="s">
        <v>60</v>
      </c>
      <c r="B16" t="s">
        <v>13</v>
      </c>
      <c r="C16">
        <v>61593</v>
      </c>
      <c r="D16">
        <v>4518</v>
      </c>
      <c r="E16">
        <f t="shared" si="0"/>
        <v>2.7744594594594593E-2</v>
      </c>
      <c r="F16">
        <f t="shared" si="1"/>
        <v>2.0351351351351353E-3</v>
      </c>
      <c r="G16">
        <f t="shared" si="2"/>
        <v>8.323378378378378E-2</v>
      </c>
      <c r="H16">
        <f t="shared" si="3"/>
        <v>6.1054054054054058E-3</v>
      </c>
    </row>
    <row r="17" spans="1:8" x14ac:dyDescent="0.2">
      <c r="A17" t="s">
        <v>61</v>
      </c>
      <c r="B17" t="s">
        <v>14</v>
      </c>
      <c r="C17">
        <v>129394</v>
      </c>
      <c r="D17">
        <v>50124</v>
      </c>
      <c r="E17">
        <f t="shared" si="0"/>
        <v>5.8285585585585588E-2</v>
      </c>
      <c r="F17">
        <f t="shared" si="1"/>
        <v>2.2578378378378377E-2</v>
      </c>
      <c r="G17">
        <f t="shared" si="2"/>
        <v>0.17485675675675677</v>
      </c>
      <c r="H17">
        <f t="shared" si="3"/>
        <v>6.7735135135135127E-2</v>
      </c>
    </row>
    <row r="18" spans="1:8" x14ac:dyDescent="0.2">
      <c r="A18" t="s">
        <v>61</v>
      </c>
      <c r="B18" t="s">
        <v>15</v>
      </c>
      <c r="C18">
        <v>110330</v>
      </c>
      <c r="D18">
        <v>4175</v>
      </c>
      <c r="E18">
        <f t="shared" si="0"/>
        <v>4.96981981981982E-2</v>
      </c>
      <c r="F18">
        <f t="shared" si="1"/>
        <v>1.8806306306306307E-3</v>
      </c>
      <c r="G18">
        <f t="shared" si="2"/>
        <v>0.14909459459459459</v>
      </c>
      <c r="H18">
        <f t="shared" si="3"/>
        <v>5.6418918918918924E-3</v>
      </c>
    </row>
    <row r="19" spans="1:8" x14ac:dyDescent="0.2">
      <c r="A19" t="s">
        <v>62</v>
      </c>
      <c r="B19" t="s">
        <v>16</v>
      </c>
      <c r="C19">
        <v>10822</v>
      </c>
      <c r="D19">
        <v>13104</v>
      </c>
      <c r="E19">
        <f t="shared" si="0"/>
        <v>4.8747747747747748E-3</v>
      </c>
      <c r="F19">
        <f t="shared" si="1"/>
        <v>5.9027027027027026E-3</v>
      </c>
      <c r="G19">
        <f t="shared" si="2"/>
        <v>1.4624324324324325E-2</v>
      </c>
      <c r="H19">
        <f t="shared" si="3"/>
        <v>1.7708108108108106E-2</v>
      </c>
    </row>
    <row r="20" spans="1:8" x14ac:dyDescent="0.2">
      <c r="A20" t="s">
        <v>62</v>
      </c>
      <c r="B20" t="s">
        <v>17</v>
      </c>
      <c r="C20">
        <v>11069</v>
      </c>
      <c r="D20">
        <v>5801</v>
      </c>
      <c r="E20">
        <f t="shared" si="0"/>
        <v>4.9860360360360362E-3</v>
      </c>
      <c r="F20">
        <f t="shared" si="1"/>
        <v>2.6130630630630631E-3</v>
      </c>
      <c r="G20">
        <f t="shared" si="2"/>
        <v>1.4958108108108109E-2</v>
      </c>
      <c r="H20">
        <f t="shared" si="3"/>
        <v>7.8391891891891885E-3</v>
      </c>
    </row>
    <row r="21" spans="1:8" x14ac:dyDescent="0.2">
      <c r="A21" t="s">
        <v>62</v>
      </c>
      <c r="B21" t="s">
        <v>18</v>
      </c>
      <c r="C21">
        <v>18009</v>
      </c>
      <c r="D21">
        <v>8170</v>
      </c>
      <c r="E21">
        <f t="shared" si="0"/>
        <v>8.1121621621621613E-3</v>
      </c>
      <c r="F21">
        <f t="shared" si="1"/>
        <v>3.6801801801801801E-3</v>
      </c>
      <c r="G21">
        <f t="shared" si="2"/>
        <v>2.4336486486486484E-2</v>
      </c>
      <c r="H21">
        <f t="shared" si="3"/>
        <v>1.1040540540540541E-2</v>
      </c>
    </row>
    <row r="22" spans="1:8" x14ac:dyDescent="0.2">
      <c r="A22" t="s">
        <v>63</v>
      </c>
      <c r="B22" t="s">
        <v>19</v>
      </c>
      <c r="C22">
        <v>14746</v>
      </c>
      <c r="D22">
        <v>11167</v>
      </c>
      <c r="E22">
        <f t="shared" si="0"/>
        <v>6.6423423423423427E-3</v>
      </c>
      <c r="F22">
        <f t="shared" si="1"/>
        <v>5.0301801801801802E-3</v>
      </c>
      <c r="G22">
        <f t="shared" si="2"/>
        <v>1.9927027027027026E-2</v>
      </c>
      <c r="H22">
        <f t="shared" si="3"/>
        <v>1.5090540540540541E-2</v>
      </c>
    </row>
    <row r="23" spans="1:8" x14ac:dyDescent="0.2">
      <c r="A23" t="s">
        <v>63</v>
      </c>
      <c r="B23" t="s">
        <v>20</v>
      </c>
      <c r="C23">
        <v>6793</v>
      </c>
      <c r="D23">
        <v>8760</v>
      </c>
      <c r="E23">
        <f t="shared" si="0"/>
        <v>3.05990990990991E-3</v>
      </c>
      <c r="F23">
        <f t="shared" si="1"/>
        <v>3.9459459459459459E-3</v>
      </c>
      <c r="G23">
        <f t="shared" si="2"/>
        <v>9.1797297297297291E-3</v>
      </c>
      <c r="H23">
        <f t="shared" si="3"/>
        <v>1.1837837837837838E-2</v>
      </c>
    </row>
    <row r="24" spans="1:8" x14ac:dyDescent="0.2">
      <c r="A24" t="s">
        <v>63</v>
      </c>
      <c r="B24" t="s">
        <v>21</v>
      </c>
      <c r="C24">
        <v>6512</v>
      </c>
      <c r="D24">
        <v>6459</v>
      </c>
      <c r="E24">
        <f t="shared" si="0"/>
        <v>2.9333333333333334E-3</v>
      </c>
      <c r="F24">
        <f t="shared" si="1"/>
        <v>2.9094594594594593E-3</v>
      </c>
      <c r="G24">
        <f t="shared" si="2"/>
        <v>8.8000000000000005E-3</v>
      </c>
      <c r="H24">
        <f t="shared" si="3"/>
        <v>8.7283783783783774E-3</v>
      </c>
    </row>
    <row r="25" spans="1:8" x14ac:dyDescent="0.2">
      <c r="A25" t="s">
        <v>23</v>
      </c>
      <c r="B25" t="s">
        <v>22</v>
      </c>
      <c r="C25">
        <v>10515</v>
      </c>
      <c r="D25">
        <v>6805</v>
      </c>
      <c r="E25">
        <f t="shared" si="0"/>
        <v>4.7364864864864863E-3</v>
      </c>
      <c r="F25">
        <f t="shared" si="1"/>
        <v>3.0653153153153154E-3</v>
      </c>
      <c r="G25">
        <f t="shared" si="2"/>
        <v>1.4209459459459459E-2</v>
      </c>
      <c r="H25">
        <f t="shared" si="3"/>
        <v>9.1959459459459471E-3</v>
      </c>
    </row>
    <row r="26" spans="1:8" x14ac:dyDescent="0.2">
      <c r="A26" t="s">
        <v>24</v>
      </c>
      <c r="B26" t="s">
        <v>23</v>
      </c>
      <c r="C26">
        <v>74</v>
      </c>
      <c r="D26">
        <v>87</v>
      </c>
      <c r="E26">
        <f t="shared" si="0"/>
        <v>3.3333333333333335E-5</v>
      </c>
      <c r="F26">
        <f t="shared" si="1"/>
        <v>3.918918918918919E-5</v>
      </c>
      <c r="G26">
        <f t="shared" si="2"/>
        <v>1E-4</v>
      </c>
      <c r="H26">
        <f t="shared" si="3"/>
        <v>1.1756756756756758E-4</v>
      </c>
    </row>
    <row r="27" spans="1:8" x14ac:dyDescent="0.2">
      <c r="A27" t="s">
        <v>25</v>
      </c>
      <c r="B27" t="s">
        <v>24</v>
      </c>
      <c r="C27">
        <v>50</v>
      </c>
      <c r="D27">
        <v>63</v>
      </c>
      <c r="E27">
        <f t="shared" si="0"/>
        <v>2.2522522522522523E-5</v>
      </c>
      <c r="F27">
        <f t="shared" si="1"/>
        <v>2.8378378378378378E-5</v>
      </c>
      <c r="G27">
        <f t="shared" si="2"/>
        <v>6.7567567567567569E-5</v>
      </c>
      <c r="H27">
        <f t="shared" si="3"/>
        <v>8.5135135135135142E-5</v>
      </c>
    </row>
    <row r="28" spans="1:8" x14ac:dyDescent="0.2">
      <c r="A28" t="s">
        <v>26</v>
      </c>
      <c r="B28" t="s">
        <v>25</v>
      </c>
      <c r="C28">
        <v>48</v>
      </c>
      <c r="D28">
        <v>117</v>
      </c>
      <c r="E28">
        <f t="shared" si="0"/>
        <v>2.1621621621621621E-5</v>
      </c>
      <c r="F28">
        <f t="shared" si="1"/>
        <v>5.2702702702702705E-5</v>
      </c>
      <c r="G28">
        <f t="shared" si="2"/>
        <v>6.4864864864864859E-5</v>
      </c>
      <c r="H28">
        <f t="shared" si="3"/>
        <v>1.5810810810810812E-4</v>
      </c>
    </row>
    <row r="29" spans="1:8" x14ac:dyDescent="0.2">
      <c r="A29" t="s">
        <v>27</v>
      </c>
      <c r="B29" t="s">
        <v>26</v>
      </c>
      <c r="C29">
        <v>70</v>
      </c>
      <c r="D29">
        <v>68</v>
      </c>
      <c r="E29">
        <f t="shared" si="0"/>
        <v>3.1531531531531531E-5</v>
      </c>
      <c r="F29">
        <f t="shared" si="1"/>
        <v>3.0630630630630632E-5</v>
      </c>
      <c r="G29">
        <f t="shared" si="2"/>
        <v>9.4594594594594599E-5</v>
      </c>
      <c r="H29">
        <f t="shared" si="3"/>
        <v>9.1891891891891889E-5</v>
      </c>
    </row>
    <row r="30" spans="1:8" x14ac:dyDescent="0.2">
      <c r="A30" t="s">
        <v>28</v>
      </c>
      <c r="B30" t="s">
        <v>27</v>
      </c>
      <c r="C30">
        <v>344</v>
      </c>
      <c r="D30">
        <v>558</v>
      </c>
      <c r="E30">
        <f t="shared" si="0"/>
        <v>1.5495495495495496E-4</v>
      </c>
      <c r="F30">
        <f t="shared" si="1"/>
        <v>2.5135135135135136E-4</v>
      </c>
      <c r="G30">
        <f t="shared" si="2"/>
        <v>4.6486486486486489E-4</v>
      </c>
      <c r="H30">
        <f t="shared" si="3"/>
        <v>7.5405405405405408E-4</v>
      </c>
    </row>
    <row r="31" spans="1:8" x14ac:dyDescent="0.2">
      <c r="A31" t="s">
        <v>29</v>
      </c>
      <c r="B31" t="s">
        <v>28</v>
      </c>
      <c r="C31">
        <v>115</v>
      </c>
      <c r="D31">
        <v>85</v>
      </c>
      <c r="E31">
        <f t="shared" si="0"/>
        <v>5.18018018018018E-5</v>
      </c>
      <c r="F31">
        <f t="shared" si="1"/>
        <v>3.8288288288288292E-5</v>
      </c>
      <c r="G31">
        <f t="shared" si="2"/>
        <v>1.5540540540540541E-4</v>
      </c>
      <c r="H31">
        <f t="shared" si="3"/>
        <v>1.1486486486486487E-4</v>
      </c>
    </row>
    <row r="32" spans="1:8" x14ac:dyDescent="0.2">
      <c r="A32" t="s">
        <v>30</v>
      </c>
      <c r="B32" t="s">
        <v>29</v>
      </c>
      <c r="C32">
        <v>149</v>
      </c>
      <c r="D32">
        <v>93</v>
      </c>
      <c r="E32">
        <f t="shared" si="0"/>
        <v>6.7117117117117112E-5</v>
      </c>
      <c r="F32">
        <f t="shared" si="1"/>
        <v>4.1891891891891893E-5</v>
      </c>
      <c r="G32">
        <f t="shared" si="2"/>
        <v>2.0135135135135134E-4</v>
      </c>
      <c r="H32">
        <f t="shared" si="3"/>
        <v>1.2567567567567568E-4</v>
      </c>
    </row>
    <row r="33" spans="2:8" x14ac:dyDescent="0.2">
      <c r="B33" t="s">
        <v>30</v>
      </c>
      <c r="C33">
        <v>150</v>
      </c>
      <c r="D33">
        <v>70</v>
      </c>
      <c r="E33">
        <f>C33/2220000</f>
        <v>6.7567567567567569E-5</v>
      </c>
      <c r="F33">
        <f t="shared" si="1"/>
        <v>3.1531531531531531E-5</v>
      </c>
      <c r="G33">
        <f>E33*3</f>
        <v>2.0270270270270269E-4</v>
      </c>
      <c r="H33">
        <f t="shared" ref="H33:H34" si="4">F33*3</f>
        <v>9.4594594594594599E-5</v>
      </c>
    </row>
    <row r="34" spans="2:8" x14ac:dyDescent="0.2">
      <c r="E34">
        <f>C34/2220000</f>
        <v>0</v>
      </c>
      <c r="G34">
        <f>E34*3</f>
        <v>0</v>
      </c>
      <c r="H34">
        <f t="shared" si="4"/>
        <v>0</v>
      </c>
    </row>
    <row r="35" spans="2:8" x14ac:dyDescent="0.2">
      <c r="D35">
        <f>SUM(E2:F32)</f>
        <v>0.27738468468468469</v>
      </c>
    </row>
    <row r="36" spans="2:8" x14ac:dyDescent="0.2">
      <c r="G36">
        <f>SUM(G2:G33)+SUM(H2:H33)</f>
        <v>0.8324513513513514</v>
      </c>
    </row>
    <row r="38" spans="2:8" x14ac:dyDescent="0.2">
      <c r="B38" t="s">
        <v>70</v>
      </c>
      <c r="E38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E14" sqref="E14:E25"/>
    </sheetView>
  </sheetViews>
  <sheetFormatPr baseColWidth="10" defaultRowHeight="16" x14ac:dyDescent="0.2"/>
  <cols>
    <col min="2" max="2" width="23.1640625" customWidth="1"/>
    <col min="3" max="3" width="7.1640625" customWidth="1"/>
    <col min="4" max="4" width="5" customWidth="1"/>
  </cols>
  <sheetData>
    <row r="1" spans="1:7" x14ac:dyDescent="0.2">
      <c r="A1" t="s">
        <v>82</v>
      </c>
      <c r="B1" s="8" t="s">
        <v>64</v>
      </c>
      <c r="C1" s="8" t="s">
        <v>65</v>
      </c>
      <c r="D1" s="8" t="s">
        <v>66</v>
      </c>
      <c r="E1" s="8" t="s">
        <v>67</v>
      </c>
      <c r="F1" s="8"/>
      <c r="G1" s="8" t="s">
        <v>78</v>
      </c>
    </row>
    <row r="2" spans="1:7" x14ac:dyDescent="0.2">
      <c r="A2" t="s">
        <v>80</v>
      </c>
      <c r="B2" s="9" t="s">
        <v>73</v>
      </c>
      <c r="C2" s="9" t="s">
        <v>11</v>
      </c>
      <c r="D2" s="9">
        <v>1</v>
      </c>
      <c r="E2">
        <v>5.7387387387387388E-3</v>
      </c>
    </row>
    <row r="3" spans="1:7" x14ac:dyDescent="0.2">
      <c r="A3" t="s">
        <v>80</v>
      </c>
      <c r="B3" s="9" t="s">
        <v>73</v>
      </c>
      <c r="C3" s="9" t="s">
        <v>11</v>
      </c>
      <c r="D3" s="9">
        <v>2</v>
      </c>
      <c r="E3">
        <v>3.9549549549549548E-4</v>
      </c>
    </row>
    <row r="4" spans="1:7" x14ac:dyDescent="0.2">
      <c r="A4" t="s">
        <v>80</v>
      </c>
      <c r="B4" s="9" t="s">
        <v>73</v>
      </c>
      <c r="C4" s="10" t="s">
        <v>12</v>
      </c>
      <c r="D4" s="10">
        <v>1</v>
      </c>
      <c r="E4">
        <v>4.0485135135135138E-2</v>
      </c>
    </row>
    <row r="5" spans="1:7" x14ac:dyDescent="0.2">
      <c r="A5" t="s">
        <v>80</v>
      </c>
      <c r="B5" s="9" t="s">
        <v>73</v>
      </c>
      <c r="C5" s="10" t="s">
        <v>12</v>
      </c>
      <c r="D5" s="10">
        <v>2</v>
      </c>
      <c r="E5">
        <v>4.5684684684684689E-3</v>
      </c>
    </row>
    <row r="6" spans="1:7" x14ac:dyDescent="0.2">
      <c r="A6" t="s">
        <v>80</v>
      </c>
      <c r="B6" s="9" t="s">
        <v>73</v>
      </c>
      <c r="C6" s="11" t="s">
        <v>13</v>
      </c>
      <c r="D6" s="11">
        <v>1</v>
      </c>
      <c r="E6">
        <v>2.7744594594594593E-2</v>
      </c>
    </row>
    <row r="7" spans="1:7" x14ac:dyDescent="0.2">
      <c r="A7" t="s">
        <v>80</v>
      </c>
      <c r="B7" s="9" t="s">
        <v>73</v>
      </c>
      <c r="C7" s="11" t="s">
        <v>13</v>
      </c>
      <c r="D7" s="11">
        <v>2</v>
      </c>
      <c r="E7">
        <v>2.0351351351351353E-3</v>
      </c>
    </row>
    <row r="8" spans="1:7" x14ac:dyDescent="0.2">
      <c r="A8" t="s">
        <v>80</v>
      </c>
      <c r="B8" s="12" t="s">
        <v>74</v>
      </c>
      <c r="C8" s="12" t="s">
        <v>14</v>
      </c>
      <c r="D8" s="12">
        <v>1</v>
      </c>
      <c r="E8">
        <v>5.8285585585585588E-2</v>
      </c>
    </row>
    <row r="9" spans="1:7" x14ac:dyDescent="0.2">
      <c r="A9" t="s">
        <v>80</v>
      </c>
      <c r="B9" s="12" t="s">
        <v>74</v>
      </c>
      <c r="C9" s="12" t="s">
        <v>14</v>
      </c>
      <c r="D9" s="12">
        <v>2</v>
      </c>
      <c r="E9">
        <v>2.2578378378378377E-2</v>
      </c>
    </row>
    <row r="10" spans="1:7" x14ac:dyDescent="0.2">
      <c r="A10" t="s">
        <v>80</v>
      </c>
      <c r="B10" s="12" t="s">
        <v>74</v>
      </c>
      <c r="C10" s="13" t="s">
        <v>15</v>
      </c>
      <c r="D10" s="13">
        <v>1</v>
      </c>
      <c r="E10">
        <v>4.96981981981982E-2</v>
      </c>
    </row>
    <row r="11" spans="1:7" x14ac:dyDescent="0.2">
      <c r="A11" t="s">
        <v>80</v>
      </c>
      <c r="B11" s="12" t="s">
        <v>74</v>
      </c>
      <c r="C11" s="13" t="s">
        <v>15</v>
      </c>
      <c r="D11" s="13">
        <v>2</v>
      </c>
      <c r="E11">
        <v>1.8806306306306307E-3</v>
      </c>
    </row>
    <row r="12" spans="1:7" x14ac:dyDescent="0.2">
      <c r="A12" t="s">
        <v>80</v>
      </c>
      <c r="B12" s="12" t="s">
        <v>74</v>
      </c>
      <c r="C12" s="14" t="s">
        <v>16</v>
      </c>
      <c r="D12" s="14">
        <v>1</v>
      </c>
      <c r="E12">
        <v>4.8747747747747748E-3</v>
      </c>
    </row>
    <row r="13" spans="1:7" x14ac:dyDescent="0.2">
      <c r="A13" t="s">
        <v>80</v>
      </c>
      <c r="B13" s="12" t="s">
        <v>74</v>
      </c>
      <c r="C13" s="14" t="s">
        <v>16</v>
      </c>
      <c r="D13" s="14">
        <v>2</v>
      </c>
      <c r="E13">
        <v>5.9027027027027026E-3</v>
      </c>
    </row>
    <row r="14" spans="1:7" x14ac:dyDescent="0.2">
      <c r="A14" t="s">
        <v>81</v>
      </c>
      <c r="B14" s="2" t="s">
        <v>75</v>
      </c>
      <c r="C14" s="2" t="s">
        <v>17</v>
      </c>
      <c r="D14" s="2">
        <v>1</v>
      </c>
      <c r="E14">
        <v>4.9860360360360362E-3</v>
      </c>
      <c r="F14" s="2"/>
    </row>
    <row r="15" spans="1:7" x14ac:dyDescent="0.2">
      <c r="A15" t="s">
        <v>81</v>
      </c>
      <c r="B15" s="2" t="s">
        <v>75</v>
      </c>
      <c r="C15" s="2" t="s">
        <v>17</v>
      </c>
      <c r="D15" s="2">
        <v>2</v>
      </c>
      <c r="E15">
        <v>2.6130630630630631E-3</v>
      </c>
      <c r="F15" s="2"/>
    </row>
    <row r="16" spans="1:7" x14ac:dyDescent="0.2">
      <c r="A16" t="s">
        <v>81</v>
      </c>
      <c r="B16" s="2" t="s">
        <v>75</v>
      </c>
      <c r="C16" s="3" t="s">
        <v>18</v>
      </c>
      <c r="D16" s="3">
        <v>1</v>
      </c>
      <c r="E16">
        <v>8.1121621621621613E-3</v>
      </c>
      <c r="F16" s="3"/>
    </row>
    <row r="17" spans="1:6" x14ac:dyDescent="0.2">
      <c r="A17" t="s">
        <v>81</v>
      </c>
      <c r="B17" s="2" t="s">
        <v>75</v>
      </c>
      <c r="C17" s="3" t="s">
        <v>18</v>
      </c>
      <c r="D17" s="3">
        <v>2</v>
      </c>
      <c r="E17">
        <v>3.6801801801801801E-3</v>
      </c>
      <c r="F17" s="3"/>
    </row>
    <row r="18" spans="1:6" x14ac:dyDescent="0.2">
      <c r="A18" t="s">
        <v>81</v>
      </c>
      <c r="B18" s="2" t="s">
        <v>75</v>
      </c>
      <c r="C18" s="4" t="s">
        <v>19</v>
      </c>
      <c r="D18" s="4">
        <v>1</v>
      </c>
      <c r="E18">
        <v>6.6423423423423427E-3</v>
      </c>
      <c r="F18" s="4"/>
    </row>
    <row r="19" spans="1:6" x14ac:dyDescent="0.2">
      <c r="A19" t="s">
        <v>81</v>
      </c>
      <c r="B19" s="2" t="s">
        <v>75</v>
      </c>
      <c r="C19" s="4" t="s">
        <v>19</v>
      </c>
      <c r="D19" s="4">
        <v>2</v>
      </c>
      <c r="E19">
        <v>5.0301801801801802E-3</v>
      </c>
      <c r="F19" s="4"/>
    </row>
    <row r="20" spans="1:6" x14ac:dyDescent="0.2">
      <c r="A20" t="s">
        <v>81</v>
      </c>
      <c r="B20" s="5" t="s">
        <v>76</v>
      </c>
      <c r="C20" s="5" t="s">
        <v>20</v>
      </c>
      <c r="D20" s="5">
        <v>1</v>
      </c>
      <c r="E20">
        <v>3.05990990990991E-3</v>
      </c>
      <c r="F20" s="5"/>
    </row>
    <row r="21" spans="1:6" x14ac:dyDescent="0.2">
      <c r="A21" t="s">
        <v>81</v>
      </c>
      <c r="B21" s="5" t="s">
        <v>76</v>
      </c>
      <c r="C21" s="5" t="s">
        <v>20</v>
      </c>
      <c r="D21" s="5">
        <v>2</v>
      </c>
      <c r="E21">
        <v>3.9459459459459459E-3</v>
      </c>
      <c r="F21" s="5"/>
    </row>
    <row r="22" spans="1:6" x14ac:dyDescent="0.2">
      <c r="A22" t="s">
        <v>81</v>
      </c>
      <c r="B22" s="5" t="s">
        <v>76</v>
      </c>
      <c r="C22" s="6" t="s">
        <v>21</v>
      </c>
      <c r="D22" s="6">
        <v>1</v>
      </c>
      <c r="E22">
        <v>2.9333333333333334E-3</v>
      </c>
      <c r="F22" s="6"/>
    </row>
    <row r="23" spans="1:6" x14ac:dyDescent="0.2">
      <c r="A23" t="s">
        <v>81</v>
      </c>
      <c r="B23" s="5" t="s">
        <v>76</v>
      </c>
      <c r="C23" s="6" t="s">
        <v>21</v>
      </c>
      <c r="D23" s="6">
        <v>2</v>
      </c>
      <c r="E23">
        <v>2.9094594594594593E-3</v>
      </c>
      <c r="F23" s="6"/>
    </row>
    <row r="24" spans="1:6" x14ac:dyDescent="0.2">
      <c r="A24" t="s">
        <v>81</v>
      </c>
      <c r="B24" s="5" t="s">
        <v>76</v>
      </c>
      <c r="C24" s="7" t="s">
        <v>22</v>
      </c>
      <c r="D24" s="7">
        <v>1</v>
      </c>
      <c r="E24">
        <v>4.7364864864864863E-3</v>
      </c>
      <c r="F24" s="7"/>
    </row>
    <row r="25" spans="1:6" x14ac:dyDescent="0.2">
      <c r="A25" t="s">
        <v>81</v>
      </c>
      <c r="B25" s="5" t="s">
        <v>76</v>
      </c>
      <c r="C25" s="7" t="s">
        <v>22</v>
      </c>
      <c r="D25" s="7">
        <v>2</v>
      </c>
      <c r="E25">
        <v>3.0653153153153154E-3</v>
      </c>
      <c r="F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9"/>
  <sheetViews>
    <sheetView showRuler="0" workbookViewId="0">
      <selection activeCell="C13" sqref="C13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  <col min="9" max="9" width="11.83203125" bestFit="1" customWidth="1"/>
  </cols>
  <sheetData>
    <row r="4" spans="1:11" x14ac:dyDescent="0.2">
      <c r="B4" t="s">
        <v>71</v>
      </c>
      <c r="C4" t="s">
        <v>72</v>
      </c>
      <c r="D4" t="s">
        <v>68</v>
      </c>
      <c r="G4" t="s">
        <v>41</v>
      </c>
      <c r="J4" t="s">
        <v>53</v>
      </c>
      <c r="K4">
        <f>86</f>
        <v>86</v>
      </c>
    </row>
    <row r="5" spans="1:11" x14ac:dyDescent="0.2">
      <c r="A5" t="s">
        <v>39</v>
      </c>
      <c r="B5">
        <v>0.8324513513513514</v>
      </c>
      <c r="C5">
        <f>B5*37</f>
        <v>30.800700000000003</v>
      </c>
      <c r="D5">
        <f>(B5/B9)*100</f>
        <v>6.937094594594595</v>
      </c>
      <c r="G5" t="s">
        <v>42</v>
      </c>
      <c r="J5" t="s">
        <v>51</v>
      </c>
      <c r="K5">
        <f>SUM(I6:I13)</f>
        <v>6.2615765765765774E-2</v>
      </c>
    </row>
    <row r="6" spans="1:11" x14ac:dyDescent="0.2">
      <c r="A6" t="s">
        <v>40</v>
      </c>
      <c r="B6">
        <v>0.27738468468468469</v>
      </c>
      <c r="C6">
        <f>B6*37</f>
        <v>10.263233333333334</v>
      </c>
      <c r="D6">
        <f>(C6/B9)*100</f>
        <v>85.526944444444453</v>
      </c>
      <c r="G6" t="s">
        <v>43</v>
      </c>
      <c r="H6">
        <v>21</v>
      </c>
      <c r="I6">
        <f>H6/2220000</f>
        <v>9.4594594594594589E-6</v>
      </c>
    </row>
    <row r="7" spans="1:11" x14ac:dyDescent="0.2">
      <c r="A7" t="s">
        <v>38</v>
      </c>
      <c r="B7">
        <f>K5</f>
        <v>6.2615765765765774E-2</v>
      </c>
      <c r="C7">
        <f t="shared" ref="C7:C13" si="0">B7*37</f>
        <v>2.3167833333333334</v>
      </c>
      <c r="D7">
        <f>(B7/B9)*100</f>
        <v>0.52179804804804819</v>
      </c>
      <c r="G7" t="s">
        <v>44</v>
      </c>
      <c r="H7">
        <v>50</v>
      </c>
      <c r="I7">
        <f t="shared" ref="I7:I13" si="1">H7/2220000</f>
        <v>2.2522522522522523E-5</v>
      </c>
    </row>
    <row r="8" spans="1:11" x14ac:dyDescent="0.2">
      <c r="C8">
        <f t="shared" si="0"/>
        <v>0</v>
      </c>
      <c r="G8" t="s">
        <v>45</v>
      </c>
      <c r="H8">
        <v>22</v>
      </c>
      <c r="I8">
        <f t="shared" si="1"/>
        <v>9.9099099099099099E-6</v>
      </c>
    </row>
    <row r="9" spans="1:11" x14ac:dyDescent="0.2">
      <c r="A9" t="s">
        <v>52</v>
      </c>
      <c r="B9">
        <v>12</v>
      </c>
      <c r="C9">
        <f t="shared" si="0"/>
        <v>444</v>
      </c>
      <c r="G9" t="s">
        <v>46</v>
      </c>
      <c r="H9">
        <v>172</v>
      </c>
      <c r="I9">
        <f t="shared" si="1"/>
        <v>7.7477477477477482E-5</v>
      </c>
    </row>
    <row r="10" spans="1:11" x14ac:dyDescent="0.2">
      <c r="C10">
        <f t="shared" si="0"/>
        <v>0</v>
      </c>
      <c r="G10" t="s">
        <v>47</v>
      </c>
      <c r="H10">
        <v>33203</v>
      </c>
      <c r="I10">
        <f t="shared" si="1"/>
        <v>1.4956306306306306E-2</v>
      </c>
    </row>
    <row r="11" spans="1:11" x14ac:dyDescent="0.2">
      <c r="A11" t="s">
        <v>54</v>
      </c>
      <c r="B11">
        <f>SUM(B5:B7)</f>
        <v>1.1724518018018018</v>
      </c>
      <c r="C11">
        <f t="shared" si="0"/>
        <v>43.380716666666665</v>
      </c>
      <c r="D11">
        <f>(B11/B9)*100</f>
        <v>9.7704316816816803</v>
      </c>
      <c r="G11" t="s">
        <v>48</v>
      </c>
      <c r="H11">
        <v>15699</v>
      </c>
      <c r="I11">
        <f t="shared" si="1"/>
        <v>7.0716216216216215E-3</v>
      </c>
    </row>
    <row r="12" spans="1:11" x14ac:dyDescent="0.2">
      <c r="A12" t="s">
        <v>69</v>
      </c>
      <c r="B12">
        <f>B9-B11</f>
        <v>10.827548198198198</v>
      </c>
      <c r="C12">
        <f>C9-C11</f>
        <v>400.61928333333333</v>
      </c>
      <c r="D12" t="s">
        <v>69</v>
      </c>
      <c r="G12" t="s">
        <v>49</v>
      </c>
      <c r="H12">
        <v>50330</v>
      </c>
      <c r="I12">
        <f t="shared" si="1"/>
        <v>2.2671171171171171E-2</v>
      </c>
    </row>
    <row r="13" spans="1:11" x14ac:dyDescent="0.2">
      <c r="B13" s="1"/>
      <c r="C13">
        <f t="shared" si="0"/>
        <v>0</v>
      </c>
      <c r="G13" t="s">
        <v>50</v>
      </c>
      <c r="H13">
        <v>39510</v>
      </c>
      <c r="I13">
        <f t="shared" si="1"/>
        <v>1.7797297297297298E-2</v>
      </c>
    </row>
    <row r="19" spans="9:9" x14ac:dyDescent="0.2">
      <c r="I1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60</v>
      </c>
      <c r="B2" t="s">
        <v>11</v>
      </c>
      <c r="C2">
        <v>1</v>
      </c>
      <c r="D2">
        <v>5.4810810810810807E-3</v>
      </c>
    </row>
    <row r="3" spans="1:4" x14ac:dyDescent="0.2">
      <c r="A3" t="s">
        <v>60</v>
      </c>
      <c r="B3" t="s">
        <v>11</v>
      </c>
      <c r="C3">
        <v>2</v>
      </c>
      <c r="D3">
        <v>1.3054054054054054E-3</v>
      </c>
    </row>
    <row r="4" spans="1:4" x14ac:dyDescent="0.2">
      <c r="A4" t="s">
        <v>60</v>
      </c>
      <c r="B4" t="s">
        <v>11</v>
      </c>
      <c r="C4">
        <v>3</v>
      </c>
      <c r="D4">
        <v>9.945945945945946E-4</v>
      </c>
    </row>
    <row r="5" spans="1:4" x14ac:dyDescent="0.2">
      <c r="A5" t="s">
        <v>60</v>
      </c>
      <c r="B5" t="s">
        <v>11</v>
      </c>
      <c r="C5">
        <v>4</v>
      </c>
      <c r="D5">
        <v>6.333333333333333E-4</v>
      </c>
    </row>
    <row r="6" spans="1:4" x14ac:dyDescent="0.2">
      <c r="A6" t="s">
        <v>60</v>
      </c>
      <c r="B6" t="s">
        <v>12</v>
      </c>
      <c r="C6">
        <v>1</v>
      </c>
      <c r="D6">
        <v>5.1067567567567567E-3</v>
      </c>
    </row>
    <row r="7" spans="1:4" x14ac:dyDescent="0.2">
      <c r="A7" t="s">
        <v>60</v>
      </c>
      <c r="B7" t="s">
        <v>12</v>
      </c>
      <c r="C7">
        <v>2</v>
      </c>
      <c r="D7">
        <v>1.6004504504504504E-3</v>
      </c>
    </row>
    <row r="8" spans="1:4" x14ac:dyDescent="0.2">
      <c r="A8" t="s">
        <v>60</v>
      </c>
      <c r="B8" t="s">
        <v>12</v>
      </c>
      <c r="C8">
        <v>3</v>
      </c>
      <c r="D8">
        <v>9.9234234234234242E-4</v>
      </c>
    </row>
    <row r="9" spans="1:4" x14ac:dyDescent="0.2">
      <c r="A9" t="s">
        <v>60</v>
      </c>
      <c r="B9" t="s">
        <v>12</v>
      </c>
      <c r="C9">
        <v>4</v>
      </c>
      <c r="D9">
        <v>4.6171171171171171E-4</v>
      </c>
    </row>
    <row r="10" spans="1:4" x14ac:dyDescent="0.2">
      <c r="A10" t="s">
        <v>60</v>
      </c>
      <c r="B10" t="s">
        <v>13</v>
      </c>
      <c r="C10">
        <v>1</v>
      </c>
      <c r="D10">
        <v>3.1797297297297298E-3</v>
      </c>
    </row>
    <row r="11" spans="1:4" x14ac:dyDescent="0.2">
      <c r="A11" t="s">
        <v>60</v>
      </c>
      <c r="B11" t="s">
        <v>13</v>
      </c>
      <c r="C11">
        <v>2</v>
      </c>
      <c r="D11">
        <v>1.3576576576576577E-3</v>
      </c>
    </row>
    <row r="12" spans="1:4" x14ac:dyDescent="0.2">
      <c r="A12" t="s">
        <v>60</v>
      </c>
      <c r="B12" t="s">
        <v>13</v>
      </c>
      <c r="C12">
        <v>3</v>
      </c>
      <c r="D12">
        <v>1.3657657657657658E-3</v>
      </c>
    </row>
    <row r="13" spans="1:4" x14ac:dyDescent="0.2">
      <c r="A13" t="s">
        <v>60</v>
      </c>
      <c r="B13" t="s">
        <v>13</v>
      </c>
      <c r="C13">
        <v>4</v>
      </c>
      <c r="D13">
        <v>8.067567567567567E-4</v>
      </c>
    </row>
    <row r="14" spans="1:4" x14ac:dyDescent="0.2">
      <c r="A14" t="s">
        <v>61</v>
      </c>
      <c r="B14" t="s">
        <v>14</v>
      </c>
      <c r="C14">
        <v>1</v>
      </c>
      <c r="D14">
        <v>4.8414414414414417E-3</v>
      </c>
    </row>
    <row r="15" spans="1:4" x14ac:dyDescent="0.2">
      <c r="A15" t="s">
        <v>61</v>
      </c>
      <c r="B15" t="s">
        <v>14</v>
      </c>
      <c r="C15">
        <v>2</v>
      </c>
      <c r="D15">
        <v>1.1468468468468467E-3</v>
      </c>
    </row>
    <row r="16" spans="1:4" x14ac:dyDescent="0.2">
      <c r="A16" t="s">
        <v>61</v>
      </c>
      <c r="B16" t="s">
        <v>14</v>
      </c>
      <c r="C16">
        <v>3</v>
      </c>
      <c r="D16">
        <v>9.279279279279279E-4</v>
      </c>
    </row>
    <row r="17" spans="1:4" x14ac:dyDescent="0.2">
      <c r="A17" t="s">
        <v>61</v>
      </c>
      <c r="B17" t="s">
        <v>14</v>
      </c>
      <c r="C17">
        <v>4</v>
      </c>
      <c r="D17">
        <v>7.5810810810810814E-4</v>
      </c>
    </row>
    <row r="18" spans="1:4" x14ac:dyDescent="0.2">
      <c r="A18" t="s">
        <v>61</v>
      </c>
      <c r="B18" t="s">
        <v>15</v>
      </c>
      <c r="C18">
        <v>1</v>
      </c>
      <c r="D18">
        <v>5.3445945945945943E-3</v>
      </c>
    </row>
    <row r="19" spans="1:4" x14ac:dyDescent="0.2">
      <c r="A19" t="s">
        <v>61</v>
      </c>
      <c r="B19" t="s">
        <v>15</v>
      </c>
      <c r="C19">
        <v>2</v>
      </c>
      <c r="D19">
        <v>1.6639639639639641E-3</v>
      </c>
    </row>
    <row r="20" spans="1:4" x14ac:dyDescent="0.2">
      <c r="A20" t="s">
        <v>61</v>
      </c>
      <c r="B20" t="s">
        <v>15</v>
      </c>
      <c r="C20">
        <v>3</v>
      </c>
      <c r="D20">
        <v>1.0851351351351352E-3</v>
      </c>
    </row>
    <row r="21" spans="1:4" x14ac:dyDescent="0.2">
      <c r="A21" t="s">
        <v>61</v>
      </c>
      <c r="B21" t="s">
        <v>15</v>
      </c>
      <c r="C21">
        <v>4</v>
      </c>
      <c r="D21">
        <v>8.6306306306306309E-4</v>
      </c>
    </row>
    <row r="22" spans="1:4" x14ac:dyDescent="0.2">
      <c r="A22" t="s">
        <v>61</v>
      </c>
      <c r="B22" t="s">
        <v>16</v>
      </c>
      <c r="C22">
        <v>1</v>
      </c>
      <c r="D22">
        <v>4.7896396396396399E-3</v>
      </c>
    </row>
    <row r="23" spans="1:4" x14ac:dyDescent="0.2">
      <c r="A23" t="s">
        <v>61</v>
      </c>
      <c r="B23" t="s">
        <v>16</v>
      </c>
      <c r="C23">
        <v>2</v>
      </c>
      <c r="D23">
        <v>2.0148648648648649E-3</v>
      </c>
    </row>
    <row r="24" spans="1:4" x14ac:dyDescent="0.2">
      <c r="A24" t="s">
        <v>61</v>
      </c>
      <c r="B24" t="s">
        <v>16</v>
      </c>
      <c r="C24">
        <v>3</v>
      </c>
      <c r="D24">
        <v>7.3963963963963959E-4</v>
      </c>
    </row>
    <row r="25" spans="1:4" x14ac:dyDescent="0.2">
      <c r="A25" t="s">
        <v>61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2018-05-04T10:47:39Z</dcterms:modified>
</cp:coreProperties>
</file>