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OneDrive\Documents\wsl\git\us-mex_trade\Data\"/>
    </mc:Choice>
  </mc:AlternateContent>
  <xr:revisionPtr revIDLastSave="0" documentId="13_ncr:1_{E39C3B40-430D-439B-8310-F0A9CC9AE677}" xr6:coauthVersionLast="44" xr6:coauthVersionMax="45" xr10:uidLastSave="{00000000-0000-0000-0000-000000000000}"/>
  <bookViews>
    <workbookView xWindow="-110" yWindow="-110" windowWidth="19420" windowHeight="11020" xr2:uid="{36763EA6-24A7-C341-A58D-13A1D00F2540}"/>
  </bookViews>
  <sheets>
    <sheet name="Trade" sheetId="1" r:id="rId1"/>
    <sheet name="Senators" sheetId="2" r:id="rId2"/>
  </sheets>
  <definedNames>
    <definedName name="_xlnm._FilterDatabase" localSheetId="0" hidden="1">Trade!$A$1:$X$2</definedName>
    <definedName name="_xlnm.Print_Area" localSheetId="0">Trade!$A$1:$X$53</definedName>
    <definedName name="_xlnm.Print_Titles" localSheetId="0">Trade!$1:$2</definedName>
    <definedName name="table1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W3" i="1"/>
  <c r="J3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13" i="1"/>
  <c r="M12" i="1"/>
  <c r="M5" i="1"/>
  <c r="M6" i="1"/>
  <c r="M7" i="1"/>
  <c r="M8" i="1"/>
  <c r="M9" i="1"/>
  <c r="M10" i="1"/>
  <c r="M11" i="1"/>
  <c r="M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" i="1"/>
  <c r="G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R53" i="1"/>
  <c r="O53" i="1"/>
  <c r="P53" i="1" s="1"/>
  <c r="K53" i="1"/>
  <c r="E53" i="1"/>
  <c r="R52" i="1"/>
  <c r="O52" i="1"/>
  <c r="K52" i="1"/>
  <c r="E52" i="1"/>
  <c r="R51" i="1"/>
  <c r="O51" i="1"/>
  <c r="P51" i="1" s="1"/>
  <c r="K51" i="1"/>
  <c r="E51" i="1"/>
  <c r="R50" i="1"/>
  <c r="O50" i="1"/>
  <c r="P50" i="1" s="1"/>
  <c r="K50" i="1"/>
  <c r="E50" i="1"/>
  <c r="R49" i="1"/>
  <c r="O49" i="1"/>
  <c r="P49" i="1" s="1"/>
  <c r="K49" i="1"/>
  <c r="E49" i="1"/>
  <c r="R48" i="1"/>
  <c r="O48" i="1"/>
  <c r="K48" i="1"/>
  <c r="E48" i="1"/>
  <c r="R47" i="1"/>
  <c r="O47" i="1"/>
  <c r="P47" i="1" s="1"/>
  <c r="K47" i="1"/>
  <c r="E47" i="1"/>
  <c r="R46" i="1"/>
  <c r="O46" i="1"/>
  <c r="P46" i="1" s="1"/>
  <c r="K46" i="1"/>
  <c r="E46" i="1"/>
  <c r="R45" i="1"/>
  <c r="O45" i="1"/>
  <c r="P45" i="1" s="1"/>
  <c r="K45" i="1"/>
  <c r="E45" i="1"/>
  <c r="R44" i="1"/>
  <c r="O44" i="1"/>
  <c r="K44" i="1"/>
  <c r="E44" i="1"/>
  <c r="R43" i="1"/>
  <c r="O43" i="1"/>
  <c r="P43" i="1" s="1"/>
  <c r="K43" i="1"/>
  <c r="E43" i="1"/>
  <c r="R42" i="1"/>
  <c r="O42" i="1"/>
  <c r="P42" i="1" s="1"/>
  <c r="K42" i="1"/>
  <c r="E42" i="1"/>
  <c r="R41" i="1"/>
  <c r="O41" i="1"/>
  <c r="K41" i="1"/>
  <c r="E41" i="1"/>
  <c r="R40" i="1"/>
  <c r="O40" i="1"/>
  <c r="P40" i="1" s="1"/>
  <c r="K40" i="1"/>
  <c r="E40" i="1"/>
  <c r="R39" i="1"/>
  <c r="O39" i="1"/>
  <c r="P39" i="1" s="1"/>
  <c r="K39" i="1"/>
  <c r="E39" i="1"/>
  <c r="R38" i="1"/>
  <c r="O38" i="1"/>
  <c r="P38" i="1" s="1"/>
  <c r="K38" i="1"/>
  <c r="E38" i="1"/>
  <c r="R37" i="1"/>
  <c r="O37" i="1"/>
  <c r="K37" i="1"/>
  <c r="E37" i="1"/>
  <c r="R36" i="1"/>
  <c r="O36" i="1"/>
  <c r="P36" i="1" s="1"/>
  <c r="K36" i="1"/>
  <c r="E36" i="1"/>
  <c r="R35" i="1"/>
  <c r="O35" i="1"/>
  <c r="P35" i="1" s="1"/>
  <c r="K35" i="1"/>
  <c r="E35" i="1"/>
  <c r="R34" i="1"/>
  <c r="O34" i="1"/>
  <c r="P34" i="1" s="1"/>
  <c r="K34" i="1"/>
  <c r="E34" i="1"/>
  <c r="R33" i="1"/>
  <c r="O33" i="1"/>
  <c r="K33" i="1"/>
  <c r="E33" i="1"/>
  <c r="R32" i="1"/>
  <c r="O32" i="1"/>
  <c r="K32" i="1"/>
  <c r="E32" i="1"/>
  <c r="R31" i="1"/>
  <c r="O31" i="1"/>
  <c r="P31" i="1" s="1"/>
  <c r="K31" i="1"/>
  <c r="E31" i="1"/>
  <c r="R30" i="1"/>
  <c r="O30" i="1"/>
  <c r="P30" i="1" s="1"/>
  <c r="K30" i="1"/>
  <c r="E30" i="1"/>
  <c r="R29" i="1"/>
  <c r="O29" i="1"/>
  <c r="K29" i="1"/>
  <c r="E29" i="1"/>
  <c r="R28" i="1"/>
  <c r="O28" i="1"/>
  <c r="K28" i="1"/>
  <c r="E28" i="1"/>
  <c r="R27" i="1"/>
  <c r="O27" i="1"/>
  <c r="P27" i="1" s="1"/>
  <c r="K27" i="1"/>
  <c r="E27" i="1"/>
  <c r="R26" i="1"/>
  <c r="O26" i="1"/>
  <c r="P26" i="1" s="1"/>
  <c r="K26" i="1"/>
  <c r="E26" i="1"/>
  <c r="R25" i="1"/>
  <c r="O25" i="1"/>
  <c r="K25" i="1"/>
  <c r="E25" i="1"/>
  <c r="R24" i="1"/>
  <c r="O24" i="1"/>
  <c r="P24" i="1" s="1"/>
  <c r="K24" i="1"/>
  <c r="E24" i="1"/>
  <c r="R23" i="1"/>
  <c r="O23" i="1"/>
  <c r="P23" i="1" s="1"/>
  <c r="K23" i="1"/>
  <c r="E23" i="1"/>
  <c r="R22" i="1"/>
  <c r="O22" i="1"/>
  <c r="P22" i="1" s="1"/>
  <c r="K22" i="1"/>
  <c r="E22" i="1"/>
  <c r="R21" i="1"/>
  <c r="O21" i="1"/>
  <c r="S21" i="1" s="1"/>
  <c r="K21" i="1"/>
  <c r="E21" i="1"/>
  <c r="R20" i="1"/>
  <c r="O20" i="1"/>
  <c r="P20" i="1" s="1"/>
  <c r="K20" i="1"/>
  <c r="E20" i="1"/>
  <c r="R19" i="1"/>
  <c r="O19" i="1"/>
  <c r="P19" i="1" s="1"/>
  <c r="K19" i="1"/>
  <c r="E19" i="1"/>
  <c r="R18" i="1"/>
  <c r="O18" i="1"/>
  <c r="P18" i="1" s="1"/>
  <c r="K18" i="1"/>
  <c r="E18" i="1"/>
  <c r="R17" i="1"/>
  <c r="O17" i="1"/>
  <c r="S17" i="1" s="1"/>
  <c r="K17" i="1"/>
  <c r="E17" i="1"/>
  <c r="R16" i="1"/>
  <c r="O16" i="1"/>
  <c r="P16" i="1" s="1"/>
  <c r="K16" i="1"/>
  <c r="E16" i="1"/>
  <c r="R15" i="1"/>
  <c r="O15" i="1"/>
  <c r="P15" i="1" s="1"/>
  <c r="K15" i="1"/>
  <c r="E15" i="1"/>
  <c r="R14" i="1"/>
  <c r="O14" i="1"/>
  <c r="P14" i="1" s="1"/>
  <c r="K14" i="1"/>
  <c r="E14" i="1"/>
  <c r="R13" i="1"/>
  <c r="O13" i="1"/>
  <c r="S13" i="1" s="1"/>
  <c r="K13" i="1"/>
  <c r="E13" i="1"/>
  <c r="R12" i="1"/>
  <c r="O12" i="1"/>
  <c r="P12" i="1" s="1"/>
  <c r="K12" i="1"/>
  <c r="E12" i="1"/>
  <c r="R11" i="1"/>
  <c r="O11" i="1"/>
  <c r="P11" i="1" s="1"/>
  <c r="K11" i="1"/>
  <c r="E11" i="1"/>
  <c r="R10" i="1"/>
  <c r="O10" i="1"/>
  <c r="P10" i="1" s="1"/>
  <c r="K10" i="1"/>
  <c r="E10" i="1"/>
  <c r="R9" i="1"/>
  <c r="O9" i="1"/>
  <c r="S9" i="1" s="1"/>
  <c r="K9" i="1"/>
  <c r="E9" i="1"/>
  <c r="R8" i="1"/>
  <c r="O8" i="1"/>
  <c r="P8" i="1" s="1"/>
  <c r="K8" i="1"/>
  <c r="E8" i="1"/>
  <c r="R7" i="1"/>
  <c r="O7" i="1"/>
  <c r="P7" i="1" s="1"/>
  <c r="K7" i="1"/>
  <c r="E7" i="1"/>
  <c r="R6" i="1"/>
  <c r="O6" i="1"/>
  <c r="P6" i="1" s="1"/>
  <c r="K6" i="1"/>
  <c r="E6" i="1"/>
  <c r="R5" i="1"/>
  <c r="O5" i="1"/>
  <c r="S5" i="1" s="1"/>
  <c r="K5" i="1"/>
  <c r="E5" i="1"/>
  <c r="R4" i="1"/>
  <c r="O4" i="1"/>
  <c r="P4" i="1" s="1"/>
  <c r="K4" i="1"/>
  <c r="E4" i="1"/>
  <c r="U3" i="1"/>
  <c r="R3" i="1"/>
  <c r="O3" i="1"/>
  <c r="M3" i="1"/>
  <c r="K3" i="1"/>
  <c r="G3" i="1"/>
  <c r="E3" i="1"/>
  <c r="S25" i="1" l="1"/>
  <c r="S29" i="1"/>
  <c r="S33" i="1"/>
  <c r="S37" i="1"/>
  <c r="S41" i="1"/>
  <c r="S44" i="1"/>
  <c r="S48" i="1"/>
  <c r="S52" i="1"/>
  <c r="Q28" i="1"/>
  <c r="Q32" i="1"/>
  <c r="P52" i="1"/>
  <c r="P48" i="1"/>
  <c r="P44" i="1"/>
  <c r="P41" i="1"/>
  <c r="P37" i="1"/>
  <c r="P33" i="1"/>
  <c r="P29" i="1"/>
  <c r="P25" i="1"/>
  <c r="P21" i="1"/>
  <c r="P17" i="1"/>
  <c r="P13" i="1"/>
  <c r="P9" i="1"/>
  <c r="P5" i="1"/>
  <c r="S51" i="1"/>
  <c r="S47" i="1"/>
  <c r="S43" i="1"/>
  <c r="S40" i="1"/>
  <c r="S36" i="1"/>
  <c r="S32" i="1"/>
  <c r="S28" i="1"/>
  <c r="S24" i="1"/>
  <c r="S20" i="1"/>
  <c r="S16" i="1"/>
  <c r="S12" i="1"/>
  <c r="S8" i="1"/>
  <c r="S4" i="1"/>
  <c r="P32" i="1"/>
  <c r="P28" i="1"/>
  <c r="S50" i="1"/>
  <c r="S46" i="1"/>
  <c r="S42" i="1"/>
  <c r="S39" i="1"/>
  <c r="S35" i="1"/>
  <c r="S31" i="1"/>
  <c r="S27" i="1"/>
  <c r="S23" i="1"/>
  <c r="S19" i="1"/>
  <c r="S15" i="1"/>
  <c r="S11" i="1"/>
  <c r="S7" i="1"/>
  <c r="Q53" i="1"/>
  <c r="Q8" i="1"/>
  <c r="Q12" i="1"/>
  <c r="Q16" i="1"/>
  <c r="Q20" i="1"/>
  <c r="Q24" i="1"/>
  <c r="P3" i="1"/>
  <c r="S53" i="1"/>
  <c r="S49" i="1"/>
  <c r="S45" i="1"/>
  <c r="S38" i="1"/>
  <c r="S34" i="1"/>
  <c r="S30" i="1"/>
  <c r="S26" i="1"/>
  <c r="S22" i="1"/>
  <c r="S18" i="1"/>
  <c r="S14" i="1"/>
  <c r="S10" i="1"/>
  <c r="S6" i="1"/>
  <c r="Q6" i="1"/>
  <c r="Q22" i="1"/>
  <c r="Q30" i="1"/>
  <c r="Q34" i="1"/>
  <c r="Q4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10" i="1"/>
  <c r="Q14" i="1"/>
  <c r="Q18" i="1"/>
  <c r="Q46" i="1"/>
  <c r="Q4" i="1"/>
  <c r="Q36" i="1"/>
  <c r="Q40" i="1"/>
  <c r="Q44" i="1"/>
  <c r="Q48" i="1"/>
  <c r="Q52" i="1"/>
  <c r="Q26" i="1"/>
  <c r="Q38" i="1"/>
  <c r="Q50" i="1"/>
  <c r="S3" i="1"/>
  <c r="Q5" i="1"/>
  <c r="Q9" i="1"/>
  <c r="Q13" i="1"/>
  <c r="Q17" i="1"/>
  <c r="Q21" i="1"/>
  <c r="Q25" i="1"/>
  <c r="Q29" i="1"/>
  <c r="Q33" i="1"/>
  <c r="Q37" i="1"/>
  <c r="Q41" i="1"/>
  <c r="Q45" i="1"/>
  <c r="Q49" i="1"/>
</calcChain>
</file>

<file path=xl/sharedStrings.xml><?xml version="1.0" encoding="utf-8"?>
<sst xmlns="http://schemas.openxmlformats.org/spreadsheetml/2006/main" count="584" uniqueCount="353">
  <si>
    <t>TRADE</t>
  </si>
  <si>
    <t>GDP</t>
  </si>
  <si>
    <t>Jobs</t>
  </si>
  <si>
    <t>To Mexico 2019</t>
  </si>
  <si>
    <t>Rank</t>
  </si>
  <si>
    <t>World 2019</t>
  </si>
  <si>
    <t>% Share</t>
  </si>
  <si>
    <t>Con México</t>
  </si>
  <si>
    <t>Saldo comercial con México</t>
  </si>
  <si>
    <t>% of USA</t>
  </si>
  <si>
    <t>w/Mex (2017)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</si>
  <si>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</si>
  <si>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</si>
  <si>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</si>
  <si>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</si>
  <si>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</si>
  <si>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</si>
  <si>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</si>
  <si>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</si>
  <si>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</si>
  <si>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</si>
  <si>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</si>
  <si>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</si>
  <si>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</si>
  <si>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</si>
  <si>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</si>
  <si>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</si>
  <si>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</si>
  <si>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</si>
  <si>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</si>
  <si>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</si>
  <si>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</si>
  <si>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</si>
  <si>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</si>
  <si>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</si>
  <si>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</si>
  <si>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</si>
  <si>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</si>
  <si>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</si>
  <si>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</si>
  <si>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</si>
  <si>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</si>
  <si>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</si>
  <si>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</si>
  <si>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</si>
  <si>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</si>
  <si>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</si>
  <si>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</si>
  <si>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</si>
  <si>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</si>
  <si>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</si>
  <si>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</si>
  <si>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</si>
  <si>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</si>
  <si>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</si>
  <si>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</si>
  <si>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</si>
  <si>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</si>
  <si>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</si>
  <si>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</si>
  <si>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</si>
  <si>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EXPORTS - 2019</t>
  </si>
  <si>
    <t>To Mexico</t>
  </si>
  <si>
    <t>Mex Rank</t>
  </si>
  <si>
    <t>IMPORTS - 2019</t>
  </si>
  <si>
    <t>From Mexico</t>
  </si>
  <si>
    <t>2019 Billions</t>
  </si>
  <si>
    <t>Party</t>
  </si>
  <si>
    <t>TN</t>
  </si>
  <si>
    <t>R</t>
  </si>
  <si>
    <t>WI</t>
  </si>
  <si>
    <t>D</t>
  </si>
  <si>
    <t>WY</t>
  </si>
  <si>
    <t>CO</t>
  </si>
  <si>
    <t>CT</t>
  </si>
  <si>
    <t>MO</t>
  </si>
  <si>
    <t>NJ</t>
  </si>
  <si>
    <t>AR</t>
  </si>
  <si>
    <t>IN</t>
  </si>
  <si>
    <t>OH</t>
  </si>
  <si>
    <t>NC</t>
  </si>
  <si>
    <t>WA</t>
  </si>
  <si>
    <t>WV</t>
  </si>
  <si>
    <t>MD</t>
  </si>
  <si>
    <t>DE</t>
  </si>
  <si>
    <t>PA</t>
  </si>
  <si>
    <t>LA</t>
  </si>
  <si>
    <t>ME</t>
  </si>
  <si>
    <t>TX</t>
  </si>
  <si>
    <t>NV</t>
  </si>
  <si>
    <t>ND</t>
  </si>
  <si>
    <t>ID</t>
  </si>
  <si>
    <t>MT</t>
  </si>
  <si>
    <t>IL</t>
  </si>
  <si>
    <t>IA</t>
  </si>
  <si>
    <t>CA</t>
  </si>
  <si>
    <t>NE</t>
  </si>
  <si>
    <t>NY</t>
  </si>
  <si>
    <t>SC</t>
  </si>
  <si>
    <t>NH</t>
  </si>
  <si>
    <t>NM</t>
  </si>
  <si>
    <t>HI</t>
  </si>
  <si>
    <t>MS</t>
  </si>
  <si>
    <t>OK</t>
  </si>
  <si>
    <t>AL</t>
  </si>
  <si>
    <t>VA</t>
  </si>
  <si>
    <t>I</t>
  </si>
  <si>
    <t>MN</t>
  </si>
  <si>
    <t>VT</t>
  </si>
  <si>
    <t>UT</t>
  </si>
  <si>
    <t>GA</t>
  </si>
  <si>
    <t>MA</t>
  </si>
  <si>
    <t>KY</t>
  </si>
  <si>
    <t>AZ</t>
  </si>
  <si>
    <t>OR</t>
  </si>
  <si>
    <t>KS</t>
  </si>
  <si>
    <t>AK</t>
  </si>
  <si>
    <t>MI</t>
  </si>
  <si>
    <t>RI</t>
  </si>
  <si>
    <t>SD</t>
  </si>
  <si>
    <t>FL</t>
  </si>
  <si>
    <t>State (Short)</t>
  </si>
  <si>
    <t>Alexander</t>
  </si>
  <si>
    <t>Lamar</t>
  </si>
  <si>
    <t>Baldwin</t>
  </si>
  <si>
    <t>Tammy</t>
  </si>
  <si>
    <t>Barrasso</t>
  </si>
  <si>
    <t>John</t>
  </si>
  <si>
    <t>Bennet</t>
  </si>
  <si>
    <t>Michael</t>
  </si>
  <si>
    <t>Blackburn</t>
  </si>
  <si>
    <t>Marsha</t>
  </si>
  <si>
    <t>Blumenthal</t>
  </si>
  <si>
    <t>Richard</t>
  </si>
  <si>
    <t>Blunt</t>
  </si>
  <si>
    <t>Roy</t>
  </si>
  <si>
    <t>Booker</t>
  </si>
  <si>
    <t>Cory</t>
  </si>
  <si>
    <t>Boozman</t>
  </si>
  <si>
    <t>Braun</t>
  </si>
  <si>
    <t>Mike</t>
  </si>
  <si>
    <t>Brown</t>
  </si>
  <si>
    <t>Sherrod</t>
  </si>
  <si>
    <t>Burr</t>
  </si>
  <si>
    <t>Cantwell</t>
  </si>
  <si>
    <t>Maria</t>
  </si>
  <si>
    <t>Capito</t>
  </si>
  <si>
    <t>Shelley</t>
  </si>
  <si>
    <t>Cardin</t>
  </si>
  <si>
    <t>Benjamin</t>
  </si>
  <si>
    <t>Carper</t>
  </si>
  <si>
    <t>Thomas</t>
  </si>
  <si>
    <t>Casey</t>
  </si>
  <si>
    <t>Bob</t>
  </si>
  <si>
    <t>Cassidy</t>
  </si>
  <si>
    <t>Bill</t>
  </si>
  <si>
    <t>Collins</t>
  </si>
  <si>
    <t>Susan</t>
  </si>
  <si>
    <t>Coons</t>
  </si>
  <si>
    <t>Chris</t>
  </si>
  <si>
    <t>Cornyn</t>
  </si>
  <si>
    <t>Catherine</t>
  </si>
  <si>
    <t>Cotton</t>
  </si>
  <si>
    <t>Tom</t>
  </si>
  <si>
    <t>Cramer</t>
  </si>
  <si>
    <t>Kevin</t>
  </si>
  <si>
    <t>Crapo</t>
  </si>
  <si>
    <t>Cruz</t>
  </si>
  <si>
    <t>Ted</t>
  </si>
  <si>
    <t>Daines</t>
  </si>
  <si>
    <t>Steve</t>
  </si>
  <si>
    <t>Duckworth</t>
  </si>
  <si>
    <t>Durbin</t>
  </si>
  <si>
    <t>Enzi</t>
  </si>
  <si>
    <t>Ernst</t>
  </si>
  <si>
    <t>Joni</t>
  </si>
  <si>
    <t>Feinstein</t>
  </si>
  <si>
    <t>Dianne</t>
  </si>
  <si>
    <t>Fischer</t>
  </si>
  <si>
    <t>Deb</t>
  </si>
  <si>
    <t>Gardner</t>
  </si>
  <si>
    <t>Gillibrand</t>
  </si>
  <si>
    <t>Kirsten</t>
  </si>
  <si>
    <t>Graham</t>
  </si>
  <si>
    <t>Lindsey</t>
  </si>
  <si>
    <t>Grassley</t>
  </si>
  <si>
    <t>Charles</t>
  </si>
  <si>
    <t>Harris</t>
  </si>
  <si>
    <t>Kamala</t>
  </si>
  <si>
    <t>Hassan</t>
  </si>
  <si>
    <t>Maggie</t>
  </si>
  <si>
    <t>Hawley</t>
  </si>
  <si>
    <t>Josh</t>
  </si>
  <si>
    <t>Heinrich</t>
  </si>
  <si>
    <t>Martin</t>
  </si>
  <si>
    <t>Hirono</t>
  </si>
  <si>
    <t>Mazie</t>
  </si>
  <si>
    <t>Hoeven</t>
  </si>
  <si>
    <t>Hyde-Smith</t>
  </si>
  <si>
    <t>Cindy</t>
  </si>
  <si>
    <t>Inhofe</t>
  </si>
  <si>
    <t>James</t>
  </si>
  <si>
    <t>Johnson</t>
  </si>
  <si>
    <t>Ron</t>
  </si>
  <si>
    <t>Jones</t>
  </si>
  <si>
    <t>Doug</t>
  </si>
  <si>
    <t>Kaine</t>
  </si>
  <si>
    <t>Tim</t>
  </si>
  <si>
    <t>Kennedy</t>
  </si>
  <si>
    <t>King</t>
  </si>
  <si>
    <t>Angus</t>
  </si>
  <si>
    <t>Klobuchar</t>
  </si>
  <si>
    <t>Amy</t>
  </si>
  <si>
    <t>Lankford</t>
  </si>
  <si>
    <t>Leahy</t>
  </si>
  <si>
    <t>Patrick</t>
  </si>
  <si>
    <t>Lee</t>
  </si>
  <si>
    <t>Loeffler</t>
  </si>
  <si>
    <t>Kelly</t>
  </si>
  <si>
    <t>Manchin</t>
  </si>
  <si>
    <t>Joe</t>
  </si>
  <si>
    <t>Markey</t>
  </si>
  <si>
    <t>Edward</t>
  </si>
  <si>
    <t>McConnell</t>
  </si>
  <si>
    <t>Mitch</t>
  </si>
  <si>
    <t>McSally</t>
  </si>
  <si>
    <t>Martha</t>
  </si>
  <si>
    <t>Menendez</t>
  </si>
  <si>
    <t>Merkley</t>
  </si>
  <si>
    <t>Jeff</t>
  </si>
  <si>
    <t>Moran</t>
  </si>
  <si>
    <t>Jerry</t>
  </si>
  <si>
    <t>Murkowski</t>
  </si>
  <si>
    <t>Lisa</t>
  </si>
  <si>
    <t>Murphy</t>
  </si>
  <si>
    <t>Christopher</t>
  </si>
  <si>
    <t>Murray</t>
  </si>
  <si>
    <t>Patty</t>
  </si>
  <si>
    <t>Paul</t>
  </si>
  <si>
    <t>Rand</t>
  </si>
  <si>
    <t>Perdue</t>
  </si>
  <si>
    <t>David</t>
  </si>
  <si>
    <t>Peters</t>
  </si>
  <si>
    <t>Gary</t>
  </si>
  <si>
    <t>Portman</t>
  </si>
  <si>
    <t>Rob</t>
  </si>
  <si>
    <t>Reed</t>
  </si>
  <si>
    <t>Jack</t>
  </si>
  <si>
    <t>Risch</t>
  </si>
  <si>
    <t>Jim</t>
  </si>
  <si>
    <t>Roberts</t>
  </si>
  <si>
    <t>Pat</t>
  </si>
  <si>
    <t>Romney</t>
  </si>
  <si>
    <t>Mitt</t>
  </si>
  <si>
    <t>Rosen</t>
  </si>
  <si>
    <t>Jacky</t>
  </si>
  <si>
    <t>Rounds</t>
  </si>
  <si>
    <t>Rubio</t>
  </si>
  <si>
    <t>Marco</t>
  </si>
  <si>
    <t>Sanders</t>
  </si>
  <si>
    <t>Bernie</t>
  </si>
  <si>
    <t>Sasse</t>
  </si>
  <si>
    <t>Ben</t>
  </si>
  <si>
    <t>Schatz</t>
  </si>
  <si>
    <t>Brian</t>
  </si>
  <si>
    <t>Schumer</t>
  </si>
  <si>
    <t>Scott</t>
  </si>
  <si>
    <t>Rick</t>
  </si>
  <si>
    <t>Shaheen</t>
  </si>
  <si>
    <t>Jeanne</t>
  </si>
  <si>
    <t>Shelby</t>
  </si>
  <si>
    <t>Sinema</t>
  </si>
  <si>
    <t>Kyrsten</t>
  </si>
  <si>
    <t>Smith</t>
  </si>
  <si>
    <t>Tina</t>
  </si>
  <si>
    <t>Stabenow</t>
  </si>
  <si>
    <t>Debbie</t>
  </si>
  <si>
    <t>Sullivan</t>
  </si>
  <si>
    <t>Dan</t>
  </si>
  <si>
    <t>Tester</t>
  </si>
  <si>
    <t>Jon</t>
  </si>
  <si>
    <t>Thune</t>
  </si>
  <si>
    <t>Tillis</t>
  </si>
  <si>
    <t>Thom</t>
  </si>
  <si>
    <t>Toomey</t>
  </si>
  <si>
    <t>Udall</t>
  </si>
  <si>
    <t>Warner</t>
  </si>
  <si>
    <t>Mark</t>
  </si>
  <si>
    <t>Warren</t>
  </si>
  <si>
    <t>Elizabeth</t>
  </si>
  <si>
    <t>Whitehouse</t>
  </si>
  <si>
    <t>Sheldon</t>
  </si>
  <si>
    <t>Wicker</t>
  </si>
  <si>
    <t>Roger</t>
  </si>
  <si>
    <t>Wyden</t>
  </si>
  <si>
    <t>Young</t>
  </si>
  <si>
    <t>Todd</t>
  </si>
  <si>
    <t>Virginia</t>
  </si>
  <si>
    <t>Cortez Masto</t>
  </si>
  <si>
    <t>Van Hollen</t>
  </si>
  <si>
    <t>Senator Name</t>
  </si>
  <si>
    <t>Senator Last Name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</si>
  <si>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</si>
  <si>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</si>
  <si>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</si>
  <si>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</si>
  <si>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</si>
  <si>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</si>
  <si>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</si>
  <si>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</si>
  <si>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</si>
  <si>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</si>
  <si>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</si>
  <si>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</si>
  <si>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</si>
  <si>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</si>
  <si>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</si>
  <si>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</si>
  <si>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</si>
  <si>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</si>
  <si>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</si>
  <si>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</si>
  <si>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</si>
  <si>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</si>
  <si>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</si>
  <si>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</si>
  <si>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Montana</t>
  </si>
  <si>
    <t>Missouri</t>
  </si>
  <si>
    <t>Mississippi</t>
  </si>
  <si>
    <t>North Carolina</t>
  </si>
  <si>
    <t>Nevada</t>
  </si>
  <si>
    <t>New Hampshire</t>
  </si>
  <si>
    <t>New Jersey</t>
  </si>
  <si>
    <t>New Mexico</t>
  </si>
  <si>
    <t>New York</t>
  </si>
  <si>
    <t>Ohio</t>
  </si>
  <si>
    <t>Oregon</t>
  </si>
  <si>
    <t>Rhode Island</t>
  </si>
  <si>
    <t>South Carolina</t>
  </si>
  <si>
    <t>South Dakota</t>
  </si>
  <si>
    <t>Texas</t>
  </si>
  <si>
    <t>Utah</t>
  </si>
  <si>
    <t>Vermont</t>
  </si>
  <si>
    <t>Washington</t>
  </si>
  <si>
    <t>West Virginia</t>
  </si>
  <si>
    <t>Oklahoma</t>
  </si>
  <si>
    <t>Pennsylvania</t>
  </si>
  <si>
    <t>Nebraska</t>
  </si>
  <si>
    <t>Wisconsin</t>
  </si>
  <si>
    <t>Wyoming</t>
  </si>
  <si>
    <t>Tennessee</t>
  </si>
  <si>
    <t>Name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</si>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</sst>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#,###"/>
    <numFmt numFmtId="166" formatCode="_-&quot;MX$&quot;* #,##0.00_-;\-&quot;MX$&quot;* #,##0.00_-;_-&quot;MX$&quot;* &quot;-&quot;??_-;_-@_-"/>
    <numFmt numFmtId="167" formatCode="0.0"/>
    <numFmt numFmtId="168" formatCode="0.0%"/>
    <numFmt numFmtId="169" formatCode="&quot;$&quot;#,##0.0"/>
    <numFmt numFmtId="170" formatCode="&quot;$&quot;#,##0,,\ &quot;M&quot;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3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3" fillId="0" borderId="7" xfId="0" applyFont="1" applyBorder="1"/>
    <xf numFmtId="164" fontId="4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165" fontId="4" fillId="0" borderId="8" xfId="0" applyNumberFormat="1" applyFont="1" applyBorder="1"/>
    <xf numFmtId="0" fontId="4" fillId="0" borderId="8" xfId="1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70" fontId="4" fillId="0" borderId="8" xfId="0" applyNumberFormat="1" applyFont="1" applyBorder="1" applyAlignment="1">
      <alignment horizontal="left" vertical="center"/>
    </xf>
    <xf numFmtId="168" fontId="4" fillId="0" borderId="8" xfId="0" applyNumberFormat="1" applyFont="1" applyBorder="1" applyAlignment="1">
      <alignment horizontal="center" vertical="center"/>
    </xf>
    <xf numFmtId="170" fontId="4" fillId="0" borderId="8" xfId="0" applyNumberFormat="1" applyFont="1" applyBorder="1" applyAlignment="1">
      <alignment horizontal="center" vertical="center"/>
    </xf>
    <xf numFmtId="167" fontId="5" fillId="0" borderId="0" xfId="0" applyNumberFormat="1" applyFont="1"/>
    <xf numFmtId="167" fontId="6" fillId="0" borderId="8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9" fontId="3" fillId="5" borderId="9" xfId="2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68" fontId="4" fillId="0" borderId="8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5" fontId="4" fillId="0" borderId="8" xfId="1" applyNumberFormat="1" applyFont="1" applyBorder="1" applyAlignment="1">
      <alignment horizontal="center" vertical="center"/>
    </xf>
    <xf numFmtId="169" fontId="4" fillId="0" borderId="8" xfId="1" applyNumberFormat="1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7" fillId="0" borderId="0" xfId="0" applyFont="1"/>
    <xf numFmtId="0" fontId="3" fillId="7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70" fontId="4" fillId="0" borderId="8" xfId="0" quotePrefix="1" applyNumberFormat="1" applyFont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FF9300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B61-D689-8A41-9C4E-D566A6C4EC49}">
  <sheetPr>
    <pageSetUpPr fitToPage="1"/>
  </sheetPr>
  <dimension ref="A1:AA77"/>
  <sheetViews>
    <sheetView tabSelected="1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D25" sqref="D25"/>
    </sheetView>
  </sheetViews>
  <sheetFormatPr defaultColWidth="10.83203125" defaultRowHeight="15.5" x14ac:dyDescent="0.35"/>
  <cols>
    <col min="1" max="1" width="3.33203125" style="10" customWidth="1"/>
    <col min="2" max="2" width="18.58203125" style="11" customWidth="1"/>
    <col min="3" max="3" width="13.33203125" style="10" customWidth="1"/>
    <col min="4" max="4" width="11.33203125" style="10" customWidth="1"/>
    <col min="5" max="5" width="5.58203125" style="10" hidden="1" customWidth="1"/>
    <col min="6" max="6" width="14.58203125" style="10" hidden="1" customWidth="1"/>
    <col min="7" max="7" width="9.08203125" style="10" bestFit="1" customWidth="1"/>
    <col min="8" max="8" width="8" style="10" customWidth="1"/>
    <col min="9" max="9" width="10.1640625" style="10" customWidth="1"/>
    <col min="10" max="10" width="13.5" style="10" bestFit="1" customWidth="1"/>
    <col min="11" max="11" width="6.08203125" style="10" bestFit="1" customWidth="1"/>
    <col min="12" max="12" width="14.08203125" style="10" hidden="1" customWidth="1"/>
    <col min="13" max="13" width="9.08203125" style="10" bestFit="1" customWidth="1"/>
    <col min="14" max="14" width="7.83203125" style="10" customWidth="1"/>
    <col min="15" max="15" width="13.5" style="10" hidden="1" customWidth="1"/>
    <col min="16" max="16" width="12.33203125" style="10" bestFit="1" customWidth="1"/>
    <col min="17" max="17" width="6.08203125" style="10" bestFit="1" customWidth="1"/>
    <col min="18" max="18" width="12.5" style="10" hidden="1" customWidth="1"/>
    <col min="19" max="19" width="9.08203125" style="10" bestFit="1" customWidth="1"/>
    <col min="20" max="20" width="7.08203125" style="10" customWidth="1"/>
    <col min="21" max="21" width="16.33203125" style="10" hidden="1" customWidth="1"/>
    <col min="22" max="22" width="13.33203125" style="10" bestFit="1" customWidth="1"/>
    <col min="23" max="23" width="7" style="10" customWidth="1"/>
    <col min="24" max="24" width="9" style="10" customWidth="1"/>
    <col min="25" max="16384" width="10.83203125" style="10"/>
  </cols>
  <sheetData>
    <row r="1" spans="1:27" s="3" customFormat="1" ht="20.149999999999999" customHeight="1" x14ac:dyDescent="0.35">
      <c r="A1" s="1"/>
      <c r="B1" s="2"/>
      <c r="C1" s="32" t="s">
        <v>61</v>
      </c>
      <c r="D1" s="32"/>
      <c r="E1" s="32"/>
      <c r="F1" s="32"/>
      <c r="G1" s="32"/>
      <c r="H1" s="32"/>
      <c r="I1" s="33" t="s">
        <v>64</v>
      </c>
      <c r="J1" s="33"/>
      <c r="K1" s="33"/>
      <c r="L1" s="33"/>
      <c r="M1" s="33"/>
      <c r="N1" s="33"/>
      <c r="O1" s="34" t="s">
        <v>0</v>
      </c>
      <c r="P1" s="34"/>
      <c r="Q1" s="34"/>
      <c r="R1" s="34"/>
      <c r="S1" s="34"/>
      <c r="T1" s="34"/>
      <c r="U1" s="35"/>
      <c r="V1" s="36" t="s">
        <v>1</v>
      </c>
      <c r="W1" s="37"/>
      <c r="X1" s="18" t="s">
        <v>2</v>
      </c>
    </row>
    <row r="2" spans="1:27" s="3" customFormat="1" ht="33" customHeight="1" x14ac:dyDescent="0.35">
      <c r="A2" s="4"/>
      <c r="B2" t="s">
        <v>351</v>
      </c>
      <c r="C2" s="29" t="s">
        <v>3</v>
      </c>
      <c r="D2" s="29" t="s">
        <v>62</v>
      </c>
      <c r="E2" s="29" t="s">
        <v>4</v>
      </c>
      <c r="F2" s="29" t="s">
        <v>5</v>
      </c>
      <c r="G2" s="29" t="s">
        <v>6</v>
      </c>
      <c r="H2" s="29" t="s">
        <v>63</v>
      </c>
      <c r="I2" s="21" t="s">
        <v>65</v>
      </c>
      <c r="J2" s="21" t="s">
        <v>65</v>
      </c>
      <c r="K2" s="21" t="s">
        <v>4</v>
      </c>
      <c r="L2" s="21" t="s">
        <v>5</v>
      </c>
      <c r="M2" s="21" t="s">
        <v>6</v>
      </c>
      <c r="N2" s="21" t="s">
        <v>63</v>
      </c>
      <c r="O2" s="22" t="s">
        <v>7</v>
      </c>
      <c r="P2" s="22" t="s">
        <v>7</v>
      </c>
      <c r="Q2" s="22" t="s">
        <v>4</v>
      </c>
      <c r="R2" s="22" t="s">
        <v>5</v>
      </c>
      <c r="S2" s="23" t="s">
        <v>6</v>
      </c>
      <c r="T2" s="22" t="s">
        <v>63</v>
      </c>
      <c r="U2" s="22" t="s">
        <v>8</v>
      </c>
      <c r="V2" s="30" t="s">
        <v>66</v>
      </c>
      <c r="W2" s="30" t="s">
        <v>9</v>
      </c>
      <c r="X2" s="24" t="s">
        <v>10</v>
      </c>
    </row>
    <row r="3" spans="1:27" ht="25" customHeight="1" x14ac:dyDescent="0.35">
      <c r="A3" s="19">
        <v>1</v>
      </c>
      <c r="B3" s="20" t="s">
        <v>11</v>
      </c>
      <c r="C3" s="5">
        <v>2249803741</v>
      </c>
      <c r="D3" s="13">
        <f>C3</f>
        <v>2249803741</v>
      </c>
      <c r="E3" s="6">
        <f>RANK(C3,$C$3:$C$53,0)</f>
        <v>21</v>
      </c>
      <c r="F3" s="7">
        <v>20747541750</v>
      </c>
      <c r="G3" s="14">
        <f t="shared" ref="G3:G53" si="0">C3/F3</f>
        <v>0.10843712320762049</v>
      </c>
      <c r="H3" s="8">
        <v>3</v>
      </c>
      <c r="I3" s="7">
        <v>5032022009</v>
      </c>
      <c r="J3" s="13">
        <f>I3</f>
        <v>5032022009</v>
      </c>
      <c r="K3" s="8">
        <f>RANK(I3,$I$3:$I$53,0)</f>
        <v>14</v>
      </c>
      <c r="L3" s="7">
        <v>28437709554</v>
      </c>
      <c r="M3" s="25">
        <f>I3/L3</f>
        <v>0.1769489205677679</v>
      </c>
      <c r="N3" s="8">
        <v>1</v>
      </c>
      <c r="O3" s="26">
        <f>(C3+I3)</f>
        <v>7281825750</v>
      </c>
      <c r="P3" s="13">
        <f>O3</f>
        <v>7281825750</v>
      </c>
      <c r="Q3" s="8">
        <f>RANK(O3,$O$3:$O$53,0)</f>
        <v>16</v>
      </c>
      <c r="R3" s="27">
        <f>F3+L3</f>
        <v>49185251304</v>
      </c>
      <c r="S3" s="14">
        <f>O3/R3</f>
        <v>0.14804896909020782</v>
      </c>
      <c r="T3" s="8">
        <v>1</v>
      </c>
      <c r="U3" s="15">
        <f t="shared" ref="U3:U53" si="1">C3-I3</f>
        <v>-2782218268</v>
      </c>
      <c r="V3" s="28">
        <v>230.97</v>
      </c>
      <c r="W3" s="17">
        <f>(V3*100)/(21307)</f>
        <v>1.0840099497817619</v>
      </c>
      <c r="X3" s="9">
        <v>64800</v>
      </c>
      <c r="Y3" s="16"/>
      <c r="Z3"/>
      <c r="AA3"/>
    </row>
    <row r="4" spans="1:27" ht="25" customHeight="1" x14ac:dyDescent="0.35">
      <c r="A4" s="19">
        <v>2</v>
      </c>
      <c r="B4" s="20" t="s">
        <v>12</v>
      </c>
      <c r="C4" s="5">
        <v>23147822</v>
      </c>
      <c r="D4" s="13">
        <f t="shared" ref="D4:D53" si="2">C4</f>
        <v>23147822</v>
      </c>
      <c r="E4" s="6">
        <f>RANK(C4,$C$3:$C$53,0)</f>
        <v>49</v>
      </c>
      <c r="F4" s="7">
        <v>4969355377</v>
      </c>
      <c r="G4" s="14">
        <f t="shared" si="0"/>
        <v>4.6581136271993369E-3</v>
      </c>
      <c r="H4" s="8">
        <v>18</v>
      </c>
      <c r="I4" s="7">
        <v>58890104</v>
      </c>
      <c r="J4" s="13">
        <f>I4</f>
        <v>58890104</v>
      </c>
      <c r="K4" s="8">
        <f>RANK(I4,$I$3:$I$53,0)</f>
        <v>47</v>
      </c>
      <c r="L4" s="7">
        <v>2294577561</v>
      </c>
      <c r="M4" s="25">
        <f>I4/L4</f>
        <v>2.5664900154577952E-2</v>
      </c>
      <c r="N4" s="8">
        <v>7</v>
      </c>
      <c r="O4" s="26">
        <f t="shared" ref="O4:O53" si="3">C4+I4</f>
        <v>82037926</v>
      </c>
      <c r="P4" s="13">
        <f t="shared" ref="P4:P53" si="4">O4</f>
        <v>82037926</v>
      </c>
      <c r="Q4" s="8">
        <f>RANK(O4,$O$3:$O$53,0)</f>
        <v>48</v>
      </c>
      <c r="R4" s="27">
        <f t="shared" ref="R4:R53" si="5">F4+L4</f>
        <v>7263932938</v>
      </c>
      <c r="S4" s="14">
        <f t="shared" ref="S4:S53" si="6">O4/R4</f>
        <v>1.129387161200689E-2</v>
      </c>
      <c r="T4" s="8">
        <v>14</v>
      </c>
      <c r="U4" s="15">
        <f t="shared" si="1"/>
        <v>-35742282</v>
      </c>
      <c r="V4" s="28">
        <v>55.41</v>
      </c>
      <c r="W4" s="17">
        <f>(V4*100)/(21307)</f>
        <v>0.26005538086074997</v>
      </c>
      <c r="X4" s="9">
        <v>11500</v>
      </c>
      <c r="Z4"/>
      <c r="AA4"/>
    </row>
    <row r="5" spans="1:27" ht="25" customHeight="1" x14ac:dyDescent="0.35">
      <c r="A5" s="19">
        <v>3</v>
      </c>
      <c r="B5" s="20" t="s">
        <v>13</v>
      </c>
      <c r="C5" s="5">
        <v>8188846476</v>
      </c>
      <c r="D5" s="13">
        <f t="shared" si="2"/>
        <v>8188846476</v>
      </c>
      <c r="E5" s="6">
        <f>RANK(C5,$C$3:$C$53,0)</f>
        <v>6</v>
      </c>
      <c r="F5" s="7">
        <v>24691235357</v>
      </c>
      <c r="G5" s="14">
        <f t="shared" si="0"/>
        <v>0.33164992992861536</v>
      </c>
      <c r="H5" s="8">
        <v>1</v>
      </c>
      <c r="I5" s="7">
        <v>9318286367</v>
      </c>
      <c r="J5" s="13">
        <f t="shared" ref="J5:J53" si="7">I5</f>
        <v>9318286367</v>
      </c>
      <c r="K5" s="8">
        <f>RANK(I5,$I$3:$I$53,0)</f>
        <v>6</v>
      </c>
      <c r="L5" s="7">
        <v>26551399960</v>
      </c>
      <c r="M5" s="25">
        <f t="shared" ref="M5:M11" si="8">I5/L5</f>
        <v>0.35095273247505249</v>
      </c>
      <c r="N5" s="8">
        <v>1</v>
      </c>
      <c r="O5" s="26">
        <f t="shared" si="3"/>
        <v>17507132843</v>
      </c>
      <c r="P5" s="13">
        <f t="shared" si="4"/>
        <v>17507132843</v>
      </c>
      <c r="Q5" s="8">
        <f>RANK(O5,$O$3:$O$53,0)</f>
        <v>5</v>
      </c>
      <c r="R5" s="27">
        <f t="shared" si="5"/>
        <v>51242635317</v>
      </c>
      <c r="S5" s="14">
        <f t="shared" si="6"/>
        <v>0.34165168779272209</v>
      </c>
      <c r="T5" s="8">
        <v>1</v>
      </c>
      <c r="U5" s="15">
        <f t="shared" si="1"/>
        <v>-1129439891</v>
      </c>
      <c r="V5" s="28">
        <v>366.19</v>
      </c>
      <c r="W5" s="17">
        <f>(V5*100)/(21307)</f>
        <v>1.7186370676303562</v>
      </c>
      <c r="X5" s="9">
        <v>91100</v>
      </c>
      <c r="Z5"/>
      <c r="AA5"/>
    </row>
    <row r="6" spans="1:27" ht="25" customHeight="1" x14ac:dyDescent="0.35">
      <c r="A6" s="19">
        <v>4</v>
      </c>
      <c r="B6" s="20" t="s">
        <v>14</v>
      </c>
      <c r="C6" s="5">
        <v>744966801</v>
      </c>
      <c r="D6" s="38">
        <f>C6</f>
        <v>744966801</v>
      </c>
      <c r="E6" s="6">
        <f>RANK(C6,$C$3:$C$53,0)</f>
        <v>35</v>
      </c>
      <c r="F6" s="7">
        <v>6225643882</v>
      </c>
      <c r="G6" s="14">
        <f t="shared" si="0"/>
        <v>0.11966100456755936</v>
      </c>
      <c r="H6" s="8">
        <v>2</v>
      </c>
      <c r="I6" s="7">
        <v>1038266894</v>
      </c>
      <c r="J6" s="13">
        <f t="shared" si="7"/>
        <v>1038266894</v>
      </c>
      <c r="K6" s="8">
        <f>RANK(I6,$I$3:$I$53,0)</f>
        <v>33</v>
      </c>
      <c r="L6" s="7">
        <v>9604960831</v>
      </c>
      <c r="M6" s="25">
        <f t="shared" si="8"/>
        <v>0.1080969420144843</v>
      </c>
      <c r="N6" s="8">
        <v>3</v>
      </c>
      <c r="O6" s="26">
        <f t="shared" si="3"/>
        <v>1783233695</v>
      </c>
      <c r="P6" s="13">
        <f t="shared" si="4"/>
        <v>1783233695</v>
      </c>
      <c r="Q6" s="8">
        <f>RANK(O6,$O$3:$O$53,0)</f>
        <v>35</v>
      </c>
      <c r="R6" s="27">
        <f t="shared" si="5"/>
        <v>15830604713</v>
      </c>
      <c r="S6" s="14">
        <f t="shared" si="6"/>
        <v>0.11264469850198577</v>
      </c>
      <c r="T6" s="8">
        <v>4</v>
      </c>
      <c r="U6" s="15">
        <f t="shared" si="1"/>
        <v>-293300093</v>
      </c>
      <c r="V6" s="28">
        <v>133.18</v>
      </c>
      <c r="W6" s="17">
        <f t="shared" ref="W6:W53" si="9">(V6*100)/(21307)</f>
        <v>0.62505279954944382</v>
      </c>
      <c r="X6" s="9">
        <v>42000</v>
      </c>
      <c r="Z6"/>
      <c r="AA6"/>
    </row>
    <row r="7" spans="1:27" ht="25" customHeight="1" x14ac:dyDescent="0.35">
      <c r="A7" s="19">
        <v>5</v>
      </c>
      <c r="B7" s="20" t="s">
        <v>15</v>
      </c>
      <c r="C7" s="5">
        <v>27808608324</v>
      </c>
      <c r="D7" s="13">
        <f t="shared" si="2"/>
        <v>27808608324</v>
      </c>
      <c r="E7" s="6">
        <f>RANK(C7,$C$3:$C$53,0)</f>
        <v>2</v>
      </c>
      <c r="F7" s="7">
        <v>173326243802</v>
      </c>
      <c r="G7" s="14">
        <f t="shared" si="0"/>
        <v>0.16044084100597764</v>
      </c>
      <c r="H7" s="8">
        <v>1</v>
      </c>
      <c r="I7" s="7">
        <v>46713420010</v>
      </c>
      <c r="J7" s="13">
        <f t="shared" si="7"/>
        <v>46713420010</v>
      </c>
      <c r="K7" s="8">
        <f>RANK(I7,$I$3:$I$53,0)</f>
        <v>3</v>
      </c>
      <c r="L7" s="7">
        <v>408128373277</v>
      </c>
      <c r="M7" s="25">
        <f t="shared" si="8"/>
        <v>0.11445766349181322</v>
      </c>
      <c r="N7" s="8">
        <v>2</v>
      </c>
      <c r="O7" s="26">
        <f t="shared" si="3"/>
        <v>74522028334</v>
      </c>
      <c r="P7" s="13">
        <f t="shared" si="4"/>
        <v>74522028334</v>
      </c>
      <c r="Q7" s="8">
        <f>RANK(O7,$O$3:$O$53,0)</f>
        <v>2</v>
      </c>
      <c r="R7" s="27">
        <f t="shared" si="5"/>
        <v>581454617079</v>
      </c>
      <c r="S7" s="14">
        <f t="shared" si="6"/>
        <v>0.12816482343603952</v>
      </c>
      <c r="T7" s="8">
        <v>2</v>
      </c>
      <c r="U7" s="15">
        <f t="shared" si="1"/>
        <v>-18904811686</v>
      </c>
      <c r="V7" s="28">
        <v>3137.47</v>
      </c>
      <c r="W7" s="17">
        <f t="shared" si="9"/>
        <v>14.725066879429296</v>
      </c>
      <c r="X7" s="9">
        <v>572200</v>
      </c>
      <c r="Z7"/>
      <c r="AA7"/>
    </row>
    <row r="8" spans="1:27" ht="25" customHeight="1" x14ac:dyDescent="0.35">
      <c r="A8" s="19">
        <v>6</v>
      </c>
      <c r="B8" s="20" t="s">
        <v>16</v>
      </c>
      <c r="C8" s="5">
        <v>1067741841</v>
      </c>
      <c r="D8" s="13">
        <f t="shared" si="2"/>
        <v>1067741841</v>
      </c>
      <c r="E8" s="6">
        <f>RANK(C8,$C$3:$C$53,0)</f>
        <v>29</v>
      </c>
      <c r="F8" s="7">
        <v>8100386717</v>
      </c>
      <c r="G8" s="14">
        <f t="shared" si="0"/>
        <v>0.13181368721065714</v>
      </c>
      <c r="H8" s="8">
        <v>2</v>
      </c>
      <c r="I8" s="7">
        <v>1519338347</v>
      </c>
      <c r="J8" s="13">
        <f t="shared" si="7"/>
        <v>1519338347</v>
      </c>
      <c r="K8" s="8">
        <f>RANK(I8,$I$3:$I$53,0)</f>
        <v>30</v>
      </c>
      <c r="L8" s="7">
        <v>13124154991</v>
      </c>
      <c r="M8" s="25">
        <f t="shared" si="8"/>
        <v>0.11576656539349764</v>
      </c>
      <c r="N8" s="8">
        <v>3</v>
      </c>
      <c r="O8" s="26">
        <f t="shared" si="3"/>
        <v>2587080188</v>
      </c>
      <c r="P8" s="13">
        <f t="shared" si="4"/>
        <v>2587080188</v>
      </c>
      <c r="Q8" s="8">
        <f>RANK(O8,$O$3:$O$53,0)</f>
        <v>32</v>
      </c>
      <c r="R8" s="27">
        <f t="shared" si="5"/>
        <v>21224541708</v>
      </c>
      <c r="S8" s="14">
        <f t="shared" si="6"/>
        <v>0.12189097996047057</v>
      </c>
      <c r="T8" s="8">
        <v>2</v>
      </c>
      <c r="U8" s="15">
        <f t="shared" si="1"/>
        <v>-451596506</v>
      </c>
      <c r="V8" s="28">
        <v>390.28</v>
      </c>
      <c r="W8" s="17">
        <f t="shared" si="9"/>
        <v>1.8316985028394424</v>
      </c>
      <c r="X8" s="9">
        <v>91100</v>
      </c>
      <c r="Z8"/>
      <c r="AA8"/>
    </row>
    <row r="9" spans="1:27" ht="25" customHeight="1" x14ac:dyDescent="0.35">
      <c r="A9" s="19">
        <v>7</v>
      </c>
      <c r="B9" s="20" t="s">
        <v>17</v>
      </c>
      <c r="C9" s="5">
        <v>831941757</v>
      </c>
      <c r="D9" s="13">
        <f t="shared" si="2"/>
        <v>831941757</v>
      </c>
      <c r="E9" s="6">
        <f>RANK(C9,$C$3:$C$53,0)</f>
        <v>31</v>
      </c>
      <c r="F9" s="7">
        <v>16287680867</v>
      </c>
      <c r="G9" s="14">
        <f t="shared" si="0"/>
        <v>5.1077975053254704E-2</v>
      </c>
      <c r="H9" s="8">
        <v>6</v>
      </c>
      <c r="I9" s="7">
        <v>2952945201</v>
      </c>
      <c r="J9" s="13">
        <f t="shared" si="7"/>
        <v>2952945201</v>
      </c>
      <c r="K9" s="8">
        <f>RANK(I9,$I$3:$I$53,0)</f>
        <v>21</v>
      </c>
      <c r="L9" s="7">
        <v>20077256847</v>
      </c>
      <c r="M9" s="25">
        <f t="shared" si="8"/>
        <v>0.14707911660956</v>
      </c>
      <c r="N9" s="8">
        <v>2</v>
      </c>
      <c r="O9" s="26">
        <f t="shared" si="3"/>
        <v>3784886958</v>
      </c>
      <c r="P9" s="13">
        <f t="shared" si="4"/>
        <v>3784886958</v>
      </c>
      <c r="Q9" s="8">
        <f>RANK(O9,$O$3:$O$53,0)</f>
        <v>26</v>
      </c>
      <c r="R9" s="27">
        <f t="shared" si="5"/>
        <v>36364937714</v>
      </c>
      <c r="S9" s="14">
        <f t="shared" si="6"/>
        <v>0.10408066659613363</v>
      </c>
      <c r="T9" s="8">
        <v>3</v>
      </c>
      <c r="U9" s="15">
        <f t="shared" si="1"/>
        <v>-2121003444</v>
      </c>
      <c r="V9" s="28">
        <v>285.64</v>
      </c>
      <c r="W9" s="17">
        <f t="shared" si="9"/>
        <v>1.3405922936124279</v>
      </c>
      <c r="X9" s="9">
        <v>59100</v>
      </c>
      <c r="Z9"/>
    </row>
    <row r="10" spans="1:27" ht="25" customHeight="1" x14ac:dyDescent="0.35">
      <c r="A10" s="19">
        <v>8</v>
      </c>
      <c r="B10" s="20" t="s">
        <v>18</v>
      </c>
      <c r="C10" s="5">
        <v>163810717</v>
      </c>
      <c r="D10" s="13">
        <f t="shared" si="2"/>
        <v>163810717</v>
      </c>
      <c r="E10" s="6">
        <f>RANK(C10,$C$3:$C$53,0)</f>
        <v>43</v>
      </c>
      <c r="F10" s="7">
        <v>4428010557</v>
      </c>
      <c r="G10" s="14">
        <f t="shared" si="0"/>
        <v>3.6994201999143966E-2</v>
      </c>
      <c r="H10" s="8">
        <v>8</v>
      </c>
      <c r="I10" s="7">
        <v>332078116</v>
      </c>
      <c r="J10" s="13">
        <f t="shared" si="7"/>
        <v>332078116</v>
      </c>
      <c r="K10" s="8">
        <f>RANK(I10,$I$3:$I$53,0)</f>
        <v>40</v>
      </c>
      <c r="L10" s="7">
        <v>9519648486</v>
      </c>
      <c r="M10" s="25">
        <f t="shared" si="8"/>
        <v>3.4883443069181411E-2</v>
      </c>
      <c r="N10" s="8">
        <v>8</v>
      </c>
      <c r="O10" s="26">
        <f t="shared" si="3"/>
        <v>495888833</v>
      </c>
      <c r="P10" s="13">
        <f t="shared" si="4"/>
        <v>495888833</v>
      </c>
      <c r="Q10" s="8">
        <f>RANK(O10,$O$3:$O$53,0)</f>
        <v>40</v>
      </c>
      <c r="R10" s="27">
        <f t="shared" si="5"/>
        <v>13947659043</v>
      </c>
      <c r="S10" s="14">
        <f t="shared" si="6"/>
        <v>3.5553552855801626E-2</v>
      </c>
      <c r="T10" s="8">
        <v>8</v>
      </c>
      <c r="U10" s="15">
        <f t="shared" si="1"/>
        <v>-168267399</v>
      </c>
      <c r="V10" s="28">
        <v>75.42</v>
      </c>
      <c r="W10" s="17">
        <f t="shared" si="9"/>
        <v>0.35396817947153519</v>
      </c>
      <c r="X10" s="9">
        <v>15200</v>
      </c>
      <c r="Z10"/>
    </row>
    <row r="11" spans="1:27" ht="25" customHeight="1" x14ac:dyDescent="0.35">
      <c r="A11" s="19">
        <v>9</v>
      </c>
      <c r="B11" s="20" t="s">
        <v>352</v>
      </c>
      <c r="C11" s="5">
        <v>10223405</v>
      </c>
      <c r="D11" s="13">
        <f t="shared" si="2"/>
        <v>10223405</v>
      </c>
      <c r="E11" s="6">
        <f>RANK(C11,$C$3:$C$53,0)</f>
        <v>50</v>
      </c>
      <c r="F11" s="7">
        <v>3680704977</v>
      </c>
      <c r="G11" s="14">
        <f t="shared" si="0"/>
        <v>2.7775670867086722E-3</v>
      </c>
      <c r="H11" s="8">
        <v>18</v>
      </c>
      <c r="I11" s="7">
        <v>4376923</v>
      </c>
      <c r="J11" s="13">
        <f t="shared" si="7"/>
        <v>4376923</v>
      </c>
      <c r="K11" s="8">
        <f>RANK(I11,$I$3:$I$53,0)</f>
        <v>51</v>
      </c>
      <c r="L11" s="7">
        <v>680837205</v>
      </c>
      <c r="M11" s="25">
        <f t="shared" si="8"/>
        <v>6.4287365141862361E-3</v>
      </c>
      <c r="N11" s="8">
        <v>21</v>
      </c>
      <c r="O11" s="26">
        <f t="shared" si="3"/>
        <v>14600328</v>
      </c>
      <c r="P11" s="13">
        <f t="shared" si="4"/>
        <v>14600328</v>
      </c>
      <c r="Q11" s="8">
        <f>RANK(O11,$O$3:$O$53,0)</f>
        <v>51</v>
      </c>
      <c r="R11" s="27">
        <f t="shared" si="5"/>
        <v>4361542182</v>
      </c>
      <c r="S11" s="14">
        <f t="shared" si="6"/>
        <v>3.3475150281144293E-3</v>
      </c>
      <c r="T11" s="8">
        <v>25</v>
      </c>
      <c r="U11" s="15">
        <f t="shared" si="1"/>
        <v>5846482</v>
      </c>
      <c r="V11" s="28">
        <v>146.19</v>
      </c>
      <c r="W11" s="17">
        <f t="shared" si="9"/>
        <v>0.68611254517294784</v>
      </c>
      <c r="X11" s="9">
        <v>24900</v>
      </c>
      <c r="Z11"/>
    </row>
    <row r="12" spans="1:27" ht="25" customHeight="1" x14ac:dyDescent="0.35">
      <c r="A12" s="19">
        <v>10</v>
      </c>
      <c r="B12" s="20" t="s">
        <v>19</v>
      </c>
      <c r="C12" s="5">
        <v>3326646675</v>
      </c>
      <c r="D12" s="13">
        <f t="shared" si="2"/>
        <v>3326646675</v>
      </c>
      <c r="E12" s="6">
        <f>RANK(C12,$C$3:$C$53,0)</f>
        <v>13</v>
      </c>
      <c r="F12" s="7">
        <v>56037957395</v>
      </c>
      <c r="G12" s="14">
        <f t="shared" si="0"/>
        <v>5.9364167247409713E-2</v>
      </c>
      <c r="H12" s="8">
        <v>3</v>
      </c>
      <c r="I12" s="7">
        <v>6926297696</v>
      </c>
      <c r="J12" s="13">
        <f t="shared" si="7"/>
        <v>6926297696</v>
      </c>
      <c r="K12" s="8">
        <f>RANK(I12,$I$3:$I$53,0)</f>
        <v>12</v>
      </c>
      <c r="L12" s="7">
        <v>81742078791</v>
      </c>
      <c r="M12" s="25">
        <f>I12/L12</f>
        <v>8.4733564382541759E-2</v>
      </c>
      <c r="N12" s="8">
        <v>2</v>
      </c>
      <c r="O12" s="26">
        <f t="shared" si="3"/>
        <v>10252944371</v>
      </c>
      <c r="P12" s="13">
        <f t="shared" si="4"/>
        <v>10252944371</v>
      </c>
      <c r="Q12" s="8">
        <f>RANK(O12,$O$3:$O$53,0)</f>
        <v>13</v>
      </c>
      <c r="R12" s="27">
        <f t="shared" si="5"/>
        <v>137780036186</v>
      </c>
      <c r="S12" s="14">
        <f t="shared" si="6"/>
        <v>7.4415311933571801E-2</v>
      </c>
      <c r="T12" s="8">
        <v>2</v>
      </c>
      <c r="U12" s="15">
        <f t="shared" si="1"/>
        <v>-3599651021</v>
      </c>
      <c r="V12" s="28">
        <v>1093.3499999999999</v>
      </c>
      <c r="W12" s="17">
        <f t="shared" si="9"/>
        <v>5.1314122119491241</v>
      </c>
      <c r="X12" s="9">
        <v>304100</v>
      </c>
      <c r="Z12"/>
      <c r="AA12"/>
    </row>
    <row r="13" spans="1:27" ht="25" customHeight="1" x14ac:dyDescent="0.35">
      <c r="A13" s="19">
        <v>11</v>
      </c>
      <c r="B13" s="20" t="s">
        <v>20</v>
      </c>
      <c r="C13" s="5">
        <v>3519429234</v>
      </c>
      <c r="D13" s="13">
        <f t="shared" si="2"/>
        <v>3519429234</v>
      </c>
      <c r="E13" s="6">
        <f>RANK(C13,$C$3:$C$53,0)</f>
        <v>12</v>
      </c>
      <c r="F13" s="7">
        <v>41224580183</v>
      </c>
      <c r="G13" s="14">
        <f t="shared" si="0"/>
        <v>8.5372106116712518E-2</v>
      </c>
      <c r="H13" s="8">
        <v>2</v>
      </c>
      <c r="I13" s="7">
        <v>7783987631</v>
      </c>
      <c r="J13" s="13">
        <f t="shared" si="7"/>
        <v>7783987631</v>
      </c>
      <c r="K13" s="8">
        <f>RANK(I13,$I$3:$I$53,0)</f>
        <v>9</v>
      </c>
      <c r="L13" s="7">
        <v>102141961103</v>
      </c>
      <c r="M13" s="25">
        <f>I13/L13</f>
        <v>7.620754043630143E-2</v>
      </c>
      <c r="N13" s="8">
        <v>3</v>
      </c>
      <c r="O13" s="26">
        <f t="shared" si="3"/>
        <v>11303416865</v>
      </c>
      <c r="P13" s="13">
        <f t="shared" si="4"/>
        <v>11303416865</v>
      </c>
      <c r="Q13" s="8">
        <f>RANK(O13,$O$3:$O$53,0)</f>
        <v>10</v>
      </c>
      <c r="R13" s="27">
        <f t="shared" si="5"/>
        <v>143366541286</v>
      </c>
      <c r="S13" s="14">
        <f t="shared" si="6"/>
        <v>7.8842781332437703E-2</v>
      </c>
      <c r="T13" s="8">
        <v>3</v>
      </c>
      <c r="U13" s="15">
        <f t="shared" si="1"/>
        <v>-4264558397</v>
      </c>
      <c r="V13" s="28">
        <v>616.33000000000004</v>
      </c>
      <c r="W13" s="17">
        <f t="shared" si="9"/>
        <v>2.8926174496644297</v>
      </c>
      <c r="X13" s="9">
        <v>158200</v>
      </c>
      <c r="Z13"/>
    </row>
    <row r="14" spans="1:27" ht="25" customHeight="1" x14ac:dyDescent="0.35">
      <c r="A14" s="19">
        <v>12</v>
      </c>
      <c r="B14" s="20" t="s">
        <v>21</v>
      </c>
      <c r="C14" s="5">
        <v>917181</v>
      </c>
      <c r="D14" s="13">
        <f t="shared" si="2"/>
        <v>917181</v>
      </c>
      <c r="E14" s="6">
        <f>RANK(C14,$C$3:$C$53,0)</f>
        <v>51</v>
      </c>
      <c r="F14" s="7">
        <v>446736802</v>
      </c>
      <c r="G14" s="14">
        <f t="shared" si="0"/>
        <v>2.0530679270072761E-3</v>
      </c>
      <c r="H14" s="8">
        <v>27</v>
      </c>
      <c r="I14" s="7">
        <v>14381143</v>
      </c>
      <c r="J14" s="13">
        <f t="shared" si="7"/>
        <v>14381143</v>
      </c>
      <c r="K14" s="8">
        <f>RANK(I14,$I$3:$I$53,0)</f>
        <v>50</v>
      </c>
      <c r="L14" s="7">
        <v>3784330423</v>
      </c>
      <c r="M14" s="25">
        <f t="shared" ref="M14:M53" si="10">I14/L14</f>
        <v>3.8001816418026879E-3</v>
      </c>
      <c r="N14" s="8">
        <v>24</v>
      </c>
      <c r="O14" s="26">
        <f t="shared" si="3"/>
        <v>15298324</v>
      </c>
      <c r="P14" s="13">
        <f t="shared" si="4"/>
        <v>15298324</v>
      </c>
      <c r="Q14" s="8">
        <f>RANK(O14,$O$3:$O$53,0)</f>
        <v>50</v>
      </c>
      <c r="R14" s="27">
        <f t="shared" si="5"/>
        <v>4231067225</v>
      </c>
      <c r="S14" s="14">
        <f t="shared" si="6"/>
        <v>3.6157128181767426E-3</v>
      </c>
      <c r="T14" s="8">
        <v>27</v>
      </c>
      <c r="U14" s="15">
        <f t="shared" si="1"/>
        <v>-13463962</v>
      </c>
      <c r="V14" s="28">
        <v>97.28</v>
      </c>
      <c r="W14" s="17">
        <f t="shared" si="9"/>
        <v>0.45656357065753039</v>
      </c>
      <c r="X14" s="9">
        <v>24800</v>
      </c>
      <c r="Z14"/>
    </row>
    <row r="15" spans="1:27" ht="25" customHeight="1" x14ac:dyDescent="0.35">
      <c r="A15" s="19">
        <v>13</v>
      </c>
      <c r="B15" s="20" t="s">
        <v>22</v>
      </c>
      <c r="C15" s="5">
        <v>257514726</v>
      </c>
      <c r="D15" s="13">
        <f t="shared" si="2"/>
        <v>257514726</v>
      </c>
      <c r="E15" s="6">
        <f>RANK(C15,$C$3:$C$53,0)</f>
        <v>40</v>
      </c>
      <c r="F15" s="7">
        <v>3431490492</v>
      </c>
      <c r="G15" s="14">
        <f t="shared" si="0"/>
        <v>7.5044569291494917E-2</v>
      </c>
      <c r="H15" s="8">
        <v>4</v>
      </c>
      <c r="I15" s="7">
        <v>225432607</v>
      </c>
      <c r="J15" s="13">
        <f t="shared" si="7"/>
        <v>225432607</v>
      </c>
      <c r="K15" s="8">
        <f>RANK(I15,$I$3:$I$53,0)</f>
        <v>41</v>
      </c>
      <c r="L15" s="7">
        <v>5127842908</v>
      </c>
      <c r="M15" s="25">
        <f t="shared" si="10"/>
        <v>4.3962463563051099E-2</v>
      </c>
      <c r="N15" s="8">
        <v>6</v>
      </c>
      <c r="O15" s="26">
        <f t="shared" si="3"/>
        <v>482947333</v>
      </c>
      <c r="P15" s="13">
        <f t="shared" si="4"/>
        <v>482947333</v>
      </c>
      <c r="Q15" s="8">
        <f>RANK(O15,$O$3:$O$53,0)</f>
        <v>41</v>
      </c>
      <c r="R15" s="27">
        <f t="shared" si="5"/>
        <v>8559333400</v>
      </c>
      <c r="S15" s="14">
        <f t="shared" si="6"/>
        <v>5.642347487013416E-2</v>
      </c>
      <c r="T15" s="8">
        <v>6</v>
      </c>
      <c r="U15" s="15">
        <f t="shared" si="1"/>
        <v>32082119</v>
      </c>
      <c r="V15" s="28">
        <v>80.91</v>
      </c>
      <c r="W15" s="17">
        <f t="shared" si="9"/>
        <v>0.37973435960013141</v>
      </c>
      <c r="X15" s="9">
        <v>24000</v>
      </c>
      <c r="Z15"/>
    </row>
    <row r="16" spans="1:27" ht="25" customHeight="1" x14ac:dyDescent="0.35">
      <c r="A16" s="19">
        <v>14</v>
      </c>
      <c r="B16" s="20" t="s">
        <v>23</v>
      </c>
      <c r="C16" s="5">
        <v>9315360723</v>
      </c>
      <c r="D16" s="13">
        <f t="shared" si="2"/>
        <v>9315360723</v>
      </c>
      <c r="E16" s="6">
        <f>RANK(C16,$C$3:$C$53,0)</f>
        <v>4</v>
      </c>
      <c r="F16" s="7">
        <v>59924468403</v>
      </c>
      <c r="G16" s="14">
        <f t="shared" si="0"/>
        <v>0.1554517039742925</v>
      </c>
      <c r="H16" s="8">
        <v>2</v>
      </c>
      <c r="I16" s="7">
        <v>12837641357</v>
      </c>
      <c r="J16" s="13">
        <f t="shared" si="7"/>
        <v>12837641357</v>
      </c>
      <c r="K16" s="8">
        <f>RANK(I16,$I$3:$I$53,0)</f>
        <v>4</v>
      </c>
      <c r="L16" s="7">
        <v>163854146980</v>
      </c>
      <c r="M16" s="25">
        <f t="shared" si="10"/>
        <v>7.834797955139311E-2</v>
      </c>
      <c r="N16" s="8">
        <v>3</v>
      </c>
      <c r="O16" s="26">
        <f t="shared" si="3"/>
        <v>22153002080</v>
      </c>
      <c r="P16" s="13">
        <f t="shared" si="4"/>
        <v>22153002080</v>
      </c>
      <c r="Q16" s="8">
        <f>RANK(O16,$O$3:$O$53,0)</f>
        <v>4</v>
      </c>
      <c r="R16" s="27">
        <f t="shared" si="5"/>
        <v>223778615383</v>
      </c>
      <c r="S16" s="14">
        <f t="shared" si="6"/>
        <v>9.8995170034834878E-2</v>
      </c>
      <c r="T16" s="8">
        <v>3</v>
      </c>
      <c r="U16" s="15">
        <f t="shared" si="1"/>
        <v>-3522280634</v>
      </c>
      <c r="V16" s="28">
        <v>897.12</v>
      </c>
      <c r="W16" s="17">
        <f t="shared" si="9"/>
        <v>4.2104472708499552</v>
      </c>
      <c r="X16" s="9">
        <v>198000</v>
      </c>
      <c r="Z16"/>
    </row>
    <row r="17" spans="1:26" ht="25" customHeight="1" x14ac:dyDescent="0.35">
      <c r="A17" s="19">
        <v>15</v>
      </c>
      <c r="B17" s="20" t="s">
        <v>24</v>
      </c>
      <c r="C17" s="5">
        <v>5671913251</v>
      </c>
      <c r="D17" s="13">
        <f t="shared" si="2"/>
        <v>5671913251</v>
      </c>
      <c r="E17" s="6">
        <f>RANK(C17,$C$3:$C$53,0)</f>
        <v>8</v>
      </c>
      <c r="F17" s="7">
        <v>39392809694</v>
      </c>
      <c r="G17" s="14">
        <f t="shared" si="0"/>
        <v>0.1439834653851538</v>
      </c>
      <c r="H17" s="8">
        <v>2</v>
      </c>
      <c r="I17" s="7">
        <v>5205707176</v>
      </c>
      <c r="J17" s="13">
        <f t="shared" si="7"/>
        <v>5205707176</v>
      </c>
      <c r="K17" s="8">
        <f>RANK(I17,$I$3:$I$53,0)</f>
        <v>13</v>
      </c>
      <c r="L17" s="7">
        <v>64421072664</v>
      </c>
      <c r="M17" s="25">
        <f t="shared" si="10"/>
        <v>8.0807520904709662E-2</v>
      </c>
      <c r="N17" s="8">
        <v>6</v>
      </c>
      <c r="O17" s="26">
        <f t="shared" si="3"/>
        <v>10877620427</v>
      </c>
      <c r="P17" s="13">
        <f t="shared" si="4"/>
        <v>10877620427</v>
      </c>
      <c r="Q17" s="8">
        <f>RANK(O17,$O$3:$O$53,0)</f>
        <v>11</v>
      </c>
      <c r="R17" s="27">
        <f t="shared" si="5"/>
        <v>103813882358</v>
      </c>
      <c r="S17" s="14">
        <f t="shared" si="6"/>
        <v>0.10478001766169147</v>
      </c>
      <c r="T17" s="8">
        <v>2</v>
      </c>
      <c r="U17" s="15">
        <f t="shared" si="1"/>
        <v>466206075</v>
      </c>
      <c r="V17" s="28">
        <v>377.1</v>
      </c>
      <c r="W17" s="17">
        <f t="shared" si="9"/>
        <v>1.7698408973576758</v>
      </c>
      <c r="X17" s="9">
        <v>89200</v>
      </c>
      <c r="Z17"/>
    </row>
    <row r="18" spans="1:26" ht="25" customHeight="1" x14ac:dyDescent="0.35">
      <c r="A18" s="19">
        <v>16</v>
      </c>
      <c r="B18" s="20" t="s">
        <v>25</v>
      </c>
      <c r="C18" s="5">
        <v>2074569741</v>
      </c>
      <c r="D18" s="13">
        <f t="shared" si="2"/>
        <v>2074569741</v>
      </c>
      <c r="E18" s="6">
        <f>RANK(C18,$C$3:$C$53,0)</f>
        <v>25</v>
      </c>
      <c r="F18" s="7">
        <v>13186824281</v>
      </c>
      <c r="G18" s="14">
        <f t="shared" si="0"/>
        <v>0.15732140633655872</v>
      </c>
      <c r="H18" s="8">
        <v>2</v>
      </c>
      <c r="I18" s="7">
        <v>1961430806</v>
      </c>
      <c r="J18" s="13">
        <f t="shared" si="7"/>
        <v>1961430806</v>
      </c>
      <c r="K18" s="8">
        <f>RANK(I18,$I$3:$I$53,0)</f>
        <v>27</v>
      </c>
      <c r="L18" s="7">
        <v>10073783185</v>
      </c>
      <c r="M18" s="25">
        <f t="shared" si="10"/>
        <v>0.19470647421919871</v>
      </c>
      <c r="N18" s="8">
        <v>2</v>
      </c>
      <c r="O18" s="26">
        <f t="shared" si="3"/>
        <v>4036000547</v>
      </c>
      <c r="P18" s="13">
        <f t="shared" si="4"/>
        <v>4036000547</v>
      </c>
      <c r="Q18" s="8">
        <f>RANK(O18,$O$3:$O$53,0)</f>
        <v>25</v>
      </c>
      <c r="R18" s="27">
        <f t="shared" si="5"/>
        <v>23260607466</v>
      </c>
      <c r="S18" s="14">
        <f t="shared" si="6"/>
        <v>0.17351225899407041</v>
      </c>
      <c r="T18" s="8">
        <v>2</v>
      </c>
      <c r="U18" s="15">
        <f t="shared" si="1"/>
        <v>113138935</v>
      </c>
      <c r="V18" s="28">
        <v>194.79</v>
      </c>
      <c r="W18" s="17">
        <f t="shared" si="9"/>
        <v>0.91420659877035715</v>
      </c>
      <c r="X18" s="9">
        <v>52100</v>
      </c>
      <c r="Z18"/>
    </row>
    <row r="19" spans="1:26" ht="25" customHeight="1" x14ac:dyDescent="0.35">
      <c r="A19" s="19">
        <v>17</v>
      </c>
      <c r="B19" s="20" t="s">
        <v>26</v>
      </c>
      <c r="C19" s="5">
        <v>2189731493</v>
      </c>
      <c r="D19" s="13">
        <f t="shared" si="2"/>
        <v>2189731493</v>
      </c>
      <c r="E19" s="6">
        <f>RANK(C19,$C$3:$C$53,0)</f>
        <v>24</v>
      </c>
      <c r="F19" s="7">
        <v>11615360484</v>
      </c>
      <c r="G19" s="14">
        <f t="shared" si="0"/>
        <v>0.18852032151876175</v>
      </c>
      <c r="H19" s="8">
        <v>1</v>
      </c>
      <c r="I19" s="7">
        <v>806176742</v>
      </c>
      <c r="J19" s="13">
        <f t="shared" si="7"/>
        <v>806176742</v>
      </c>
      <c r="K19" s="8">
        <f>RANK(I19,$I$3:$I$53,0)</f>
        <v>36</v>
      </c>
      <c r="L19" s="7">
        <v>12181454203</v>
      </c>
      <c r="M19" s="25">
        <f t="shared" si="10"/>
        <v>6.618066517883045E-2</v>
      </c>
      <c r="N19" s="8">
        <v>5</v>
      </c>
      <c r="O19" s="26">
        <f t="shared" si="3"/>
        <v>2995908235</v>
      </c>
      <c r="P19" s="13">
        <f t="shared" si="4"/>
        <v>2995908235</v>
      </c>
      <c r="Q19" s="8">
        <f>RANK(O19,$O$3:$O$53,0)</f>
        <v>31</v>
      </c>
      <c r="R19" s="27">
        <f t="shared" si="5"/>
        <v>23796814687</v>
      </c>
      <c r="S19" s="14">
        <f t="shared" si="6"/>
        <v>0.12589534668421987</v>
      </c>
      <c r="T19" s="8">
        <v>2</v>
      </c>
      <c r="U19" s="15">
        <f t="shared" si="1"/>
        <v>1383554751</v>
      </c>
      <c r="V19" s="28">
        <v>173.14</v>
      </c>
      <c r="W19" s="17">
        <f t="shared" si="9"/>
        <v>0.81259679917398042</v>
      </c>
      <c r="X19" s="9">
        <v>47200</v>
      </c>
      <c r="Z19"/>
    </row>
    <row r="20" spans="1:26" ht="25" customHeight="1" x14ac:dyDescent="0.35">
      <c r="A20" s="19">
        <v>18</v>
      </c>
      <c r="B20" s="20" t="s">
        <v>27</v>
      </c>
      <c r="C20" s="5">
        <v>2200720831</v>
      </c>
      <c r="D20" s="13">
        <f t="shared" si="2"/>
        <v>2200720831</v>
      </c>
      <c r="E20" s="6">
        <f>RANK(C20,$C$3:$C$53,0)</f>
        <v>22</v>
      </c>
      <c r="F20" s="7">
        <v>33094890141</v>
      </c>
      <c r="G20" s="14">
        <f t="shared" si="0"/>
        <v>6.6497299783255984E-2</v>
      </c>
      <c r="H20" s="8">
        <v>5</v>
      </c>
      <c r="I20" s="7">
        <v>7524391013</v>
      </c>
      <c r="J20" s="13">
        <f t="shared" si="7"/>
        <v>7524391013</v>
      </c>
      <c r="K20" s="8">
        <f>RANK(I20,$I$3:$I$53,0)</f>
        <v>10</v>
      </c>
      <c r="L20" s="7">
        <v>56879950552</v>
      </c>
      <c r="M20" s="25">
        <f t="shared" si="10"/>
        <v>0.13228547036307908</v>
      </c>
      <c r="N20" s="8">
        <v>1</v>
      </c>
      <c r="O20" s="26">
        <f t="shared" si="3"/>
        <v>9725111844</v>
      </c>
      <c r="P20" s="13">
        <f t="shared" si="4"/>
        <v>9725111844</v>
      </c>
      <c r="Q20" s="8">
        <f>RANK(O20,$O$3:$O$53,0)</f>
        <v>14</v>
      </c>
      <c r="R20" s="27">
        <f t="shared" si="5"/>
        <v>89974840693</v>
      </c>
      <c r="S20" s="14">
        <f t="shared" si="6"/>
        <v>0.10808701375957656</v>
      </c>
      <c r="T20" s="8">
        <v>2</v>
      </c>
      <c r="U20" s="15">
        <f t="shared" si="1"/>
        <v>-5323670182</v>
      </c>
      <c r="V20" s="28">
        <v>214.67</v>
      </c>
      <c r="W20" s="17">
        <f t="shared" si="9"/>
        <v>1.0075092692542358</v>
      </c>
      <c r="X20" s="9">
        <v>60000</v>
      </c>
      <c r="Z20"/>
    </row>
    <row r="21" spans="1:26" ht="25" customHeight="1" x14ac:dyDescent="0.35">
      <c r="A21" s="19">
        <v>19</v>
      </c>
      <c r="B21" s="20" t="s">
        <v>28</v>
      </c>
      <c r="C21" s="5">
        <v>8354553347</v>
      </c>
      <c r="D21" s="13">
        <f t="shared" si="2"/>
        <v>8354553347</v>
      </c>
      <c r="E21" s="6">
        <f>RANK(C21,$C$3:$C$53,0)</f>
        <v>5</v>
      </c>
      <c r="F21" s="7">
        <v>63673829312</v>
      </c>
      <c r="G21" s="14">
        <f t="shared" si="0"/>
        <v>0.13120858973414209</v>
      </c>
      <c r="H21" s="8">
        <v>1</v>
      </c>
      <c r="I21" s="7">
        <v>2397795971</v>
      </c>
      <c r="J21" s="13">
        <f t="shared" si="7"/>
        <v>2397795971</v>
      </c>
      <c r="K21" s="8">
        <f>RANK(I21,$I$3:$I$53,0)</f>
        <v>25</v>
      </c>
      <c r="L21" s="7">
        <v>29368674920</v>
      </c>
      <c r="M21" s="25">
        <f t="shared" si="10"/>
        <v>8.1644676769775076E-2</v>
      </c>
      <c r="N21" s="8">
        <v>3</v>
      </c>
      <c r="O21" s="26">
        <f t="shared" si="3"/>
        <v>10752349318</v>
      </c>
      <c r="P21" s="13">
        <f t="shared" si="4"/>
        <v>10752349318</v>
      </c>
      <c r="Q21" s="8">
        <f>RANK(O21,$O$3:$O$53,0)</f>
        <v>12</v>
      </c>
      <c r="R21" s="27">
        <f t="shared" si="5"/>
        <v>93042504232</v>
      </c>
      <c r="S21" s="14">
        <f t="shared" si="6"/>
        <v>0.11556384264109217</v>
      </c>
      <c r="T21" s="8">
        <v>1</v>
      </c>
      <c r="U21" s="15">
        <f t="shared" si="1"/>
        <v>5956757376</v>
      </c>
      <c r="V21" s="28">
        <v>263.86</v>
      </c>
      <c r="W21" s="17">
        <f t="shared" si="9"/>
        <v>1.2383723658891443</v>
      </c>
      <c r="X21" s="9">
        <v>68500</v>
      </c>
      <c r="Z21"/>
    </row>
    <row r="22" spans="1:26" ht="25" customHeight="1" x14ac:dyDescent="0.35">
      <c r="A22" s="19">
        <v>20</v>
      </c>
      <c r="B22" s="20" t="s">
        <v>29</v>
      </c>
      <c r="C22" s="5">
        <v>50617837</v>
      </c>
      <c r="D22" s="13">
        <f t="shared" si="2"/>
        <v>50617837</v>
      </c>
      <c r="E22" s="6">
        <f>RANK(C22,$C$3:$C$53,0)</f>
        <v>46</v>
      </c>
      <c r="F22" s="7">
        <v>2710897507</v>
      </c>
      <c r="G22" s="14">
        <f t="shared" si="0"/>
        <v>1.8671984783377501E-2</v>
      </c>
      <c r="H22" s="8">
        <v>13</v>
      </c>
      <c r="I22" s="7">
        <v>89645116</v>
      </c>
      <c r="J22" s="13">
        <f t="shared" si="7"/>
        <v>89645116</v>
      </c>
      <c r="K22" s="8">
        <f>RANK(I22,$I$3:$I$53,0)</f>
        <v>45</v>
      </c>
      <c r="L22" s="7">
        <v>4643855916</v>
      </c>
      <c r="M22" s="25">
        <f t="shared" si="10"/>
        <v>1.9304026141538023E-2</v>
      </c>
      <c r="N22" s="8">
        <v>5</v>
      </c>
      <c r="O22" s="26">
        <f t="shared" si="3"/>
        <v>140262953</v>
      </c>
      <c r="P22" s="13">
        <f t="shared" si="4"/>
        <v>140262953</v>
      </c>
      <c r="Q22" s="8">
        <f>RANK(O22,$O$3:$O$53,0)</f>
        <v>46</v>
      </c>
      <c r="R22" s="27">
        <f t="shared" si="5"/>
        <v>7354753423</v>
      </c>
      <c r="S22" s="14">
        <f t="shared" si="6"/>
        <v>1.9071061248819788E-2</v>
      </c>
      <c r="T22" s="8">
        <v>7</v>
      </c>
      <c r="U22" s="15">
        <f t="shared" si="1"/>
        <v>-39027279</v>
      </c>
      <c r="V22" s="28">
        <v>67.52</v>
      </c>
      <c r="W22" s="17">
        <f t="shared" si="9"/>
        <v>0.31689116252874644</v>
      </c>
      <c r="X22" s="9">
        <v>22200</v>
      </c>
      <c r="Z22"/>
    </row>
    <row r="23" spans="1:26" ht="25" customHeight="1" x14ac:dyDescent="0.35">
      <c r="A23" s="19">
        <v>21</v>
      </c>
      <c r="B23" s="20" t="s">
        <v>30</v>
      </c>
      <c r="C23" s="5">
        <v>404360008</v>
      </c>
      <c r="D23" s="13">
        <f t="shared" si="2"/>
        <v>404360008</v>
      </c>
      <c r="E23" s="6">
        <f>RANK(C23,$C$3:$C$53,0)</f>
        <v>38</v>
      </c>
      <c r="F23" s="7">
        <v>13071905764</v>
      </c>
      <c r="G23" s="14">
        <f t="shared" si="0"/>
        <v>3.0933516145259139E-2</v>
      </c>
      <c r="H23" s="8">
        <v>10</v>
      </c>
      <c r="I23" s="7">
        <v>2916445768</v>
      </c>
      <c r="J23" s="13">
        <f t="shared" si="7"/>
        <v>2916445768</v>
      </c>
      <c r="K23" s="8">
        <f>RANK(I23,$I$3:$I$53,0)</f>
        <v>23</v>
      </c>
      <c r="L23" s="7">
        <v>35576883062</v>
      </c>
      <c r="M23" s="25">
        <f t="shared" si="10"/>
        <v>8.197586514022312E-2</v>
      </c>
      <c r="N23" s="8">
        <v>4</v>
      </c>
      <c r="O23" s="26">
        <f t="shared" si="3"/>
        <v>3320805776</v>
      </c>
      <c r="P23" s="13">
        <f t="shared" si="4"/>
        <v>3320805776</v>
      </c>
      <c r="Q23" s="8">
        <f>RANK(O23,$O$3:$O$53,0)</f>
        <v>28</v>
      </c>
      <c r="R23" s="27">
        <f t="shared" si="5"/>
        <v>48648788826</v>
      </c>
      <c r="S23" s="14">
        <f t="shared" si="6"/>
        <v>6.8260810929484411E-2</v>
      </c>
      <c r="T23" s="8">
        <v>5</v>
      </c>
      <c r="U23" s="15">
        <f t="shared" si="1"/>
        <v>-2512085760</v>
      </c>
      <c r="V23" s="28">
        <v>428.34</v>
      </c>
      <c r="W23" s="17">
        <f t="shared" si="9"/>
        <v>2.0103252452245739</v>
      </c>
      <c r="X23" s="9">
        <v>96100</v>
      </c>
      <c r="Z23"/>
    </row>
    <row r="24" spans="1:26" ht="25" customHeight="1" x14ac:dyDescent="0.35">
      <c r="A24" s="19">
        <v>22</v>
      </c>
      <c r="B24" s="20" t="s">
        <v>31</v>
      </c>
      <c r="C24" s="5">
        <v>1944130429</v>
      </c>
      <c r="D24" s="13">
        <f t="shared" si="2"/>
        <v>1944130429</v>
      </c>
      <c r="E24" s="6">
        <f>RANK(C24,$C$3:$C$53,0)</f>
        <v>26</v>
      </c>
      <c r="F24" s="7">
        <v>26117786245</v>
      </c>
      <c r="G24" s="14">
        <f t="shared" si="0"/>
        <v>7.4437029645733663E-2</v>
      </c>
      <c r="H24" s="8">
        <v>4</v>
      </c>
      <c r="I24" s="7">
        <v>3064933315</v>
      </c>
      <c r="J24" s="13">
        <f t="shared" si="7"/>
        <v>3064933315</v>
      </c>
      <c r="K24" s="8">
        <f>RANK(I24,$I$3:$I$53,0)</f>
        <v>20</v>
      </c>
      <c r="L24" s="7">
        <v>36470327310</v>
      </c>
      <c r="M24" s="25">
        <f t="shared" si="10"/>
        <v>8.4039095370542757E-2</v>
      </c>
      <c r="N24" s="8">
        <v>3</v>
      </c>
      <c r="O24" s="26">
        <f t="shared" si="3"/>
        <v>5009063744</v>
      </c>
      <c r="P24" s="13">
        <f t="shared" si="4"/>
        <v>5009063744</v>
      </c>
      <c r="Q24" s="8">
        <f>RANK(O24,$O$3:$O$53,0)</f>
        <v>22</v>
      </c>
      <c r="R24" s="27">
        <f t="shared" si="5"/>
        <v>62588113555</v>
      </c>
      <c r="S24" s="14">
        <f t="shared" si="6"/>
        <v>8.0032189172760893E-2</v>
      </c>
      <c r="T24" s="8">
        <v>3</v>
      </c>
      <c r="U24" s="15">
        <f t="shared" si="1"/>
        <v>-1120802886</v>
      </c>
      <c r="V24" s="28">
        <v>595.55999999999995</v>
      </c>
      <c r="W24" s="17">
        <f t="shared" si="9"/>
        <v>2.7951377481578819</v>
      </c>
      <c r="X24" s="9">
        <v>118900</v>
      </c>
      <c r="Z24"/>
    </row>
    <row r="25" spans="1:26" ht="25" customHeight="1" x14ac:dyDescent="0.35">
      <c r="A25" s="19">
        <v>23</v>
      </c>
      <c r="B25" s="20" t="s">
        <v>32</v>
      </c>
      <c r="C25" s="5">
        <v>11163559039</v>
      </c>
      <c r="D25" s="13">
        <f t="shared" si="2"/>
        <v>11163559039</v>
      </c>
      <c r="E25" s="6">
        <f>RANK(C25,$C$3:$C$53,0)</f>
        <v>3</v>
      </c>
      <c r="F25" s="7">
        <v>55314589565</v>
      </c>
      <c r="G25" s="14">
        <f t="shared" si="0"/>
        <v>0.2018194318495618</v>
      </c>
      <c r="H25" s="8">
        <v>2</v>
      </c>
      <c r="I25" s="7">
        <v>58227002161</v>
      </c>
      <c r="J25" s="13">
        <f t="shared" si="7"/>
        <v>58227002161</v>
      </c>
      <c r="K25" s="8">
        <f>RANK(I25,$I$3:$I$53,0)</f>
        <v>2</v>
      </c>
      <c r="L25" s="7">
        <v>142447476420</v>
      </c>
      <c r="M25" s="25">
        <f t="shared" si="10"/>
        <v>0.40876120535347565</v>
      </c>
      <c r="N25" s="8">
        <v>1</v>
      </c>
      <c r="O25" s="26">
        <f t="shared" si="3"/>
        <v>69390561200</v>
      </c>
      <c r="P25" s="13">
        <f t="shared" si="4"/>
        <v>69390561200</v>
      </c>
      <c r="Q25" s="8">
        <f>RANK(O25,$O$3:$O$53,0)</f>
        <v>3</v>
      </c>
      <c r="R25" s="27">
        <f t="shared" si="5"/>
        <v>197762065985</v>
      </c>
      <c r="S25" s="14">
        <f t="shared" si="6"/>
        <v>0.3508790265432562</v>
      </c>
      <c r="T25" s="8">
        <v>1</v>
      </c>
      <c r="U25" s="15">
        <f t="shared" si="1"/>
        <v>-47063443122</v>
      </c>
      <c r="V25" s="28">
        <v>541.54999999999995</v>
      </c>
      <c r="W25" s="17">
        <f t="shared" si="9"/>
        <v>2.5416529778945884</v>
      </c>
      <c r="X25" s="9">
        <v>128600</v>
      </c>
      <c r="Z25"/>
    </row>
    <row r="26" spans="1:26" ht="25" customHeight="1" x14ac:dyDescent="0.35">
      <c r="A26" s="19">
        <v>24</v>
      </c>
      <c r="B26" s="20" t="s">
        <v>33</v>
      </c>
      <c r="C26" s="5">
        <v>2428294131</v>
      </c>
      <c r="D26" s="13">
        <f t="shared" si="2"/>
        <v>2428294131</v>
      </c>
      <c r="E26" s="6">
        <f>RANK(C26,$C$3:$C$53,0)</f>
        <v>18</v>
      </c>
      <c r="F26" s="7">
        <v>22201646776</v>
      </c>
      <c r="G26" s="14">
        <f t="shared" si="0"/>
        <v>0.10937450521125253</v>
      </c>
      <c r="H26" s="8">
        <v>2</v>
      </c>
      <c r="I26" s="7">
        <v>2363800773</v>
      </c>
      <c r="J26" s="13">
        <f t="shared" si="7"/>
        <v>2363800773</v>
      </c>
      <c r="K26" s="8">
        <f>RANK(I26,$I$3:$I$53,0)</f>
        <v>26</v>
      </c>
      <c r="L26" s="7">
        <v>29987878274</v>
      </c>
      <c r="M26" s="25">
        <f t="shared" si="10"/>
        <v>7.8825209019520906E-2</v>
      </c>
      <c r="N26" s="8">
        <v>3</v>
      </c>
      <c r="O26" s="26">
        <f t="shared" si="3"/>
        <v>4792094904</v>
      </c>
      <c r="P26" s="13">
        <f t="shared" si="4"/>
        <v>4792094904</v>
      </c>
      <c r="Q26" s="8">
        <f>RANK(O26,$O$3:$O$53,0)</f>
        <v>23</v>
      </c>
      <c r="R26" s="27">
        <f t="shared" si="5"/>
        <v>52189525050</v>
      </c>
      <c r="S26" s="14">
        <f t="shared" si="6"/>
        <v>9.1821010047685808E-2</v>
      </c>
      <c r="T26" s="8">
        <v>3</v>
      </c>
      <c r="U26" s="15">
        <f t="shared" si="1"/>
        <v>64493358</v>
      </c>
      <c r="V26" s="28">
        <v>380.85</v>
      </c>
      <c r="W26" s="17">
        <f t="shared" si="9"/>
        <v>1.7874407471722908</v>
      </c>
      <c r="X26" s="9">
        <v>91000</v>
      </c>
      <c r="Z26"/>
    </row>
    <row r="27" spans="1:26" ht="25" customHeight="1" x14ac:dyDescent="0.35">
      <c r="A27" s="19">
        <v>25</v>
      </c>
      <c r="B27" s="20" t="s">
        <v>34</v>
      </c>
      <c r="C27" s="5">
        <v>1442401727</v>
      </c>
      <c r="D27" s="13">
        <f t="shared" si="2"/>
        <v>1442401727</v>
      </c>
      <c r="E27" s="6">
        <f>RANK(C27,$C$3:$C$53,0)</f>
        <v>28</v>
      </c>
      <c r="F27" s="7">
        <v>11898022043</v>
      </c>
      <c r="G27" s="14">
        <f t="shared" si="0"/>
        <v>0.12123037945190332</v>
      </c>
      <c r="H27" s="8">
        <v>2</v>
      </c>
      <c r="I27" s="7">
        <v>1626407846</v>
      </c>
      <c r="J27" s="13">
        <f t="shared" si="7"/>
        <v>1626407846</v>
      </c>
      <c r="K27" s="8">
        <f>RANK(I27,$I$3:$I$53,0)</f>
        <v>29</v>
      </c>
      <c r="L27" s="7">
        <v>17049641986</v>
      </c>
      <c r="M27" s="25">
        <f t="shared" si="10"/>
        <v>9.539249254239443E-2</v>
      </c>
      <c r="N27" s="8">
        <v>2</v>
      </c>
      <c r="O27" s="26">
        <f t="shared" si="3"/>
        <v>3068809573</v>
      </c>
      <c r="P27" s="13">
        <f t="shared" si="4"/>
        <v>3068809573</v>
      </c>
      <c r="Q27" s="8">
        <f>RANK(O27,$O$3:$O$53,0)</f>
        <v>30</v>
      </c>
      <c r="R27" s="27">
        <f t="shared" si="5"/>
        <v>28947664029</v>
      </c>
      <c r="S27" s="14">
        <f t="shared" si="6"/>
        <v>0.10601233902416589</v>
      </c>
      <c r="T27" s="8">
        <v>3</v>
      </c>
      <c r="U27" s="15">
        <f t="shared" si="1"/>
        <v>-184006119</v>
      </c>
      <c r="V27" s="28">
        <v>118.78</v>
      </c>
      <c r="W27" s="17">
        <f t="shared" si="9"/>
        <v>0.55746937626132254</v>
      </c>
      <c r="X27" s="9">
        <v>40100</v>
      </c>
      <c r="Z27"/>
    </row>
    <row r="28" spans="1:26" ht="25" customHeight="1" x14ac:dyDescent="0.35">
      <c r="A28" s="19">
        <v>26</v>
      </c>
      <c r="B28" s="20" t="s">
        <v>35</v>
      </c>
      <c r="C28" s="5">
        <v>2303979678</v>
      </c>
      <c r="D28" s="13">
        <f t="shared" si="2"/>
        <v>2303979678</v>
      </c>
      <c r="E28" s="6">
        <f>RANK(C28,$C$3:$C$53,0)</f>
        <v>20</v>
      </c>
      <c r="F28" s="7">
        <v>13400263061</v>
      </c>
      <c r="G28" s="14">
        <f t="shared" si="0"/>
        <v>0.17193540660447784</v>
      </c>
      <c r="H28" s="8">
        <v>2</v>
      </c>
      <c r="I28" s="7">
        <v>3415939848</v>
      </c>
      <c r="J28" s="13">
        <f t="shared" si="7"/>
        <v>3415939848</v>
      </c>
      <c r="K28" s="8">
        <f>RANK(I28,$I$3:$I$53,0)</f>
        <v>19</v>
      </c>
      <c r="L28" s="7">
        <v>20559396298</v>
      </c>
      <c r="M28" s="25">
        <f t="shared" si="10"/>
        <v>0.16614981288785702</v>
      </c>
      <c r="N28" s="8">
        <v>3</v>
      </c>
      <c r="O28" s="26">
        <f t="shared" si="3"/>
        <v>5719919526</v>
      </c>
      <c r="P28" s="13">
        <f t="shared" si="4"/>
        <v>5719919526</v>
      </c>
      <c r="Q28" s="8">
        <f>RANK(O28,$O$3:$O$53,0)</f>
        <v>20</v>
      </c>
      <c r="R28" s="27">
        <f t="shared" si="5"/>
        <v>33959659359</v>
      </c>
      <c r="S28" s="14">
        <f t="shared" si="6"/>
        <v>0.16843277093956199</v>
      </c>
      <c r="T28" s="8">
        <v>2</v>
      </c>
      <c r="U28" s="15">
        <f t="shared" si="1"/>
        <v>-1111960170</v>
      </c>
      <c r="V28" s="28">
        <v>332.08</v>
      </c>
      <c r="W28" s="17">
        <f t="shared" si="9"/>
        <v>1.5585488337166189</v>
      </c>
      <c r="X28" s="9">
        <v>95300</v>
      </c>
      <c r="Z28"/>
    </row>
    <row r="29" spans="1:26" ht="25" customHeight="1" x14ac:dyDescent="0.35">
      <c r="A29" s="19">
        <v>27</v>
      </c>
      <c r="B29" s="20" t="s">
        <v>36</v>
      </c>
      <c r="C29" s="5">
        <v>53879742</v>
      </c>
      <c r="D29" s="13">
        <f t="shared" si="2"/>
        <v>53879742</v>
      </c>
      <c r="E29" s="6">
        <f>RANK(C29,$C$3:$C$53,0)</f>
        <v>45</v>
      </c>
      <c r="F29" s="7">
        <v>1656614696</v>
      </c>
      <c r="G29" s="14">
        <f t="shared" si="0"/>
        <v>3.252400339686471E-2</v>
      </c>
      <c r="H29" s="8">
        <v>7</v>
      </c>
      <c r="I29" s="7">
        <v>110700327</v>
      </c>
      <c r="J29" s="13">
        <f t="shared" si="7"/>
        <v>110700327</v>
      </c>
      <c r="K29" s="8">
        <f>RANK(I29,$I$3:$I$53,0)</f>
        <v>44</v>
      </c>
      <c r="L29" s="7">
        <v>4652454784</v>
      </c>
      <c r="M29" s="25">
        <f t="shared" si="10"/>
        <v>2.3793960852817608E-2</v>
      </c>
      <c r="N29" s="8">
        <v>3</v>
      </c>
      <c r="O29" s="26">
        <f t="shared" si="3"/>
        <v>164580069</v>
      </c>
      <c r="P29" s="13">
        <f t="shared" si="4"/>
        <v>164580069</v>
      </c>
      <c r="Q29" s="8">
        <f>RANK(O29,$O$3:$O$53,0)</f>
        <v>45</v>
      </c>
      <c r="R29" s="27">
        <f t="shared" si="5"/>
        <v>6309069480</v>
      </c>
      <c r="S29" s="14">
        <f t="shared" si="6"/>
        <v>2.6086266686668347E-2</v>
      </c>
      <c r="T29" s="8">
        <v>5</v>
      </c>
      <c r="U29" s="15">
        <f t="shared" si="1"/>
        <v>-56820585</v>
      </c>
      <c r="V29" s="28">
        <v>52.17</v>
      </c>
      <c r="W29" s="17">
        <f t="shared" si="9"/>
        <v>0.24484911062092271</v>
      </c>
      <c r="X29" s="9">
        <v>17000</v>
      </c>
      <c r="Z29"/>
    </row>
    <row r="30" spans="1:26" ht="25" customHeight="1" x14ac:dyDescent="0.35">
      <c r="A30" s="19">
        <v>28</v>
      </c>
      <c r="B30" s="20" t="s">
        <v>37</v>
      </c>
      <c r="C30" s="5">
        <v>1733851230</v>
      </c>
      <c r="D30" s="13">
        <f t="shared" si="2"/>
        <v>1733851230</v>
      </c>
      <c r="E30" s="6">
        <f>RANK(C30,$C$3:$C$53,0)</f>
        <v>27</v>
      </c>
      <c r="F30" s="7">
        <v>7457799779</v>
      </c>
      <c r="G30" s="14">
        <f t="shared" si="0"/>
        <v>0.23248830504705348</v>
      </c>
      <c r="H30" s="8">
        <v>1</v>
      </c>
      <c r="I30" s="7">
        <v>395298066</v>
      </c>
      <c r="J30" s="13">
        <f t="shared" si="7"/>
        <v>395298066</v>
      </c>
      <c r="K30" s="8">
        <f>RANK(I30,$I$3:$I$53,0)</f>
        <v>38</v>
      </c>
      <c r="L30" s="7">
        <v>4270671391</v>
      </c>
      <c r="M30" s="25">
        <f t="shared" si="10"/>
        <v>9.2561105692432796E-2</v>
      </c>
      <c r="N30" s="8">
        <v>3</v>
      </c>
      <c r="O30" s="26">
        <f t="shared" si="3"/>
        <v>2129149296</v>
      </c>
      <c r="P30" s="13">
        <f t="shared" si="4"/>
        <v>2129149296</v>
      </c>
      <c r="Q30" s="8">
        <f>RANK(O30,$O$3:$O$53,0)</f>
        <v>34</v>
      </c>
      <c r="R30" s="27">
        <f t="shared" si="5"/>
        <v>11728471170</v>
      </c>
      <c r="S30" s="14">
        <f t="shared" si="6"/>
        <v>0.18153681457188592</v>
      </c>
      <c r="T30" s="8">
        <v>2</v>
      </c>
      <c r="U30" s="15">
        <f t="shared" si="1"/>
        <v>1338553164</v>
      </c>
      <c r="V30" s="28">
        <v>127.04</v>
      </c>
      <c r="W30" s="17">
        <f t="shared" si="9"/>
        <v>0.5962359787863144</v>
      </c>
      <c r="X30" s="9">
        <v>33900</v>
      </c>
      <c r="Z30"/>
    </row>
    <row r="31" spans="1:26" ht="25" customHeight="1" x14ac:dyDescent="0.35">
      <c r="A31" s="19">
        <v>29</v>
      </c>
      <c r="B31" s="20" t="s">
        <v>38</v>
      </c>
      <c r="C31" s="5">
        <v>778228961</v>
      </c>
      <c r="D31" s="13">
        <f t="shared" si="2"/>
        <v>778228961</v>
      </c>
      <c r="E31" s="6">
        <f>RANK(C31,$C$3:$C$53,0)</f>
        <v>33</v>
      </c>
      <c r="F31" s="7">
        <v>8978549146</v>
      </c>
      <c r="G31" s="14">
        <f t="shared" si="0"/>
        <v>8.6676471704418515E-2</v>
      </c>
      <c r="H31" s="8">
        <v>4</v>
      </c>
      <c r="I31" s="7">
        <v>934696505</v>
      </c>
      <c r="J31" s="13">
        <f t="shared" si="7"/>
        <v>934696505</v>
      </c>
      <c r="K31" s="8">
        <f>RANK(I31,$I$3:$I$53,0)</f>
        <v>35</v>
      </c>
      <c r="L31" s="7">
        <v>10950475058</v>
      </c>
      <c r="M31" s="25">
        <f t="shared" si="10"/>
        <v>8.5356708275148879E-2</v>
      </c>
      <c r="N31" s="8">
        <v>3</v>
      </c>
      <c r="O31" s="26">
        <f t="shared" si="3"/>
        <v>1712925466</v>
      </c>
      <c r="P31" s="13">
        <f t="shared" si="4"/>
        <v>1712925466</v>
      </c>
      <c r="Q31" s="8">
        <f>RANK(O31,$O$3:$O$53,0)</f>
        <v>36</v>
      </c>
      <c r="R31" s="27">
        <f t="shared" si="5"/>
        <v>19929024204</v>
      </c>
      <c r="S31" s="14">
        <f t="shared" si="6"/>
        <v>8.5951296383903975E-2</v>
      </c>
      <c r="T31" s="8">
        <v>4</v>
      </c>
      <c r="U31" s="15">
        <f t="shared" si="1"/>
        <v>-156467544</v>
      </c>
      <c r="V31" s="28">
        <v>177.61</v>
      </c>
      <c r="W31" s="17">
        <f t="shared" si="9"/>
        <v>0.83357582015300136</v>
      </c>
      <c r="X31" s="9">
        <v>44100</v>
      </c>
      <c r="Z31"/>
    </row>
    <row r="32" spans="1:26" ht="25" customHeight="1" x14ac:dyDescent="0.35">
      <c r="A32" s="19">
        <v>30</v>
      </c>
      <c r="B32" s="20" t="s">
        <v>39</v>
      </c>
      <c r="C32" s="5">
        <v>408575980</v>
      </c>
      <c r="D32" s="13">
        <f t="shared" si="2"/>
        <v>408575980</v>
      </c>
      <c r="E32" s="6">
        <f>RANK(C32,$C$3:$C$53,0)</f>
        <v>37</v>
      </c>
      <c r="F32" s="7">
        <v>5828751678</v>
      </c>
      <c r="G32" s="14">
        <f t="shared" si="0"/>
        <v>7.0096652348757005E-2</v>
      </c>
      <c r="H32" s="8">
        <v>4</v>
      </c>
      <c r="I32" s="7">
        <v>358428941</v>
      </c>
      <c r="J32" s="13">
        <f t="shared" si="7"/>
        <v>358428941</v>
      </c>
      <c r="K32" s="8">
        <f>RANK(I32,$I$3:$I$53,0)</f>
        <v>39</v>
      </c>
      <c r="L32" s="7">
        <v>10540039284</v>
      </c>
      <c r="M32" s="25">
        <f t="shared" si="10"/>
        <v>3.4006414145353575E-2</v>
      </c>
      <c r="N32" s="8">
        <v>6</v>
      </c>
      <c r="O32" s="26">
        <f t="shared" si="3"/>
        <v>767004921</v>
      </c>
      <c r="P32" s="13">
        <f t="shared" si="4"/>
        <v>767004921</v>
      </c>
      <c r="Q32" s="8">
        <f>RANK(O32,$O$3:$O$53,0)</f>
        <v>39</v>
      </c>
      <c r="R32" s="27">
        <f t="shared" si="5"/>
        <v>16368790962</v>
      </c>
      <c r="S32" s="14">
        <f t="shared" si="6"/>
        <v>4.6857762603273206E-2</v>
      </c>
      <c r="T32" s="8">
        <v>6</v>
      </c>
      <c r="U32" s="15">
        <f t="shared" si="1"/>
        <v>50147039</v>
      </c>
      <c r="V32" s="28">
        <v>88.6</v>
      </c>
      <c r="W32" s="17">
        <f t="shared" si="9"/>
        <v>0.41582578495330175</v>
      </c>
      <c r="X32" s="9">
        <v>20600</v>
      </c>
      <c r="Z32"/>
    </row>
    <row r="33" spans="1:26" ht="25" customHeight="1" x14ac:dyDescent="0.35">
      <c r="A33" s="19">
        <v>31</v>
      </c>
      <c r="B33" s="20" t="s">
        <v>40</v>
      </c>
      <c r="C33" s="5">
        <v>2891217307</v>
      </c>
      <c r="D33" s="13">
        <f t="shared" si="2"/>
        <v>2891217307</v>
      </c>
      <c r="E33" s="6">
        <f>RANK(C33,$C$3:$C$53,0)</f>
        <v>16</v>
      </c>
      <c r="F33" s="7">
        <v>35961311219</v>
      </c>
      <c r="G33" s="14">
        <f t="shared" si="0"/>
        <v>8.039799465021838E-2</v>
      </c>
      <c r="H33" s="8">
        <v>2</v>
      </c>
      <c r="I33" s="7">
        <v>4783204142</v>
      </c>
      <c r="J33" s="13">
        <f t="shared" si="7"/>
        <v>4783204142</v>
      </c>
      <c r="K33" s="8">
        <f>RANK(I33,$I$3:$I$53,0)</f>
        <v>15</v>
      </c>
      <c r="L33" s="7">
        <v>126295246543</v>
      </c>
      <c r="M33" s="25">
        <f t="shared" si="10"/>
        <v>3.7873192166194891E-2</v>
      </c>
      <c r="N33" s="8">
        <v>8</v>
      </c>
      <c r="O33" s="26">
        <f t="shared" si="3"/>
        <v>7674421449</v>
      </c>
      <c r="P33" s="13">
        <f t="shared" si="4"/>
        <v>7674421449</v>
      </c>
      <c r="Q33" s="8">
        <f>RANK(O33,$O$3:$O$53,0)</f>
        <v>15</v>
      </c>
      <c r="R33" s="27">
        <f t="shared" si="5"/>
        <v>162256557762</v>
      </c>
      <c r="S33" s="14">
        <f t="shared" si="6"/>
        <v>4.7298066437825831E-2</v>
      </c>
      <c r="T33" s="8">
        <v>6</v>
      </c>
      <c r="U33" s="15">
        <f t="shared" si="1"/>
        <v>-1891986835</v>
      </c>
      <c r="V33" s="28">
        <v>644.84</v>
      </c>
      <c r="W33" s="17">
        <f t="shared" si="9"/>
        <v>3.0264232411883421</v>
      </c>
      <c r="X33" s="9">
        <v>141200</v>
      </c>
      <c r="Z33"/>
    </row>
    <row r="34" spans="1:26" ht="25" customHeight="1" x14ac:dyDescent="0.35">
      <c r="A34" s="19">
        <v>32</v>
      </c>
      <c r="B34" s="20" t="s">
        <v>41</v>
      </c>
      <c r="C34" s="5">
        <v>2387497076</v>
      </c>
      <c r="D34" s="13">
        <f t="shared" si="2"/>
        <v>2387497076</v>
      </c>
      <c r="E34" s="6">
        <f>RANK(C34,$C$3:$C$53,0)</f>
        <v>19</v>
      </c>
      <c r="F34" s="7">
        <v>4796200785</v>
      </c>
      <c r="G34" s="14">
        <f t="shared" si="0"/>
        <v>0.49778922589455354</v>
      </c>
      <c r="H34" s="8">
        <v>1</v>
      </c>
      <c r="I34" s="7">
        <v>1385280661</v>
      </c>
      <c r="J34" s="13">
        <f t="shared" si="7"/>
        <v>1385280661</v>
      </c>
      <c r="K34" s="8">
        <f>RANK(I34,$I$3:$I$53,0)</f>
        <v>31</v>
      </c>
      <c r="L34" s="7">
        <v>4450132111</v>
      </c>
      <c r="M34" s="25">
        <f t="shared" si="10"/>
        <v>0.31128978341470187</v>
      </c>
      <c r="N34" s="8">
        <v>2</v>
      </c>
      <c r="O34" s="26">
        <f t="shared" si="3"/>
        <v>3772777737</v>
      </c>
      <c r="P34" s="13">
        <f t="shared" si="4"/>
        <v>3772777737</v>
      </c>
      <c r="Q34" s="8">
        <f>RANK(O34,$O$3:$O$53,0)</f>
        <v>27</v>
      </c>
      <c r="R34" s="27">
        <f t="shared" si="5"/>
        <v>9246332896</v>
      </c>
      <c r="S34" s="14">
        <f t="shared" si="6"/>
        <v>0.40802962422347117</v>
      </c>
      <c r="T34" s="8">
        <v>1</v>
      </c>
      <c r="U34" s="15">
        <f t="shared" si="1"/>
        <v>1002216415</v>
      </c>
      <c r="V34" s="28">
        <v>104</v>
      </c>
      <c r="W34" s="17">
        <f t="shared" si="9"/>
        <v>0.48810250152532031</v>
      </c>
      <c r="X34" s="9">
        <v>26800</v>
      </c>
      <c r="Z34"/>
    </row>
    <row r="35" spans="1:26" ht="25" customHeight="1" x14ac:dyDescent="0.35">
      <c r="A35" s="19">
        <v>33</v>
      </c>
      <c r="B35" s="20" t="s">
        <v>42</v>
      </c>
      <c r="C35" s="5">
        <v>3110245179</v>
      </c>
      <c r="D35" s="13">
        <f t="shared" si="2"/>
        <v>3110245179</v>
      </c>
      <c r="E35" s="6">
        <f>RANK(C35,$C$3:$C$53,0)</f>
        <v>15</v>
      </c>
      <c r="F35" s="7">
        <v>73274539096</v>
      </c>
      <c r="G35" s="14">
        <f t="shared" si="0"/>
        <v>4.2446465271178839E-2</v>
      </c>
      <c r="H35" s="8">
        <v>7</v>
      </c>
      <c r="I35" s="7">
        <v>3632211584</v>
      </c>
      <c r="J35" s="13">
        <f t="shared" si="7"/>
        <v>3632211584</v>
      </c>
      <c r="K35" s="8">
        <f>RANK(I35,$I$3:$I$53,0)</f>
        <v>18</v>
      </c>
      <c r="L35" s="7">
        <v>132931740753</v>
      </c>
      <c r="M35" s="25">
        <f t="shared" si="10"/>
        <v>2.732388490081537E-2</v>
      </c>
      <c r="N35" s="8">
        <v>10</v>
      </c>
      <c r="O35" s="26">
        <f t="shared" si="3"/>
        <v>6742456763</v>
      </c>
      <c r="P35" s="13">
        <f t="shared" si="4"/>
        <v>6742456763</v>
      </c>
      <c r="Q35" s="8">
        <f>RANK(O35,$O$3:$O$53,0)</f>
        <v>18</v>
      </c>
      <c r="R35" s="27">
        <f t="shared" si="5"/>
        <v>206206279849</v>
      </c>
      <c r="S35" s="14">
        <f t="shared" si="6"/>
        <v>3.2697630585922711E-2</v>
      </c>
      <c r="T35" s="8">
        <v>11</v>
      </c>
      <c r="U35" s="15">
        <f t="shared" si="1"/>
        <v>-521966405</v>
      </c>
      <c r="V35" s="28">
        <v>1731.91</v>
      </c>
      <c r="W35" s="17">
        <f t="shared" si="9"/>
        <v>8.128361571314592</v>
      </c>
      <c r="X35" s="9">
        <v>323500</v>
      </c>
      <c r="Z35"/>
    </row>
    <row r="36" spans="1:26" ht="25" customHeight="1" x14ac:dyDescent="0.35">
      <c r="A36" s="19">
        <v>34</v>
      </c>
      <c r="B36" s="20" t="s">
        <v>43</v>
      </c>
      <c r="C36" s="5">
        <v>3783221590</v>
      </c>
      <c r="D36" s="13">
        <f t="shared" si="2"/>
        <v>3783221590</v>
      </c>
      <c r="E36" s="6">
        <f>RANK(C36,$C$3:$C$53,0)</f>
        <v>11</v>
      </c>
      <c r="F36" s="7">
        <v>34357081723</v>
      </c>
      <c r="G36" s="14">
        <f t="shared" si="0"/>
        <v>0.11011475364822271</v>
      </c>
      <c r="H36" s="8">
        <v>2</v>
      </c>
      <c r="I36" s="7">
        <v>7819332094</v>
      </c>
      <c r="J36" s="13">
        <f t="shared" si="7"/>
        <v>7819332094</v>
      </c>
      <c r="K36" s="8">
        <f>RANK(I36,$I$3:$I$53,0)</f>
        <v>8</v>
      </c>
      <c r="L36" s="7">
        <v>59603568923</v>
      </c>
      <c r="M36" s="25">
        <f t="shared" si="10"/>
        <v>0.13118899145287008</v>
      </c>
      <c r="N36" s="8">
        <v>2</v>
      </c>
      <c r="O36" s="26">
        <f t="shared" si="3"/>
        <v>11602553684</v>
      </c>
      <c r="P36" s="13">
        <f t="shared" si="4"/>
        <v>11602553684</v>
      </c>
      <c r="Q36" s="8">
        <f>RANK(O36,$O$3:$O$53,0)</f>
        <v>8</v>
      </c>
      <c r="R36" s="27">
        <f t="shared" si="5"/>
        <v>93960650646</v>
      </c>
      <c r="S36" s="14">
        <f t="shared" si="6"/>
        <v>0.12348311345472715</v>
      </c>
      <c r="T36" s="8">
        <v>2</v>
      </c>
      <c r="U36" s="15">
        <f t="shared" si="1"/>
        <v>-4036110504</v>
      </c>
      <c r="V36" s="28">
        <v>587.71</v>
      </c>
      <c r="W36" s="17">
        <f t="shared" si="9"/>
        <v>2.7582953958792884</v>
      </c>
      <c r="X36" s="9">
        <v>150600</v>
      </c>
      <c r="Z36"/>
    </row>
    <row r="37" spans="1:26" ht="25" customHeight="1" x14ac:dyDescent="0.35">
      <c r="A37" s="19">
        <v>35</v>
      </c>
      <c r="B37" s="20" t="s">
        <v>44</v>
      </c>
      <c r="C37" s="5">
        <v>228410431</v>
      </c>
      <c r="D37" s="13">
        <f t="shared" si="2"/>
        <v>228410431</v>
      </c>
      <c r="E37" s="6">
        <f>RANK(C37,$C$3:$C$53,0)</f>
        <v>41</v>
      </c>
      <c r="F37" s="7">
        <v>6749138192</v>
      </c>
      <c r="G37" s="14">
        <f t="shared" si="0"/>
        <v>3.3842903271819685E-2</v>
      </c>
      <c r="H37" s="8">
        <v>2</v>
      </c>
      <c r="I37" s="7">
        <v>162430130</v>
      </c>
      <c r="J37" s="13">
        <f t="shared" si="7"/>
        <v>162430130</v>
      </c>
      <c r="K37" s="8">
        <f>RANK(I37,$I$3:$I$53,0)</f>
        <v>42</v>
      </c>
      <c r="L37" s="7">
        <v>3428247955</v>
      </c>
      <c r="M37" s="25">
        <f t="shared" si="10"/>
        <v>4.7379924711425957E-2</v>
      </c>
      <c r="N37" s="8">
        <v>2</v>
      </c>
      <c r="O37" s="26">
        <f t="shared" si="3"/>
        <v>390840561</v>
      </c>
      <c r="P37" s="13">
        <f t="shared" si="4"/>
        <v>390840561</v>
      </c>
      <c r="Q37" s="8">
        <f>RANK(O37,$O$3:$O$53,0)</f>
        <v>42</v>
      </c>
      <c r="R37" s="27">
        <f t="shared" si="5"/>
        <v>10177386147</v>
      </c>
      <c r="S37" s="14">
        <f t="shared" si="6"/>
        <v>3.8402842866997682E-2</v>
      </c>
      <c r="T37" s="8">
        <v>2</v>
      </c>
      <c r="U37" s="15">
        <f t="shared" si="1"/>
        <v>65980301</v>
      </c>
      <c r="V37" s="28">
        <v>57.04</v>
      </c>
      <c r="W37" s="17">
        <f t="shared" si="9"/>
        <v>0.26770544891350262</v>
      </c>
      <c r="X37" s="9">
        <v>13500</v>
      </c>
      <c r="Z37"/>
    </row>
    <row r="38" spans="1:26" ht="25" customHeight="1" x14ac:dyDescent="0.35">
      <c r="A38" s="19">
        <v>36</v>
      </c>
      <c r="B38" s="20" t="s">
        <v>45</v>
      </c>
      <c r="C38" s="5">
        <v>6882555712</v>
      </c>
      <c r="D38" s="13">
        <f t="shared" si="2"/>
        <v>6882555712</v>
      </c>
      <c r="E38" s="6">
        <f>RANK(C38,$C$3:$C$53,0)</f>
        <v>7</v>
      </c>
      <c r="F38" s="7">
        <v>52987227859</v>
      </c>
      <c r="G38" s="14">
        <f t="shared" si="0"/>
        <v>0.12989084332387815</v>
      </c>
      <c r="H38" s="8">
        <v>2</v>
      </c>
      <c r="I38" s="7">
        <v>8867915474</v>
      </c>
      <c r="J38" s="13">
        <f t="shared" si="7"/>
        <v>8867915474</v>
      </c>
      <c r="K38" s="8">
        <f>RANK(I38,$I$3:$I$53,0)</f>
        <v>7</v>
      </c>
      <c r="L38" s="7">
        <v>69014347337</v>
      </c>
      <c r="M38" s="25">
        <f t="shared" si="10"/>
        <v>0.12849379608992881</v>
      </c>
      <c r="N38" s="8">
        <v>3</v>
      </c>
      <c r="O38" s="26">
        <f t="shared" si="3"/>
        <v>15750471186</v>
      </c>
      <c r="P38" s="13">
        <f t="shared" si="4"/>
        <v>15750471186</v>
      </c>
      <c r="Q38" s="8">
        <f>RANK(O38,$O$3:$O$53,0)</f>
        <v>6</v>
      </c>
      <c r="R38" s="27">
        <f t="shared" si="5"/>
        <v>122001575196</v>
      </c>
      <c r="S38" s="14">
        <f t="shared" si="6"/>
        <v>0.12910055596164469</v>
      </c>
      <c r="T38" s="8">
        <v>2</v>
      </c>
      <c r="U38" s="15">
        <f t="shared" si="1"/>
        <v>-1985359762</v>
      </c>
      <c r="V38" s="28">
        <v>698.46</v>
      </c>
      <c r="W38" s="17">
        <f t="shared" si="9"/>
        <v>3.2780776270709158</v>
      </c>
      <c r="X38" s="9">
        <v>170900</v>
      </c>
      <c r="Z38"/>
    </row>
    <row r="39" spans="1:26" ht="25" customHeight="1" x14ac:dyDescent="0.35">
      <c r="A39" s="19">
        <v>37</v>
      </c>
      <c r="B39" s="20" t="s">
        <v>46</v>
      </c>
      <c r="C39" s="5">
        <v>820171537</v>
      </c>
      <c r="D39" s="13">
        <f t="shared" si="2"/>
        <v>820171537</v>
      </c>
      <c r="E39" s="6">
        <f>RANK(C39,$C$3:$C$53,0)</f>
        <v>32</v>
      </c>
      <c r="F39" s="7">
        <v>6122543058</v>
      </c>
      <c r="G39" s="14">
        <f t="shared" si="0"/>
        <v>0.13395929260608885</v>
      </c>
      <c r="H39" s="8">
        <v>2</v>
      </c>
      <c r="I39" s="7">
        <v>695985104</v>
      </c>
      <c r="J39" s="13">
        <f t="shared" si="7"/>
        <v>695985104</v>
      </c>
      <c r="K39" s="8">
        <f>RANK(I39,$I$3:$I$53,0)</f>
        <v>37</v>
      </c>
      <c r="L39" s="7">
        <v>11830075501</v>
      </c>
      <c r="M39" s="25">
        <f t="shared" si="10"/>
        <v>5.8831839572043999E-2</v>
      </c>
      <c r="N39" s="8">
        <v>3</v>
      </c>
      <c r="O39" s="26">
        <f t="shared" si="3"/>
        <v>1516156641</v>
      </c>
      <c r="P39" s="13">
        <f t="shared" si="4"/>
        <v>1516156641</v>
      </c>
      <c r="Q39" s="8">
        <f>RANK(O39,$O$3:$O$53,0)</f>
        <v>37</v>
      </c>
      <c r="R39" s="27">
        <f t="shared" si="5"/>
        <v>17952618559</v>
      </c>
      <c r="S39" s="14">
        <f t="shared" si="6"/>
        <v>8.445323093214839E-2</v>
      </c>
      <c r="T39" s="8">
        <v>3</v>
      </c>
      <c r="U39" s="15">
        <f t="shared" si="1"/>
        <v>124186433</v>
      </c>
      <c r="V39" s="28">
        <v>206.06</v>
      </c>
      <c r="W39" s="17">
        <f t="shared" si="9"/>
        <v>0.96710001407987989</v>
      </c>
      <c r="X39" s="9">
        <v>51000</v>
      </c>
      <c r="Z39"/>
    </row>
    <row r="40" spans="1:26" ht="25" customHeight="1" x14ac:dyDescent="0.35">
      <c r="A40" s="19">
        <v>38</v>
      </c>
      <c r="B40" s="20" t="s">
        <v>47</v>
      </c>
      <c r="C40" s="5">
        <v>529925692</v>
      </c>
      <c r="D40" s="13">
        <f t="shared" si="2"/>
        <v>529925692</v>
      </c>
      <c r="E40" s="6">
        <f>RANK(C40,$C$3:$C$53,0)</f>
        <v>36</v>
      </c>
      <c r="F40" s="7">
        <v>23526633158</v>
      </c>
      <c r="G40" s="14">
        <f t="shared" si="0"/>
        <v>2.2524501846104741E-2</v>
      </c>
      <c r="H40" s="8">
        <v>8</v>
      </c>
      <c r="I40" s="7">
        <v>969661929</v>
      </c>
      <c r="J40" s="13">
        <f t="shared" si="7"/>
        <v>969661929</v>
      </c>
      <c r="K40" s="8">
        <f>RANK(I40,$I$3:$I$53,0)</f>
        <v>34</v>
      </c>
      <c r="L40" s="7">
        <v>18661850290</v>
      </c>
      <c r="M40" s="25">
        <f t="shared" si="10"/>
        <v>5.1959581388325453E-2</v>
      </c>
      <c r="N40" s="8">
        <v>5</v>
      </c>
      <c r="O40" s="26">
        <f t="shared" si="3"/>
        <v>1499587621</v>
      </c>
      <c r="P40" s="13">
        <f t="shared" si="4"/>
        <v>1499587621</v>
      </c>
      <c r="Q40" s="8">
        <f>RANK(O40,$O$3:$O$53,0)</f>
        <v>38</v>
      </c>
      <c r="R40" s="27">
        <f t="shared" si="5"/>
        <v>42188483448</v>
      </c>
      <c r="S40" s="14">
        <f t="shared" si="6"/>
        <v>3.554495204475263E-2</v>
      </c>
      <c r="T40" s="8">
        <v>7</v>
      </c>
      <c r="U40" s="15">
        <f t="shared" si="1"/>
        <v>-439736237</v>
      </c>
      <c r="V40" s="28">
        <v>251.6</v>
      </c>
      <c r="W40" s="17">
        <f t="shared" si="9"/>
        <v>1.1808325902285635</v>
      </c>
      <c r="X40" s="9">
        <v>58900</v>
      </c>
      <c r="Z40"/>
    </row>
    <row r="41" spans="1:26" ht="25" customHeight="1" x14ac:dyDescent="0.35">
      <c r="A41" s="19">
        <v>39</v>
      </c>
      <c r="B41" s="20" t="s">
        <v>48</v>
      </c>
      <c r="C41" s="5">
        <v>4232143854</v>
      </c>
      <c r="D41" s="13">
        <f t="shared" si="2"/>
        <v>4232143854</v>
      </c>
      <c r="E41" s="6">
        <f>RANK(C41,$C$3:$C$53,0)</f>
        <v>9</v>
      </c>
      <c r="F41" s="7">
        <v>42535030449</v>
      </c>
      <c r="G41" s="14">
        <f t="shared" si="0"/>
        <v>9.9497844701777985E-2</v>
      </c>
      <c r="H41" s="8">
        <v>2</v>
      </c>
      <c r="I41" s="7">
        <v>7098251987</v>
      </c>
      <c r="J41" s="13">
        <f t="shared" si="7"/>
        <v>7098251987</v>
      </c>
      <c r="K41" s="8">
        <f>RANK(I41,$I$3:$I$53,0)</f>
        <v>11</v>
      </c>
      <c r="L41" s="7">
        <v>90000966381</v>
      </c>
      <c r="M41" s="25">
        <f t="shared" si="10"/>
        <v>7.8868619665160664E-2</v>
      </c>
      <c r="N41" s="8">
        <v>3</v>
      </c>
      <c r="O41" s="26">
        <f t="shared" si="3"/>
        <v>11330395841</v>
      </c>
      <c r="P41" s="13">
        <f t="shared" si="4"/>
        <v>11330395841</v>
      </c>
      <c r="Q41" s="8">
        <f>RANK(O41,$O$3:$O$53,0)</f>
        <v>9</v>
      </c>
      <c r="R41" s="27">
        <f t="shared" si="5"/>
        <v>132535996830</v>
      </c>
      <c r="S41" s="14">
        <f t="shared" si="6"/>
        <v>8.5489196233481862E-2</v>
      </c>
      <c r="T41" s="8">
        <v>3</v>
      </c>
      <c r="U41" s="15">
        <f t="shared" si="1"/>
        <v>-2866108133</v>
      </c>
      <c r="V41" s="28">
        <v>813.51</v>
      </c>
      <c r="W41" s="17">
        <f t="shared" si="9"/>
        <v>3.8180410193833012</v>
      </c>
      <c r="X41" s="9">
        <v>195700</v>
      </c>
      <c r="Z41"/>
    </row>
    <row r="42" spans="1:26" ht="25" customHeight="1" x14ac:dyDescent="0.35">
      <c r="A42" s="19">
        <v>41</v>
      </c>
      <c r="B42" s="20" t="s">
        <v>49</v>
      </c>
      <c r="C42" s="5">
        <v>187998466</v>
      </c>
      <c r="D42" s="13">
        <f t="shared" si="2"/>
        <v>187998466</v>
      </c>
      <c r="E42" s="6">
        <f>RANK(C42,$C$3:$C$53,0)</f>
        <v>42</v>
      </c>
      <c r="F42" s="7">
        <v>2679314695</v>
      </c>
      <c r="G42" s="14">
        <f t="shared" si="0"/>
        <v>7.0166623708231485E-2</v>
      </c>
      <c r="H42" s="8">
        <v>4</v>
      </c>
      <c r="I42" s="7">
        <v>2932712465</v>
      </c>
      <c r="J42" s="13">
        <f t="shared" si="7"/>
        <v>2932712465</v>
      </c>
      <c r="K42" s="8">
        <f>RANK(I42,$I$3:$I$53,0)</f>
        <v>22</v>
      </c>
      <c r="L42" s="7">
        <v>11588055377</v>
      </c>
      <c r="M42" s="25">
        <f t="shared" si="10"/>
        <v>0.25308063946784848</v>
      </c>
      <c r="N42" s="8">
        <v>1</v>
      </c>
      <c r="O42" s="26">
        <f t="shared" si="3"/>
        <v>3120710931</v>
      </c>
      <c r="P42" s="13">
        <f t="shared" si="4"/>
        <v>3120710931</v>
      </c>
      <c r="Q42" s="8">
        <f>RANK(O42,$O$3:$O$53,0)</f>
        <v>29</v>
      </c>
      <c r="R42" s="27">
        <f t="shared" si="5"/>
        <v>14267370072</v>
      </c>
      <c r="S42" s="14">
        <f t="shared" si="6"/>
        <v>0.21873063607738458</v>
      </c>
      <c r="T42" s="8">
        <v>1</v>
      </c>
      <c r="U42" s="15">
        <f t="shared" si="1"/>
        <v>-2744713999</v>
      </c>
      <c r="V42" s="28">
        <v>63.54</v>
      </c>
      <c r="W42" s="17">
        <f t="shared" si="9"/>
        <v>0.29821185525883515</v>
      </c>
      <c r="X42" s="9">
        <v>16500</v>
      </c>
      <c r="Z42"/>
    </row>
    <row r="43" spans="1:26" ht="25" customHeight="1" x14ac:dyDescent="0.35">
      <c r="A43" s="19">
        <v>42</v>
      </c>
      <c r="B43" s="20" t="s">
        <v>50</v>
      </c>
      <c r="C43" s="5">
        <v>2198413112</v>
      </c>
      <c r="D43" s="13">
        <f t="shared" si="2"/>
        <v>2198413112</v>
      </c>
      <c r="E43" s="6">
        <f>RANK(C43,$C$3:$C$53,0)</f>
        <v>23</v>
      </c>
      <c r="F43" s="7">
        <v>41455522433</v>
      </c>
      <c r="G43" s="14">
        <f t="shared" si="0"/>
        <v>5.3030645447854463E-2</v>
      </c>
      <c r="H43" s="8">
        <v>6</v>
      </c>
      <c r="I43" s="7">
        <v>4763893117</v>
      </c>
      <c r="J43" s="13">
        <f t="shared" si="7"/>
        <v>4763893117</v>
      </c>
      <c r="K43" s="8">
        <f>RANK(I43,$I$3:$I$53,0)</f>
        <v>16</v>
      </c>
      <c r="L43" s="7">
        <v>42314773551</v>
      </c>
      <c r="M43" s="25">
        <f t="shared" si="10"/>
        <v>0.11258226659911826</v>
      </c>
      <c r="N43" s="8">
        <v>3</v>
      </c>
      <c r="O43" s="26">
        <f t="shared" si="3"/>
        <v>6962306229</v>
      </c>
      <c r="P43" s="13">
        <f t="shared" si="4"/>
        <v>6962306229</v>
      </c>
      <c r="Q43" s="8">
        <f>RANK(O43,$O$3:$O$53,0)</f>
        <v>17</v>
      </c>
      <c r="R43" s="27">
        <f t="shared" si="5"/>
        <v>83770295984</v>
      </c>
      <c r="S43" s="14">
        <f t="shared" si="6"/>
        <v>8.3111873334311609E-2</v>
      </c>
      <c r="T43" s="8">
        <v>3</v>
      </c>
      <c r="U43" s="15">
        <f t="shared" si="1"/>
        <v>-2565480005</v>
      </c>
      <c r="V43" s="28">
        <v>246.31</v>
      </c>
      <c r="W43" s="17">
        <f t="shared" si="9"/>
        <v>1.1560050687567467</v>
      </c>
      <c r="X43" s="9">
        <v>69900</v>
      </c>
      <c r="Z43"/>
    </row>
    <row r="44" spans="1:26" ht="25" customHeight="1" x14ac:dyDescent="0.35">
      <c r="A44" s="19">
        <v>43</v>
      </c>
      <c r="B44" s="20" t="s">
        <v>51</v>
      </c>
      <c r="C44" s="5">
        <v>312059517</v>
      </c>
      <c r="D44" s="13">
        <f t="shared" si="2"/>
        <v>312059517</v>
      </c>
      <c r="E44" s="6">
        <f>RANK(C44,$C$3:$C$53,0)</f>
        <v>39</v>
      </c>
      <c r="F44" s="7">
        <v>1353843948</v>
      </c>
      <c r="G44" s="14">
        <f t="shared" si="0"/>
        <v>0.23049888243102004</v>
      </c>
      <c r="H44" s="8">
        <v>2</v>
      </c>
      <c r="I44" s="7">
        <v>57853596</v>
      </c>
      <c r="J44" s="13">
        <f t="shared" si="7"/>
        <v>57853596</v>
      </c>
      <c r="K44" s="8">
        <f>RANK(I44,$I$3:$I$53,0)</f>
        <v>48</v>
      </c>
      <c r="L44" s="7">
        <v>1149552055</v>
      </c>
      <c r="M44" s="25">
        <f t="shared" si="10"/>
        <v>5.0327078054764558E-2</v>
      </c>
      <c r="N44" s="8">
        <v>4</v>
      </c>
      <c r="O44" s="26">
        <f t="shared" si="3"/>
        <v>369913113</v>
      </c>
      <c r="P44" s="13">
        <f t="shared" si="4"/>
        <v>369913113</v>
      </c>
      <c r="Q44" s="8">
        <f>RANK(O44,$O$3:$O$53,0)</f>
        <v>43</v>
      </c>
      <c r="R44" s="27">
        <f t="shared" si="5"/>
        <v>2503396003</v>
      </c>
      <c r="S44" s="14">
        <f t="shared" si="6"/>
        <v>0.14776452169641016</v>
      </c>
      <c r="T44" s="8">
        <v>2</v>
      </c>
      <c r="U44" s="15">
        <f t="shared" si="1"/>
        <v>254205921</v>
      </c>
      <c r="V44" s="28">
        <v>53.31</v>
      </c>
      <c r="W44" s="17">
        <f t="shared" si="9"/>
        <v>0.25019946496456563</v>
      </c>
      <c r="X44" s="9">
        <v>15300</v>
      </c>
      <c r="Z44"/>
    </row>
    <row r="45" spans="1:26" ht="25" customHeight="1" x14ac:dyDescent="0.35">
      <c r="A45" s="19">
        <v>44</v>
      </c>
      <c r="B45" s="20" t="s">
        <v>52</v>
      </c>
      <c r="C45" s="5">
        <v>4162736120</v>
      </c>
      <c r="D45" s="13">
        <f t="shared" si="2"/>
        <v>4162736120</v>
      </c>
      <c r="E45" s="6">
        <f>RANK(C45,$C$3:$C$53,0)</f>
        <v>10</v>
      </c>
      <c r="F45" s="7">
        <v>31068109626</v>
      </c>
      <c r="G45" s="14">
        <f t="shared" si="0"/>
        <v>0.13398742859193233</v>
      </c>
      <c r="H45" s="8">
        <v>2</v>
      </c>
      <c r="I45" s="7">
        <v>10314082493</v>
      </c>
      <c r="J45" s="13">
        <f t="shared" si="7"/>
        <v>10314082493</v>
      </c>
      <c r="K45" s="8">
        <f>RANK(I45,$I$3:$I$53,0)</f>
        <v>5</v>
      </c>
      <c r="L45" s="7">
        <v>87227937472</v>
      </c>
      <c r="M45" s="25">
        <f t="shared" si="10"/>
        <v>0.1182428794250787</v>
      </c>
      <c r="N45" s="8">
        <v>3</v>
      </c>
      <c r="O45" s="26">
        <f t="shared" si="3"/>
        <v>14476818613</v>
      </c>
      <c r="P45" s="13">
        <f t="shared" si="4"/>
        <v>14476818613</v>
      </c>
      <c r="Q45" s="8">
        <f>RANK(O45,$O$3:$O$53,0)</f>
        <v>7</v>
      </c>
      <c r="R45" s="27">
        <f t="shared" si="5"/>
        <v>118296047098</v>
      </c>
      <c r="S45" s="14">
        <f t="shared" si="6"/>
        <v>0.12237787287183796</v>
      </c>
      <c r="T45" s="8">
        <v>2</v>
      </c>
      <c r="U45" s="15">
        <f t="shared" si="1"/>
        <v>-6151346373</v>
      </c>
      <c r="V45" s="28">
        <v>380.14</v>
      </c>
      <c r="W45" s="17">
        <f t="shared" si="9"/>
        <v>1.7841085089407238</v>
      </c>
      <c r="X45" s="9">
        <v>99000</v>
      </c>
      <c r="Z45"/>
    </row>
    <row r="46" spans="1:26" ht="25" customHeight="1" x14ac:dyDescent="0.35">
      <c r="A46" s="19">
        <v>45</v>
      </c>
      <c r="B46" s="20" t="s">
        <v>53</v>
      </c>
      <c r="C46" s="5">
        <v>108583722521</v>
      </c>
      <c r="D46" s="13">
        <f t="shared" si="2"/>
        <v>108583722521</v>
      </c>
      <c r="E46" s="6">
        <f>RANK(C46,$C$3:$C$53,0)</f>
        <v>1</v>
      </c>
      <c r="F46" s="7">
        <v>330501521410</v>
      </c>
      <c r="G46" s="14">
        <f t="shared" si="0"/>
        <v>0.32854227737819597</v>
      </c>
      <c r="H46" s="8">
        <v>1</v>
      </c>
      <c r="I46" s="7">
        <v>104286717032</v>
      </c>
      <c r="J46" s="13">
        <f t="shared" si="7"/>
        <v>104286717032</v>
      </c>
      <c r="K46" s="8">
        <f>RANK(I46,$I$3:$I$53,0)</f>
        <v>1</v>
      </c>
      <c r="L46" s="7">
        <v>294765439786</v>
      </c>
      <c r="M46" s="25">
        <f t="shared" si="10"/>
        <v>0.35379560476191596</v>
      </c>
      <c r="N46" s="8">
        <v>1</v>
      </c>
      <c r="O46" s="26">
        <f t="shared" si="3"/>
        <v>212870439553</v>
      </c>
      <c r="P46" s="13">
        <f t="shared" si="4"/>
        <v>212870439553</v>
      </c>
      <c r="Q46" s="8">
        <f>RANK(O46,$O$3:$O$53,0)</f>
        <v>1</v>
      </c>
      <c r="R46" s="27">
        <f t="shared" si="5"/>
        <v>625266961196</v>
      </c>
      <c r="S46" s="14">
        <f t="shared" si="6"/>
        <v>0.34044728534164836</v>
      </c>
      <c r="T46" s="8">
        <v>1</v>
      </c>
      <c r="U46" s="15">
        <f t="shared" si="1"/>
        <v>4297005489</v>
      </c>
      <c r="V46" s="28">
        <v>1886.96</v>
      </c>
      <c r="W46" s="17">
        <f t="shared" si="9"/>
        <v>8.8560566949828701</v>
      </c>
      <c r="X46" s="9">
        <v>399500</v>
      </c>
      <c r="Z46"/>
    </row>
    <row r="47" spans="1:26" ht="25" customHeight="1" x14ac:dyDescent="0.35">
      <c r="A47" s="19">
        <v>46</v>
      </c>
      <c r="B47" s="20" t="s">
        <v>54</v>
      </c>
      <c r="C47" s="5">
        <v>762350051</v>
      </c>
      <c r="D47" s="13">
        <f t="shared" si="2"/>
        <v>762350051</v>
      </c>
      <c r="E47" s="6">
        <f>RANK(C47,$C$3:$C$53,0)</f>
        <v>34</v>
      </c>
      <c r="F47" s="7">
        <v>17343951719</v>
      </c>
      <c r="G47" s="14">
        <f t="shared" si="0"/>
        <v>4.3954807033097232E-2</v>
      </c>
      <c r="H47" s="8">
        <v>4</v>
      </c>
      <c r="I47" s="7">
        <v>4652538839</v>
      </c>
      <c r="J47" s="13">
        <f t="shared" si="7"/>
        <v>4652538839</v>
      </c>
      <c r="K47" s="8">
        <f>RANK(I47,$I$3:$I$53,0)</f>
        <v>17</v>
      </c>
      <c r="L47" s="7">
        <v>15259279022</v>
      </c>
      <c r="M47" s="25">
        <f t="shared" si="10"/>
        <v>0.30489899505030493</v>
      </c>
      <c r="N47" s="8">
        <v>1</v>
      </c>
      <c r="O47" s="26">
        <f t="shared" si="3"/>
        <v>5414888890</v>
      </c>
      <c r="P47" s="13">
        <f t="shared" si="4"/>
        <v>5414888890</v>
      </c>
      <c r="Q47" s="8">
        <f>RANK(O47,$O$3:$O$53,0)</f>
        <v>21</v>
      </c>
      <c r="R47" s="27">
        <f t="shared" si="5"/>
        <v>32603230741</v>
      </c>
      <c r="S47" s="14">
        <f t="shared" si="6"/>
        <v>0.1660844268169577</v>
      </c>
      <c r="T47" s="8">
        <v>2</v>
      </c>
      <c r="U47" s="15">
        <f t="shared" si="1"/>
        <v>-3890188788</v>
      </c>
      <c r="V47" s="28">
        <v>188.5</v>
      </c>
      <c r="W47" s="17">
        <f t="shared" si="9"/>
        <v>0.88468578401464304</v>
      </c>
      <c r="X47" s="9">
        <v>48800</v>
      </c>
      <c r="Z47"/>
    </row>
    <row r="48" spans="1:26" ht="25" customHeight="1" x14ac:dyDescent="0.35">
      <c r="A48" s="19">
        <v>47</v>
      </c>
      <c r="B48" s="20" t="s">
        <v>55</v>
      </c>
      <c r="C48" s="5">
        <v>46894202</v>
      </c>
      <c r="D48" s="13">
        <f t="shared" si="2"/>
        <v>46894202</v>
      </c>
      <c r="E48" s="6">
        <f>RANK(C48,$C$3:$C$53,0)</f>
        <v>47</v>
      </c>
      <c r="F48" s="7">
        <v>3021999099</v>
      </c>
      <c r="G48" s="14">
        <f t="shared" si="0"/>
        <v>1.5517609523946454E-2</v>
      </c>
      <c r="H48" s="8">
        <v>13</v>
      </c>
      <c r="I48" s="7">
        <v>63269944</v>
      </c>
      <c r="J48" s="13">
        <f t="shared" si="7"/>
        <v>63269944</v>
      </c>
      <c r="K48" s="8">
        <f>RANK(I48,$I$3:$I$53,0)</f>
        <v>46</v>
      </c>
      <c r="L48" s="7">
        <v>3939059000</v>
      </c>
      <c r="M48" s="25">
        <f t="shared" si="10"/>
        <v>1.606219759592329E-2</v>
      </c>
      <c r="N48" s="8">
        <v>9</v>
      </c>
      <c r="O48" s="26">
        <f t="shared" si="3"/>
        <v>110164146</v>
      </c>
      <c r="P48" s="13">
        <f t="shared" si="4"/>
        <v>110164146</v>
      </c>
      <c r="Q48" s="8">
        <f>RANK(O48,$O$3:$O$53,0)</f>
        <v>47</v>
      </c>
      <c r="R48" s="27">
        <f t="shared" si="5"/>
        <v>6961058099</v>
      </c>
      <c r="S48" s="14">
        <f t="shared" si="6"/>
        <v>1.5825775971590551E-2</v>
      </c>
      <c r="T48" s="8">
        <v>10</v>
      </c>
      <c r="U48" s="15">
        <f t="shared" si="1"/>
        <v>-16375742</v>
      </c>
      <c r="V48" s="28">
        <v>34.78</v>
      </c>
      <c r="W48" s="17">
        <f t="shared" si="9"/>
        <v>0.16323274041394847</v>
      </c>
      <c r="X48" s="9">
        <v>10900</v>
      </c>
      <c r="Z48"/>
    </row>
    <row r="49" spans="1:27" ht="25" customHeight="1" x14ac:dyDescent="0.35">
      <c r="A49" s="19">
        <v>48</v>
      </c>
      <c r="B49" s="20" t="s">
        <v>56</v>
      </c>
      <c r="C49" s="5">
        <v>1042614114</v>
      </c>
      <c r="D49" s="13">
        <f t="shared" si="2"/>
        <v>1042614114</v>
      </c>
      <c r="E49" s="6">
        <f>RANK(C49,$C$3:$C$53,0)</f>
        <v>30</v>
      </c>
      <c r="F49" s="7">
        <v>17914509343</v>
      </c>
      <c r="G49" s="14">
        <f t="shared" si="0"/>
        <v>5.8199423385681279E-2</v>
      </c>
      <c r="H49" s="8">
        <v>3</v>
      </c>
      <c r="I49" s="7">
        <v>1336016370</v>
      </c>
      <c r="J49" s="13">
        <f t="shared" si="7"/>
        <v>1336016370</v>
      </c>
      <c r="K49" s="8">
        <f>RANK(I49,$I$3:$I$53,0)</f>
        <v>32</v>
      </c>
      <c r="L49" s="7">
        <v>30014328973</v>
      </c>
      <c r="M49" s="25">
        <f t="shared" si="10"/>
        <v>4.4512618329793106E-2</v>
      </c>
      <c r="N49" s="8">
        <v>4</v>
      </c>
      <c r="O49" s="26">
        <f t="shared" si="3"/>
        <v>2378630484</v>
      </c>
      <c r="P49" s="13">
        <f t="shared" si="4"/>
        <v>2378630484</v>
      </c>
      <c r="Q49" s="8">
        <f>RANK(O49,$O$3:$O$53,0)</f>
        <v>33</v>
      </c>
      <c r="R49" s="27">
        <f t="shared" si="5"/>
        <v>47928838316</v>
      </c>
      <c r="S49" s="14">
        <f t="shared" si="6"/>
        <v>4.9628377560862892E-2</v>
      </c>
      <c r="T49" s="8">
        <v>4</v>
      </c>
      <c r="U49" s="15">
        <f t="shared" si="1"/>
        <v>-293402256</v>
      </c>
      <c r="V49" s="28">
        <v>554.21</v>
      </c>
      <c r="W49" s="17">
        <f t="shared" si="9"/>
        <v>2.6010700708687287</v>
      </c>
      <c r="X49" s="9">
        <v>135300</v>
      </c>
      <c r="Z49"/>
    </row>
    <row r="50" spans="1:27" ht="25" customHeight="1" x14ac:dyDescent="0.35">
      <c r="A50" s="19">
        <v>49</v>
      </c>
      <c r="B50" s="20" t="s">
        <v>57</v>
      </c>
      <c r="C50" s="5">
        <v>2470867887</v>
      </c>
      <c r="D50" s="13">
        <f t="shared" si="2"/>
        <v>2470867887</v>
      </c>
      <c r="E50" s="6">
        <f>RANK(C50,$C$3:$C$53,0)</f>
        <v>17</v>
      </c>
      <c r="F50" s="7">
        <v>60121911195</v>
      </c>
      <c r="G50" s="14">
        <f t="shared" si="0"/>
        <v>4.1097627102803881E-2</v>
      </c>
      <c r="H50" s="8">
        <v>5</v>
      </c>
      <c r="I50" s="7">
        <v>1811901682</v>
      </c>
      <c r="J50" s="13">
        <f t="shared" si="7"/>
        <v>1811901682</v>
      </c>
      <c r="K50" s="8">
        <f>RANK(I50,$I$3:$I$53,0)</f>
        <v>28</v>
      </c>
      <c r="L50" s="7">
        <v>52898512828</v>
      </c>
      <c r="M50" s="25">
        <f t="shared" si="10"/>
        <v>3.4252412499599282E-2</v>
      </c>
      <c r="N50" s="8">
        <v>5</v>
      </c>
      <c r="O50" s="26">
        <f t="shared" si="3"/>
        <v>4282769569</v>
      </c>
      <c r="P50" s="13">
        <f t="shared" si="4"/>
        <v>4282769569</v>
      </c>
      <c r="Q50" s="8">
        <f>RANK(O50,$O$3:$O$53,0)</f>
        <v>24</v>
      </c>
      <c r="R50" s="27">
        <f t="shared" si="5"/>
        <v>113020424023</v>
      </c>
      <c r="S50" s="14">
        <f t="shared" si="6"/>
        <v>3.7893766600348655E-2</v>
      </c>
      <c r="T50" s="8">
        <v>5</v>
      </c>
      <c r="U50" s="15">
        <f t="shared" si="1"/>
        <v>658966205</v>
      </c>
      <c r="V50" s="28">
        <v>599.61</v>
      </c>
      <c r="W50" s="17">
        <f t="shared" si="9"/>
        <v>2.8141455859576663</v>
      </c>
      <c r="X50" s="9">
        <v>113800</v>
      </c>
      <c r="Z50"/>
    </row>
    <row r="51" spans="1:27" ht="25" customHeight="1" x14ac:dyDescent="0.35">
      <c r="A51" s="19">
        <v>50</v>
      </c>
      <c r="B51" s="20" t="s">
        <v>58</v>
      </c>
      <c r="C51" s="5">
        <v>119981942</v>
      </c>
      <c r="D51" s="13">
        <f t="shared" si="2"/>
        <v>119981942</v>
      </c>
      <c r="E51" s="6">
        <f>RANK(C51,$C$3:$C$53,0)</f>
        <v>44</v>
      </c>
      <c r="F51" s="7">
        <v>5919882681</v>
      </c>
      <c r="G51" s="14">
        <f t="shared" si="0"/>
        <v>2.0267621583969022E-2</v>
      </c>
      <c r="H51" s="8">
        <v>13</v>
      </c>
      <c r="I51" s="7">
        <v>116640231</v>
      </c>
      <c r="J51" s="13">
        <f t="shared" si="7"/>
        <v>116640231</v>
      </c>
      <c r="K51" s="8">
        <f>RANK(I51,$I$3:$I$53,0)</f>
        <v>43</v>
      </c>
      <c r="L51" s="7">
        <v>3516419717</v>
      </c>
      <c r="M51" s="25">
        <f t="shared" si="10"/>
        <v>3.3170167496248286E-2</v>
      </c>
      <c r="N51" s="8">
        <v>5</v>
      </c>
      <c r="O51" s="26">
        <f t="shared" si="3"/>
        <v>236622173</v>
      </c>
      <c r="P51" s="13">
        <f t="shared" si="4"/>
        <v>236622173</v>
      </c>
      <c r="Q51" s="8">
        <f>RANK(O51,$O$3:$O$53,0)</f>
        <v>44</v>
      </c>
      <c r="R51" s="27">
        <f t="shared" si="5"/>
        <v>9436302398</v>
      </c>
      <c r="S51" s="14">
        <f t="shared" si="6"/>
        <v>2.5075730198107202E-2</v>
      </c>
      <c r="T51" s="8">
        <v>11</v>
      </c>
      <c r="U51" s="15">
        <f t="shared" si="1"/>
        <v>3341711</v>
      </c>
      <c r="V51" s="28">
        <v>78.19</v>
      </c>
      <c r="W51" s="17">
        <f t="shared" si="9"/>
        <v>0.36696860186793073</v>
      </c>
      <c r="X51" s="9">
        <v>21700</v>
      </c>
      <c r="Z51"/>
    </row>
    <row r="52" spans="1:27" ht="25" customHeight="1" x14ac:dyDescent="0.35">
      <c r="A52" s="19">
        <v>51</v>
      </c>
      <c r="B52" s="20" t="s">
        <v>59</v>
      </c>
      <c r="C52" s="5">
        <v>3282375756</v>
      </c>
      <c r="D52" s="13">
        <f t="shared" si="2"/>
        <v>3282375756</v>
      </c>
      <c r="E52" s="6">
        <f>RANK(C52,$C$3:$C$53,0)</f>
        <v>14</v>
      </c>
      <c r="F52" s="7">
        <v>21669105256</v>
      </c>
      <c r="G52" s="14">
        <f t="shared" si="0"/>
        <v>0.15147721685883347</v>
      </c>
      <c r="H52" s="8">
        <v>2</v>
      </c>
      <c r="I52" s="7">
        <v>2846045994</v>
      </c>
      <c r="J52" s="13">
        <f t="shared" si="7"/>
        <v>2846045994</v>
      </c>
      <c r="K52" s="8">
        <f>RANK(I52,$I$3:$I$53,0)</f>
        <v>24</v>
      </c>
      <c r="L52" s="7">
        <v>28482541316</v>
      </c>
      <c r="M52" s="25">
        <f t="shared" si="10"/>
        <v>9.992247399642111E-2</v>
      </c>
      <c r="N52" s="8">
        <v>3</v>
      </c>
      <c r="O52" s="26">
        <f t="shared" si="3"/>
        <v>6128421750</v>
      </c>
      <c r="P52" s="13">
        <f t="shared" si="4"/>
        <v>6128421750</v>
      </c>
      <c r="Q52" s="8">
        <f>RANK(O52,$O$3:$O$53,0)</f>
        <v>19</v>
      </c>
      <c r="R52" s="27">
        <f t="shared" si="5"/>
        <v>50151646572</v>
      </c>
      <c r="S52" s="14">
        <f t="shared" si="6"/>
        <v>0.1221978173977151</v>
      </c>
      <c r="T52" s="8">
        <v>3</v>
      </c>
      <c r="U52" s="15">
        <f t="shared" si="1"/>
        <v>436329762</v>
      </c>
      <c r="V52" s="28">
        <v>347.31</v>
      </c>
      <c r="W52" s="17">
        <f t="shared" si="9"/>
        <v>1.630027690430375</v>
      </c>
      <c r="X52" s="9">
        <v>92500</v>
      </c>
      <c r="Z52"/>
    </row>
    <row r="53" spans="1:27" ht="25" customHeight="1" x14ac:dyDescent="0.35">
      <c r="A53" s="19">
        <v>52</v>
      </c>
      <c r="B53" s="20" t="s">
        <v>60</v>
      </c>
      <c r="C53" s="5">
        <v>45754750</v>
      </c>
      <c r="D53" s="13">
        <f t="shared" si="2"/>
        <v>45754750</v>
      </c>
      <c r="E53" s="6">
        <f>RANK(C53,$C$3:$C$53,0)</f>
        <v>48</v>
      </c>
      <c r="F53" s="7">
        <v>1366043782</v>
      </c>
      <c r="G53" s="14">
        <f t="shared" si="0"/>
        <v>3.3494351061729002E-2</v>
      </c>
      <c r="H53" s="8">
        <v>12</v>
      </c>
      <c r="I53" s="7">
        <v>29317376</v>
      </c>
      <c r="J53" s="13">
        <f t="shared" si="7"/>
        <v>29317376</v>
      </c>
      <c r="K53" s="8">
        <f>RANK(I53,$I$3:$I$53,0)</f>
        <v>49</v>
      </c>
      <c r="L53" s="7">
        <v>1475921541</v>
      </c>
      <c r="M53" s="25">
        <f t="shared" si="10"/>
        <v>1.9863776756138558E-2</v>
      </c>
      <c r="N53" s="8">
        <v>4</v>
      </c>
      <c r="O53" s="26">
        <f t="shared" si="3"/>
        <v>75072126</v>
      </c>
      <c r="P53" s="13">
        <f t="shared" si="4"/>
        <v>75072126</v>
      </c>
      <c r="Q53" s="8">
        <f>RANK(O53,$O$3:$O$53,0)</f>
        <v>49</v>
      </c>
      <c r="R53" s="27">
        <f t="shared" si="5"/>
        <v>2841965323</v>
      </c>
      <c r="S53" s="14">
        <f t="shared" si="6"/>
        <v>2.6415567210634823E-2</v>
      </c>
      <c r="T53" s="8">
        <v>8</v>
      </c>
      <c r="U53" s="15">
        <f t="shared" si="1"/>
        <v>16437374</v>
      </c>
      <c r="V53" s="28">
        <v>39.65</v>
      </c>
      <c r="W53" s="17">
        <f t="shared" si="9"/>
        <v>0.18608907870652838</v>
      </c>
      <c r="X53" s="9">
        <v>9000</v>
      </c>
      <c r="Z53"/>
    </row>
    <row r="54" spans="1:27" customFormat="1" x14ac:dyDescent="0.35">
      <c r="AA54" s="10"/>
    </row>
    <row r="55" spans="1:27" customFormat="1" x14ac:dyDescent="0.35">
      <c r="AA55" s="10"/>
    </row>
    <row r="56" spans="1:27" customFormat="1" x14ac:dyDescent="0.35">
      <c r="AA56" s="10"/>
    </row>
    <row r="57" spans="1:27" x14ac:dyDescent="0.35">
      <c r="C57" s="12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7" x14ac:dyDescent="0.35">
      <c r="C58" s="12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7" x14ac:dyDescent="0.35">
      <c r="C59" s="12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7" x14ac:dyDescent="0.3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7" x14ac:dyDescent="0.3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7" x14ac:dyDescent="0.3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7" x14ac:dyDescent="0.3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7" x14ac:dyDescent="0.3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3:24" x14ac:dyDescent="0.3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3:24" x14ac:dyDescent="0.3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3:24" x14ac:dyDescent="0.3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3:24" x14ac:dyDescent="0.3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3:24" x14ac:dyDescent="0.3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3:24" x14ac:dyDescent="0.3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3:24" x14ac:dyDescent="0.3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3:24" x14ac:dyDescent="0.3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3:24" x14ac:dyDescent="0.3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3:24" x14ac:dyDescent="0.3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3:24" x14ac:dyDescent="0.3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3:24" x14ac:dyDescent="0.3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3:24" x14ac:dyDescent="0.3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</sheetData>
  <mergeCells count="4">
    <mergeCell ref="C1:H1"/>
    <mergeCell ref="I1:N1"/>
    <mergeCell ref="O1:U1"/>
    <mergeCell ref="V1:W1"/>
  </mergeCells>
  <conditionalFormatting sqref="E3:E53">
    <cfRule type="colorScale" priority="12">
      <colorScale>
        <cfvo type="min"/>
        <cfvo type="percentile" val="50"/>
        <cfvo type="max"/>
        <color rgb="FF63BE7B"/>
        <color rgb="FFFFEB84"/>
        <color theme="5"/>
      </colorScale>
    </cfRule>
  </conditionalFormatting>
  <conditionalFormatting sqref="G3:G5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{E721F21A-F852-1944-8DA3-FC66D9C0016B}</x14:id>
        </ext>
      </extLst>
    </cfRule>
  </conditionalFormatting>
  <conditionalFormatting sqref="H3:H53">
    <cfRule type="colorScale" priority="16">
      <colorScale>
        <cfvo type="num" val="1"/>
        <cfvo type="num" val="4"/>
        <cfvo type="max"/>
        <color rgb="FF00B050"/>
        <color rgb="FFFFEB84"/>
        <color theme="5"/>
      </colorScale>
    </cfRule>
  </conditionalFormatting>
  <conditionalFormatting sqref="K3:K53">
    <cfRule type="colorScale" priority="18">
      <colorScale>
        <cfvo type="min"/>
        <cfvo type="percentile" val="50"/>
        <cfvo type="max"/>
        <color rgb="FF63BE7B"/>
        <color rgb="FFFFEB84"/>
        <color theme="5"/>
      </colorScale>
    </cfRule>
  </conditionalFormatting>
  <conditionalFormatting sqref="M3:M5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{0CC6F0BB-1078-BA42-9C44-5BCF6444BEFE}</x14:id>
        </ext>
      </extLst>
    </cfRule>
  </conditionalFormatting>
  <conditionalFormatting sqref="N3:N53">
    <cfRule type="colorScale" priority="22">
      <colorScale>
        <cfvo type="num" val="1"/>
        <cfvo type="num" val="4"/>
        <cfvo type="max"/>
        <color rgb="FF00B050"/>
        <color rgb="FFFFEB84"/>
        <color theme="5"/>
      </colorScale>
    </cfRule>
  </conditionalFormatting>
  <conditionalFormatting sqref="T3:T53">
    <cfRule type="colorScale" priority="24">
      <colorScale>
        <cfvo type="num" val="1"/>
        <cfvo type="num" val="4"/>
        <cfvo type="max"/>
        <color rgb="FF00B050"/>
        <color rgb="FFFFEB84"/>
        <color theme="5"/>
      </colorScale>
    </cfRule>
  </conditionalFormatting>
  <conditionalFormatting sqref="V3:V5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{1874F4DD-388A-884F-B94A-FF64F72A9C9F}</x14:id>
        </ext>
      </extLst>
    </cfRule>
  </conditionalFormatting>
  <conditionalFormatting sqref="Q3:Q53">
    <cfRule type="colorScale" priority="28">
      <colorScale>
        <cfvo type="min"/>
        <cfvo type="percentile" val="50"/>
        <cfvo type="max"/>
        <color rgb="FF63BE7B"/>
        <color rgb="FFFFEB84"/>
        <color theme="5"/>
      </colorScale>
    </cfRule>
  </conditionalFormatting>
  <conditionalFormatting sqref="S3:S5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{764DDA78-DB2F-354C-AC96-44D1B3E3BDB9}</x14:id>
        </ext>
      </extLst>
    </cfRule>
  </conditionalFormatting>
  <pageMargins left="0.75" right="0.75" top="1" bottom="1" header="0.5" footer="0.5"/>
  <pageSetup scale="75" fitToHeight="3" orientation="landscape" verticalDpi="0" r:id="rId1"/>
  <headerFooter>
    <oddFooter>&amp;L&amp;"Calibri,Regular"&amp;K000000Francisco Tovar&amp;R&amp;"Calibri,Regular"&amp;K000000Economic Affairs Section - Embassy of Mexico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21F21A-F852-1944-8DA3-FC66D9C001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G3:G53</xm:sqref>
        </x14:conditionalFormatting>
        <x14:conditionalFormatting xmlns:xm="http://schemas.microsoft.com/office/excel/2006/main">
          <x14:cfRule type="dataBar" id="{0CC6F0BB-1078-BA42-9C44-5BCF6444B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M3:M53</xm:sqref>
        </x14:conditionalFormatting>
        <x14:conditionalFormatting xmlns:xm="http://schemas.microsoft.com/office/excel/2006/main">
          <x14:cfRule type="dataBar" id="{1874F4DD-388A-884F-B94A-FF64F72A9C9F}">
            <x14:dataBar minLength="0" maxLength="100" border="1" negativeBarBorderColorSameAsPositive="0" axisPosition="middle">
              <x14:cfvo type="autoMin"/>
              <x14:cfvo type="autoMax"/>
              <x14:borderColor rgb="FF63C384"/>
              <x14:negativeFillColor theme="5"/>
              <x14:negativeBorderColor theme="5"/>
              <x14:axisColor rgb="FF000000"/>
            </x14:dataBar>
          </x14:cfRule>
          <xm:sqref>V3:V53</xm:sqref>
        </x14:conditionalFormatting>
        <x14:conditionalFormatting xmlns:xm="http://schemas.microsoft.com/office/excel/2006/main">
          <x14:cfRule type="dataBar" id="{764DDA78-DB2F-354C-AC96-44D1B3E3B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S3:S53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26B2-1ADA-44C5-9B03-C3C33BF37C8D}">
  <dimension ref="A1:E538"/>
  <sheetViews>
    <sheetView zoomScaleNormal="100" workbookViewId="0">
      <selection activeCell="C10" sqref="C10"/>
    </sheetView>
  </sheetViews>
  <sheetFormatPr defaultColWidth="10.6640625" defaultRowHeight="15.5" x14ac:dyDescent="0.35"/>
  <cols>
    <col min="1" max="1" width="11.83203125" style="10" bestFit="1" customWidth="1"/>
    <col min="2" max="2" width="15.25" style="10" bestFit="1" customWidth="1"/>
    <col min="3" max="3" width="13.75" style="10" bestFit="1" customWidth="1"/>
    <col min="4" max="4" width="11" style="11"/>
  </cols>
  <sheetData>
    <row r="1" spans="1:5" x14ac:dyDescent="0.35">
      <c r="A1" s="31" t="s">
        <v>300</v>
      </c>
      <c r="B1" s="31" t="s">
        <v>301</v>
      </c>
      <c r="C1" s="31" t="s">
        <v>302</v>
      </c>
      <c r="D1" s="31" t="s">
        <v>121</v>
      </c>
      <c r="E1" s="31" t="s">
        <v>67</v>
      </c>
    </row>
    <row r="2" spans="1:5" x14ac:dyDescent="0.35">
      <c r="A2" t="s">
        <v>205</v>
      </c>
      <c r="B2" t="s">
        <v>204</v>
      </c>
      <c r="C2" t="s">
        <v>303</v>
      </c>
      <c r="D2" t="s">
        <v>104</v>
      </c>
      <c r="E2" t="s">
        <v>71</v>
      </c>
    </row>
    <row r="3" spans="1:5" x14ac:dyDescent="0.35">
      <c r="A3" t="s">
        <v>133</v>
      </c>
      <c r="B3" t="s">
        <v>270</v>
      </c>
      <c r="C3" t="s">
        <v>303</v>
      </c>
      <c r="D3" t="s">
        <v>104</v>
      </c>
      <c r="E3" t="s">
        <v>69</v>
      </c>
    </row>
    <row r="4" spans="1:5" x14ac:dyDescent="0.35">
      <c r="A4" t="s">
        <v>233</v>
      </c>
      <c r="B4" t="s">
        <v>232</v>
      </c>
      <c r="C4" t="s">
        <v>304</v>
      </c>
      <c r="D4" t="s">
        <v>116</v>
      </c>
      <c r="E4" t="s">
        <v>69</v>
      </c>
    </row>
    <row r="5" spans="1:5" x14ac:dyDescent="0.35">
      <c r="A5" t="s">
        <v>278</v>
      </c>
      <c r="B5" t="s">
        <v>277</v>
      </c>
      <c r="C5" t="s">
        <v>304</v>
      </c>
      <c r="D5" t="s">
        <v>116</v>
      </c>
      <c r="E5" t="s">
        <v>69</v>
      </c>
    </row>
    <row r="6" spans="1:5" x14ac:dyDescent="0.35">
      <c r="A6" t="s">
        <v>226</v>
      </c>
      <c r="B6" t="s">
        <v>225</v>
      </c>
      <c r="C6" t="s">
        <v>305</v>
      </c>
      <c r="D6" t="s">
        <v>113</v>
      </c>
      <c r="E6" t="s">
        <v>69</v>
      </c>
    </row>
    <row r="7" spans="1:5" x14ac:dyDescent="0.35">
      <c r="A7" t="s">
        <v>272</v>
      </c>
      <c r="B7" t="s">
        <v>271</v>
      </c>
      <c r="C7" t="s">
        <v>305</v>
      </c>
      <c r="D7" t="s">
        <v>113</v>
      </c>
      <c r="E7" t="s">
        <v>71</v>
      </c>
    </row>
    <row r="8" spans="1:5" x14ac:dyDescent="0.35">
      <c r="A8" t="s">
        <v>127</v>
      </c>
      <c r="B8" t="s">
        <v>138</v>
      </c>
      <c r="C8" t="s">
        <v>306</v>
      </c>
      <c r="D8" t="s">
        <v>77</v>
      </c>
      <c r="E8" t="s">
        <v>69</v>
      </c>
    </row>
    <row r="9" spans="1:5" x14ac:dyDescent="0.35">
      <c r="A9" t="s">
        <v>163</v>
      </c>
      <c r="B9" t="s">
        <v>162</v>
      </c>
      <c r="C9" t="s">
        <v>306</v>
      </c>
      <c r="D9" t="s">
        <v>77</v>
      </c>
      <c r="E9" t="s">
        <v>69</v>
      </c>
    </row>
    <row r="10" spans="1:5" x14ac:dyDescent="0.35">
      <c r="A10" t="s">
        <v>177</v>
      </c>
      <c r="B10" t="s">
        <v>176</v>
      </c>
      <c r="C10" t="s">
        <v>307</v>
      </c>
      <c r="D10" t="s">
        <v>95</v>
      </c>
      <c r="E10" t="s">
        <v>71</v>
      </c>
    </row>
    <row r="11" spans="1:5" x14ac:dyDescent="0.35">
      <c r="A11" t="s">
        <v>188</v>
      </c>
      <c r="B11" t="s">
        <v>187</v>
      </c>
      <c r="C11" t="s">
        <v>307</v>
      </c>
      <c r="D11" t="s">
        <v>95</v>
      </c>
      <c r="E11" t="s">
        <v>71</v>
      </c>
    </row>
    <row r="12" spans="1:5" x14ac:dyDescent="0.35">
      <c r="A12" t="s">
        <v>129</v>
      </c>
      <c r="B12" t="s">
        <v>128</v>
      </c>
      <c r="C12" t="s">
        <v>308</v>
      </c>
      <c r="D12" t="s">
        <v>73</v>
      </c>
      <c r="E12" t="s">
        <v>71</v>
      </c>
    </row>
    <row r="13" spans="1:5" x14ac:dyDescent="0.35">
      <c r="A13" t="s">
        <v>137</v>
      </c>
      <c r="B13" t="s">
        <v>180</v>
      </c>
      <c r="C13" t="s">
        <v>308</v>
      </c>
      <c r="D13" t="s">
        <v>73</v>
      </c>
      <c r="E13" t="s">
        <v>69</v>
      </c>
    </row>
    <row r="14" spans="1:5" x14ac:dyDescent="0.35">
      <c r="A14" t="s">
        <v>133</v>
      </c>
      <c r="B14" t="s">
        <v>132</v>
      </c>
      <c r="C14" t="s">
        <v>309</v>
      </c>
      <c r="D14" t="s">
        <v>74</v>
      </c>
      <c r="E14" t="s">
        <v>71</v>
      </c>
    </row>
    <row r="15" spans="1:5" x14ac:dyDescent="0.35">
      <c r="A15" t="s">
        <v>235</v>
      </c>
      <c r="B15" t="s">
        <v>234</v>
      </c>
      <c r="C15" t="s">
        <v>309</v>
      </c>
      <c r="D15" t="s">
        <v>74</v>
      </c>
      <c r="E15" t="s">
        <v>71</v>
      </c>
    </row>
    <row r="16" spans="1:5" x14ac:dyDescent="0.35">
      <c r="A16" t="s">
        <v>151</v>
      </c>
      <c r="B16" t="s">
        <v>150</v>
      </c>
      <c r="C16" t="s">
        <v>310</v>
      </c>
      <c r="D16" t="s">
        <v>84</v>
      </c>
      <c r="E16" t="s">
        <v>71</v>
      </c>
    </row>
    <row r="17" spans="1:5" x14ac:dyDescent="0.35">
      <c r="A17" t="s">
        <v>159</v>
      </c>
      <c r="B17" t="s">
        <v>158</v>
      </c>
      <c r="C17" t="s">
        <v>310</v>
      </c>
      <c r="D17" t="s">
        <v>84</v>
      </c>
      <c r="E17" t="s">
        <v>71</v>
      </c>
    </row>
    <row r="18" spans="1:5" x14ac:dyDescent="0.35">
      <c r="A18" t="s">
        <v>258</v>
      </c>
      <c r="B18" t="s">
        <v>257</v>
      </c>
      <c r="C18" t="s">
        <v>311</v>
      </c>
      <c r="D18" t="s">
        <v>120</v>
      </c>
      <c r="E18" t="s">
        <v>69</v>
      </c>
    </row>
    <row r="19" spans="1:5" x14ac:dyDescent="0.35">
      <c r="A19" t="s">
        <v>267</v>
      </c>
      <c r="B19" t="s">
        <v>266</v>
      </c>
      <c r="C19" t="s">
        <v>311</v>
      </c>
      <c r="D19" t="s">
        <v>120</v>
      </c>
      <c r="E19" t="s">
        <v>69</v>
      </c>
    </row>
    <row r="20" spans="1:5" x14ac:dyDescent="0.35">
      <c r="A20" t="s">
        <v>218</v>
      </c>
      <c r="B20" t="s">
        <v>217</v>
      </c>
      <c r="C20" t="s">
        <v>312</v>
      </c>
      <c r="D20" t="s">
        <v>110</v>
      </c>
      <c r="E20" t="s">
        <v>69</v>
      </c>
    </row>
    <row r="21" spans="1:5" x14ac:dyDescent="0.35">
      <c r="A21" t="s">
        <v>241</v>
      </c>
      <c r="B21" t="s">
        <v>240</v>
      </c>
      <c r="C21" t="s">
        <v>312</v>
      </c>
      <c r="D21" t="s">
        <v>110</v>
      </c>
      <c r="E21" t="s">
        <v>69</v>
      </c>
    </row>
    <row r="22" spans="1:5" x14ac:dyDescent="0.35">
      <c r="A22" t="s">
        <v>196</v>
      </c>
      <c r="B22" t="s">
        <v>195</v>
      </c>
      <c r="C22" t="s">
        <v>313</v>
      </c>
      <c r="D22" t="s">
        <v>101</v>
      </c>
      <c r="E22" t="s">
        <v>71</v>
      </c>
    </row>
    <row r="23" spans="1:5" x14ac:dyDescent="0.35">
      <c r="A23" t="s">
        <v>264</v>
      </c>
      <c r="B23" t="s">
        <v>263</v>
      </c>
      <c r="C23" t="s">
        <v>313</v>
      </c>
      <c r="D23" t="s">
        <v>101</v>
      </c>
      <c r="E23" t="s">
        <v>71</v>
      </c>
    </row>
    <row r="24" spans="1:5" x14ac:dyDescent="0.35">
      <c r="A24" t="s">
        <v>129</v>
      </c>
      <c r="B24" t="s">
        <v>166</v>
      </c>
      <c r="C24" t="s">
        <v>315</v>
      </c>
      <c r="D24" t="s">
        <v>91</v>
      </c>
      <c r="E24" t="s">
        <v>69</v>
      </c>
    </row>
    <row r="25" spans="1:5" x14ac:dyDescent="0.35">
      <c r="A25" t="s">
        <v>249</v>
      </c>
      <c r="B25" t="s">
        <v>248</v>
      </c>
      <c r="C25" t="s">
        <v>315</v>
      </c>
      <c r="D25" t="s">
        <v>91</v>
      </c>
      <c r="E25" t="s">
        <v>69</v>
      </c>
    </row>
    <row r="26" spans="1:5" x14ac:dyDescent="0.35">
      <c r="A26" t="s">
        <v>125</v>
      </c>
      <c r="B26" t="s">
        <v>171</v>
      </c>
      <c r="C26" t="s">
        <v>316</v>
      </c>
      <c r="D26" t="s">
        <v>93</v>
      </c>
      <c r="E26" t="s">
        <v>71</v>
      </c>
    </row>
    <row r="27" spans="1:5" x14ac:dyDescent="0.35">
      <c r="A27" t="s">
        <v>133</v>
      </c>
      <c r="B27" t="s">
        <v>172</v>
      </c>
      <c r="C27" t="s">
        <v>316</v>
      </c>
      <c r="D27" t="s">
        <v>93</v>
      </c>
      <c r="E27" t="s">
        <v>71</v>
      </c>
    </row>
    <row r="28" spans="1:5" x14ac:dyDescent="0.35">
      <c r="A28" t="s">
        <v>140</v>
      </c>
      <c r="B28" t="s">
        <v>139</v>
      </c>
      <c r="C28" t="s">
        <v>317</v>
      </c>
      <c r="D28" t="s">
        <v>78</v>
      </c>
      <c r="E28" t="s">
        <v>69</v>
      </c>
    </row>
    <row r="29" spans="1:5" x14ac:dyDescent="0.35">
      <c r="A29" t="s">
        <v>296</v>
      </c>
      <c r="B29" t="s">
        <v>295</v>
      </c>
      <c r="C29" t="s">
        <v>317</v>
      </c>
      <c r="D29" t="s">
        <v>78</v>
      </c>
      <c r="E29" t="s">
        <v>69</v>
      </c>
    </row>
    <row r="30" spans="1:5" x14ac:dyDescent="0.35">
      <c r="A30" t="s">
        <v>175</v>
      </c>
      <c r="B30" t="s">
        <v>174</v>
      </c>
      <c r="C30" t="s">
        <v>314</v>
      </c>
      <c r="D30" t="s">
        <v>94</v>
      </c>
      <c r="E30" t="s">
        <v>69</v>
      </c>
    </row>
    <row r="31" spans="1:5" x14ac:dyDescent="0.35">
      <c r="A31" t="s">
        <v>186</v>
      </c>
      <c r="B31" t="s">
        <v>185</v>
      </c>
      <c r="C31" t="s">
        <v>314</v>
      </c>
      <c r="D31" t="s">
        <v>94</v>
      </c>
      <c r="E31" t="s">
        <v>69</v>
      </c>
    </row>
    <row r="32" spans="1:5" x14ac:dyDescent="0.35">
      <c r="A32" t="s">
        <v>231</v>
      </c>
      <c r="B32" t="s">
        <v>230</v>
      </c>
      <c r="C32" t="s">
        <v>318</v>
      </c>
      <c r="D32" t="s">
        <v>115</v>
      </c>
      <c r="E32" t="s">
        <v>69</v>
      </c>
    </row>
    <row r="33" spans="1:5" x14ac:dyDescent="0.35">
      <c r="A33" t="s">
        <v>251</v>
      </c>
      <c r="B33" t="s">
        <v>250</v>
      </c>
      <c r="C33" t="s">
        <v>318</v>
      </c>
      <c r="D33" t="s">
        <v>115</v>
      </c>
      <c r="E33" t="s">
        <v>69</v>
      </c>
    </row>
    <row r="34" spans="1:5" x14ac:dyDescent="0.35">
      <c r="A34" t="s">
        <v>224</v>
      </c>
      <c r="B34" t="s">
        <v>223</v>
      </c>
      <c r="C34" t="s">
        <v>319</v>
      </c>
      <c r="D34" t="s">
        <v>112</v>
      </c>
      <c r="E34" t="s">
        <v>69</v>
      </c>
    </row>
    <row r="35" spans="1:5" x14ac:dyDescent="0.35">
      <c r="A35" t="s">
        <v>239</v>
      </c>
      <c r="B35" t="s">
        <v>238</v>
      </c>
      <c r="C35" t="s">
        <v>319</v>
      </c>
      <c r="D35" t="s">
        <v>112</v>
      </c>
      <c r="E35" t="s">
        <v>69</v>
      </c>
    </row>
    <row r="36" spans="1:5" x14ac:dyDescent="0.35">
      <c r="A36" t="s">
        <v>155</v>
      </c>
      <c r="B36" t="s">
        <v>154</v>
      </c>
      <c r="C36" t="s">
        <v>320</v>
      </c>
      <c r="D36" t="s">
        <v>86</v>
      </c>
      <c r="E36" t="s">
        <v>69</v>
      </c>
    </row>
    <row r="37" spans="1:5" x14ac:dyDescent="0.35">
      <c r="A37" t="s">
        <v>127</v>
      </c>
      <c r="B37" t="s">
        <v>208</v>
      </c>
      <c r="C37" t="s">
        <v>320</v>
      </c>
      <c r="D37" t="s">
        <v>86</v>
      </c>
      <c r="E37" t="s">
        <v>69</v>
      </c>
    </row>
    <row r="38" spans="1:5" x14ac:dyDescent="0.35">
      <c r="A38" t="s">
        <v>157</v>
      </c>
      <c r="B38" t="s">
        <v>156</v>
      </c>
      <c r="C38" t="s">
        <v>323</v>
      </c>
      <c r="D38" t="s">
        <v>87</v>
      </c>
      <c r="E38" t="s">
        <v>69</v>
      </c>
    </row>
    <row r="39" spans="1:5" x14ac:dyDescent="0.35">
      <c r="A39" t="s">
        <v>210</v>
      </c>
      <c r="B39" t="s">
        <v>209</v>
      </c>
      <c r="C39" t="s">
        <v>323</v>
      </c>
      <c r="D39" t="s">
        <v>87</v>
      </c>
      <c r="E39" t="s">
        <v>106</v>
      </c>
    </row>
    <row r="40" spans="1:5" x14ac:dyDescent="0.35">
      <c r="A40" t="s">
        <v>149</v>
      </c>
      <c r="B40" t="s">
        <v>148</v>
      </c>
      <c r="C40" t="s">
        <v>322</v>
      </c>
      <c r="D40" t="s">
        <v>83</v>
      </c>
      <c r="E40" t="s">
        <v>71</v>
      </c>
    </row>
    <row r="41" spans="1:5" x14ac:dyDescent="0.35">
      <c r="A41" t="s">
        <v>159</v>
      </c>
      <c r="B41" t="s">
        <v>299</v>
      </c>
      <c r="C41" t="s">
        <v>322</v>
      </c>
      <c r="D41" t="s">
        <v>83</v>
      </c>
      <c r="E41" t="s">
        <v>71</v>
      </c>
    </row>
    <row r="42" spans="1:5" x14ac:dyDescent="0.35">
      <c r="A42" t="s">
        <v>222</v>
      </c>
      <c r="B42" t="s">
        <v>221</v>
      </c>
      <c r="C42" t="s">
        <v>321</v>
      </c>
      <c r="D42" t="s">
        <v>111</v>
      </c>
      <c r="E42" t="s">
        <v>71</v>
      </c>
    </row>
    <row r="43" spans="1:5" x14ac:dyDescent="0.35">
      <c r="A43" t="s">
        <v>289</v>
      </c>
      <c r="B43" t="s">
        <v>288</v>
      </c>
      <c r="C43" t="s">
        <v>321</v>
      </c>
      <c r="D43" t="s">
        <v>111</v>
      </c>
      <c r="E43" t="s">
        <v>71</v>
      </c>
    </row>
    <row r="44" spans="1:5" x14ac:dyDescent="0.35">
      <c r="A44" t="s">
        <v>243</v>
      </c>
      <c r="B44" t="s">
        <v>242</v>
      </c>
      <c r="C44" t="s">
        <v>324</v>
      </c>
      <c r="D44" t="s">
        <v>117</v>
      </c>
      <c r="E44" t="s">
        <v>71</v>
      </c>
    </row>
    <row r="45" spans="1:5" x14ac:dyDescent="0.35">
      <c r="A45" t="s">
        <v>276</v>
      </c>
      <c r="B45" t="s">
        <v>275</v>
      </c>
      <c r="C45" t="s">
        <v>324</v>
      </c>
      <c r="D45" t="s">
        <v>117</v>
      </c>
      <c r="E45" t="s">
        <v>71</v>
      </c>
    </row>
    <row r="46" spans="1:5" x14ac:dyDescent="0.35">
      <c r="A46" t="s">
        <v>212</v>
      </c>
      <c r="B46" t="s">
        <v>211</v>
      </c>
      <c r="C46" t="s">
        <v>325</v>
      </c>
      <c r="D46" t="s">
        <v>107</v>
      </c>
      <c r="E46" t="s">
        <v>71</v>
      </c>
    </row>
    <row r="47" spans="1:5" x14ac:dyDescent="0.35">
      <c r="A47" t="s">
        <v>274</v>
      </c>
      <c r="B47" t="s">
        <v>273</v>
      </c>
      <c r="C47" t="s">
        <v>325</v>
      </c>
      <c r="D47" t="s">
        <v>107</v>
      </c>
      <c r="E47" t="s">
        <v>71</v>
      </c>
    </row>
    <row r="48" spans="1:5" x14ac:dyDescent="0.35">
      <c r="A48" t="s">
        <v>199</v>
      </c>
      <c r="B48" t="s">
        <v>198</v>
      </c>
      <c r="C48" t="s">
        <v>328</v>
      </c>
      <c r="D48" t="s">
        <v>102</v>
      </c>
      <c r="E48" t="s">
        <v>69</v>
      </c>
    </row>
    <row r="49" spans="1:5" x14ac:dyDescent="0.35">
      <c r="A49" t="s">
        <v>293</v>
      </c>
      <c r="B49" t="s">
        <v>292</v>
      </c>
      <c r="C49" t="s">
        <v>328</v>
      </c>
      <c r="D49" t="s">
        <v>102</v>
      </c>
      <c r="E49" t="s">
        <v>69</v>
      </c>
    </row>
    <row r="50" spans="1:5" x14ac:dyDescent="0.35">
      <c r="A50" t="s">
        <v>135</v>
      </c>
      <c r="B50" t="s">
        <v>134</v>
      </c>
      <c r="C50" t="s">
        <v>327</v>
      </c>
      <c r="D50" t="s">
        <v>75</v>
      </c>
      <c r="E50" t="s">
        <v>69</v>
      </c>
    </row>
    <row r="51" spans="1:5" x14ac:dyDescent="0.35">
      <c r="A51" t="s">
        <v>192</v>
      </c>
      <c r="B51" t="s">
        <v>191</v>
      </c>
      <c r="C51" t="s">
        <v>327</v>
      </c>
      <c r="D51" t="s">
        <v>75</v>
      </c>
      <c r="E51" t="s">
        <v>69</v>
      </c>
    </row>
    <row r="52" spans="1:5" x14ac:dyDescent="0.35">
      <c r="A52" t="s">
        <v>170</v>
      </c>
      <c r="B52" t="s">
        <v>169</v>
      </c>
      <c r="C52" t="s">
        <v>326</v>
      </c>
      <c r="D52" t="s">
        <v>92</v>
      </c>
      <c r="E52" t="s">
        <v>69</v>
      </c>
    </row>
    <row r="53" spans="1:5" x14ac:dyDescent="0.35">
      <c r="A53" t="s">
        <v>280</v>
      </c>
      <c r="B53" t="s">
        <v>279</v>
      </c>
      <c r="C53" t="s">
        <v>326</v>
      </c>
      <c r="D53" t="s">
        <v>92</v>
      </c>
      <c r="E53" t="s">
        <v>71</v>
      </c>
    </row>
    <row r="54" spans="1:5" x14ac:dyDescent="0.35">
      <c r="A54" t="s">
        <v>179</v>
      </c>
      <c r="B54" t="s">
        <v>178</v>
      </c>
      <c r="C54" t="s">
        <v>347</v>
      </c>
      <c r="D54" t="s">
        <v>96</v>
      </c>
      <c r="E54" t="s">
        <v>69</v>
      </c>
    </row>
    <row r="55" spans="1:5" x14ac:dyDescent="0.35">
      <c r="A55" t="s">
        <v>262</v>
      </c>
      <c r="B55" t="s">
        <v>261</v>
      </c>
      <c r="C55" t="s">
        <v>347</v>
      </c>
      <c r="D55" t="s">
        <v>96</v>
      </c>
      <c r="E55" t="s">
        <v>69</v>
      </c>
    </row>
    <row r="56" spans="1:5" x14ac:dyDescent="0.35">
      <c r="A56" t="s">
        <v>161</v>
      </c>
      <c r="B56" t="s">
        <v>298</v>
      </c>
      <c r="C56" t="s">
        <v>330</v>
      </c>
      <c r="D56" t="s">
        <v>89</v>
      </c>
      <c r="E56" t="s">
        <v>71</v>
      </c>
    </row>
    <row r="57" spans="1:5" x14ac:dyDescent="0.35">
      <c r="A57" t="s">
        <v>255</v>
      </c>
      <c r="B57" t="s">
        <v>254</v>
      </c>
      <c r="C57" t="s">
        <v>330</v>
      </c>
      <c r="D57" t="s">
        <v>89</v>
      </c>
      <c r="E57" t="s">
        <v>71</v>
      </c>
    </row>
    <row r="58" spans="1:5" x14ac:dyDescent="0.35">
      <c r="A58" t="s">
        <v>190</v>
      </c>
      <c r="B58" t="s">
        <v>189</v>
      </c>
      <c r="C58" t="s">
        <v>331</v>
      </c>
      <c r="D58" t="s">
        <v>99</v>
      </c>
      <c r="E58" t="s">
        <v>71</v>
      </c>
    </row>
    <row r="59" spans="1:5" x14ac:dyDescent="0.35">
      <c r="A59" t="s">
        <v>269</v>
      </c>
      <c r="B59" t="s">
        <v>268</v>
      </c>
      <c r="C59" t="s">
        <v>331</v>
      </c>
      <c r="D59" t="s">
        <v>99</v>
      </c>
      <c r="E59" t="s">
        <v>71</v>
      </c>
    </row>
    <row r="60" spans="1:5" x14ac:dyDescent="0.35">
      <c r="A60" t="s">
        <v>137</v>
      </c>
      <c r="B60" t="s">
        <v>136</v>
      </c>
      <c r="C60" t="s">
        <v>332</v>
      </c>
      <c r="D60" t="s">
        <v>76</v>
      </c>
      <c r="E60" t="s">
        <v>71</v>
      </c>
    </row>
    <row r="61" spans="1:5" x14ac:dyDescent="0.35">
      <c r="A61" t="s">
        <v>153</v>
      </c>
      <c r="B61" t="s">
        <v>227</v>
      </c>
      <c r="C61" t="s">
        <v>332</v>
      </c>
      <c r="D61" t="s">
        <v>76</v>
      </c>
      <c r="E61" t="s">
        <v>71</v>
      </c>
    </row>
    <row r="62" spans="1:5" x14ac:dyDescent="0.35">
      <c r="A62" t="s">
        <v>194</v>
      </c>
      <c r="B62" t="s">
        <v>193</v>
      </c>
      <c r="C62" t="s">
        <v>333</v>
      </c>
      <c r="D62" t="s">
        <v>100</v>
      </c>
      <c r="E62" t="s">
        <v>71</v>
      </c>
    </row>
    <row r="63" spans="1:5" x14ac:dyDescent="0.35">
      <c r="A63" t="s">
        <v>163</v>
      </c>
      <c r="B63" t="s">
        <v>285</v>
      </c>
      <c r="C63" t="s">
        <v>333</v>
      </c>
      <c r="D63" t="s">
        <v>100</v>
      </c>
      <c r="E63" t="s">
        <v>71</v>
      </c>
    </row>
    <row r="64" spans="1:5" x14ac:dyDescent="0.35">
      <c r="A64" t="s">
        <v>182</v>
      </c>
      <c r="B64" t="s">
        <v>181</v>
      </c>
      <c r="C64" t="s">
        <v>334</v>
      </c>
      <c r="D64" t="s">
        <v>97</v>
      </c>
      <c r="E64" t="s">
        <v>71</v>
      </c>
    </row>
    <row r="65" spans="1:5" x14ac:dyDescent="0.35">
      <c r="A65" t="s">
        <v>186</v>
      </c>
      <c r="B65" t="s">
        <v>265</v>
      </c>
      <c r="C65" t="s">
        <v>334</v>
      </c>
      <c r="D65" t="s">
        <v>97</v>
      </c>
      <c r="E65" t="s">
        <v>71</v>
      </c>
    </row>
    <row r="66" spans="1:5" x14ac:dyDescent="0.35">
      <c r="A66" t="s">
        <v>133</v>
      </c>
      <c r="B66" t="s">
        <v>143</v>
      </c>
      <c r="C66" t="s">
        <v>329</v>
      </c>
      <c r="D66" t="s">
        <v>80</v>
      </c>
      <c r="E66" t="s">
        <v>69</v>
      </c>
    </row>
    <row r="67" spans="1:5" x14ac:dyDescent="0.35">
      <c r="A67" t="s">
        <v>283</v>
      </c>
      <c r="B67" t="s">
        <v>282</v>
      </c>
      <c r="C67" t="s">
        <v>329</v>
      </c>
      <c r="D67" t="s">
        <v>80</v>
      </c>
      <c r="E67" t="s">
        <v>69</v>
      </c>
    </row>
    <row r="68" spans="1:5" x14ac:dyDescent="0.35">
      <c r="A68" t="s">
        <v>165</v>
      </c>
      <c r="B68" t="s">
        <v>164</v>
      </c>
      <c r="C68" t="s">
        <v>44</v>
      </c>
      <c r="D68" t="s">
        <v>90</v>
      </c>
      <c r="E68" t="s">
        <v>69</v>
      </c>
    </row>
    <row r="69" spans="1:5" x14ac:dyDescent="0.35">
      <c r="A69" t="s">
        <v>127</v>
      </c>
      <c r="B69" t="s">
        <v>197</v>
      </c>
      <c r="C69" t="s">
        <v>44</v>
      </c>
      <c r="D69" t="s">
        <v>90</v>
      </c>
      <c r="E69" t="s">
        <v>69</v>
      </c>
    </row>
    <row r="70" spans="1:5" x14ac:dyDescent="0.35">
      <c r="A70" t="s">
        <v>142</v>
      </c>
      <c r="B70" t="s">
        <v>141</v>
      </c>
      <c r="C70" t="s">
        <v>335</v>
      </c>
      <c r="D70" t="s">
        <v>79</v>
      </c>
      <c r="E70" t="s">
        <v>71</v>
      </c>
    </row>
    <row r="71" spans="1:5" x14ac:dyDescent="0.35">
      <c r="A71" t="s">
        <v>245</v>
      </c>
      <c r="B71" t="s">
        <v>244</v>
      </c>
      <c r="C71" t="s">
        <v>335</v>
      </c>
      <c r="D71" t="s">
        <v>79</v>
      </c>
      <c r="E71" t="s">
        <v>69</v>
      </c>
    </row>
    <row r="72" spans="1:5" x14ac:dyDescent="0.35">
      <c r="A72" t="s">
        <v>201</v>
      </c>
      <c r="B72" t="s">
        <v>200</v>
      </c>
      <c r="C72" t="s">
        <v>345</v>
      </c>
      <c r="D72" t="s">
        <v>103</v>
      </c>
      <c r="E72" t="s">
        <v>69</v>
      </c>
    </row>
    <row r="73" spans="1:5" x14ac:dyDescent="0.35">
      <c r="A73" t="s">
        <v>201</v>
      </c>
      <c r="B73" t="s">
        <v>213</v>
      </c>
      <c r="C73" t="s">
        <v>345</v>
      </c>
      <c r="D73" t="s">
        <v>103</v>
      </c>
      <c r="E73" t="s">
        <v>69</v>
      </c>
    </row>
    <row r="74" spans="1:5" x14ac:dyDescent="0.35">
      <c r="A74" t="s">
        <v>229</v>
      </c>
      <c r="B74" t="s">
        <v>228</v>
      </c>
      <c r="C74" t="s">
        <v>336</v>
      </c>
      <c r="D74" t="s">
        <v>114</v>
      </c>
      <c r="E74" t="s">
        <v>71</v>
      </c>
    </row>
    <row r="75" spans="1:5" x14ac:dyDescent="0.35">
      <c r="A75" t="s">
        <v>203</v>
      </c>
      <c r="B75" t="s">
        <v>294</v>
      </c>
      <c r="C75" t="s">
        <v>336</v>
      </c>
      <c r="D75" t="s">
        <v>114</v>
      </c>
      <c r="E75" t="s">
        <v>71</v>
      </c>
    </row>
    <row r="76" spans="1:5" x14ac:dyDescent="0.35">
      <c r="A76" t="s">
        <v>153</v>
      </c>
      <c r="B76" t="s">
        <v>152</v>
      </c>
      <c r="C76" t="s">
        <v>346</v>
      </c>
      <c r="D76" t="s">
        <v>85</v>
      </c>
      <c r="E76" t="s">
        <v>71</v>
      </c>
    </row>
    <row r="77" spans="1:5" x14ac:dyDescent="0.35">
      <c r="A77" t="s">
        <v>215</v>
      </c>
      <c r="B77" t="s">
        <v>284</v>
      </c>
      <c r="C77" t="s">
        <v>346</v>
      </c>
      <c r="D77" t="s">
        <v>85</v>
      </c>
      <c r="E77" t="s">
        <v>69</v>
      </c>
    </row>
    <row r="78" spans="1:5" x14ac:dyDescent="0.35">
      <c r="A78" t="s">
        <v>247</v>
      </c>
      <c r="B78" t="s">
        <v>246</v>
      </c>
      <c r="C78" t="s">
        <v>337</v>
      </c>
      <c r="D78" t="s">
        <v>118</v>
      </c>
      <c r="E78" t="s">
        <v>71</v>
      </c>
    </row>
    <row r="79" spans="1:5" x14ac:dyDescent="0.35">
      <c r="A79" t="s">
        <v>291</v>
      </c>
      <c r="B79" t="s">
        <v>290</v>
      </c>
      <c r="C79" t="s">
        <v>337</v>
      </c>
      <c r="D79" t="s">
        <v>118</v>
      </c>
      <c r="E79" t="s">
        <v>71</v>
      </c>
    </row>
    <row r="80" spans="1:5" x14ac:dyDescent="0.35">
      <c r="A80" t="s">
        <v>184</v>
      </c>
      <c r="B80" t="s">
        <v>183</v>
      </c>
      <c r="C80" t="s">
        <v>338</v>
      </c>
      <c r="D80" t="s">
        <v>98</v>
      </c>
      <c r="E80" t="s">
        <v>69</v>
      </c>
    </row>
    <row r="81" spans="1:5" x14ac:dyDescent="0.35">
      <c r="A81" t="s">
        <v>207</v>
      </c>
      <c r="B81" t="s">
        <v>266</v>
      </c>
      <c r="C81" t="s">
        <v>338</v>
      </c>
      <c r="D81" t="s">
        <v>98</v>
      </c>
      <c r="E81" t="s">
        <v>69</v>
      </c>
    </row>
    <row r="82" spans="1:5" x14ac:dyDescent="0.35">
      <c r="A82" t="s">
        <v>140</v>
      </c>
      <c r="B82" t="s">
        <v>256</v>
      </c>
      <c r="C82" t="s">
        <v>339</v>
      </c>
      <c r="D82" t="s">
        <v>119</v>
      </c>
      <c r="E82" t="s">
        <v>69</v>
      </c>
    </row>
    <row r="83" spans="1:5" x14ac:dyDescent="0.35">
      <c r="A83" t="s">
        <v>127</v>
      </c>
      <c r="B83" t="s">
        <v>281</v>
      </c>
      <c r="C83" t="s">
        <v>339</v>
      </c>
      <c r="D83" t="s">
        <v>119</v>
      </c>
      <c r="E83" t="s">
        <v>69</v>
      </c>
    </row>
    <row r="84" spans="1:5" x14ac:dyDescent="0.35">
      <c r="A84" t="s">
        <v>123</v>
      </c>
      <c r="B84" t="s">
        <v>122</v>
      </c>
      <c r="C84" t="s">
        <v>350</v>
      </c>
      <c r="D84" t="s">
        <v>68</v>
      </c>
      <c r="E84" t="s">
        <v>69</v>
      </c>
    </row>
    <row r="85" spans="1:5" x14ac:dyDescent="0.35">
      <c r="A85" t="s">
        <v>131</v>
      </c>
      <c r="B85" t="s">
        <v>130</v>
      </c>
      <c r="C85" t="s">
        <v>350</v>
      </c>
      <c r="D85" t="s">
        <v>68</v>
      </c>
      <c r="E85" t="s">
        <v>69</v>
      </c>
    </row>
    <row r="86" spans="1:5" x14ac:dyDescent="0.35">
      <c r="A86" t="s">
        <v>127</v>
      </c>
      <c r="B86" t="s">
        <v>160</v>
      </c>
      <c r="C86" t="s">
        <v>340</v>
      </c>
      <c r="D86" t="s">
        <v>88</v>
      </c>
      <c r="E86" t="s">
        <v>69</v>
      </c>
    </row>
    <row r="87" spans="1:5" x14ac:dyDescent="0.35">
      <c r="A87" t="s">
        <v>168</v>
      </c>
      <c r="B87" t="s">
        <v>167</v>
      </c>
      <c r="C87" t="s">
        <v>340</v>
      </c>
      <c r="D87" t="s">
        <v>88</v>
      </c>
      <c r="E87" t="s">
        <v>69</v>
      </c>
    </row>
    <row r="88" spans="1:5" x14ac:dyDescent="0.35">
      <c r="A88" t="s">
        <v>140</v>
      </c>
      <c r="B88" t="s">
        <v>216</v>
      </c>
      <c r="C88" t="s">
        <v>341</v>
      </c>
      <c r="D88" t="s">
        <v>109</v>
      </c>
      <c r="E88" t="s">
        <v>69</v>
      </c>
    </row>
    <row r="89" spans="1:5" x14ac:dyDescent="0.35">
      <c r="A89" t="s">
        <v>253</v>
      </c>
      <c r="B89" t="s">
        <v>252</v>
      </c>
      <c r="C89" t="s">
        <v>341</v>
      </c>
      <c r="D89" t="s">
        <v>109</v>
      </c>
      <c r="E89" t="s">
        <v>69</v>
      </c>
    </row>
    <row r="90" spans="1:5" x14ac:dyDescent="0.35">
      <c r="A90" t="s">
        <v>215</v>
      </c>
      <c r="B90" t="s">
        <v>214</v>
      </c>
      <c r="C90" t="s">
        <v>342</v>
      </c>
      <c r="D90" t="s">
        <v>108</v>
      </c>
      <c r="E90" t="s">
        <v>71</v>
      </c>
    </row>
    <row r="91" spans="1:5" x14ac:dyDescent="0.35">
      <c r="A91" t="s">
        <v>260</v>
      </c>
      <c r="B91" t="s">
        <v>259</v>
      </c>
      <c r="C91" t="s">
        <v>342</v>
      </c>
      <c r="D91" t="s">
        <v>108</v>
      </c>
      <c r="E91" t="s">
        <v>106</v>
      </c>
    </row>
    <row r="92" spans="1:5" x14ac:dyDescent="0.35">
      <c r="A92" t="s">
        <v>207</v>
      </c>
      <c r="B92" t="s">
        <v>206</v>
      </c>
      <c r="C92" t="s">
        <v>297</v>
      </c>
      <c r="D92" t="s">
        <v>105</v>
      </c>
      <c r="E92" t="s">
        <v>71</v>
      </c>
    </row>
    <row r="93" spans="1:5" x14ac:dyDescent="0.35">
      <c r="A93" t="s">
        <v>287</v>
      </c>
      <c r="B93" t="s">
        <v>286</v>
      </c>
      <c r="C93" t="s">
        <v>297</v>
      </c>
      <c r="D93" t="s">
        <v>105</v>
      </c>
      <c r="E93" t="s">
        <v>71</v>
      </c>
    </row>
    <row r="94" spans="1:5" x14ac:dyDescent="0.35">
      <c r="A94" t="s">
        <v>145</v>
      </c>
      <c r="B94" t="s">
        <v>144</v>
      </c>
      <c r="C94" t="s">
        <v>343</v>
      </c>
      <c r="D94" t="s">
        <v>81</v>
      </c>
      <c r="E94" t="s">
        <v>71</v>
      </c>
    </row>
    <row r="95" spans="1:5" x14ac:dyDescent="0.35">
      <c r="A95" t="s">
        <v>237</v>
      </c>
      <c r="B95" t="s">
        <v>236</v>
      </c>
      <c r="C95" t="s">
        <v>343</v>
      </c>
      <c r="D95" t="s">
        <v>81</v>
      </c>
      <c r="E95" t="s">
        <v>71</v>
      </c>
    </row>
    <row r="96" spans="1:5" x14ac:dyDescent="0.35">
      <c r="A96" t="s">
        <v>147</v>
      </c>
      <c r="B96" t="s">
        <v>146</v>
      </c>
      <c r="C96" t="s">
        <v>344</v>
      </c>
      <c r="D96" t="s">
        <v>82</v>
      </c>
      <c r="E96" t="s">
        <v>69</v>
      </c>
    </row>
    <row r="97" spans="1:5" x14ac:dyDescent="0.35">
      <c r="A97" t="s">
        <v>220</v>
      </c>
      <c r="B97" t="s">
        <v>219</v>
      </c>
      <c r="C97" t="s">
        <v>344</v>
      </c>
      <c r="D97" t="s">
        <v>82</v>
      </c>
      <c r="E97" t="s">
        <v>71</v>
      </c>
    </row>
    <row r="98" spans="1:5" x14ac:dyDescent="0.35">
      <c r="A98" t="s">
        <v>125</v>
      </c>
      <c r="B98" t="s">
        <v>124</v>
      </c>
      <c r="C98" t="s">
        <v>348</v>
      </c>
      <c r="D98" t="s">
        <v>70</v>
      </c>
      <c r="E98" t="s">
        <v>71</v>
      </c>
    </row>
    <row r="99" spans="1:5" x14ac:dyDescent="0.35">
      <c r="A99" t="s">
        <v>203</v>
      </c>
      <c r="B99" t="s">
        <v>202</v>
      </c>
      <c r="C99" t="s">
        <v>348</v>
      </c>
      <c r="D99" t="s">
        <v>70</v>
      </c>
      <c r="E99" t="s">
        <v>69</v>
      </c>
    </row>
    <row r="100" spans="1:5" x14ac:dyDescent="0.35">
      <c r="A100" t="s">
        <v>127</v>
      </c>
      <c r="B100" t="s">
        <v>126</v>
      </c>
      <c r="C100" t="s">
        <v>349</v>
      </c>
      <c r="D100" t="s">
        <v>72</v>
      </c>
      <c r="E100" t="s">
        <v>69</v>
      </c>
    </row>
    <row r="101" spans="1:5" x14ac:dyDescent="0.35">
      <c r="A101" t="s">
        <v>129</v>
      </c>
      <c r="B101" t="s">
        <v>173</v>
      </c>
      <c r="C101" t="s">
        <v>349</v>
      </c>
      <c r="D101" t="s">
        <v>72</v>
      </c>
      <c r="E101" t="s">
        <v>69</v>
      </c>
    </row>
    <row r="104" spans="1:5" x14ac:dyDescent="0.35">
      <c r="A104"/>
      <c r="B104"/>
      <c r="C104"/>
      <c r="D104"/>
    </row>
    <row r="105" spans="1:5" x14ac:dyDescent="0.35">
      <c r="A105"/>
      <c r="B105"/>
      <c r="C105"/>
      <c r="D105"/>
    </row>
    <row r="106" spans="1:5" x14ac:dyDescent="0.35">
      <c r="A106"/>
      <c r="B106"/>
      <c r="C106"/>
      <c r="D106"/>
    </row>
    <row r="107" spans="1:5" x14ac:dyDescent="0.35">
      <c r="A107"/>
      <c r="B107"/>
      <c r="C107"/>
      <c r="D107"/>
    </row>
    <row r="108" spans="1:5" x14ac:dyDescent="0.35">
      <c r="A108"/>
      <c r="B108"/>
      <c r="C108"/>
      <c r="D108"/>
    </row>
    <row r="109" spans="1:5" x14ac:dyDescent="0.35">
      <c r="A109"/>
      <c r="B109"/>
      <c r="C109"/>
      <c r="D109"/>
    </row>
    <row r="110" spans="1:5" x14ac:dyDescent="0.35">
      <c r="A110"/>
      <c r="B110"/>
      <c r="C110"/>
      <c r="D110"/>
    </row>
    <row r="111" spans="1:5" x14ac:dyDescent="0.35">
      <c r="A111"/>
      <c r="B111"/>
      <c r="C111"/>
      <c r="D111"/>
    </row>
    <row r="112" spans="1:5" x14ac:dyDescent="0.35">
      <c r="A112"/>
      <c r="B112"/>
      <c r="C112"/>
      <c r="D112"/>
    </row>
    <row r="113" spans="1:4" x14ac:dyDescent="0.35">
      <c r="A113"/>
      <c r="B113"/>
      <c r="C113"/>
      <c r="D113"/>
    </row>
    <row r="114" spans="1:4" x14ac:dyDescent="0.35">
      <c r="A114"/>
      <c r="B114"/>
      <c r="C114"/>
      <c r="D114"/>
    </row>
    <row r="115" spans="1:4" x14ac:dyDescent="0.35">
      <c r="A115"/>
      <c r="B115"/>
      <c r="C115"/>
      <c r="D115"/>
    </row>
    <row r="116" spans="1:4" x14ac:dyDescent="0.35">
      <c r="A116"/>
      <c r="B116"/>
      <c r="C116"/>
      <c r="D116"/>
    </row>
    <row r="117" spans="1:4" x14ac:dyDescent="0.35">
      <c r="A117"/>
      <c r="B117"/>
      <c r="C117"/>
      <c r="D117"/>
    </row>
    <row r="118" spans="1:4" x14ac:dyDescent="0.35">
      <c r="A118"/>
      <c r="B118"/>
      <c r="C118"/>
      <c r="D118"/>
    </row>
    <row r="119" spans="1:4" x14ac:dyDescent="0.35">
      <c r="A119"/>
      <c r="B119"/>
      <c r="C119"/>
      <c r="D119"/>
    </row>
    <row r="120" spans="1:4" x14ac:dyDescent="0.35">
      <c r="A120"/>
      <c r="B120"/>
      <c r="C120"/>
      <c r="D120"/>
    </row>
    <row r="121" spans="1:4" x14ac:dyDescent="0.35">
      <c r="A121"/>
      <c r="B121"/>
      <c r="C121"/>
      <c r="D121"/>
    </row>
    <row r="122" spans="1:4" x14ac:dyDescent="0.35">
      <c r="A122"/>
      <c r="B122"/>
      <c r="C122"/>
      <c r="D122"/>
    </row>
    <row r="123" spans="1:4" x14ac:dyDescent="0.35">
      <c r="A123"/>
      <c r="B123"/>
      <c r="C123"/>
      <c r="D123"/>
    </row>
    <row r="124" spans="1:4" x14ac:dyDescent="0.35">
      <c r="A124"/>
      <c r="B124"/>
      <c r="C124"/>
      <c r="D124"/>
    </row>
    <row r="125" spans="1:4" x14ac:dyDescent="0.35">
      <c r="A125"/>
      <c r="B125"/>
      <c r="C125"/>
      <c r="D125"/>
    </row>
    <row r="126" spans="1:4" x14ac:dyDescent="0.35">
      <c r="A126"/>
      <c r="B126"/>
      <c r="C126"/>
      <c r="D126"/>
    </row>
    <row r="127" spans="1:4" x14ac:dyDescent="0.35">
      <c r="A127"/>
      <c r="B127"/>
      <c r="C127"/>
      <c r="D127"/>
    </row>
    <row r="128" spans="1:4" x14ac:dyDescent="0.35">
      <c r="A128"/>
      <c r="B128"/>
      <c r="C128"/>
      <c r="D128"/>
    </row>
    <row r="129" spans="1:4" x14ac:dyDescent="0.35">
      <c r="A129"/>
      <c r="B129"/>
      <c r="C129"/>
      <c r="D129"/>
    </row>
    <row r="130" spans="1:4" x14ac:dyDescent="0.35">
      <c r="A130"/>
      <c r="B130"/>
      <c r="C130"/>
      <c r="D130"/>
    </row>
    <row r="131" spans="1:4" x14ac:dyDescent="0.35">
      <c r="A131"/>
      <c r="B131"/>
      <c r="C131"/>
      <c r="D131"/>
    </row>
    <row r="132" spans="1:4" x14ac:dyDescent="0.35">
      <c r="A132"/>
      <c r="B132"/>
      <c r="C132"/>
      <c r="D132"/>
    </row>
    <row r="133" spans="1:4" x14ac:dyDescent="0.35">
      <c r="A133"/>
      <c r="B133"/>
      <c r="C133"/>
      <c r="D133"/>
    </row>
    <row r="134" spans="1:4" x14ac:dyDescent="0.35">
      <c r="A134"/>
      <c r="B134"/>
      <c r="C134"/>
      <c r="D134"/>
    </row>
    <row r="135" spans="1:4" x14ac:dyDescent="0.35">
      <c r="A135"/>
      <c r="B135"/>
      <c r="C135"/>
      <c r="D135"/>
    </row>
    <row r="136" spans="1:4" x14ac:dyDescent="0.35">
      <c r="A136"/>
      <c r="B136"/>
      <c r="C136"/>
      <c r="D136"/>
    </row>
    <row r="137" spans="1:4" x14ac:dyDescent="0.35">
      <c r="A137"/>
      <c r="B137"/>
      <c r="C137"/>
      <c r="D137"/>
    </row>
    <row r="138" spans="1:4" x14ac:dyDescent="0.35">
      <c r="A138"/>
      <c r="B138"/>
      <c r="C138"/>
      <c r="D138"/>
    </row>
    <row r="139" spans="1:4" x14ac:dyDescent="0.35">
      <c r="A139"/>
      <c r="B139"/>
      <c r="C139"/>
      <c r="D139"/>
    </row>
    <row r="140" spans="1:4" x14ac:dyDescent="0.35">
      <c r="A140"/>
      <c r="B140"/>
      <c r="C140"/>
      <c r="D140"/>
    </row>
    <row r="141" spans="1:4" x14ac:dyDescent="0.35">
      <c r="A141"/>
      <c r="B141"/>
      <c r="C141"/>
      <c r="D141"/>
    </row>
    <row r="142" spans="1:4" x14ac:dyDescent="0.35">
      <c r="A142"/>
      <c r="B142"/>
      <c r="C142"/>
      <c r="D142"/>
    </row>
    <row r="143" spans="1:4" x14ac:dyDescent="0.35">
      <c r="A143"/>
      <c r="B143"/>
      <c r="C143"/>
      <c r="D143"/>
    </row>
    <row r="144" spans="1:4" x14ac:dyDescent="0.35">
      <c r="A144"/>
      <c r="B144"/>
      <c r="C144"/>
      <c r="D144"/>
    </row>
    <row r="145" spans="1:4" x14ac:dyDescent="0.35">
      <c r="A145"/>
      <c r="B145"/>
      <c r="C145"/>
      <c r="D145"/>
    </row>
    <row r="146" spans="1:4" x14ac:dyDescent="0.35">
      <c r="A146"/>
      <c r="B146"/>
      <c r="C146"/>
      <c r="D146"/>
    </row>
    <row r="147" spans="1:4" x14ac:dyDescent="0.35">
      <c r="A147"/>
      <c r="B147"/>
      <c r="C147"/>
      <c r="D147"/>
    </row>
    <row r="148" spans="1:4" x14ac:dyDescent="0.35">
      <c r="A148"/>
      <c r="B148"/>
      <c r="C148"/>
      <c r="D148"/>
    </row>
    <row r="149" spans="1:4" x14ac:dyDescent="0.35">
      <c r="A149"/>
      <c r="B149"/>
      <c r="C149"/>
      <c r="D149"/>
    </row>
    <row r="150" spans="1:4" x14ac:dyDescent="0.35">
      <c r="A150"/>
      <c r="B150"/>
      <c r="C150"/>
      <c r="D150"/>
    </row>
    <row r="151" spans="1:4" x14ac:dyDescent="0.35">
      <c r="A151"/>
      <c r="B151"/>
      <c r="C151"/>
      <c r="D151"/>
    </row>
    <row r="152" spans="1:4" x14ac:dyDescent="0.35">
      <c r="A152"/>
      <c r="B152"/>
      <c r="C152"/>
      <c r="D152"/>
    </row>
    <row r="153" spans="1:4" x14ac:dyDescent="0.35">
      <c r="A153"/>
      <c r="B153"/>
      <c r="C153"/>
      <c r="D153"/>
    </row>
    <row r="154" spans="1:4" x14ac:dyDescent="0.35">
      <c r="A154"/>
      <c r="B154"/>
      <c r="C154"/>
      <c r="D154"/>
    </row>
    <row r="155" spans="1:4" x14ac:dyDescent="0.35">
      <c r="A155"/>
      <c r="B155"/>
      <c r="C155"/>
      <c r="D155"/>
    </row>
    <row r="156" spans="1:4" x14ac:dyDescent="0.35">
      <c r="A156"/>
      <c r="B156"/>
      <c r="C156"/>
      <c r="D156"/>
    </row>
    <row r="157" spans="1:4" x14ac:dyDescent="0.35">
      <c r="A157"/>
      <c r="B157"/>
      <c r="C157"/>
      <c r="D157"/>
    </row>
    <row r="158" spans="1:4" x14ac:dyDescent="0.35">
      <c r="A158"/>
      <c r="B158"/>
      <c r="C158"/>
      <c r="D158"/>
    </row>
    <row r="159" spans="1:4" x14ac:dyDescent="0.35">
      <c r="A159"/>
      <c r="B159"/>
      <c r="C159"/>
      <c r="D159"/>
    </row>
    <row r="160" spans="1:4" x14ac:dyDescent="0.35">
      <c r="A160"/>
      <c r="B160"/>
      <c r="C160"/>
      <c r="D160"/>
    </row>
    <row r="161" spans="1:4" x14ac:dyDescent="0.35">
      <c r="A161"/>
      <c r="B161"/>
      <c r="C161"/>
      <c r="D161"/>
    </row>
    <row r="162" spans="1:4" x14ac:dyDescent="0.35">
      <c r="A162"/>
      <c r="B162"/>
      <c r="C162"/>
      <c r="D162"/>
    </row>
    <row r="163" spans="1:4" x14ac:dyDescent="0.35">
      <c r="A163"/>
      <c r="B163"/>
      <c r="C163"/>
      <c r="D163"/>
    </row>
    <row r="164" spans="1:4" x14ac:dyDescent="0.35">
      <c r="A164"/>
      <c r="B164"/>
      <c r="C164"/>
      <c r="D164"/>
    </row>
    <row r="165" spans="1:4" x14ac:dyDescent="0.35">
      <c r="A165"/>
      <c r="B165"/>
      <c r="C165"/>
      <c r="D165"/>
    </row>
    <row r="166" spans="1:4" x14ac:dyDescent="0.35">
      <c r="A166"/>
      <c r="B166"/>
      <c r="C166"/>
      <c r="D166"/>
    </row>
    <row r="167" spans="1:4" x14ac:dyDescent="0.35">
      <c r="A167"/>
      <c r="B167"/>
      <c r="C167"/>
      <c r="D167"/>
    </row>
    <row r="168" spans="1:4" x14ac:dyDescent="0.35">
      <c r="A168"/>
      <c r="B168"/>
      <c r="C168"/>
      <c r="D168"/>
    </row>
    <row r="169" spans="1:4" x14ac:dyDescent="0.35">
      <c r="A169"/>
      <c r="B169"/>
      <c r="C169"/>
      <c r="D169"/>
    </row>
    <row r="170" spans="1:4" x14ac:dyDescent="0.35">
      <c r="A170"/>
      <c r="B170"/>
      <c r="C170"/>
      <c r="D170"/>
    </row>
    <row r="171" spans="1:4" x14ac:dyDescent="0.35">
      <c r="A171"/>
      <c r="B171"/>
      <c r="C171"/>
      <c r="D171"/>
    </row>
    <row r="172" spans="1:4" x14ac:dyDescent="0.35">
      <c r="A172"/>
      <c r="B172"/>
      <c r="C172"/>
      <c r="D172"/>
    </row>
    <row r="173" spans="1:4" x14ac:dyDescent="0.35">
      <c r="A173"/>
      <c r="B173"/>
      <c r="C173"/>
      <c r="D173"/>
    </row>
    <row r="174" spans="1:4" x14ac:dyDescent="0.35">
      <c r="A174"/>
      <c r="B174"/>
      <c r="C174"/>
      <c r="D174"/>
    </row>
    <row r="175" spans="1:4" x14ac:dyDescent="0.35">
      <c r="A175"/>
      <c r="B175"/>
      <c r="C175"/>
      <c r="D175"/>
    </row>
    <row r="176" spans="1:4" x14ac:dyDescent="0.35">
      <c r="A176"/>
      <c r="B176"/>
      <c r="C176"/>
      <c r="D176"/>
    </row>
    <row r="177" spans="1:4" x14ac:dyDescent="0.35">
      <c r="A177"/>
      <c r="B177"/>
      <c r="C177"/>
      <c r="D177"/>
    </row>
    <row r="178" spans="1:4" x14ac:dyDescent="0.35">
      <c r="A178"/>
      <c r="B178"/>
      <c r="C178"/>
      <c r="D178"/>
    </row>
    <row r="179" spans="1:4" x14ac:dyDescent="0.35">
      <c r="A179"/>
      <c r="B179"/>
      <c r="C179"/>
      <c r="D179"/>
    </row>
    <row r="180" spans="1:4" x14ac:dyDescent="0.35">
      <c r="A180"/>
      <c r="B180"/>
      <c r="C180"/>
      <c r="D180"/>
    </row>
    <row r="181" spans="1:4" x14ac:dyDescent="0.35">
      <c r="A181"/>
      <c r="B181"/>
      <c r="C181"/>
      <c r="D181"/>
    </row>
    <row r="182" spans="1:4" x14ac:dyDescent="0.35">
      <c r="A182"/>
      <c r="B182"/>
      <c r="C182"/>
      <c r="D182"/>
    </row>
    <row r="183" spans="1:4" x14ac:dyDescent="0.35">
      <c r="A183"/>
      <c r="B183"/>
      <c r="C183"/>
      <c r="D183"/>
    </row>
    <row r="184" spans="1:4" x14ac:dyDescent="0.35">
      <c r="A184"/>
      <c r="B184"/>
      <c r="C184"/>
      <c r="D184"/>
    </row>
    <row r="185" spans="1:4" x14ac:dyDescent="0.35">
      <c r="A185"/>
      <c r="B185"/>
      <c r="C185"/>
      <c r="D185"/>
    </row>
    <row r="186" spans="1:4" x14ac:dyDescent="0.35">
      <c r="A186"/>
      <c r="B186"/>
      <c r="C186"/>
      <c r="D186"/>
    </row>
    <row r="187" spans="1:4" x14ac:dyDescent="0.35">
      <c r="A187"/>
      <c r="B187"/>
      <c r="C187"/>
      <c r="D187"/>
    </row>
    <row r="188" spans="1:4" x14ac:dyDescent="0.35">
      <c r="A188"/>
      <c r="B188"/>
      <c r="C188"/>
      <c r="D188"/>
    </row>
    <row r="189" spans="1:4" x14ac:dyDescent="0.35">
      <c r="A189"/>
      <c r="B189"/>
      <c r="C189"/>
      <c r="D189"/>
    </row>
    <row r="190" spans="1:4" x14ac:dyDescent="0.35">
      <c r="A190"/>
      <c r="B190"/>
      <c r="C190"/>
      <c r="D190"/>
    </row>
    <row r="191" spans="1:4" x14ac:dyDescent="0.35">
      <c r="A191"/>
      <c r="B191"/>
      <c r="C191"/>
      <c r="D191"/>
    </row>
    <row r="192" spans="1:4" x14ac:dyDescent="0.35">
      <c r="A192"/>
      <c r="B192"/>
      <c r="C192"/>
      <c r="D192"/>
    </row>
    <row r="193" spans="1:4" x14ac:dyDescent="0.35">
      <c r="A193"/>
      <c r="B193"/>
      <c r="C193"/>
      <c r="D193"/>
    </row>
    <row r="194" spans="1:4" x14ac:dyDescent="0.35">
      <c r="A194"/>
      <c r="B194"/>
      <c r="C194"/>
      <c r="D194"/>
    </row>
    <row r="195" spans="1:4" x14ac:dyDescent="0.35">
      <c r="A195"/>
      <c r="B195"/>
      <c r="C195"/>
      <c r="D195"/>
    </row>
    <row r="196" spans="1:4" x14ac:dyDescent="0.35">
      <c r="A196"/>
      <c r="B196"/>
      <c r="C196"/>
      <c r="D196"/>
    </row>
    <row r="197" spans="1:4" x14ac:dyDescent="0.35">
      <c r="A197"/>
      <c r="B197"/>
      <c r="C197"/>
      <c r="D197"/>
    </row>
    <row r="198" spans="1:4" x14ac:dyDescent="0.35">
      <c r="A198"/>
      <c r="B198"/>
      <c r="C198"/>
      <c r="D198"/>
    </row>
    <row r="199" spans="1:4" x14ac:dyDescent="0.35">
      <c r="A199"/>
      <c r="B199"/>
      <c r="C199"/>
      <c r="D199"/>
    </row>
    <row r="200" spans="1:4" x14ac:dyDescent="0.35">
      <c r="A200"/>
      <c r="B200"/>
      <c r="C200"/>
      <c r="D200"/>
    </row>
    <row r="201" spans="1:4" x14ac:dyDescent="0.35">
      <c r="A201"/>
      <c r="B201"/>
      <c r="C201"/>
      <c r="D201"/>
    </row>
    <row r="202" spans="1:4" x14ac:dyDescent="0.35">
      <c r="A202"/>
      <c r="B202"/>
      <c r="C202"/>
      <c r="D202"/>
    </row>
    <row r="203" spans="1:4" x14ac:dyDescent="0.35">
      <c r="A203"/>
      <c r="B203"/>
      <c r="C203"/>
      <c r="D203"/>
    </row>
    <row r="204" spans="1:4" x14ac:dyDescent="0.35">
      <c r="A204"/>
      <c r="B204"/>
      <c r="C204"/>
      <c r="D204"/>
    </row>
    <row r="205" spans="1:4" x14ac:dyDescent="0.35">
      <c r="A205"/>
      <c r="B205"/>
      <c r="C205"/>
      <c r="D205"/>
    </row>
    <row r="206" spans="1:4" x14ac:dyDescent="0.35">
      <c r="A206"/>
      <c r="B206"/>
      <c r="C206"/>
      <c r="D206"/>
    </row>
    <row r="207" spans="1:4" x14ac:dyDescent="0.35">
      <c r="A207"/>
      <c r="B207"/>
      <c r="C207"/>
      <c r="D207"/>
    </row>
    <row r="208" spans="1:4" x14ac:dyDescent="0.35">
      <c r="A208"/>
      <c r="B208"/>
      <c r="C208"/>
      <c r="D208"/>
    </row>
    <row r="209" spans="1:4" x14ac:dyDescent="0.35">
      <c r="A209"/>
      <c r="B209"/>
      <c r="C209"/>
      <c r="D209"/>
    </row>
    <row r="210" spans="1:4" x14ac:dyDescent="0.35">
      <c r="A210"/>
      <c r="B210"/>
      <c r="C210"/>
      <c r="D210"/>
    </row>
    <row r="211" spans="1:4" x14ac:dyDescent="0.35">
      <c r="A211"/>
      <c r="B211"/>
      <c r="C211"/>
      <c r="D211"/>
    </row>
    <row r="212" spans="1:4" x14ac:dyDescent="0.35">
      <c r="A212"/>
      <c r="B212"/>
      <c r="C212"/>
      <c r="D212"/>
    </row>
    <row r="213" spans="1:4" x14ac:dyDescent="0.35">
      <c r="A213"/>
      <c r="B213"/>
      <c r="C213"/>
      <c r="D213"/>
    </row>
    <row r="214" spans="1:4" x14ac:dyDescent="0.35">
      <c r="A214"/>
      <c r="B214"/>
      <c r="C214"/>
      <c r="D214"/>
    </row>
    <row r="215" spans="1:4" x14ac:dyDescent="0.35">
      <c r="A215"/>
      <c r="B215"/>
      <c r="C215"/>
      <c r="D215"/>
    </row>
    <row r="216" spans="1:4" x14ac:dyDescent="0.35">
      <c r="A216"/>
      <c r="B216"/>
      <c r="C216"/>
      <c r="D216"/>
    </row>
    <row r="217" spans="1:4" x14ac:dyDescent="0.35">
      <c r="A217"/>
      <c r="B217"/>
      <c r="C217"/>
      <c r="D217"/>
    </row>
    <row r="218" spans="1:4" x14ac:dyDescent="0.35">
      <c r="A218"/>
      <c r="B218"/>
      <c r="C218"/>
      <c r="D218"/>
    </row>
    <row r="219" spans="1:4" x14ac:dyDescent="0.35">
      <c r="A219"/>
      <c r="B219"/>
      <c r="C219"/>
      <c r="D219"/>
    </row>
    <row r="220" spans="1:4" x14ac:dyDescent="0.35">
      <c r="A220"/>
      <c r="B220"/>
      <c r="C220"/>
      <c r="D220"/>
    </row>
    <row r="221" spans="1:4" x14ac:dyDescent="0.35">
      <c r="A221"/>
      <c r="B221"/>
      <c r="C221"/>
      <c r="D221"/>
    </row>
    <row r="222" spans="1:4" x14ac:dyDescent="0.35">
      <c r="A222"/>
      <c r="B222"/>
      <c r="C222"/>
      <c r="D222"/>
    </row>
    <row r="223" spans="1:4" x14ac:dyDescent="0.35">
      <c r="A223"/>
      <c r="B223"/>
      <c r="C223"/>
      <c r="D223"/>
    </row>
    <row r="224" spans="1:4" x14ac:dyDescent="0.35">
      <c r="A224"/>
      <c r="B224"/>
      <c r="C224"/>
      <c r="D224"/>
    </row>
    <row r="225" spans="1:4" x14ac:dyDescent="0.35">
      <c r="A225"/>
      <c r="B225"/>
      <c r="C225"/>
      <c r="D225"/>
    </row>
    <row r="226" spans="1:4" x14ac:dyDescent="0.35">
      <c r="A226"/>
      <c r="B226"/>
      <c r="C226"/>
      <c r="D226"/>
    </row>
    <row r="227" spans="1:4" x14ac:dyDescent="0.35">
      <c r="A227"/>
      <c r="B227"/>
      <c r="C227"/>
      <c r="D227"/>
    </row>
    <row r="228" spans="1:4" x14ac:dyDescent="0.35">
      <c r="A228"/>
      <c r="B228"/>
      <c r="C228"/>
      <c r="D228"/>
    </row>
    <row r="229" spans="1:4" x14ac:dyDescent="0.35">
      <c r="A229"/>
      <c r="B229"/>
      <c r="C229"/>
      <c r="D229"/>
    </row>
    <row r="230" spans="1:4" x14ac:dyDescent="0.35">
      <c r="A230"/>
      <c r="B230"/>
      <c r="C230"/>
      <c r="D230"/>
    </row>
    <row r="231" spans="1:4" x14ac:dyDescent="0.35">
      <c r="A231"/>
      <c r="B231"/>
      <c r="C231"/>
      <c r="D231"/>
    </row>
    <row r="232" spans="1:4" x14ac:dyDescent="0.35">
      <c r="A232"/>
      <c r="B232"/>
      <c r="C232"/>
      <c r="D232"/>
    </row>
    <row r="233" spans="1:4" x14ac:dyDescent="0.35">
      <c r="A233"/>
      <c r="B233"/>
      <c r="C233"/>
      <c r="D233"/>
    </row>
    <row r="234" spans="1:4" x14ac:dyDescent="0.35">
      <c r="A234"/>
      <c r="B234"/>
      <c r="C234"/>
      <c r="D234"/>
    </row>
    <row r="235" spans="1:4" x14ac:dyDescent="0.35">
      <c r="A235"/>
      <c r="B235"/>
      <c r="C235"/>
      <c r="D235"/>
    </row>
    <row r="236" spans="1:4" x14ac:dyDescent="0.35">
      <c r="A236"/>
      <c r="B236"/>
      <c r="C236"/>
      <c r="D236"/>
    </row>
    <row r="237" spans="1:4" x14ac:dyDescent="0.35">
      <c r="A237"/>
      <c r="B237"/>
      <c r="C237"/>
      <c r="D237"/>
    </row>
    <row r="238" spans="1:4" x14ac:dyDescent="0.35">
      <c r="A238"/>
      <c r="B238"/>
      <c r="C238"/>
      <c r="D238"/>
    </row>
    <row r="239" spans="1:4" x14ac:dyDescent="0.35">
      <c r="A239"/>
      <c r="B239"/>
      <c r="C239"/>
      <c r="D239"/>
    </row>
    <row r="240" spans="1:4" x14ac:dyDescent="0.35">
      <c r="A240"/>
      <c r="B240"/>
      <c r="C240"/>
      <c r="D240"/>
    </row>
    <row r="241" spans="1:4" x14ac:dyDescent="0.35">
      <c r="A241"/>
      <c r="B241"/>
      <c r="C241"/>
      <c r="D241"/>
    </row>
    <row r="242" spans="1:4" x14ac:dyDescent="0.35">
      <c r="A242"/>
      <c r="B242"/>
      <c r="C242"/>
      <c r="D242"/>
    </row>
    <row r="243" spans="1:4" x14ac:dyDescent="0.35">
      <c r="A243"/>
      <c r="B243"/>
      <c r="C243"/>
      <c r="D243"/>
    </row>
    <row r="244" spans="1:4" x14ac:dyDescent="0.35">
      <c r="A244"/>
      <c r="B244"/>
      <c r="C244"/>
      <c r="D244"/>
    </row>
    <row r="245" spans="1:4" x14ac:dyDescent="0.35">
      <c r="A245"/>
      <c r="B245"/>
      <c r="C245"/>
      <c r="D245"/>
    </row>
    <row r="246" spans="1:4" x14ac:dyDescent="0.35">
      <c r="A246"/>
      <c r="B246"/>
      <c r="C246"/>
      <c r="D246"/>
    </row>
    <row r="247" spans="1:4" x14ac:dyDescent="0.35">
      <c r="A247"/>
      <c r="B247"/>
      <c r="C247"/>
      <c r="D247"/>
    </row>
    <row r="248" spans="1:4" x14ac:dyDescent="0.35">
      <c r="A248"/>
      <c r="B248"/>
      <c r="C248"/>
      <c r="D248"/>
    </row>
    <row r="249" spans="1:4" x14ac:dyDescent="0.35">
      <c r="A249"/>
      <c r="B249"/>
      <c r="C249"/>
      <c r="D249"/>
    </row>
    <row r="250" spans="1:4" x14ac:dyDescent="0.35">
      <c r="A250"/>
      <c r="B250"/>
      <c r="C250"/>
      <c r="D250"/>
    </row>
    <row r="251" spans="1:4" x14ac:dyDescent="0.35">
      <c r="A251"/>
      <c r="B251"/>
      <c r="C251"/>
      <c r="D251"/>
    </row>
    <row r="252" spans="1:4" x14ac:dyDescent="0.35">
      <c r="A252"/>
      <c r="B252"/>
      <c r="C252"/>
      <c r="D252"/>
    </row>
    <row r="253" spans="1:4" x14ac:dyDescent="0.35">
      <c r="A253"/>
      <c r="B253"/>
      <c r="C253"/>
      <c r="D253"/>
    </row>
    <row r="254" spans="1:4" x14ac:dyDescent="0.35">
      <c r="A254"/>
      <c r="B254"/>
      <c r="C254"/>
      <c r="D254"/>
    </row>
    <row r="255" spans="1:4" x14ac:dyDescent="0.35">
      <c r="A255"/>
      <c r="B255"/>
      <c r="C255"/>
      <c r="D255"/>
    </row>
    <row r="256" spans="1:4" x14ac:dyDescent="0.35">
      <c r="A256"/>
      <c r="B256"/>
      <c r="C256"/>
      <c r="D256"/>
    </row>
    <row r="257" spans="1:4" x14ac:dyDescent="0.35">
      <c r="A257"/>
      <c r="B257"/>
      <c r="C257"/>
      <c r="D257"/>
    </row>
    <row r="258" spans="1:4" x14ac:dyDescent="0.35">
      <c r="A258"/>
      <c r="B258"/>
      <c r="C258"/>
      <c r="D258"/>
    </row>
    <row r="259" spans="1:4" x14ac:dyDescent="0.35">
      <c r="A259"/>
      <c r="B259"/>
      <c r="C259"/>
      <c r="D259"/>
    </row>
    <row r="260" spans="1:4" x14ac:dyDescent="0.35">
      <c r="A260"/>
      <c r="B260"/>
      <c r="C260"/>
      <c r="D260"/>
    </row>
    <row r="261" spans="1:4" x14ac:dyDescent="0.35">
      <c r="A261"/>
      <c r="B261"/>
      <c r="C261"/>
      <c r="D261"/>
    </row>
    <row r="262" spans="1:4" x14ac:dyDescent="0.35">
      <c r="A262"/>
      <c r="B262"/>
      <c r="C262"/>
      <c r="D262"/>
    </row>
    <row r="263" spans="1:4" x14ac:dyDescent="0.35">
      <c r="A263"/>
      <c r="B263"/>
      <c r="C263"/>
      <c r="D263"/>
    </row>
    <row r="264" spans="1:4" x14ac:dyDescent="0.35">
      <c r="A264"/>
      <c r="B264"/>
      <c r="C264"/>
      <c r="D264"/>
    </row>
    <row r="265" spans="1:4" x14ac:dyDescent="0.35">
      <c r="A265"/>
      <c r="B265"/>
      <c r="C265"/>
      <c r="D265"/>
    </row>
    <row r="266" spans="1:4" x14ac:dyDescent="0.35">
      <c r="A266"/>
      <c r="B266"/>
      <c r="C266"/>
      <c r="D266"/>
    </row>
    <row r="267" spans="1:4" x14ac:dyDescent="0.35">
      <c r="A267"/>
      <c r="B267"/>
      <c r="C267"/>
      <c r="D267"/>
    </row>
    <row r="268" spans="1:4" x14ac:dyDescent="0.35">
      <c r="A268"/>
      <c r="B268"/>
      <c r="C268"/>
      <c r="D268"/>
    </row>
    <row r="269" spans="1:4" x14ac:dyDescent="0.35">
      <c r="A269"/>
      <c r="B269"/>
      <c r="C269"/>
      <c r="D269"/>
    </row>
    <row r="270" spans="1:4" x14ac:dyDescent="0.35">
      <c r="A270"/>
      <c r="B270"/>
      <c r="C270"/>
      <c r="D270"/>
    </row>
    <row r="271" spans="1:4" x14ac:dyDescent="0.35">
      <c r="A271"/>
      <c r="B271"/>
      <c r="C271"/>
      <c r="D271"/>
    </row>
    <row r="272" spans="1:4" x14ac:dyDescent="0.35">
      <c r="A272"/>
      <c r="B272"/>
      <c r="C272"/>
      <c r="D272"/>
    </row>
    <row r="273" spans="1:4" x14ac:dyDescent="0.35">
      <c r="A273"/>
      <c r="B273"/>
      <c r="C273"/>
      <c r="D273"/>
    </row>
    <row r="274" spans="1:4" x14ac:dyDescent="0.35">
      <c r="A274"/>
      <c r="B274"/>
      <c r="C274"/>
      <c r="D274"/>
    </row>
    <row r="275" spans="1:4" x14ac:dyDescent="0.35">
      <c r="A275"/>
      <c r="B275"/>
      <c r="C275"/>
      <c r="D275"/>
    </row>
    <row r="276" spans="1:4" x14ac:dyDescent="0.35">
      <c r="A276"/>
      <c r="B276"/>
      <c r="C276"/>
      <c r="D276"/>
    </row>
    <row r="277" spans="1:4" x14ac:dyDescent="0.35">
      <c r="A277"/>
      <c r="B277"/>
      <c r="C277"/>
      <c r="D277"/>
    </row>
    <row r="278" spans="1:4" x14ac:dyDescent="0.35">
      <c r="A278"/>
      <c r="B278"/>
      <c r="C278"/>
      <c r="D278"/>
    </row>
    <row r="279" spans="1:4" x14ac:dyDescent="0.35">
      <c r="A279"/>
      <c r="B279"/>
      <c r="C279"/>
      <c r="D279"/>
    </row>
    <row r="280" spans="1:4" x14ac:dyDescent="0.35">
      <c r="A280"/>
      <c r="B280"/>
      <c r="C280"/>
      <c r="D280"/>
    </row>
    <row r="281" spans="1:4" x14ac:dyDescent="0.35">
      <c r="A281"/>
      <c r="B281"/>
      <c r="C281"/>
      <c r="D281"/>
    </row>
    <row r="282" spans="1:4" x14ac:dyDescent="0.35">
      <c r="A282"/>
      <c r="B282"/>
      <c r="C282"/>
      <c r="D282"/>
    </row>
    <row r="283" spans="1:4" x14ac:dyDescent="0.35">
      <c r="A283"/>
      <c r="B283"/>
      <c r="C283"/>
      <c r="D283"/>
    </row>
    <row r="284" spans="1:4" x14ac:dyDescent="0.35">
      <c r="A284"/>
      <c r="B284"/>
      <c r="C284"/>
      <c r="D284"/>
    </row>
    <row r="285" spans="1:4" x14ac:dyDescent="0.35">
      <c r="A285"/>
      <c r="B285"/>
      <c r="C285"/>
      <c r="D285"/>
    </row>
    <row r="286" spans="1:4" x14ac:dyDescent="0.35">
      <c r="A286"/>
      <c r="B286"/>
      <c r="C286"/>
      <c r="D286"/>
    </row>
    <row r="287" spans="1:4" x14ac:dyDescent="0.35">
      <c r="A287"/>
      <c r="B287"/>
      <c r="C287"/>
      <c r="D287"/>
    </row>
    <row r="288" spans="1:4" x14ac:dyDescent="0.35">
      <c r="A288"/>
      <c r="B288"/>
      <c r="C288"/>
      <c r="D288"/>
    </row>
    <row r="289" spans="1:4" x14ac:dyDescent="0.35">
      <c r="A289"/>
      <c r="B289"/>
      <c r="C289"/>
      <c r="D289"/>
    </row>
    <row r="290" spans="1:4" x14ac:dyDescent="0.35">
      <c r="A290"/>
      <c r="B290"/>
      <c r="C290"/>
      <c r="D290"/>
    </row>
    <row r="291" spans="1:4" x14ac:dyDescent="0.35">
      <c r="A291"/>
      <c r="B291"/>
      <c r="C291"/>
      <c r="D291"/>
    </row>
    <row r="292" spans="1:4" x14ac:dyDescent="0.35">
      <c r="A292"/>
      <c r="B292"/>
      <c r="C292"/>
      <c r="D292"/>
    </row>
    <row r="293" spans="1:4" x14ac:dyDescent="0.35">
      <c r="A293"/>
      <c r="B293"/>
      <c r="C293"/>
      <c r="D293"/>
    </row>
    <row r="294" spans="1:4" x14ac:dyDescent="0.35">
      <c r="A294"/>
      <c r="B294"/>
      <c r="C294"/>
      <c r="D294"/>
    </row>
    <row r="295" spans="1:4" x14ac:dyDescent="0.35">
      <c r="A295"/>
      <c r="B295"/>
      <c r="C295"/>
      <c r="D295"/>
    </row>
    <row r="296" spans="1:4" x14ac:dyDescent="0.35">
      <c r="A296"/>
      <c r="B296"/>
      <c r="C296"/>
      <c r="D296"/>
    </row>
    <row r="297" spans="1:4" x14ac:dyDescent="0.35">
      <c r="A297"/>
      <c r="B297"/>
      <c r="C297"/>
      <c r="D297"/>
    </row>
    <row r="298" spans="1:4" x14ac:dyDescent="0.35">
      <c r="A298"/>
      <c r="B298"/>
      <c r="C298"/>
      <c r="D298"/>
    </row>
    <row r="299" spans="1:4" x14ac:dyDescent="0.35">
      <c r="A299"/>
      <c r="B299"/>
      <c r="C299"/>
      <c r="D299"/>
    </row>
    <row r="300" spans="1:4" x14ac:dyDescent="0.35">
      <c r="A300"/>
      <c r="B300"/>
      <c r="C300"/>
      <c r="D300"/>
    </row>
    <row r="301" spans="1:4" x14ac:dyDescent="0.35">
      <c r="A301"/>
      <c r="B301"/>
      <c r="C301"/>
      <c r="D301"/>
    </row>
    <row r="302" spans="1:4" x14ac:dyDescent="0.35">
      <c r="A302"/>
      <c r="B302"/>
      <c r="C302"/>
      <c r="D302"/>
    </row>
    <row r="303" spans="1:4" x14ac:dyDescent="0.35">
      <c r="A303"/>
      <c r="B303"/>
      <c r="C303"/>
      <c r="D303"/>
    </row>
    <row r="304" spans="1:4" x14ac:dyDescent="0.35">
      <c r="A304"/>
      <c r="B304"/>
      <c r="C304"/>
      <c r="D304"/>
    </row>
    <row r="305" spans="1:4" x14ac:dyDescent="0.35">
      <c r="A305"/>
      <c r="B305"/>
      <c r="C305"/>
      <c r="D305"/>
    </row>
    <row r="306" spans="1:4" x14ac:dyDescent="0.35">
      <c r="A306"/>
      <c r="B306"/>
      <c r="C306"/>
      <c r="D306"/>
    </row>
    <row r="307" spans="1:4" x14ac:dyDescent="0.35">
      <c r="A307"/>
      <c r="B307"/>
      <c r="C307"/>
      <c r="D307"/>
    </row>
    <row r="308" spans="1:4" x14ac:dyDescent="0.35">
      <c r="A308"/>
      <c r="B308"/>
      <c r="C308"/>
      <c r="D308"/>
    </row>
    <row r="309" spans="1:4" x14ac:dyDescent="0.35">
      <c r="A309"/>
      <c r="B309"/>
      <c r="C309"/>
      <c r="D309"/>
    </row>
    <row r="310" spans="1:4" x14ac:dyDescent="0.35">
      <c r="A310"/>
      <c r="B310"/>
      <c r="C310"/>
      <c r="D310"/>
    </row>
    <row r="311" spans="1:4" x14ac:dyDescent="0.35">
      <c r="A311"/>
      <c r="B311"/>
      <c r="C311"/>
      <c r="D311"/>
    </row>
    <row r="312" spans="1:4" x14ac:dyDescent="0.35">
      <c r="A312"/>
      <c r="B312"/>
      <c r="C312"/>
      <c r="D312"/>
    </row>
    <row r="313" spans="1:4" x14ac:dyDescent="0.35">
      <c r="A313"/>
      <c r="B313"/>
      <c r="C313"/>
      <c r="D313"/>
    </row>
    <row r="314" spans="1:4" x14ac:dyDescent="0.35">
      <c r="A314"/>
      <c r="B314"/>
      <c r="C314"/>
      <c r="D314"/>
    </row>
    <row r="315" spans="1:4" x14ac:dyDescent="0.35">
      <c r="A315"/>
      <c r="B315"/>
      <c r="C315"/>
      <c r="D315"/>
    </row>
    <row r="316" spans="1:4" x14ac:dyDescent="0.35">
      <c r="A316"/>
      <c r="B316"/>
      <c r="C316"/>
      <c r="D316"/>
    </row>
    <row r="317" spans="1:4" x14ac:dyDescent="0.35">
      <c r="A317"/>
      <c r="B317"/>
      <c r="C317"/>
      <c r="D317"/>
    </row>
    <row r="318" spans="1:4" x14ac:dyDescent="0.35">
      <c r="A318"/>
      <c r="B318"/>
      <c r="C318"/>
      <c r="D318"/>
    </row>
    <row r="319" spans="1:4" x14ac:dyDescent="0.35">
      <c r="A319"/>
      <c r="B319"/>
      <c r="C319"/>
      <c r="D319"/>
    </row>
    <row r="320" spans="1:4" x14ac:dyDescent="0.35">
      <c r="A320"/>
      <c r="B320"/>
      <c r="C320"/>
      <c r="D320"/>
    </row>
    <row r="321" spans="1:4" x14ac:dyDescent="0.35">
      <c r="A321"/>
      <c r="B321"/>
      <c r="C321"/>
      <c r="D321"/>
    </row>
    <row r="322" spans="1:4" x14ac:dyDescent="0.35">
      <c r="A322"/>
      <c r="B322"/>
      <c r="C322"/>
      <c r="D322"/>
    </row>
    <row r="323" spans="1:4" x14ac:dyDescent="0.35">
      <c r="A323"/>
      <c r="B323"/>
      <c r="C323"/>
      <c r="D323"/>
    </row>
    <row r="324" spans="1:4" x14ac:dyDescent="0.35">
      <c r="A324"/>
      <c r="B324"/>
      <c r="C324"/>
      <c r="D324"/>
    </row>
    <row r="325" spans="1:4" x14ac:dyDescent="0.35">
      <c r="A325"/>
      <c r="B325"/>
      <c r="C325"/>
      <c r="D325"/>
    </row>
    <row r="326" spans="1:4" x14ac:dyDescent="0.35">
      <c r="A326"/>
      <c r="B326"/>
      <c r="C326"/>
      <c r="D326"/>
    </row>
    <row r="327" spans="1:4" x14ac:dyDescent="0.35">
      <c r="A327"/>
      <c r="B327"/>
      <c r="C327"/>
      <c r="D327"/>
    </row>
    <row r="328" spans="1:4" x14ac:dyDescent="0.35">
      <c r="A328"/>
      <c r="B328"/>
      <c r="C328"/>
      <c r="D328"/>
    </row>
    <row r="329" spans="1:4" x14ac:dyDescent="0.35">
      <c r="A329"/>
      <c r="B329"/>
      <c r="C329"/>
      <c r="D329"/>
    </row>
    <row r="330" spans="1:4" x14ac:dyDescent="0.35">
      <c r="A330"/>
      <c r="B330"/>
      <c r="C330"/>
      <c r="D330"/>
    </row>
    <row r="331" spans="1:4" x14ac:dyDescent="0.35">
      <c r="A331"/>
      <c r="B331"/>
      <c r="C331"/>
      <c r="D331"/>
    </row>
    <row r="332" spans="1:4" x14ac:dyDescent="0.35">
      <c r="A332"/>
      <c r="B332"/>
      <c r="C332"/>
      <c r="D332"/>
    </row>
    <row r="333" spans="1:4" x14ac:dyDescent="0.35">
      <c r="A333"/>
      <c r="B333"/>
      <c r="C333"/>
      <c r="D333"/>
    </row>
    <row r="334" spans="1:4" x14ac:dyDescent="0.35">
      <c r="A334"/>
      <c r="B334"/>
      <c r="C334"/>
      <c r="D334"/>
    </row>
    <row r="335" spans="1:4" x14ac:dyDescent="0.35">
      <c r="A335"/>
      <c r="B335"/>
      <c r="C335"/>
      <c r="D335"/>
    </row>
    <row r="336" spans="1:4" x14ac:dyDescent="0.35">
      <c r="A336"/>
      <c r="B336"/>
      <c r="C336"/>
      <c r="D336"/>
    </row>
    <row r="337" spans="1:4" x14ac:dyDescent="0.35">
      <c r="A337"/>
      <c r="B337"/>
      <c r="C337"/>
      <c r="D337"/>
    </row>
    <row r="338" spans="1:4" x14ac:dyDescent="0.35">
      <c r="A338"/>
      <c r="B338"/>
      <c r="C338"/>
      <c r="D338"/>
    </row>
    <row r="339" spans="1:4" x14ac:dyDescent="0.35">
      <c r="A339"/>
      <c r="B339"/>
      <c r="C339"/>
      <c r="D339"/>
    </row>
    <row r="340" spans="1:4" x14ac:dyDescent="0.35">
      <c r="A340"/>
      <c r="B340"/>
      <c r="C340"/>
      <c r="D340"/>
    </row>
    <row r="341" spans="1:4" x14ac:dyDescent="0.35">
      <c r="A341"/>
      <c r="B341"/>
      <c r="C341"/>
      <c r="D341"/>
    </row>
    <row r="342" spans="1:4" x14ac:dyDescent="0.35">
      <c r="A342"/>
      <c r="B342"/>
      <c r="C342"/>
      <c r="D342"/>
    </row>
    <row r="343" spans="1:4" x14ac:dyDescent="0.35">
      <c r="A343"/>
      <c r="B343"/>
      <c r="C343"/>
      <c r="D343"/>
    </row>
    <row r="344" spans="1:4" x14ac:dyDescent="0.35">
      <c r="A344"/>
      <c r="B344"/>
      <c r="C344"/>
      <c r="D344"/>
    </row>
    <row r="345" spans="1:4" x14ac:dyDescent="0.35">
      <c r="A345"/>
      <c r="B345"/>
      <c r="C345"/>
      <c r="D345"/>
    </row>
    <row r="346" spans="1:4" x14ac:dyDescent="0.35">
      <c r="A346"/>
      <c r="B346"/>
      <c r="C346"/>
      <c r="D346"/>
    </row>
    <row r="347" spans="1:4" x14ac:dyDescent="0.35">
      <c r="A347"/>
      <c r="B347"/>
      <c r="C347"/>
      <c r="D347"/>
    </row>
    <row r="348" spans="1:4" x14ac:dyDescent="0.35">
      <c r="A348"/>
      <c r="B348"/>
      <c r="C348"/>
      <c r="D348"/>
    </row>
    <row r="349" spans="1:4" x14ac:dyDescent="0.35">
      <c r="A349"/>
      <c r="B349"/>
      <c r="C349"/>
      <c r="D349"/>
    </row>
    <row r="350" spans="1:4" x14ac:dyDescent="0.35">
      <c r="A350"/>
      <c r="B350"/>
      <c r="C350"/>
      <c r="D350"/>
    </row>
    <row r="351" spans="1:4" x14ac:dyDescent="0.35">
      <c r="A351"/>
      <c r="B351"/>
      <c r="C351"/>
      <c r="D351"/>
    </row>
    <row r="352" spans="1:4" x14ac:dyDescent="0.35">
      <c r="A352"/>
      <c r="B352"/>
      <c r="C352"/>
      <c r="D352"/>
    </row>
    <row r="353" spans="1:4" x14ac:dyDescent="0.35">
      <c r="A353"/>
      <c r="B353"/>
      <c r="C353"/>
      <c r="D353"/>
    </row>
    <row r="354" spans="1:4" x14ac:dyDescent="0.35">
      <c r="A354"/>
      <c r="B354"/>
      <c r="C354"/>
      <c r="D354"/>
    </row>
    <row r="355" spans="1:4" x14ac:dyDescent="0.35">
      <c r="A355"/>
      <c r="B355"/>
      <c r="C355"/>
      <c r="D355"/>
    </row>
    <row r="356" spans="1:4" x14ac:dyDescent="0.35">
      <c r="A356"/>
      <c r="B356"/>
      <c r="C356"/>
      <c r="D356"/>
    </row>
    <row r="357" spans="1:4" x14ac:dyDescent="0.35">
      <c r="A357"/>
      <c r="B357"/>
      <c r="C357"/>
      <c r="D357"/>
    </row>
    <row r="358" spans="1:4" x14ac:dyDescent="0.35">
      <c r="A358"/>
      <c r="B358"/>
      <c r="C358"/>
      <c r="D358"/>
    </row>
    <row r="359" spans="1:4" x14ac:dyDescent="0.35">
      <c r="A359"/>
      <c r="B359"/>
      <c r="C359"/>
      <c r="D359"/>
    </row>
    <row r="360" spans="1:4" x14ac:dyDescent="0.35">
      <c r="A360"/>
      <c r="B360"/>
      <c r="C360"/>
      <c r="D360"/>
    </row>
    <row r="361" spans="1:4" x14ac:dyDescent="0.35">
      <c r="A361"/>
      <c r="B361"/>
      <c r="C361"/>
      <c r="D361"/>
    </row>
    <row r="362" spans="1:4" x14ac:dyDescent="0.35">
      <c r="A362"/>
      <c r="B362"/>
      <c r="C362"/>
      <c r="D362"/>
    </row>
    <row r="363" spans="1:4" x14ac:dyDescent="0.35">
      <c r="A363"/>
      <c r="B363"/>
      <c r="C363"/>
      <c r="D363"/>
    </row>
    <row r="364" spans="1:4" x14ac:dyDescent="0.35">
      <c r="A364"/>
      <c r="B364"/>
      <c r="C364"/>
      <c r="D364"/>
    </row>
    <row r="365" spans="1:4" x14ac:dyDescent="0.35">
      <c r="A365"/>
      <c r="B365"/>
      <c r="C365"/>
      <c r="D365"/>
    </row>
    <row r="366" spans="1:4" x14ac:dyDescent="0.35">
      <c r="A366"/>
      <c r="B366"/>
      <c r="C366"/>
      <c r="D366"/>
    </row>
    <row r="367" spans="1:4" x14ac:dyDescent="0.35">
      <c r="A367"/>
      <c r="B367"/>
      <c r="C367"/>
      <c r="D367"/>
    </row>
    <row r="368" spans="1:4" x14ac:dyDescent="0.35">
      <c r="A368"/>
      <c r="B368"/>
      <c r="C368"/>
      <c r="D368"/>
    </row>
    <row r="369" spans="1:4" x14ac:dyDescent="0.35">
      <c r="A369"/>
      <c r="B369"/>
      <c r="C369"/>
      <c r="D369"/>
    </row>
    <row r="370" spans="1:4" x14ac:dyDescent="0.35">
      <c r="A370"/>
      <c r="B370"/>
      <c r="C370"/>
      <c r="D370"/>
    </row>
    <row r="371" spans="1:4" x14ac:dyDescent="0.35">
      <c r="A371"/>
      <c r="B371"/>
      <c r="C371"/>
      <c r="D371"/>
    </row>
    <row r="372" spans="1:4" x14ac:dyDescent="0.35">
      <c r="A372"/>
      <c r="B372"/>
      <c r="C372"/>
      <c r="D372"/>
    </row>
    <row r="373" spans="1:4" x14ac:dyDescent="0.35">
      <c r="A373"/>
      <c r="B373"/>
      <c r="C373"/>
      <c r="D373"/>
    </row>
    <row r="374" spans="1:4" x14ac:dyDescent="0.35">
      <c r="A374"/>
      <c r="B374"/>
      <c r="C374"/>
      <c r="D374"/>
    </row>
    <row r="375" spans="1:4" x14ac:dyDescent="0.35">
      <c r="A375"/>
      <c r="B375"/>
      <c r="C375"/>
      <c r="D375"/>
    </row>
    <row r="376" spans="1:4" x14ac:dyDescent="0.35">
      <c r="A376"/>
      <c r="B376"/>
      <c r="C376"/>
      <c r="D376"/>
    </row>
    <row r="377" spans="1:4" x14ac:dyDescent="0.35">
      <c r="A377"/>
      <c r="B377"/>
      <c r="C377"/>
      <c r="D377"/>
    </row>
    <row r="378" spans="1:4" x14ac:dyDescent="0.35">
      <c r="A378"/>
      <c r="B378"/>
      <c r="C378"/>
      <c r="D378"/>
    </row>
    <row r="379" spans="1:4" x14ac:dyDescent="0.35">
      <c r="A379"/>
      <c r="B379"/>
      <c r="C379"/>
      <c r="D379"/>
    </row>
    <row r="380" spans="1:4" x14ac:dyDescent="0.35">
      <c r="A380"/>
      <c r="B380"/>
      <c r="C380"/>
      <c r="D380"/>
    </row>
    <row r="381" spans="1:4" x14ac:dyDescent="0.35">
      <c r="A381"/>
      <c r="B381"/>
      <c r="C381"/>
      <c r="D381"/>
    </row>
    <row r="382" spans="1:4" x14ac:dyDescent="0.35">
      <c r="A382"/>
      <c r="B382"/>
      <c r="C382"/>
      <c r="D382"/>
    </row>
    <row r="383" spans="1:4" x14ac:dyDescent="0.35">
      <c r="A383"/>
      <c r="B383"/>
      <c r="C383"/>
      <c r="D383"/>
    </row>
    <row r="384" spans="1:4" x14ac:dyDescent="0.35">
      <c r="A384"/>
      <c r="B384"/>
      <c r="C384"/>
      <c r="D384"/>
    </row>
    <row r="385" spans="1:4" x14ac:dyDescent="0.35">
      <c r="A385"/>
      <c r="B385"/>
      <c r="C385"/>
      <c r="D385"/>
    </row>
    <row r="386" spans="1:4" x14ac:dyDescent="0.35">
      <c r="A386"/>
      <c r="B386"/>
      <c r="C386"/>
      <c r="D386"/>
    </row>
    <row r="387" spans="1:4" x14ac:dyDescent="0.35">
      <c r="A387"/>
      <c r="B387"/>
      <c r="C387"/>
      <c r="D387"/>
    </row>
    <row r="388" spans="1:4" x14ac:dyDescent="0.35">
      <c r="A388"/>
      <c r="B388"/>
      <c r="C388"/>
      <c r="D388"/>
    </row>
    <row r="389" spans="1:4" x14ac:dyDescent="0.35">
      <c r="A389"/>
      <c r="B389"/>
      <c r="C389"/>
      <c r="D389"/>
    </row>
    <row r="390" spans="1:4" x14ac:dyDescent="0.35">
      <c r="A390"/>
      <c r="B390"/>
      <c r="C390"/>
      <c r="D390"/>
    </row>
    <row r="391" spans="1:4" x14ac:dyDescent="0.35">
      <c r="A391"/>
      <c r="B391"/>
      <c r="C391"/>
      <c r="D391"/>
    </row>
    <row r="392" spans="1:4" x14ac:dyDescent="0.35">
      <c r="A392"/>
      <c r="B392"/>
      <c r="C392"/>
      <c r="D392"/>
    </row>
    <row r="393" spans="1:4" x14ac:dyDescent="0.35">
      <c r="A393"/>
      <c r="B393"/>
      <c r="C393"/>
      <c r="D393"/>
    </row>
    <row r="394" spans="1:4" x14ac:dyDescent="0.35">
      <c r="A394"/>
      <c r="B394"/>
      <c r="C394"/>
      <c r="D394"/>
    </row>
    <row r="395" spans="1:4" x14ac:dyDescent="0.35">
      <c r="A395"/>
      <c r="B395"/>
      <c r="C395"/>
      <c r="D395"/>
    </row>
    <row r="396" spans="1:4" x14ac:dyDescent="0.35">
      <c r="A396"/>
      <c r="B396"/>
      <c r="C396"/>
      <c r="D396"/>
    </row>
    <row r="397" spans="1:4" x14ac:dyDescent="0.35">
      <c r="A397"/>
      <c r="B397"/>
      <c r="C397"/>
      <c r="D397"/>
    </row>
    <row r="398" spans="1:4" x14ac:dyDescent="0.35">
      <c r="A398"/>
      <c r="B398"/>
      <c r="C398"/>
      <c r="D398"/>
    </row>
    <row r="399" spans="1:4" x14ac:dyDescent="0.35">
      <c r="A399"/>
      <c r="B399"/>
      <c r="C399"/>
      <c r="D399"/>
    </row>
    <row r="400" spans="1:4" x14ac:dyDescent="0.35">
      <c r="A400"/>
      <c r="B400"/>
      <c r="C400"/>
      <c r="D400"/>
    </row>
    <row r="401" spans="1:4" x14ac:dyDescent="0.35">
      <c r="A401"/>
      <c r="B401"/>
      <c r="C401"/>
      <c r="D401"/>
    </row>
    <row r="402" spans="1:4" x14ac:dyDescent="0.35">
      <c r="A402"/>
      <c r="B402"/>
      <c r="C402"/>
      <c r="D402"/>
    </row>
    <row r="403" spans="1:4" x14ac:dyDescent="0.35">
      <c r="A403"/>
      <c r="B403"/>
      <c r="C403"/>
      <c r="D403"/>
    </row>
    <row r="404" spans="1:4" x14ac:dyDescent="0.35">
      <c r="A404"/>
      <c r="B404"/>
      <c r="C404"/>
      <c r="D404"/>
    </row>
    <row r="405" spans="1:4" x14ac:dyDescent="0.35">
      <c r="A405"/>
      <c r="B405"/>
      <c r="C405"/>
      <c r="D405"/>
    </row>
    <row r="406" spans="1:4" x14ac:dyDescent="0.35">
      <c r="A406"/>
      <c r="B406"/>
      <c r="C406"/>
      <c r="D406"/>
    </row>
    <row r="407" spans="1:4" x14ac:dyDescent="0.35">
      <c r="A407"/>
      <c r="B407"/>
      <c r="C407"/>
      <c r="D407"/>
    </row>
    <row r="408" spans="1:4" x14ac:dyDescent="0.35">
      <c r="A408"/>
      <c r="B408"/>
      <c r="C408"/>
      <c r="D408"/>
    </row>
    <row r="409" spans="1:4" x14ac:dyDescent="0.35">
      <c r="A409"/>
      <c r="B409"/>
      <c r="C409"/>
      <c r="D409"/>
    </row>
    <row r="410" spans="1:4" x14ac:dyDescent="0.35">
      <c r="A410"/>
      <c r="B410"/>
      <c r="C410"/>
      <c r="D410"/>
    </row>
    <row r="411" spans="1:4" x14ac:dyDescent="0.35">
      <c r="A411"/>
      <c r="B411"/>
      <c r="C411"/>
      <c r="D411"/>
    </row>
    <row r="412" spans="1:4" x14ac:dyDescent="0.35">
      <c r="A412"/>
      <c r="B412"/>
      <c r="C412"/>
      <c r="D412"/>
    </row>
    <row r="413" spans="1:4" x14ac:dyDescent="0.35">
      <c r="A413"/>
      <c r="B413"/>
      <c r="C413"/>
      <c r="D413"/>
    </row>
    <row r="414" spans="1:4" x14ac:dyDescent="0.35">
      <c r="A414"/>
      <c r="B414"/>
      <c r="C414"/>
      <c r="D414"/>
    </row>
    <row r="415" spans="1:4" x14ac:dyDescent="0.35">
      <c r="A415"/>
      <c r="B415"/>
      <c r="C415"/>
      <c r="D415"/>
    </row>
    <row r="416" spans="1:4" x14ac:dyDescent="0.35">
      <c r="A416"/>
      <c r="B416"/>
      <c r="C416"/>
      <c r="D416"/>
    </row>
    <row r="417" spans="1:4" x14ac:dyDescent="0.35">
      <c r="A417"/>
      <c r="B417"/>
      <c r="C417"/>
      <c r="D417"/>
    </row>
    <row r="418" spans="1:4" x14ac:dyDescent="0.35">
      <c r="A418"/>
      <c r="B418"/>
      <c r="C418"/>
      <c r="D418"/>
    </row>
    <row r="419" spans="1:4" x14ac:dyDescent="0.35">
      <c r="A419"/>
      <c r="B419"/>
      <c r="C419"/>
      <c r="D419"/>
    </row>
    <row r="420" spans="1:4" x14ac:dyDescent="0.35">
      <c r="A420"/>
      <c r="B420"/>
      <c r="C420"/>
      <c r="D420"/>
    </row>
    <row r="421" spans="1:4" x14ac:dyDescent="0.35">
      <c r="A421"/>
      <c r="B421"/>
      <c r="C421"/>
      <c r="D421"/>
    </row>
    <row r="422" spans="1:4" x14ac:dyDescent="0.35">
      <c r="A422"/>
      <c r="B422"/>
      <c r="C422"/>
      <c r="D422"/>
    </row>
    <row r="423" spans="1:4" x14ac:dyDescent="0.35">
      <c r="A423"/>
      <c r="B423"/>
      <c r="C423"/>
      <c r="D423"/>
    </row>
    <row r="424" spans="1:4" x14ac:dyDescent="0.35">
      <c r="A424"/>
      <c r="B424"/>
      <c r="C424"/>
      <c r="D424"/>
    </row>
    <row r="425" spans="1:4" x14ac:dyDescent="0.35">
      <c r="A425"/>
      <c r="B425"/>
      <c r="C425"/>
      <c r="D425"/>
    </row>
    <row r="426" spans="1:4" x14ac:dyDescent="0.35">
      <c r="A426"/>
      <c r="B426"/>
      <c r="C426"/>
      <c r="D426"/>
    </row>
    <row r="427" spans="1:4" x14ac:dyDescent="0.35">
      <c r="A427"/>
      <c r="B427"/>
      <c r="C427"/>
      <c r="D427"/>
    </row>
    <row r="428" spans="1:4" x14ac:dyDescent="0.35">
      <c r="A428"/>
      <c r="B428"/>
      <c r="C428"/>
      <c r="D428"/>
    </row>
    <row r="429" spans="1:4" x14ac:dyDescent="0.35">
      <c r="A429"/>
      <c r="B429"/>
      <c r="C429"/>
      <c r="D429"/>
    </row>
    <row r="430" spans="1:4" x14ac:dyDescent="0.35">
      <c r="A430"/>
      <c r="B430"/>
      <c r="C430"/>
      <c r="D430"/>
    </row>
    <row r="431" spans="1:4" x14ac:dyDescent="0.35">
      <c r="A431"/>
      <c r="B431"/>
      <c r="C431"/>
      <c r="D431"/>
    </row>
    <row r="432" spans="1:4" x14ac:dyDescent="0.35">
      <c r="A432"/>
      <c r="B432"/>
      <c r="C432"/>
      <c r="D432"/>
    </row>
    <row r="433" spans="1:4" x14ac:dyDescent="0.35">
      <c r="A433"/>
      <c r="B433"/>
      <c r="C433"/>
      <c r="D433"/>
    </row>
    <row r="434" spans="1:4" x14ac:dyDescent="0.35">
      <c r="A434"/>
      <c r="B434"/>
      <c r="C434"/>
      <c r="D434"/>
    </row>
    <row r="435" spans="1:4" x14ac:dyDescent="0.35">
      <c r="A435"/>
      <c r="B435"/>
      <c r="C435"/>
      <c r="D435"/>
    </row>
    <row r="436" spans="1:4" x14ac:dyDescent="0.35">
      <c r="A436"/>
      <c r="B436"/>
      <c r="C436"/>
      <c r="D436"/>
    </row>
    <row r="437" spans="1:4" x14ac:dyDescent="0.35">
      <c r="A437"/>
      <c r="B437"/>
      <c r="C437"/>
      <c r="D437"/>
    </row>
    <row r="438" spans="1:4" x14ac:dyDescent="0.35">
      <c r="A438"/>
      <c r="B438"/>
      <c r="C438"/>
      <c r="D438"/>
    </row>
    <row r="439" spans="1:4" x14ac:dyDescent="0.35">
      <c r="A439"/>
      <c r="B439"/>
      <c r="C439"/>
      <c r="D439"/>
    </row>
    <row r="440" spans="1:4" x14ac:dyDescent="0.35">
      <c r="A440"/>
      <c r="B440"/>
      <c r="C440"/>
      <c r="D440"/>
    </row>
    <row r="441" spans="1:4" x14ac:dyDescent="0.35">
      <c r="A441"/>
      <c r="B441"/>
      <c r="C441"/>
      <c r="D441"/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  <row r="459" spans="1:4" x14ac:dyDescent="0.35">
      <c r="A459"/>
      <c r="B459"/>
      <c r="C459"/>
      <c r="D459"/>
    </row>
    <row r="460" spans="1:4" x14ac:dyDescent="0.35">
      <c r="A460"/>
      <c r="B460"/>
      <c r="C460"/>
      <c r="D460"/>
    </row>
    <row r="461" spans="1:4" x14ac:dyDescent="0.35">
      <c r="A461"/>
      <c r="B461"/>
      <c r="C461"/>
      <c r="D461"/>
    </row>
    <row r="462" spans="1:4" x14ac:dyDescent="0.35">
      <c r="A462"/>
      <c r="B462"/>
      <c r="C462"/>
      <c r="D462"/>
    </row>
    <row r="463" spans="1:4" x14ac:dyDescent="0.35">
      <c r="A463"/>
      <c r="B463"/>
      <c r="C463"/>
      <c r="D463"/>
    </row>
    <row r="464" spans="1:4" x14ac:dyDescent="0.35">
      <c r="A464"/>
      <c r="B464"/>
      <c r="C464"/>
      <c r="D464"/>
    </row>
    <row r="465" spans="1:4" x14ac:dyDescent="0.35">
      <c r="A465"/>
      <c r="B465"/>
      <c r="C465"/>
      <c r="D465"/>
    </row>
    <row r="466" spans="1:4" x14ac:dyDescent="0.35">
      <c r="A466"/>
      <c r="B466"/>
      <c r="C466"/>
      <c r="D466"/>
    </row>
    <row r="467" spans="1:4" x14ac:dyDescent="0.35">
      <c r="A467"/>
      <c r="B467"/>
      <c r="C467"/>
      <c r="D467"/>
    </row>
    <row r="468" spans="1:4" x14ac:dyDescent="0.35">
      <c r="A468"/>
      <c r="B468"/>
      <c r="C468"/>
      <c r="D468"/>
    </row>
    <row r="469" spans="1:4" x14ac:dyDescent="0.35">
      <c r="A469"/>
      <c r="B469"/>
      <c r="C469"/>
      <c r="D469"/>
    </row>
    <row r="470" spans="1:4" x14ac:dyDescent="0.35">
      <c r="A470"/>
      <c r="B470"/>
      <c r="C470"/>
      <c r="D470"/>
    </row>
    <row r="471" spans="1:4" x14ac:dyDescent="0.35">
      <c r="A471"/>
      <c r="B471"/>
      <c r="C471"/>
      <c r="D471"/>
    </row>
    <row r="472" spans="1:4" x14ac:dyDescent="0.35">
      <c r="A472"/>
      <c r="B472"/>
      <c r="C472"/>
      <c r="D472"/>
    </row>
    <row r="473" spans="1:4" x14ac:dyDescent="0.35">
      <c r="A473"/>
      <c r="B473"/>
      <c r="C473"/>
      <c r="D473"/>
    </row>
    <row r="474" spans="1:4" x14ac:dyDescent="0.35">
      <c r="A474"/>
      <c r="B474"/>
      <c r="C474"/>
      <c r="D474"/>
    </row>
    <row r="475" spans="1:4" x14ac:dyDescent="0.35">
      <c r="A475"/>
      <c r="B475"/>
      <c r="C475"/>
      <c r="D475"/>
    </row>
    <row r="476" spans="1:4" x14ac:dyDescent="0.35">
      <c r="A476"/>
      <c r="B476"/>
      <c r="C476"/>
      <c r="D476"/>
    </row>
    <row r="477" spans="1:4" x14ac:dyDescent="0.35">
      <c r="A477"/>
      <c r="B477"/>
      <c r="C477"/>
      <c r="D477"/>
    </row>
    <row r="478" spans="1:4" x14ac:dyDescent="0.35">
      <c r="A478"/>
      <c r="B478"/>
      <c r="C478"/>
      <c r="D478"/>
    </row>
    <row r="479" spans="1:4" x14ac:dyDescent="0.35">
      <c r="A479"/>
      <c r="B479"/>
      <c r="C479"/>
      <c r="D479"/>
    </row>
    <row r="480" spans="1:4" x14ac:dyDescent="0.35">
      <c r="A480"/>
      <c r="B480"/>
      <c r="C480"/>
      <c r="D480"/>
    </row>
    <row r="481" spans="1:4" x14ac:dyDescent="0.35">
      <c r="A481"/>
      <c r="B481"/>
      <c r="C481"/>
      <c r="D481"/>
    </row>
    <row r="482" spans="1:4" x14ac:dyDescent="0.35">
      <c r="A482"/>
      <c r="B482"/>
      <c r="C482"/>
      <c r="D482"/>
    </row>
    <row r="483" spans="1:4" x14ac:dyDescent="0.35">
      <c r="A483"/>
      <c r="B483"/>
      <c r="C483"/>
      <c r="D483"/>
    </row>
    <row r="484" spans="1:4" x14ac:dyDescent="0.35">
      <c r="A484"/>
      <c r="B484"/>
      <c r="C484"/>
      <c r="D484"/>
    </row>
    <row r="485" spans="1:4" x14ac:dyDescent="0.35">
      <c r="A485"/>
      <c r="B485"/>
      <c r="C485"/>
      <c r="D485"/>
    </row>
    <row r="486" spans="1:4" x14ac:dyDescent="0.35">
      <c r="A486"/>
      <c r="B486"/>
      <c r="C486"/>
      <c r="D486"/>
    </row>
    <row r="487" spans="1:4" x14ac:dyDescent="0.35">
      <c r="A487"/>
      <c r="B487"/>
      <c r="C487"/>
      <c r="D487"/>
    </row>
    <row r="488" spans="1:4" x14ac:dyDescent="0.35">
      <c r="A488"/>
      <c r="B488"/>
      <c r="C488"/>
      <c r="D488"/>
    </row>
    <row r="489" spans="1:4" x14ac:dyDescent="0.35">
      <c r="A489"/>
      <c r="B489"/>
      <c r="C489"/>
      <c r="D489"/>
    </row>
    <row r="490" spans="1:4" x14ac:dyDescent="0.35">
      <c r="A490"/>
      <c r="B490"/>
      <c r="C490"/>
      <c r="D490"/>
    </row>
    <row r="491" spans="1:4" x14ac:dyDescent="0.35">
      <c r="A491"/>
      <c r="B491"/>
      <c r="C491"/>
      <c r="D491"/>
    </row>
    <row r="492" spans="1:4" x14ac:dyDescent="0.35">
      <c r="A492"/>
      <c r="B492"/>
      <c r="C492"/>
      <c r="D492"/>
    </row>
    <row r="493" spans="1:4" x14ac:dyDescent="0.35">
      <c r="A493"/>
      <c r="B493"/>
      <c r="C493"/>
      <c r="D493"/>
    </row>
    <row r="494" spans="1:4" x14ac:dyDescent="0.35">
      <c r="A494"/>
      <c r="B494"/>
      <c r="C494"/>
      <c r="D494"/>
    </row>
    <row r="495" spans="1:4" x14ac:dyDescent="0.35">
      <c r="A495"/>
      <c r="B495"/>
      <c r="C495"/>
      <c r="D495"/>
    </row>
    <row r="496" spans="1:4" x14ac:dyDescent="0.35">
      <c r="A496"/>
      <c r="B496"/>
      <c r="C496"/>
      <c r="D496"/>
    </row>
    <row r="497" spans="1:4" x14ac:dyDescent="0.35">
      <c r="A497"/>
      <c r="B497"/>
      <c r="C497"/>
      <c r="D497"/>
    </row>
    <row r="498" spans="1:4" x14ac:dyDescent="0.35">
      <c r="A498"/>
      <c r="B498"/>
      <c r="C498"/>
      <c r="D498"/>
    </row>
    <row r="499" spans="1:4" x14ac:dyDescent="0.35">
      <c r="A499"/>
      <c r="B499"/>
      <c r="C499"/>
      <c r="D499"/>
    </row>
    <row r="500" spans="1:4" x14ac:dyDescent="0.35">
      <c r="A500"/>
      <c r="B500"/>
      <c r="C500"/>
      <c r="D500"/>
    </row>
    <row r="501" spans="1:4" x14ac:dyDescent="0.35">
      <c r="A501"/>
      <c r="B501"/>
      <c r="C501"/>
      <c r="D501"/>
    </row>
    <row r="502" spans="1:4" x14ac:dyDescent="0.35">
      <c r="A502"/>
      <c r="B502"/>
      <c r="C502"/>
      <c r="D502"/>
    </row>
    <row r="503" spans="1:4" x14ac:dyDescent="0.35">
      <c r="A503"/>
      <c r="B503"/>
      <c r="C503"/>
      <c r="D503"/>
    </row>
    <row r="504" spans="1:4" x14ac:dyDescent="0.35">
      <c r="A504"/>
      <c r="B504"/>
      <c r="C504"/>
      <c r="D504"/>
    </row>
    <row r="505" spans="1:4" x14ac:dyDescent="0.35">
      <c r="A505"/>
      <c r="B505"/>
      <c r="C505"/>
      <c r="D505"/>
    </row>
    <row r="506" spans="1:4" x14ac:dyDescent="0.35">
      <c r="A506"/>
      <c r="B506"/>
      <c r="C506"/>
      <c r="D506"/>
    </row>
    <row r="507" spans="1:4" x14ac:dyDescent="0.35">
      <c r="A507"/>
      <c r="B507"/>
      <c r="C507"/>
      <c r="D507"/>
    </row>
    <row r="508" spans="1:4" x14ac:dyDescent="0.35">
      <c r="A508"/>
      <c r="B508"/>
      <c r="C508"/>
      <c r="D508"/>
    </row>
    <row r="509" spans="1:4" x14ac:dyDescent="0.35">
      <c r="A509"/>
      <c r="B509"/>
      <c r="C509"/>
      <c r="D509"/>
    </row>
    <row r="510" spans="1:4" x14ac:dyDescent="0.35">
      <c r="A510"/>
      <c r="B510"/>
      <c r="C510"/>
      <c r="D510"/>
    </row>
    <row r="511" spans="1:4" x14ac:dyDescent="0.35">
      <c r="A511"/>
      <c r="B511"/>
      <c r="C511"/>
      <c r="D511"/>
    </row>
    <row r="512" spans="1:4" x14ac:dyDescent="0.35">
      <c r="A512"/>
      <c r="B512"/>
      <c r="C512"/>
      <c r="D512"/>
    </row>
    <row r="513" spans="1:4" x14ac:dyDescent="0.35">
      <c r="A513"/>
      <c r="B513"/>
      <c r="C513"/>
      <c r="D513"/>
    </row>
    <row r="514" spans="1:4" x14ac:dyDescent="0.35">
      <c r="A514"/>
      <c r="B514"/>
      <c r="C514"/>
      <c r="D514"/>
    </row>
    <row r="515" spans="1:4" x14ac:dyDescent="0.35">
      <c r="A515"/>
      <c r="B515"/>
      <c r="C515"/>
      <c r="D515"/>
    </row>
    <row r="516" spans="1:4" x14ac:dyDescent="0.35">
      <c r="A516"/>
      <c r="B516"/>
      <c r="C516"/>
      <c r="D516"/>
    </row>
    <row r="517" spans="1:4" x14ac:dyDescent="0.35">
      <c r="A517"/>
      <c r="B517"/>
      <c r="C517"/>
      <c r="D517"/>
    </row>
    <row r="518" spans="1:4" x14ac:dyDescent="0.35">
      <c r="A518"/>
      <c r="B518"/>
      <c r="C518"/>
      <c r="D518"/>
    </row>
    <row r="519" spans="1:4" x14ac:dyDescent="0.35">
      <c r="A519"/>
      <c r="B519"/>
      <c r="C519"/>
      <c r="D519"/>
    </row>
    <row r="520" spans="1:4" x14ac:dyDescent="0.35">
      <c r="A520"/>
      <c r="B520"/>
      <c r="C520"/>
      <c r="D520"/>
    </row>
    <row r="521" spans="1:4" x14ac:dyDescent="0.35">
      <c r="A521"/>
      <c r="B521"/>
      <c r="C521"/>
      <c r="D521"/>
    </row>
    <row r="522" spans="1:4" x14ac:dyDescent="0.35">
      <c r="A522"/>
      <c r="B522"/>
      <c r="C522"/>
      <c r="D522"/>
    </row>
    <row r="523" spans="1:4" x14ac:dyDescent="0.35">
      <c r="A523"/>
      <c r="B523"/>
      <c r="C523"/>
      <c r="D523"/>
    </row>
    <row r="524" spans="1:4" x14ac:dyDescent="0.35">
      <c r="A524"/>
      <c r="B524"/>
      <c r="C524"/>
      <c r="D524"/>
    </row>
    <row r="525" spans="1:4" x14ac:dyDescent="0.35">
      <c r="A525"/>
      <c r="B525"/>
      <c r="C525"/>
      <c r="D525"/>
    </row>
    <row r="526" spans="1:4" x14ac:dyDescent="0.35">
      <c r="A526"/>
      <c r="B526"/>
      <c r="C526"/>
      <c r="D526"/>
    </row>
    <row r="527" spans="1:4" x14ac:dyDescent="0.35">
      <c r="A527"/>
      <c r="B527"/>
      <c r="C527"/>
      <c r="D527"/>
    </row>
    <row r="528" spans="1:4" x14ac:dyDescent="0.35">
      <c r="A528"/>
      <c r="B528"/>
      <c r="C528"/>
      <c r="D528"/>
    </row>
    <row r="529" spans="1:4" x14ac:dyDescent="0.35">
      <c r="A529"/>
      <c r="B529"/>
      <c r="C529"/>
      <c r="D529"/>
    </row>
    <row r="530" spans="1:4" x14ac:dyDescent="0.35">
      <c r="A530"/>
      <c r="B530"/>
      <c r="C530"/>
      <c r="D530"/>
    </row>
    <row r="531" spans="1:4" x14ac:dyDescent="0.35">
      <c r="A531"/>
      <c r="B531"/>
      <c r="C531"/>
      <c r="D531"/>
    </row>
    <row r="532" spans="1:4" x14ac:dyDescent="0.35">
      <c r="A532"/>
      <c r="B532"/>
      <c r="C532"/>
      <c r="D532"/>
    </row>
    <row r="533" spans="1:4" x14ac:dyDescent="0.35">
      <c r="A533"/>
      <c r="B533"/>
      <c r="C533"/>
      <c r="D533"/>
    </row>
    <row r="534" spans="1:4" x14ac:dyDescent="0.35">
      <c r="A534"/>
      <c r="B534"/>
      <c r="C534"/>
      <c r="D534"/>
    </row>
    <row r="535" spans="1:4" x14ac:dyDescent="0.35">
      <c r="A535"/>
      <c r="B535"/>
      <c r="C535"/>
      <c r="D535"/>
    </row>
    <row r="536" spans="1:4" x14ac:dyDescent="0.35">
      <c r="A536"/>
      <c r="B536"/>
      <c r="C536"/>
      <c r="D536"/>
    </row>
    <row r="537" spans="1:4" x14ac:dyDescent="0.35">
      <c r="A537"/>
      <c r="B537"/>
      <c r="C537"/>
      <c r="D537"/>
    </row>
    <row r="538" spans="1:4" x14ac:dyDescent="0.35">
      <c r="A538"/>
      <c r="B538"/>
      <c r="C538"/>
      <c r="D538"/>
    </row>
  </sheetData>
  <sortState xmlns:xlrd2="http://schemas.microsoft.com/office/spreadsheetml/2017/richdata2" ref="A2:E10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Trade</vt:lpstr>
      <vt:lpstr>Senators</vt:lpstr>
      <vt:lpstr>Trade!Print_Area</vt:lpstr>
      <vt:lpstr>Trade!Print_Titles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X Tovar</dc:creator>
  <cp:lastModifiedBy>Raymond E</cp:lastModifiedBy>
  <cp:lastPrinted>2020-05-22T17:56:59Z</cp:lastPrinted>
  <dcterms:created xsi:type="dcterms:W3CDTF">2020-05-22T14:41:37Z</dcterms:created>
  <dcterms:modified xsi:type="dcterms:W3CDTF">2020-07-17T20:51:03Z</dcterms:modified>
</cp:coreProperties>
</file>