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gression" sheetId="1" state="visible" r:id="rId2"/>
    <sheet name="Classification" sheetId="2" state="visible" r:id="rId3"/>
    <sheet name="Tabl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<sst xmlns="http://schemas.openxmlformats.org/spreadsheetml/2006/main" count="255" uniqueCount="44">
  <si>
    <t xml:space="preserve">USING DECISION TREE AS CLASSIFIER</t>
  </si>
  <si>
    <t xml:space="preserve">USING RANDOM FOREST AS CLASSIFIER</t>
  </si>
  <si>
    <t xml:space="preserve">Uses 50 trees</t>
  </si>
  <si>
    <t xml:space="preserve">TEST</t>
  </si>
  <si>
    <t xml:space="preserve">MAE</t>
  </si>
  <si>
    <t xml:space="preserve">Dataset</t>
  </si>
  <si>
    <t xml:space="preserve">Global</t>
  </si>
  <si>
    <t xml:space="preserve">Local</t>
  </si>
  <si>
    <t xml:space="preserve">BruteForce</t>
  </si>
  <si>
    <t xml:space="preserve">Genetic Algorithm</t>
  </si>
  <si>
    <t xml:space="preserve">Oracle</t>
  </si>
  <si>
    <t xml:space="preserve">runs</t>
  </si>
  <si>
    <t xml:space="preserve">oes10</t>
  </si>
  <si>
    <t xml:space="preserve">oes97</t>
  </si>
  <si>
    <t xml:space="preserve">rf1</t>
  </si>
  <si>
    <t xml:space="preserve">rf2</t>
  </si>
  <si>
    <t xml:space="preserve">scm1d</t>
  </si>
  <si>
    <t xml:space="preserve">-</t>
  </si>
  <si>
    <t xml:space="preserve">--</t>
  </si>
  <si>
    <t xml:space="preserve">skip</t>
  </si>
  <si>
    <t xml:space="preserve">scm20d</t>
  </si>
  <si>
    <t xml:space="preserve">water-quality</t>
  </si>
  <si>
    <t xml:space="preserve">osales</t>
  </si>
  <si>
    <t xml:space="preserve">olfaction</t>
  </si>
  <si>
    <t xml:space="preserve">Average Error</t>
  </si>
  <si>
    <t xml:space="preserve">MSE</t>
  </si>
  <si>
    <t xml:space="preserve">AUROC</t>
  </si>
  <si>
    <t xml:space="preserve"> ./processValidationInTest.sh output_classificationValRF/BruteForceAdhoc AUPRC</t>
  </si>
  <si>
    <t xml:space="preserve">birds</t>
  </si>
  <si>
    <t xml:space="preserve">corel5k</t>
  </si>
  <si>
    <t xml:space="preserve">emotions</t>
  </si>
  <si>
    <t xml:space="preserve">yeast</t>
  </si>
  <si>
    <t xml:space="preserve">flags</t>
  </si>
  <si>
    <t xml:space="preserve">genbase</t>
  </si>
  <si>
    <t xml:space="preserve">mediamill</t>
  </si>
  <si>
    <t xml:space="preserve">Average</t>
  </si>
  <si>
    <t xml:space="preserve">AUCPR</t>
  </si>
  <si>
    <t xml:space="preserve">Regression datasets: comparison between GA, and global and local Random Forest models</t>
  </si>
  <si>
    <t xml:space="preserve">Classification datasets: comparison between GA, and global and local Random Forest models</t>
  </si>
  <si>
    <t xml:space="preserve">AUPRC</t>
  </si>
  <si>
    <t xml:space="preserve">Global </t>
  </si>
  <si>
    <t xml:space="preserve">GA</t>
  </si>
  <si>
    <t xml:space="preserve">Regression datasets: comparison between GA, and global and local Decision Tree models</t>
  </si>
  <si>
    <t xml:space="preserve">Classification datasets: comparison between GA, and global and local Decision Tree models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</si>
</sst>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E+00"/>
    <numFmt numFmtId="167" formatCode="0.00"/>
    <numFmt numFmtId="168" formatCode="0.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Q3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Q6" activeCellId="0" sqref="Q6"/>
    </sheetView>
  </sheetViews>
  <sheetFormatPr defaultRowHeight="12.8" zeroHeight="false" outlineLevelRow="0" outlineLevelCol="0"/>
  <cols>
    <col collapsed="false" customWidth="true" hidden="false" outlineLevel="0" max="6" min="1" style="0" width="8.83"/>
    <col collapsed="false" customWidth="true" hidden="false" outlineLevel="0" max="7" min="7" style="0" width="15.49"/>
    <col collapsed="false" customWidth="true" hidden="false" outlineLevel="0" max="1025" min="8" style="0" width="8.83"/>
  </cols>
  <sheetData>
    <row r="2" customFormat="false" ht="12.8" hidden="false" customHeight="false" outlineLevel="0" collapsed="false">
      <c r="C2" s="1" t="s">
        <v>0</v>
      </c>
      <c r="L2" s="1" t="s">
        <v>1</v>
      </c>
      <c r="Q2" s="2" t="s">
        <v>2</v>
      </c>
    </row>
    <row r="4" customFormat="false" ht="17.35" hidden="false" customHeight="false" outlineLevel="0" collapsed="false">
      <c r="C4" s="3" t="s">
        <v>3</v>
      </c>
      <c r="D4" s="3" t="s">
        <v>4</v>
      </c>
      <c r="L4" s="3" t="s">
        <v>3</v>
      </c>
      <c r="M4" s="3" t="s">
        <v>4</v>
      </c>
    </row>
    <row r="6" customFormat="false" ht="12.8" hidden="false" customHeight="false" outlineLevel="0" collapsed="false">
      <c r="C6" s="0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L6" s="0" t="s">
        <v>5</v>
      </c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</row>
    <row r="7" customFormat="false" ht="12.8" hidden="false" customHeight="false" outlineLevel="0" collapsed="false">
      <c r="C7" s="0" t="s">
        <v>12</v>
      </c>
      <c r="D7" s="4" t="n">
        <v>335.522344375</v>
      </c>
      <c r="E7" s="4" t="n">
        <v>335.536215625</v>
      </c>
      <c r="F7" s="0" t="n">
        <v>294.197835</v>
      </c>
      <c r="G7" s="1" t="n">
        <v>293.04720425</v>
      </c>
      <c r="H7" s="0" t="n">
        <v>218.810868125</v>
      </c>
      <c r="I7" s="0" t="n">
        <v>5</v>
      </c>
      <c r="L7" s="0" t="s">
        <v>12</v>
      </c>
      <c r="M7" s="4" t="n">
        <v>240.693775</v>
      </c>
      <c r="N7" s="5" t="n">
        <v>227.7623975</v>
      </c>
      <c r="O7" s="0" t="n">
        <v>232.545646875</v>
      </c>
      <c r="P7" s="0" t="n">
        <v>229.98624375</v>
      </c>
    </row>
    <row r="8" customFormat="false" ht="12.8" hidden="false" customHeight="false" outlineLevel="0" collapsed="false">
      <c r="C8" s="0" t="s">
        <v>13</v>
      </c>
      <c r="D8" s="4" t="n">
        <v>507.864773125</v>
      </c>
      <c r="E8" s="4" t="n">
        <v>480.957105625</v>
      </c>
      <c r="F8" s="0" t="n">
        <v>504.247715</v>
      </c>
      <c r="G8" s="1" t="n">
        <v>477.024043499999</v>
      </c>
      <c r="H8" s="0" t="n">
        <v>356.123936875</v>
      </c>
      <c r="I8" s="0" t="n">
        <v>5</v>
      </c>
      <c r="L8" s="0" t="s">
        <v>13</v>
      </c>
      <c r="M8" s="4" t="n">
        <v>395.100456875</v>
      </c>
      <c r="N8" s="5" t="n">
        <v>379.34393125</v>
      </c>
      <c r="O8" s="0" t="n">
        <v>394.5179975</v>
      </c>
      <c r="P8" s="0" t="n">
        <v>385.13324875</v>
      </c>
    </row>
    <row r="9" customFormat="false" ht="12.8" hidden="false" customHeight="false" outlineLevel="0" collapsed="false">
      <c r="C9" s="0" t="s">
        <v>14</v>
      </c>
      <c r="D9" s="6" t="n">
        <v>5.04009125</v>
      </c>
      <c r="E9" s="5" t="n">
        <v>0.60032875</v>
      </c>
      <c r="F9" s="0" t="n">
        <v>0.59803125</v>
      </c>
      <c r="G9" s="0" t="n">
        <v>0.600813749999999</v>
      </c>
      <c r="H9" s="0" t="n">
        <v>0.55923875</v>
      </c>
      <c r="I9" s="0" t="n">
        <v>5</v>
      </c>
      <c r="L9" s="0" t="s">
        <v>14</v>
      </c>
      <c r="M9" s="4" t="n">
        <v>0.42858</v>
      </c>
      <c r="N9" s="5" t="n">
        <v>0.412795</v>
      </c>
      <c r="O9" s="0" t="n">
        <v>0.4157375</v>
      </c>
      <c r="P9" s="0" t="n">
        <v>0.417603749999999</v>
      </c>
    </row>
    <row r="10" customFormat="false" ht="12.8" hidden="false" customHeight="false" outlineLevel="0" collapsed="false">
      <c r="C10" s="0" t="s">
        <v>15</v>
      </c>
      <c r="D10" s="6" t="n">
        <v>5.04321</v>
      </c>
      <c r="E10" s="6" t="n">
        <v>0.61703625</v>
      </c>
      <c r="F10" s="0" t="n">
        <v>0.6146425</v>
      </c>
      <c r="G10" s="1" t="n">
        <v>0.6127</v>
      </c>
      <c r="H10" s="0" t="n">
        <v>0.565155</v>
      </c>
      <c r="I10" s="0" t="n">
        <v>5</v>
      </c>
      <c r="L10" s="0" t="s">
        <v>15</v>
      </c>
      <c r="M10" s="4" t="n">
        <v>0.87113</v>
      </c>
      <c r="N10" s="5" t="n">
        <v>0.7214025</v>
      </c>
      <c r="O10" s="0" t="n">
        <v>0.7962725</v>
      </c>
      <c r="P10" s="0" t="n">
        <v>0.7748125</v>
      </c>
    </row>
    <row r="11" customFormat="false" ht="12.8" hidden="false" customHeight="false" outlineLevel="0" collapsed="false">
      <c r="C11" s="0" t="s">
        <v>16</v>
      </c>
      <c r="D11" s="4" t="n">
        <v>79.86608875</v>
      </c>
      <c r="E11" s="6" t="n">
        <v>68.365613125</v>
      </c>
      <c r="F11" s="0" t="s">
        <v>17</v>
      </c>
      <c r="G11" s="1" t="n">
        <v>68.1876514999999</v>
      </c>
      <c r="H11" s="0" t="s">
        <v>18</v>
      </c>
      <c r="I11" s="0" t="n">
        <v>5</v>
      </c>
      <c r="L11" s="0" t="s">
        <v>16</v>
      </c>
      <c r="M11" s="4" t="n">
        <v>53.58701125</v>
      </c>
      <c r="N11" s="5" t="n">
        <v>49.55937625</v>
      </c>
      <c r="O11" s="0" t="s">
        <v>19</v>
      </c>
      <c r="P11" s="0" t="n">
        <v>49.7382675</v>
      </c>
    </row>
    <row r="12" customFormat="false" ht="12.8" hidden="false" customHeight="false" outlineLevel="0" collapsed="false">
      <c r="C12" s="0" t="s">
        <v>20</v>
      </c>
      <c r="D12" s="6" t="n">
        <v>93.221359375</v>
      </c>
      <c r="E12" s="6" t="n">
        <v>85.27151</v>
      </c>
      <c r="F12" s="0" t="n">
        <v>84.9192025</v>
      </c>
      <c r="G12" s="1" t="n">
        <v>84.200227125</v>
      </c>
      <c r="H12" s="0" t="n">
        <v>79.739714375</v>
      </c>
      <c r="I12" s="0" t="n">
        <v>5</v>
      </c>
      <c r="L12" s="0" t="s">
        <v>20</v>
      </c>
      <c r="M12" s="4" t="n">
        <v>66.070739375</v>
      </c>
      <c r="N12" s="5" t="n">
        <v>64.81183875</v>
      </c>
      <c r="O12" s="0" t="s">
        <v>19</v>
      </c>
      <c r="P12" s="0" t="n">
        <v>64.859575625</v>
      </c>
    </row>
    <row r="13" customFormat="false" ht="12.8" hidden="false" customHeight="false" outlineLevel="0" collapsed="false">
      <c r="C13" s="0" t="s">
        <v>21</v>
      </c>
      <c r="D13" s="4" t="n">
        <v>0.901333571428571</v>
      </c>
      <c r="E13" s="5" t="n">
        <v>0.861159285714286</v>
      </c>
      <c r="F13" s="0" t="n">
        <v>0.871075</v>
      </c>
      <c r="G13" s="0" t="n">
        <v>0.867441857142857</v>
      </c>
      <c r="H13" s="0" t="n">
        <v>0.831125714285714</v>
      </c>
      <c r="I13" s="0" t="n">
        <v>5</v>
      </c>
      <c r="L13" s="0" t="s">
        <v>21</v>
      </c>
      <c r="M13" s="6" t="n">
        <v>0.832445714285714</v>
      </c>
      <c r="N13" s="6" t="n">
        <v>0.825584285714286</v>
      </c>
      <c r="O13" s="0" t="n">
        <v>0.825491428571428</v>
      </c>
      <c r="P13" s="1" t="n">
        <v>0.824575</v>
      </c>
    </row>
    <row r="14" customFormat="false" ht="12.8" hidden="false" customHeight="false" outlineLevel="0" collapsed="false">
      <c r="C14" s="0" t="s">
        <v>22</v>
      </c>
      <c r="D14" s="4" t="n">
        <v>2987.28098333333</v>
      </c>
      <c r="E14" s="4" t="n">
        <v>3270.1264875</v>
      </c>
      <c r="F14" s="0" t="n">
        <v>2992.45627333333</v>
      </c>
      <c r="G14" s="1" t="n">
        <v>2945.42235416666</v>
      </c>
      <c r="H14" s="0" t="n">
        <v>2363.7703875</v>
      </c>
      <c r="I14" s="0" t="n">
        <v>1</v>
      </c>
      <c r="L14" s="0" t="s">
        <v>22</v>
      </c>
      <c r="M14" s="0" t="n">
        <v>2959.88022583333</v>
      </c>
      <c r="N14" s="4" t="n">
        <v>2938.12863416667</v>
      </c>
      <c r="O14" s="0" t="n">
        <v>2957.15324666667</v>
      </c>
      <c r="P14" s="0" t="n">
        <v>2945.42235416666</v>
      </c>
    </row>
    <row r="15" customFormat="false" ht="12.8" hidden="false" customHeight="false" outlineLevel="0" collapsed="false">
      <c r="C15" s="0" t="s">
        <v>23</v>
      </c>
      <c r="D15" s="0" t="n">
        <v>10.4384103984451</v>
      </c>
      <c r="E15" s="0" t="n">
        <v>10.8651847424684</v>
      </c>
      <c r="G15" s="0" t="n">
        <v>10.2837524781341</v>
      </c>
      <c r="I15" s="0" t="n">
        <v>1</v>
      </c>
      <c r="L15" s="0" t="s">
        <v>23</v>
      </c>
      <c r="M15" s="0" t="n">
        <v>9.73658785228377</v>
      </c>
      <c r="N15" s="0" t="n">
        <v>10.0457223517979</v>
      </c>
      <c r="P15" s="0" t="n">
        <v>9.83314810495625</v>
      </c>
    </row>
    <row r="16" customFormat="false" ht="12.8" hidden="false" customHeight="false" outlineLevel="0" collapsed="false">
      <c r="C16" s="1" t="s">
        <v>24</v>
      </c>
      <c r="D16" s="0" t="n">
        <f aca="false">AVERAGE(D7:D14)</f>
        <v>501.84252297247</v>
      </c>
      <c r="E16" s="0" t="n">
        <f aca="false">AVERAGE(E7:E14)</f>
        <v>530.291932020089</v>
      </c>
      <c r="F16" s="0" t="n">
        <f aca="false">AVERAGE(F7:F14)</f>
        <v>553.986396369047</v>
      </c>
      <c r="G16" s="0" t="n">
        <f aca="false">AVERAGE(G7:G14)</f>
        <v>483.7453045186</v>
      </c>
      <c r="H16" s="0" t="s">
        <v>18</v>
      </c>
      <c r="L16" s="1" t="s">
        <v>24</v>
      </c>
      <c r="M16" s="0" t="n">
        <f aca="false">AVERAGE(M7:M14)</f>
        <v>464.683045505952</v>
      </c>
      <c r="N16" s="0" t="n">
        <f aca="false">AVERAGE(N7:N14)</f>
        <v>457.695744962798</v>
      </c>
      <c r="O16" s="0" t="n">
        <f aca="false">AVERAGE(O7:O14)</f>
        <v>597.709065411707</v>
      </c>
      <c r="P16" s="0" t="n">
        <f aca="false">AVERAGE(P7:P14)</f>
        <v>459.644585130208</v>
      </c>
    </row>
    <row r="21" customFormat="false" ht="17.35" hidden="false" customHeight="false" outlineLevel="0" collapsed="false">
      <c r="C21" s="3" t="s">
        <v>3</v>
      </c>
      <c r="D21" s="3" t="s">
        <v>25</v>
      </c>
      <c r="L21" s="3" t="s">
        <v>3</v>
      </c>
      <c r="M21" s="3" t="s">
        <v>25</v>
      </c>
    </row>
    <row r="23" customFormat="false" ht="12.8" hidden="false" customHeight="false" outlineLevel="0" collapsed="false">
      <c r="C23" s="0" t="s">
        <v>5</v>
      </c>
      <c r="D23" s="1" t="s">
        <v>6</v>
      </c>
      <c r="E23" s="1" t="s">
        <v>7</v>
      </c>
      <c r="F23" s="1" t="s">
        <v>8</v>
      </c>
      <c r="G23" s="1" t="s">
        <v>9</v>
      </c>
      <c r="H23" s="1" t="s">
        <v>10</v>
      </c>
      <c r="L23" s="0" t="s">
        <v>5</v>
      </c>
      <c r="M23" s="1" t="s">
        <v>6</v>
      </c>
      <c r="N23" s="1" t="s">
        <v>7</v>
      </c>
      <c r="O23" s="1" t="s">
        <v>8</v>
      </c>
      <c r="P23" s="1" t="s">
        <v>9</v>
      </c>
      <c r="Q23" s="1" t="s">
        <v>10</v>
      </c>
    </row>
    <row r="24" customFormat="false" ht="12.8" hidden="false" customHeight="false" outlineLevel="0" collapsed="false">
      <c r="C24" s="0" t="s">
        <v>12</v>
      </c>
      <c r="D24" s="4" t="n">
        <v>1449696.48115875</v>
      </c>
      <c r="E24" s="4" t="n">
        <v>1508252.23498125</v>
      </c>
      <c r="F24" s="0" t="n">
        <v>1022735.09378</v>
      </c>
      <c r="G24" s="1" t="n">
        <v>969418.822309125</v>
      </c>
      <c r="H24" s="0" t="n">
        <v>355498.88914875</v>
      </c>
      <c r="L24" s="0" t="s">
        <v>12</v>
      </c>
      <c r="M24" s="4" t="n">
        <v>532364.60696375</v>
      </c>
      <c r="N24" s="6" t="n">
        <v>531129.18718375</v>
      </c>
      <c r="O24" s="0" t="n">
        <v>522310.814310625</v>
      </c>
      <c r="P24" s="0" t="n">
        <v>519432.865420624</v>
      </c>
    </row>
    <row r="25" customFormat="false" ht="12.8" hidden="false" customHeight="false" outlineLevel="0" collapsed="false">
      <c r="C25" s="0" t="s">
        <v>13</v>
      </c>
      <c r="D25" s="4" t="n">
        <v>2114498.78511125</v>
      </c>
      <c r="E25" s="5" t="n">
        <v>1904021.83070375</v>
      </c>
      <c r="F25" s="0" t="n">
        <v>2262792.3246825</v>
      </c>
      <c r="G25" s="0" t="n">
        <v>1921188.99825175</v>
      </c>
      <c r="H25" s="0" t="n">
        <v>623643.08629125</v>
      </c>
      <c r="L25" s="0" t="s">
        <v>13</v>
      </c>
      <c r="M25" s="4" t="n">
        <v>974421.037385</v>
      </c>
      <c r="N25" s="6" t="n">
        <v>915283.118903125</v>
      </c>
      <c r="O25" s="0" t="n">
        <v>941780.30508375</v>
      </c>
      <c r="P25" s="0" t="n">
        <v>942517.11103625</v>
      </c>
    </row>
    <row r="26" customFormat="false" ht="12.8" hidden="false" customHeight="false" outlineLevel="0" collapsed="false">
      <c r="C26" s="0" t="s">
        <v>14</v>
      </c>
      <c r="D26" s="6" t="n">
        <v>210.33799125</v>
      </c>
      <c r="E26" s="6" t="n">
        <v>4.8013175</v>
      </c>
      <c r="F26" s="1" t="n">
        <v>3.251645</v>
      </c>
      <c r="G26" s="0" t="n">
        <v>3.576215</v>
      </c>
      <c r="H26" s="0" t="n">
        <v>1.81890875</v>
      </c>
      <c r="L26" s="0" t="s">
        <v>14</v>
      </c>
      <c r="M26" s="4" t="n">
        <v>2.30629</v>
      </c>
      <c r="N26" s="6" t="n">
        <v>1.5901125</v>
      </c>
      <c r="O26" s="0" t="n">
        <v>1.89784125</v>
      </c>
      <c r="P26" s="0" t="n">
        <v>1.956415</v>
      </c>
    </row>
    <row r="27" customFormat="false" ht="12.8" hidden="false" customHeight="false" outlineLevel="0" collapsed="false">
      <c r="C27" s="0" t="s">
        <v>15</v>
      </c>
      <c r="D27" s="6" t="n">
        <v>210.275505</v>
      </c>
      <c r="E27" s="6" t="n">
        <v>4.1802525</v>
      </c>
      <c r="F27" s="0" t="n">
        <v>5.74483625</v>
      </c>
      <c r="G27" s="1" t="n">
        <v>3.60863</v>
      </c>
      <c r="H27" s="0" t="n">
        <v>1.86238</v>
      </c>
      <c r="L27" s="0" t="s">
        <v>15</v>
      </c>
      <c r="M27" s="4" t="n">
        <v>7.3471375</v>
      </c>
      <c r="N27" s="6" t="n">
        <v>4.73616625</v>
      </c>
      <c r="O27" s="0" t="n">
        <v>5.3956675</v>
      </c>
      <c r="P27" s="0" t="n">
        <v>6.04918875</v>
      </c>
    </row>
    <row r="28" customFormat="false" ht="12.8" hidden="false" customHeight="false" outlineLevel="0" collapsed="false">
      <c r="C28" s="0" t="s">
        <v>16</v>
      </c>
      <c r="D28" s="4" t="n">
        <v>15357.2590825</v>
      </c>
      <c r="E28" s="6" t="n">
        <v>13034.343416875</v>
      </c>
      <c r="F28" s="0" t="s">
        <v>17</v>
      </c>
      <c r="G28" s="1" t="n">
        <v>12721.214303125</v>
      </c>
      <c r="H28" s="1"/>
      <c r="L28" s="0" t="s">
        <v>16</v>
      </c>
      <c r="M28" s="4" t="n">
        <v>7323.444506875</v>
      </c>
      <c r="N28" s="6" t="n">
        <v>6601.73254125</v>
      </c>
      <c r="O28" s="0" t="s">
        <v>19</v>
      </c>
      <c r="P28" s="0" t="n">
        <v>6615.592026875</v>
      </c>
    </row>
    <row r="29" customFormat="false" ht="12.8" hidden="false" customHeight="false" outlineLevel="0" collapsed="false">
      <c r="C29" s="0" t="s">
        <v>20</v>
      </c>
      <c r="D29" s="6" t="n">
        <v>20866.32091625</v>
      </c>
      <c r="E29" s="6" t="n">
        <v>20135.445213125</v>
      </c>
      <c r="F29" s="0" t="n">
        <v>19113.97089</v>
      </c>
      <c r="G29" s="1" t="n">
        <v>18963.374284375</v>
      </c>
      <c r="H29" s="0" t="n">
        <v>16189.54034125</v>
      </c>
      <c r="L29" s="0" t="s">
        <v>20</v>
      </c>
      <c r="M29" s="4" t="n">
        <v>9864.792405</v>
      </c>
      <c r="N29" s="6" t="n">
        <v>9742.48709375</v>
      </c>
      <c r="O29" s="0" t="s">
        <v>19</v>
      </c>
      <c r="P29" s="0" t="n">
        <v>9678.538551875</v>
      </c>
    </row>
    <row r="30" customFormat="false" ht="12.8" hidden="false" customHeight="false" outlineLevel="0" collapsed="false">
      <c r="C30" s="0" t="s">
        <v>21</v>
      </c>
      <c r="D30" s="4" t="n">
        <v>1.54834428571429</v>
      </c>
      <c r="E30" s="4" t="n">
        <v>1.55736285714286</v>
      </c>
      <c r="F30" s="1" t="n">
        <v>1.52703</v>
      </c>
      <c r="G30" s="0" t="n">
        <v>1.52870171428571</v>
      </c>
      <c r="H30" s="0" t="n">
        <v>1.39094642857143</v>
      </c>
      <c r="L30" s="0" t="s">
        <v>21</v>
      </c>
      <c r="M30" s="6" t="n">
        <v>1.35214428571429</v>
      </c>
      <c r="N30" s="6" t="n">
        <v>1.353015</v>
      </c>
      <c r="O30" s="0" t="n">
        <v>1.35027928571429</v>
      </c>
      <c r="P30" s="0" t="n">
        <v>1.34330857142857</v>
      </c>
    </row>
    <row r="31" customFormat="false" ht="12.8" hidden="false" customHeight="false" outlineLevel="0" collapsed="false">
      <c r="C31" s="0" t="s">
        <v>22</v>
      </c>
      <c r="D31" s="4" t="n">
        <f aca="false">3.53917960778694*10^7</f>
        <v>35391796.0778694</v>
      </c>
      <c r="E31" s="4" t="n">
        <f aca="false">4.28651928502041*10^7</f>
        <v>42865192.8502041</v>
      </c>
      <c r="F31" s="0" t="n">
        <f aca="false">3.61565476474173*10^7</f>
        <v>36156547.6474173</v>
      </c>
      <c r="G31" s="7" t="n">
        <v>171559164.254151</v>
      </c>
      <c r="H31" s="0" t="n">
        <f aca="false">3.5878115010802*10^7</f>
        <v>35878115.010802</v>
      </c>
      <c r="L31" s="0" t="s">
        <v>22</v>
      </c>
      <c r="M31" s="0" t="n">
        <f aca="false">3.95277925178316*10^7</f>
        <v>39527792.5178316</v>
      </c>
      <c r="N31" s="4" t="n">
        <f aca="false">3.15486468098213*10^7</f>
        <v>31548646.8098213</v>
      </c>
      <c r="O31" s="0" t="n">
        <f aca="false">4.20245017582565*10^7</f>
        <v>42024501.7582565</v>
      </c>
      <c r="P31" s="7" t="n">
        <v>171559164.254151</v>
      </c>
    </row>
    <row r="32" customFormat="false" ht="12.8" hidden="false" customHeight="false" outlineLevel="0" collapsed="false">
      <c r="C32" s="0" t="s">
        <v>23</v>
      </c>
      <c r="D32" s="0" t="n">
        <v>367.600051895044</v>
      </c>
      <c r="E32" s="0" t="n">
        <v>572.73523488824</v>
      </c>
      <c r="G32" s="0" t="n">
        <v>416.800873858114</v>
      </c>
      <c r="L32" s="0" t="s">
        <v>23</v>
      </c>
      <c r="M32" s="0" t="n">
        <v>345.620328862974</v>
      </c>
      <c r="N32" s="0" t="n">
        <v>354.268978911564</v>
      </c>
      <c r="P32" s="0" t="n">
        <v>348.323910787172</v>
      </c>
    </row>
    <row r="33" customFormat="false" ht="12.8" hidden="false" customHeight="false" outlineLevel="0" collapsed="false">
      <c r="C33" s="1" t="s">
        <v>24</v>
      </c>
      <c r="D33" s="0" t="n">
        <f aca="false">AVERAGE(D24:D31)</f>
        <v>4874079.63574734</v>
      </c>
      <c r="E33" s="0" t="n">
        <f aca="false">AVERAGE(E24:E31)</f>
        <v>5788830.9054315</v>
      </c>
      <c r="F33" s="0" t="n">
        <f aca="false">AVERAGE(F24:F31)</f>
        <v>5637314.22289729</v>
      </c>
      <c r="G33" s="0" t="n">
        <f aca="false">AVERAGE(G24:G31)</f>
        <v>21810183.1721058</v>
      </c>
      <c r="H33" s="0" t="s">
        <v>18</v>
      </c>
      <c r="L33" s="1" t="s">
        <v>24</v>
      </c>
      <c r="M33" s="0" t="n">
        <f aca="false">AVERAGE(M24:M31)</f>
        <v>5131472.175583</v>
      </c>
      <c r="N33" s="0" t="n">
        <f aca="false">AVERAGE(N24:N31)</f>
        <v>4126426.37685462</v>
      </c>
      <c r="O33" s="0" t="n">
        <f aca="false">AVERAGE(O24:O30)</f>
        <v>292819.952636482</v>
      </c>
      <c r="P33" s="0" t="n">
        <f aca="false">AVERAGE(P24:P30)</f>
        <v>211179.065135421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T3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20" activeCellId="0" sqref="J20"/>
    </sheetView>
  </sheetViews>
  <sheetFormatPr defaultRowHeight="12.8" zeroHeight="false" outlineLevelRow="0" outlineLevelCol="0"/>
  <cols>
    <col collapsed="false" customWidth="true" hidden="false" outlineLevel="0" max="1025" min="1" style="0" width="8.83"/>
  </cols>
  <sheetData>
    <row r="2" customFormat="false" ht="12.8" hidden="false" customHeight="false" outlineLevel="0" collapsed="false">
      <c r="C2" s="1" t="s">
        <v>0</v>
      </c>
      <c r="K2" s="1" t="s">
        <v>1</v>
      </c>
      <c r="P2" s="2" t="s">
        <v>2</v>
      </c>
    </row>
    <row r="4" customFormat="false" ht="17.35" hidden="false" customHeight="false" outlineLevel="0" collapsed="false">
      <c r="C4" s="3" t="s">
        <v>3</v>
      </c>
      <c r="D4" s="1" t="s">
        <v>26</v>
      </c>
      <c r="K4" s="3" t="s">
        <v>3</v>
      </c>
      <c r="L4" s="1" t="s">
        <v>26</v>
      </c>
    </row>
    <row r="5" customFormat="false" ht="12.8" hidden="false" customHeight="false" outlineLevel="0" collapsed="false">
      <c r="T5" s="0" t="s">
        <v>27</v>
      </c>
    </row>
    <row r="6" customFormat="false" ht="12.8" hidden="false" customHeight="false" outlineLevel="0" collapsed="false">
      <c r="C6" s="0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K6" s="0" t="s">
        <v>5</v>
      </c>
      <c r="L6" s="1" t="s">
        <v>6</v>
      </c>
      <c r="M6" s="1" t="s">
        <v>7</v>
      </c>
      <c r="N6" s="1" t="s">
        <v>8</v>
      </c>
      <c r="O6" s="1" t="s">
        <v>9</v>
      </c>
      <c r="P6" s="1" t="s">
        <v>10</v>
      </c>
    </row>
    <row r="7" customFormat="false" ht="12.8" hidden="false" customHeight="false" outlineLevel="0" collapsed="false">
      <c r="C7" s="8" t="s">
        <v>28</v>
      </c>
      <c r="D7" s="0" t="n">
        <v>0.760087652631579</v>
      </c>
      <c r="E7" s="0" t="n">
        <v>0.658597752631579</v>
      </c>
      <c r="F7" s="0" t="s">
        <v>18</v>
      </c>
      <c r="G7" s="0" t="n">
        <v>0.69003083368421</v>
      </c>
      <c r="H7" s="0" t="s">
        <v>18</v>
      </c>
      <c r="K7" s="8" t="s">
        <v>28</v>
      </c>
      <c r="L7" s="0" t="n">
        <v>0.8829568</v>
      </c>
      <c r="M7" s="0" t="n">
        <v>0.885311642105263</v>
      </c>
      <c r="N7" s="0" t="s">
        <v>18</v>
      </c>
      <c r="O7" s="0" t="n">
        <v>0.865238012631578</v>
      </c>
    </row>
    <row r="8" customFormat="false" ht="12.8" hidden="false" customHeight="false" outlineLevel="0" collapsed="false">
      <c r="C8" s="8" t="s">
        <v>29</v>
      </c>
      <c r="D8" s="0" t="n">
        <v>0.509258822192513</v>
      </c>
      <c r="E8" s="0" t="n">
        <v>0.546897320588236</v>
      </c>
      <c r="F8" s="0" t="s">
        <v>18</v>
      </c>
      <c r="G8" s="0" t="n">
        <v>0.49731784117647</v>
      </c>
      <c r="H8" s="0" t="s">
        <v>18</v>
      </c>
      <c r="K8" s="8" t="s">
        <v>29</v>
      </c>
      <c r="L8" s="0" t="n">
        <v>0.67663675026738</v>
      </c>
      <c r="M8" s="0" t="n">
        <v>0.670680995454545</v>
      </c>
      <c r="N8" s="0" t="s">
        <v>18</v>
      </c>
      <c r="O8" s="0" t="n">
        <v>0.671090432620321</v>
      </c>
    </row>
    <row r="9" customFormat="false" ht="12.8" hidden="false" customHeight="false" outlineLevel="0" collapsed="false">
      <c r="C9" s="8" t="s">
        <v>30</v>
      </c>
      <c r="D9" s="0" t="n">
        <v>0.772037166666666</v>
      </c>
      <c r="E9" s="0" t="n">
        <v>0.717342183333333</v>
      </c>
      <c r="F9" s="0" t="n">
        <v>0.7468556</v>
      </c>
      <c r="G9" s="0" t="n">
        <v>0.7468556</v>
      </c>
      <c r="H9" s="0" t="n">
        <v>0.803524516666666</v>
      </c>
      <c r="K9" s="8" t="s">
        <v>30</v>
      </c>
      <c r="L9" s="0" t="n">
        <v>0.856215016666667</v>
      </c>
      <c r="M9" s="0" t="n">
        <v>0.8547008</v>
      </c>
      <c r="N9" s="0" t="n">
        <v>0.855223133333333</v>
      </c>
      <c r="O9" s="0" t="n">
        <v>0.851374136666666</v>
      </c>
    </row>
    <row r="10" customFormat="false" ht="12.8" hidden="false" customHeight="false" outlineLevel="0" collapsed="false">
      <c r="C10" s="8" t="s">
        <v>31</v>
      </c>
      <c r="D10" s="0" t="n">
        <v>0.603460478571429</v>
      </c>
      <c r="E10" s="0" t="n">
        <v>0.575377928571428</v>
      </c>
      <c r="F10" s="0" t="n">
        <v>0.606646964285714</v>
      </c>
      <c r="G10" s="0" t="n">
        <v>0.595375221428571</v>
      </c>
      <c r="H10" s="0" t="n">
        <v>0.680716585714286</v>
      </c>
      <c r="K10" s="8" t="s">
        <v>31</v>
      </c>
      <c r="L10" s="0" t="n">
        <v>0.695877114285714</v>
      </c>
      <c r="M10" s="0" t="n">
        <v>0.701313014285714</v>
      </c>
      <c r="N10" s="0" t="n">
        <v>0.703898614285714</v>
      </c>
      <c r="O10" s="0" t="n">
        <v>0.687079895714285</v>
      </c>
    </row>
    <row r="11" customFormat="false" ht="12.8" hidden="false" customHeight="false" outlineLevel="0" collapsed="false">
      <c r="C11" s="8" t="s">
        <v>32</v>
      </c>
      <c r="D11" s="0" t="n">
        <v>0.670277628571429</v>
      </c>
      <c r="E11" s="0" t="n">
        <v>0.658876857142857</v>
      </c>
      <c r="F11" s="0" t="n">
        <v>0.684335428571429</v>
      </c>
      <c r="G11" s="0" t="n">
        <v>0.67010714</v>
      </c>
      <c r="H11" s="0" t="n">
        <v>0.765753414285714</v>
      </c>
      <c r="K11" s="8" t="s">
        <v>32</v>
      </c>
      <c r="L11" s="0" t="n">
        <v>0.778313171428571</v>
      </c>
      <c r="M11" s="0" t="n">
        <v>0.773636642857143</v>
      </c>
      <c r="N11" s="0" t="n">
        <v>0.7701584</v>
      </c>
      <c r="O11" s="0" t="n">
        <v>0.783781634285714</v>
      </c>
    </row>
    <row r="12" customFormat="false" ht="12.8" hidden="false" customHeight="false" outlineLevel="0" collapsed="false">
      <c r="C12" s="8" t="s">
        <v>33</v>
      </c>
      <c r="D12" s="0" t="n">
        <v>0.847044437037037</v>
      </c>
      <c r="E12" s="0" t="n">
        <v>0.848220474074074</v>
      </c>
      <c r="F12" s="0" t="s">
        <v>18</v>
      </c>
      <c r="G12" s="0" t="n">
        <v>0.847624</v>
      </c>
      <c r="H12" s="0" t="s">
        <v>18</v>
      </c>
      <c r="K12" s="8" t="s">
        <v>33</v>
      </c>
      <c r="L12" s="0" t="n">
        <v>0.842124066666667</v>
      </c>
      <c r="M12" s="0" t="n">
        <v>0.837963344444444</v>
      </c>
      <c r="N12" s="0" t="s">
        <v>18</v>
      </c>
      <c r="O12" s="0" t="n">
        <v>0.832610325925925</v>
      </c>
    </row>
    <row r="13" customFormat="false" ht="12.8" hidden="false" customHeight="false" outlineLevel="0" collapsed="false">
      <c r="C13" s="8" t="s">
        <v>34</v>
      </c>
      <c r="D13" s="0" t="n">
        <v>0.750178299009901</v>
      </c>
      <c r="E13" s="0" t="n">
        <v>0.618463663366337</v>
      </c>
      <c r="F13" s="0" t="s">
        <v>18</v>
      </c>
      <c r="G13" s="0" t="n">
        <v>0.750178299009901</v>
      </c>
      <c r="H13" s="0" t="s">
        <v>18</v>
      </c>
      <c r="K13" s="8" t="s">
        <v>34</v>
      </c>
      <c r="L13" s="0" t="n">
        <v>0.828944783168317</v>
      </c>
      <c r="M13" s="0" t="n">
        <v>0.819125497029703</v>
      </c>
      <c r="N13" s="0" t="s">
        <v>18</v>
      </c>
      <c r="O13" s="0" t="n">
        <v>0.825732590099009</v>
      </c>
    </row>
    <row r="14" customFormat="false" ht="12.8" hidden="false" customHeight="false" outlineLevel="0" collapsed="false">
      <c r="C14" s="1" t="s">
        <v>35</v>
      </c>
      <c r="D14" s="0" t="n">
        <f aca="false">AVERAGE(D6:D13)</f>
        <v>0.701763497811508</v>
      </c>
      <c r="E14" s="0" t="n">
        <f aca="false">AVERAGE(E6:E13)</f>
        <v>0.660539454243978</v>
      </c>
      <c r="F14" s="0" t="n">
        <f aca="false">AVERAGE(F6:F13)</f>
        <v>0.679279330952381</v>
      </c>
      <c r="G14" s="0" t="n">
        <f aca="false">AVERAGE(G6:G13)</f>
        <v>0.685355562185593</v>
      </c>
      <c r="H14" s="0" t="s">
        <v>18</v>
      </c>
      <c r="K14" s="1" t="s">
        <v>35</v>
      </c>
      <c r="L14" s="0" t="n">
        <f aca="false">AVERAGE(L6:L13)</f>
        <v>0.794438243211902</v>
      </c>
      <c r="M14" s="0" t="n">
        <f aca="false">AVERAGE(M6:M13)</f>
        <v>0.791818848025259</v>
      </c>
      <c r="N14" s="0" t="n">
        <f aca="false">AVERAGE(N6:N13)</f>
        <v>0.776426715873016</v>
      </c>
      <c r="O14" s="0" t="n">
        <f aca="false">AVERAGE(O6:O13)</f>
        <v>0.7881295754205</v>
      </c>
    </row>
    <row r="15" customFormat="false" ht="12.8" hidden="false" customHeight="false" outlineLevel="0" collapsed="false">
      <c r="C15" s="1"/>
      <c r="K15" s="1"/>
    </row>
    <row r="20" customFormat="false" ht="17.35" hidden="false" customHeight="false" outlineLevel="0" collapsed="false">
      <c r="C20" s="3" t="s">
        <v>3</v>
      </c>
      <c r="D20" s="1" t="s">
        <v>36</v>
      </c>
      <c r="K20" s="3" t="s">
        <v>3</v>
      </c>
      <c r="L20" s="1" t="s">
        <v>36</v>
      </c>
    </row>
    <row r="22" customFormat="false" ht="12.8" hidden="false" customHeight="false" outlineLevel="0" collapsed="false">
      <c r="C22" s="0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H22" s="1" t="s">
        <v>10</v>
      </c>
      <c r="K22" s="0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customFormat="false" ht="12.8" hidden="false" customHeight="false" outlineLevel="0" collapsed="false">
      <c r="C23" s="8" t="s">
        <v>28</v>
      </c>
      <c r="D23" s="0" t="n">
        <v>0.191176221052632</v>
      </c>
      <c r="E23" s="0" t="n">
        <v>0.281662705263158</v>
      </c>
      <c r="F23" s="0" t="s">
        <v>18</v>
      </c>
      <c r="G23" s="0" t="n">
        <v>0.244951042105263</v>
      </c>
      <c r="H23" s="0" t="s">
        <v>18</v>
      </c>
      <c r="K23" s="8" t="s">
        <v>28</v>
      </c>
      <c r="L23" s="0" t="n">
        <v>0.558839336842105</v>
      </c>
      <c r="M23" s="0" t="n">
        <v>0.556641842105263</v>
      </c>
      <c r="N23" s="0" t="s">
        <v>18</v>
      </c>
      <c r="O23" s="0" t="n">
        <v>0.556114847368421</v>
      </c>
      <c r="P23" s="1" t="s">
        <v>10</v>
      </c>
    </row>
    <row r="24" customFormat="false" ht="12.8" hidden="false" customHeight="false" outlineLevel="0" collapsed="false">
      <c r="C24" s="8" t="s">
        <v>29</v>
      </c>
      <c r="D24" s="0" t="n">
        <v>0.0125608168449198</v>
      </c>
      <c r="E24" s="0" t="n">
        <v>0.0356504542780749</v>
      </c>
      <c r="F24" s="0" t="s">
        <v>18</v>
      </c>
      <c r="G24" s="0" t="n">
        <v>0.0328030831550802</v>
      </c>
      <c r="H24" s="0" t="s">
        <v>18</v>
      </c>
      <c r="K24" s="8" t="s">
        <v>29</v>
      </c>
      <c r="L24" s="0" t="n">
        <v>0.0716541614973262</v>
      </c>
      <c r="M24" s="0" t="n">
        <v>0.0697550767379679</v>
      </c>
      <c r="N24" s="0" t="s">
        <v>18</v>
      </c>
      <c r="O24" s="0" t="n">
        <v>0.0700636839572192</v>
      </c>
    </row>
    <row r="25" customFormat="false" ht="12.8" hidden="false" customHeight="false" outlineLevel="0" collapsed="false">
      <c r="C25" s="8" t="s">
        <v>30</v>
      </c>
      <c r="D25" s="0" t="n">
        <v>0.599338716666667</v>
      </c>
      <c r="E25" s="0" t="n">
        <v>0.540855516666667</v>
      </c>
      <c r="F25" s="0" t="n">
        <v>0.569099</v>
      </c>
      <c r="G25" s="0" t="n">
        <v>0.5745585</v>
      </c>
      <c r="H25" s="4" t="n">
        <v>0.6557958</v>
      </c>
      <c r="K25" s="8" t="s">
        <v>30</v>
      </c>
      <c r="L25" s="0" t="n">
        <v>0.741190316666666</v>
      </c>
      <c r="M25" s="0" t="n">
        <v>0.737730066666666</v>
      </c>
      <c r="N25" s="0" t="n">
        <v>0.7400591</v>
      </c>
      <c r="O25" s="0" t="n">
        <v>0.73659129</v>
      </c>
    </row>
    <row r="26" customFormat="false" ht="12.8" hidden="false" customHeight="false" outlineLevel="0" collapsed="false">
      <c r="C26" s="8" t="s">
        <v>31</v>
      </c>
      <c r="D26" s="0" t="n">
        <v>0.398281464285714</v>
      </c>
      <c r="E26" s="0" t="n">
        <v>0.367981921428571</v>
      </c>
      <c r="F26" s="0" t="n">
        <v>0.400292985714286</v>
      </c>
      <c r="G26" s="0" t="n">
        <v>0.395336848571428</v>
      </c>
      <c r="H26" s="4" t="n">
        <v>0.471037671428571</v>
      </c>
      <c r="K26" s="8" t="s">
        <v>31</v>
      </c>
      <c r="L26" s="0" t="n">
        <v>0.51228215</v>
      </c>
      <c r="M26" s="0" t="n">
        <v>0.5169551</v>
      </c>
      <c r="N26" s="0" t="n">
        <v>0.512400792857143</v>
      </c>
      <c r="O26" s="0" t="n">
        <v>0.505459242857142</v>
      </c>
    </row>
    <row r="27" customFormat="false" ht="12.8" hidden="false" customHeight="false" outlineLevel="0" collapsed="false">
      <c r="C27" s="8" t="s">
        <v>32</v>
      </c>
      <c r="D27" s="0" t="n">
        <v>0.6242516</v>
      </c>
      <c r="E27" s="0" t="n">
        <v>0.629961414285714</v>
      </c>
      <c r="F27" s="0" t="n">
        <v>0.652636857142857</v>
      </c>
      <c r="G27" s="0" t="n">
        <v>0.650777274285714</v>
      </c>
      <c r="H27" s="4" t="n">
        <v>0.744270414285714</v>
      </c>
      <c r="K27" s="8" t="s">
        <v>32</v>
      </c>
      <c r="L27" s="0" t="n">
        <v>0.774584742857143</v>
      </c>
      <c r="M27" s="0" t="n">
        <v>0.751020828571428</v>
      </c>
      <c r="N27" s="0" t="n">
        <v>0.768585857142857</v>
      </c>
      <c r="O27" s="0" t="n">
        <v>0.767790457142857</v>
      </c>
    </row>
    <row r="28" customFormat="false" ht="12.8" hidden="false" customHeight="false" outlineLevel="0" collapsed="false">
      <c r="C28" s="8" t="s">
        <v>33</v>
      </c>
      <c r="D28" s="0" t="n">
        <v>0.693024514814815</v>
      </c>
      <c r="E28" s="0" t="n">
        <v>0.694914559259259</v>
      </c>
      <c r="F28" s="0" t="s">
        <v>18</v>
      </c>
      <c r="G28" s="0" t="n">
        <v>0.696712044444444</v>
      </c>
      <c r="H28" s="0" t="s">
        <v>18</v>
      </c>
      <c r="K28" s="8" t="s">
        <v>33</v>
      </c>
      <c r="L28" s="0" t="n">
        <v>0.624664788888889</v>
      </c>
      <c r="M28" s="0" t="n">
        <v>0.627223622222222</v>
      </c>
      <c r="N28" s="0" t="s">
        <v>18</v>
      </c>
      <c r="O28" s="0" t="n">
        <v>0.584995314814814</v>
      </c>
    </row>
    <row r="29" customFormat="false" ht="12.8" hidden="false" customHeight="false" outlineLevel="0" collapsed="false">
      <c r="C29" s="8" t="s">
        <v>34</v>
      </c>
      <c r="D29" s="0" t="n">
        <v>0.111245755445545</v>
      </c>
      <c r="E29" s="0" t="n">
        <v>0.13333282970297</v>
      </c>
      <c r="F29" s="0" t="s">
        <v>18</v>
      </c>
      <c r="G29" s="0" t="n">
        <v>0.111245755445544</v>
      </c>
      <c r="H29" s="0" t="s">
        <v>18</v>
      </c>
      <c r="K29" s="8" t="s">
        <v>34</v>
      </c>
      <c r="L29" s="0" t="n">
        <v>0.415651968316832</v>
      </c>
      <c r="M29" s="0" t="n">
        <v>0.368793966336634</v>
      </c>
      <c r="N29" s="0" t="s">
        <v>18</v>
      </c>
      <c r="O29" s="0" t="n">
        <v>0.38538094950495</v>
      </c>
    </row>
    <row r="30" customFormat="false" ht="12.8" hidden="false" customHeight="false" outlineLevel="0" collapsed="false">
      <c r="C30" s="1" t="s">
        <v>35</v>
      </c>
      <c r="D30" s="0" t="n">
        <f aca="false">AVERAGE(D22:D29)</f>
        <v>0.375697012730042</v>
      </c>
      <c r="E30" s="0" t="n">
        <f aca="false">AVERAGE(E22:E29)</f>
        <v>0.383479914412059</v>
      </c>
      <c r="F30" s="0" t="n">
        <f aca="false">AVERAGE(F22:F29)</f>
        <v>0.540676280952381</v>
      </c>
      <c r="G30" s="0" t="n">
        <f aca="false">AVERAGE(G22:G29)</f>
        <v>0.386626364001068</v>
      </c>
      <c r="H30" s="0" t="s">
        <v>18</v>
      </c>
      <c r="K30" s="1" t="s">
        <v>35</v>
      </c>
      <c r="L30" s="0" t="n">
        <f aca="false">AVERAGE(L22:L29)</f>
        <v>0.528409637866994</v>
      </c>
      <c r="M30" s="0" t="n">
        <f aca="false">AVERAGE(M22:M29)</f>
        <v>0.518302928948597</v>
      </c>
      <c r="N30" s="0" t="n">
        <f aca="false">AVERAGE(N22:N29)</f>
        <v>0.673681916666667</v>
      </c>
      <c r="O30" s="0" t="n">
        <f aca="false">AVERAGE(O22:O29)</f>
        <v>0.515199397949343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11.99"/>
    <col collapsed="false" customWidth="true" hidden="false" outlineLevel="0" max="4" min="2" style="0" width="10.99"/>
    <col collapsed="false" customWidth="true" hidden="false" outlineLevel="0" max="5" min="5" style="0" width="14.5"/>
    <col collapsed="false" customWidth="true" hidden="false" outlineLevel="0" max="6" min="6" style="0" width="15.34"/>
    <col collapsed="false" customWidth="true" hidden="false" outlineLevel="0" max="11" min="7" style="0" width="12.66"/>
    <col collapsed="false" customWidth="true" hidden="false" outlineLevel="0" max="13" min="12" style="0" width="10.67"/>
    <col collapsed="false" customWidth="true" hidden="false" outlineLevel="0" max="14" min="14" style="0" width="11.99"/>
    <col collapsed="false" customWidth="true" hidden="false" outlineLevel="0" max="1025" min="15" style="0" width="10.67"/>
  </cols>
  <sheetData>
    <row r="2" customFormat="false" ht="13" hidden="false" customHeight="false" outlineLevel="0" collapsed="false">
      <c r="A2" s="9" t="s">
        <v>37</v>
      </c>
      <c r="B2" s="9"/>
      <c r="C2" s="9"/>
      <c r="D2" s="9"/>
      <c r="E2" s="9"/>
      <c r="F2" s="9"/>
      <c r="G2" s="9"/>
      <c r="H2" s="10"/>
      <c r="I2" s="10"/>
      <c r="J2" s="10"/>
      <c r="K2" s="10"/>
      <c r="N2" s="9" t="s">
        <v>38</v>
      </c>
      <c r="O2" s="9"/>
      <c r="P2" s="9"/>
      <c r="Q2" s="9"/>
      <c r="R2" s="9"/>
      <c r="S2" s="9"/>
      <c r="T2" s="9"/>
    </row>
    <row r="3" customFormat="false" ht="13" hidden="false" customHeight="false" outlineLevel="0" collapsed="false">
      <c r="A3" s="11" t="s">
        <v>5</v>
      </c>
      <c r="B3" s="9" t="s">
        <v>4</v>
      </c>
      <c r="C3" s="9"/>
      <c r="D3" s="9"/>
      <c r="E3" s="9" t="s">
        <v>25</v>
      </c>
      <c r="F3" s="9"/>
      <c r="G3" s="9"/>
      <c r="H3" s="10"/>
      <c r="I3" s="10"/>
      <c r="J3" s="10"/>
      <c r="K3" s="10"/>
      <c r="N3" s="11" t="s">
        <v>5</v>
      </c>
      <c r="O3" s="9" t="s">
        <v>26</v>
      </c>
      <c r="P3" s="9"/>
      <c r="Q3" s="9"/>
      <c r="R3" s="9" t="s">
        <v>39</v>
      </c>
      <c r="S3" s="9"/>
      <c r="T3" s="9"/>
    </row>
    <row r="4" customFormat="false" ht="13" hidden="false" customHeight="false" outlineLevel="0" collapsed="false">
      <c r="A4" s="11"/>
      <c r="B4" s="12" t="s">
        <v>40</v>
      </c>
      <c r="C4" s="12" t="s">
        <v>7</v>
      </c>
      <c r="D4" s="12" t="s">
        <v>41</v>
      </c>
      <c r="E4" s="12" t="s">
        <v>6</v>
      </c>
      <c r="F4" s="12" t="s">
        <v>7</v>
      </c>
      <c r="G4" s="12" t="s">
        <v>41</v>
      </c>
      <c r="H4" s="10"/>
      <c r="I4" s="10"/>
      <c r="J4" s="10"/>
      <c r="K4" s="10"/>
      <c r="N4" s="11"/>
      <c r="O4" s="10" t="s">
        <v>40</v>
      </c>
      <c r="P4" s="10" t="s">
        <v>7</v>
      </c>
      <c r="Q4" s="10" t="s">
        <v>41</v>
      </c>
      <c r="R4" s="10" t="s">
        <v>6</v>
      </c>
      <c r="S4" s="10" t="s">
        <v>7</v>
      </c>
      <c r="T4" s="10" t="s">
        <v>41</v>
      </c>
    </row>
    <row r="5" customFormat="false" ht="16" hidden="false" customHeight="false" outlineLevel="0" collapsed="false">
      <c r="A5" s="8" t="s">
        <v>12</v>
      </c>
      <c r="B5" s="13" t="n">
        <v>240.693775</v>
      </c>
      <c r="C5" s="14" t="n">
        <v>227.7623975</v>
      </c>
      <c r="D5" s="13" t="n">
        <v>229.98624375</v>
      </c>
      <c r="E5" s="13" t="n">
        <v>532364.60696375</v>
      </c>
      <c r="F5" s="13" t="n">
        <v>531129.18718375</v>
      </c>
      <c r="G5" s="15" t="n">
        <v>519432.865420624</v>
      </c>
      <c r="H5" s="16"/>
      <c r="I5" s="16"/>
      <c r="J5" s="16"/>
      <c r="K5" s="16"/>
      <c r="N5" s="8" t="s">
        <v>28</v>
      </c>
      <c r="O5" s="17" t="n">
        <v>0.8829568</v>
      </c>
      <c r="P5" s="18" t="n">
        <v>0.885311642105263</v>
      </c>
      <c r="Q5" s="17" t="n">
        <v>0.865238012631578</v>
      </c>
      <c r="R5" s="18" t="n">
        <v>0.558839336842105</v>
      </c>
      <c r="S5" s="17" t="n">
        <v>0.556641842105263</v>
      </c>
      <c r="T5" s="17" t="n">
        <v>0.556114847368421</v>
      </c>
    </row>
    <row r="6" customFormat="false" ht="16" hidden="false" customHeight="false" outlineLevel="0" collapsed="false">
      <c r="A6" s="8" t="s">
        <v>13</v>
      </c>
      <c r="B6" s="13" t="n">
        <v>395.100456875</v>
      </c>
      <c r="C6" s="14" t="n">
        <v>379.34393125</v>
      </c>
      <c r="D6" s="13" t="n">
        <v>385.13324875</v>
      </c>
      <c r="E6" s="13" t="n">
        <v>974421.037385</v>
      </c>
      <c r="F6" s="15" t="n">
        <v>915283.118903125</v>
      </c>
      <c r="G6" s="13" t="n">
        <v>942517.11103625</v>
      </c>
      <c r="H6" s="16"/>
      <c r="I6" s="16"/>
      <c r="J6" s="16"/>
      <c r="K6" s="16"/>
      <c r="N6" s="8" t="s">
        <v>29</v>
      </c>
      <c r="O6" s="18" t="n">
        <v>0.67663675026738</v>
      </c>
      <c r="P6" s="17" t="n">
        <v>0.670680995454545</v>
      </c>
      <c r="Q6" s="17" t="n">
        <v>0.671090432620321</v>
      </c>
      <c r="R6" s="18" t="n">
        <v>0.0716541614973262</v>
      </c>
      <c r="S6" s="17" t="n">
        <v>0.0697550767379679</v>
      </c>
      <c r="T6" s="17" t="n">
        <v>0.0700636839572192</v>
      </c>
    </row>
    <row r="7" customFormat="false" ht="16" hidden="false" customHeight="false" outlineLevel="0" collapsed="false">
      <c r="A7" s="8" t="s">
        <v>14</v>
      </c>
      <c r="B7" s="13" t="n">
        <v>0.42858</v>
      </c>
      <c r="C7" s="14" t="n">
        <v>0.412795</v>
      </c>
      <c r="D7" s="13" t="n">
        <v>0.417603749999999</v>
      </c>
      <c r="E7" s="13" t="n">
        <v>2.30629</v>
      </c>
      <c r="F7" s="15" t="n">
        <v>1.5901125</v>
      </c>
      <c r="G7" s="13" t="n">
        <v>1.956415</v>
      </c>
      <c r="H7" s="16"/>
      <c r="I7" s="16"/>
      <c r="J7" s="16"/>
      <c r="K7" s="16"/>
      <c r="N7" s="8" t="s">
        <v>30</v>
      </c>
      <c r="O7" s="18" t="n">
        <v>0.856215016666667</v>
      </c>
      <c r="P7" s="17" t="n">
        <v>0.8547008</v>
      </c>
      <c r="Q7" s="17" t="n">
        <v>0.851374136666666</v>
      </c>
      <c r="R7" s="18" t="n">
        <v>0.741190316666666</v>
      </c>
      <c r="S7" s="17" t="n">
        <v>0.737730066666666</v>
      </c>
      <c r="T7" s="17" t="n">
        <v>0.73659129</v>
      </c>
    </row>
    <row r="8" customFormat="false" ht="16" hidden="false" customHeight="false" outlineLevel="0" collapsed="false">
      <c r="A8" s="8" t="s">
        <v>15</v>
      </c>
      <c r="B8" s="13" t="n">
        <v>0.87113</v>
      </c>
      <c r="C8" s="14" t="n">
        <v>0.7214025</v>
      </c>
      <c r="D8" s="13" t="n">
        <v>0.7748125</v>
      </c>
      <c r="E8" s="13" t="n">
        <v>7.3471375</v>
      </c>
      <c r="F8" s="15" t="n">
        <v>4.73616625</v>
      </c>
      <c r="G8" s="13" t="n">
        <v>6.04918875</v>
      </c>
      <c r="H8" s="16"/>
      <c r="I8" s="16"/>
      <c r="J8" s="16"/>
      <c r="K8" s="16"/>
      <c r="N8" s="8" t="s">
        <v>31</v>
      </c>
      <c r="O8" s="17" t="n">
        <v>0.695877114285714</v>
      </c>
      <c r="P8" s="18" t="n">
        <v>0.701313014285714</v>
      </c>
      <c r="Q8" s="17" t="n">
        <v>0.687079895714285</v>
      </c>
      <c r="R8" s="17" t="n">
        <v>0.51228215</v>
      </c>
      <c r="S8" s="18" t="n">
        <v>0.5169551</v>
      </c>
      <c r="T8" s="17" t="n">
        <v>0.505459242857142</v>
      </c>
    </row>
    <row r="9" customFormat="false" ht="16" hidden="false" customHeight="false" outlineLevel="0" collapsed="false">
      <c r="A9" s="8" t="s">
        <v>16</v>
      </c>
      <c r="B9" s="13" t="n">
        <v>53.58701125</v>
      </c>
      <c r="C9" s="14" t="n">
        <v>49.55937625</v>
      </c>
      <c r="D9" s="13" t="n">
        <v>49.7382675</v>
      </c>
      <c r="E9" s="13" t="n">
        <v>7323.444506875</v>
      </c>
      <c r="F9" s="15" t="n">
        <v>6601.73254125</v>
      </c>
      <c r="G9" s="13" t="n">
        <v>6615.592026875</v>
      </c>
      <c r="H9" s="16"/>
      <c r="I9" s="16"/>
      <c r="J9" s="16"/>
      <c r="K9" s="16"/>
      <c r="N9" s="8" t="s">
        <v>32</v>
      </c>
      <c r="O9" s="17" t="n">
        <v>0.778313171428571</v>
      </c>
      <c r="P9" s="17" t="n">
        <v>0.773636642857143</v>
      </c>
      <c r="Q9" s="18" t="n">
        <v>0.783781634285714</v>
      </c>
      <c r="R9" s="18" t="n">
        <v>0.774584742857143</v>
      </c>
      <c r="S9" s="17" t="n">
        <v>0.751020828571428</v>
      </c>
      <c r="T9" s="17" t="n">
        <v>0.767790457142857</v>
      </c>
    </row>
    <row r="10" customFormat="false" ht="16" hidden="false" customHeight="false" outlineLevel="0" collapsed="false">
      <c r="A10" s="8" t="s">
        <v>20</v>
      </c>
      <c r="B10" s="13" t="n">
        <v>66.070739375</v>
      </c>
      <c r="C10" s="14" t="n">
        <v>64.81183875</v>
      </c>
      <c r="D10" s="13" t="n">
        <v>64.859575625</v>
      </c>
      <c r="E10" s="13" t="n">
        <v>9864.792405</v>
      </c>
      <c r="F10" s="13" t="n">
        <v>9742.48709375</v>
      </c>
      <c r="G10" s="15" t="n">
        <v>9678.538551875</v>
      </c>
      <c r="H10" s="16"/>
      <c r="I10" s="16"/>
      <c r="J10" s="16"/>
      <c r="K10" s="16"/>
      <c r="N10" s="8" t="s">
        <v>33</v>
      </c>
      <c r="O10" s="18" t="n">
        <v>0.842124066666667</v>
      </c>
      <c r="P10" s="17" t="n">
        <v>0.837963344444444</v>
      </c>
      <c r="Q10" s="17" t="n">
        <v>0.832610325925925</v>
      </c>
      <c r="R10" s="17" t="n">
        <v>0.624664788888889</v>
      </c>
      <c r="S10" s="18" t="n">
        <v>0.627223622222222</v>
      </c>
      <c r="T10" s="17" t="n">
        <v>0.584995314814814</v>
      </c>
    </row>
    <row r="11" customFormat="false" ht="16" hidden="false" customHeight="false" outlineLevel="0" collapsed="false">
      <c r="A11" s="8" t="s">
        <v>21</v>
      </c>
      <c r="B11" s="13" t="n">
        <v>0.832445714285714</v>
      </c>
      <c r="C11" s="13" t="n">
        <v>0.825584285714286</v>
      </c>
      <c r="D11" s="14" t="n">
        <v>0.824575</v>
      </c>
      <c r="E11" s="13" t="n">
        <v>1.35214428571429</v>
      </c>
      <c r="F11" s="13" t="n">
        <v>1.353015</v>
      </c>
      <c r="G11" s="15" t="n">
        <v>1.34330857142857</v>
      </c>
      <c r="H11" s="16"/>
      <c r="I11" s="16"/>
      <c r="J11" s="16"/>
      <c r="K11" s="16"/>
      <c r="N11" s="8" t="s">
        <v>34</v>
      </c>
      <c r="O11" s="18" t="n">
        <v>0.828944783168317</v>
      </c>
      <c r="P11" s="17" t="n">
        <v>0.819125497029703</v>
      </c>
      <c r="Q11" s="17" t="n">
        <v>0.825732590099009</v>
      </c>
      <c r="R11" s="18" t="n">
        <v>0.415651968316832</v>
      </c>
      <c r="S11" s="17" t="n">
        <v>0.368793966336634</v>
      </c>
      <c r="T11" s="17" t="n">
        <v>0.38538094950495</v>
      </c>
    </row>
    <row r="12" customFormat="false" ht="16" hidden="false" customHeight="false" outlineLevel="0" collapsed="false">
      <c r="A12" s="8" t="s">
        <v>22</v>
      </c>
      <c r="B12" s="13" t="n">
        <v>2959.88022583333</v>
      </c>
      <c r="C12" s="15" t="n">
        <v>2938.12863416667</v>
      </c>
      <c r="D12" s="13" t="n">
        <v>2945.42235416666</v>
      </c>
      <c r="E12" s="13" t="n">
        <f aca="false">3.95277925178316*10^7</f>
        <v>39527792.5178316</v>
      </c>
      <c r="F12" s="13" t="n">
        <f aca="false">3.15486468098213*10^7</f>
        <v>31548646.8098213</v>
      </c>
      <c r="G12" s="15" t="n">
        <v>171559164.254151</v>
      </c>
      <c r="H12" s="16"/>
      <c r="I12" s="16"/>
      <c r="J12" s="16"/>
      <c r="K12" s="16"/>
      <c r="N12" s="0" t="s">
        <v>35</v>
      </c>
      <c r="O12" s="18" t="n">
        <f aca="false">AVERAGE(O5:O11)</f>
        <v>0.794438243211902</v>
      </c>
      <c r="P12" s="17" t="n">
        <f aca="false">AVERAGE(P5:P11)</f>
        <v>0.791818848025259</v>
      </c>
      <c r="Q12" s="17" t="n">
        <f aca="false">AVERAGE(Q5:Q11)</f>
        <v>0.7881295754205</v>
      </c>
      <c r="R12" s="18" t="n">
        <f aca="false">AVERAGE(R5:R11)</f>
        <v>0.528409637866994</v>
      </c>
      <c r="S12" s="17" t="n">
        <f aca="false">AVERAGE(S5:S11)</f>
        <v>0.518302928948597</v>
      </c>
      <c r="T12" s="17" t="n">
        <f aca="false">AVERAGE(T5:T11)</f>
        <v>0.515199397949343</v>
      </c>
    </row>
    <row r="13" customFormat="false" ht="16" hidden="false" customHeight="false" outlineLevel="0" collapsed="false">
      <c r="A13" s="8" t="s">
        <v>23</v>
      </c>
      <c r="B13" s="15" t="n">
        <v>9.73658785228377</v>
      </c>
      <c r="C13" s="13" t="n">
        <v>10.0457223517979</v>
      </c>
      <c r="D13" s="13" t="n">
        <v>9.83314810495625</v>
      </c>
      <c r="E13" s="15" t="n">
        <v>345.620328862974</v>
      </c>
      <c r="F13" s="13" t="n">
        <v>354.268978911564</v>
      </c>
      <c r="G13" s="13" t="n">
        <v>348.323910787172</v>
      </c>
      <c r="H13" s="16"/>
      <c r="I13" s="16"/>
      <c r="J13" s="16"/>
      <c r="K13" s="16"/>
    </row>
    <row r="14" customFormat="false" ht="16" hidden="false" customHeight="false" outlineLevel="0" collapsed="false">
      <c r="A14" s="8" t="s">
        <v>35</v>
      </c>
      <c r="B14" s="13" t="n">
        <f aca="false">AVERAGE(B5:B13)</f>
        <v>414.133439099989</v>
      </c>
      <c r="C14" s="15" t="n">
        <f aca="false">AVERAGE(C5:C13)</f>
        <v>407.956853561576</v>
      </c>
      <c r="D14" s="13" t="n">
        <f aca="false">AVERAGE(D5:D13)</f>
        <v>409.665536571846</v>
      </c>
      <c r="E14" s="13" t="n">
        <f aca="false">AVERAGE(E5:E13)</f>
        <v>4561347.00277699</v>
      </c>
      <c r="F14" s="15" t="n">
        <f aca="false">AVERAGE(F5:F13)</f>
        <v>3667973.92042398</v>
      </c>
      <c r="G14" s="13" t="n">
        <f aca="false">AVERAGE(G5:G13)</f>
        <v>19226418.4482233</v>
      </c>
      <c r="H14" s="16"/>
      <c r="I14" s="16"/>
      <c r="J14" s="16"/>
      <c r="K14" s="16"/>
    </row>
    <row r="24" customFormat="false" ht="13" hidden="false" customHeight="false" outlineLevel="0" collapsed="false">
      <c r="A24" s="9" t="s">
        <v>42</v>
      </c>
      <c r="B24" s="9"/>
      <c r="C24" s="9"/>
      <c r="D24" s="9"/>
      <c r="E24" s="9"/>
      <c r="F24" s="9"/>
      <c r="G24" s="9"/>
      <c r="H24" s="10"/>
      <c r="I24" s="10"/>
      <c r="J24" s="10"/>
      <c r="K24" s="10"/>
      <c r="N24" s="9" t="s">
        <v>43</v>
      </c>
      <c r="O24" s="9"/>
      <c r="P24" s="9"/>
      <c r="Q24" s="9"/>
      <c r="R24" s="9"/>
      <c r="S24" s="9"/>
      <c r="T24" s="9"/>
    </row>
    <row r="25" customFormat="false" ht="13" hidden="false" customHeight="false" outlineLevel="0" collapsed="false">
      <c r="A25" s="11" t="s">
        <v>5</v>
      </c>
      <c r="B25" s="9" t="s">
        <v>4</v>
      </c>
      <c r="C25" s="9"/>
      <c r="D25" s="9"/>
      <c r="E25" s="9" t="s">
        <v>25</v>
      </c>
      <c r="F25" s="9"/>
      <c r="G25" s="9"/>
      <c r="H25" s="10"/>
      <c r="I25" s="10"/>
      <c r="J25" s="10"/>
      <c r="K25" s="10"/>
      <c r="N25" s="11" t="s">
        <v>5</v>
      </c>
      <c r="O25" s="9" t="s">
        <v>26</v>
      </c>
      <c r="P25" s="9"/>
      <c r="Q25" s="9"/>
      <c r="R25" s="9" t="s">
        <v>39</v>
      </c>
      <c r="S25" s="9"/>
      <c r="T25" s="9"/>
    </row>
    <row r="26" customFormat="false" ht="13" hidden="false" customHeight="false" outlineLevel="0" collapsed="false">
      <c r="A26" s="11"/>
      <c r="B26" s="12" t="s">
        <v>40</v>
      </c>
      <c r="C26" s="12" t="s">
        <v>7</v>
      </c>
      <c r="D26" s="12" t="s">
        <v>41</v>
      </c>
      <c r="E26" s="12" t="s">
        <v>6</v>
      </c>
      <c r="F26" s="12" t="s">
        <v>7</v>
      </c>
      <c r="G26" s="12" t="s">
        <v>41</v>
      </c>
      <c r="H26" s="10"/>
      <c r="I26" s="10"/>
      <c r="J26" s="10"/>
      <c r="K26" s="10"/>
      <c r="N26" s="11"/>
      <c r="O26" s="10" t="s">
        <v>40</v>
      </c>
      <c r="P26" s="10" t="s">
        <v>7</v>
      </c>
      <c r="Q26" s="10" t="s">
        <v>41</v>
      </c>
      <c r="R26" s="10" t="s">
        <v>6</v>
      </c>
      <c r="S26" s="10" t="s">
        <v>7</v>
      </c>
      <c r="T26" s="10" t="s">
        <v>41</v>
      </c>
    </row>
    <row r="27" customFormat="false" ht="16" hidden="false" customHeight="false" outlineLevel="0" collapsed="false">
      <c r="A27" s="8" t="s">
        <v>12</v>
      </c>
      <c r="B27" s="13" t="n">
        <v>335.522344375</v>
      </c>
      <c r="C27" s="13" t="n">
        <v>335.536215625</v>
      </c>
      <c r="D27" s="14" t="n">
        <v>293.04720425</v>
      </c>
      <c r="E27" s="13" t="n">
        <v>1449696.48115875</v>
      </c>
      <c r="F27" s="13" t="n">
        <v>1508252.23498125</v>
      </c>
      <c r="G27" s="14" t="n">
        <v>969418.822309125</v>
      </c>
      <c r="H27" s="19"/>
      <c r="I27" s="19"/>
      <c r="J27" s="19"/>
      <c r="K27" s="19"/>
      <c r="N27" s="8" t="s">
        <v>28</v>
      </c>
      <c r="O27" s="18" t="n">
        <v>0.760087652631579</v>
      </c>
      <c r="P27" s="17" t="n">
        <v>0.658597752631579</v>
      </c>
      <c r="Q27" s="17" t="n">
        <v>0.69003083368421</v>
      </c>
      <c r="R27" s="17" t="n">
        <v>0.191176221052632</v>
      </c>
      <c r="S27" s="18" t="n">
        <v>0.281662705263158</v>
      </c>
      <c r="T27" s="17" t="n">
        <v>0.244951042105263</v>
      </c>
    </row>
    <row r="28" customFormat="false" ht="16" hidden="false" customHeight="false" outlineLevel="0" collapsed="false">
      <c r="A28" s="8" t="s">
        <v>13</v>
      </c>
      <c r="B28" s="13" t="n">
        <v>507.864773125</v>
      </c>
      <c r="C28" s="13" t="n">
        <v>480.957105625</v>
      </c>
      <c r="D28" s="14" t="n">
        <v>477.024043499999</v>
      </c>
      <c r="E28" s="13" t="n">
        <v>2114498.78511125</v>
      </c>
      <c r="F28" s="14" t="n">
        <v>1904021.83070375</v>
      </c>
      <c r="G28" s="13" t="n">
        <v>1921188.99825175</v>
      </c>
      <c r="H28" s="16"/>
      <c r="I28" s="16"/>
      <c r="J28" s="16"/>
      <c r="K28" s="16"/>
      <c r="N28" s="8" t="s">
        <v>29</v>
      </c>
      <c r="O28" s="17" t="n">
        <v>0.509258822192513</v>
      </c>
      <c r="P28" s="18" t="n">
        <v>0.546897320588236</v>
      </c>
      <c r="Q28" s="17" t="n">
        <v>0.49731784117647</v>
      </c>
      <c r="R28" s="17" t="n">
        <v>0.0125608168449198</v>
      </c>
      <c r="S28" s="18" t="n">
        <v>0.0356504542780749</v>
      </c>
      <c r="T28" s="17" t="n">
        <v>0.0328030831550802</v>
      </c>
    </row>
    <row r="29" customFormat="false" ht="16" hidden="false" customHeight="false" outlineLevel="0" collapsed="false">
      <c r="A29" s="8" t="s">
        <v>14</v>
      </c>
      <c r="B29" s="13" t="n">
        <v>5.04009125</v>
      </c>
      <c r="C29" s="14" t="n">
        <v>0.60032875</v>
      </c>
      <c r="D29" s="15" t="n">
        <v>0.600813749999999</v>
      </c>
      <c r="E29" s="13" t="n">
        <v>210.33799125</v>
      </c>
      <c r="F29" s="13" t="n">
        <v>4.8013175</v>
      </c>
      <c r="G29" s="15" t="n">
        <v>3.576215</v>
      </c>
      <c r="H29" s="16"/>
      <c r="I29" s="16"/>
      <c r="J29" s="16"/>
      <c r="K29" s="16"/>
      <c r="N29" s="8" t="s">
        <v>30</v>
      </c>
      <c r="O29" s="18" t="n">
        <v>0.772037166666666</v>
      </c>
      <c r="P29" s="17" t="n">
        <v>0.717342183333333</v>
      </c>
      <c r="Q29" s="17" t="n">
        <v>0.7468556</v>
      </c>
      <c r="R29" s="18" t="n">
        <v>0.599338716666667</v>
      </c>
      <c r="S29" s="17" t="n">
        <v>0.540855516666667</v>
      </c>
      <c r="T29" s="17" t="n">
        <v>0.5745585</v>
      </c>
    </row>
    <row r="30" customFormat="false" ht="16" hidden="false" customHeight="false" outlineLevel="0" collapsed="false">
      <c r="A30" s="8" t="s">
        <v>15</v>
      </c>
      <c r="B30" s="13" t="n">
        <v>5.04321</v>
      </c>
      <c r="C30" s="13" t="n">
        <v>0.61703625</v>
      </c>
      <c r="D30" s="14" t="n">
        <v>0.6127</v>
      </c>
      <c r="E30" s="13" t="n">
        <v>210.275505</v>
      </c>
      <c r="F30" s="13" t="n">
        <v>4.1802525</v>
      </c>
      <c r="G30" s="14" t="n">
        <v>3.60863</v>
      </c>
      <c r="H30" s="19"/>
      <c r="I30" s="19"/>
      <c r="J30" s="19"/>
      <c r="K30" s="19"/>
      <c r="N30" s="8" t="s">
        <v>31</v>
      </c>
      <c r="O30" s="18" t="n">
        <v>0.603460478571429</v>
      </c>
      <c r="P30" s="17" t="n">
        <v>0.575377928571428</v>
      </c>
      <c r="Q30" s="17" t="n">
        <v>0.595375221428571</v>
      </c>
      <c r="R30" s="18" t="n">
        <v>0.398281464285714</v>
      </c>
      <c r="S30" s="17" t="n">
        <v>0.367981921428571</v>
      </c>
      <c r="T30" s="17" t="n">
        <v>0.395336848571428</v>
      </c>
    </row>
    <row r="31" customFormat="false" ht="16" hidden="false" customHeight="false" outlineLevel="0" collapsed="false">
      <c r="A31" s="8" t="s">
        <v>16</v>
      </c>
      <c r="B31" s="13" t="n">
        <v>79.86608875</v>
      </c>
      <c r="C31" s="13" t="n">
        <v>68.365613125</v>
      </c>
      <c r="D31" s="14" t="n">
        <v>68.1876514999999</v>
      </c>
      <c r="E31" s="13" t="n">
        <v>15357.2590825</v>
      </c>
      <c r="F31" s="13" t="n">
        <v>13034.343416875</v>
      </c>
      <c r="G31" s="14" t="n">
        <v>12721.214303125</v>
      </c>
      <c r="H31" s="19"/>
      <c r="I31" s="19"/>
      <c r="J31" s="19"/>
      <c r="K31" s="19"/>
      <c r="N31" s="8" t="s">
        <v>32</v>
      </c>
      <c r="O31" s="18" t="n">
        <v>0.670277628571429</v>
      </c>
      <c r="P31" s="17" t="n">
        <v>0.658876857142857</v>
      </c>
      <c r="Q31" s="18" t="n">
        <v>0.67010714</v>
      </c>
      <c r="R31" s="17" t="n">
        <v>0.6242516</v>
      </c>
      <c r="S31" s="17" t="n">
        <v>0.629961414285714</v>
      </c>
      <c r="T31" s="18" t="n">
        <v>0.650777274285714</v>
      </c>
    </row>
    <row r="32" customFormat="false" ht="16" hidden="false" customHeight="false" outlineLevel="0" collapsed="false">
      <c r="A32" s="8" t="s">
        <v>20</v>
      </c>
      <c r="B32" s="13" t="n">
        <v>93.221359375</v>
      </c>
      <c r="C32" s="13" t="n">
        <v>85.27151</v>
      </c>
      <c r="D32" s="14" t="n">
        <v>84.200227125</v>
      </c>
      <c r="E32" s="13" t="n">
        <v>20866.32091625</v>
      </c>
      <c r="F32" s="13" t="n">
        <v>20135.445213125</v>
      </c>
      <c r="G32" s="14" t="n">
        <v>18963.374284375</v>
      </c>
      <c r="H32" s="19"/>
      <c r="I32" s="19"/>
      <c r="J32" s="19"/>
      <c r="K32" s="19"/>
      <c r="N32" s="8" t="s">
        <v>33</v>
      </c>
      <c r="O32" s="17" t="n">
        <v>0.847044437037037</v>
      </c>
      <c r="P32" s="18" t="n">
        <v>0.848220474074074</v>
      </c>
      <c r="Q32" s="18" t="n">
        <v>0.847624</v>
      </c>
      <c r="R32" s="17" t="n">
        <v>0.693024514814815</v>
      </c>
      <c r="S32" s="17" t="n">
        <v>0.694914559259259</v>
      </c>
      <c r="T32" s="18" t="n">
        <v>0.696712044444444</v>
      </c>
    </row>
    <row r="33" customFormat="false" ht="16" hidden="false" customHeight="false" outlineLevel="0" collapsed="false">
      <c r="A33" s="8" t="s">
        <v>21</v>
      </c>
      <c r="B33" s="13" t="n">
        <v>0.901333571428571</v>
      </c>
      <c r="C33" s="14" t="n">
        <v>0.861159285714286</v>
      </c>
      <c r="D33" s="13" t="n">
        <v>0.867441857142857</v>
      </c>
      <c r="E33" s="13" t="n">
        <v>1.54834428571429</v>
      </c>
      <c r="F33" s="13" t="n">
        <v>1.55736285714286</v>
      </c>
      <c r="G33" s="15" t="n">
        <v>1.52870171428571</v>
      </c>
      <c r="H33" s="16"/>
      <c r="I33" s="16"/>
      <c r="J33" s="16"/>
      <c r="K33" s="16"/>
      <c r="N33" s="8" t="s">
        <v>34</v>
      </c>
      <c r="O33" s="18" t="n">
        <v>0.750178299009901</v>
      </c>
      <c r="P33" s="17" t="n">
        <v>0.618463663366337</v>
      </c>
      <c r="Q33" s="18" t="n">
        <v>0.750178299009901</v>
      </c>
      <c r="R33" s="17" t="n">
        <v>0.111245755445545</v>
      </c>
      <c r="S33" s="18" t="n">
        <v>0.13333282970297</v>
      </c>
      <c r="T33" s="17" t="n">
        <v>0.111245755445544</v>
      </c>
    </row>
    <row r="34" customFormat="false" ht="16" hidden="false" customHeight="false" outlineLevel="0" collapsed="false">
      <c r="A34" s="8" t="s">
        <v>22</v>
      </c>
      <c r="B34" s="13" t="n">
        <v>2987.28098333333</v>
      </c>
      <c r="C34" s="13" t="n">
        <v>3270.1264875</v>
      </c>
      <c r="D34" s="14" t="n">
        <v>2945.42235416666</v>
      </c>
      <c r="E34" s="13" t="n">
        <f aca="false">3.53917960778694*10^7</f>
        <v>35391796.0778694</v>
      </c>
      <c r="F34" s="15" t="n">
        <f aca="false">4.28651928502041*10^7</f>
        <v>42865192.8502041</v>
      </c>
      <c r="G34" s="13" t="n">
        <v>171559164.254151</v>
      </c>
      <c r="H34" s="16"/>
      <c r="I34" s="16"/>
      <c r="J34" s="16"/>
      <c r="K34" s="16"/>
      <c r="N34" s="0" t="s">
        <v>35</v>
      </c>
      <c r="O34" s="18" t="n">
        <f aca="false">AVERAGE(O27:O33)</f>
        <v>0.701763497811508</v>
      </c>
      <c r="P34" s="17" t="n">
        <f aca="false">AVERAGE(P27:P33)</f>
        <v>0.660539454243978</v>
      </c>
      <c r="Q34" s="17" t="n">
        <f aca="false">AVERAGE(Q27:Q33)</f>
        <v>0.685355562185593</v>
      </c>
      <c r="R34" s="17" t="n">
        <f aca="false">AVERAGE(R27:R33)</f>
        <v>0.375697012730042</v>
      </c>
      <c r="S34" s="20" t="n">
        <f aca="false">AVERAGE(S27:S33)</f>
        <v>0.383479914412059</v>
      </c>
      <c r="T34" s="18" t="n">
        <f aca="false">AVERAGE(T27:T33)</f>
        <v>0.386626364001068</v>
      </c>
    </row>
    <row r="35" customFormat="false" ht="16" hidden="false" customHeight="false" outlineLevel="0" collapsed="false">
      <c r="A35" s="8" t="s">
        <v>23</v>
      </c>
      <c r="B35" s="13" t="n">
        <v>10.4384103984451</v>
      </c>
      <c r="C35" s="13" t="n">
        <v>10.8651847424684</v>
      </c>
      <c r="D35" s="15" t="n">
        <v>10.2837524781341</v>
      </c>
      <c r="E35" s="15" t="n">
        <v>367.600051895044</v>
      </c>
      <c r="F35" s="13" t="n">
        <v>572.73523488824</v>
      </c>
      <c r="G35" s="13" t="n">
        <v>416.800873858114</v>
      </c>
      <c r="H35" s="16"/>
      <c r="I35" s="16"/>
      <c r="J35" s="16"/>
      <c r="K35" s="16"/>
    </row>
    <row r="36" customFormat="false" ht="16" hidden="false" customHeight="false" outlineLevel="0" collapsed="false">
      <c r="A36" s="8" t="s">
        <v>35</v>
      </c>
      <c r="B36" s="13" t="n">
        <f aca="false">AVERAGE(B27:B35)</f>
        <v>447.2420660198</v>
      </c>
      <c r="C36" s="13" t="n">
        <f aca="false">AVERAGE(C27:C35)</f>
        <v>472.577848989243</v>
      </c>
      <c r="D36" s="15" t="n">
        <f aca="false">AVERAGE(D27:D35)</f>
        <v>431.138465402993</v>
      </c>
      <c r="E36" s="15" t="n">
        <f aca="false">AVERAGE(E27:E35)</f>
        <v>4332556.07622562</v>
      </c>
      <c r="F36" s="13" t="n">
        <f aca="false">AVERAGE(F27:F35)</f>
        <v>5145691.10874298</v>
      </c>
      <c r="G36" s="13" t="n">
        <f aca="false">AVERAGE(G27:G35)</f>
        <v>19386875.7975244</v>
      </c>
      <c r="H36" s="16"/>
      <c r="I36" s="16"/>
      <c r="J36" s="16"/>
      <c r="K36" s="16"/>
      <c r="O36" s="16"/>
      <c r="P36" s="16"/>
      <c r="Q36" s="16"/>
      <c r="R36" s="16"/>
      <c r="S36" s="16"/>
      <c r="T36" s="16"/>
    </row>
  </sheetData>
  <mergeCells count="16">
    <mergeCell ref="A2:G2"/>
    <mergeCell ref="N2:T2"/>
    <mergeCell ref="A3:A4"/>
    <mergeCell ref="B3:D3"/>
    <mergeCell ref="E3:G3"/>
    <mergeCell ref="N3:N4"/>
    <mergeCell ref="O3:Q3"/>
    <mergeCell ref="R3:T3"/>
    <mergeCell ref="A24:G24"/>
    <mergeCell ref="N24:T24"/>
    <mergeCell ref="A25:A26"/>
    <mergeCell ref="B25:D25"/>
    <mergeCell ref="E25:G25"/>
    <mergeCell ref="N25:N26"/>
    <mergeCell ref="O25:Q25"/>
    <mergeCell ref="R25:T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2017-05-16T16:46:35Z</dcterms:created>
  <dc:creator/>
  <dc:description/>
  <dc:language>en-GB</dc:language>
  <cp:lastModifiedBy/>
  <dcterms:modified xsi:type="dcterms:W3CDTF">2018-04-23T12:32:56Z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