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<sst xmlns="http://schemas.openxmlformats.org/spreadsheetml/2006/main" count="205" uniqueCount="36">
  <si>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</si>
  <si>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</si>
  <si>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</si>
  <si>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</si>
  <si>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</si>
  <si>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</si>
  <si>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</si>
  <si>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</si>
  <si>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</si>
  <si>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</si>
  <si>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Oracle</t>
  </si>
  <si>
    <t xml:space="preserve">runs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</si>
  <si>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</si>
  <si>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</si>
  <si>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</si>
  <si>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</si>
  <si>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</si>
  <si>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--</t>
  </si>
  <si>
    <t xml:space="preserve">scm20d</t>
  </si>
  <si>
    <t xml:space="preserve">water-quality</t>
  </si>
  <si>
    <t xml:space="preserve">osales</t>
  </si>
  <si>
    <t xml:space="preserve">olfaction</t>
  </si>
  <si>
    <t xml:space="preserve">Average Error</t>
  </si>
  <si>
    <t xml:space="preserve">MSE</t>
  </si>
  <si>
    <t xml:space="preserve">-</t>
  </si>
  <si>
    <t xml:space="preserve">AUROC</t>
  </si>
  <si>
    <t xml:space="preserve"> ./processValidationInTest.sh output_classificationValRF/BruteForceAdhoc AUPRC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</si>
  <si>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</si>
  <si>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</si>
  <si>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</si>
  <si>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</si>
  <si>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</si>
  <si>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</si>
  <si>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</si>
  <si>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</si>
  <si>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AUCPR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</si>
</sst>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Q33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R32" activeCellId="0" sqref="R32"/>
    </sheetView>
  </sheetViews>
  <sheetFormatPr defaultRowHeight="12.8" zeroHeight="false" outlineLevelRow="0" outlineLevelCol="0"/>
  <cols>
    <col collapsed="false" customWidth="true" hidden="false" outlineLevel="0" max="3" min="1" style="0" width="8.83"/>
    <col collapsed="false" customWidth="true" hidden="false" outlineLevel="0" max="4" min="4" style="0" width="13.69"/>
    <col collapsed="false" customWidth="true" hidden="false" outlineLevel="0" max="5" min="5" style="0" width="14.59"/>
    <col collapsed="false" customWidth="true" hidden="false" outlineLevel="0" max="6" min="6" style="0" width="8.83"/>
    <col collapsed="false" customWidth="true" hidden="false" outlineLevel="0" max="7" min="7" style="0" width="15.49"/>
    <col collapsed="false" customWidth="true" hidden="false" outlineLevel="0" max="1025" min="8" style="0" width="8.83"/>
  </cols>
  <sheetData>
    <row r="2" customFormat="false" ht="12.8" hidden="false" customHeight="false" outlineLevel="0" collapsed="false">
      <c r="C2" s="1" t="s">
        <v>0</v>
      </c>
      <c r="L2" s="1" t="s">
        <v>1</v>
      </c>
      <c r="Q2" s="2" t="s">
        <v>2</v>
      </c>
    </row>
    <row r="4" customFormat="false" ht="17.35" hidden="false" customHeight="false" outlineLevel="0" collapsed="false">
      <c r="C4" s="3" t="s">
        <v>3</v>
      </c>
      <c r="D4" s="3" t="s">
        <v>4</v>
      </c>
      <c r="L4" s="3" t="s">
        <v>3</v>
      </c>
      <c r="M4" s="3" t="s">
        <v>4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L6" s="0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customFormat="false" ht="12.8" hidden="false" customHeight="false" outlineLevel="0" collapsed="false">
      <c r="C7" s="0" t="s">
        <v>12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H7" s="0" t="n">
        <v>218.810868125</v>
      </c>
      <c r="I7" s="0" t="n">
        <v>5</v>
      </c>
      <c r="L7" s="0" t="s">
        <v>12</v>
      </c>
      <c r="M7" s="4" t="n">
        <v>240.693775</v>
      </c>
      <c r="N7" s="5" t="n">
        <v>227.7623975</v>
      </c>
      <c r="O7" s="0" t="n">
        <v>232.545646875</v>
      </c>
      <c r="P7" s="0" t="n">
        <v>229.98624375</v>
      </c>
      <c r="Q7" s="0" t="n">
        <v>210.039516875</v>
      </c>
    </row>
    <row r="8" customFormat="false" ht="12.8" hidden="false" customHeight="false" outlineLevel="0" collapsed="false">
      <c r="C8" s="0" t="s">
        <v>13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H8" s="0" t="n">
        <v>356.123936875</v>
      </c>
      <c r="I8" s="0" t="n">
        <v>5</v>
      </c>
      <c r="L8" s="0" t="s">
        <v>13</v>
      </c>
      <c r="M8" s="4" t="n">
        <v>395.100456875</v>
      </c>
      <c r="N8" s="5" t="n">
        <v>379.34393125</v>
      </c>
      <c r="O8" s="0" t="n">
        <v>394.5179975</v>
      </c>
      <c r="P8" s="0" t="n">
        <v>385.13324875</v>
      </c>
      <c r="Q8" s="0" t="n">
        <v>349.55925375</v>
      </c>
    </row>
    <row r="9" customFormat="false" ht="12.8" hidden="false" customHeight="false" outlineLevel="0" collapsed="false">
      <c r="C9" s="0" t="s">
        <v>14</v>
      </c>
      <c r="D9" s="6" t="n">
        <v>5.04009125</v>
      </c>
      <c r="E9" s="5" t="n">
        <v>0.60032875</v>
      </c>
      <c r="F9" s="0" t="n">
        <v>0.59803125</v>
      </c>
      <c r="G9" s="0" t="n">
        <v>0.600813749999999</v>
      </c>
      <c r="H9" s="0" t="n">
        <v>0.55923875</v>
      </c>
      <c r="I9" s="0" t="n">
        <v>5</v>
      </c>
      <c r="L9" s="0" t="s">
        <v>14</v>
      </c>
      <c r="M9" s="4" t="n">
        <v>0.42858</v>
      </c>
      <c r="N9" s="5" t="n">
        <v>0.412795</v>
      </c>
      <c r="O9" s="0" t="n">
        <v>0.4157375</v>
      </c>
      <c r="P9" s="0" t="n">
        <v>0.417603749999999</v>
      </c>
      <c r="Q9" s="0" t="n">
        <v>0.4031775</v>
      </c>
    </row>
    <row r="10" customFormat="false" ht="12.8" hidden="false" customHeight="false" outlineLevel="0" collapsed="false">
      <c r="C10" s="0" t="s">
        <v>15</v>
      </c>
      <c r="D10" s="6" t="n">
        <v>5.04321</v>
      </c>
      <c r="E10" s="6" t="n">
        <v>0.61703625</v>
      </c>
      <c r="F10" s="0" t="n">
        <v>0.6146425</v>
      </c>
      <c r="G10" s="1" t="n">
        <v>0.6127</v>
      </c>
      <c r="H10" s="0" t="n">
        <v>0.565155</v>
      </c>
      <c r="I10" s="0" t="n">
        <v>5</v>
      </c>
      <c r="L10" s="0" t="s">
        <v>15</v>
      </c>
      <c r="M10" s="4" t="n">
        <v>0.87113</v>
      </c>
      <c r="N10" s="5" t="n">
        <v>0.7214025</v>
      </c>
      <c r="O10" s="0" t="n">
        <v>0.7962725</v>
      </c>
      <c r="P10" s="0" t="n">
        <v>0.7748125</v>
      </c>
      <c r="Q10" s="0" t="n">
        <v>0.6933925</v>
      </c>
    </row>
    <row r="11" customFormat="false" ht="12.8" hidden="false" customHeight="false" outlineLevel="0" collapsed="false">
      <c r="C11" s="0" t="s">
        <v>16</v>
      </c>
      <c r="D11" s="4" t="n">
        <v>79.86608875</v>
      </c>
      <c r="E11" s="6" t="n">
        <v>68.365613125</v>
      </c>
      <c r="F11" s="0" t="s">
        <v>17</v>
      </c>
      <c r="G11" s="1" t="n">
        <v>68.1876514999999</v>
      </c>
      <c r="H11" s="0" t="s">
        <v>17</v>
      </c>
      <c r="I11" s="0" t="n">
        <v>5</v>
      </c>
      <c r="L11" s="0" t="s">
        <v>16</v>
      </c>
      <c r="M11" s="4" t="n">
        <v>53.58701125</v>
      </c>
      <c r="N11" s="5" t="n">
        <v>49.55937625</v>
      </c>
      <c r="O11" s="0" t="s">
        <v>17</v>
      </c>
      <c r="P11" s="0" t="n">
        <v>49.7382675</v>
      </c>
      <c r="Q11" s="0" t="s">
        <v>17</v>
      </c>
    </row>
    <row r="12" customFormat="false" ht="12.8" hidden="false" customHeight="false" outlineLevel="0" collapsed="false">
      <c r="C12" s="0" t="s">
        <v>18</v>
      </c>
      <c r="D12" s="6" t="n">
        <v>93.221359375</v>
      </c>
      <c r="E12" s="6" t="n">
        <v>85.27151</v>
      </c>
      <c r="F12" s="0" t="n">
        <v>84.9192025</v>
      </c>
      <c r="G12" s="1" t="n">
        <v>84.200227125</v>
      </c>
      <c r="H12" s="0" t="n">
        <v>79.739714375</v>
      </c>
      <c r="I12" s="0" t="n">
        <v>5</v>
      </c>
      <c r="L12" s="0" t="s">
        <v>18</v>
      </c>
      <c r="M12" s="4" t="n">
        <v>66.070739375</v>
      </c>
      <c r="N12" s="5" t="n">
        <v>64.81183875</v>
      </c>
      <c r="O12" s="0" t="s">
        <v>17</v>
      </c>
      <c r="P12" s="0" t="n">
        <v>64.859575625</v>
      </c>
      <c r="Q12" s="0" t="s">
        <v>17</v>
      </c>
    </row>
    <row r="13" customFormat="false" ht="12.8" hidden="false" customHeight="false" outlineLevel="0" collapsed="false">
      <c r="C13" s="0" t="s">
        <v>19</v>
      </c>
      <c r="D13" s="4" t="n">
        <v>0.901333571428571</v>
      </c>
      <c r="E13" s="5" t="n">
        <v>0.861159285714286</v>
      </c>
      <c r="F13" s="0" t="n">
        <v>0.871075</v>
      </c>
      <c r="G13" s="0" t="n">
        <v>0.867441857142857</v>
      </c>
      <c r="H13" s="0" t="n">
        <v>0.831125714285714</v>
      </c>
      <c r="I13" s="0" t="n">
        <v>5</v>
      </c>
      <c r="L13" s="0" t="s">
        <v>19</v>
      </c>
      <c r="M13" s="6" t="n">
        <v>0.832445714285714</v>
      </c>
      <c r="N13" s="6" t="n">
        <v>0.825584285714286</v>
      </c>
      <c r="O13" s="0" t="n">
        <v>0.825491428571428</v>
      </c>
      <c r="P13" s="1" t="n">
        <v>0.824575</v>
      </c>
      <c r="Q13" s="0" t="n">
        <v>0.802699285714286</v>
      </c>
    </row>
    <row r="14" customFormat="false" ht="12.8" hidden="false" customHeight="false" outlineLevel="0" collapsed="false">
      <c r="C14" s="0" t="s">
        <v>20</v>
      </c>
      <c r="D14" s="4" t="n">
        <v>2987.28098333333</v>
      </c>
      <c r="E14" s="4" t="n">
        <v>3270.1264875</v>
      </c>
      <c r="F14" s="0" t="n">
        <v>2992.45627333333</v>
      </c>
      <c r="G14" s="1" t="n">
        <v>2945.42235416666</v>
      </c>
      <c r="H14" s="0" t="n">
        <v>2363.7703875</v>
      </c>
      <c r="I14" s="0" t="n">
        <v>1</v>
      </c>
      <c r="L14" s="0" t="s">
        <v>20</v>
      </c>
      <c r="M14" s="0" t="n">
        <v>2959.88022583333</v>
      </c>
      <c r="N14" s="4" t="n">
        <v>2938.12863416667</v>
      </c>
      <c r="O14" s="0" t="n">
        <v>2957.15324666667</v>
      </c>
      <c r="P14" s="0" t="n">
        <v>2945.42235416666</v>
      </c>
      <c r="Q14" s="0" t="n">
        <v>2684.334285</v>
      </c>
    </row>
    <row r="15" customFormat="false" ht="12.8" hidden="false" customHeight="false" outlineLevel="0" collapsed="false">
      <c r="C15" s="0" t="s">
        <v>21</v>
      </c>
      <c r="D15" s="0" t="n">
        <v>10.4384103984451</v>
      </c>
      <c r="E15" s="0" t="n">
        <v>10.8651847424684</v>
      </c>
      <c r="F15" s="0" t="s">
        <v>17</v>
      </c>
      <c r="G15" s="0" t="n">
        <v>10.2837524781341</v>
      </c>
      <c r="I15" s="0" t="n">
        <v>1</v>
      </c>
      <c r="L15" s="0" t="s">
        <v>21</v>
      </c>
      <c r="M15" s="0" t="n">
        <v>9.73658785228377</v>
      </c>
      <c r="N15" s="0" t="n">
        <v>10.0457223517979</v>
      </c>
      <c r="O15" s="0" t="s">
        <v>17</v>
      </c>
      <c r="P15" s="0" t="n">
        <v>9.83314810495625</v>
      </c>
      <c r="Q15" s="0" t="s">
        <v>17</v>
      </c>
    </row>
    <row r="16" customFormat="false" ht="12.8" hidden="false" customHeight="false" outlineLevel="0" collapsed="false">
      <c r="C16" s="1" t="s">
        <v>22</v>
      </c>
      <c r="D16" s="0" t="n">
        <f aca="false">AVERAGE(D7:D14)</f>
        <v>501.84252297247</v>
      </c>
      <c r="E16" s="0" t="n">
        <f aca="false">AVERAGE(E7:E14)</f>
        <v>530.291932020089</v>
      </c>
      <c r="F16" s="0" t="s">
        <v>17</v>
      </c>
      <c r="G16" s="0" t="n">
        <f aca="false">AVERAGE(G7:G14)</f>
        <v>483.7453045186</v>
      </c>
      <c r="H16" s="0" t="s">
        <v>17</v>
      </c>
      <c r="L16" s="1" t="s">
        <v>22</v>
      </c>
      <c r="M16" s="0" t="n">
        <f aca="false">AVERAGE(M7:M14)</f>
        <v>464.683045505952</v>
      </c>
      <c r="N16" s="0" t="n">
        <f aca="false">AVERAGE(N7:N14)</f>
        <v>457.695744962798</v>
      </c>
      <c r="O16" s="0" t="n">
        <f aca="false">AVERAGE(O7:O14)</f>
        <v>597.709065411707</v>
      </c>
      <c r="P16" s="0" t="n">
        <f aca="false">AVERAGE(P7:P14)</f>
        <v>459.644585130208</v>
      </c>
    </row>
    <row r="21" customFormat="false" ht="17.35" hidden="false" customHeight="false" outlineLevel="0" collapsed="false">
      <c r="C21" s="3" t="s">
        <v>3</v>
      </c>
      <c r="D21" s="3" t="s">
        <v>23</v>
      </c>
      <c r="L21" s="3" t="s">
        <v>3</v>
      </c>
      <c r="M21" s="3" t="s">
        <v>23</v>
      </c>
    </row>
    <row r="23" customFormat="false" ht="12.8" hidden="false" customHeight="false" outlineLevel="0" collapsed="false">
      <c r="C23" s="0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L23" s="0" t="s">
        <v>5</v>
      </c>
      <c r="M23" s="1" t="s">
        <v>6</v>
      </c>
      <c r="N23" s="1" t="s">
        <v>7</v>
      </c>
      <c r="O23" s="1" t="s">
        <v>8</v>
      </c>
      <c r="P23" s="1" t="s">
        <v>9</v>
      </c>
      <c r="Q23" s="1" t="s">
        <v>10</v>
      </c>
    </row>
    <row r="24" customFormat="false" ht="12.8" hidden="false" customHeight="false" outlineLevel="0" collapsed="false">
      <c r="C24" s="0" t="s">
        <v>12</v>
      </c>
      <c r="D24" s="4" t="n">
        <v>1449696.48115875</v>
      </c>
      <c r="E24" s="4" t="n">
        <v>1508252.23498125</v>
      </c>
      <c r="F24" s="0" t="n">
        <v>1022735.09378</v>
      </c>
      <c r="G24" s="1" t="n">
        <v>969418.822309125</v>
      </c>
      <c r="H24" s="0" t="n">
        <v>355498.88914875</v>
      </c>
      <c r="L24" s="0" t="s">
        <v>12</v>
      </c>
      <c r="M24" s="4" t="n">
        <v>532364.60696375</v>
      </c>
      <c r="N24" s="6" t="n">
        <v>531129.18718375</v>
      </c>
      <c r="O24" s="0" t="n">
        <v>522310.814310625</v>
      </c>
      <c r="P24" s="0" t="n">
        <v>519432.865420624</v>
      </c>
      <c r="Q24" s="0" t="n">
        <v>388882.957114375</v>
      </c>
    </row>
    <row r="25" customFormat="false" ht="12.8" hidden="false" customHeight="false" outlineLevel="0" collapsed="false">
      <c r="C25" s="0" t="s">
        <v>13</v>
      </c>
      <c r="D25" s="4" t="n">
        <v>2114498.78511125</v>
      </c>
      <c r="E25" s="5" t="n">
        <v>1904021.83070375</v>
      </c>
      <c r="F25" s="0" t="n">
        <v>2262792.3246825</v>
      </c>
      <c r="G25" s="0" t="n">
        <v>1921188.99825175</v>
      </c>
      <c r="H25" s="0" t="n">
        <v>623643.08629125</v>
      </c>
      <c r="L25" s="0" t="s">
        <v>13</v>
      </c>
      <c r="M25" s="4" t="n">
        <v>974421.037385</v>
      </c>
      <c r="N25" s="6" t="n">
        <v>915283.118903125</v>
      </c>
      <c r="O25" s="0" t="n">
        <v>941780.30508375</v>
      </c>
      <c r="P25" s="0" t="n">
        <v>942517.11103625</v>
      </c>
      <c r="Q25" s="0" t="n">
        <v>652170.52735875</v>
      </c>
    </row>
    <row r="26" customFormat="false" ht="12.8" hidden="false" customHeight="false" outlineLevel="0" collapsed="false">
      <c r="C26" s="0" t="s">
        <v>14</v>
      </c>
      <c r="D26" s="6" t="n">
        <v>210.33799125</v>
      </c>
      <c r="E26" s="6" t="n">
        <v>4.8013175</v>
      </c>
      <c r="F26" s="1" t="n">
        <v>3.251645</v>
      </c>
      <c r="G26" s="0" t="n">
        <v>3.576215</v>
      </c>
      <c r="H26" s="0" t="n">
        <v>1.81890875</v>
      </c>
      <c r="L26" s="0" t="s">
        <v>14</v>
      </c>
      <c r="M26" s="4" t="n">
        <v>2.30629</v>
      </c>
      <c r="N26" s="6" t="n">
        <v>1.5901125</v>
      </c>
      <c r="O26" s="0" t="n">
        <v>1.89784125</v>
      </c>
      <c r="P26" s="0" t="n">
        <v>1.956415</v>
      </c>
      <c r="Q26" s="0" t="n">
        <v>1.5618625</v>
      </c>
    </row>
    <row r="27" customFormat="false" ht="12.8" hidden="false" customHeight="false" outlineLevel="0" collapsed="false">
      <c r="C27" s="0" t="s">
        <v>15</v>
      </c>
      <c r="D27" s="6" t="n">
        <v>210.275505</v>
      </c>
      <c r="E27" s="6" t="n">
        <v>4.1802525</v>
      </c>
      <c r="F27" s="0" t="n">
        <v>5.74483625</v>
      </c>
      <c r="G27" s="1" t="n">
        <v>3.60863</v>
      </c>
      <c r="H27" s="0" t="n">
        <v>1.86238</v>
      </c>
      <c r="L27" s="0" t="s">
        <v>15</v>
      </c>
      <c r="M27" s="4" t="n">
        <v>7.3471375</v>
      </c>
      <c r="N27" s="6" t="n">
        <v>4.73616625</v>
      </c>
      <c r="O27" s="0" t="n">
        <v>5.3956675</v>
      </c>
      <c r="P27" s="0" t="n">
        <v>6.04918875</v>
      </c>
      <c r="Q27" s="0" t="n">
        <v>4.306675</v>
      </c>
    </row>
    <row r="28" customFormat="false" ht="12.8" hidden="false" customHeight="false" outlineLevel="0" collapsed="false">
      <c r="C28" s="0" t="s">
        <v>16</v>
      </c>
      <c r="D28" s="4" t="n">
        <v>15357.2590825</v>
      </c>
      <c r="E28" s="6" t="n">
        <v>13034.343416875</v>
      </c>
      <c r="F28" s="0" t="s">
        <v>24</v>
      </c>
      <c r="G28" s="1" t="n">
        <v>12721.214303125</v>
      </c>
      <c r="H28" s="1"/>
      <c r="L28" s="0" t="s">
        <v>16</v>
      </c>
      <c r="M28" s="4" t="n">
        <v>7323.444506875</v>
      </c>
      <c r="N28" s="6" t="n">
        <v>6601.73254125</v>
      </c>
      <c r="O28" s="0" t="s">
        <v>17</v>
      </c>
      <c r="P28" s="0" t="n">
        <v>6615.592026875</v>
      </c>
      <c r="Q28" s="0" t="s">
        <v>17</v>
      </c>
    </row>
    <row r="29" customFormat="false" ht="12.8" hidden="false" customHeight="false" outlineLevel="0" collapsed="false">
      <c r="C29" s="0" t="s">
        <v>18</v>
      </c>
      <c r="D29" s="6" t="n">
        <v>20866.32091625</v>
      </c>
      <c r="E29" s="6" t="n">
        <v>20135.445213125</v>
      </c>
      <c r="F29" s="0" t="n">
        <v>19113.97089</v>
      </c>
      <c r="G29" s="1" t="n">
        <v>18963.374284375</v>
      </c>
      <c r="H29" s="0" t="n">
        <v>16189.54034125</v>
      </c>
      <c r="L29" s="0" t="s">
        <v>18</v>
      </c>
      <c r="M29" s="4" t="n">
        <v>9864.792405</v>
      </c>
      <c r="N29" s="6" t="n">
        <v>9742.48709375</v>
      </c>
      <c r="O29" s="0" t="s">
        <v>17</v>
      </c>
      <c r="P29" s="0" t="n">
        <v>9678.538551875</v>
      </c>
      <c r="Q29" s="0" t="s">
        <v>17</v>
      </c>
    </row>
    <row r="30" customFormat="false" ht="12.8" hidden="false" customHeight="false" outlineLevel="0" collapsed="false">
      <c r="C30" s="0" t="s">
        <v>19</v>
      </c>
      <c r="D30" s="4" t="n">
        <v>1.54834428571429</v>
      </c>
      <c r="E30" s="4" t="n">
        <v>1.55736285714286</v>
      </c>
      <c r="F30" s="1" t="n">
        <v>1.52703</v>
      </c>
      <c r="G30" s="0" t="n">
        <v>1.52870171428571</v>
      </c>
      <c r="H30" s="0" t="n">
        <v>1.39094642857143</v>
      </c>
      <c r="L30" s="0" t="s">
        <v>19</v>
      </c>
      <c r="M30" s="6" t="n">
        <v>1.35214428571429</v>
      </c>
      <c r="N30" s="6" t="n">
        <v>1.353015</v>
      </c>
      <c r="O30" s="0" t="n">
        <v>1.35027928571429</v>
      </c>
      <c r="P30" s="0" t="n">
        <v>1.34330857142857</v>
      </c>
      <c r="Q30" s="0" t="n">
        <v>1.27859142857143</v>
      </c>
    </row>
    <row r="31" customFormat="false" ht="12.8" hidden="false" customHeight="false" outlineLevel="0" collapsed="false">
      <c r="C31" s="0" t="s">
        <v>20</v>
      </c>
      <c r="D31" s="4" t="n">
        <f aca="false">3.53917960778694*10^7</f>
        <v>35391796.0778694</v>
      </c>
      <c r="E31" s="4" t="n">
        <f aca="false">4.28651928502041*10^7</f>
        <v>42865192.8502041</v>
      </c>
      <c r="F31" s="0" t="n">
        <f aca="false">3.61565476474173*10^7</f>
        <v>36156547.6474173</v>
      </c>
      <c r="G31" s="7" t="n">
        <v>171559164.254151</v>
      </c>
      <c r="H31" s="0" t="n">
        <f aca="false">3.5878115010802*10^7</f>
        <v>35878115.010802</v>
      </c>
      <c r="L31" s="0" t="s">
        <v>20</v>
      </c>
      <c r="M31" s="0" t="n">
        <f aca="false">3.95277925178316*10^7</f>
        <v>39527792.5178316</v>
      </c>
      <c r="N31" s="4" t="n">
        <f aca="false">3.15486468098213*10^7</f>
        <v>31548646.8098213</v>
      </c>
      <c r="O31" s="0" t="n">
        <f aca="false">4.20245017582565*10^7</f>
        <v>42024501.7582565</v>
      </c>
      <c r="P31" s="7" t="n">
        <v>171559164.254151</v>
      </c>
      <c r="Q31" s="0" t="n">
        <v>3.73624861999463</v>
      </c>
    </row>
    <row r="32" customFormat="false" ht="12.8" hidden="false" customHeight="false" outlineLevel="0" collapsed="false">
      <c r="C32" s="0" t="s">
        <v>21</v>
      </c>
      <c r="D32" s="0" t="n">
        <v>367.600051895044</v>
      </c>
      <c r="E32" s="0" t="n">
        <v>572.73523488824</v>
      </c>
      <c r="G32" s="0" t="n">
        <v>416.800873858114</v>
      </c>
      <c r="L32" s="0" t="s">
        <v>21</v>
      </c>
      <c r="M32" s="0" t="n">
        <v>345.620328862974</v>
      </c>
      <c r="N32" s="0" t="n">
        <v>354.268978911564</v>
      </c>
      <c r="O32" s="0" t="s">
        <v>17</v>
      </c>
      <c r="P32" s="0" t="n">
        <v>348.323910787172</v>
      </c>
      <c r="Q32" s="0" t="s">
        <v>17</v>
      </c>
    </row>
    <row r="33" customFormat="false" ht="12.8" hidden="false" customHeight="false" outlineLevel="0" collapsed="false">
      <c r="C33" s="1" t="s">
        <v>22</v>
      </c>
      <c r="D33" s="0" t="n">
        <f aca="false">AVERAGE(D24:D31)</f>
        <v>4874079.63574734</v>
      </c>
      <c r="E33" s="0" t="n">
        <f aca="false">AVERAGE(E24:E31)</f>
        <v>5788830.9054315</v>
      </c>
      <c r="F33" s="0" t="s">
        <v>17</v>
      </c>
      <c r="G33" s="0" t="n">
        <f aca="false">AVERAGE(G24:G31)</f>
        <v>21810183.1721058</v>
      </c>
      <c r="H33" s="0" t="s">
        <v>17</v>
      </c>
      <c r="L33" s="1" t="s">
        <v>22</v>
      </c>
      <c r="M33" s="0" t="n">
        <f aca="false">AVERAGE(M24:M31)</f>
        <v>5131472.175583</v>
      </c>
      <c r="N33" s="0" t="n">
        <f aca="false">AVERAGE(N24:N31)</f>
        <v>4126426.37685462</v>
      </c>
      <c r="O33" s="0" t="s">
        <v>17</v>
      </c>
      <c r="P33" s="0" t="n">
        <f aca="false">AVERAGE(P24:P30)</f>
        <v>211179.065135421</v>
      </c>
      <c r="Q3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Q17" activeCellId="0" sqref="Q17"/>
    </sheetView>
  </sheetViews>
  <sheetFormatPr defaultRowHeight="13" zeroHeight="false" outlineLevelRow="0" outlineLevelCol="0"/>
  <cols>
    <col collapsed="false" customWidth="true" hidden="false" outlineLevel="0" max="1025" min="1" style="0" width="8.83"/>
  </cols>
  <sheetData>
    <row r="2" customFormat="false" ht="13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8" hidden="false" customHeight="false" outlineLevel="0" collapsed="false">
      <c r="C4" s="3" t="s">
        <v>3</v>
      </c>
      <c r="D4" s="1" t="s">
        <v>25</v>
      </c>
      <c r="K4" s="3" t="s">
        <v>3</v>
      </c>
      <c r="L4" s="1" t="s">
        <v>25</v>
      </c>
    </row>
    <row r="5" customFormat="false" ht="13" hidden="false" customHeight="false" outlineLevel="0" collapsed="false">
      <c r="T5" s="0" t="s">
        <v>26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</row>
    <row r="7" customFormat="false" ht="12.8" hidden="false" customHeight="false" outlineLevel="0" collapsed="false">
      <c r="C7" s="8" t="s">
        <v>27</v>
      </c>
      <c r="D7" s="0" t="n">
        <v>0.760087652631579</v>
      </c>
      <c r="E7" s="0" t="n">
        <v>0.658597752631579</v>
      </c>
      <c r="F7" s="0" t="s">
        <v>17</v>
      </c>
      <c r="G7" s="0" t="n">
        <v>0.69003083368421</v>
      </c>
      <c r="H7" s="0" t="s">
        <v>17</v>
      </c>
      <c r="K7" s="8" t="s">
        <v>27</v>
      </c>
      <c r="L7" s="0" t="n">
        <v>0.8829568</v>
      </c>
      <c r="M7" s="0" t="n">
        <v>0.885311642105263</v>
      </c>
      <c r="N7" s="0" t="s">
        <v>17</v>
      </c>
      <c r="O7" s="0" t="n">
        <v>0.865238012631578</v>
      </c>
      <c r="P7" s="0" t="s">
        <v>17</v>
      </c>
    </row>
    <row r="8" customFormat="false" ht="12.8" hidden="false" customHeight="false" outlineLevel="0" collapsed="false">
      <c r="C8" s="8" t="s">
        <v>28</v>
      </c>
      <c r="D8" s="0" t="n">
        <v>0.509258822192513</v>
      </c>
      <c r="E8" s="0" t="n">
        <v>0.546897320588236</v>
      </c>
      <c r="F8" s="0" t="s">
        <v>17</v>
      </c>
      <c r="G8" s="0" t="n">
        <v>0.49731784117647</v>
      </c>
      <c r="H8" s="0" t="s">
        <v>17</v>
      </c>
      <c r="K8" s="8" t="s">
        <v>28</v>
      </c>
      <c r="L8" s="0" t="n">
        <v>0.67663675026738</v>
      </c>
      <c r="M8" s="0" t="n">
        <v>0.670680995454545</v>
      </c>
      <c r="N8" s="0" t="s">
        <v>17</v>
      </c>
      <c r="O8" s="0" t="n">
        <v>0.671090432620321</v>
      </c>
      <c r="P8" s="0" t="s">
        <v>17</v>
      </c>
    </row>
    <row r="9" customFormat="false" ht="12.8" hidden="false" customHeight="false" outlineLevel="0" collapsed="false">
      <c r="C9" s="8" t="s">
        <v>29</v>
      </c>
      <c r="D9" s="0" t="n">
        <v>0.772037166666666</v>
      </c>
      <c r="E9" s="0" t="n">
        <v>0.717342183333333</v>
      </c>
      <c r="F9" s="0" t="n">
        <v>0.7468556</v>
      </c>
      <c r="G9" s="0" t="n">
        <v>0.7468556</v>
      </c>
      <c r="H9" s="0" t="n">
        <v>0.803524516666666</v>
      </c>
      <c r="K9" s="8" t="s">
        <v>29</v>
      </c>
      <c r="L9" s="0" t="n">
        <v>0.856215016666667</v>
      </c>
      <c r="M9" s="0" t="n">
        <v>0.8547008</v>
      </c>
      <c r="N9" s="0" t="n">
        <v>0.855223133333333</v>
      </c>
      <c r="O9" s="0" t="n">
        <v>0.851374136666666</v>
      </c>
      <c r="P9" s="0" t="n">
        <v>0.875460383333333</v>
      </c>
    </row>
    <row r="10" customFormat="false" ht="12.8" hidden="false" customHeight="false" outlineLevel="0" collapsed="false">
      <c r="C10" s="8" t="s">
        <v>30</v>
      </c>
      <c r="D10" s="0" t="n">
        <v>0.603460478571429</v>
      </c>
      <c r="E10" s="0" t="n">
        <v>0.575377928571428</v>
      </c>
      <c r="F10" s="0" t="n">
        <v>0.606646964285714</v>
      </c>
      <c r="G10" s="0" t="n">
        <v>0.595375221428571</v>
      </c>
      <c r="H10" s="0" t="n">
        <v>0.680716585714286</v>
      </c>
      <c r="K10" s="8" t="s">
        <v>30</v>
      </c>
      <c r="L10" s="0" t="n">
        <v>0.695877114285714</v>
      </c>
      <c r="M10" s="0" t="n">
        <v>0.701313014285714</v>
      </c>
      <c r="N10" s="0" t="n">
        <v>0.703898614285714</v>
      </c>
      <c r="O10" s="0" t="n">
        <v>0.687079895714285</v>
      </c>
      <c r="P10" s="0" t="n">
        <v>0.762377992857143</v>
      </c>
    </row>
    <row r="11" customFormat="false" ht="12.8" hidden="false" customHeight="false" outlineLevel="0" collapsed="false">
      <c r="C11" s="8" t="s">
        <v>31</v>
      </c>
      <c r="D11" s="0" t="n">
        <v>0.670277628571429</v>
      </c>
      <c r="E11" s="0" t="n">
        <v>0.658876857142857</v>
      </c>
      <c r="F11" s="0" t="n">
        <v>0.684335428571429</v>
      </c>
      <c r="G11" s="0" t="n">
        <v>0.67010714</v>
      </c>
      <c r="H11" s="0" t="n">
        <v>0.765753414285714</v>
      </c>
      <c r="K11" s="8" t="s">
        <v>31</v>
      </c>
      <c r="L11" s="0" t="n">
        <v>0.778313171428571</v>
      </c>
      <c r="M11" s="0" t="n">
        <v>0.773636642857143</v>
      </c>
      <c r="N11" s="0" t="n">
        <v>0.7701584</v>
      </c>
      <c r="O11" s="0" t="n">
        <v>0.783781634285714</v>
      </c>
      <c r="P11" s="0" t="n">
        <v>0.831885128571429</v>
      </c>
    </row>
    <row r="12" customFormat="false" ht="12.8" hidden="false" customHeight="false" outlineLevel="0" collapsed="false">
      <c r="C12" s="8" t="s">
        <v>32</v>
      </c>
      <c r="D12" s="0" t="n">
        <v>0.847044437037037</v>
      </c>
      <c r="E12" s="0" t="n">
        <v>0.848220474074074</v>
      </c>
      <c r="F12" s="0" t="s">
        <v>17</v>
      </c>
      <c r="G12" s="0" t="n">
        <v>0.847624</v>
      </c>
      <c r="H12" s="0" t="s">
        <v>17</v>
      </c>
      <c r="K12" s="8" t="s">
        <v>32</v>
      </c>
      <c r="L12" s="0" t="n">
        <v>0.842124066666667</v>
      </c>
      <c r="M12" s="0" t="n">
        <v>0.837963344444444</v>
      </c>
      <c r="N12" s="0" t="s">
        <v>17</v>
      </c>
      <c r="O12" s="0" t="n">
        <v>0.832610325925925</v>
      </c>
      <c r="P12" s="0" t="s">
        <v>17</v>
      </c>
    </row>
    <row r="13" customFormat="false" ht="12.8" hidden="false" customHeight="false" outlineLevel="0" collapsed="false">
      <c r="C13" s="8" t="s">
        <v>33</v>
      </c>
      <c r="D13" s="0" t="n">
        <v>0.750178299009901</v>
      </c>
      <c r="E13" s="0" t="n">
        <v>0.618463663366337</v>
      </c>
      <c r="F13" s="0" t="s">
        <v>17</v>
      </c>
      <c r="G13" s="0" t="n">
        <v>0.750178299009901</v>
      </c>
      <c r="H13" s="0" t="s">
        <v>17</v>
      </c>
      <c r="K13" s="8" t="s">
        <v>33</v>
      </c>
      <c r="L13" s="0" t="n">
        <v>0.828944783168317</v>
      </c>
      <c r="M13" s="0" t="n">
        <v>0.819125497029703</v>
      </c>
      <c r="N13" s="0" t="s">
        <v>17</v>
      </c>
      <c r="O13" s="0" t="n">
        <v>0.825732590099009</v>
      </c>
      <c r="P13" s="0" t="s">
        <v>17</v>
      </c>
    </row>
    <row r="14" customFormat="false" ht="12.8" hidden="false" customHeight="false" outlineLevel="0" collapsed="false">
      <c r="C14" s="1" t="s">
        <v>34</v>
      </c>
      <c r="D14" s="0" t="n">
        <f aca="false">AVERAGE(D6:D13)</f>
        <v>0.701763497811508</v>
      </c>
      <c r="E14" s="0" t="n">
        <f aca="false">AVERAGE(E6:E13)</f>
        <v>0.660539454243978</v>
      </c>
      <c r="F14" s="0" t="s">
        <v>17</v>
      </c>
      <c r="G14" s="0" t="n">
        <f aca="false">AVERAGE(G6:G13)</f>
        <v>0.685355562185593</v>
      </c>
      <c r="H14" s="0" t="s">
        <v>17</v>
      </c>
      <c r="K14" s="1" t="s">
        <v>34</v>
      </c>
      <c r="L14" s="0" t="n">
        <f aca="false">AVERAGE(L6:L13)</f>
        <v>0.794438243211902</v>
      </c>
      <c r="M14" s="0" t="n">
        <f aca="false">AVERAGE(M6:M13)</f>
        <v>0.791818848025259</v>
      </c>
      <c r="N14" s="0" t="n">
        <f aca="false">AVERAGE(N6:N13)</f>
        <v>0.776426715873016</v>
      </c>
      <c r="O14" s="0" t="n">
        <f aca="false">AVERAGE(O6:O13)</f>
        <v>0.7881295754205</v>
      </c>
      <c r="P14" s="0" t="s">
        <v>17</v>
      </c>
    </row>
    <row r="15" customFormat="false" ht="13" hidden="false" customHeight="false" outlineLevel="0" collapsed="false">
      <c r="C15" s="1"/>
      <c r="K15" s="1"/>
    </row>
    <row r="20" customFormat="false" ht="18" hidden="false" customHeight="false" outlineLevel="0" collapsed="false">
      <c r="C20" s="3" t="s">
        <v>3</v>
      </c>
      <c r="D20" s="1" t="s">
        <v>35</v>
      </c>
      <c r="K20" s="3" t="s">
        <v>3</v>
      </c>
      <c r="L20" s="1" t="s">
        <v>35</v>
      </c>
    </row>
    <row r="22" customFormat="false" ht="12.8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10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  <c r="P22" s="1" t="s">
        <v>10</v>
      </c>
    </row>
    <row r="23" customFormat="false" ht="12.8" hidden="false" customHeight="false" outlineLevel="0" collapsed="false">
      <c r="C23" s="8" t="s">
        <v>27</v>
      </c>
      <c r="D23" s="0" t="n">
        <v>0.191176221052632</v>
      </c>
      <c r="E23" s="0" t="n">
        <v>0.281662705263158</v>
      </c>
      <c r="F23" s="0" t="s">
        <v>17</v>
      </c>
      <c r="G23" s="0" t="n">
        <v>0.244951042105263</v>
      </c>
      <c r="H23" s="0" t="s">
        <v>17</v>
      </c>
      <c r="K23" s="8" t="s">
        <v>27</v>
      </c>
      <c r="L23" s="0" t="n">
        <v>0.558839336842105</v>
      </c>
      <c r="M23" s="0" t="n">
        <v>0.556641842105263</v>
      </c>
      <c r="N23" s="0" t="s">
        <v>17</v>
      </c>
      <c r="O23" s="0" t="n">
        <v>0.556114847368421</v>
      </c>
      <c r="P23" s="0" t="s">
        <v>17</v>
      </c>
    </row>
    <row r="24" customFormat="false" ht="12.8" hidden="false" customHeight="false" outlineLevel="0" collapsed="false">
      <c r="C24" s="8" t="s">
        <v>28</v>
      </c>
      <c r="D24" s="0" t="n">
        <v>0.0125608168449198</v>
      </c>
      <c r="E24" s="0" t="n">
        <v>0.0356504542780749</v>
      </c>
      <c r="F24" s="0" t="s">
        <v>17</v>
      </c>
      <c r="G24" s="0" t="n">
        <v>0.0328030831550802</v>
      </c>
      <c r="H24" s="0" t="s">
        <v>17</v>
      </c>
      <c r="K24" s="8" t="s">
        <v>28</v>
      </c>
      <c r="L24" s="0" t="n">
        <v>0.0716541614973262</v>
      </c>
      <c r="M24" s="0" t="n">
        <v>0.0697550767379679</v>
      </c>
      <c r="N24" s="0" t="s">
        <v>17</v>
      </c>
      <c r="O24" s="0" t="n">
        <v>0.0700636839572192</v>
      </c>
      <c r="P24" s="0" t="s">
        <v>17</v>
      </c>
    </row>
    <row r="25" customFormat="false" ht="12.8" hidden="false" customHeight="false" outlineLevel="0" collapsed="false">
      <c r="C25" s="8" t="s">
        <v>29</v>
      </c>
      <c r="D25" s="0" t="n">
        <v>0.599338716666667</v>
      </c>
      <c r="E25" s="0" t="n">
        <v>0.540855516666667</v>
      </c>
      <c r="F25" s="0" t="n">
        <v>0.569099</v>
      </c>
      <c r="G25" s="0" t="n">
        <v>0.5745585</v>
      </c>
      <c r="H25" s="4" t="n">
        <v>0.6557958</v>
      </c>
      <c r="K25" s="8" t="s">
        <v>29</v>
      </c>
      <c r="L25" s="0" t="n">
        <v>0.741190316666666</v>
      </c>
      <c r="M25" s="0" t="n">
        <v>0.737730066666666</v>
      </c>
      <c r="N25" s="0" t="n">
        <v>0.7400591</v>
      </c>
      <c r="O25" s="0" t="n">
        <v>0.73659129</v>
      </c>
      <c r="P25" s="0" t="n">
        <v>0.77980635</v>
      </c>
    </row>
    <row r="26" customFormat="false" ht="12.8" hidden="false" customHeight="false" outlineLevel="0" collapsed="false">
      <c r="C26" s="8" t="s">
        <v>30</v>
      </c>
      <c r="D26" s="0" t="n">
        <v>0.398281464285714</v>
      </c>
      <c r="E26" s="0" t="n">
        <v>0.367981921428571</v>
      </c>
      <c r="F26" s="0" t="n">
        <v>0.400292985714286</v>
      </c>
      <c r="G26" s="0" t="n">
        <v>0.395336848571428</v>
      </c>
      <c r="H26" s="4" t="n">
        <v>0.471037671428571</v>
      </c>
      <c r="K26" s="8" t="s">
        <v>30</v>
      </c>
      <c r="L26" s="0" t="n">
        <v>0.51228215</v>
      </c>
      <c r="M26" s="0" t="n">
        <v>0.5169551</v>
      </c>
      <c r="N26" s="0" t="n">
        <v>0.512400792857143</v>
      </c>
      <c r="O26" s="0" t="n">
        <v>0.505459242857142</v>
      </c>
      <c r="P26" s="0" t="n">
        <v>0.584899478571429</v>
      </c>
    </row>
    <row r="27" customFormat="false" ht="12.8" hidden="false" customHeight="false" outlineLevel="0" collapsed="false">
      <c r="C27" s="8" t="s">
        <v>31</v>
      </c>
      <c r="D27" s="0" t="n">
        <v>0.6242516</v>
      </c>
      <c r="E27" s="0" t="n">
        <v>0.629961414285714</v>
      </c>
      <c r="F27" s="0" t="n">
        <v>0.652636857142857</v>
      </c>
      <c r="G27" s="0" t="n">
        <v>0.650777274285714</v>
      </c>
      <c r="H27" s="4" t="n">
        <v>0.744270414285714</v>
      </c>
      <c r="K27" s="8" t="s">
        <v>31</v>
      </c>
      <c r="L27" s="0" t="n">
        <v>0.774584742857143</v>
      </c>
      <c r="M27" s="0" t="n">
        <v>0.751020828571428</v>
      </c>
      <c r="N27" s="0" t="n">
        <v>0.768585857142857</v>
      </c>
      <c r="O27" s="0" t="n">
        <v>0.767790457142857</v>
      </c>
      <c r="P27" s="0" t="n">
        <v>0.8321657</v>
      </c>
    </row>
    <row r="28" customFormat="false" ht="12.8" hidden="false" customHeight="false" outlineLevel="0" collapsed="false">
      <c r="C28" s="8" t="s">
        <v>32</v>
      </c>
      <c r="D28" s="0" t="n">
        <v>0.693024514814815</v>
      </c>
      <c r="E28" s="0" t="n">
        <v>0.694914559259259</v>
      </c>
      <c r="F28" s="0" t="s">
        <v>17</v>
      </c>
      <c r="G28" s="0" t="n">
        <v>0.696712044444444</v>
      </c>
      <c r="H28" s="0" t="s">
        <v>17</v>
      </c>
      <c r="K28" s="8" t="s">
        <v>32</v>
      </c>
      <c r="L28" s="0" t="n">
        <v>0.624664788888889</v>
      </c>
      <c r="M28" s="0" t="n">
        <v>0.627223622222222</v>
      </c>
      <c r="N28" s="0" t="s">
        <v>17</v>
      </c>
      <c r="O28" s="0" t="n">
        <v>0.584995314814814</v>
      </c>
      <c r="P28" s="0" t="s">
        <v>17</v>
      </c>
    </row>
    <row r="29" customFormat="false" ht="12.8" hidden="false" customHeight="false" outlineLevel="0" collapsed="false">
      <c r="C29" s="8" t="s">
        <v>33</v>
      </c>
      <c r="D29" s="0" t="n">
        <v>0.111245755445545</v>
      </c>
      <c r="E29" s="0" t="n">
        <v>0.13333282970297</v>
      </c>
      <c r="F29" s="0" t="s">
        <v>17</v>
      </c>
      <c r="G29" s="0" t="n">
        <v>0.111245755445544</v>
      </c>
      <c r="H29" s="0" t="s">
        <v>17</v>
      </c>
      <c r="K29" s="8" t="s">
        <v>33</v>
      </c>
      <c r="L29" s="0" t="n">
        <v>0.415651968316832</v>
      </c>
      <c r="M29" s="0" t="n">
        <v>0.368793966336634</v>
      </c>
      <c r="N29" s="0" t="s">
        <v>17</v>
      </c>
      <c r="O29" s="0" t="n">
        <v>0.38538094950495</v>
      </c>
      <c r="P29" s="0" t="s">
        <v>17</v>
      </c>
    </row>
    <row r="30" customFormat="false" ht="12.8" hidden="false" customHeight="false" outlineLevel="0" collapsed="false">
      <c r="C30" s="1" t="s">
        <v>34</v>
      </c>
      <c r="D30" s="0" t="n">
        <f aca="false">AVERAGE(D22:D29)</f>
        <v>0.375697012730042</v>
      </c>
      <c r="E30" s="0" t="n">
        <f aca="false">AVERAGE(E22:E29)</f>
        <v>0.383479914412059</v>
      </c>
      <c r="F30" s="0" t="s">
        <v>17</v>
      </c>
      <c r="G30" s="0" t="n">
        <f aca="false">AVERAGE(G22:G29)</f>
        <v>0.386626364001068</v>
      </c>
      <c r="H30" s="0" t="s">
        <v>17</v>
      </c>
      <c r="K30" s="1" t="s">
        <v>34</v>
      </c>
      <c r="L30" s="0" t="n">
        <f aca="false">AVERAGE(L22:L29)</f>
        <v>0.528409637866994</v>
      </c>
      <c r="M30" s="0" t="n">
        <f aca="false">AVERAGE(M22:M29)</f>
        <v>0.518302928948597</v>
      </c>
      <c r="N30" s="0" t="s">
        <v>17</v>
      </c>
      <c r="O30" s="0" t="n">
        <f aca="false">AVERAGE(O22:O29)</f>
        <v>0.515199397949343</v>
      </c>
      <c r="P30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4096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2018-06-07T09:38:33Z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