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GISPython\PMP\"/>
    </mc:Choice>
  </mc:AlternateContent>
  <xr:revisionPtr revIDLastSave="0" documentId="13_ncr:1_{4A27A504-00F5-4984-9434-9463FCB8DC5B}" xr6:coauthVersionLast="47" xr6:coauthVersionMax="47" xr10:uidLastSave="{00000000-0000-0000-0000-000000000000}"/>
  <bookViews>
    <workbookView xWindow="-120" yWindow="-120" windowWidth="29040" windowHeight="15720" xr2:uid="{13358B08-4D88-4DEA-B285-94C24C6C47E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G1" i="1" s="1"/>
  <c r="B10" i="2"/>
  <c r="D1" i="1"/>
  <c r="F40" i="1"/>
  <c r="F41" i="1"/>
  <c r="F4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" i="1"/>
</calcChain>
</file>

<file path=xl/sharedStrings.xml><?xml version="1.0" encoding="utf-8"?>
<sst xmlns="http://schemas.openxmlformats.org/spreadsheetml/2006/main" count="13" uniqueCount="10">
  <si>
    <t>Weibull</t>
  </si>
  <si>
    <t>id</t>
  </si>
  <si>
    <t>year</t>
  </si>
  <si>
    <t>index</t>
  </si>
  <si>
    <t>P_E</t>
  </si>
  <si>
    <t>F_DGumbel</t>
  </si>
  <si>
    <t>avg</t>
  </si>
  <si>
    <t>std</t>
  </si>
  <si>
    <t>alpha</t>
  </si>
  <si>
    <t>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</si>
</sst>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C1842-FAEA-46CB-86FF-2F8D0F179680}">
  <dimension ref="B1:J42"/>
  <sheetViews>
    <sheetView tabSelected="1" workbookViewId="0">
      <selection activeCell="D3" sqref="D3"/>
    </sheetView>
  </sheetViews>
  <sheetFormatPr defaultRowHeight="16.5" x14ac:dyDescent="0.3"/>
  <cols>
    <col min="1" max="1" width="2.7109375" style="1" customWidth="1"/>
    <col min="2" max="2" width="3.28515625" style="1" bestFit="1" customWidth="1"/>
    <col min="3" max="3" width="5.5703125" style="1" bestFit="1" customWidth="1"/>
    <col min="4" max="4" width="13.7109375" style="1" bestFit="1" customWidth="1"/>
    <col min="5" max="5" width="5.7109375" style="1" bestFit="1" customWidth="1"/>
    <col min="6" max="6" width="7.5703125" style="1" bestFit="1" customWidth="1"/>
    <col min="7" max="7" width="11.28515625" style="1" bestFit="1" customWidth="1"/>
    <col min="8" max="8" width="5.7109375" style="1" bestFit="1" customWidth="1"/>
    <col min="9" max="9" width="6.7109375" style="1" bestFit="1" customWidth="1"/>
    <col min="10" max="10" width="11.28515625" style="1" bestFit="1" customWidth="1"/>
    <col min="11" max="16384" width="9.140625" style="1"/>
  </cols>
  <sheetData>
    <row r="1" spans="2:10" x14ac:dyDescent="0.3">
      <c r="C1" s="1" t="s">
        <v>6</v>
      </c>
      <c r="D1" s="1">
        <f>AVERAGE(D4:D42)</f>
        <v>105.80070051282051</v>
      </c>
      <c r="F1" s="1" t="s">
        <v>8</v>
      </c>
      <c r="G1" s="1">
        <f>SQRT(6)*D2/PI()</f>
        <v>30.195680604985174</v>
      </c>
    </row>
    <row r="2" spans="2:10" x14ac:dyDescent="0.3">
      <c r="C2" s="1" t="s">
        <v>7</v>
      </c>
      <c r="D2" s="1">
        <f>_xlfn.STDEV.S(D4:D42)</f>
        <v>38.727465031545627</v>
      </c>
      <c r="F2" s="1" t="s">
        <v>9</v>
      </c>
    </row>
    <row r="3" spans="2:10" x14ac:dyDescent="0.3">
      <c r="B3" s="1" t="s">
        <v>1</v>
      </c>
      <c r="C3" s="1" t="s">
        <v>2</v>
      </c>
      <c r="D3" s="1">
        <v>25020230</v>
      </c>
      <c r="E3" s="1" t="s">
        <v>3</v>
      </c>
      <c r="F3" s="1" t="s">
        <v>0</v>
      </c>
      <c r="G3" s="1" t="s">
        <v>5</v>
      </c>
      <c r="H3" s="1" t="s">
        <v>3</v>
      </c>
      <c r="I3" s="1" t="s">
        <v>4</v>
      </c>
      <c r="J3" s="1" t="s">
        <v>5</v>
      </c>
    </row>
    <row r="4" spans="2:10" x14ac:dyDescent="0.3">
      <c r="B4" s="1">
        <v>0</v>
      </c>
      <c r="C4" s="1">
        <v>1996</v>
      </c>
      <c r="D4" s="1">
        <v>37.527320000000003</v>
      </c>
      <c r="E4" s="1">
        <v>1</v>
      </c>
      <c r="F4" s="1">
        <f>E4/(40)</f>
        <v>2.5000000000000001E-2</v>
      </c>
      <c r="H4" s="1">
        <v>1</v>
      </c>
      <c r="I4" s="1">
        <v>2.5000000000000001E-2</v>
      </c>
      <c r="J4" s="1">
        <v>5.1E-5</v>
      </c>
    </row>
    <row r="5" spans="2:10" x14ac:dyDescent="0.3">
      <c r="B5" s="1">
        <v>1</v>
      </c>
      <c r="C5" s="1">
        <v>2005</v>
      </c>
      <c r="D5" s="1">
        <v>40</v>
      </c>
      <c r="E5" s="1">
        <v>2</v>
      </c>
      <c r="F5" s="1">
        <f t="shared" ref="F5:F42" si="0">E5/(40)</f>
        <v>0.05</v>
      </c>
      <c r="H5" s="1">
        <v>2</v>
      </c>
      <c r="I5" s="1">
        <v>0.05</v>
      </c>
      <c r="J5" s="1">
        <v>1.13E-4</v>
      </c>
    </row>
    <row r="6" spans="2:10" x14ac:dyDescent="0.3">
      <c r="B6" s="1">
        <v>2</v>
      </c>
      <c r="C6" s="1">
        <v>1987</v>
      </c>
      <c r="D6" s="1">
        <v>46</v>
      </c>
      <c r="E6" s="1">
        <v>3</v>
      </c>
      <c r="F6" s="1">
        <f t="shared" si="0"/>
        <v>7.4999999999999997E-2</v>
      </c>
      <c r="H6" s="1">
        <v>3</v>
      </c>
      <c r="I6" s="1">
        <v>7.4999999999999997E-2</v>
      </c>
      <c r="J6" s="1">
        <v>5.9299999999999999E-4</v>
      </c>
    </row>
    <row r="7" spans="2:10" x14ac:dyDescent="0.3">
      <c r="B7" s="1">
        <v>3</v>
      </c>
      <c r="C7" s="1">
        <v>1992</v>
      </c>
      <c r="D7" s="1">
        <v>62</v>
      </c>
      <c r="E7" s="1">
        <v>4</v>
      </c>
      <c r="F7" s="1">
        <f t="shared" si="0"/>
        <v>0.1</v>
      </c>
      <c r="H7" s="1">
        <v>4</v>
      </c>
      <c r="I7" s="1">
        <v>0.1</v>
      </c>
      <c r="J7" s="1">
        <v>1.298E-2</v>
      </c>
    </row>
    <row r="8" spans="2:10" x14ac:dyDescent="0.3">
      <c r="B8" s="1">
        <v>4</v>
      </c>
      <c r="C8" s="1">
        <v>1991</v>
      </c>
      <c r="D8" s="1">
        <v>65</v>
      </c>
      <c r="E8" s="1">
        <v>5</v>
      </c>
      <c r="F8" s="1">
        <f t="shared" si="0"/>
        <v>0.125</v>
      </c>
      <c r="H8" s="1">
        <v>5</v>
      </c>
      <c r="I8" s="1">
        <v>0.125</v>
      </c>
      <c r="J8" s="1">
        <v>1.9675999999999999E-2</v>
      </c>
    </row>
    <row r="9" spans="2:10" x14ac:dyDescent="0.3">
      <c r="B9" s="1">
        <v>5</v>
      </c>
      <c r="C9" s="1">
        <v>1998</v>
      </c>
      <c r="D9" s="1">
        <v>71</v>
      </c>
      <c r="E9" s="1">
        <v>6</v>
      </c>
      <c r="F9" s="1">
        <f t="shared" si="0"/>
        <v>0.15</v>
      </c>
      <c r="H9" s="1">
        <v>6</v>
      </c>
      <c r="I9" s="1">
        <v>0.15</v>
      </c>
      <c r="J9" s="1">
        <v>4.0272000000000002E-2</v>
      </c>
    </row>
    <row r="10" spans="2:10" x14ac:dyDescent="0.3">
      <c r="B10" s="1">
        <v>6</v>
      </c>
      <c r="C10" s="1">
        <v>2012</v>
      </c>
      <c r="D10" s="1">
        <v>73</v>
      </c>
      <c r="E10" s="1">
        <v>7</v>
      </c>
      <c r="F10" s="1">
        <f t="shared" si="0"/>
        <v>0.17499999999999999</v>
      </c>
      <c r="H10" s="1">
        <v>7</v>
      </c>
      <c r="I10" s="1">
        <v>0.17499999999999999</v>
      </c>
      <c r="J10" s="1">
        <v>4.9606999999999998E-2</v>
      </c>
    </row>
    <row r="11" spans="2:10" x14ac:dyDescent="0.3">
      <c r="B11" s="1">
        <v>7</v>
      </c>
      <c r="C11" s="1">
        <v>2003</v>
      </c>
      <c r="D11" s="1">
        <v>80</v>
      </c>
      <c r="E11" s="1">
        <v>8</v>
      </c>
      <c r="F11" s="1">
        <f t="shared" si="0"/>
        <v>0.2</v>
      </c>
      <c r="H11" s="1">
        <v>8</v>
      </c>
      <c r="I11" s="1">
        <v>0.2</v>
      </c>
      <c r="J11" s="1">
        <v>9.3021000000000006E-2</v>
      </c>
    </row>
    <row r="12" spans="2:10" x14ac:dyDescent="0.3">
      <c r="B12" s="1">
        <v>8</v>
      </c>
      <c r="C12" s="1">
        <v>2004</v>
      </c>
      <c r="D12" s="1">
        <v>80</v>
      </c>
      <c r="E12" s="1">
        <v>9</v>
      </c>
      <c r="F12" s="1">
        <f t="shared" si="0"/>
        <v>0.22500000000000001</v>
      </c>
      <c r="H12" s="1">
        <v>9</v>
      </c>
      <c r="I12" s="1">
        <v>0.22500000000000001</v>
      </c>
      <c r="J12" s="1">
        <v>9.3021000000000006E-2</v>
      </c>
    </row>
    <row r="13" spans="2:10" x14ac:dyDescent="0.3">
      <c r="B13" s="1">
        <v>9</v>
      </c>
      <c r="C13" s="1">
        <v>2018</v>
      </c>
      <c r="D13" s="1">
        <v>81.099999999999994</v>
      </c>
      <c r="E13" s="1">
        <v>10</v>
      </c>
      <c r="F13" s="1">
        <f t="shared" si="0"/>
        <v>0.25</v>
      </c>
      <c r="H13" s="1">
        <v>10</v>
      </c>
      <c r="I13" s="1">
        <v>0.25</v>
      </c>
      <c r="J13" s="1">
        <v>0.101379</v>
      </c>
    </row>
    <row r="14" spans="2:10" x14ac:dyDescent="0.3">
      <c r="B14" s="1">
        <v>10</v>
      </c>
      <c r="C14" s="1">
        <v>2013</v>
      </c>
      <c r="D14" s="1">
        <v>82</v>
      </c>
      <c r="E14" s="1">
        <v>11</v>
      </c>
      <c r="F14" s="1">
        <f t="shared" si="0"/>
        <v>0.27500000000000002</v>
      </c>
      <c r="H14" s="1">
        <v>11</v>
      </c>
      <c r="I14" s="1">
        <v>0.27500000000000002</v>
      </c>
      <c r="J14" s="1">
        <v>0.10852199999999999</v>
      </c>
    </row>
    <row r="15" spans="2:10" x14ac:dyDescent="0.3">
      <c r="B15" s="1">
        <v>11</v>
      </c>
      <c r="C15" s="1">
        <v>1997</v>
      </c>
      <c r="D15" s="1">
        <v>85</v>
      </c>
      <c r="E15" s="1">
        <v>12</v>
      </c>
      <c r="F15" s="1">
        <f t="shared" si="0"/>
        <v>0.3</v>
      </c>
      <c r="H15" s="1">
        <v>12</v>
      </c>
      <c r="I15" s="1">
        <v>0.3</v>
      </c>
      <c r="J15" s="1">
        <v>0.13423499999999999</v>
      </c>
    </row>
    <row r="16" spans="2:10" x14ac:dyDescent="0.3">
      <c r="B16" s="1">
        <v>12</v>
      </c>
      <c r="C16" s="1">
        <v>1989</v>
      </c>
      <c r="D16" s="1">
        <v>85</v>
      </c>
      <c r="E16" s="1">
        <v>13</v>
      </c>
      <c r="F16" s="1">
        <f t="shared" si="0"/>
        <v>0.32500000000000001</v>
      </c>
      <c r="H16" s="1">
        <v>13</v>
      </c>
      <c r="I16" s="1">
        <v>0.32500000000000001</v>
      </c>
      <c r="J16" s="1">
        <v>0.13423499999999999</v>
      </c>
    </row>
    <row r="17" spans="2:10" x14ac:dyDescent="0.3">
      <c r="B17" s="1">
        <v>13</v>
      </c>
      <c r="C17" s="1">
        <v>1990</v>
      </c>
      <c r="D17" s="1">
        <v>89</v>
      </c>
      <c r="E17" s="1">
        <v>14</v>
      </c>
      <c r="F17" s="1">
        <f t="shared" si="0"/>
        <v>0.35</v>
      </c>
      <c r="H17" s="1">
        <v>14</v>
      </c>
      <c r="I17" s="1">
        <v>0.35</v>
      </c>
      <c r="J17" s="1">
        <v>0.17274100000000001</v>
      </c>
    </row>
    <row r="18" spans="2:10" x14ac:dyDescent="0.3">
      <c r="B18" s="1">
        <v>14</v>
      </c>
      <c r="C18" s="1">
        <v>2006</v>
      </c>
      <c r="D18" s="1">
        <v>90</v>
      </c>
      <c r="E18" s="1">
        <v>15</v>
      </c>
      <c r="F18" s="1">
        <f t="shared" si="0"/>
        <v>0.375</v>
      </c>
      <c r="H18" s="1">
        <v>15</v>
      </c>
      <c r="I18" s="1">
        <v>0.375</v>
      </c>
      <c r="J18" s="1">
        <v>0.18304400000000001</v>
      </c>
    </row>
    <row r="19" spans="2:10" x14ac:dyDescent="0.3">
      <c r="B19" s="1">
        <v>15</v>
      </c>
      <c r="C19" s="1">
        <v>1993</v>
      </c>
      <c r="D19" s="1">
        <v>90</v>
      </c>
      <c r="E19" s="1">
        <v>16</v>
      </c>
      <c r="F19" s="1">
        <f t="shared" si="0"/>
        <v>0.4</v>
      </c>
      <c r="H19" s="1">
        <v>16</v>
      </c>
      <c r="I19" s="1">
        <v>0.4</v>
      </c>
      <c r="J19" s="1">
        <v>0.18304400000000001</v>
      </c>
    </row>
    <row r="20" spans="2:10" x14ac:dyDescent="0.3">
      <c r="B20" s="1">
        <v>16</v>
      </c>
      <c r="C20" s="1">
        <v>1995</v>
      </c>
      <c r="D20" s="1">
        <v>90</v>
      </c>
      <c r="E20" s="1">
        <v>17</v>
      </c>
      <c r="F20" s="1">
        <f t="shared" si="0"/>
        <v>0.42499999999999999</v>
      </c>
      <c r="H20" s="1">
        <v>17</v>
      </c>
      <c r="I20" s="1">
        <v>0.42499999999999999</v>
      </c>
      <c r="J20" s="1">
        <v>0.18304400000000001</v>
      </c>
    </row>
    <row r="21" spans="2:10" x14ac:dyDescent="0.3">
      <c r="B21" s="1">
        <v>17</v>
      </c>
      <c r="C21" s="1">
        <v>2010</v>
      </c>
      <c r="D21" s="1">
        <v>91</v>
      </c>
      <c r="E21" s="1">
        <v>18</v>
      </c>
      <c r="F21" s="1">
        <f t="shared" si="0"/>
        <v>0.45</v>
      </c>
      <c r="H21" s="1">
        <v>18</v>
      </c>
      <c r="I21" s="1">
        <v>0.45</v>
      </c>
      <c r="J21" s="1">
        <v>0.19359199999999999</v>
      </c>
    </row>
    <row r="22" spans="2:10" x14ac:dyDescent="0.3">
      <c r="B22" s="1">
        <v>18</v>
      </c>
      <c r="C22" s="1">
        <v>1988</v>
      </c>
      <c r="D22" s="1">
        <v>95</v>
      </c>
      <c r="E22" s="1">
        <v>19</v>
      </c>
      <c r="F22" s="1">
        <f t="shared" si="0"/>
        <v>0.47499999999999998</v>
      </c>
      <c r="H22" s="1">
        <v>19</v>
      </c>
      <c r="I22" s="1">
        <v>0.47499999999999998</v>
      </c>
      <c r="J22" s="1">
        <v>0.237927</v>
      </c>
    </row>
    <row r="23" spans="2:10" x14ac:dyDescent="0.3">
      <c r="B23" s="1">
        <v>19</v>
      </c>
      <c r="C23" s="1">
        <v>2014</v>
      </c>
      <c r="D23" s="1">
        <v>96</v>
      </c>
      <c r="E23" s="1">
        <v>20</v>
      </c>
      <c r="F23" s="1">
        <f t="shared" si="0"/>
        <v>0.5</v>
      </c>
      <c r="H23" s="1">
        <v>20</v>
      </c>
      <c r="I23" s="1">
        <v>0.5</v>
      </c>
      <c r="J23" s="1">
        <v>0.249469</v>
      </c>
    </row>
    <row r="24" spans="2:10" x14ac:dyDescent="0.3">
      <c r="B24" s="1">
        <v>20</v>
      </c>
      <c r="C24" s="1">
        <v>2016</v>
      </c>
      <c r="D24" s="1">
        <v>100</v>
      </c>
      <c r="E24" s="1">
        <v>21</v>
      </c>
      <c r="F24" s="1">
        <f t="shared" si="0"/>
        <v>0.52500000000000002</v>
      </c>
      <c r="H24" s="1">
        <v>21</v>
      </c>
      <c r="I24" s="1">
        <v>0.52500000000000002</v>
      </c>
      <c r="J24" s="1">
        <v>0.296991</v>
      </c>
    </row>
    <row r="25" spans="2:10" x14ac:dyDescent="0.3">
      <c r="B25" s="1">
        <v>21</v>
      </c>
      <c r="C25" s="1">
        <v>1980</v>
      </c>
      <c r="D25" s="1">
        <v>108</v>
      </c>
      <c r="E25" s="1">
        <v>22</v>
      </c>
      <c r="F25" s="1">
        <f t="shared" si="0"/>
        <v>0.55000000000000004</v>
      </c>
      <c r="H25" s="1">
        <v>22</v>
      </c>
      <c r="I25" s="1">
        <v>0.55000000000000004</v>
      </c>
      <c r="J25" s="1">
        <v>0.39523799999999998</v>
      </c>
    </row>
    <row r="26" spans="2:10" x14ac:dyDescent="0.3">
      <c r="B26" s="1">
        <v>22</v>
      </c>
      <c r="C26" s="1">
        <v>2002</v>
      </c>
      <c r="D26" s="1">
        <v>109</v>
      </c>
      <c r="E26" s="1">
        <v>23</v>
      </c>
      <c r="F26" s="1">
        <f t="shared" si="0"/>
        <v>0.57499999999999996</v>
      </c>
      <c r="H26" s="1">
        <v>23</v>
      </c>
      <c r="I26" s="1">
        <v>0.57499999999999996</v>
      </c>
      <c r="J26" s="1">
        <v>0.40753099999999998</v>
      </c>
    </row>
    <row r="27" spans="2:10" x14ac:dyDescent="0.3">
      <c r="B27" s="1">
        <v>23</v>
      </c>
      <c r="C27" s="1">
        <v>2011</v>
      </c>
      <c r="D27" s="1">
        <v>110</v>
      </c>
      <c r="E27" s="1">
        <v>24</v>
      </c>
      <c r="F27" s="1">
        <f t="shared" si="0"/>
        <v>0.6</v>
      </c>
      <c r="H27" s="1">
        <v>24</v>
      </c>
      <c r="I27" s="1">
        <v>0.6</v>
      </c>
      <c r="J27" s="1">
        <v>0.41978100000000002</v>
      </c>
    </row>
    <row r="28" spans="2:10" x14ac:dyDescent="0.3">
      <c r="B28" s="1">
        <v>24</v>
      </c>
      <c r="C28" s="1">
        <v>1999</v>
      </c>
      <c r="D28" s="1">
        <v>110</v>
      </c>
      <c r="E28" s="1">
        <v>25</v>
      </c>
      <c r="F28" s="1">
        <f t="shared" si="0"/>
        <v>0.625</v>
      </c>
      <c r="H28" s="1">
        <v>25</v>
      </c>
      <c r="I28" s="1">
        <v>0.625</v>
      </c>
      <c r="J28" s="1">
        <v>0.41978100000000002</v>
      </c>
    </row>
    <row r="29" spans="2:10" x14ac:dyDescent="0.3">
      <c r="B29" s="1">
        <v>25</v>
      </c>
      <c r="C29" s="1">
        <v>1983</v>
      </c>
      <c r="D29" s="1">
        <v>120</v>
      </c>
      <c r="E29" s="1">
        <v>26</v>
      </c>
      <c r="F29" s="1">
        <f t="shared" si="0"/>
        <v>0.65</v>
      </c>
      <c r="H29" s="1">
        <v>26</v>
      </c>
      <c r="I29" s="1">
        <v>0.65</v>
      </c>
      <c r="J29" s="1">
        <v>0.53761199999999998</v>
      </c>
    </row>
    <row r="30" spans="2:10" x14ac:dyDescent="0.3">
      <c r="B30" s="1">
        <v>26</v>
      </c>
      <c r="C30" s="1">
        <v>2017</v>
      </c>
      <c r="D30" s="1">
        <v>120.1</v>
      </c>
      <c r="E30" s="1">
        <v>27</v>
      </c>
      <c r="F30" s="1">
        <f t="shared" si="0"/>
        <v>0.67500000000000004</v>
      </c>
      <c r="H30" s="1">
        <v>27</v>
      </c>
      <c r="I30" s="1">
        <v>0.67500000000000004</v>
      </c>
      <c r="J30" s="1">
        <v>0.53873099999999996</v>
      </c>
    </row>
    <row r="31" spans="2:10" x14ac:dyDescent="0.3">
      <c r="B31" s="1">
        <v>27</v>
      </c>
      <c r="C31" s="1">
        <v>2000</v>
      </c>
      <c r="D31" s="1">
        <v>122</v>
      </c>
      <c r="E31" s="1">
        <v>28</v>
      </c>
      <c r="F31" s="1">
        <f t="shared" si="0"/>
        <v>0.7</v>
      </c>
      <c r="H31" s="1">
        <v>28</v>
      </c>
      <c r="I31" s="1">
        <v>0.7</v>
      </c>
      <c r="J31" s="1">
        <v>0.55970799999999998</v>
      </c>
    </row>
    <row r="32" spans="2:10" x14ac:dyDescent="0.3">
      <c r="B32" s="1">
        <v>28</v>
      </c>
      <c r="C32" s="1">
        <v>2001</v>
      </c>
      <c r="D32" s="1">
        <v>134.5</v>
      </c>
      <c r="E32" s="1">
        <v>29</v>
      </c>
      <c r="F32" s="1">
        <f t="shared" si="0"/>
        <v>0.72499999999999998</v>
      </c>
      <c r="H32" s="1">
        <v>29</v>
      </c>
      <c r="I32" s="1">
        <v>0.72499999999999998</v>
      </c>
      <c r="J32" s="1">
        <v>0.68280399999999997</v>
      </c>
    </row>
    <row r="33" spans="2:10" x14ac:dyDescent="0.3">
      <c r="B33" s="1">
        <v>29</v>
      </c>
      <c r="C33" s="1">
        <v>1994</v>
      </c>
      <c r="D33" s="1">
        <v>135</v>
      </c>
      <c r="E33" s="1">
        <v>30</v>
      </c>
      <c r="F33" s="1">
        <f t="shared" si="0"/>
        <v>0.75</v>
      </c>
      <c r="H33" s="1">
        <v>30</v>
      </c>
      <c r="I33" s="1">
        <v>0.75</v>
      </c>
      <c r="J33" s="1">
        <v>0.68715099999999996</v>
      </c>
    </row>
    <row r="34" spans="2:10" x14ac:dyDescent="0.3">
      <c r="B34" s="1">
        <v>30</v>
      </c>
      <c r="C34" s="1">
        <v>1986</v>
      </c>
      <c r="D34" s="1">
        <v>136</v>
      </c>
      <c r="E34" s="1">
        <v>31</v>
      </c>
      <c r="F34" s="1">
        <f t="shared" si="0"/>
        <v>0.77500000000000002</v>
      </c>
      <c r="H34" s="1">
        <v>31</v>
      </c>
      <c r="I34" s="1">
        <v>0.77500000000000002</v>
      </c>
      <c r="J34" s="1">
        <v>0.69571000000000005</v>
      </c>
    </row>
    <row r="35" spans="2:10" x14ac:dyDescent="0.3">
      <c r="B35" s="1">
        <v>31</v>
      </c>
      <c r="C35" s="1">
        <v>1982</v>
      </c>
      <c r="D35" s="1">
        <v>148</v>
      </c>
      <c r="E35" s="1">
        <v>32</v>
      </c>
      <c r="F35" s="1">
        <f t="shared" si="0"/>
        <v>0.8</v>
      </c>
      <c r="H35" s="1">
        <v>32</v>
      </c>
      <c r="I35" s="1">
        <v>0.8</v>
      </c>
      <c r="J35" s="1">
        <v>0.784605</v>
      </c>
    </row>
    <row r="36" spans="2:10" x14ac:dyDescent="0.3">
      <c r="B36" s="1">
        <v>32</v>
      </c>
      <c r="C36" s="1">
        <v>2007</v>
      </c>
      <c r="D36" s="1">
        <v>150</v>
      </c>
      <c r="E36" s="1">
        <v>33</v>
      </c>
      <c r="F36" s="1">
        <f t="shared" si="0"/>
        <v>0.82499999999999996</v>
      </c>
      <c r="H36" s="1">
        <v>33</v>
      </c>
      <c r="I36" s="1">
        <v>0.82499999999999996</v>
      </c>
      <c r="J36" s="1">
        <v>0.79705499999999996</v>
      </c>
    </row>
    <row r="37" spans="2:10" x14ac:dyDescent="0.3">
      <c r="B37" s="1">
        <v>33</v>
      </c>
      <c r="C37" s="1">
        <v>2009</v>
      </c>
      <c r="D37" s="1">
        <v>150</v>
      </c>
      <c r="E37" s="1">
        <v>34</v>
      </c>
      <c r="F37" s="1">
        <f t="shared" si="0"/>
        <v>0.85</v>
      </c>
      <c r="H37" s="1">
        <v>34</v>
      </c>
      <c r="I37" s="1">
        <v>0.85</v>
      </c>
      <c r="J37" s="1">
        <v>0.79705499999999996</v>
      </c>
    </row>
    <row r="38" spans="2:10" x14ac:dyDescent="0.3">
      <c r="B38" s="1">
        <v>34</v>
      </c>
      <c r="C38" s="1">
        <v>2015</v>
      </c>
      <c r="D38" s="1">
        <v>150</v>
      </c>
      <c r="E38" s="1">
        <v>35</v>
      </c>
      <c r="F38" s="1">
        <f t="shared" si="0"/>
        <v>0.875</v>
      </c>
      <c r="H38" s="1">
        <v>35</v>
      </c>
      <c r="I38" s="1">
        <v>0.875</v>
      </c>
      <c r="J38" s="1">
        <v>0.79705499999999996</v>
      </c>
    </row>
    <row r="39" spans="2:10" x14ac:dyDescent="0.3">
      <c r="B39" s="1">
        <v>35</v>
      </c>
      <c r="C39" s="1">
        <v>1981</v>
      </c>
      <c r="D39" s="1">
        <v>150</v>
      </c>
      <c r="E39" s="1">
        <v>36</v>
      </c>
      <c r="F39" s="1">
        <f t="shared" si="0"/>
        <v>0.9</v>
      </c>
      <c r="H39" s="1">
        <v>36</v>
      </c>
      <c r="I39" s="1">
        <v>0.9</v>
      </c>
      <c r="J39" s="1">
        <v>0.79705499999999996</v>
      </c>
    </row>
    <row r="40" spans="2:10" x14ac:dyDescent="0.3">
      <c r="B40" s="1">
        <v>36</v>
      </c>
      <c r="C40" s="1">
        <v>1984</v>
      </c>
      <c r="D40" s="1">
        <v>155</v>
      </c>
      <c r="E40" s="1">
        <v>37</v>
      </c>
      <c r="F40" s="1">
        <f t="shared" si="0"/>
        <v>0.92500000000000004</v>
      </c>
      <c r="H40" s="1">
        <v>37</v>
      </c>
      <c r="I40" s="1">
        <v>0.92500000000000004</v>
      </c>
      <c r="J40" s="1">
        <v>0.82547099999999995</v>
      </c>
    </row>
    <row r="41" spans="2:10" x14ac:dyDescent="0.3">
      <c r="B41" s="1">
        <v>37</v>
      </c>
      <c r="C41" s="1">
        <v>2008</v>
      </c>
      <c r="D41" s="1">
        <v>160</v>
      </c>
      <c r="E41" s="1">
        <v>38</v>
      </c>
      <c r="F41" s="1">
        <f t="shared" si="0"/>
        <v>0.95</v>
      </c>
      <c r="H41" s="1">
        <v>38</v>
      </c>
      <c r="I41" s="1">
        <v>0.95</v>
      </c>
      <c r="J41" s="1">
        <v>0.85028800000000004</v>
      </c>
    </row>
    <row r="42" spans="2:10" x14ac:dyDescent="0.3">
      <c r="B42" s="1">
        <v>38</v>
      </c>
      <c r="C42" s="1">
        <v>1985</v>
      </c>
      <c r="D42" s="1">
        <v>230</v>
      </c>
      <c r="E42" s="1">
        <v>39</v>
      </c>
      <c r="F42" s="1">
        <f t="shared" si="0"/>
        <v>0.97499999999999998</v>
      </c>
      <c r="H42" s="1">
        <v>39</v>
      </c>
      <c r="I42" s="1">
        <v>0.97499999999999998</v>
      </c>
      <c r="J42" s="1">
        <v>0.98462899999999998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7F36-A045-4AC8-9E51-9D3BA311A18F}">
  <dimension ref="A2:B10"/>
  <sheetViews>
    <sheetView workbookViewId="0">
      <selection activeCell="B10" sqref="B10"/>
    </sheetView>
  </sheetViews>
  <sheetFormatPr defaultRowHeight="15" x14ac:dyDescent="0.25"/>
  <sheetData>
    <row r="2" spans="1:2" x14ac:dyDescent="0.25">
      <c r="B2">
        <v>1</v>
      </c>
    </row>
    <row r="3" spans="1:2" x14ac:dyDescent="0.25">
      <c r="B3">
        <v>2</v>
      </c>
    </row>
    <row r="4" spans="1:2" x14ac:dyDescent="0.25">
      <c r="B4">
        <v>3</v>
      </c>
    </row>
    <row r="5" spans="1:2" x14ac:dyDescent="0.25">
      <c r="B5">
        <v>4</v>
      </c>
    </row>
    <row r="6" spans="1:2" x14ac:dyDescent="0.25">
      <c r="B6">
        <v>5</v>
      </c>
    </row>
    <row r="7" spans="1:2" x14ac:dyDescent="0.25">
      <c r="B7">
        <v>6</v>
      </c>
    </row>
    <row r="8" spans="1:2" x14ac:dyDescent="0.25">
      <c r="B8">
        <v>7</v>
      </c>
    </row>
    <row r="9" spans="1:2" x14ac:dyDescent="0.25">
      <c r="B9">
        <v>8</v>
      </c>
    </row>
    <row r="10" spans="1:2" x14ac:dyDescent="0.25">
      <c r="A10" t="s">
        <v>7</v>
      </c>
      <c r="B10">
        <f>_xlfn.STDEV.P(B2:B9)</f>
        <v>2.2912878474779199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RICARDO AGUILAR PIÑA</dc:creator>
  <cp:lastModifiedBy>WILLIAM RICARDO AGUILAR PIÑA</cp:lastModifiedBy>
  <dcterms:created xsi:type="dcterms:W3CDTF">2023-11-08T12:58:11Z</dcterms:created>
  <dcterms:modified xsi:type="dcterms:W3CDTF">2023-11-08T16:18:15Z</dcterms:modified>
</cp:coreProperties>
</file>