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855357AE-28A7-4689-9398-2AF7AAB5E69F}"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<sst xmlns="http://schemas.openxmlformats.org/spreadsheetml/2006/main" count="195" uniqueCount="158">
  <si>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</si>
  <si>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</si>
  <si>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</si>
  <si>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</si>
  <si>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</si>
  <si>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</si>
  <si>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</si>
  <si>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</si>
  <si>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</si>
  <si>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</si>
  <si>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</si>
  <si>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</si>
  <si>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</si>
  <si>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</si>
  <si>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</si>
  <si>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</si>
  <si>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</si>
  <si>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</si>
  <si>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</si>
  <si>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</si>
  <si>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</si>
  <si>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</si>
  <si>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</si>
  <si>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</si>
  <si>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</si>
  <si>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</si>
  <si>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</si>
  <si>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</si>
  <si>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</si>
  <si>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</si>
  <si>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</si>
  <si>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</si>
  <si>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</si>
  <si>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</si>
  <si>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</si>
  <si>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</si>
  <si>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</si>
  <si>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</si>
  <si>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</si>
  <si>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</si>
  <si>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</si>
  <si>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</si>
  <si>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</si>
  <si>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</si>
  <si>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</si>
  <si>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</si>
  <si>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</si>
  <si>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</si>
  <si>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</si>
  <si>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</si>
  <si>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</si>
  <si>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</si>
  <si>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</si>
  <si>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</si>
  <si>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</si>
  <si>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</si>
  <si>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</si>
  <si>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</si>
  <si>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</si>
  <si>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</si>
  <si>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</si>
  <si>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</si>
  <si>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</si>
  <si>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</si>
  <si>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</si>
  <si>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</si>
  <si>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</si>
  <si>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</si>
  <si>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</si>
  <si>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</si>
  <si>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</si>
  <si>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</si>
  <si>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</si>
  <si>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</si>
  <si>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</si>
  <si>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</si>
  <si>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</si>
  <si>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</si>
  <si>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</si>
  <si>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</si>
  <si>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</si>
  <si>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</si>
  <si>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</si>
  <si>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</si>
  <si>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</si>
  <si>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</si>
  <si>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</si>
  <si>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</si>
  <si>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</si>
  <si>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</si>
  <si>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</si>
  <si>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</si>
  <si>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</si>
  <si>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</si>
  <si>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</si>
  <si>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</si>
  <si>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</si>
  <si>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</si>
  <si>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</si>
  <si>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</si>
  <si>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</si>
  <si>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</si>
  <si>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</si>
  <si>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</si>
  <si>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</si>
  <si>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</si>
  <si>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</si>
  <si>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</si>
  <si>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</si>
  <si>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</si>
  <si>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</si>
  <si>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</si>
  <si>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</si>
  <si>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</si>
  <si>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</si>
  <si>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</si>
  <si>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</si>
  <si>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</si>
  <si>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</si>
  <si>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</si>
  <si>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</si>
  <si>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</si>
  <si>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</si>
  <si>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</si>
  <si>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</si>
  <si>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</si>
  <si>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</si>
  <si>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</si>
  <si>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</si>
  <si>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</si>
  <si>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</si>
  <si>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</si>
  <si>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</si>
  <si>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</si>
  <si>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</si>
  <si>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</si>
  <si>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</si>
  <si>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</si>
  <si>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</si>
  <si>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</si>
  <si>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</si>
  <si>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</si>
  <si>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</si>
  <si>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</si>
  <si>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</si>
  <si>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</si>
  <si>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</si>
  <si>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</si>
  <si>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</si>
  <si>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</si>
  <si>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</si>
  <si>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</si>
  <si>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</si>
  <si>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</si>
  <si>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</si>
  <si>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</si>
  <si>
    <t>Unit</t>
  </si>
  <si>
    <t>Hydrograph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</si>
</sst>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7">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166" fontId="1" fillId="0" borderId="8" xfId="0" applyNumberFormat="1" applyFont="1" applyBorder="1"/>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2970185185185186"/>
          <c:y val="8.948613596837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5674830246913579"/>
          <c:y val="0.1012189170052547"/>
          <c:w val="0.80233858024691362"/>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2777139766056611"/>
          <c:y val="0.11346111111111111"/>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2428179955080504"/>
          <c:y val="3.3800287166746434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9.1199812138570022E-2"/>
          <c:y val="0.13251670347686206"/>
          <c:w val="0.85756875896511431"/>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78478596514217"/>
          <c:y val="0.14611555555555558"/>
          <c:w val="0.13138891506968806"/>
          <c:h val="8.84299999999999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63391</xdr:colOff>
      <xdr:row>20</xdr:row>
      <xdr:rowOff>191856</xdr:rowOff>
    </xdr:from>
    <xdr:to>
      <xdr:col>10</xdr:col>
      <xdr:colOff>6543391</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6462132</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abSelected="1" topLeftCell="E1" zoomScale="85" zoomScaleNormal="85" workbookViewId="0">
      <pane ySplit="3" topLeftCell="A21" activePane="bottomLeft" state="frozen"/>
      <selection pane="bottomLeft" activeCell="K47" sqref="K47"/>
    </sheetView>
  </sheetViews>
  <sheetFormatPr defaultColWidth="9.15234375" defaultRowHeight="17.149999999999999" x14ac:dyDescent="0.4"/>
  <cols>
    <col min="1" max="1" width="2.69140625" style="8" customWidth="1"/>
    <col min="2" max="2" width="10.765625" style="8" customWidth="1"/>
    <col min="3" max="3" width="23.53515625" style="8" customWidth="1"/>
    <col min="4" max="6" width="20.3828125" style="8" customWidth="1"/>
    <col min="7" max="7" width="22.3046875" style="8" customWidth="1"/>
    <col min="8" max="8" width="20.3828125" style="8" customWidth="1"/>
    <col min="9" max="9" width="23.69140625" style="8" customWidth="1"/>
    <col min="10" max="10" width="9.15234375" style="8"/>
    <col min="11" max="11" width="101.69140625" style="8" customWidth="1"/>
    <col min="12" max="16384" width="9.15234375" style="8"/>
  </cols>
  <sheetData>
    <row r="2" spans="2:10" x14ac:dyDescent="0.4">
      <c r="B2" s="8" t="s">
        <v>16</v>
      </c>
    </row>
    <row r="3" spans="2:10" x14ac:dyDescent="0.4">
      <c r="B3" s="109" t="s">
        <v>17</v>
      </c>
      <c r="C3" s="15" t="s">
        <v>97</v>
      </c>
      <c r="D3" s="15" t="s">
        <v>13</v>
      </c>
      <c r="E3" s="15" t="s">
        <v>14</v>
      </c>
      <c r="F3" s="15" t="s">
        <v>15</v>
      </c>
      <c r="G3" s="15" t="s">
        <v>143</v>
      </c>
      <c r="H3" s="15" t="s">
        <v>144</v>
      </c>
      <c r="I3" s="15" t="s">
        <v>145</v>
      </c>
      <c r="J3" s="16" t="s">
        <v>151</v>
      </c>
    </row>
    <row r="4" spans="2:10" x14ac:dyDescent="0.4">
      <c r="B4" s="110"/>
      <c r="C4" s="100" t="s">
        <v>146</v>
      </c>
      <c r="D4" s="101" t="str">
        <f>HYPERLINK((_xlfn.CONCAT("http://maps.google.com/maps?q=",D6,",",D7)),"Ver")</f>
        <v>Ver</v>
      </c>
      <c r="E4" s="101" t="str">
        <f t="shared" ref="E4:I4" si="0">HYPERLINK((_xlfn.CONCAT("http://maps.google.com/maps?q=",E6,",",E7)),"Ver")</f>
        <v>Ver</v>
      </c>
      <c r="F4" s="101" t="str">
        <f t="shared" si="0"/>
        <v>Ver</v>
      </c>
      <c r="G4" s="101" t="str">
        <f t="shared" si="0"/>
        <v>Ver</v>
      </c>
      <c r="H4" s="101" t="str">
        <f t="shared" si="0"/>
        <v>Ver</v>
      </c>
      <c r="I4" s="101" t="str">
        <f t="shared" si="0"/>
        <v>Ver</v>
      </c>
      <c r="J4" s="103"/>
    </row>
    <row r="5" spans="2:10" x14ac:dyDescent="0.4">
      <c r="B5" s="110"/>
      <c r="C5" s="100" t="s">
        <v>149</v>
      </c>
      <c r="D5" s="101" t="str">
        <f>_xlfn.CONCAT("[:globe_with_meridians:](","http://maps.google.com/maps?q=",D6,",",D7,")")</f>
        <v>[:globe_with_meridians:](http://maps.google.com/maps?q=5.135924,-73.969663)</v>
      </c>
      <c r="E5" s="101" t="str">
        <f t="shared" ref="E5:I5" si="1">_xlfn.CONCAT("[:globe_with_meridians:](","http://maps.google.com/maps?q=",E6,",",E7,")")</f>
        <v>[:globe_with_meridians:](http://maps.google.com/maps?q=5.036403,-73.811914)</v>
      </c>
      <c r="F5" s="101" t="str">
        <f t="shared" si="1"/>
        <v>[:globe_with_meridians:](http://maps.google.com/maps?q=5.083958,-73.72756)</v>
      </c>
      <c r="G5" s="101" t="str">
        <f t="shared" si="1"/>
        <v>[:globe_with_meridians:](http://maps.google.com/maps?q=4.703225,-73.985746)</v>
      </c>
      <c r="H5" s="101" t="str">
        <f t="shared" si="1"/>
        <v>[:globe_with_meridians:](http://maps.google.com/maps?q=4.384184,-74.167766)</v>
      </c>
      <c r="I5" s="101" t="str">
        <f t="shared" si="1"/>
        <v>[:globe_with_meridians:](http://maps.google.com/maps?q=4.403117,-74.143296)</v>
      </c>
      <c r="J5" s="103" t="s">
        <v>150</v>
      </c>
    </row>
    <row r="6" spans="2:10" x14ac:dyDescent="0.4">
      <c r="B6" s="110"/>
      <c r="C6" s="100" t="s">
        <v>147</v>
      </c>
      <c r="D6" s="100">
        <v>5.1359240000000002</v>
      </c>
      <c r="E6" s="100">
        <v>5.036403</v>
      </c>
      <c r="F6" s="100">
        <v>5.083958</v>
      </c>
      <c r="G6" s="100">
        <v>4.7032249999999998</v>
      </c>
      <c r="H6" s="100">
        <v>4.3841840000000003</v>
      </c>
      <c r="I6" s="100">
        <v>4.4031169999999999</v>
      </c>
      <c r="J6" s="104"/>
    </row>
    <row r="7" spans="2:10" x14ac:dyDescent="0.4">
      <c r="B7" s="110"/>
      <c r="C7" s="100" t="s">
        <v>148</v>
      </c>
      <c r="D7" s="100">
        <v>-73.969662999999997</v>
      </c>
      <c r="E7" s="100">
        <v>-73.811914000000002</v>
      </c>
      <c r="F7" s="100">
        <v>-73.727559999999997</v>
      </c>
      <c r="G7" s="100">
        <v>-73.985746000000006</v>
      </c>
      <c r="H7" s="100">
        <v>-74.167766</v>
      </c>
      <c r="I7" s="100">
        <v>-74.143296000000007</v>
      </c>
      <c r="J7" s="104"/>
    </row>
    <row r="8" spans="2:10" x14ac:dyDescent="0.4">
      <c r="B8" s="110"/>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
      <c r="B9" s="111"/>
      <c r="C9" s="13" t="s">
        <v>10</v>
      </c>
      <c r="D9" s="14">
        <v>9.2744470000000003</v>
      </c>
      <c r="E9" s="14">
        <v>29.938931</v>
      </c>
      <c r="F9" s="14">
        <v>4.7028910000000002</v>
      </c>
      <c r="G9" s="14">
        <v>3.3595999999999999</v>
      </c>
      <c r="H9" s="14">
        <v>0.49880200000000002</v>
      </c>
      <c r="I9" s="14">
        <v>0.274918</v>
      </c>
      <c r="J9" s="59">
        <f>SUM(D9:I9)</f>
        <v>48.049588999999997</v>
      </c>
    </row>
    <row r="10" spans="2:10" x14ac:dyDescent="0.4">
      <c r="B10" s="111"/>
      <c r="C10" s="13" t="s">
        <v>12</v>
      </c>
      <c r="D10" s="20">
        <v>117</v>
      </c>
      <c r="E10" s="20">
        <v>689.5</v>
      </c>
      <c r="F10" s="20">
        <v>90.1</v>
      </c>
      <c r="G10" s="20">
        <v>75</v>
      </c>
      <c r="H10" s="20">
        <v>6.7</v>
      </c>
      <c r="I10" s="20">
        <v>3.3</v>
      </c>
      <c r="J10" s="105">
        <f t="shared" ref="J10" si="3">SUM(D10:I10)</f>
        <v>981.6</v>
      </c>
    </row>
    <row r="11" spans="2:10" x14ac:dyDescent="0.4">
      <c r="B11" s="111"/>
      <c r="C11" s="13" t="s">
        <v>92</v>
      </c>
      <c r="D11" s="9">
        <v>60</v>
      </c>
      <c r="E11" s="60">
        <f>D11</f>
        <v>60</v>
      </c>
      <c r="F11" s="60">
        <f t="shared" ref="F11:I13" si="4">D11</f>
        <v>60</v>
      </c>
      <c r="G11" s="60">
        <f t="shared" si="4"/>
        <v>60</v>
      </c>
      <c r="H11" s="60">
        <f t="shared" si="4"/>
        <v>60</v>
      </c>
      <c r="I11" s="60">
        <f t="shared" si="4"/>
        <v>60</v>
      </c>
      <c r="J11" s="106"/>
    </row>
    <row r="12" spans="2:10" x14ac:dyDescent="0.4">
      <c r="B12" s="111"/>
      <c r="C12" s="13" t="s">
        <v>94</v>
      </c>
      <c r="D12" s="102">
        <f>(COUNT(B19:B978))*(D11/60)</f>
        <v>8</v>
      </c>
      <c r="E12" s="60">
        <f>D12</f>
        <v>8</v>
      </c>
      <c r="F12" s="60">
        <f t="shared" si="4"/>
        <v>8</v>
      </c>
      <c r="G12" s="60">
        <f t="shared" si="4"/>
        <v>8</v>
      </c>
      <c r="H12" s="60">
        <f t="shared" si="4"/>
        <v>8</v>
      </c>
      <c r="I12" s="60">
        <f t="shared" si="4"/>
        <v>8</v>
      </c>
      <c r="J12" s="106"/>
    </row>
    <row r="13" spans="2:10" x14ac:dyDescent="0.4">
      <c r="B13" s="111"/>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
      <c r="B14" s="112"/>
      <c r="C14" s="18" t="s">
        <v>11</v>
      </c>
      <c r="D14" s="19">
        <v>1.8</v>
      </c>
      <c r="E14" s="19">
        <v>3.9</v>
      </c>
      <c r="F14" s="19">
        <v>2.6</v>
      </c>
      <c r="G14" s="19">
        <v>1.2</v>
      </c>
      <c r="H14" s="19">
        <v>0.67</v>
      </c>
      <c r="I14" s="19">
        <f>1.2-H14</f>
        <v>0.52999999999999992</v>
      </c>
      <c r="J14" s="107">
        <f t="shared" ref="J14" si="5">SUM(D14:I14)</f>
        <v>10.7</v>
      </c>
    </row>
    <row r="15" spans="2:10" x14ac:dyDescent="0.4">
      <c r="B15" s="7"/>
      <c r="D15" s="9"/>
      <c r="E15" s="9"/>
      <c r="F15" s="9"/>
      <c r="G15" s="9"/>
      <c r="H15" s="9"/>
      <c r="I15" s="9"/>
    </row>
    <row r="16" spans="2:10" x14ac:dyDescent="0.4">
      <c r="B16" s="12" t="s">
        <v>156</v>
      </c>
      <c r="C16" s="12" t="s">
        <v>91</v>
      </c>
      <c r="D16" s="61">
        <f>(SUM(D20:D25)/1000000)*$D$11*60</f>
        <v>117.0000000000001</v>
      </c>
      <c r="E16" s="61">
        <f t="shared" ref="E16:I16" si="6">(SUM(E20:E25)/1000000)*$D$11*60</f>
        <v>689.50000000000068</v>
      </c>
      <c r="F16" s="61">
        <f t="shared" si="6"/>
        <v>90.10000000000008</v>
      </c>
      <c r="G16" s="61">
        <f t="shared" si="6"/>
        <v>75.000000000000057</v>
      </c>
      <c r="H16" s="61">
        <f t="shared" si="6"/>
        <v>6.7000000000000064</v>
      </c>
      <c r="I16" s="61">
        <f t="shared" si="6"/>
        <v>3.3000000000000029</v>
      </c>
      <c r="J16" s="12"/>
    </row>
    <row r="17" spans="2:10" x14ac:dyDescent="0.4">
      <c r="B17" s="12" t="s">
        <v>157</v>
      </c>
      <c r="C17" s="12" t="s">
        <v>93</v>
      </c>
      <c r="D17" s="61">
        <f>MAX(D19:D978)</f>
        <v>9285.7142857142935</v>
      </c>
      <c r="E17" s="61">
        <f t="shared" ref="E17:F17" si="7">MAX(E19:E978)</f>
        <v>54722.22222222227</v>
      </c>
      <c r="F17" s="61">
        <f t="shared" si="7"/>
        <v>7150.7936507936574</v>
      </c>
      <c r="G17" s="61">
        <f t="shared" ref="G17:H17" si="8">MAX(G19:G978)</f>
        <v>5952.3809523809578</v>
      </c>
      <c r="H17" s="61">
        <f t="shared" si="8"/>
        <v>531.74603174603226</v>
      </c>
      <c r="I17" s="61">
        <f t="shared" ref="I17" si="9">MAX(I19:I978)</f>
        <v>261.90476190476215</v>
      </c>
      <c r="J17" s="12"/>
    </row>
    <row r="18" spans="2:10" x14ac:dyDescent="0.4">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8" customWidth="1"/>
    <col min="2" max="2" width="9" style="8" customWidth="1"/>
    <col min="3" max="3" width="19" style="8" customWidth="1"/>
    <col min="4" max="5" width="10.69140625" style="8" customWidth="1"/>
    <col min="6" max="6" width="101.69140625" style="8" customWidth="1"/>
    <col min="7" max="16384" width="9.15234375" style="8"/>
  </cols>
  <sheetData>
    <row r="2" spans="2:5" x14ac:dyDescent="0.4">
      <c r="B2" s="8" t="s">
        <v>16</v>
      </c>
    </row>
    <row r="3" spans="2:5" x14ac:dyDescent="0.4">
      <c r="B3" s="68"/>
      <c r="C3" s="71" t="s">
        <v>11</v>
      </c>
      <c r="D3" s="75">
        <v>5</v>
      </c>
      <c r="E3" s="76">
        <v>5</v>
      </c>
    </row>
    <row r="4" spans="2:5" x14ac:dyDescent="0.4">
      <c r="B4" s="69"/>
      <c r="C4" s="70" t="s">
        <v>92</v>
      </c>
      <c r="D4" s="14">
        <v>60</v>
      </c>
      <c r="E4" s="17">
        <v>60</v>
      </c>
    </row>
    <row r="5" spans="2:5" x14ac:dyDescent="0.4">
      <c r="B5" s="72" t="s">
        <v>100</v>
      </c>
      <c r="C5" s="73" t="s">
        <v>18</v>
      </c>
      <c r="D5" s="73" t="s">
        <v>98</v>
      </c>
      <c r="E5" s="74" t="s">
        <v>99</v>
      </c>
    </row>
    <row r="6" spans="2:5" x14ac:dyDescent="0.4">
      <c r="B6" s="9">
        <v>0</v>
      </c>
      <c r="C6" s="8">
        <v>1</v>
      </c>
      <c r="D6" s="10">
        <f>D$3*$B6</f>
        <v>0</v>
      </c>
      <c r="E6" s="10">
        <f>E$3*$B6</f>
        <v>0</v>
      </c>
    </row>
    <row r="7" spans="2:5" x14ac:dyDescent="0.4">
      <c r="B7" s="9">
        <v>0.1</v>
      </c>
      <c r="C7" s="8">
        <v>2</v>
      </c>
      <c r="D7" s="10">
        <f t="shared" ref="D7:D38" si="0">$D$3*B7</f>
        <v>0.5</v>
      </c>
      <c r="E7" s="10">
        <f t="shared" ref="E7:E38" si="1">E$3*$B7</f>
        <v>0.5</v>
      </c>
    </row>
    <row r="8" spans="2:5" x14ac:dyDescent="0.4">
      <c r="B8" s="9">
        <v>0.5</v>
      </c>
      <c r="C8" s="8">
        <v>3</v>
      </c>
      <c r="D8" s="10">
        <f t="shared" si="0"/>
        <v>2.5</v>
      </c>
      <c r="E8" s="10">
        <f t="shared" si="1"/>
        <v>2.5</v>
      </c>
    </row>
    <row r="9" spans="2:5" x14ac:dyDescent="0.4">
      <c r="B9" s="9">
        <v>1</v>
      </c>
      <c r="C9" s="8">
        <v>4</v>
      </c>
      <c r="D9" s="10">
        <f t="shared" si="0"/>
        <v>5</v>
      </c>
      <c r="E9" s="10">
        <f t="shared" si="1"/>
        <v>5</v>
      </c>
    </row>
    <row r="10" spans="2:5" x14ac:dyDescent="0.4">
      <c r="B10" s="9">
        <v>0.8</v>
      </c>
      <c r="C10" s="8">
        <v>5</v>
      </c>
      <c r="D10" s="10">
        <f t="shared" si="0"/>
        <v>4</v>
      </c>
      <c r="E10" s="10">
        <f t="shared" si="1"/>
        <v>4</v>
      </c>
    </row>
    <row r="11" spans="2:5" x14ac:dyDescent="0.4">
      <c r="B11" s="9">
        <v>0.6</v>
      </c>
      <c r="C11" s="8">
        <v>6</v>
      </c>
      <c r="D11" s="10">
        <f t="shared" si="0"/>
        <v>3</v>
      </c>
      <c r="E11" s="10">
        <f t="shared" si="1"/>
        <v>3</v>
      </c>
    </row>
    <row r="12" spans="2:5" x14ac:dyDescent="0.4">
      <c r="B12" s="9">
        <v>0.4</v>
      </c>
      <c r="C12" s="8">
        <v>7</v>
      </c>
      <c r="D12" s="10">
        <f t="shared" si="0"/>
        <v>2</v>
      </c>
      <c r="E12" s="10">
        <f t="shared" si="1"/>
        <v>2</v>
      </c>
    </row>
    <row r="13" spans="2:5" x14ac:dyDescent="0.4">
      <c r="B13" s="9">
        <v>0.2</v>
      </c>
      <c r="C13" s="8">
        <v>8</v>
      </c>
      <c r="D13" s="10">
        <f t="shared" si="0"/>
        <v>1</v>
      </c>
      <c r="E13" s="10">
        <f t="shared" si="1"/>
        <v>1</v>
      </c>
    </row>
    <row r="14" spans="2:5" x14ac:dyDescent="0.4">
      <c r="B14" s="9">
        <v>0.1</v>
      </c>
      <c r="C14" s="8">
        <v>9</v>
      </c>
      <c r="D14" s="10">
        <f t="shared" si="0"/>
        <v>0.5</v>
      </c>
      <c r="E14" s="10">
        <f t="shared" si="1"/>
        <v>0.5</v>
      </c>
    </row>
    <row r="15" spans="2:5" x14ac:dyDescent="0.4">
      <c r="B15" s="9">
        <v>0</v>
      </c>
      <c r="C15" s="8">
        <v>10</v>
      </c>
      <c r="D15" s="10">
        <f t="shared" si="0"/>
        <v>0</v>
      </c>
      <c r="E15" s="10">
        <f t="shared" si="1"/>
        <v>0</v>
      </c>
    </row>
    <row r="16" spans="2:5" x14ac:dyDescent="0.4">
      <c r="B16" s="9">
        <v>0</v>
      </c>
      <c r="C16" s="8">
        <v>11</v>
      </c>
      <c r="D16" s="10">
        <f t="shared" si="0"/>
        <v>0</v>
      </c>
      <c r="E16" s="10">
        <f t="shared" si="1"/>
        <v>0</v>
      </c>
    </row>
    <row r="17" spans="2:5" x14ac:dyDescent="0.4">
      <c r="B17" s="9">
        <v>0</v>
      </c>
      <c r="C17" s="8">
        <v>12</v>
      </c>
      <c r="D17" s="10">
        <f t="shared" si="0"/>
        <v>0</v>
      </c>
      <c r="E17" s="10">
        <f t="shared" si="1"/>
        <v>0</v>
      </c>
    </row>
    <row r="18" spans="2:5" x14ac:dyDescent="0.4">
      <c r="B18" s="9">
        <v>0</v>
      </c>
      <c r="C18" s="8">
        <v>13</v>
      </c>
      <c r="D18" s="10">
        <f t="shared" si="0"/>
        <v>0</v>
      </c>
      <c r="E18" s="10">
        <f t="shared" si="1"/>
        <v>0</v>
      </c>
    </row>
    <row r="19" spans="2:5" x14ac:dyDescent="0.4">
      <c r="B19" s="9">
        <v>0</v>
      </c>
      <c r="C19" s="8">
        <v>14</v>
      </c>
      <c r="D19" s="10">
        <f t="shared" si="0"/>
        <v>0</v>
      </c>
      <c r="E19" s="10">
        <f t="shared" si="1"/>
        <v>0</v>
      </c>
    </row>
    <row r="20" spans="2:5" x14ac:dyDescent="0.4">
      <c r="B20" s="9">
        <v>0</v>
      </c>
      <c r="C20" s="8">
        <v>15</v>
      </c>
      <c r="D20" s="10">
        <f t="shared" si="0"/>
        <v>0</v>
      </c>
      <c r="E20" s="10">
        <f t="shared" si="1"/>
        <v>0</v>
      </c>
    </row>
    <row r="21" spans="2:5" x14ac:dyDescent="0.4">
      <c r="B21" s="9">
        <v>0</v>
      </c>
      <c r="C21" s="8">
        <v>16</v>
      </c>
      <c r="D21" s="10">
        <f t="shared" si="0"/>
        <v>0</v>
      </c>
      <c r="E21" s="10">
        <f t="shared" si="1"/>
        <v>0</v>
      </c>
    </row>
    <row r="22" spans="2:5" x14ac:dyDescent="0.4">
      <c r="B22" s="9">
        <v>0</v>
      </c>
      <c r="C22" s="8">
        <v>17</v>
      </c>
      <c r="D22" s="10">
        <f t="shared" si="0"/>
        <v>0</v>
      </c>
      <c r="E22" s="10">
        <f t="shared" si="1"/>
        <v>0</v>
      </c>
    </row>
    <row r="23" spans="2:5" x14ac:dyDescent="0.4">
      <c r="B23" s="9">
        <v>0</v>
      </c>
      <c r="C23" s="8">
        <v>18</v>
      </c>
      <c r="D23" s="10">
        <f t="shared" si="0"/>
        <v>0</v>
      </c>
      <c r="E23" s="10">
        <f t="shared" si="1"/>
        <v>0</v>
      </c>
    </row>
    <row r="24" spans="2:5" x14ac:dyDescent="0.4">
      <c r="B24" s="9">
        <v>0</v>
      </c>
      <c r="C24" s="8">
        <v>19</v>
      </c>
      <c r="D24" s="10">
        <f t="shared" si="0"/>
        <v>0</v>
      </c>
      <c r="E24" s="10">
        <f t="shared" si="1"/>
        <v>0</v>
      </c>
    </row>
    <row r="25" spans="2:5" x14ac:dyDescent="0.4">
      <c r="B25" s="9">
        <v>0</v>
      </c>
      <c r="C25" s="8">
        <v>20</v>
      </c>
      <c r="D25" s="10">
        <f t="shared" si="0"/>
        <v>0</v>
      </c>
      <c r="E25" s="10">
        <f t="shared" si="1"/>
        <v>0</v>
      </c>
    </row>
    <row r="26" spans="2:5" x14ac:dyDescent="0.4">
      <c r="B26" s="9">
        <v>0</v>
      </c>
      <c r="C26" s="8">
        <v>21</v>
      </c>
      <c r="D26" s="10">
        <f t="shared" si="0"/>
        <v>0</v>
      </c>
      <c r="E26" s="10">
        <f t="shared" si="1"/>
        <v>0</v>
      </c>
    </row>
    <row r="27" spans="2:5" x14ac:dyDescent="0.4">
      <c r="B27" s="9">
        <v>0</v>
      </c>
      <c r="C27" s="8">
        <v>22</v>
      </c>
      <c r="D27" s="10">
        <f t="shared" si="0"/>
        <v>0</v>
      </c>
      <c r="E27" s="10">
        <f t="shared" si="1"/>
        <v>0</v>
      </c>
    </row>
    <row r="28" spans="2:5" x14ac:dyDescent="0.4">
      <c r="B28" s="9">
        <v>0</v>
      </c>
      <c r="C28" s="8">
        <v>23</v>
      </c>
      <c r="D28" s="10">
        <f t="shared" si="0"/>
        <v>0</v>
      </c>
      <c r="E28" s="10">
        <f t="shared" si="1"/>
        <v>0</v>
      </c>
    </row>
    <row r="29" spans="2:5" x14ac:dyDescent="0.4">
      <c r="B29" s="9">
        <v>0</v>
      </c>
      <c r="C29" s="8">
        <v>24</v>
      </c>
      <c r="D29" s="10">
        <f t="shared" si="0"/>
        <v>0</v>
      </c>
      <c r="E29" s="10">
        <f t="shared" si="1"/>
        <v>0</v>
      </c>
    </row>
    <row r="30" spans="2:5" x14ac:dyDescent="0.4">
      <c r="B30" s="9">
        <v>0</v>
      </c>
      <c r="C30" s="8">
        <v>25</v>
      </c>
      <c r="D30" s="10">
        <f t="shared" si="0"/>
        <v>0</v>
      </c>
      <c r="E30" s="10">
        <f t="shared" si="1"/>
        <v>0</v>
      </c>
    </row>
    <row r="31" spans="2:5" x14ac:dyDescent="0.4">
      <c r="B31" s="9">
        <v>0</v>
      </c>
      <c r="C31" s="8">
        <v>26</v>
      </c>
      <c r="D31" s="10">
        <f t="shared" si="0"/>
        <v>0</v>
      </c>
      <c r="E31" s="10">
        <f t="shared" si="1"/>
        <v>0</v>
      </c>
    </row>
    <row r="32" spans="2:5" x14ac:dyDescent="0.4">
      <c r="B32" s="9">
        <v>0</v>
      </c>
      <c r="C32" s="8">
        <v>27</v>
      </c>
      <c r="D32" s="10">
        <f t="shared" si="0"/>
        <v>0</v>
      </c>
      <c r="E32" s="10">
        <f t="shared" si="1"/>
        <v>0</v>
      </c>
    </row>
    <row r="33" spans="2:5" x14ac:dyDescent="0.4">
      <c r="B33" s="9">
        <v>0</v>
      </c>
      <c r="C33" s="8">
        <v>28</v>
      </c>
      <c r="D33" s="10">
        <f t="shared" si="0"/>
        <v>0</v>
      </c>
      <c r="E33" s="10">
        <f t="shared" si="1"/>
        <v>0</v>
      </c>
    </row>
    <row r="34" spans="2:5" x14ac:dyDescent="0.4">
      <c r="B34" s="9">
        <v>0</v>
      </c>
      <c r="C34" s="8">
        <v>29</v>
      </c>
      <c r="D34" s="10">
        <f t="shared" si="0"/>
        <v>0</v>
      </c>
      <c r="E34" s="10">
        <f t="shared" si="1"/>
        <v>0</v>
      </c>
    </row>
    <row r="35" spans="2:5" x14ac:dyDescent="0.4">
      <c r="B35" s="9">
        <v>0</v>
      </c>
      <c r="C35" s="8">
        <v>30</v>
      </c>
      <c r="D35" s="10">
        <f t="shared" si="0"/>
        <v>0</v>
      </c>
      <c r="E35" s="10">
        <f t="shared" si="1"/>
        <v>0</v>
      </c>
    </row>
    <row r="36" spans="2:5" x14ac:dyDescent="0.4">
      <c r="B36" s="9">
        <v>0</v>
      </c>
      <c r="C36" s="8">
        <v>31</v>
      </c>
      <c r="D36" s="10">
        <f t="shared" si="0"/>
        <v>0</v>
      </c>
      <c r="E36" s="10">
        <f t="shared" si="1"/>
        <v>0</v>
      </c>
    </row>
    <row r="37" spans="2:5" x14ac:dyDescent="0.4">
      <c r="B37" s="9">
        <v>0</v>
      </c>
      <c r="C37" s="8">
        <v>32</v>
      </c>
      <c r="D37" s="10">
        <f t="shared" si="0"/>
        <v>0</v>
      </c>
      <c r="E37" s="10">
        <f t="shared" si="1"/>
        <v>0</v>
      </c>
    </row>
    <row r="38" spans="2:5" x14ac:dyDescent="0.4">
      <c r="B38" s="9">
        <v>0</v>
      </c>
      <c r="C38" s="8">
        <v>33</v>
      </c>
      <c r="D38" s="10">
        <f t="shared" si="0"/>
        <v>0</v>
      </c>
      <c r="E38" s="10">
        <f t="shared" si="1"/>
        <v>0</v>
      </c>
    </row>
    <row r="39" spans="2:5" x14ac:dyDescent="0.4">
      <c r="B39" s="9">
        <v>0</v>
      </c>
      <c r="C39" s="8">
        <v>34</v>
      </c>
      <c r="D39" s="10">
        <f t="shared" ref="D39:D70" si="2">$D$3*B39</f>
        <v>0</v>
      </c>
      <c r="E39" s="10">
        <f t="shared" ref="E39:E70" si="3">E$3*$B39</f>
        <v>0</v>
      </c>
    </row>
    <row r="40" spans="2:5" x14ac:dyDescent="0.4">
      <c r="B40" s="9">
        <v>0</v>
      </c>
      <c r="C40" s="8">
        <v>35</v>
      </c>
      <c r="D40" s="10">
        <f t="shared" si="2"/>
        <v>0</v>
      </c>
      <c r="E40" s="10">
        <f t="shared" si="3"/>
        <v>0</v>
      </c>
    </row>
    <row r="41" spans="2:5" x14ac:dyDescent="0.4">
      <c r="B41" s="9">
        <v>0</v>
      </c>
      <c r="C41" s="8">
        <v>36</v>
      </c>
      <c r="D41" s="10">
        <f t="shared" si="2"/>
        <v>0</v>
      </c>
      <c r="E41" s="10">
        <f t="shared" si="3"/>
        <v>0</v>
      </c>
    </row>
    <row r="42" spans="2:5" x14ac:dyDescent="0.4">
      <c r="B42" s="9">
        <v>0</v>
      </c>
      <c r="C42" s="8">
        <v>37</v>
      </c>
      <c r="D42" s="10">
        <f t="shared" si="2"/>
        <v>0</v>
      </c>
      <c r="E42" s="10">
        <f t="shared" si="3"/>
        <v>0</v>
      </c>
    </row>
    <row r="43" spans="2:5" x14ac:dyDescent="0.4">
      <c r="B43" s="9">
        <v>0</v>
      </c>
      <c r="C43" s="8">
        <v>38</v>
      </c>
      <c r="D43" s="10">
        <f t="shared" si="2"/>
        <v>0</v>
      </c>
      <c r="E43" s="10">
        <f t="shared" si="3"/>
        <v>0</v>
      </c>
    </row>
    <row r="44" spans="2:5" x14ac:dyDescent="0.4">
      <c r="B44" s="9">
        <v>0</v>
      </c>
      <c r="C44" s="8">
        <v>39</v>
      </c>
      <c r="D44" s="10">
        <f t="shared" si="2"/>
        <v>0</v>
      </c>
      <c r="E44" s="10">
        <f t="shared" si="3"/>
        <v>0</v>
      </c>
    </row>
    <row r="45" spans="2:5" x14ac:dyDescent="0.4">
      <c r="B45" s="9">
        <v>0</v>
      </c>
      <c r="C45" s="8">
        <v>40</v>
      </c>
      <c r="D45" s="10">
        <f t="shared" si="2"/>
        <v>0</v>
      </c>
      <c r="E45" s="10">
        <f t="shared" si="3"/>
        <v>0</v>
      </c>
    </row>
    <row r="46" spans="2:5" x14ac:dyDescent="0.4">
      <c r="B46" s="9">
        <v>0</v>
      </c>
      <c r="C46" s="8">
        <v>41</v>
      </c>
      <c r="D46" s="10">
        <f t="shared" si="2"/>
        <v>0</v>
      </c>
      <c r="E46" s="10">
        <f t="shared" si="3"/>
        <v>0</v>
      </c>
    </row>
    <row r="47" spans="2:5" x14ac:dyDescent="0.4">
      <c r="B47" s="9">
        <v>0</v>
      </c>
      <c r="C47" s="8">
        <v>42</v>
      </c>
      <c r="D47" s="10">
        <f t="shared" si="2"/>
        <v>0</v>
      </c>
      <c r="E47" s="10">
        <f t="shared" si="3"/>
        <v>0</v>
      </c>
    </row>
    <row r="48" spans="2:5" x14ac:dyDescent="0.4">
      <c r="B48" s="9">
        <v>0</v>
      </c>
      <c r="C48" s="8">
        <v>43</v>
      </c>
      <c r="D48" s="10">
        <f t="shared" si="2"/>
        <v>0</v>
      </c>
      <c r="E48" s="10">
        <f t="shared" si="3"/>
        <v>0</v>
      </c>
    </row>
    <row r="49" spans="2:5" x14ac:dyDescent="0.4">
      <c r="B49" s="9">
        <v>0</v>
      </c>
      <c r="C49" s="8">
        <v>44</v>
      </c>
      <c r="D49" s="10">
        <f t="shared" si="2"/>
        <v>0</v>
      </c>
      <c r="E49" s="10">
        <f t="shared" si="3"/>
        <v>0</v>
      </c>
    </row>
    <row r="50" spans="2:5" x14ac:dyDescent="0.4">
      <c r="B50" s="9">
        <v>0</v>
      </c>
      <c r="C50" s="8">
        <v>45</v>
      </c>
      <c r="D50" s="10">
        <f t="shared" si="2"/>
        <v>0</v>
      </c>
      <c r="E50" s="10">
        <f t="shared" si="3"/>
        <v>0</v>
      </c>
    </row>
    <row r="51" spans="2:5" x14ac:dyDescent="0.4">
      <c r="B51" s="9">
        <v>0</v>
      </c>
      <c r="C51" s="8">
        <v>46</v>
      </c>
      <c r="D51" s="10">
        <f t="shared" si="2"/>
        <v>0</v>
      </c>
      <c r="E51" s="10">
        <f t="shared" si="3"/>
        <v>0</v>
      </c>
    </row>
    <row r="52" spans="2:5" x14ac:dyDescent="0.4">
      <c r="B52" s="9">
        <v>0</v>
      </c>
      <c r="C52" s="8">
        <v>47</v>
      </c>
      <c r="D52" s="10">
        <f t="shared" si="2"/>
        <v>0</v>
      </c>
      <c r="E52" s="10">
        <f t="shared" si="3"/>
        <v>0</v>
      </c>
    </row>
    <row r="53" spans="2:5" x14ac:dyDescent="0.4">
      <c r="B53" s="9">
        <v>0</v>
      </c>
      <c r="C53" s="8">
        <v>48</v>
      </c>
      <c r="D53" s="10">
        <f t="shared" si="2"/>
        <v>0</v>
      </c>
      <c r="E53" s="10">
        <f t="shared" si="3"/>
        <v>0</v>
      </c>
    </row>
    <row r="54" spans="2:5" x14ac:dyDescent="0.4">
      <c r="B54" s="9">
        <v>0</v>
      </c>
      <c r="C54" s="8">
        <v>49</v>
      </c>
      <c r="D54" s="10">
        <f t="shared" si="2"/>
        <v>0</v>
      </c>
      <c r="E54" s="10">
        <f t="shared" si="3"/>
        <v>0</v>
      </c>
    </row>
    <row r="55" spans="2:5" x14ac:dyDescent="0.4">
      <c r="B55" s="9">
        <v>0</v>
      </c>
      <c r="C55" s="8">
        <v>50</v>
      </c>
      <c r="D55" s="10">
        <f t="shared" si="2"/>
        <v>0</v>
      </c>
      <c r="E55" s="10">
        <f t="shared" si="3"/>
        <v>0</v>
      </c>
    </row>
    <row r="56" spans="2:5" x14ac:dyDescent="0.4">
      <c r="B56" s="9">
        <v>0</v>
      </c>
      <c r="C56" s="8">
        <v>51</v>
      </c>
      <c r="D56" s="10">
        <f t="shared" si="2"/>
        <v>0</v>
      </c>
      <c r="E56" s="10">
        <f t="shared" si="3"/>
        <v>0</v>
      </c>
    </row>
    <row r="57" spans="2:5" x14ac:dyDescent="0.4">
      <c r="B57" s="9">
        <v>0</v>
      </c>
      <c r="C57" s="8">
        <v>52</v>
      </c>
      <c r="D57" s="10">
        <f t="shared" si="2"/>
        <v>0</v>
      </c>
      <c r="E57" s="10">
        <f t="shared" si="3"/>
        <v>0</v>
      </c>
    </row>
    <row r="58" spans="2:5" x14ac:dyDescent="0.4">
      <c r="B58" s="9">
        <v>0</v>
      </c>
      <c r="C58" s="8">
        <v>53</v>
      </c>
      <c r="D58" s="10">
        <f t="shared" si="2"/>
        <v>0</v>
      </c>
      <c r="E58" s="10">
        <f t="shared" si="3"/>
        <v>0</v>
      </c>
    </row>
    <row r="59" spans="2:5" x14ac:dyDescent="0.4">
      <c r="B59" s="9">
        <v>0</v>
      </c>
      <c r="C59" s="8">
        <v>54</v>
      </c>
      <c r="D59" s="10">
        <f t="shared" si="2"/>
        <v>0</v>
      </c>
      <c r="E59" s="10">
        <f t="shared" si="3"/>
        <v>0</v>
      </c>
    </row>
    <row r="60" spans="2:5" x14ac:dyDescent="0.4">
      <c r="B60" s="9">
        <v>0</v>
      </c>
      <c r="C60" s="8">
        <v>55</v>
      </c>
      <c r="D60" s="10">
        <f t="shared" si="2"/>
        <v>0</v>
      </c>
      <c r="E60" s="10">
        <f t="shared" si="3"/>
        <v>0</v>
      </c>
    </row>
    <row r="61" spans="2:5" x14ac:dyDescent="0.4">
      <c r="B61" s="9">
        <v>0</v>
      </c>
      <c r="C61" s="8">
        <v>56</v>
      </c>
      <c r="D61" s="10">
        <f t="shared" si="2"/>
        <v>0</v>
      </c>
      <c r="E61" s="10">
        <f t="shared" si="3"/>
        <v>0</v>
      </c>
    </row>
    <row r="62" spans="2:5" x14ac:dyDescent="0.4">
      <c r="B62" s="9">
        <v>0</v>
      </c>
      <c r="C62" s="8">
        <v>57</v>
      </c>
      <c r="D62" s="10">
        <f t="shared" si="2"/>
        <v>0</v>
      </c>
      <c r="E62" s="10">
        <f t="shared" si="3"/>
        <v>0</v>
      </c>
    </row>
    <row r="63" spans="2:5" x14ac:dyDescent="0.4">
      <c r="B63" s="9">
        <v>0</v>
      </c>
      <c r="C63" s="8">
        <v>58</v>
      </c>
      <c r="D63" s="10">
        <f t="shared" si="2"/>
        <v>0</v>
      </c>
      <c r="E63" s="10">
        <f t="shared" si="3"/>
        <v>0</v>
      </c>
    </row>
    <row r="64" spans="2:5" x14ac:dyDescent="0.4">
      <c r="B64" s="9">
        <v>0</v>
      </c>
      <c r="C64" s="8">
        <v>59</v>
      </c>
      <c r="D64" s="10">
        <f t="shared" si="2"/>
        <v>0</v>
      </c>
      <c r="E64" s="10">
        <f t="shared" si="3"/>
        <v>0</v>
      </c>
    </row>
    <row r="65" spans="2:5" x14ac:dyDescent="0.4">
      <c r="B65" s="9">
        <v>0</v>
      </c>
      <c r="C65" s="8">
        <v>60</v>
      </c>
      <c r="D65" s="10">
        <f t="shared" si="2"/>
        <v>0</v>
      </c>
      <c r="E65" s="10">
        <f t="shared" si="3"/>
        <v>0</v>
      </c>
    </row>
    <row r="66" spans="2:5" x14ac:dyDescent="0.4">
      <c r="B66" s="9">
        <v>0</v>
      </c>
      <c r="C66" s="8">
        <v>61</v>
      </c>
      <c r="D66" s="10">
        <f t="shared" si="2"/>
        <v>0</v>
      </c>
      <c r="E66" s="10">
        <f t="shared" si="3"/>
        <v>0</v>
      </c>
    </row>
    <row r="67" spans="2:5" x14ac:dyDescent="0.4">
      <c r="B67" s="9">
        <v>0</v>
      </c>
      <c r="C67" s="8">
        <v>62</v>
      </c>
      <c r="D67" s="10">
        <f t="shared" si="2"/>
        <v>0</v>
      </c>
      <c r="E67" s="10">
        <f t="shared" si="3"/>
        <v>0</v>
      </c>
    </row>
    <row r="68" spans="2:5" x14ac:dyDescent="0.4">
      <c r="B68" s="9">
        <v>0</v>
      </c>
      <c r="C68" s="8">
        <v>63</v>
      </c>
      <c r="D68" s="10">
        <f t="shared" si="2"/>
        <v>0</v>
      </c>
      <c r="E68" s="10">
        <f t="shared" si="3"/>
        <v>0</v>
      </c>
    </row>
    <row r="69" spans="2:5" x14ac:dyDescent="0.4">
      <c r="B69" s="9">
        <v>0</v>
      </c>
      <c r="C69" s="8">
        <v>64</v>
      </c>
      <c r="D69" s="10">
        <f t="shared" si="2"/>
        <v>0</v>
      </c>
      <c r="E69" s="10">
        <f t="shared" si="3"/>
        <v>0</v>
      </c>
    </row>
    <row r="70" spans="2:5" x14ac:dyDescent="0.4">
      <c r="B70" s="9">
        <v>0</v>
      </c>
      <c r="C70" s="8">
        <v>65</v>
      </c>
      <c r="D70" s="10">
        <f t="shared" si="2"/>
        <v>0</v>
      </c>
      <c r="E70" s="10">
        <f t="shared" si="3"/>
        <v>0</v>
      </c>
    </row>
    <row r="71" spans="2:5" x14ac:dyDescent="0.4">
      <c r="B71" s="9">
        <v>0</v>
      </c>
      <c r="C71" s="8">
        <v>66</v>
      </c>
      <c r="D71" s="10">
        <f t="shared" ref="D71:D105" si="4">$D$3*B71</f>
        <v>0</v>
      </c>
      <c r="E71" s="10">
        <f t="shared" ref="E71:E105" si="5">E$3*$B71</f>
        <v>0</v>
      </c>
    </row>
    <row r="72" spans="2:5" x14ac:dyDescent="0.4">
      <c r="B72" s="9">
        <v>0</v>
      </c>
      <c r="C72" s="8">
        <v>67</v>
      </c>
      <c r="D72" s="10">
        <f t="shared" si="4"/>
        <v>0</v>
      </c>
      <c r="E72" s="10">
        <f t="shared" si="5"/>
        <v>0</v>
      </c>
    </row>
    <row r="73" spans="2:5" x14ac:dyDescent="0.4">
      <c r="B73" s="9">
        <v>0</v>
      </c>
      <c r="C73" s="8">
        <v>68</v>
      </c>
      <c r="D73" s="10">
        <f t="shared" si="4"/>
        <v>0</v>
      </c>
      <c r="E73" s="10">
        <f t="shared" si="5"/>
        <v>0</v>
      </c>
    </row>
    <row r="74" spans="2:5" x14ac:dyDescent="0.4">
      <c r="B74" s="9">
        <v>0</v>
      </c>
      <c r="C74" s="8">
        <v>69</v>
      </c>
      <c r="D74" s="10">
        <f t="shared" si="4"/>
        <v>0</v>
      </c>
      <c r="E74" s="10">
        <f t="shared" si="5"/>
        <v>0</v>
      </c>
    </row>
    <row r="75" spans="2:5" x14ac:dyDescent="0.4">
      <c r="B75" s="9">
        <v>0</v>
      </c>
      <c r="C75" s="8">
        <v>70</v>
      </c>
      <c r="D75" s="10">
        <f t="shared" si="4"/>
        <v>0</v>
      </c>
      <c r="E75" s="10">
        <f t="shared" si="5"/>
        <v>0</v>
      </c>
    </row>
    <row r="76" spans="2:5" x14ac:dyDescent="0.4">
      <c r="B76" s="9">
        <v>0</v>
      </c>
      <c r="C76" s="8">
        <v>71</v>
      </c>
      <c r="D76" s="10">
        <f t="shared" si="4"/>
        <v>0</v>
      </c>
      <c r="E76" s="10">
        <f t="shared" si="5"/>
        <v>0</v>
      </c>
    </row>
    <row r="77" spans="2:5" x14ac:dyDescent="0.4">
      <c r="B77" s="9">
        <v>0</v>
      </c>
      <c r="C77" s="8">
        <v>72</v>
      </c>
      <c r="D77" s="10">
        <f t="shared" si="4"/>
        <v>0</v>
      </c>
      <c r="E77" s="10">
        <f t="shared" si="5"/>
        <v>0</v>
      </c>
    </row>
    <row r="78" spans="2:5" x14ac:dyDescent="0.4">
      <c r="B78" s="9">
        <v>0</v>
      </c>
      <c r="C78" s="8">
        <v>73</v>
      </c>
      <c r="D78" s="10">
        <f t="shared" si="4"/>
        <v>0</v>
      </c>
      <c r="E78" s="10">
        <f t="shared" si="5"/>
        <v>0</v>
      </c>
    </row>
    <row r="79" spans="2:5" x14ac:dyDescent="0.4">
      <c r="B79" s="9">
        <v>0</v>
      </c>
      <c r="C79" s="8">
        <v>74</v>
      </c>
      <c r="D79" s="10">
        <f t="shared" si="4"/>
        <v>0</v>
      </c>
      <c r="E79" s="10">
        <f t="shared" si="5"/>
        <v>0</v>
      </c>
    </row>
    <row r="80" spans="2:5" x14ac:dyDescent="0.4">
      <c r="B80" s="9">
        <v>0</v>
      </c>
      <c r="C80" s="8">
        <v>75</v>
      </c>
      <c r="D80" s="10">
        <f t="shared" si="4"/>
        <v>0</v>
      </c>
      <c r="E80" s="10">
        <f t="shared" si="5"/>
        <v>0</v>
      </c>
    </row>
    <row r="81" spans="2:5" x14ac:dyDescent="0.4">
      <c r="B81" s="9">
        <v>0</v>
      </c>
      <c r="C81" s="8">
        <v>76</v>
      </c>
      <c r="D81" s="10">
        <f t="shared" si="4"/>
        <v>0</v>
      </c>
      <c r="E81" s="10">
        <f t="shared" si="5"/>
        <v>0</v>
      </c>
    </row>
    <row r="82" spans="2:5" x14ac:dyDescent="0.4">
      <c r="B82" s="9">
        <v>0</v>
      </c>
      <c r="C82" s="8">
        <v>77</v>
      </c>
      <c r="D82" s="10">
        <f t="shared" si="4"/>
        <v>0</v>
      </c>
      <c r="E82" s="10">
        <f t="shared" si="5"/>
        <v>0</v>
      </c>
    </row>
    <row r="83" spans="2:5" x14ac:dyDescent="0.4">
      <c r="B83" s="9">
        <v>0</v>
      </c>
      <c r="C83" s="8">
        <v>78</v>
      </c>
      <c r="D83" s="10">
        <f t="shared" si="4"/>
        <v>0</v>
      </c>
      <c r="E83" s="10">
        <f t="shared" si="5"/>
        <v>0</v>
      </c>
    </row>
    <row r="84" spans="2:5" x14ac:dyDescent="0.4">
      <c r="B84" s="9">
        <v>0</v>
      </c>
      <c r="C84" s="8">
        <v>79</v>
      </c>
      <c r="D84" s="10">
        <f t="shared" si="4"/>
        <v>0</v>
      </c>
      <c r="E84" s="10">
        <f t="shared" si="5"/>
        <v>0</v>
      </c>
    </row>
    <row r="85" spans="2:5" x14ac:dyDescent="0.4">
      <c r="B85" s="9">
        <v>0</v>
      </c>
      <c r="C85" s="8">
        <v>80</v>
      </c>
      <c r="D85" s="10">
        <f t="shared" si="4"/>
        <v>0</v>
      </c>
      <c r="E85" s="10">
        <f t="shared" si="5"/>
        <v>0</v>
      </c>
    </row>
    <row r="86" spans="2:5" x14ac:dyDescent="0.4">
      <c r="B86" s="9">
        <v>0</v>
      </c>
      <c r="C86" s="8">
        <v>81</v>
      </c>
      <c r="D86" s="10">
        <f t="shared" si="4"/>
        <v>0</v>
      </c>
      <c r="E86" s="10">
        <f t="shared" si="5"/>
        <v>0</v>
      </c>
    </row>
    <row r="87" spans="2:5" x14ac:dyDescent="0.4">
      <c r="B87" s="9">
        <v>0</v>
      </c>
      <c r="C87" s="8">
        <v>82</v>
      </c>
      <c r="D87" s="10">
        <f t="shared" si="4"/>
        <v>0</v>
      </c>
      <c r="E87" s="10">
        <f t="shared" si="5"/>
        <v>0</v>
      </c>
    </row>
    <row r="88" spans="2:5" x14ac:dyDescent="0.4">
      <c r="B88" s="9">
        <v>0</v>
      </c>
      <c r="C88" s="8">
        <v>83</v>
      </c>
      <c r="D88" s="10">
        <f t="shared" si="4"/>
        <v>0</v>
      </c>
      <c r="E88" s="10">
        <f t="shared" si="5"/>
        <v>0</v>
      </c>
    </row>
    <row r="89" spans="2:5" x14ac:dyDescent="0.4">
      <c r="B89" s="9">
        <v>0</v>
      </c>
      <c r="C89" s="8">
        <v>84</v>
      </c>
      <c r="D89" s="10">
        <f t="shared" si="4"/>
        <v>0</v>
      </c>
      <c r="E89" s="10">
        <f t="shared" si="5"/>
        <v>0</v>
      </c>
    </row>
    <row r="90" spans="2:5" x14ac:dyDescent="0.4">
      <c r="B90" s="9">
        <v>0</v>
      </c>
      <c r="C90" s="8">
        <v>85</v>
      </c>
      <c r="D90" s="10">
        <f t="shared" si="4"/>
        <v>0</v>
      </c>
      <c r="E90" s="10">
        <f t="shared" si="5"/>
        <v>0</v>
      </c>
    </row>
    <row r="91" spans="2:5" x14ac:dyDescent="0.4">
      <c r="B91" s="9">
        <v>0</v>
      </c>
      <c r="C91" s="8">
        <v>86</v>
      </c>
      <c r="D91" s="10">
        <f t="shared" si="4"/>
        <v>0</v>
      </c>
      <c r="E91" s="10">
        <f t="shared" si="5"/>
        <v>0</v>
      </c>
    </row>
    <row r="92" spans="2:5" x14ac:dyDescent="0.4">
      <c r="B92" s="9">
        <v>0</v>
      </c>
      <c r="C92" s="8">
        <v>87</v>
      </c>
      <c r="D92" s="10">
        <f t="shared" si="4"/>
        <v>0</v>
      </c>
      <c r="E92" s="10">
        <f t="shared" si="5"/>
        <v>0</v>
      </c>
    </row>
    <row r="93" spans="2:5" x14ac:dyDescent="0.4">
      <c r="B93" s="9">
        <v>0</v>
      </c>
      <c r="C93" s="8">
        <v>88</v>
      </c>
      <c r="D93" s="10">
        <f t="shared" si="4"/>
        <v>0</v>
      </c>
      <c r="E93" s="10">
        <f t="shared" si="5"/>
        <v>0</v>
      </c>
    </row>
    <row r="94" spans="2:5" x14ac:dyDescent="0.4">
      <c r="B94" s="9">
        <v>0</v>
      </c>
      <c r="C94" s="8">
        <v>89</v>
      </c>
      <c r="D94" s="10">
        <f t="shared" si="4"/>
        <v>0</v>
      </c>
      <c r="E94" s="10">
        <f t="shared" si="5"/>
        <v>0</v>
      </c>
    </row>
    <row r="95" spans="2:5" x14ac:dyDescent="0.4">
      <c r="B95" s="9">
        <v>0</v>
      </c>
      <c r="C95" s="8">
        <v>90</v>
      </c>
      <c r="D95" s="10">
        <f t="shared" si="4"/>
        <v>0</v>
      </c>
      <c r="E95" s="10">
        <f t="shared" si="5"/>
        <v>0</v>
      </c>
    </row>
    <row r="96" spans="2:5" x14ac:dyDescent="0.4">
      <c r="B96" s="9">
        <v>0</v>
      </c>
      <c r="C96" s="8">
        <v>91</v>
      </c>
      <c r="D96" s="10">
        <f t="shared" si="4"/>
        <v>0</v>
      </c>
      <c r="E96" s="10">
        <f t="shared" si="5"/>
        <v>0</v>
      </c>
    </row>
    <row r="97" spans="2:5" x14ac:dyDescent="0.4">
      <c r="B97" s="9">
        <v>0</v>
      </c>
      <c r="C97" s="8">
        <v>92</v>
      </c>
      <c r="D97" s="10">
        <f t="shared" si="4"/>
        <v>0</v>
      </c>
      <c r="E97" s="10">
        <f t="shared" si="5"/>
        <v>0</v>
      </c>
    </row>
    <row r="98" spans="2:5" x14ac:dyDescent="0.4">
      <c r="B98" s="9">
        <v>0</v>
      </c>
      <c r="C98" s="8">
        <v>93</v>
      </c>
      <c r="D98" s="10">
        <f t="shared" si="4"/>
        <v>0</v>
      </c>
      <c r="E98" s="10">
        <f t="shared" si="5"/>
        <v>0</v>
      </c>
    </row>
    <row r="99" spans="2:5" x14ac:dyDescent="0.4">
      <c r="B99" s="9">
        <v>0</v>
      </c>
      <c r="C99" s="8">
        <v>94</v>
      </c>
      <c r="D99" s="10">
        <f t="shared" si="4"/>
        <v>0</v>
      </c>
      <c r="E99" s="10">
        <f t="shared" si="5"/>
        <v>0</v>
      </c>
    </row>
    <row r="100" spans="2:5" x14ac:dyDescent="0.4">
      <c r="B100" s="9">
        <v>0</v>
      </c>
      <c r="C100" s="8">
        <v>95</v>
      </c>
      <c r="D100" s="10">
        <f t="shared" si="4"/>
        <v>0</v>
      </c>
      <c r="E100" s="10">
        <f t="shared" si="5"/>
        <v>0</v>
      </c>
    </row>
    <row r="101" spans="2:5" x14ac:dyDescent="0.4">
      <c r="B101" s="9">
        <v>0</v>
      </c>
      <c r="C101" s="8">
        <v>96</v>
      </c>
      <c r="D101" s="10">
        <f t="shared" si="4"/>
        <v>0</v>
      </c>
      <c r="E101" s="10">
        <f t="shared" si="5"/>
        <v>0</v>
      </c>
    </row>
    <row r="102" spans="2:5" x14ac:dyDescent="0.4">
      <c r="B102" s="9">
        <v>0</v>
      </c>
      <c r="C102" s="8">
        <v>97</v>
      </c>
      <c r="D102" s="10">
        <f t="shared" si="4"/>
        <v>0</v>
      </c>
      <c r="E102" s="10">
        <f t="shared" si="5"/>
        <v>0</v>
      </c>
    </row>
    <row r="103" spans="2:5" x14ac:dyDescent="0.4">
      <c r="B103" s="9">
        <v>0</v>
      </c>
      <c r="C103" s="8">
        <v>98</v>
      </c>
      <c r="D103" s="10">
        <f t="shared" si="4"/>
        <v>0</v>
      </c>
      <c r="E103" s="10">
        <f t="shared" si="5"/>
        <v>0</v>
      </c>
    </row>
    <row r="104" spans="2:5" x14ac:dyDescent="0.4">
      <c r="B104" s="9">
        <v>0</v>
      </c>
      <c r="C104" s="8">
        <v>99</v>
      </c>
      <c r="D104" s="10">
        <f t="shared" si="4"/>
        <v>0</v>
      </c>
      <c r="E104" s="10">
        <f t="shared" si="5"/>
        <v>0</v>
      </c>
    </row>
    <row r="105" spans="2:5" x14ac:dyDescent="0.4">
      <c r="B105" s="9">
        <v>0</v>
      </c>
      <c r="C105" s="8">
        <v>100</v>
      </c>
      <c r="D105" s="10">
        <f t="shared" si="4"/>
        <v>0</v>
      </c>
      <c r="E105" s="10">
        <f t="shared" si="5"/>
        <v>0</v>
      </c>
    </row>
    <row r="106" spans="2:5" x14ac:dyDescent="0.4">
      <c r="B106" s="9"/>
      <c r="D106" s="10"/>
      <c r="E106" s="10"/>
    </row>
    <row r="107" spans="2:5" x14ac:dyDescent="0.4">
      <c r="B107" s="9"/>
      <c r="D107" s="10"/>
      <c r="E107" s="10"/>
    </row>
    <row r="108" spans="2:5" x14ac:dyDescent="0.4">
      <c r="B108" s="9"/>
      <c r="D108" s="10"/>
      <c r="E108" s="10"/>
    </row>
    <row r="109" spans="2:5" x14ac:dyDescent="0.4">
      <c r="B109" s="9"/>
      <c r="D109" s="10"/>
      <c r="E109" s="10"/>
    </row>
    <row r="110" spans="2:5" x14ac:dyDescent="0.4">
      <c r="B110" s="9"/>
      <c r="D110" s="10"/>
      <c r="E110" s="10"/>
    </row>
    <row r="111" spans="2:5" x14ac:dyDescent="0.4">
      <c r="B111" s="9"/>
      <c r="D111" s="10"/>
      <c r="E111" s="10"/>
    </row>
    <row r="112" spans="2:5" x14ac:dyDescent="0.4">
      <c r="B112" s="9"/>
      <c r="D112" s="10"/>
      <c r="E112" s="10"/>
    </row>
    <row r="113" spans="2:5" x14ac:dyDescent="0.4">
      <c r="B113" s="9"/>
      <c r="D113" s="10"/>
      <c r="E113" s="10"/>
    </row>
    <row r="114" spans="2:5" x14ac:dyDescent="0.4">
      <c r="B114" s="9"/>
      <c r="D114" s="10"/>
      <c r="E114" s="10"/>
    </row>
    <row r="115" spans="2:5" x14ac:dyDescent="0.4">
      <c r="B115" s="9"/>
      <c r="D115" s="10"/>
      <c r="E115" s="10"/>
    </row>
    <row r="116" spans="2:5" x14ac:dyDescent="0.4">
      <c r="B116" s="9"/>
      <c r="D116" s="10"/>
      <c r="E116" s="10"/>
    </row>
    <row r="117" spans="2:5" x14ac:dyDescent="0.4">
      <c r="B117" s="9"/>
      <c r="D117" s="10"/>
      <c r="E117" s="10"/>
    </row>
    <row r="118" spans="2:5" x14ac:dyDescent="0.4">
      <c r="B118" s="9"/>
      <c r="D118" s="10"/>
      <c r="E118" s="10"/>
    </row>
    <row r="119" spans="2:5" x14ac:dyDescent="0.4">
      <c r="B119" s="9"/>
      <c r="D119" s="10"/>
      <c r="E119" s="10"/>
    </row>
    <row r="120" spans="2:5" x14ac:dyDescent="0.4">
      <c r="B120" s="9"/>
      <c r="D120" s="10"/>
      <c r="E120" s="10"/>
    </row>
    <row r="121" spans="2:5" x14ac:dyDescent="0.4">
      <c r="B121" s="9"/>
      <c r="D121" s="10"/>
      <c r="E121" s="10"/>
    </row>
    <row r="122" spans="2:5" x14ac:dyDescent="0.4">
      <c r="B122" s="9"/>
      <c r="D122" s="10"/>
      <c r="E122" s="10"/>
    </row>
    <row r="123" spans="2:5" x14ac:dyDescent="0.4">
      <c r="B123" s="9"/>
      <c r="D123" s="10"/>
      <c r="E123" s="10"/>
    </row>
    <row r="124" spans="2:5" x14ac:dyDescent="0.4">
      <c r="B124" s="9"/>
      <c r="D124" s="10"/>
      <c r="E124" s="10"/>
    </row>
    <row r="125" spans="2:5" x14ac:dyDescent="0.4">
      <c r="B125" s="9"/>
      <c r="D125" s="10"/>
      <c r="E125" s="10"/>
    </row>
    <row r="126" spans="2:5" x14ac:dyDescent="0.4">
      <c r="B126" s="9"/>
      <c r="D126" s="10"/>
      <c r="E126" s="10"/>
    </row>
    <row r="127" spans="2:5" x14ac:dyDescent="0.4">
      <c r="B127" s="9"/>
      <c r="D127" s="10"/>
      <c r="E127" s="10"/>
    </row>
    <row r="128" spans="2:5" x14ac:dyDescent="0.4">
      <c r="B128" s="9"/>
      <c r="D128" s="10"/>
      <c r="E128" s="10"/>
    </row>
    <row r="129" spans="2:5" x14ac:dyDescent="0.4">
      <c r="B129" s="9"/>
      <c r="D129" s="10"/>
      <c r="E129" s="10"/>
    </row>
    <row r="130" spans="2:5" x14ac:dyDescent="0.4">
      <c r="B130" s="9"/>
      <c r="D130" s="10"/>
      <c r="E130" s="10"/>
    </row>
    <row r="131" spans="2:5" x14ac:dyDescent="0.4">
      <c r="B131" s="9"/>
      <c r="D131" s="10"/>
      <c r="E131" s="10"/>
    </row>
    <row r="132" spans="2:5" x14ac:dyDescent="0.4">
      <c r="B132" s="9"/>
      <c r="D132" s="10"/>
      <c r="E132" s="10"/>
    </row>
    <row r="133" spans="2:5" x14ac:dyDescent="0.4">
      <c r="B133" s="9"/>
      <c r="D133" s="10"/>
      <c r="E133" s="10"/>
    </row>
    <row r="134" spans="2:5" x14ac:dyDescent="0.4">
      <c r="B134" s="9"/>
      <c r="D134" s="10"/>
      <c r="E134" s="10"/>
    </row>
    <row r="135" spans="2:5" x14ac:dyDescent="0.4">
      <c r="B135" s="9"/>
      <c r="D135" s="10"/>
      <c r="E135" s="10"/>
    </row>
    <row r="136" spans="2:5" x14ac:dyDescent="0.4">
      <c r="B136" s="9"/>
      <c r="D136" s="10"/>
      <c r="E136" s="10"/>
    </row>
    <row r="137" spans="2:5" x14ac:dyDescent="0.4">
      <c r="B137" s="9"/>
      <c r="D137" s="10"/>
      <c r="E137" s="10"/>
    </row>
    <row r="138" spans="2:5" x14ac:dyDescent="0.4">
      <c r="B138" s="9"/>
      <c r="D138" s="10"/>
      <c r="E138" s="10"/>
    </row>
    <row r="139" spans="2:5" x14ac:dyDescent="0.4">
      <c r="B139" s="9"/>
      <c r="D139" s="10"/>
      <c r="E139" s="10"/>
    </row>
    <row r="140" spans="2:5" x14ac:dyDescent="0.4">
      <c r="B140" s="9"/>
      <c r="D140" s="10"/>
      <c r="E140" s="10"/>
    </row>
    <row r="141" spans="2:5" x14ac:dyDescent="0.4">
      <c r="B141" s="9"/>
      <c r="D141" s="10"/>
      <c r="E141" s="10"/>
    </row>
    <row r="142" spans="2:5" x14ac:dyDescent="0.4">
      <c r="B142" s="9"/>
      <c r="D142" s="10"/>
      <c r="E142" s="10"/>
    </row>
    <row r="143" spans="2:5" x14ac:dyDescent="0.4">
      <c r="B143" s="9"/>
      <c r="D143" s="10"/>
      <c r="E143" s="10"/>
    </row>
    <row r="144" spans="2:5" x14ac:dyDescent="0.4">
      <c r="B144" s="9"/>
      <c r="D144" s="10"/>
      <c r="E144" s="10"/>
    </row>
    <row r="145" spans="2:5" x14ac:dyDescent="0.4">
      <c r="B145" s="9"/>
      <c r="D145" s="10"/>
      <c r="E145" s="10"/>
    </row>
    <row r="146" spans="2:5" x14ac:dyDescent="0.4">
      <c r="B146" s="9"/>
      <c r="D146" s="10"/>
      <c r="E146" s="10"/>
    </row>
    <row r="147" spans="2:5" x14ac:dyDescent="0.4">
      <c r="B147" s="9"/>
      <c r="D147" s="10"/>
      <c r="E147" s="10"/>
    </row>
    <row r="148" spans="2:5" x14ac:dyDescent="0.4">
      <c r="B148" s="9"/>
      <c r="D148" s="10"/>
      <c r="E148" s="10"/>
    </row>
    <row r="149" spans="2:5" x14ac:dyDescent="0.4">
      <c r="B149" s="9"/>
      <c r="D149" s="10"/>
      <c r="E149" s="10"/>
    </row>
    <row r="150" spans="2:5" x14ac:dyDescent="0.4">
      <c r="B150" s="9"/>
      <c r="D150" s="10"/>
      <c r="E150" s="10"/>
    </row>
    <row r="151" spans="2:5" x14ac:dyDescent="0.4">
      <c r="B151" s="9"/>
      <c r="D151" s="10"/>
      <c r="E151" s="10"/>
    </row>
    <row r="152" spans="2:5" x14ac:dyDescent="0.4">
      <c r="B152" s="9"/>
      <c r="D152" s="10"/>
      <c r="E152" s="10"/>
    </row>
    <row r="153" spans="2:5" x14ac:dyDescent="0.4">
      <c r="B153" s="9"/>
      <c r="D153" s="10"/>
      <c r="E153" s="10"/>
    </row>
    <row r="154" spans="2:5" x14ac:dyDescent="0.4">
      <c r="B154" s="9"/>
      <c r="D154" s="10"/>
      <c r="E154" s="10"/>
    </row>
    <row r="155" spans="2:5" x14ac:dyDescent="0.4">
      <c r="B155" s="9"/>
      <c r="D155" s="10"/>
      <c r="E155" s="10"/>
    </row>
    <row r="156" spans="2:5" x14ac:dyDescent="0.4">
      <c r="B156" s="9"/>
      <c r="D156" s="10"/>
      <c r="E156" s="10"/>
    </row>
    <row r="157" spans="2:5" x14ac:dyDescent="0.4">
      <c r="B157" s="9"/>
      <c r="D157" s="10"/>
      <c r="E157" s="10"/>
    </row>
    <row r="158" spans="2:5" x14ac:dyDescent="0.4">
      <c r="B158" s="9"/>
      <c r="D158" s="10"/>
      <c r="E158" s="10"/>
    </row>
    <row r="159" spans="2:5" x14ac:dyDescent="0.4">
      <c r="B159" s="9"/>
      <c r="D159" s="10"/>
      <c r="E159" s="10"/>
    </row>
    <row r="160" spans="2:5" x14ac:dyDescent="0.4">
      <c r="B160" s="9"/>
      <c r="D160" s="10"/>
      <c r="E160" s="10"/>
    </row>
    <row r="161" spans="2:5" x14ac:dyDescent="0.4">
      <c r="B161" s="9"/>
      <c r="D161" s="10"/>
      <c r="E161" s="10"/>
    </row>
    <row r="162" spans="2:5" x14ac:dyDescent="0.4">
      <c r="B162" s="9"/>
      <c r="D162" s="10"/>
      <c r="E162" s="10"/>
    </row>
    <row r="163" spans="2:5" x14ac:dyDescent="0.4">
      <c r="B163" s="9"/>
      <c r="D163" s="10"/>
      <c r="E163" s="10"/>
    </row>
    <row r="164" spans="2:5" x14ac:dyDescent="0.4">
      <c r="B164" s="9"/>
      <c r="D164" s="10"/>
      <c r="E164" s="10"/>
    </row>
    <row r="165" spans="2:5" x14ac:dyDescent="0.4">
      <c r="B165" s="9"/>
      <c r="D165" s="10"/>
      <c r="E165" s="10"/>
    </row>
    <row r="166" spans="2:5" x14ac:dyDescent="0.4">
      <c r="B166" s="9"/>
      <c r="D166" s="10"/>
      <c r="E166" s="10"/>
    </row>
    <row r="167" spans="2:5" x14ac:dyDescent="0.4">
      <c r="B167" s="9"/>
      <c r="D167" s="10"/>
      <c r="E167" s="10"/>
    </row>
    <row r="168" spans="2:5" x14ac:dyDescent="0.4">
      <c r="B168" s="9"/>
      <c r="D168" s="10"/>
      <c r="E168" s="10"/>
    </row>
    <row r="169" spans="2:5" x14ac:dyDescent="0.4">
      <c r="B169" s="9"/>
      <c r="D169" s="10"/>
      <c r="E169" s="10"/>
    </row>
    <row r="170" spans="2:5" x14ac:dyDescent="0.4">
      <c r="B170" s="9"/>
      <c r="D170" s="10"/>
      <c r="E170" s="10"/>
    </row>
    <row r="171" spans="2:5" x14ac:dyDescent="0.4">
      <c r="B171" s="9"/>
      <c r="D171" s="10"/>
      <c r="E171" s="10"/>
    </row>
    <row r="172" spans="2:5" x14ac:dyDescent="0.4">
      <c r="B172" s="9"/>
      <c r="D172" s="10"/>
      <c r="E172" s="10"/>
    </row>
    <row r="173" spans="2:5" x14ac:dyDescent="0.4">
      <c r="B173" s="9"/>
      <c r="D173" s="10"/>
      <c r="E173" s="10"/>
    </row>
    <row r="174" spans="2:5" x14ac:dyDescent="0.4">
      <c r="B174" s="9"/>
      <c r="D174" s="10"/>
      <c r="E174" s="10"/>
    </row>
    <row r="175" spans="2:5" x14ac:dyDescent="0.4">
      <c r="B175" s="9"/>
      <c r="D175" s="10"/>
      <c r="E175" s="10"/>
    </row>
    <row r="176" spans="2:5" x14ac:dyDescent="0.4">
      <c r="B176" s="9"/>
      <c r="D176" s="10"/>
      <c r="E176" s="10"/>
    </row>
    <row r="177" spans="2:5" x14ac:dyDescent="0.4">
      <c r="B177" s="9"/>
      <c r="D177" s="10"/>
      <c r="E177" s="10"/>
    </row>
    <row r="178" spans="2:5" x14ac:dyDescent="0.4">
      <c r="B178" s="9"/>
      <c r="D178" s="10"/>
      <c r="E178" s="10"/>
    </row>
    <row r="179" spans="2:5" x14ac:dyDescent="0.4">
      <c r="B179" s="9"/>
      <c r="D179" s="10"/>
      <c r="E179" s="10"/>
    </row>
    <row r="180" spans="2:5" x14ac:dyDescent="0.4">
      <c r="B180" s="9"/>
      <c r="D180" s="10"/>
      <c r="E180" s="10"/>
    </row>
    <row r="181" spans="2:5" x14ac:dyDescent="0.4">
      <c r="B181" s="9"/>
      <c r="D181" s="10"/>
      <c r="E181" s="10"/>
    </row>
    <row r="182" spans="2:5" x14ac:dyDescent="0.4">
      <c r="B182" s="9"/>
      <c r="D182" s="10"/>
      <c r="E182" s="10"/>
    </row>
    <row r="183" spans="2:5" x14ac:dyDescent="0.4">
      <c r="B183" s="9"/>
      <c r="D183" s="10"/>
      <c r="E183" s="10"/>
    </row>
    <row r="184" spans="2:5" x14ac:dyDescent="0.4">
      <c r="B184" s="9"/>
      <c r="D184" s="10"/>
      <c r="E184" s="10"/>
    </row>
    <row r="185" spans="2:5" x14ac:dyDescent="0.4">
      <c r="B185" s="9"/>
      <c r="D185" s="10"/>
      <c r="E185" s="10"/>
    </row>
    <row r="186" spans="2:5" x14ac:dyDescent="0.4">
      <c r="B186" s="9"/>
      <c r="D186" s="10"/>
      <c r="E186" s="10"/>
    </row>
    <row r="187" spans="2:5" x14ac:dyDescent="0.4">
      <c r="B187" s="9"/>
      <c r="D187" s="10"/>
      <c r="E187" s="10"/>
    </row>
    <row r="188" spans="2:5" x14ac:dyDescent="0.4">
      <c r="B188" s="9"/>
      <c r="D188" s="10"/>
      <c r="E188" s="10"/>
    </row>
    <row r="189" spans="2:5" x14ac:dyDescent="0.4">
      <c r="B189" s="9"/>
      <c r="D189" s="10"/>
      <c r="E189" s="10"/>
    </row>
    <row r="190" spans="2:5" x14ac:dyDescent="0.4">
      <c r="B190" s="9"/>
      <c r="D190" s="10"/>
      <c r="E190" s="10"/>
    </row>
    <row r="191" spans="2:5" x14ac:dyDescent="0.4">
      <c r="B191" s="9"/>
      <c r="D191" s="10"/>
      <c r="E191" s="10"/>
    </row>
    <row r="192" spans="2:5" x14ac:dyDescent="0.4">
      <c r="B192" s="9"/>
      <c r="D192" s="10"/>
      <c r="E192" s="10"/>
    </row>
    <row r="193" spans="2:5" x14ac:dyDescent="0.4">
      <c r="B193" s="9"/>
      <c r="D193" s="10"/>
      <c r="E193" s="10"/>
    </row>
    <row r="194" spans="2:5" x14ac:dyDescent="0.4">
      <c r="B194" s="9"/>
      <c r="D194" s="10"/>
      <c r="E194" s="10"/>
    </row>
    <row r="195" spans="2:5" x14ac:dyDescent="0.4">
      <c r="B195" s="9"/>
      <c r="D195" s="10"/>
      <c r="E195" s="10"/>
    </row>
    <row r="196" spans="2:5" x14ac:dyDescent="0.4">
      <c r="B196" s="9"/>
      <c r="D196" s="10"/>
      <c r="E196" s="10"/>
    </row>
    <row r="197" spans="2:5" x14ac:dyDescent="0.4">
      <c r="B197" s="9"/>
      <c r="D197" s="10"/>
      <c r="E197" s="10"/>
    </row>
    <row r="198" spans="2:5" x14ac:dyDescent="0.4">
      <c r="B198" s="9"/>
      <c r="D198" s="10"/>
      <c r="E198" s="10"/>
    </row>
    <row r="199" spans="2:5" x14ac:dyDescent="0.4">
      <c r="B199" s="9"/>
      <c r="D199" s="10"/>
      <c r="E199" s="10"/>
    </row>
    <row r="200" spans="2:5" x14ac:dyDescent="0.4">
      <c r="B200" s="9"/>
      <c r="D200" s="10"/>
      <c r="E200" s="10"/>
    </row>
    <row r="201" spans="2:5" x14ac:dyDescent="0.4">
      <c r="B201" s="9"/>
      <c r="D201" s="10"/>
      <c r="E201" s="10"/>
    </row>
    <row r="202" spans="2:5" x14ac:dyDescent="0.4">
      <c r="B202" s="9"/>
      <c r="D202" s="10"/>
      <c r="E202" s="10"/>
    </row>
    <row r="203" spans="2:5" x14ac:dyDescent="0.4">
      <c r="B203" s="9"/>
      <c r="D203" s="10"/>
      <c r="E203" s="10"/>
    </row>
    <row r="204" spans="2:5" x14ac:dyDescent="0.4">
      <c r="B204" s="9"/>
      <c r="D204" s="10"/>
      <c r="E204" s="10"/>
    </row>
    <row r="205" spans="2:5" x14ac:dyDescent="0.4">
      <c r="B205" s="9"/>
      <c r="D205" s="10"/>
      <c r="E205" s="10"/>
    </row>
    <row r="206" spans="2:5" x14ac:dyDescent="0.4">
      <c r="B206" s="9"/>
      <c r="D206" s="10"/>
      <c r="E206" s="10"/>
    </row>
    <row r="207" spans="2:5" x14ac:dyDescent="0.4">
      <c r="B207" s="9"/>
      <c r="D207" s="10"/>
      <c r="E207" s="10"/>
    </row>
    <row r="208" spans="2:5" x14ac:dyDescent="0.4">
      <c r="B208" s="9"/>
      <c r="D208" s="10"/>
      <c r="E208" s="10"/>
    </row>
    <row r="209" spans="2:5" x14ac:dyDescent="0.4">
      <c r="B209" s="9"/>
      <c r="D209" s="10"/>
      <c r="E209" s="10"/>
    </row>
    <row r="210" spans="2:5" x14ac:dyDescent="0.4">
      <c r="B210" s="9"/>
      <c r="D210" s="10"/>
      <c r="E210" s="10"/>
    </row>
    <row r="211" spans="2:5" x14ac:dyDescent="0.4">
      <c r="B211" s="9"/>
      <c r="D211" s="10"/>
      <c r="E211" s="10"/>
    </row>
    <row r="212" spans="2:5" x14ac:dyDescent="0.4">
      <c r="B212" s="9"/>
      <c r="D212" s="10"/>
      <c r="E212" s="10"/>
    </row>
    <row r="213" spans="2:5" x14ac:dyDescent="0.4">
      <c r="B213" s="9"/>
      <c r="D213" s="10"/>
      <c r="E213" s="10"/>
    </row>
    <row r="214" spans="2:5" x14ac:dyDescent="0.4">
      <c r="B214" s="9"/>
      <c r="D214" s="10"/>
      <c r="E214" s="10"/>
    </row>
    <row r="215" spans="2:5" x14ac:dyDescent="0.4">
      <c r="B215" s="9"/>
      <c r="D215" s="10"/>
      <c r="E215" s="10"/>
    </row>
    <row r="216" spans="2:5" x14ac:dyDescent="0.4">
      <c r="B216" s="9"/>
      <c r="D216" s="10"/>
      <c r="E216" s="10"/>
    </row>
    <row r="217" spans="2:5" x14ac:dyDescent="0.4">
      <c r="B217" s="9"/>
      <c r="D217" s="10"/>
      <c r="E217" s="10"/>
    </row>
    <row r="218" spans="2:5" x14ac:dyDescent="0.4">
      <c r="B218" s="9"/>
      <c r="D218" s="10"/>
      <c r="E218" s="10"/>
    </row>
    <row r="219" spans="2:5" x14ac:dyDescent="0.4">
      <c r="B219" s="9"/>
      <c r="D219" s="10"/>
      <c r="E219" s="10"/>
    </row>
    <row r="220" spans="2:5" x14ac:dyDescent="0.4">
      <c r="B220" s="9"/>
      <c r="D220" s="10"/>
      <c r="E220" s="10"/>
    </row>
    <row r="221" spans="2:5" x14ac:dyDescent="0.4">
      <c r="B221" s="9"/>
      <c r="D221" s="10"/>
      <c r="E221" s="10"/>
    </row>
    <row r="222" spans="2:5" x14ac:dyDescent="0.4">
      <c r="B222" s="9"/>
      <c r="D222" s="10"/>
      <c r="E222" s="10"/>
    </row>
    <row r="223" spans="2:5" x14ac:dyDescent="0.4">
      <c r="B223" s="9"/>
      <c r="D223" s="10"/>
      <c r="E223" s="10"/>
    </row>
    <row r="224" spans="2:5" x14ac:dyDescent="0.4">
      <c r="B224" s="9"/>
      <c r="D224" s="10"/>
      <c r="E224" s="10"/>
    </row>
    <row r="225" spans="2:5" x14ac:dyDescent="0.4">
      <c r="B225" s="9"/>
      <c r="D225" s="10"/>
      <c r="E225" s="10"/>
    </row>
    <row r="226" spans="2:5" x14ac:dyDescent="0.4">
      <c r="B226" s="9"/>
      <c r="D226" s="10"/>
      <c r="E226" s="10"/>
    </row>
    <row r="227" spans="2:5" x14ac:dyDescent="0.4">
      <c r="B227" s="9"/>
      <c r="D227" s="10"/>
      <c r="E227" s="10"/>
    </row>
    <row r="228" spans="2:5" x14ac:dyDescent="0.4">
      <c r="B228" s="9"/>
      <c r="D228" s="10"/>
      <c r="E228" s="10"/>
    </row>
    <row r="229" spans="2:5" x14ac:dyDescent="0.4">
      <c r="B229" s="9"/>
      <c r="D229" s="10"/>
      <c r="E229" s="10"/>
    </row>
    <row r="230" spans="2:5" x14ac:dyDescent="0.4">
      <c r="B230" s="9"/>
      <c r="D230" s="10"/>
      <c r="E230" s="10"/>
    </row>
    <row r="231" spans="2:5" x14ac:dyDescent="0.4">
      <c r="B231" s="9"/>
      <c r="D231" s="10"/>
      <c r="E231" s="10"/>
    </row>
    <row r="232" spans="2:5" x14ac:dyDescent="0.4">
      <c r="B232" s="9"/>
      <c r="D232" s="10"/>
      <c r="E232" s="10"/>
    </row>
    <row r="233" spans="2:5" x14ac:dyDescent="0.4">
      <c r="B233" s="9"/>
      <c r="D233" s="10"/>
      <c r="E233" s="10"/>
    </row>
    <row r="234" spans="2:5" x14ac:dyDescent="0.4">
      <c r="B234" s="9"/>
      <c r="D234" s="10"/>
      <c r="E234" s="10"/>
    </row>
    <row r="235" spans="2:5" x14ac:dyDescent="0.4">
      <c r="B235" s="9"/>
      <c r="D235" s="10"/>
      <c r="E235" s="10"/>
    </row>
    <row r="236" spans="2:5" x14ac:dyDescent="0.4">
      <c r="B236" s="9"/>
      <c r="D236" s="10"/>
      <c r="E236" s="10"/>
    </row>
    <row r="237" spans="2:5" x14ac:dyDescent="0.4">
      <c r="B237" s="9"/>
      <c r="D237" s="10"/>
      <c r="E237" s="10"/>
    </row>
    <row r="238" spans="2:5" x14ac:dyDescent="0.4">
      <c r="B238" s="9"/>
      <c r="D238" s="10"/>
      <c r="E238" s="10"/>
    </row>
    <row r="239" spans="2:5" x14ac:dyDescent="0.4">
      <c r="B239" s="9"/>
      <c r="D239" s="10"/>
      <c r="E239" s="10"/>
    </row>
    <row r="240" spans="2:5" x14ac:dyDescent="0.4">
      <c r="B240" s="9"/>
      <c r="D240" s="10"/>
      <c r="E240" s="10"/>
    </row>
    <row r="241" spans="2:5" x14ac:dyDescent="0.4">
      <c r="B241" s="9"/>
      <c r="D241" s="10"/>
      <c r="E241" s="10"/>
    </row>
    <row r="242" spans="2:5" x14ac:dyDescent="0.4">
      <c r="B242" s="9"/>
      <c r="D242" s="10"/>
      <c r="E242" s="10"/>
    </row>
    <row r="243" spans="2:5" x14ac:dyDescent="0.4">
      <c r="B243" s="9"/>
      <c r="D243" s="10"/>
      <c r="E243" s="10"/>
    </row>
    <row r="244" spans="2:5" x14ac:dyDescent="0.4">
      <c r="B244" s="9"/>
      <c r="D244" s="10"/>
      <c r="E244" s="10"/>
    </row>
    <row r="245" spans="2:5" x14ac:dyDescent="0.4">
      <c r="B245" s="9"/>
      <c r="D245" s="10"/>
      <c r="E245" s="10"/>
    </row>
    <row r="246" spans="2:5" x14ac:dyDescent="0.4">
      <c r="B246" s="9"/>
      <c r="D246" s="10"/>
      <c r="E246" s="10"/>
    </row>
    <row r="247" spans="2:5" x14ac:dyDescent="0.4">
      <c r="B247" s="9"/>
      <c r="D247" s="10"/>
      <c r="E247" s="10"/>
    </row>
    <row r="248" spans="2:5" x14ac:dyDescent="0.4">
      <c r="B248" s="9"/>
      <c r="D248" s="10"/>
      <c r="E248" s="10"/>
    </row>
    <row r="249" spans="2:5" x14ac:dyDescent="0.4">
      <c r="B249" s="9"/>
      <c r="D249" s="10"/>
      <c r="E249" s="10"/>
    </row>
    <row r="250" spans="2:5" x14ac:dyDescent="0.4">
      <c r="B250" s="9"/>
      <c r="D250" s="10"/>
      <c r="E250" s="10"/>
    </row>
    <row r="251" spans="2:5" x14ac:dyDescent="0.4">
      <c r="B251" s="9"/>
      <c r="D251" s="10"/>
      <c r="E251" s="10"/>
    </row>
    <row r="252" spans="2:5" x14ac:dyDescent="0.4">
      <c r="B252" s="9"/>
      <c r="D252" s="10"/>
      <c r="E252" s="10"/>
    </row>
    <row r="253" spans="2:5" x14ac:dyDescent="0.4">
      <c r="B253" s="9"/>
      <c r="D253" s="10"/>
      <c r="E253" s="10"/>
    </row>
    <row r="254" spans="2:5" x14ac:dyDescent="0.4">
      <c r="B254" s="9"/>
      <c r="D254" s="10"/>
      <c r="E254" s="10"/>
    </row>
    <row r="255" spans="2:5" x14ac:dyDescent="0.4">
      <c r="B255" s="9"/>
      <c r="D255" s="10"/>
      <c r="E255" s="10"/>
    </row>
    <row r="256" spans="2:5" x14ac:dyDescent="0.4">
      <c r="B256" s="9"/>
      <c r="D256" s="10"/>
      <c r="E256" s="10"/>
    </row>
    <row r="257" spans="2:5" x14ac:dyDescent="0.4">
      <c r="B257" s="9"/>
      <c r="D257" s="10"/>
      <c r="E257" s="10"/>
    </row>
    <row r="258" spans="2:5" x14ac:dyDescent="0.4">
      <c r="B258" s="9"/>
      <c r="D258" s="10"/>
      <c r="E258" s="10"/>
    </row>
    <row r="259" spans="2:5" x14ac:dyDescent="0.4">
      <c r="B259" s="9"/>
      <c r="D259" s="10"/>
      <c r="E259" s="10"/>
    </row>
    <row r="260" spans="2:5" x14ac:dyDescent="0.4">
      <c r="B260" s="9"/>
      <c r="D260" s="10"/>
      <c r="E260" s="10"/>
    </row>
    <row r="261" spans="2:5" x14ac:dyDescent="0.4">
      <c r="B261" s="9"/>
      <c r="D261" s="10"/>
      <c r="E261" s="10"/>
    </row>
    <row r="262" spans="2:5" x14ac:dyDescent="0.4">
      <c r="B262" s="9"/>
      <c r="D262" s="10"/>
      <c r="E262" s="10"/>
    </row>
    <row r="263" spans="2:5" x14ac:dyDescent="0.4">
      <c r="B263" s="9"/>
      <c r="D263" s="10"/>
      <c r="E263" s="10"/>
    </row>
    <row r="264" spans="2:5" x14ac:dyDescent="0.4">
      <c r="B264" s="9"/>
      <c r="D264" s="10"/>
      <c r="E264" s="10"/>
    </row>
    <row r="265" spans="2:5" x14ac:dyDescent="0.4">
      <c r="B265" s="9"/>
      <c r="D265" s="10"/>
      <c r="E265" s="10"/>
    </row>
    <row r="266" spans="2:5" x14ac:dyDescent="0.4">
      <c r="B266" s="9"/>
      <c r="D266" s="10"/>
      <c r="E266" s="10"/>
    </row>
    <row r="267" spans="2:5" x14ac:dyDescent="0.4">
      <c r="B267" s="9"/>
      <c r="D267" s="10"/>
      <c r="E267" s="10"/>
    </row>
    <row r="268" spans="2:5" x14ac:dyDescent="0.4">
      <c r="B268" s="9"/>
      <c r="D268" s="10"/>
      <c r="E268" s="10"/>
    </row>
    <row r="269" spans="2:5" x14ac:dyDescent="0.4">
      <c r="B269" s="9"/>
      <c r="D269" s="10"/>
      <c r="E269" s="10"/>
    </row>
    <row r="270" spans="2:5" x14ac:dyDescent="0.4">
      <c r="B270" s="9"/>
      <c r="D270" s="10"/>
      <c r="E270" s="10"/>
    </row>
    <row r="271" spans="2:5" x14ac:dyDescent="0.4">
      <c r="B271" s="9"/>
      <c r="D271" s="10"/>
      <c r="E271" s="10"/>
    </row>
    <row r="272" spans="2:5" x14ac:dyDescent="0.4">
      <c r="B272" s="9"/>
      <c r="D272" s="10"/>
      <c r="E272" s="10"/>
    </row>
    <row r="273" spans="2:5" x14ac:dyDescent="0.4">
      <c r="B273" s="9"/>
      <c r="D273" s="10"/>
      <c r="E273" s="10"/>
    </row>
    <row r="274" spans="2:5" x14ac:dyDescent="0.4">
      <c r="B274" s="9"/>
      <c r="D274" s="10"/>
      <c r="E274" s="10"/>
    </row>
    <row r="275" spans="2:5" x14ac:dyDescent="0.4">
      <c r="B275" s="9"/>
      <c r="D275" s="10"/>
      <c r="E275" s="10"/>
    </row>
    <row r="276" spans="2:5" x14ac:dyDescent="0.4">
      <c r="B276" s="9"/>
      <c r="D276" s="10"/>
      <c r="E276" s="10"/>
    </row>
    <row r="277" spans="2:5" x14ac:dyDescent="0.4">
      <c r="B277" s="9"/>
      <c r="D277" s="10"/>
      <c r="E277" s="10"/>
    </row>
    <row r="278" spans="2:5" x14ac:dyDescent="0.4">
      <c r="B278" s="9"/>
      <c r="D278" s="10"/>
      <c r="E278" s="10"/>
    </row>
    <row r="279" spans="2:5" x14ac:dyDescent="0.4">
      <c r="B279" s="9"/>
      <c r="D279" s="10"/>
      <c r="E279" s="10"/>
    </row>
    <row r="280" spans="2:5" x14ac:dyDescent="0.4">
      <c r="B280" s="9"/>
      <c r="D280" s="10"/>
      <c r="E280" s="10"/>
    </row>
    <row r="281" spans="2:5" x14ac:dyDescent="0.4">
      <c r="B281" s="9"/>
      <c r="D281" s="10"/>
      <c r="E281" s="10"/>
    </row>
    <row r="282" spans="2:5" x14ac:dyDescent="0.4">
      <c r="B282" s="9"/>
      <c r="D282" s="10"/>
      <c r="E282" s="10"/>
    </row>
    <row r="283" spans="2:5" x14ac:dyDescent="0.4">
      <c r="B283" s="9"/>
      <c r="D283" s="10"/>
      <c r="E283" s="10"/>
    </row>
    <row r="284" spans="2:5" x14ac:dyDescent="0.4">
      <c r="B284" s="9"/>
      <c r="D284" s="10"/>
      <c r="E284" s="10"/>
    </row>
    <row r="285" spans="2:5" x14ac:dyDescent="0.4">
      <c r="B285" s="9"/>
      <c r="D285" s="10"/>
      <c r="E285" s="10"/>
    </row>
    <row r="286" spans="2:5" x14ac:dyDescent="0.4">
      <c r="B286" s="9"/>
      <c r="D286" s="10"/>
      <c r="E286" s="10"/>
    </row>
    <row r="287" spans="2:5" x14ac:dyDescent="0.4">
      <c r="B287" s="9"/>
      <c r="D287" s="10"/>
      <c r="E287" s="10"/>
    </row>
    <row r="288" spans="2:5" x14ac:dyDescent="0.4">
      <c r="B288" s="9"/>
      <c r="D288" s="10"/>
      <c r="E288" s="10"/>
    </row>
    <row r="289" spans="2:5" x14ac:dyDescent="0.4">
      <c r="B289" s="9"/>
      <c r="D289" s="10"/>
      <c r="E289" s="10"/>
    </row>
    <row r="290" spans="2:5" x14ac:dyDescent="0.4">
      <c r="B290" s="9"/>
      <c r="D290" s="10"/>
      <c r="E290" s="10"/>
    </row>
    <row r="291" spans="2:5" x14ac:dyDescent="0.4">
      <c r="B291" s="9"/>
      <c r="D291" s="10"/>
      <c r="E291" s="10"/>
    </row>
    <row r="292" spans="2:5" x14ac:dyDescent="0.4">
      <c r="B292" s="9"/>
      <c r="D292" s="10"/>
      <c r="E292" s="10"/>
    </row>
    <row r="293" spans="2:5" x14ac:dyDescent="0.4">
      <c r="B293" s="9"/>
      <c r="D293" s="10"/>
      <c r="E293" s="10"/>
    </row>
    <row r="294" spans="2:5" x14ac:dyDescent="0.4">
      <c r="B294" s="9"/>
      <c r="D294" s="10"/>
      <c r="E294" s="10"/>
    </row>
    <row r="295" spans="2:5" x14ac:dyDescent="0.4">
      <c r="B295" s="9"/>
      <c r="D295" s="10"/>
      <c r="E295" s="10"/>
    </row>
    <row r="296" spans="2:5" x14ac:dyDescent="0.4">
      <c r="B296" s="9"/>
      <c r="D296" s="10"/>
      <c r="E296" s="10"/>
    </row>
    <row r="297" spans="2:5" x14ac:dyDescent="0.4">
      <c r="B297" s="9"/>
      <c r="D297" s="10"/>
      <c r="E297" s="10"/>
    </row>
    <row r="298" spans="2:5" x14ac:dyDescent="0.4">
      <c r="B298" s="9"/>
      <c r="D298" s="10"/>
      <c r="E298" s="10"/>
    </row>
    <row r="299" spans="2:5" x14ac:dyDescent="0.4">
      <c r="B299" s="9"/>
      <c r="D299" s="10"/>
      <c r="E299" s="10"/>
    </row>
    <row r="300" spans="2:5" x14ac:dyDescent="0.4">
      <c r="B300" s="9"/>
      <c r="D300" s="10"/>
      <c r="E300" s="10"/>
    </row>
    <row r="301" spans="2:5" x14ac:dyDescent="0.4">
      <c r="B301" s="9"/>
      <c r="D301" s="10"/>
      <c r="E301" s="10"/>
    </row>
    <row r="302" spans="2:5" x14ac:dyDescent="0.4">
      <c r="B302" s="9"/>
      <c r="D302" s="10"/>
      <c r="E302" s="10"/>
    </row>
    <row r="303" spans="2:5" x14ac:dyDescent="0.4">
      <c r="B303" s="9"/>
      <c r="D303" s="10"/>
      <c r="E303" s="10"/>
    </row>
    <row r="304" spans="2:5" x14ac:dyDescent="0.4">
      <c r="B304" s="9"/>
      <c r="D304" s="10"/>
      <c r="E304" s="10"/>
    </row>
    <row r="305" spans="2:5" x14ac:dyDescent="0.4">
      <c r="B305" s="9"/>
      <c r="D305" s="10"/>
      <c r="E305" s="10"/>
    </row>
    <row r="306" spans="2:5" x14ac:dyDescent="0.4">
      <c r="B306" s="9"/>
      <c r="D306" s="10"/>
      <c r="E306" s="10"/>
    </row>
    <row r="307" spans="2:5" x14ac:dyDescent="0.4">
      <c r="B307" s="9"/>
      <c r="D307" s="10"/>
      <c r="E307" s="10"/>
    </row>
    <row r="308" spans="2:5" x14ac:dyDescent="0.4">
      <c r="B308" s="9"/>
      <c r="D308" s="10"/>
      <c r="E308" s="10"/>
    </row>
    <row r="309" spans="2:5" x14ac:dyDescent="0.4">
      <c r="B309" s="9"/>
      <c r="D309" s="10"/>
      <c r="E309" s="10"/>
    </row>
    <row r="310" spans="2:5" x14ac:dyDescent="0.4">
      <c r="B310" s="9"/>
      <c r="D310" s="10"/>
      <c r="E310" s="10"/>
    </row>
    <row r="311" spans="2:5" x14ac:dyDescent="0.4">
      <c r="B311" s="9"/>
      <c r="D311" s="10"/>
      <c r="E311" s="10"/>
    </row>
    <row r="312" spans="2:5" x14ac:dyDescent="0.4">
      <c r="B312" s="9"/>
      <c r="D312" s="10"/>
      <c r="E312" s="10"/>
    </row>
    <row r="313" spans="2:5" x14ac:dyDescent="0.4">
      <c r="B313" s="9"/>
      <c r="D313" s="10"/>
      <c r="E313" s="10"/>
    </row>
    <row r="314" spans="2:5" x14ac:dyDescent="0.4">
      <c r="B314" s="9"/>
      <c r="D314" s="10"/>
      <c r="E314" s="10"/>
    </row>
    <row r="315" spans="2:5" x14ac:dyDescent="0.4">
      <c r="B315" s="9"/>
      <c r="D315" s="10"/>
      <c r="E315" s="10"/>
    </row>
    <row r="316" spans="2:5" x14ac:dyDescent="0.4">
      <c r="B316" s="9"/>
      <c r="D316" s="10"/>
      <c r="E316" s="10"/>
    </row>
    <row r="317" spans="2:5" x14ac:dyDescent="0.4">
      <c r="B317" s="9"/>
      <c r="D317" s="10"/>
      <c r="E317" s="10"/>
    </row>
    <row r="318" spans="2:5" x14ac:dyDescent="0.4">
      <c r="B318" s="9"/>
      <c r="D318" s="10"/>
      <c r="E318" s="10"/>
    </row>
    <row r="319" spans="2:5" x14ac:dyDescent="0.4">
      <c r="B319" s="9"/>
      <c r="D319" s="10"/>
      <c r="E319" s="10"/>
    </row>
    <row r="320" spans="2:5" x14ac:dyDescent="0.4">
      <c r="B320" s="9"/>
      <c r="D320" s="10"/>
      <c r="E320" s="10"/>
    </row>
    <row r="321" spans="2:5" x14ac:dyDescent="0.4">
      <c r="B321" s="9"/>
      <c r="D321" s="10"/>
      <c r="E321" s="10"/>
    </row>
    <row r="322" spans="2:5" x14ac:dyDescent="0.4">
      <c r="B322" s="9"/>
      <c r="D322" s="10"/>
      <c r="E322" s="10"/>
    </row>
    <row r="323" spans="2:5" x14ac:dyDescent="0.4">
      <c r="B323" s="9"/>
      <c r="D323" s="10"/>
      <c r="E323" s="10"/>
    </row>
    <row r="324" spans="2:5" x14ac:dyDescent="0.4">
      <c r="B324" s="9"/>
      <c r="D324" s="10"/>
      <c r="E324" s="10"/>
    </row>
    <row r="325" spans="2:5" x14ac:dyDescent="0.4">
      <c r="B325" s="9"/>
      <c r="D325" s="10"/>
      <c r="E325" s="10"/>
    </row>
    <row r="326" spans="2:5" x14ac:dyDescent="0.4">
      <c r="B326" s="9"/>
      <c r="D326" s="10"/>
      <c r="E326" s="10"/>
    </row>
    <row r="327" spans="2:5" x14ac:dyDescent="0.4">
      <c r="B327" s="9"/>
      <c r="D327" s="10"/>
      <c r="E327" s="10"/>
    </row>
    <row r="328" spans="2:5" x14ac:dyDescent="0.4">
      <c r="B328" s="9"/>
      <c r="D328" s="10"/>
      <c r="E328" s="10"/>
    </row>
    <row r="329" spans="2:5" x14ac:dyDescent="0.4">
      <c r="B329" s="9"/>
      <c r="D329" s="10"/>
      <c r="E329" s="10"/>
    </row>
    <row r="330" spans="2:5" x14ac:dyDescent="0.4">
      <c r="B330" s="9"/>
      <c r="D330" s="10"/>
      <c r="E330" s="10"/>
    </row>
    <row r="331" spans="2:5" x14ac:dyDescent="0.4">
      <c r="B331" s="9"/>
      <c r="D331" s="10"/>
      <c r="E331" s="10"/>
    </row>
    <row r="332" spans="2:5" x14ac:dyDescent="0.4">
      <c r="B332" s="9"/>
      <c r="D332" s="10"/>
      <c r="E332" s="10"/>
    </row>
    <row r="333" spans="2:5" x14ac:dyDescent="0.4">
      <c r="B333" s="9"/>
      <c r="D333" s="10"/>
      <c r="E333" s="10"/>
    </row>
    <row r="334" spans="2:5" x14ac:dyDescent="0.4">
      <c r="B334" s="9"/>
      <c r="D334" s="10"/>
      <c r="E334" s="10"/>
    </row>
    <row r="335" spans="2:5" x14ac:dyDescent="0.4">
      <c r="B335" s="9"/>
      <c r="D335" s="10"/>
      <c r="E335" s="10"/>
    </row>
    <row r="336" spans="2:5" x14ac:dyDescent="0.4">
      <c r="B336" s="9"/>
      <c r="D336" s="10"/>
      <c r="E336" s="10"/>
    </row>
    <row r="337" spans="2:5" x14ac:dyDescent="0.4">
      <c r="B337" s="9"/>
      <c r="D337" s="10"/>
      <c r="E337" s="10"/>
    </row>
    <row r="338" spans="2:5" x14ac:dyDescent="0.4">
      <c r="B338" s="9"/>
      <c r="D338" s="10"/>
      <c r="E338" s="10"/>
    </row>
    <row r="339" spans="2:5" x14ac:dyDescent="0.4">
      <c r="B339" s="9"/>
      <c r="D339" s="10"/>
      <c r="E339" s="10"/>
    </row>
    <row r="340" spans="2:5" x14ac:dyDescent="0.4">
      <c r="B340" s="9"/>
      <c r="D340" s="10"/>
      <c r="E340" s="10"/>
    </row>
    <row r="341" spans="2:5" x14ac:dyDescent="0.4">
      <c r="B341" s="9"/>
      <c r="D341" s="10"/>
      <c r="E341" s="10"/>
    </row>
    <row r="342" spans="2:5" x14ac:dyDescent="0.4">
      <c r="B342" s="9"/>
      <c r="D342" s="10"/>
      <c r="E342" s="10"/>
    </row>
    <row r="343" spans="2:5" x14ac:dyDescent="0.4">
      <c r="B343" s="9"/>
      <c r="D343" s="10"/>
      <c r="E343" s="10"/>
    </row>
    <row r="344" spans="2:5" x14ac:dyDescent="0.4">
      <c r="B344" s="9"/>
      <c r="D344" s="10"/>
      <c r="E344" s="10"/>
    </row>
    <row r="345" spans="2:5" x14ac:dyDescent="0.4">
      <c r="B345" s="9"/>
      <c r="D345" s="10"/>
      <c r="E345" s="10"/>
    </row>
    <row r="346" spans="2:5" x14ac:dyDescent="0.4">
      <c r="B346" s="9"/>
      <c r="D346" s="10"/>
      <c r="E346" s="10"/>
    </row>
    <row r="347" spans="2:5" x14ac:dyDescent="0.4">
      <c r="B347" s="9"/>
      <c r="D347" s="10"/>
      <c r="E347" s="10"/>
    </row>
    <row r="348" spans="2:5" x14ac:dyDescent="0.4">
      <c r="B348" s="9"/>
      <c r="D348" s="10"/>
      <c r="E348" s="10"/>
    </row>
    <row r="349" spans="2:5" x14ac:dyDescent="0.4">
      <c r="B349" s="9"/>
      <c r="D349" s="10"/>
      <c r="E349" s="10"/>
    </row>
    <row r="350" spans="2:5" x14ac:dyDescent="0.4">
      <c r="B350" s="9"/>
      <c r="D350" s="10"/>
      <c r="E350" s="10"/>
    </row>
    <row r="351" spans="2:5" x14ac:dyDescent="0.4">
      <c r="B351" s="9"/>
      <c r="D351" s="10"/>
      <c r="E351" s="10"/>
    </row>
    <row r="352" spans="2:5" x14ac:dyDescent="0.4">
      <c r="B352" s="9"/>
      <c r="D352" s="10"/>
      <c r="E352" s="10"/>
    </row>
    <row r="353" spans="2:5" x14ac:dyDescent="0.4">
      <c r="B353" s="9"/>
      <c r="D353" s="10"/>
      <c r="E353" s="10"/>
    </row>
    <row r="354" spans="2:5" x14ac:dyDescent="0.4">
      <c r="B354" s="9"/>
      <c r="D354" s="10"/>
      <c r="E354" s="10"/>
    </row>
    <row r="355" spans="2:5" x14ac:dyDescent="0.4">
      <c r="B355" s="9"/>
      <c r="D355" s="10"/>
      <c r="E355" s="10"/>
    </row>
    <row r="356" spans="2:5" x14ac:dyDescent="0.4">
      <c r="B356" s="9"/>
      <c r="D356" s="10"/>
      <c r="E356" s="10"/>
    </row>
    <row r="357" spans="2:5" x14ac:dyDescent="0.4">
      <c r="B357" s="9"/>
      <c r="D357" s="10"/>
      <c r="E357" s="10"/>
    </row>
    <row r="358" spans="2:5" x14ac:dyDescent="0.4">
      <c r="B358" s="9"/>
      <c r="D358" s="10"/>
      <c r="E358" s="10"/>
    </row>
    <row r="359" spans="2:5" x14ac:dyDescent="0.4">
      <c r="B359" s="9"/>
      <c r="D359" s="10"/>
      <c r="E359" s="10"/>
    </row>
    <row r="360" spans="2:5" x14ac:dyDescent="0.4">
      <c r="B360" s="9"/>
      <c r="D360" s="10"/>
      <c r="E360" s="10"/>
    </row>
    <row r="361" spans="2:5" x14ac:dyDescent="0.4">
      <c r="B361" s="9"/>
      <c r="D361" s="10"/>
      <c r="E361" s="10"/>
    </row>
    <row r="362" spans="2:5" x14ac:dyDescent="0.4">
      <c r="B362" s="9"/>
      <c r="D362" s="10"/>
      <c r="E362" s="10"/>
    </row>
    <row r="363" spans="2:5" x14ac:dyDescent="0.4">
      <c r="B363" s="9"/>
      <c r="D363" s="10"/>
      <c r="E363" s="10"/>
    </row>
    <row r="364" spans="2:5" x14ac:dyDescent="0.4">
      <c r="B364" s="9"/>
      <c r="D364" s="10"/>
      <c r="E364" s="10"/>
    </row>
    <row r="365" spans="2:5" x14ac:dyDescent="0.4">
      <c r="B365" s="9"/>
      <c r="D365" s="10"/>
      <c r="E365" s="10"/>
    </row>
    <row r="366" spans="2:5" x14ac:dyDescent="0.4">
      <c r="B366" s="9"/>
      <c r="D366" s="10"/>
      <c r="E366" s="10"/>
    </row>
    <row r="367" spans="2:5" x14ac:dyDescent="0.4">
      <c r="B367" s="9"/>
      <c r="D367" s="10"/>
      <c r="E367" s="10"/>
    </row>
    <row r="368" spans="2:5" x14ac:dyDescent="0.4">
      <c r="B368" s="9"/>
      <c r="D368" s="10"/>
      <c r="E368" s="10"/>
    </row>
    <row r="369" spans="2:5" x14ac:dyDescent="0.4">
      <c r="B369" s="9"/>
      <c r="D369" s="10"/>
      <c r="E369" s="10"/>
    </row>
    <row r="370" spans="2:5" x14ac:dyDescent="0.4">
      <c r="B370" s="9"/>
      <c r="D370" s="10"/>
      <c r="E370" s="10"/>
    </row>
    <row r="371" spans="2:5" x14ac:dyDescent="0.4">
      <c r="B371" s="9"/>
      <c r="D371" s="10"/>
      <c r="E371" s="10"/>
    </row>
    <row r="372" spans="2:5" x14ac:dyDescent="0.4">
      <c r="B372" s="9"/>
      <c r="D372" s="10"/>
      <c r="E372" s="10"/>
    </row>
    <row r="373" spans="2:5" x14ac:dyDescent="0.4">
      <c r="B373" s="9"/>
      <c r="D373" s="10"/>
      <c r="E373" s="10"/>
    </row>
    <row r="374" spans="2:5" x14ac:dyDescent="0.4">
      <c r="B374" s="9"/>
      <c r="D374" s="10"/>
      <c r="E374" s="10"/>
    </row>
    <row r="375" spans="2:5" x14ac:dyDescent="0.4">
      <c r="B375" s="9"/>
      <c r="D375" s="10"/>
      <c r="E375" s="10"/>
    </row>
    <row r="376" spans="2:5" x14ac:dyDescent="0.4">
      <c r="B376" s="9"/>
      <c r="D376" s="10"/>
      <c r="E376" s="10"/>
    </row>
    <row r="377" spans="2:5" x14ac:dyDescent="0.4">
      <c r="B377" s="9"/>
      <c r="D377" s="10"/>
      <c r="E377" s="10"/>
    </row>
    <row r="378" spans="2:5" x14ac:dyDescent="0.4">
      <c r="B378" s="9"/>
      <c r="D378" s="10"/>
      <c r="E378" s="10"/>
    </row>
    <row r="379" spans="2:5" x14ac:dyDescent="0.4">
      <c r="B379" s="9"/>
      <c r="D379" s="10"/>
      <c r="E379" s="10"/>
    </row>
    <row r="380" spans="2:5" x14ac:dyDescent="0.4">
      <c r="B380" s="9"/>
      <c r="D380" s="10"/>
      <c r="E380" s="10"/>
    </row>
    <row r="381" spans="2:5" x14ac:dyDescent="0.4">
      <c r="B381" s="9"/>
      <c r="D381" s="10"/>
      <c r="E381" s="10"/>
    </row>
    <row r="382" spans="2:5" x14ac:dyDescent="0.4">
      <c r="B382" s="9"/>
      <c r="D382" s="10"/>
      <c r="E382" s="10"/>
    </row>
    <row r="383" spans="2:5" x14ac:dyDescent="0.4">
      <c r="B383" s="9"/>
      <c r="D383" s="10"/>
      <c r="E383" s="10"/>
    </row>
    <row r="384" spans="2:5" x14ac:dyDescent="0.4">
      <c r="B384" s="9"/>
      <c r="D384" s="10"/>
      <c r="E384" s="10"/>
    </row>
    <row r="385" spans="2:5" x14ac:dyDescent="0.4">
      <c r="B385" s="9"/>
      <c r="D385" s="10"/>
      <c r="E385" s="10"/>
    </row>
    <row r="386" spans="2:5" x14ac:dyDescent="0.4">
      <c r="B386" s="9"/>
      <c r="D386" s="10"/>
      <c r="E386" s="10"/>
    </row>
    <row r="387" spans="2:5" x14ac:dyDescent="0.4">
      <c r="B387" s="9"/>
      <c r="D387" s="10"/>
      <c r="E387" s="10"/>
    </row>
    <row r="388" spans="2:5" x14ac:dyDescent="0.4">
      <c r="B388" s="9"/>
      <c r="D388" s="10"/>
      <c r="E388" s="10"/>
    </row>
    <row r="389" spans="2:5" x14ac:dyDescent="0.4">
      <c r="B389" s="9"/>
      <c r="D389" s="10"/>
      <c r="E389" s="10"/>
    </row>
    <row r="390" spans="2:5" x14ac:dyDescent="0.4">
      <c r="B390" s="9"/>
      <c r="D390" s="10"/>
      <c r="E390" s="10"/>
    </row>
    <row r="391" spans="2:5" x14ac:dyDescent="0.4">
      <c r="B391" s="9"/>
      <c r="D391" s="10"/>
      <c r="E391" s="10"/>
    </row>
    <row r="392" spans="2:5" x14ac:dyDescent="0.4">
      <c r="B392" s="9"/>
      <c r="D392" s="10"/>
      <c r="E392" s="10"/>
    </row>
    <row r="393" spans="2:5" x14ac:dyDescent="0.4">
      <c r="B393" s="9"/>
      <c r="D393" s="10"/>
      <c r="E393" s="10"/>
    </row>
    <row r="394" spans="2:5" x14ac:dyDescent="0.4">
      <c r="B394" s="9"/>
      <c r="D394" s="10"/>
      <c r="E394" s="10"/>
    </row>
    <row r="395" spans="2:5" x14ac:dyDescent="0.4">
      <c r="B395" s="9"/>
      <c r="D395" s="10"/>
      <c r="E395" s="10"/>
    </row>
    <row r="396" spans="2:5" x14ac:dyDescent="0.4">
      <c r="B396" s="9"/>
      <c r="D396" s="10"/>
      <c r="E396" s="10"/>
    </row>
    <row r="397" spans="2:5" x14ac:dyDescent="0.4">
      <c r="B397" s="9"/>
      <c r="D397" s="10"/>
      <c r="E397" s="10"/>
    </row>
    <row r="398" spans="2:5" x14ac:dyDescent="0.4">
      <c r="B398" s="9"/>
      <c r="D398" s="10"/>
      <c r="E398" s="10"/>
    </row>
    <row r="399" spans="2:5" x14ac:dyDescent="0.4">
      <c r="B399" s="9"/>
      <c r="D399" s="10"/>
      <c r="E399" s="10"/>
    </row>
    <row r="400" spans="2:5" x14ac:dyDescent="0.4">
      <c r="B400" s="9"/>
      <c r="D400" s="10"/>
      <c r="E400" s="10"/>
    </row>
    <row r="401" spans="2:5" x14ac:dyDescent="0.4">
      <c r="B401" s="9"/>
      <c r="D401" s="10"/>
      <c r="E401" s="10"/>
    </row>
    <row r="402" spans="2:5" x14ac:dyDescent="0.4">
      <c r="B402" s="9"/>
      <c r="D402" s="10"/>
      <c r="E402" s="10"/>
    </row>
    <row r="403" spans="2:5" x14ac:dyDescent="0.4">
      <c r="B403" s="9"/>
      <c r="D403" s="10"/>
      <c r="E403" s="10"/>
    </row>
    <row r="404" spans="2:5" x14ac:dyDescent="0.4">
      <c r="B404" s="9"/>
      <c r="D404" s="10"/>
      <c r="E404" s="10"/>
    </row>
    <row r="405" spans="2:5" x14ac:dyDescent="0.4">
      <c r="B405" s="9"/>
      <c r="D405" s="10"/>
      <c r="E405" s="10"/>
    </row>
    <row r="406" spans="2:5" x14ac:dyDescent="0.4">
      <c r="B406" s="9"/>
      <c r="D406" s="10"/>
      <c r="E406" s="10"/>
    </row>
    <row r="407" spans="2:5" x14ac:dyDescent="0.4">
      <c r="B407" s="9"/>
      <c r="D407" s="10"/>
      <c r="E407" s="10"/>
    </row>
    <row r="408" spans="2:5" x14ac:dyDescent="0.4">
      <c r="B408" s="9"/>
      <c r="D408" s="10"/>
      <c r="E408" s="10"/>
    </row>
    <row r="409" spans="2:5" x14ac:dyDescent="0.4">
      <c r="B409" s="9"/>
      <c r="D409" s="10"/>
      <c r="E409" s="10"/>
    </row>
    <row r="410" spans="2:5" x14ac:dyDescent="0.4">
      <c r="B410" s="9"/>
      <c r="D410" s="10"/>
      <c r="E410" s="10"/>
    </row>
    <row r="411" spans="2:5" x14ac:dyDescent="0.4">
      <c r="B411" s="9"/>
      <c r="D411" s="10"/>
      <c r="E411" s="10"/>
    </row>
    <row r="412" spans="2:5" x14ac:dyDescent="0.4">
      <c r="B412" s="9"/>
      <c r="D412" s="10"/>
      <c r="E412" s="10"/>
    </row>
    <row r="413" spans="2:5" x14ac:dyDescent="0.4">
      <c r="B413" s="9"/>
      <c r="D413" s="10"/>
      <c r="E413" s="10"/>
    </row>
    <row r="414" spans="2:5" x14ac:dyDescent="0.4">
      <c r="B414" s="9"/>
      <c r="D414" s="10"/>
      <c r="E414" s="10"/>
    </row>
    <row r="415" spans="2:5" x14ac:dyDescent="0.4">
      <c r="B415" s="9"/>
      <c r="D415" s="10"/>
      <c r="E415" s="10"/>
    </row>
    <row r="416" spans="2:5" x14ac:dyDescent="0.4">
      <c r="B416" s="9"/>
      <c r="D416" s="10"/>
      <c r="E416" s="10"/>
    </row>
    <row r="417" spans="2:5" x14ac:dyDescent="0.4">
      <c r="B417" s="9"/>
      <c r="D417" s="10"/>
      <c r="E417" s="10"/>
    </row>
    <row r="418" spans="2:5" x14ac:dyDescent="0.4">
      <c r="B418" s="9"/>
      <c r="D418" s="10"/>
      <c r="E418" s="10"/>
    </row>
    <row r="419" spans="2:5" x14ac:dyDescent="0.4">
      <c r="B419" s="9"/>
      <c r="D419" s="10"/>
      <c r="E419" s="10"/>
    </row>
    <row r="420" spans="2:5" x14ac:dyDescent="0.4">
      <c r="B420" s="9"/>
      <c r="D420" s="10"/>
      <c r="E420" s="10"/>
    </row>
    <row r="421" spans="2:5" x14ac:dyDescent="0.4">
      <c r="B421" s="9"/>
      <c r="D421" s="10"/>
      <c r="E421" s="10"/>
    </row>
    <row r="422" spans="2:5" x14ac:dyDescent="0.4">
      <c r="B422" s="9"/>
      <c r="D422" s="10"/>
      <c r="E422" s="10"/>
    </row>
    <row r="423" spans="2:5" x14ac:dyDescent="0.4">
      <c r="B423" s="9"/>
      <c r="D423" s="10"/>
      <c r="E423" s="10"/>
    </row>
    <row r="424" spans="2:5" x14ac:dyDescent="0.4">
      <c r="B424" s="9"/>
      <c r="D424" s="10"/>
      <c r="E424" s="10"/>
    </row>
    <row r="425" spans="2:5" x14ac:dyDescent="0.4">
      <c r="B425" s="9"/>
      <c r="D425" s="10"/>
      <c r="E425" s="10"/>
    </row>
    <row r="426" spans="2:5" x14ac:dyDescent="0.4">
      <c r="B426" s="9"/>
      <c r="D426" s="10"/>
      <c r="E426" s="10"/>
    </row>
    <row r="427" spans="2:5" x14ac:dyDescent="0.4">
      <c r="B427" s="9"/>
      <c r="D427" s="10"/>
      <c r="E427" s="10"/>
    </row>
    <row r="428" spans="2:5" x14ac:dyDescent="0.4">
      <c r="B428" s="9"/>
      <c r="D428" s="10"/>
      <c r="E428" s="10"/>
    </row>
    <row r="429" spans="2:5" x14ac:dyDescent="0.4">
      <c r="B429" s="9"/>
      <c r="D429" s="10"/>
      <c r="E429" s="10"/>
    </row>
    <row r="430" spans="2:5" x14ac:dyDescent="0.4">
      <c r="B430" s="9"/>
      <c r="D430" s="10"/>
      <c r="E430" s="10"/>
    </row>
    <row r="431" spans="2:5" x14ac:dyDescent="0.4">
      <c r="B431" s="9"/>
      <c r="D431" s="10"/>
      <c r="E431" s="10"/>
    </row>
    <row r="432" spans="2:5" x14ac:dyDescent="0.4">
      <c r="B432" s="9"/>
      <c r="D432" s="10"/>
      <c r="E432" s="10"/>
    </row>
    <row r="433" spans="2:5" x14ac:dyDescent="0.4">
      <c r="B433" s="9"/>
      <c r="D433" s="10"/>
      <c r="E433" s="10"/>
    </row>
    <row r="434" spans="2:5" x14ac:dyDescent="0.4">
      <c r="B434" s="9"/>
      <c r="D434" s="10"/>
      <c r="E434" s="10"/>
    </row>
    <row r="435" spans="2:5" x14ac:dyDescent="0.4">
      <c r="B435" s="9"/>
      <c r="D435" s="10"/>
      <c r="E435" s="10"/>
    </row>
    <row r="436" spans="2:5" x14ac:dyDescent="0.4">
      <c r="B436" s="9"/>
      <c r="D436" s="10"/>
      <c r="E436" s="10"/>
    </row>
    <row r="437" spans="2:5" x14ac:dyDescent="0.4">
      <c r="B437" s="9"/>
      <c r="D437" s="10"/>
      <c r="E437" s="10"/>
    </row>
    <row r="438" spans="2:5" x14ac:dyDescent="0.4">
      <c r="B438" s="9"/>
      <c r="D438" s="10"/>
      <c r="E438" s="10"/>
    </row>
    <row r="439" spans="2:5" x14ac:dyDescent="0.4">
      <c r="B439" s="9"/>
      <c r="D439" s="10"/>
      <c r="E439" s="10"/>
    </row>
    <row r="440" spans="2:5" x14ac:dyDescent="0.4">
      <c r="B440" s="9"/>
      <c r="D440" s="10"/>
      <c r="E440" s="10"/>
    </row>
    <row r="441" spans="2:5" x14ac:dyDescent="0.4">
      <c r="B441" s="9"/>
      <c r="D441" s="10"/>
      <c r="E441" s="10"/>
    </row>
    <row r="442" spans="2:5" x14ac:dyDescent="0.4">
      <c r="B442" s="9"/>
      <c r="D442" s="10"/>
      <c r="E442" s="10"/>
    </row>
    <row r="443" spans="2:5" x14ac:dyDescent="0.4">
      <c r="B443" s="9"/>
      <c r="D443" s="10"/>
      <c r="E443" s="10"/>
    </row>
    <row r="444" spans="2:5" x14ac:dyDescent="0.4">
      <c r="B444" s="9"/>
      <c r="D444" s="10"/>
      <c r="E444" s="10"/>
    </row>
    <row r="445" spans="2:5" x14ac:dyDescent="0.4">
      <c r="B445" s="9"/>
      <c r="D445" s="10"/>
      <c r="E445" s="10"/>
    </row>
    <row r="446" spans="2:5" x14ac:dyDescent="0.4">
      <c r="B446" s="9"/>
      <c r="D446" s="10"/>
      <c r="E446" s="10"/>
    </row>
    <row r="447" spans="2:5" x14ac:dyDescent="0.4">
      <c r="B447" s="9"/>
      <c r="D447" s="10"/>
      <c r="E447" s="10"/>
    </row>
    <row r="448" spans="2:5" x14ac:dyDescent="0.4">
      <c r="B448" s="9"/>
      <c r="D448" s="10"/>
      <c r="E448" s="10"/>
    </row>
    <row r="449" spans="2:5" x14ac:dyDescent="0.4">
      <c r="B449" s="9"/>
      <c r="D449" s="10"/>
      <c r="E449" s="10"/>
    </row>
    <row r="450" spans="2:5" x14ac:dyDescent="0.4">
      <c r="B450" s="9"/>
      <c r="D450" s="10"/>
      <c r="E450" s="10"/>
    </row>
    <row r="451" spans="2:5" x14ac:dyDescent="0.4">
      <c r="B451" s="9"/>
      <c r="D451" s="10"/>
      <c r="E451" s="10"/>
    </row>
    <row r="452" spans="2:5" x14ac:dyDescent="0.4">
      <c r="B452" s="9"/>
      <c r="D452" s="10"/>
      <c r="E452" s="10"/>
    </row>
    <row r="453" spans="2:5" x14ac:dyDescent="0.4">
      <c r="B453" s="9"/>
      <c r="D453" s="10"/>
      <c r="E453" s="10"/>
    </row>
    <row r="454" spans="2:5" x14ac:dyDescent="0.4">
      <c r="B454" s="9"/>
      <c r="D454" s="10"/>
      <c r="E454" s="10"/>
    </row>
    <row r="455" spans="2:5" x14ac:dyDescent="0.4">
      <c r="B455" s="9"/>
      <c r="D455" s="10"/>
      <c r="E455" s="10"/>
    </row>
    <row r="456" spans="2:5" x14ac:dyDescent="0.4">
      <c r="B456" s="9"/>
      <c r="D456" s="10"/>
      <c r="E456" s="10"/>
    </row>
    <row r="457" spans="2:5" x14ac:dyDescent="0.4">
      <c r="B457" s="9"/>
      <c r="D457" s="10"/>
      <c r="E457" s="10"/>
    </row>
    <row r="458" spans="2:5" x14ac:dyDescent="0.4">
      <c r="B458" s="9"/>
      <c r="D458" s="10"/>
      <c r="E458" s="10"/>
    </row>
    <row r="459" spans="2:5" x14ac:dyDescent="0.4">
      <c r="B459" s="9"/>
      <c r="D459" s="10"/>
      <c r="E459" s="10"/>
    </row>
    <row r="460" spans="2:5" x14ac:dyDescent="0.4">
      <c r="B460" s="9"/>
      <c r="D460" s="10"/>
      <c r="E460" s="10"/>
    </row>
    <row r="461" spans="2:5" x14ac:dyDescent="0.4">
      <c r="B461" s="9"/>
      <c r="D461" s="10"/>
      <c r="E461" s="10"/>
    </row>
    <row r="462" spans="2:5" x14ac:dyDescent="0.4">
      <c r="B462" s="9"/>
      <c r="D462" s="10"/>
      <c r="E462" s="10"/>
    </row>
    <row r="463" spans="2:5" x14ac:dyDescent="0.4">
      <c r="B463" s="9"/>
      <c r="D463" s="10"/>
      <c r="E463" s="10"/>
    </row>
    <row r="464" spans="2:5" x14ac:dyDescent="0.4">
      <c r="B464" s="9"/>
      <c r="D464" s="10"/>
      <c r="E464" s="10"/>
    </row>
    <row r="465" spans="2:5" x14ac:dyDescent="0.4">
      <c r="B465" s="9"/>
      <c r="D465" s="10"/>
      <c r="E465" s="10"/>
    </row>
    <row r="466" spans="2:5" x14ac:dyDescent="0.4">
      <c r="B466" s="9"/>
      <c r="D466" s="10"/>
      <c r="E466" s="10"/>
    </row>
    <row r="467" spans="2:5" x14ac:dyDescent="0.4">
      <c r="B467" s="9"/>
      <c r="D467" s="10"/>
      <c r="E467" s="10"/>
    </row>
    <row r="468" spans="2:5" x14ac:dyDescent="0.4">
      <c r="B468" s="9"/>
      <c r="D468" s="10"/>
      <c r="E468" s="10"/>
    </row>
    <row r="469" spans="2:5" x14ac:dyDescent="0.4">
      <c r="B469" s="9"/>
      <c r="D469" s="10"/>
      <c r="E469" s="10"/>
    </row>
    <row r="470" spans="2:5" x14ac:dyDescent="0.4">
      <c r="B470" s="9"/>
      <c r="D470" s="10"/>
      <c r="E470" s="10"/>
    </row>
    <row r="471" spans="2:5" x14ac:dyDescent="0.4">
      <c r="B471" s="9"/>
      <c r="D471" s="10"/>
      <c r="E471" s="10"/>
    </row>
    <row r="472" spans="2:5" x14ac:dyDescent="0.4">
      <c r="B472" s="9"/>
      <c r="D472" s="10"/>
      <c r="E472" s="10"/>
    </row>
    <row r="473" spans="2:5" x14ac:dyDescent="0.4">
      <c r="B473" s="9"/>
      <c r="D473" s="10"/>
      <c r="E473" s="10"/>
    </row>
    <row r="474" spans="2:5" x14ac:dyDescent="0.4">
      <c r="B474" s="9"/>
      <c r="D474" s="10"/>
      <c r="E474" s="10"/>
    </row>
    <row r="475" spans="2:5" x14ac:dyDescent="0.4">
      <c r="B475" s="9"/>
      <c r="D475" s="10"/>
      <c r="E475" s="10"/>
    </row>
    <row r="476" spans="2:5" x14ac:dyDescent="0.4">
      <c r="B476" s="9"/>
      <c r="D476" s="10"/>
      <c r="E476" s="10"/>
    </row>
    <row r="477" spans="2:5" x14ac:dyDescent="0.4">
      <c r="B477" s="9"/>
      <c r="D477" s="10"/>
      <c r="E477" s="10"/>
    </row>
    <row r="478" spans="2:5" x14ac:dyDescent="0.4">
      <c r="B478" s="9"/>
      <c r="D478" s="10"/>
      <c r="E478" s="10"/>
    </row>
    <row r="479" spans="2:5" x14ac:dyDescent="0.4">
      <c r="B479" s="9"/>
      <c r="D479" s="10"/>
      <c r="E479" s="10"/>
    </row>
    <row r="480" spans="2:5" x14ac:dyDescent="0.4">
      <c r="B480" s="9"/>
      <c r="D480" s="10"/>
      <c r="E480" s="10"/>
    </row>
    <row r="481" spans="2:5" x14ac:dyDescent="0.4">
      <c r="B481" s="9"/>
      <c r="D481" s="10"/>
      <c r="E481" s="10"/>
    </row>
    <row r="482" spans="2:5" x14ac:dyDescent="0.4">
      <c r="B482" s="9"/>
      <c r="D482" s="10"/>
      <c r="E482" s="10"/>
    </row>
    <row r="483" spans="2:5" x14ac:dyDescent="0.4">
      <c r="B483" s="9"/>
      <c r="D483" s="10"/>
      <c r="E483" s="10"/>
    </row>
    <row r="484" spans="2:5" x14ac:dyDescent="0.4">
      <c r="B484" s="9"/>
      <c r="D484" s="10"/>
      <c r="E484" s="10"/>
    </row>
    <row r="485" spans="2:5" x14ac:dyDescent="0.4">
      <c r="B485" s="9"/>
      <c r="D485" s="10"/>
      <c r="E485" s="10"/>
    </row>
    <row r="486" spans="2:5" x14ac:dyDescent="0.4">
      <c r="B486" s="9"/>
      <c r="D486" s="10"/>
      <c r="E486" s="10"/>
    </row>
    <row r="487" spans="2:5" x14ac:dyDescent="0.4">
      <c r="B487" s="9"/>
      <c r="D487" s="10"/>
      <c r="E487" s="10"/>
    </row>
    <row r="488" spans="2:5" x14ac:dyDescent="0.4">
      <c r="B488" s="9"/>
      <c r="D488" s="10"/>
      <c r="E488" s="10"/>
    </row>
    <row r="489" spans="2:5" x14ac:dyDescent="0.4">
      <c r="B489" s="9"/>
      <c r="D489" s="10"/>
      <c r="E489" s="10"/>
    </row>
    <row r="490" spans="2:5" x14ac:dyDescent="0.4">
      <c r="B490" s="9"/>
      <c r="D490" s="10"/>
      <c r="E490" s="10"/>
    </row>
    <row r="491" spans="2:5" x14ac:dyDescent="0.4">
      <c r="B491" s="9"/>
      <c r="D491" s="10"/>
      <c r="E491" s="10"/>
    </row>
    <row r="492" spans="2:5" x14ac:dyDescent="0.4">
      <c r="B492" s="9"/>
      <c r="D492" s="10"/>
      <c r="E492" s="10"/>
    </row>
    <row r="493" spans="2:5" x14ac:dyDescent="0.4">
      <c r="B493" s="9"/>
      <c r="D493" s="10"/>
      <c r="E493" s="10"/>
    </row>
    <row r="494" spans="2:5" x14ac:dyDescent="0.4">
      <c r="B494" s="9"/>
      <c r="D494" s="10"/>
      <c r="E494" s="10"/>
    </row>
    <row r="495" spans="2:5" x14ac:dyDescent="0.4">
      <c r="B495" s="9"/>
      <c r="D495" s="10"/>
      <c r="E495" s="10"/>
    </row>
    <row r="496" spans="2:5" x14ac:dyDescent="0.4">
      <c r="B496" s="9"/>
      <c r="D496" s="10"/>
      <c r="E496" s="10"/>
    </row>
    <row r="497" spans="2:5" x14ac:dyDescent="0.4">
      <c r="B497" s="9"/>
      <c r="D497" s="10"/>
      <c r="E497" s="10"/>
    </row>
    <row r="498" spans="2:5" x14ac:dyDescent="0.4">
      <c r="B498" s="9"/>
      <c r="D498" s="10"/>
      <c r="E498" s="10"/>
    </row>
    <row r="499" spans="2:5" x14ac:dyDescent="0.4">
      <c r="B499" s="9"/>
      <c r="D499" s="10"/>
      <c r="E499" s="10"/>
    </row>
    <row r="500" spans="2:5" x14ac:dyDescent="0.4">
      <c r="B500" s="9"/>
      <c r="D500" s="10"/>
      <c r="E500" s="10"/>
    </row>
    <row r="501" spans="2:5" x14ac:dyDescent="0.4">
      <c r="B501" s="9"/>
      <c r="D501" s="10"/>
      <c r="E501" s="10"/>
    </row>
    <row r="502" spans="2:5" x14ac:dyDescent="0.4">
      <c r="B502" s="9"/>
      <c r="D502" s="10"/>
      <c r="E502" s="10"/>
    </row>
    <row r="503" spans="2:5" x14ac:dyDescent="0.4">
      <c r="B503" s="9"/>
      <c r="D503" s="10"/>
      <c r="E503" s="10"/>
    </row>
    <row r="504" spans="2:5" x14ac:dyDescent="0.4">
      <c r="B504" s="9"/>
      <c r="D504" s="10"/>
      <c r="E504" s="10"/>
    </row>
    <row r="505" spans="2:5" x14ac:dyDescent="0.4">
      <c r="B505" s="9"/>
      <c r="D505" s="10"/>
      <c r="E505" s="10"/>
    </row>
    <row r="506" spans="2:5" x14ac:dyDescent="0.4">
      <c r="B506" s="9"/>
      <c r="D506" s="10"/>
      <c r="E506" s="10"/>
    </row>
    <row r="507" spans="2:5" x14ac:dyDescent="0.4">
      <c r="B507" s="9"/>
      <c r="D507" s="10"/>
      <c r="E507" s="10"/>
    </row>
    <row r="508" spans="2:5" x14ac:dyDescent="0.4">
      <c r="B508" s="9"/>
      <c r="D508" s="10"/>
      <c r="E508" s="10"/>
    </row>
    <row r="509" spans="2:5" x14ac:dyDescent="0.4">
      <c r="B509" s="9"/>
      <c r="D509" s="10"/>
      <c r="E509" s="10"/>
    </row>
    <row r="510" spans="2:5" x14ac:dyDescent="0.4">
      <c r="B510" s="9"/>
      <c r="D510" s="10"/>
      <c r="E510" s="10"/>
    </row>
    <row r="511" spans="2:5" x14ac:dyDescent="0.4">
      <c r="B511" s="9"/>
      <c r="D511" s="10"/>
      <c r="E511" s="10"/>
    </row>
    <row r="512" spans="2:5" x14ac:dyDescent="0.4">
      <c r="B512" s="9"/>
      <c r="D512" s="10"/>
      <c r="E512" s="10"/>
    </row>
    <row r="513" spans="2:5" x14ac:dyDescent="0.4">
      <c r="B513" s="9"/>
      <c r="D513" s="10"/>
      <c r="E513" s="10"/>
    </row>
    <row r="514" spans="2:5" x14ac:dyDescent="0.4">
      <c r="B514" s="9"/>
      <c r="D514" s="10"/>
      <c r="E514" s="10"/>
    </row>
    <row r="515" spans="2:5" x14ac:dyDescent="0.4">
      <c r="B515" s="9"/>
      <c r="D515" s="10"/>
      <c r="E515" s="10"/>
    </row>
    <row r="516" spans="2:5" x14ac:dyDescent="0.4">
      <c r="B516" s="9"/>
      <c r="D516" s="10"/>
      <c r="E516" s="10"/>
    </row>
    <row r="517" spans="2:5" x14ac:dyDescent="0.4">
      <c r="B517" s="9"/>
      <c r="D517" s="10"/>
      <c r="E517" s="10"/>
    </row>
    <row r="518" spans="2:5" x14ac:dyDescent="0.4">
      <c r="B518" s="9"/>
      <c r="D518" s="10"/>
      <c r="E518" s="10"/>
    </row>
    <row r="519" spans="2:5" x14ac:dyDescent="0.4">
      <c r="B519" s="9"/>
      <c r="D519" s="10"/>
      <c r="E519" s="10"/>
    </row>
    <row r="520" spans="2:5" x14ac:dyDescent="0.4">
      <c r="B520" s="9"/>
      <c r="D520" s="10"/>
      <c r="E520" s="10"/>
    </row>
    <row r="521" spans="2:5" x14ac:dyDescent="0.4">
      <c r="B521" s="9"/>
      <c r="D521" s="10"/>
      <c r="E521" s="10"/>
    </row>
    <row r="522" spans="2:5" x14ac:dyDescent="0.4">
      <c r="B522" s="9"/>
      <c r="D522" s="10"/>
      <c r="E522" s="10"/>
    </row>
    <row r="523" spans="2:5" x14ac:dyDescent="0.4">
      <c r="B523" s="9"/>
      <c r="D523" s="10"/>
      <c r="E523" s="10"/>
    </row>
    <row r="524" spans="2:5" x14ac:dyDescent="0.4">
      <c r="B524" s="9"/>
      <c r="D524" s="10"/>
      <c r="E524" s="10"/>
    </row>
    <row r="525" spans="2:5" x14ac:dyDescent="0.4">
      <c r="B525" s="9"/>
      <c r="D525" s="10"/>
      <c r="E525" s="10"/>
    </row>
    <row r="526" spans="2:5" x14ac:dyDescent="0.4">
      <c r="B526" s="9"/>
      <c r="D526" s="10"/>
      <c r="E526" s="10"/>
    </row>
    <row r="527" spans="2:5" x14ac:dyDescent="0.4">
      <c r="B527" s="9"/>
      <c r="D527" s="10"/>
      <c r="E527" s="10"/>
    </row>
    <row r="528" spans="2:5" x14ac:dyDescent="0.4">
      <c r="B528" s="9"/>
      <c r="D528" s="10"/>
      <c r="E528" s="10"/>
    </row>
    <row r="529" spans="2:5" x14ac:dyDescent="0.4">
      <c r="B529" s="9"/>
      <c r="D529" s="10"/>
      <c r="E529" s="10"/>
    </row>
    <row r="530" spans="2:5" x14ac:dyDescent="0.4">
      <c r="B530" s="9"/>
      <c r="D530" s="10"/>
      <c r="E530" s="10"/>
    </row>
    <row r="531" spans="2:5" x14ac:dyDescent="0.4">
      <c r="B531" s="9"/>
      <c r="D531" s="10"/>
      <c r="E531" s="10"/>
    </row>
    <row r="532" spans="2:5" x14ac:dyDescent="0.4">
      <c r="B532" s="9"/>
      <c r="D532" s="10"/>
      <c r="E532" s="10"/>
    </row>
    <row r="533" spans="2:5" x14ac:dyDescent="0.4">
      <c r="B533" s="9"/>
      <c r="D533" s="10"/>
      <c r="E533" s="10"/>
    </row>
    <row r="534" spans="2:5" x14ac:dyDescent="0.4">
      <c r="B534" s="9"/>
      <c r="D534" s="10"/>
      <c r="E534" s="10"/>
    </row>
    <row r="535" spans="2:5" x14ac:dyDescent="0.4">
      <c r="B535" s="9"/>
      <c r="D535" s="10"/>
      <c r="E535" s="10"/>
    </row>
    <row r="536" spans="2:5" x14ac:dyDescent="0.4">
      <c r="B536" s="9"/>
      <c r="D536" s="10"/>
      <c r="E536" s="10"/>
    </row>
    <row r="537" spans="2:5" x14ac:dyDescent="0.4">
      <c r="B537" s="9"/>
      <c r="D537" s="10"/>
      <c r="E537" s="10"/>
    </row>
    <row r="538" spans="2:5" x14ac:dyDescent="0.4">
      <c r="B538" s="9"/>
      <c r="D538" s="10"/>
      <c r="E538" s="10"/>
    </row>
    <row r="539" spans="2:5" x14ac:dyDescent="0.4">
      <c r="B539" s="9"/>
      <c r="D539" s="10"/>
      <c r="E539" s="10"/>
    </row>
    <row r="540" spans="2:5" x14ac:dyDescent="0.4">
      <c r="B540" s="9"/>
      <c r="D540" s="10"/>
      <c r="E540" s="10"/>
    </row>
    <row r="541" spans="2:5" x14ac:dyDescent="0.4">
      <c r="B541" s="9"/>
      <c r="D541" s="10"/>
      <c r="E541" s="10"/>
    </row>
    <row r="542" spans="2:5" x14ac:dyDescent="0.4">
      <c r="B542" s="9"/>
      <c r="D542" s="10"/>
      <c r="E542" s="10"/>
    </row>
    <row r="543" spans="2:5" x14ac:dyDescent="0.4">
      <c r="B543" s="9"/>
      <c r="D543" s="10"/>
      <c r="E543" s="10"/>
    </row>
    <row r="544" spans="2:5" x14ac:dyDescent="0.4">
      <c r="B544" s="9"/>
      <c r="D544" s="10"/>
      <c r="E544" s="10"/>
    </row>
    <row r="545" spans="2:5" x14ac:dyDescent="0.4">
      <c r="B545" s="9"/>
      <c r="D545" s="10"/>
      <c r="E545" s="10"/>
    </row>
    <row r="546" spans="2:5" x14ac:dyDescent="0.4">
      <c r="B546" s="9"/>
      <c r="D546" s="10"/>
      <c r="E546" s="10"/>
    </row>
    <row r="547" spans="2:5" x14ac:dyDescent="0.4">
      <c r="B547" s="9"/>
      <c r="D547" s="10"/>
      <c r="E547" s="10"/>
    </row>
    <row r="548" spans="2:5" x14ac:dyDescent="0.4">
      <c r="B548" s="9"/>
      <c r="D548" s="10"/>
      <c r="E548" s="10"/>
    </row>
    <row r="549" spans="2:5" x14ac:dyDescent="0.4">
      <c r="B549" s="9"/>
      <c r="D549" s="10"/>
      <c r="E549" s="10"/>
    </row>
    <row r="550" spans="2:5" x14ac:dyDescent="0.4">
      <c r="B550" s="9"/>
      <c r="D550" s="10"/>
      <c r="E550" s="10"/>
    </row>
    <row r="551" spans="2:5" x14ac:dyDescent="0.4">
      <c r="B551" s="9"/>
      <c r="D551" s="10"/>
      <c r="E551" s="10"/>
    </row>
    <row r="552" spans="2:5" x14ac:dyDescent="0.4">
      <c r="B552" s="9"/>
      <c r="D552" s="10"/>
      <c r="E552" s="10"/>
    </row>
    <row r="553" spans="2:5" x14ac:dyDescent="0.4">
      <c r="B553" s="9"/>
      <c r="D553" s="10"/>
      <c r="E553" s="10"/>
    </row>
    <row r="554" spans="2:5" x14ac:dyDescent="0.4">
      <c r="B554" s="9"/>
      <c r="D554" s="10"/>
      <c r="E554" s="10"/>
    </row>
    <row r="555" spans="2:5" x14ac:dyDescent="0.4">
      <c r="B555" s="9"/>
      <c r="D555" s="10"/>
      <c r="E555" s="10"/>
    </row>
    <row r="556" spans="2:5" x14ac:dyDescent="0.4">
      <c r="B556" s="9"/>
      <c r="D556" s="10"/>
      <c r="E556" s="10"/>
    </row>
    <row r="557" spans="2:5" x14ac:dyDescent="0.4">
      <c r="B557" s="9"/>
      <c r="D557" s="10"/>
      <c r="E557" s="10"/>
    </row>
    <row r="558" spans="2:5" x14ac:dyDescent="0.4">
      <c r="B558" s="9"/>
      <c r="D558" s="10"/>
      <c r="E558" s="10"/>
    </row>
    <row r="559" spans="2:5" x14ac:dyDescent="0.4">
      <c r="B559" s="9"/>
      <c r="D559" s="10"/>
      <c r="E559" s="10"/>
    </row>
    <row r="560" spans="2:5" x14ac:dyDescent="0.4">
      <c r="B560" s="9"/>
      <c r="D560" s="10"/>
      <c r="E560" s="10"/>
    </row>
    <row r="561" spans="2:5" x14ac:dyDescent="0.4">
      <c r="B561" s="9"/>
      <c r="D561" s="10"/>
      <c r="E561" s="10"/>
    </row>
    <row r="562" spans="2:5" x14ac:dyDescent="0.4">
      <c r="B562" s="9"/>
      <c r="D562" s="10"/>
      <c r="E562" s="10"/>
    </row>
    <row r="563" spans="2:5" x14ac:dyDescent="0.4">
      <c r="B563" s="9"/>
      <c r="D563" s="10"/>
      <c r="E563" s="10"/>
    </row>
    <row r="564" spans="2:5" x14ac:dyDescent="0.4">
      <c r="B564" s="9"/>
      <c r="D564" s="10"/>
      <c r="E564" s="10"/>
    </row>
    <row r="565" spans="2:5" x14ac:dyDescent="0.4">
      <c r="B565" s="9"/>
      <c r="D565" s="10"/>
      <c r="E565" s="10"/>
    </row>
    <row r="566" spans="2:5" x14ac:dyDescent="0.4">
      <c r="B566" s="9"/>
      <c r="D566" s="10"/>
      <c r="E566" s="10"/>
    </row>
    <row r="567" spans="2:5" x14ac:dyDescent="0.4">
      <c r="B567" s="9"/>
      <c r="D567" s="10"/>
      <c r="E567" s="10"/>
    </row>
    <row r="568" spans="2:5" x14ac:dyDescent="0.4">
      <c r="B568" s="9"/>
      <c r="D568" s="10"/>
      <c r="E568" s="10"/>
    </row>
    <row r="569" spans="2:5" x14ac:dyDescent="0.4">
      <c r="B569" s="9"/>
      <c r="D569" s="10"/>
      <c r="E569" s="10"/>
    </row>
    <row r="570" spans="2:5" x14ac:dyDescent="0.4">
      <c r="B570" s="9"/>
      <c r="D570" s="10"/>
      <c r="E570" s="10"/>
    </row>
    <row r="571" spans="2:5" x14ac:dyDescent="0.4">
      <c r="B571" s="9"/>
      <c r="D571" s="10"/>
      <c r="E571" s="10"/>
    </row>
    <row r="572" spans="2:5" x14ac:dyDescent="0.4">
      <c r="B572" s="9"/>
      <c r="D572" s="10"/>
      <c r="E572" s="10"/>
    </row>
    <row r="573" spans="2:5" x14ac:dyDescent="0.4">
      <c r="B573" s="9"/>
      <c r="D573" s="10"/>
      <c r="E573" s="10"/>
    </row>
    <row r="574" spans="2:5" x14ac:dyDescent="0.4">
      <c r="B574" s="9"/>
      <c r="D574" s="10"/>
      <c r="E574" s="10"/>
    </row>
    <row r="575" spans="2:5" x14ac:dyDescent="0.4">
      <c r="B575" s="9"/>
      <c r="D575" s="10"/>
      <c r="E575" s="10"/>
    </row>
    <row r="576" spans="2:5" x14ac:dyDescent="0.4">
      <c r="B576" s="9"/>
      <c r="D576" s="10"/>
      <c r="E576" s="10"/>
    </row>
    <row r="577" spans="2:5" x14ac:dyDescent="0.4">
      <c r="B577" s="9"/>
      <c r="D577" s="10"/>
      <c r="E577" s="10"/>
    </row>
    <row r="578" spans="2:5" x14ac:dyDescent="0.4">
      <c r="B578" s="9"/>
      <c r="D578" s="10"/>
      <c r="E578" s="10"/>
    </row>
    <row r="579" spans="2:5" x14ac:dyDescent="0.4">
      <c r="B579" s="9"/>
      <c r="D579" s="10"/>
      <c r="E579" s="10"/>
    </row>
    <row r="580" spans="2:5" x14ac:dyDescent="0.4">
      <c r="B580" s="9"/>
      <c r="D580" s="10"/>
      <c r="E580" s="10"/>
    </row>
    <row r="581" spans="2:5" x14ac:dyDescent="0.4">
      <c r="B581" s="9"/>
      <c r="D581" s="10"/>
      <c r="E581" s="10"/>
    </row>
    <row r="582" spans="2:5" x14ac:dyDescent="0.4">
      <c r="B582" s="9"/>
      <c r="D582" s="10"/>
      <c r="E582" s="10"/>
    </row>
    <row r="583" spans="2:5" x14ac:dyDescent="0.4">
      <c r="B583" s="9"/>
      <c r="D583" s="10"/>
      <c r="E583" s="10"/>
    </row>
    <row r="584" spans="2:5" x14ac:dyDescent="0.4">
      <c r="B584" s="9"/>
      <c r="D584" s="10"/>
      <c r="E584" s="10"/>
    </row>
    <row r="585" spans="2:5" x14ac:dyDescent="0.4">
      <c r="B585" s="9"/>
      <c r="D585" s="10"/>
      <c r="E585" s="10"/>
    </row>
    <row r="586" spans="2:5" x14ac:dyDescent="0.4">
      <c r="B586" s="9"/>
      <c r="D586" s="10"/>
      <c r="E586" s="10"/>
    </row>
    <row r="587" spans="2:5" x14ac:dyDescent="0.4">
      <c r="B587" s="9"/>
      <c r="D587" s="10"/>
      <c r="E587" s="10"/>
    </row>
    <row r="588" spans="2:5" x14ac:dyDescent="0.4">
      <c r="B588" s="9"/>
      <c r="D588" s="10"/>
      <c r="E588" s="10"/>
    </row>
    <row r="589" spans="2:5" x14ac:dyDescent="0.4">
      <c r="B589" s="9"/>
      <c r="D589" s="10"/>
      <c r="E589" s="10"/>
    </row>
    <row r="590" spans="2:5" x14ac:dyDescent="0.4">
      <c r="B590" s="9"/>
      <c r="D590" s="10"/>
      <c r="E590" s="10"/>
    </row>
    <row r="591" spans="2:5" x14ac:dyDescent="0.4">
      <c r="B591" s="9"/>
      <c r="D591" s="10"/>
      <c r="E591" s="10"/>
    </row>
    <row r="592" spans="2:5" x14ac:dyDescent="0.4">
      <c r="B592" s="9"/>
      <c r="D592" s="10"/>
      <c r="E592" s="10"/>
    </row>
    <row r="593" spans="2:5" x14ac:dyDescent="0.4">
      <c r="B593" s="9"/>
      <c r="D593" s="10"/>
      <c r="E593" s="10"/>
    </row>
    <row r="594" spans="2:5" x14ac:dyDescent="0.4">
      <c r="B594" s="9"/>
      <c r="D594" s="10"/>
      <c r="E594" s="10"/>
    </row>
    <row r="595" spans="2:5" x14ac:dyDescent="0.4">
      <c r="B595" s="9"/>
      <c r="D595" s="10"/>
      <c r="E595" s="10"/>
    </row>
    <row r="596" spans="2:5" x14ac:dyDescent="0.4">
      <c r="B596" s="9"/>
      <c r="D596" s="10"/>
      <c r="E596" s="10"/>
    </row>
    <row r="597" spans="2:5" x14ac:dyDescent="0.4">
      <c r="B597" s="9"/>
      <c r="D597" s="10"/>
      <c r="E597" s="10"/>
    </row>
    <row r="598" spans="2:5" x14ac:dyDescent="0.4">
      <c r="B598" s="9"/>
      <c r="D598" s="10"/>
      <c r="E598" s="10"/>
    </row>
    <row r="599" spans="2:5" x14ac:dyDescent="0.4">
      <c r="B599" s="9"/>
      <c r="D599" s="10"/>
      <c r="E599" s="10"/>
    </row>
    <row r="600" spans="2:5" x14ac:dyDescent="0.4">
      <c r="B600" s="9"/>
      <c r="D600" s="10"/>
      <c r="E600" s="10"/>
    </row>
    <row r="601" spans="2:5" x14ac:dyDescent="0.4">
      <c r="B601" s="9"/>
      <c r="D601" s="10"/>
      <c r="E601" s="10"/>
    </row>
    <row r="602" spans="2:5" x14ac:dyDescent="0.4">
      <c r="B602" s="9"/>
      <c r="D602" s="10"/>
      <c r="E602" s="10"/>
    </row>
    <row r="603" spans="2:5" x14ac:dyDescent="0.4">
      <c r="B603" s="9"/>
      <c r="D603" s="10"/>
      <c r="E603" s="10"/>
    </row>
    <row r="604" spans="2:5" x14ac:dyDescent="0.4">
      <c r="B604" s="9"/>
      <c r="D604" s="10"/>
      <c r="E604" s="10"/>
    </row>
    <row r="605" spans="2:5" x14ac:dyDescent="0.4">
      <c r="B605" s="9"/>
      <c r="D605" s="10"/>
      <c r="E605" s="10"/>
    </row>
    <row r="606" spans="2:5" x14ac:dyDescent="0.4">
      <c r="B606" s="9"/>
      <c r="D606" s="10"/>
      <c r="E606" s="10"/>
    </row>
    <row r="607" spans="2:5" x14ac:dyDescent="0.4">
      <c r="B607" s="9"/>
      <c r="D607" s="10"/>
      <c r="E607" s="10"/>
    </row>
    <row r="608" spans="2:5" x14ac:dyDescent="0.4">
      <c r="B608" s="9"/>
      <c r="D608" s="10"/>
      <c r="E608" s="10"/>
    </row>
    <row r="609" spans="2:5" x14ac:dyDescent="0.4">
      <c r="B609" s="9"/>
      <c r="D609" s="10"/>
      <c r="E609" s="10"/>
    </row>
    <row r="610" spans="2:5" x14ac:dyDescent="0.4">
      <c r="B610" s="9"/>
      <c r="D610" s="10"/>
      <c r="E610" s="10"/>
    </row>
    <row r="611" spans="2:5" x14ac:dyDescent="0.4">
      <c r="B611" s="9"/>
      <c r="D611" s="10"/>
      <c r="E611" s="10"/>
    </row>
    <row r="612" spans="2:5" x14ac:dyDescent="0.4">
      <c r="B612" s="9"/>
      <c r="D612" s="10"/>
      <c r="E612" s="10"/>
    </row>
    <row r="613" spans="2:5" x14ac:dyDescent="0.4">
      <c r="B613" s="9"/>
      <c r="D613" s="10"/>
      <c r="E613" s="10"/>
    </row>
    <row r="614" spans="2:5" x14ac:dyDescent="0.4">
      <c r="B614" s="9"/>
      <c r="D614" s="10"/>
      <c r="E614" s="10"/>
    </row>
    <row r="615" spans="2:5" x14ac:dyDescent="0.4">
      <c r="B615" s="9"/>
      <c r="D615" s="10"/>
      <c r="E615" s="10"/>
    </row>
    <row r="616" spans="2:5" x14ac:dyDescent="0.4">
      <c r="B616" s="9"/>
      <c r="D616" s="10"/>
      <c r="E616" s="10"/>
    </row>
    <row r="617" spans="2:5" x14ac:dyDescent="0.4">
      <c r="B617" s="9"/>
      <c r="D617" s="10"/>
      <c r="E617" s="10"/>
    </row>
    <row r="618" spans="2:5" x14ac:dyDescent="0.4">
      <c r="B618" s="9"/>
      <c r="D618" s="10"/>
      <c r="E618" s="10"/>
    </row>
    <row r="619" spans="2:5" x14ac:dyDescent="0.4">
      <c r="B619" s="9"/>
      <c r="D619" s="10"/>
      <c r="E619" s="10"/>
    </row>
    <row r="620" spans="2:5" x14ac:dyDescent="0.4">
      <c r="B620" s="9"/>
      <c r="D620" s="10"/>
      <c r="E620" s="10"/>
    </row>
    <row r="621" spans="2:5" x14ac:dyDescent="0.4">
      <c r="B621" s="9"/>
      <c r="D621" s="10"/>
      <c r="E621" s="10"/>
    </row>
    <row r="622" spans="2:5" x14ac:dyDescent="0.4">
      <c r="B622" s="9"/>
      <c r="D622" s="10"/>
      <c r="E622" s="10"/>
    </row>
    <row r="623" spans="2:5" x14ac:dyDescent="0.4">
      <c r="B623" s="9"/>
      <c r="D623" s="10"/>
      <c r="E623" s="10"/>
    </row>
    <row r="624" spans="2:5" x14ac:dyDescent="0.4">
      <c r="B624" s="9"/>
      <c r="D624" s="10"/>
      <c r="E624" s="10"/>
    </row>
    <row r="625" spans="2:5" x14ac:dyDescent="0.4">
      <c r="B625" s="9"/>
      <c r="D625" s="10"/>
      <c r="E625" s="10"/>
    </row>
    <row r="626" spans="2:5" x14ac:dyDescent="0.4">
      <c r="B626" s="9"/>
      <c r="D626" s="10"/>
      <c r="E626" s="10"/>
    </row>
    <row r="627" spans="2:5" x14ac:dyDescent="0.4">
      <c r="B627" s="9"/>
      <c r="D627" s="10"/>
      <c r="E627" s="10"/>
    </row>
    <row r="628" spans="2:5" x14ac:dyDescent="0.4">
      <c r="B628" s="9"/>
      <c r="D628" s="10"/>
      <c r="E628" s="10"/>
    </row>
    <row r="629" spans="2:5" x14ac:dyDescent="0.4">
      <c r="B629" s="9"/>
      <c r="D629" s="10"/>
      <c r="E629" s="10"/>
    </row>
    <row r="630" spans="2:5" x14ac:dyDescent="0.4">
      <c r="B630" s="9"/>
      <c r="D630" s="10"/>
      <c r="E630" s="10"/>
    </row>
    <row r="631" spans="2:5" x14ac:dyDescent="0.4">
      <c r="B631" s="9"/>
      <c r="D631" s="10"/>
      <c r="E631" s="10"/>
    </row>
    <row r="632" spans="2:5" x14ac:dyDescent="0.4">
      <c r="B632" s="9"/>
      <c r="D632" s="10"/>
      <c r="E632" s="10"/>
    </row>
    <row r="633" spans="2:5" x14ac:dyDescent="0.4">
      <c r="B633" s="9"/>
      <c r="D633" s="10"/>
      <c r="E633" s="10"/>
    </row>
    <row r="634" spans="2:5" x14ac:dyDescent="0.4">
      <c r="B634" s="9"/>
      <c r="D634" s="10"/>
      <c r="E634" s="10"/>
    </row>
    <row r="635" spans="2:5" x14ac:dyDescent="0.4">
      <c r="B635" s="9"/>
      <c r="D635" s="10"/>
      <c r="E635" s="10"/>
    </row>
    <row r="636" spans="2:5" x14ac:dyDescent="0.4">
      <c r="B636" s="9"/>
      <c r="D636" s="10"/>
      <c r="E636" s="10"/>
    </row>
    <row r="637" spans="2:5" x14ac:dyDescent="0.4">
      <c r="B637" s="9"/>
      <c r="D637" s="10"/>
      <c r="E637" s="10"/>
    </row>
    <row r="638" spans="2:5" x14ac:dyDescent="0.4">
      <c r="B638" s="9"/>
      <c r="D638" s="10"/>
      <c r="E638" s="10"/>
    </row>
    <row r="639" spans="2:5" x14ac:dyDescent="0.4">
      <c r="B639" s="9"/>
      <c r="D639" s="10"/>
      <c r="E639" s="10"/>
    </row>
    <row r="640" spans="2:5" x14ac:dyDescent="0.4">
      <c r="B640" s="9"/>
      <c r="D640" s="10"/>
      <c r="E640" s="10"/>
    </row>
    <row r="641" spans="2:5" x14ac:dyDescent="0.4">
      <c r="B641" s="9"/>
      <c r="D641" s="10"/>
      <c r="E641" s="10"/>
    </row>
    <row r="642" spans="2:5" x14ac:dyDescent="0.4">
      <c r="B642" s="9"/>
      <c r="D642" s="10"/>
      <c r="E642" s="10"/>
    </row>
    <row r="643" spans="2:5" x14ac:dyDescent="0.4">
      <c r="B643" s="9"/>
      <c r="D643" s="10"/>
      <c r="E643" s="10"/>
    </row>
    <row r="644" spans="2:5" x14ac:dyDescent="0.4">
      <c r="B644" s="9"/>
      <c r="D644" s="10"/>
      <c r="E644" s="10"/>
    </row>
    <row r="645" spans="2:5" x14ac:dyDescent="0.4">
      <c r="B645" s="9"/>
      <c r="D645" s="10"/>
      <c r="E645" s="10"/>
    </row>
    <row r="646" spans="2:5" x14ac:dyDescent="0.4">
      <c r="B646" s="9"/>
      <c r="D646" s="10"/>
      <c r="E646" s="10"/>
    </row>
    <row r="647" spans="2:5" x14ac:dyDescent="0.4">
      <c r="B647" s="9"/>
      <c r="D647" s="10"/>
      <c r="E647" s="10"/>
    </row>
    <row r="648" spans="2:5" x14ac:dyDescent="0.4">
      <c r="B648" s="9"/>
      <c r="D648" s="10"/>
      <c r="E648" s="10"/>
    </row>
    <row r="649" spans="2:5" x14ac:dyDescent="0.4">
      <c r="B649" s="9"/>
      <c r="D649" s="10"/>
      <c r="E649" s="10"/>
    </row>
    <row r="650" spans="2:5" x14ac:dyDescent="0.4">
      <c r="B650" s="9"/>
      <c r="D650" s="10"/>
      <c r="E650" s="10"/>
    </row>
    <row r="651" spans="2:5" x14ac:dyDescent="0.4">
      <c r="B651" s="9"/>
      <c r="D651" s="10"/>
      <c r="E651" s="10"/>
    </row>
    <row r="652" spans="2:5" x14ac:dyDescent="0.4">
      <c r="B652" s="9"/>
      <c r="D652" s="10"/>
      <c r="E652" s="10"/>
    </row>
    <row r="653" spans="2:5" x14ac:dyDescent="0.4">
      <c r="B653" s="9"/>
      <c r="D653" s="10"/>
      <c r="E653" s="10"/>
    </row>
    <row r="654" spans="2:5" x14ac:dyDescent="0.4">
      <c r="B654" s="9"/>
      <c r="D654" s="10"/>
      <c r="E654" s="10"/>
    </row>
    <row r="655" spans="2:5" x14ac:dyDescent="0.4">
      <c r="B655" s="9"/>
      <c r="D655" s="10"/>
      <c r="E655" s="10"/>
    </row>
    <row r="656" spans="2:5" x14ac:dyDescent="0.4">
      <c r="B656" s="9"/>
      <c r="D656" s="10"/>
      <c r="E656" s="10"/>
    </row>
    <row r="657" spans="2:5" x14ac:dyDescent="0.4">
      <c r="B657" s="9"/>
      <c r="D657" s="10"/>
      <c r="E657" s="10"/>
    </row>
    <row r="658" spans="2:5" x14ac:dyDescent="0.4">
      <c r="B658" s="9"/>
      <c r="D658" s="10"/>
      <c r="E658" s="10"/>
    </row>
    <row r="659" spans="2:5" x14ac:dyDescent="0.4">
      <c r="B659" s="9"/>
      <c r="D659" s="10"/>
      <c r="E659" s="10"/>
    </row>
    <row r="660" spans="2:5" x14ac:dyDescent="0.4">
      <c r="B660" s="9"/>
      <c r="D660" s="10"/>
      <c r="E660" s="10"/>
    </row>
    <row r="661" spans="2:5" x14ac:dyDescent="0.4">
      <c r="B661" s="9"/>
      <c r="D661" s="10"/>
      <c r="E661" s="10"/>
    </row>
    <row r="662" spans="2:5" x14ac:dyDescent="0.4">
      <c r="B662" s="9"/>
      <c r="D662" s="10"/>
      <c r="E662" s="10"/>
    </row>
    <row r="663" spans="2:5" x14ac:dyDescent="0.4">
      <c r="B663" s="9"/>
      <c r="D663" s="10"/>
      <c r="E663" s="10"/>
    </row>
    <row r="664" spans="2:5" x14ac:dyDescent="0.4">
      <c r="B664" s="9"/>
      <c r="D664" s="10"/>
      <c r="E664" s="10"/>
    </row>
    <row r="665" spans="2:5" x14ac:dyDescent="0.4">
      <c r="B665" s="9"/>
      <c r="D665" s="10"/>
      <c r="E665" s="10"/>
    </row>
    <row r="666" spans="2:5" x14ac:dyDescent="0.4">
      <c r="B666" s="9"/>
      <c r="D666" s="10"/>
      <c r="E666" s="10"/>
    </row>
    <row r="667" spans="2:5" x14ac:dyDescent="0.4">
      <c r="B667" s="9"/>
      <c r="D667" s="10"/>
      <c r="E667" s="10"/>
    </row>
    <row r="668" spans="2:5" x14ac:dyDescent="0.4">
      <c r="B668" s="9"/>
      <c r="D668" s="10"/>
      <c r="E668" s="10"/>
    </row>
    <row r="669" spans="2:5" x14ac:dyDescent="0.4">
      <c r="B669" s="9"/>
      <c r="D669" s="10"/>
      <c r="E669" s="10"/>
    </row>
    <row r="670" spans="2:5" x14ac:dyDescent="0.4">
      <c r="B670" s="9"/>
      <c r="D670" s="10"/>
      <c r="E670" s="10"/>
    </row>
    <row r="671" spans="2:5" x14ac:dyDescent="0.4">
      <c r="B671" s="9"/>
      <c r="D671" s="10"/>
      <c r="E671" s="10"/>
    </row>
    <row r="672" spans="2:5" x14ac:dyDescent="0.4">
      <c r="B672" s="9"/>
      <c r="D672" s="10"/>
      <c r="E672" s="10"/>
    </row>
    <row r="673" spans="2:5" x14ac:dyDescent="0.4">
      <c r="B673" s="9"/>
      <c r="D673" s="10"/>
      <c r="E673" s="10"/>
    </row>
    <row r="674" spans="2:5" x14ac:dyDescent="0.4">
      <c r="B674" s="9"/>
      <c r="D674" s="10"/>
      <c r="E674" s="10"/>
    </row>
    <row r="675" spans="2:5" x14ac:dyDescent="0.4">
      <c r="B675" s="9"/>
      <c r="D675" s="10"/>
      <c r="E675" s="10"/>
    </row>
    <row r="676" spans="2:5" x14ac:dyDescent="0.4">
      <c r="B676" s="9"/>
      <c r="D676" s="10"/>
      <c r="E676" s="10"/>
    </row>
    <row r="677" spans="2:5" x14ac:dyDescent="0.4">
      <c r="B677" s="9"/>
      <c r="D677" s="10"/>
      <c r="E677" s="10"/>
    </row>
    <row r="678" spans="2:5" x14ac:dyDescent="0.4">
      <c r="B678" s="9"/>
      <c r="D678" s="10"/>
      <c r="E678" s="10"/>
    </row>
    <row r="679" spans="2:5" x14ac:dyDescent="0.4">
      <c r="B679" s="9"/>
      <c r="D679" s="10"/>
      <c r="E679" s="10"/>
    </row>
    <row r="680" spans="2:5" x14ac:dyDescent="0.4">
      <c r="B680" s="9"/>
      <c r="D680" s="10"/>
      <c r="E680" s="10"/>
    </row>
    <row r="681" spans="2:5" x14ac:dyDescent="0.4">
      <c r="B681" s="9"/>
      <c r="D681" s="10"/>
      <c r="E681" s="10"/>
    </row>
    <row r="682" spans="2:5" x14ac:dyDescent="0.4">
      <c r="B682" s="9"/>
      <c r="D682" s="10"/>
      <c r="E682" s="10"/>
    </row>
    <row r="683" spans="2:5" x14ac:dyDescent="0.4">
      <c r="B683" s="9"/>
      <c r="D683" s="10"/>
      <c r="E683" s="10"/>
    </row>
    <row r="684" spans="2:5" x14ac:dyDescent="0.4">
      <c r="B684" s="9"/>
      <c r="D684" s="10"/>
      <c r="E684" s="10"/>
    </row>
    <row r="685" spans="2:5" x14ac:dyDescent="0.4">
      <c r="B685" s="9"/>
      <c r="D685" s="10"/>
      <c r="E685" s="10"/>
    </row>
    <row r="686" spans="2:5" x14ac:dyDescent="0.4">
      <c r="B686" s="9"/>
      <c r="D686" s="10"/>
      <c r="E686" s="10"/>
    </row>
    <row r="687" spans="2:5" x14ac:dyDescent="0.4">
      <c r="B687" s="9"/>
      <c r="D687" s="10"/>
      <c r="E687" s="10"/>
    </row>
    <row r="688" spans="2:5" x14ac:dyDescent="0.4">
      <c r="B688" s="9"/>
      <c r="D688" s="10"/>
      <c r="E688" s="10"/>
    </row>
    <row r="689" spans="2:5" x14ac:dyDescent="0.4">
      <c r="B689" s="9"/>
      <c r="D689" s="10"/>
      <c r="E689" s="10"/>
    </row>
    <row r="690" spans="2:5" x14ac:dyDescent="0.4">
      <c r="B690" s="9"/>
      <c r="D690" s="10"/>
      <c r="E690" s="10"/>
    </row>
    <row r="691" spans="2:5" x14ac:dyDescent="0.4">
      <c r="B691" s="9"/>
      <c r="D691" s="10"/>
      <c r="E691" s="10"/>
    </row>
    <row r="692" spans="2:5" x14ac:dyDescent="0.4">
      <c r="B692" s="9"/>
      <c r="D692" s="10"/>
      <c r="E692" s="10"/>
    </row>
    <row r="693" spans="2:5" x14ac:dyDescent="0.4">
      <c r="B693" s="9"/>
      <c r="D693" s="10"/>
      <c r="E693" s="10"/>
    </row>
    <row r="694" spans="2:5" x14ac:dyDescent="0.4">
      <c r="B694" s="9"/>
      <c r="D694" s="10"/>
      <c r="E694" s="10"/>
    </row>
    <row r="695" spans="2:5" x14ac:dyDescent="0.4">
      <c r="B695" s="9"/>
      <c r="D695" s="10"/>
      <c r="E695" s="10"/>
    </row>
    <row r="696" spans="2:5" x14ac:dyDescent="0.4">
      <c r="B696" s="9"/>
      <c r="D696" s="10"/>
      <c r="E696" s="10"/>
    </row>
    <row r="697" spans="2:5" x14ac:dyDescent="0.4">
      <c r="B697" s="9"/>
      <c r="D697" s="10"/>
      <c r="E697" s="10"/>
    </row>
    <row r="698" spans="2:5" x14ac:dyDescent="0.4">
      <c r="B698" s="9"/>
      <c r="D698" s="10"/>
      <c r="E698" s="10"/>
    </row>
    <row r="699" spans="2:5" x14ac:dyDescent="0.4">
      <c r="B699" s="9"/>
      <c r="D699" s="10"/>
      <c r="E699" s="10"/>
    </row>
    <row r="700" spans="2:5" x14ac:dyDescent="0.4">
      <c r="B700" s="9"/>
      <c r="D700" s="10"/>
      <c r="E700" s="10"/>
    </row>
    <row r="701" spans="2:5" x14ac:dyDescent="0.4">
      <c r="B701" s="9"/>
      <c r="D701" s="10"/>
      <c r="E701" s="10"/>
    </row>
    <row r="702" spans="2:5" x14ac:dyDescent="0.4">
      <c r="B702" s="9"/>
      <c r="D702" s="10"/>
      <c r="E702" s="10"/>
    </row>
    <row r="703" spans="2:5" x14ac:dyDescent="0.4">
      <c r="B703" s="9"/>
      <c r="D703" s="10"/>
      <c r="E703" s="10"/>
    </row>
    <row r="704" spans="2:5" x14ac:dyDescent="0.4">
      <c r="B704" s="9"/>
      <c r="D704" s="10"/>
      <c r="E704" s="10"/>
    </row>
    <row r="705" spans="2:5" x14ac:dyDescent="0.4">
      <c r="B705" s="9"/>
      <c r="D705" s="10"/>
      <c r="E705" s="10"/>
    </row>
    <row r="706" spans="2:5" x14ac:dyDescent="0.4">
      <c r="B706" s="9"/>
      <c r="D706" s="10"/>
      <c r="E706" s="10"/>
    </row>
    <row r="707" spans="2:5" x14ac:dyDescent="0.4">
      <c r="B707" s="9"/>
      <c r="D707" s="10"/>
      <c r="E707" s="10"/>
    </row>
    <row r="708" spans="2:5" x14ac:dyDescent="0.4">
      <c r="B708" s="9"/>
      <c r="D708" s="10"/>
      <c r="E708" s="10"/>
    </row>
    <row r="709" spans="2:5" x14ac:dyDescent="0.4">
      <c r="B709" s="9"/>
      <c r="D709" s="10"/>
      <c r="E709" s="10"/>
    </row>
    <row r="710" spans="2:5" x14ac:dyDescent="0.4">
      <c r="B710" s="9"/>
      <c r="D710" s="10"/>
      <c r="E710" s="10"/>
    </row>
    <row r="711" spans="2:5" x14ac:dyDescent="0.4">
      <c r="B711" s="9"/>
      <c r="D711" s="10"/>
      <c r="E711" s="10"/>
    </row>
    <row r="712" spans="2:5" x14ac:dyDescent="0.4">
      <c r="B712" s="9"/>
      <c r="D712" s="10"/>
      <c r="E712" s="10"/>
    </row>
    <row r="713" spans="2:5" x14ac:dyDescent="0.4">
      <c r="B713" s="9"/>
      <c r="D713" s="10"/>
      <c r="E713" s="10"/>
    </row>
    <row r="714" spans="2:5" x14ac:dyDescent="0.4">
      <c r="B714" s="9"/>
      <c r="D714" s="10"/>
      <c r="E714" s="10"/>
    </row>
    <row r="715" spans="2:5" x14ac:dyDescent="0.4">
      <c r="B715" s="9"/>
      <c r="D715" s="10"/>
      <c r="E715" s="10"/>
    </row>
    <row r="716" spans="2:5" x14ac:dyDescent="0.4">
      <c r="B716" s="9"/>
      <c r="D716" s="10"/>
      <c r="E716" s="10"/>
    </row>
    <row r="717" spans="2:5" x14ac:dyDescent="0.4">
      <c r="B717" s="9"/>
      <c r="D717" s="10"/>
      <c r="E717" s="10"/>
    </row>
    <row r="718" spans="2:5" x14ac:dyDescent="0.4">
      <c r="B718" s="9"/>
      <c r="D718" s="10"/>
      <c r="E718" s="10"/>
    </row>
    <row r="719" spans="2:5" x14ac:dyDescent="0.4">
      <c r="B719" s="9"/>
      <c r="D719" s="10"/>
      <c r="E719" s="10"/>
    </row>
    <row r="720" spans="2:5" x14ac:dyDescent="0.4">
      <c r="B720" s="9"/>
      <c r="D720" s="10"/>
      <c r="E720" s="10"/>
    </row>
    <row r="721" spans="2:5" x14ac:dyDescent="0.4">
      <c r="B721" s="9"/>
      <c r="D721" s="10"/>
      <c r="E721" s="10"/>
    </row>
    <row r="722" spans="2:5" x14ac:dyDescent="0.4">
      <c r="B722" s="9"/>
      <c r="D722" s="10"/>
      <c r="E722" s="10"/>
    </row>
    <row r="723" spans="2:5" x14ac:dyDescent="0.4">
      <c r="B723" s="9"/>
      <c r="D723" s="10"/>
      <c r="E723" s="10"/>
    </row>
    <row r="724" spans="2:5" x14ac:dyDescent="0.4">
      <c r="B724" s="9"/>
      <c r="D724" s="10"/>
      <c r="E724" s="10"/>
    </row>
    <row r="725" spans="2:5" x14ac:dyDescent="0.4">
      <c r="B725" s="9"/>
      <c r="D725" s="10"/>
      <c r="E725" s="10"/>
    </row>
    <row r="726" spans="2:5" x14ac:dyDescent="0.4">
      <c r="B726" s="9"/>
      <c r="D726" s="10"/>
      <c r="E726" s="10"/>
    </row>
    <row r="727" spans="2:5" x14ac:dyDescent="0.4">
      <c r="B727" s="9"/>
      <c r="D727" s="10"/>
      <c r="E727" s="10"/>
    </row>
    <row r="728" spans="2:5" x14ac:dyDescent="0.4">
      <c r="B728" s="9"/>
      <c r="D728" s="10"/>
      <c r="E728" s="10"/>
    </row>
    <row r="729" spans="2:5" x14ac:dyDescent="0.4">
      <c r="B729" s="9"/>
      <c r="D729" s="10"/>
      <c r="E729" s="10"/>
    </row>
    <row r="730" spans="2:5" x14ac:dyDescent="0.4">
      <c r="B730" s="9"/>
      <c r="D730" s="10"/>
      <c r="E730" s="10"/>
    </row>
    <row r="731" spans="2:5" x14ac:dyDescent="0.4">
      <c r="B731" s="9"/>
      <c r="D731" s="10"/>
      <c r="E731" s="10"/>
    </row>
    <row r="732" spans="2:5" x14ac:dyDescent="0.4">
      <c r="B732" s="9"/>
      <c r="D732" s="10"/>
      <c r="E732" s="10"/>
    </row>
    <row r="733" spans="2:5" x14ac:dyDescent="0.4">
      <c r="B733" s="9"/>
      <c r="D733" s="10"/>
      <c r="E733" s="10"/>
    </row>
    <row r="734" spans="2:5" x14ac:dyDescent="0.4">
      <c r="B734" s="9"/>
      <c r="D734" s="10"/>
      <c r="E734" s="10"/>
    </row>
    <row r="735" spans="2:5" x14ac:dyDescent="0.4">
      <c r="B735" s="9"/>
      <c r="D735" s="10"/>
      <c r="E735" s="10"/>
    </row>
    <row r="736" spans="2:5" x14ac:dyDescent="0.4">
      <c r="B736" s="9"/>
      <c r="D736" s="10"/>
      <c r="E736" s="10"/>
    </row>
    <row r="737" spans="2:5" x14ac:dyDescent="0.4">
      <c r="B737" s="9"/>
      <c r="D737" s="10"/>
      <c r="E737" s="10"/>
    </row>
    <row r="738" spans="2:5" x14ac:dyDescent="0.4">
      <c r="B738" s="9"/>
      <c r="D738" s="10"/>
      <c r="E738" s="10"/>
    </row>
    <row r="739" spans="2:5" x14ac:dyDescent="0.4">
      <c r="B739" s="9"/>
      <c r="D739" s="10"/>
      <c r="E739" s="10"/>
    </row>
    <row r="740" spans="2:5" x14ac:dyDescent="0.4">
      <c r="B740" s="9"/>
      <c r="D740" s="10"/>
      <c r="E740" s="10"/>
    </row>
    <row r="741" spans="2:5" x14ac:dyDescent="0.4">
      <c r="B741" s="9"/>
      <c r="D741" s="10"/>
      <c r="E741" s="10"/>
    </row>
    <row r="742" spans="2:5" x14ac:dyDescent="0.4">
      <c r="B742" s="9"/>
      <c r="D742" s="10"/>
      <c r="E742" s="10"/>
    </row>
    <row r="743" spans="2:5" x14ac:dyDescent="0.4">
      <c r="B743" s="9"/>
      <c r="D743" s="10"/>
      <c r="E743" s="10"/>
    </row>
    <row r="744" spans="2:5" x14ac:dyDescent="0.4">
      <c r="B744" s="9"/>
      <c r="D744" s="10"/>
      <c r="E744" s="10"/>
    </row>
    <row r="745" spans="2:5" x14ac:dyDescent="0.4">
      <c r="B745" s="9"/>
      <c r="D745" s="10"/>
      <c r="E745" s="10"/>
    </row>
    <row r="746" spans="2:5" x14ac:dyDescent="0.4">
      <c r="B746" s="9"/>
      <c r="D746" s="10"/>
      <c r="E746" s="10"/>
    </row>
    <row r="747" spans="2:5" x14ac:dyDescent="0.4">
      <c r="B747" s="9"/>
      <c r="D747" s="10"/>
      <c r="E747" s="10"/>
    </row>
    <row r="748" spans="2:5" x14ac:dyDescent="0.4">
      <c r="B748" s="9"/>
      <c r="D748" s="10"/>
      <c r="E748" s="10"/>
    </row>
    <row r="749" spans="2:5" x14ac:dyDescent="0.4">
      <c r="B749" s="9"/>
      <c r="D749" s="10"/>
      <c r="E749" s="10"/>
    </row>
    <row r="750" spans="2:5" x14ac:dyDescent="0.4">
      <c r="B750" s="9"/>
      <c r="D750" s="10"/>
      <c r="E750" s="10"/>
    </row>
    <row r="751" spans="2:5" x14ac:dyDescent="0.4">
      <c r="B751" s="9"/>
      <c r="D751" s="10"/>
      <c r="E751" s="10"/>
    </row>
    <row r="752" spans="2:5" x14ac:dyDescent="0.4">
      <c r="B752" s="9"/>
      <c r="D752" s="10"/>
      <c r="E752" s="10"/>
    </row>
    <row r="753" spans="2:5" x14ac:dyDescent="0.4">
      <c r="B753" s="9"/>
      <c r="D753" s="10"/>
      <c r="E753" s="10"/>
    </row>
    <row r="754" spans="2:5" x14ac:dyDescent="0.4">
      <c r="B754" s="9"/>
      <c r="D754" s="10"/>
      <c r="E754" s="10"/>
    </row>
    <row r="755" spans="2:5" x14ac:dyDescent="0.4">
      <c r="B755" s="9"/>
      <c r="D755" s="10"/>
      <c r="E755" s="10"/>
    </row>
    <row r="756" spans="2:5" x14ac:dyDescent="0.4">
      <c r="B756" s="9"/>
      <c r="D756" s="10"/>
      <c r="E756" s="10"/>
    </row>
    <row r="757" spans="2:5" x14ac:dyDescent="0.4">
      <c r="B757" s="9"/>
      <c r="D757" s="10"/>
      <c r="E757" s="10"/>
    </row>
    <row r="758" spans="2:5" x14ac:dyDescent="0.4">
      <c r="B758" s="9"/>
      <c r="D758" s="10"/>
      <c r="E758" s="10"/>
    </row>
    <row r="759" spans="2:5" x14ac:dyDescent="0.4">
      <c r="B759" s="9"/>
      <c r="D759" s="10"/>
      <c r="E759" s="10"/>
    </row>
    <row r="760" spans="2:5" x14ac:dyDescent="0.4">
      <c r="B760" s="9"/>
      <c r="D760" s="10"/>
      <c r="E760" s="10"/>
    </row>
    <row r="761" spans="2:5" x14ac:dyDescent="0.4">
      <c r="B761" s="9"/>
      <c r="D761" s="10"/>
      <c r="E761" s="10"/>
    </row>
    <row r="762" spans="2:5" x14ac:dyDescent="0.4">
      <c r="B762" s="9"/>
      <c r="D762" s="10"/>
      <c r="E762" s="10"/>
    </row>
    <row r="763" spans="2:5" x14ac:dyDescent="0.4">
      <c r="B763" s="9"/>
      <c r="D763" s="10"/>
      <c r="E763" s="10"/>
    </row>
    <row r="764" spans="2:5" x14ac:dyDescent="0.4">
      <c r="B764" s="9"/>
      <c r="D764" s="10"/>
      <c r="E764" s="10"/>
    </row>
    <row r="765" spans="2:5" x14ac:dyDescent="0.4">
      <c r="B765" s="9"/>
      <c r="D765" s="10"/>
      <c r="E765" s="10"/>
    </row>
    <row r="766" spans="2:5" x14ac:dyDescent="0.4">
      <c r="B766" s="9"/>
      <c r="D766" s="10"/>
      <c r="E766" s="10"/>
    </row>
    <row r="767" spans="2:5" x14ac:dyDescent="0.4">
      <c r="B767" s="9"/>
      <c r="D767" s="10"/>
      <c r="E767" s="10"/>
    </row>
    <row r="768" spans="2:5" x14ac:dyDescent="0.4">
      <c r="B768" s="9"/>
      <c r="D768" s="10"/>
      <c r="E768" s="10"/>
    </row>
    <row r="769" spans="2:5" x14ac:dyDescent="0.4">
      <c r="B769" s="9"/>
      <c r="D769" s="10"/>
      <c r="E769" s="10"/>
    </row>
    <row r="770" spans="2:5" x14ac:dyDescent="0.4">
      <c r="B770" s="9"/>
      <c r="D770" s="10"/>
      <c r="E770" s="10"/>
    </row>
    <row r="771" spans="2:5" x14ac:dyDescent="0.4">
      <c r="B771" s="9"/>
      <c r="D771" s="10"/>
      <c r="E771" s="10"/>
    </row>
    <row r="772" spans="2:5" x14ac:dyDescent="0.4">
      <c r="B772" s="9"/>
      <c r="D772" s="10"/>
      <c r="E772" s="10"/>
    </row>
    <row r="773" spans="2:5" x14ac:dyDescent="0.4">
      <c r="B773" s="9"/>
      <c r="D773" s="10"/>
      <c r="E773" s="10"/>
    </row>
    <row r="774" spans="2:5" x14ac:dyDescent="0.4">
      <c r="B774" s="9"/>
      <c r="D774" s="10"/>
      <c r="E774" s="10"/>
    </row>
    <row r="775" spans="2:5" x14ac:dyDescent="0.4">
      <c r="B775" s="9"/>
      <c r="D775" s="10"/>
      <c r="E775" s="10"/>
    </row>
    <row r="776" spans="2:5" x14ac:dyDescent="0.4">
      <c r="B776" s="9"/>
      <c r="D776" s="10"/>
      <c r="E776" s="10"/>
    </row>
    <row r="777" spans="2:5" x14ac:dyDescent="0.4">
      <c r="B777" s="9"/>
      <c r="D777" s="10"/>
      <c r="E777" s="10"/>
    </row>
    <row r="778" spans="2:5" x14ac:dyDescent="0.4">
      <c r="B778" s="9"/>
      <c r="D778" s="10"/>
      <c r="E778" s="10"/>
    </row>
    <row r="779" spans="2:5" x14ac:dyDescent="0.4">
      <c r="B779" s="9"/>
      <c r="D779" s="10"/>
      <c r="E779" s="10"/>
    </row>
    <row r="780" spans="2:5" x14ac:dyDescent="0.4">
      <c r="B780" s="9"/>
      <c r="D780" s="10"/>
      <c r="E780" s="10"/>
    </row>
    <row r="781" spans="2:5" x14ac:dyDescent="0.4">
      <c r="B781" s="9"/>
      <c r="D781" s="10"/>
      <c r="E781" s="10"/>
    </row>
    <row r="782" spans="2:5" x14ac:dyDescent="0.4">
      <c r="B782" s="9"/>
      <c r="D782" s="10"/>
      <c r="E782" s="10"/>
    </row>
    <row r="783" spans="2:5" x14ac:dyDescent="0.4">
      <c r="B783" s="9"/>
      <c r="D783" s="10"/>
      <c r="E783" s="10"/>
    </row>
    <row r="784" spans="2:5" x14ac:dyDescent="0.4">
      <c r="B784" s="9"/>
      <c r="D784" s="10"/>
      <c r="E784" s="10"/>
    </row>
    <row r="785" spans="2:5" x14ac:dyDescent="0.4">
      <c r="B785" s="9"/>
      <c r="D785" s="10"/>
      <c r="E785" s="10"/>
    </row>
    <row r="786" spans="2:5" x14ac:dyDescent="0.4">
      <c r="B786" s="9"/>
      <c r="D786" s="10"/>
      <c r="E786" s="10"/>
    </row>
    <row r="787" spans="2:5" x14ac:dyDescent="0.4">
      <c r="B787" s="9"/>
      <c r="D787" s="10"/>
      <c r="E787" s="10"/>
    </row>
    <row r="788" spans="2:5" x14ac:dyDescent="0.4">
      <c r="B788" s="9"/>
      <c r="D788" s="10"/>
      <c r="E788" s="10"/>
    </row>
    <row r="789" spans="2:5" x14ac:dyDescent="0.4">
      <c r="B789" s="9"/>
      <c r="D789" s="10"/>
      <c r="E789" s="10"/>
    </row>
    <row r="790" spans="2:5" x14ac:dyDescent="0.4">
      <c r="B790" s="9"/>
      <c r="D790" s="10"/>
      <c r="E790" s="10"/>
    </row>
    <row r="791" spans="2:5" x14ac:dyDescent="0.4">
      <c r="B791" s="9"/>
      <c r="D791" s="10"/>
      <c r="E791" s="10"/>
    </row>
    <row r="792" spans="2:5" x14ac:dyDescent="0.4">
      <c r="B792" s="9"/>
      <c r="D792" s="10"/>
      <c r="E792" s="10"/>
    </row>
    <row r="793" spans="2:5" x14ac:dyDescent="0.4">
      <c r="B793" s="9"/>
      <c r="D793" s="10"/>
      <c r="E793" s="10"/>
    </row>
    <row r="794" spans="2:5" x14ac:dyDescent="0.4">
      <c r="B794" s="9"/>
      <c r="D794" s="10"/>
      <c r="E794" s="10"/>
    </row>
    <row r="795" spans="2:5" x14ac:dyDescent="0.4">
      <c r="B795" s="9"/>
      <c r="D795" s="10"/>
      <c r="E795" s="10"/>
    </row>
    <row r="796" spans="2:5" x14ac:dyDescent="0.4">
      <c r="B796" s="9"/>
      <c r="D796" s="10"/>
      <c r="E796" s="10"/>
    </row>
    <row r="797" spans="2:5" x14ac:dyDescent="0.4">
      <c r="B797" s="9"/>
      <c r="D797" s="10"/>
      <c r="E797" s="10"/>
    </row>
    <row r="798" spans="2:5" x14ac:dyDescent="0.4">
      <c r="B798" s="9"/>
      <c r="D798" s="10"/>
      <c r="E798" s="10"/>
    </row>
    <row r="799" spans="2:5" x14ac:dyDescent="0.4">
      <c r="B799" s="9"/>
      <c r="D799" s="10"/>
      <c r="E799" s="10"/>
    </row>
    <row r="800" spans="2:5" x14ac:dyDescent="0.4">
      <c r="B800" s="9"/>
      <c r="D800" s="10"/>
      <c r="E800" s="10"/>
    </row>
    <row r="801" spans="2:5" x14ac:dyDescent="0.4">
      <c r="B801" s="9"/>
      <c r="D801" s="10"/>
      <c r="E801" s="10"/>
    </row>
    <row r="802" spans="2:5" x14ac:dyDescent="0.4">
      <c r="B802" s="9"/>
      <c r="D802" s="10"/>
      <c r="E802" s="10"/>
    </row>
    <row r="803" spans="2:5" x14ac:dyDescent="0.4">
      <c r="B803" s="9"/>
      <c r="D803" s="10"/>
      <c r="E803" s="10"/>
    </row>
    <row r="804" spans="2:5" x14ac:dyDescent="0.4">
      <c r="B804" s="9"/>
      <c r="D804" s="10"/>
      <c r="E804" s="10"/>
    </row>
    <row r="805" spans="2:5" x14ac:dyDescent="0.4">
      <c r="B805" s="9"/>
      <c r="D805" s="10"/>
      <c r="E805" s="10"/>
    </row>
    <row r="806" spans="2:5" x14ac:dyDescent="0.4">
      <c r="B806" s="9"/>
      <c r="D806" s="10"/>
      <c r="E806" s="10"/>
    </row>
    <row r="807" spans="2:5" x14ac:dyDescent="0.4">
      <c r="B807" s="9"/>
      <c r="D807" s="10"/>
      <c r="E807" s="10"/>
    </row>
    <row r="808" spans="2:5" x14ac:dyDescent="0.4">
      <c r="B808" s="9"/>
      <c r="D808" s="10"/>
      <c r="E808" s="10"/>
    </row>
    <row r="809" spans="2:5" x14ac:dyDescent="0.4">
      <c r="B809" s="9"/>
      <c r="D809" s="10"/>
      <c r="E809" s="10"/>
    </row>
    <row r="810" spans="2:5" x14ac:dyDescent="0.4">
      <c r="B810" s="9"/>
      <c r="D810" s="10"/>
      <c r="E810" s="10"/>
    </row>
    <row r="811" spans="2:5" x14ac:dyDescent="0.4">
      <c r="B811" s="9"/>
      <c r="D811" s="10"/>
      <c r="E811" s="10"/>
    </row>
    <row r="812" spans="2:5" x14ac:dyDescent="0.4">
      <c r="B812" s="9"/>
      <c r="D812" s="10"/>
      <c r="E812" s="10"/>
    </row>
    <row r="813" spans="2:5" x14ac:dyDescent="0.4">
      <c r="B813" s="9"/>
      <c r="D813" s="10"/>
      <c r="E813" s="10"/>
    </row>
    <row r="814" spans="2:5" x14ac:dyDescent="0.4">
      <c r="B814" s="9"/>
      <c r="D814" s="10"/>
      <c r="E814" s="10"/>
    </row>
    <row r="815" spans="2:5" x14ac:dyDescent="0.4">
      <c r="B815" s="9"/>
      <c r="D815" s="10"/>
      <c r="E815" s="10"/>
    </row>
    <row r="816" spans="2:5" x14ac:dyDescent="0.4">
      <c r="B816" s="9"/>
      <c r="D816" s="10"/>
      <c r="E816" s="10"/>
    </row>
    <row r="817" spans="2:5" x14ac:dyDescent="0.4">
      <c r="B817" s="9"/>
      <c r="D817" s="10"/>
      <c r="E817" s="10"/>
    </row>
    <row r="818" spans="2:5" x14ac:dyDescent="0.4">
      <c r="B818" s="9"/>
      <c r="D818" s="10"/>
      <c r="E818" s="10"/>
    </row>
    <row r="819" spans="2:5" x14ac:dyDescent="0.4">
      <c r="B819" s="9"/>
      <c r="D819" s="10"/>
      <c r="E819" s="10"/>
    </row>
    <row r="820" spans="2:5" x14ac:dyDescent="0.4">
      <c r="B820" s="9"/>
      <c r="D820" s="10"/>
      <c r="E820" s="10"/>
    </row>
    <row r="821" spans="2:5" x14ac:dyDescent="0.4">
      <c r="B821" s="9"/>
      <c r="D821" s="10"/>
      <c r="E821" s="10"/>
    </row>
    <row r="822" spans="2:5" x14ac:dyDescent="0.4">
      <c r="B822" s="9"/>
      <c r="D822" s="10"/>
      <c r="E822" s="10"/>
    </row>
    <row r="823" spans="2:5" x14ac:dyDescent="0.4">
      <c r="B823" s="9"/>
      <c r="D823" s="10"/>
      <c r="E823" s="10"/>
    </row>
    <row r="824" spans="2:5" x14ac:dyDescent="0.4">
      <c r="B824" s="9"/>
      <c r="D824" s="10"/>
      <c r="E824" s="10"/>
    </row>
    <row r="825" spans="2:5" x14ac:dyDescent="0.4">
      <c r="B825" s="9"/>
      <c r="D825" s="10"/>
      <c r="E825" s="10"/>
    </row>
    <row r="826" spans="2:5" x14ac:dyDescent="0.4">
      <c r="B826" s="9"/>
      <c r="D826" s="10"/>
      <c r="E826" s="10"/>
    </row>
    <row r="827" spans="2:5" x14ac:dyDescent="0.4">
      <c r="B827" s="9"/>
      <c r="D827" s="10"/>
      <c r="E827" s="10"/>
    </row>
    <row r="828" spans="2:5" x14ac:dyDescent="0.4">
      <c r="B828" s="9"/>
      <c r="D828" s="10"/>
      <c r="E828" s="10"/>
    </row>
    <row r="829" spans="2:5" x14ac:dyDescent="0.4">
      <c r="B829" s="9"/>
      <c r="D829" s="10"/>
      <c r="E829" s="10"/>
    </row>
    <row r="830" spans="2:5" x14ac:dyDescent="0.4">
      <c r="B830" s="9"/>
      <c r="D830" s="10"/>
      <c r="E830" s="10"/>
    </row>
    <row r="831" spans="2:5" x14ac:dyDescent="0.4">
      <c r="B831" s="9"/>
      <c r="D831" s="10"/>
      <c r="E831" s="10"/>
    </row>
    <row r="832" spans="2:5" x14ac:dyDescent="0.4">
      <c r="B832" s="9"/>
      <c r="D832" s="10"/>
      <c r="E832" s="10"/>
    </row>
    <row r="833" spans="2:5" x14ac:dyDescent="0.4">
      <c r="B833" s="9"/>
      <c r="D833" s="10"/>
      <c r="E833" s="10"/>
    </row>
    <row r="834" spans="2:5" x14ac:dyDescent="0.4">
      <c r="B834" s="9"/>
      <c r="D834" s="10"/>
      <c r="E834" s="10"/>
    </row>
    <row r="835" spans="2:5" x14ac:dyDescent="0.4">
      <c r="B835" s="9"/>
      <c r="D835" s="10"/>
      <c r="E835" s="10"/>
    </row>
    <row r="836" spans="2:5" x14ac:dyDescent="0.4">
      <c r="B836" s="9"/>
      <c r="D836" s="10"/>
      <c r="E836" s="10"/>
    </row>
    <row r="837" spans="2:5" x14ac:dyDescent="0.4">
      <c r="B837" s="9"/>
      <c r="D837" s="10"/>
      <c r="E837" s="10"/>
    </row>
    <row r="838" spans="2:5" x14ac:dyDescent="0.4">
      <c r="B838" s="9"/>
      <c r="D838" s="10"/>
      <c r="E838" s="10"/>
    </row>
    <row r="839" spans="2:5" x14ac:dyDescent="0.4">
      <c r="B839" s="9"/>
      <c r="D839" s="10"/>
      <c r="E839" s="10"/>
    </row>
    <row r="840" spans="2:5" x14ac:dyDescent="0.4">
      <c r="B840" s="9"/>
      <c r="D840" s="10"/>
      <c r="E840" s="10"/>
    </row>
    <row r="841" spans="2:5" x14ac:dyDescent="0.4">
      <c r="B841" s="9"/>
      <c r="D841" s="10"/>
      <c r="E841" s="10"/>
    </row>
    <row r="842" spans="2:5" x14ac:dyDescent="0.4">
      <c r="B842" s="9"/>
      <c r="D842" s="10"/>
      <c r="E842" s="10"/>
    </row>
    <row r="843" spans="2:5" x14ac:dyDescent="0.4">
      <c r="B843" s="9"/>
      <c r="D843" s="10"/>
      <c r="E843" s="10"/>
    </row>
    <row r="844" spans="2:5" x14ac:dyDescent="0.4">
      <c r="B844" s="9"/>
      <c r="D844" s="10"/>
      <c r="E844" s="10"/>
    </row>
    <row r="845" spans="2:5" x14ac:dyDescent="0.4">
      <c r="B845" s="9"/>
      <c r="D845" s="10"/>
      <c r="E845" s="10"/>
    </row>
    <row r="846" spans="2:5" x14ac:dyDescent="0.4">
      <c r="B846" s="9"/>
      <c r="D846" s="10"/>
      <c r="E846" s="10"/>
    </row>
    <row r="847" spans="2:5" x14ac:dyDescent="0.4">
      <c r="B847" s="9"/>
      <c r="D847" s="10"/>
      <c r="E847" s="10"/>
    </row>
    <row r="848" spans="2:5" x14ac:dyDescent="0.4">
      <c r="B848" s="9"/>
      <c r="D848" s="10"/>
      <c r="E848" s="10"/>
    </row>
    <row r="849" spans="2:5" x14ac:dyDescent="0.4">
      <c r="B849" s="9"/>
      <c r="D849" s="10"/>
      <c r="E849" s="10"/>
    </row>
    <row r="850" spans="2:5" x14ac:dyDescent="0.4">
      <c r="B850" s="9"/>
      <c r="D850" s="10"/>
      <c r="E850" s="10"/>
    </row>
    <row r="851" spans="2:5" x14ac:dyDescent="0.4">
      <c r="B851" s="9"/>
      <c r="D851" s="10"/>
      <c r="E851" s="10"/>
    </row>
    <row r="852" spans="2:5" x14ac:dyDescent="0.4">
      <c r="B852" s="9"/>
      <c r="D852" s="10"/>
      <c r="E852" s="10"/>
    </row>
    <row r="853" spans="2:5" x14ac:dyDescent="0.4">
      <c r="B853" s="9"/>
      <c r="D853" s="10"/>
      <c r="E853" s="10"/>
    </row>
    <row r="854" spans="2:5" x14ac:dyDescent="0.4">
      <c r="B854" s="9"/>
      <c r="D854" s="10"/>
      <c r="E854" s="10"/>
    </row>
    <row r="855" spans="2:5" x14ac:dyDescent="0.4">
      <c r="B855" s="9"/>
      <c r="D855" s="10"/>
      <c r="E855" s="10"/>
    </row>
    <row r="856" spans="2:5" x14ac:dyDescent="0.4">
      <c r="B856" s="9"/>
      <c r="D856" s="10"/>
      <c r="E856" s="10"/>
    </row>
    <row r="857" spans="2:5" x14ac:dyDescent="0.4">
      <c r="B857" s="9"/>
      <c r="D857" s="10"/>
      <c r="E857" s="10"/>
    </row>
    <row r="858" spans="2:5" x14ac:dyDescent="0.4">
      <c r="B858" s="9"/>
      <c r="D858" s="10"/>
      <c r="E858" s="10"/>
    </row>
    <row r="859" spans="2:5" x14ac:dyDescent="0.4">
      <c r="B859" s="9"/>
      <c r="D859" s="10"/>
      <c r="E859" s="10"/>
    </row>
    <row r="860" spans="2:5" x14ac:dyDescent="0.4">
      <c r="B860" s="9"/>
      <c r="D860" s="10"/>
      <c r="E860" s="10"/>
    </row>
    <row r="861" spans="2:5" x14ac:dyDescent="0.4">
      <c r="B861" s="9"/>
      <c r="D861" s="10"/>
      <c r="E861" s="10"/>
    </row>
    <row r="862" spans="2:5" x14ac:dyDescent="0.4">
      <c r="B862" s="9"/>
      <c r="D862" s="10"/>
      <c r="E862" s="10"/>
    </row>
    <row r="863" spans="2:5" x14ac:dyDescent="0.4">
      <c r="B863" s="9"/>
      <c r="D863" s="10"/>
      <c r="E863" s="10"/>
    </row>
    <row r="864" spans="2:5" x14ac:dyDescent="0.4">
      <c r="B864" s="9"/>
      <c r="D864" s="10"/>
      <c r="E864" s="10"/>
    </row>
    <row r="865" spans="2:5" x14ac:dyDescent="0.4">
      <c r="B865" s="9"/>
      <c r="D865" s="10"/>
      <c r="E865" s="10"/>
    </row>
    <row r="866" spans="2:5" x14ac:dyDescent="0.4">
      <c r="B866" s="9"/>
      <c r="D866" s="10"/>
      <c r="E866" s="10"/>
    </row>
    <row r="867" spans="2:5" x14ac:dyDescent="0.4">
      <c r="B867" s="9"/>
      <c r="D867" s="10"/>
      <c r="E867" s="10"/>
    </row>
    <row r="868" spans="2:5" x14ac:dyDescent="0.4">
      <c r="B868" s="9"/>
      <c r="D868" s="10"/>
      <c r="E868" s="10"/>
    </row>
    <row r="869" spans="2:5" x14ac:dyDescent="0.4">
      <c r="B869" s="9"/>
      <c r="D869" s="10"/>
      <c r="E869" s="10"/>
    </row>
    <row r="870" spans="2:5" x14ac:dyDescent="0.4">
      <c r="B870" s="9"/>
      <c r="D870" s="10"/>
      <c r="E870" s="10"/>
    </row>
    <row r="871" spans="2:5" x14ac:dyDescent="0.4">
      <c r="B871" s="9"/>
      <c r="D871" s="10"/>
      <c r="E871" s="10"/>
    </row>
    <row r="872" spans="2:5" x14ac:dyDescent="0.4">
      <c r="B872" s="9"/>
      <c r="D872" s="10"/>
      <c r="E872" s="10"/>
    </row>
    <row r="873" spans="2:5" x14ac:dyDescent="0.4">
      <c r="B873" s="9"/>
      <c r="D873" s="10"/>
      <c r="E873" s="10"/>
    </row>
    <row r="874" spans="2:5" x14ac:dyDescent="0.4">
      <c r="B874" s="9"/>
      <c r="D874" s="10"/>
      <c r="E874" s="10"/>
    </row>
    <row r="875" spans="2:5" x14ac:dyDescent="0.4">
      <c r="B875" s="9"/>
      <c r="D875" s="10"/>
      <c r="E875" s="10"/>
    </row>
    <row r="876" spans="2:5" x14ac:dyDescent="0.4">
      <c r="B876" s="9"/>
      <c r="D876" s="10"/>
      <c r="E876" s="10"/>
    </row>
    <row r="877" spans="2:5" x14ac:dyDescent="0.4">
      <c r="B877" s="9"/>
      <c r="D877" s="10"/>
      <c r="E877" s="10"/>
    </row>
    <row r="878" spans="2:5" x14ac:dyDescent="0.4">
      <c r="B878" s="9"/>
      <c r="D878" s="10"/>
      <c r="E878" s="10"/>
    </row>
    <row r="879" spans="2:5" x14ac:dyDescent="0.4">
      <c r="B879" s="9"/>
      <c r="D879" s="10"/>
      <c r="E879" s="10"/>
    </row>
    <row r="880" spans="2:5" x14ac:dyDescent="0.4">
      <c r="B880" s="9"/>
      <c r="D880" s="10"/>
      <c r="E880" s="10"/>
    </row>
    <row r="881" spans="2:5" x14ac:dyDescent="0.4">
      <c r="B881" s="9"/>
      <c r="D881" s="10"/>
      <c r="E881" s="10"/>
    </row>
    <row r="882" spans="2:5" x14ac:dyDescent="0.4">
      <c r="B882" s="9"/>
      <c r="D882" s="10"/>
      <c r="E882" s="10"/>
    </row>
    <row r="883" spans="2:5" x14ac:dyDescent="0.4">
      <c r="B883" s="9"/>
      <c r="D883" s="10"/>
      <c r="E883" s="10"/>
    </row>
    <row r="884" spans="2:5" x14ac:dyDescent="0.4">
      <c r="B884" s="9"/>
      <c r="D884" s="10"/>
      <c r="E884" s="10"/>
    </row>
    <row r="885" spans="2:5" x14ac:dyDescent="0.4">
      <c r="B885" s="9"/>
      <c r="D885" s="10"/>
      <c r="E885" s="10"/>
    </row>
    <row r="886" spans="2:5" x14ac:dyDescent="0.4">
      <c r="B886" s="9"/>
      <c r="D886" s="10"/>
      <c r="E886" s="10"/>
    </row>
    <row r="887" spans="2:5" x14ac:dyDescent="0.4">
      <c r="B887" s="9"/>
      <c r="D887" s="10"/>
      <c r="E887" s="10"/>
    </row>
    <row r="888" spans="2:5" x14ac:dyDescent="0.4">
      <c r="B888" s="9"/>
      <c r="D888" s="10"/>
      <c r="E888" s="10"/>
    </row>
    <row r="889" spans="2:5" x14ac:dyDescent="0.4">
      <c r="B889" s="9"/>
      <c r="D889" s="10"/>
      <c r="E889" s="10"/>
    </row>
    <row r="890" spans="2:5" x14ac:dyDescent="0.4">
      <c r="B890" s="9"/>
      <c r="D890" s="10"/>
      <c r="E890" s="10"/>
    </row>
    <row r="891" spans="2:5" x14ac:dyDescent="0.4">
      <c r="B891" s="9"/>
      <c r="D891" s="10"/>
      <c r="E891" s="10"/>
    </row>
    <row r="892" spans="2:5" x14ac:dyDescent="0.4">
      <c r="B892" s="9"/>
      <c r="D892" s="10"/>
      <c r="E892" s="10"/>
    </row>
    <row r="893" spans="2:5" x14ac:dyDescent="0.4">
      <c r="B893" s="9"/>
      <c r="D893" s="10"/>
      <c r="E893" s="10"/>
    </row>
    <row r="894" spans="2:5" x14ac:dyDescent="0.4">
      <c r="B894" s="9"/>
      <c r="D894" s="10"/>
      <c r="E894" s="10"/>
    </row>
    <row r="895" spans="2:5" x14ac:dyDescent="0.4">
      <c r="B895" s="9"/>
      <c r="D895" s="10"/>
      <c r="E895" s="10"/>
    </row>
    <row r="896" spans="2:5" x14ac:dyDescent="0.4">
      <c r="B896" s="9"/>
      <c r="D896" s="10"/>
      <c r="E896" s="10"/>
    </row>
    <row r="897" spans="2:5" x14ac:dyDescent="0.4">
      <c r="B897" s="9"/>
      <c r="D897" s="10"/>
      <c r="E897" s="10"/>
    </row>
    <row r="898" spans="2:5" x14ac:dyDescent="0.4">
      <c r="B898" s="9"/>
      <c r="D898" s="10"/>
      <c r="E898" s="10"/>
    </row>
    <row r="899" spans="2:5" x14ac:dyDescent="0.4">
      <c r="B899" s="9"/>
      <c r="D899" s="10"/>
      <c r="E899" s="10"/>
    </row>
    <row r="900" spans="2:5" x14ac:dyDescent="0.4">
      <c r="B900" s="9"/>
      <c r="D900" s="10"/>
      <c r="E900" s="10"/>
    </row>
    <row r="901" spans="2:5" x14ac:dyDescent="0.4">
      <c r="B901" s="9"/>
      <c r="D901" s="10"/>
      <c r="E901" s="10"/>
    </row>
    <row r="902" spans="2:5" x14ac:dyDescent="0.4">
      <c r="B902" s="9"/>
      <c r="D902" s="10"/>
      <c r="E902" s="10"/>
    </row>
    <row r="903" spans="2:5" x14ac:dyDescent="0.4">
      <c r="B903" s="9"/>
      <c r="D903" s="10"/>
      <c r="E903" s="10"/>
    </row>
    <row r="904" spans="2:5" x14ac:dyDescent="0.4">
      <c r="B904" s="9"/>
      <c r="D904" s="10"/>
      <c r="E904" s="10"/>
    </row>
    <row r="905" spans="2:5" x14ac:dyDescent="0.4">
      <c r="B905" s="9"/>
      <c r="D905" s="10"/>
      <c r="E905" s="10"/>
    </row>
    <row r="906" spans="2:5" x14ac:dyDescent="0.4">
      <c r="B906" s="9"/>
      <c r="D906" s="10"/>
      <c r="E906" s="10"/>
    </row>
    <row r="907" spans="2:5" x14ac:dyDescent="0.4">
      <c r="B907" s="9"/>
      <c r="D907" s="10"/>
      <c r="E907" s="10"/>
    </row>
    <row r="908" spans="2:5" x14ac:dyDescent="0.4">
      <c r="B908" s="9"/>
      <c r="D908" s="10"/>
      <c r="E908" s="10"/>
    </row>
    <row r="909" spans="2:5" x14ac:dyDescent="0.4">
      <c r="B909" s="9"/>
      <c r="D909" s="10"/>
      <c r="E909" s="10"/>
    </row>
    <row r="910" spans="2:5" x14ac:dyDescent="0.4">
      <c r="B910" s="9"/>
      <c r="D910" s="10"/>
      <c r="E910" s="10"/>
    </row>
    <row r="911" spans="2:5" x14ac:dyDescent="0.4">
      <c r="B911" s="9"/>
      <c r="D911" s="10"/>
      <c r="E911" s="10"/>
    </row>
    <row r="912" spans="2:5" x14ac:dyDescent="0.4">
      <c r="B912" s="9"/>
      <c r="D912" s="10"/>
      <c r="E912" s="10"/>
    </row>
    <row r="913" spans="2:5" x14ac:dyDescent="0.4">
      <c r="B913" s="9"/>
      <c r="D913" s="10"/>
      <c r="E913" s="10"/>
    </row>
    <row r="914" spans="2:5" x14ac:dyDescent="0.4">
      <c r="B914" s="9"/>
      <c r="D914" s="10"/>
      <c r="E914" s="10"/>
    </row>
    <row r="915" spans="2:5" x14ac:dyDescent="0.4">
      <c r="B915" s="9"/>
      <c r="D915" s="10"/>
      <c r="E915" s="10"/>
    </row>
    <row r="916" spans="2:5" x14ac:dyDescent="0.4">
      <c r="B916" s="9"/>
      <c r="D916" s="10"/>
      <c r="E916" s="10"/>
    </row>
    <row r="917" spans="2:5" x14ac:dyDescent="0.4">
      <c r="B917" s="9"/>
      <c r="D917" s="10"/>
      <c r="E917" s="10"/>
    </row>
    <row r="918" spans="2:5" x14ac:dyDescent="0.4">
      <c r="B918" s="9"/>
      <c r="D918" s="10"/>
      <c r="E918" s="10"/>
    </row>
    <row r="919" spans="2:5" x14ac:dyDescent="0.4">
      <c r="B919" s="9"/>
      <c r="D919" s="10"/>
      <c r="E919" s="10"/>
    </row>
    <row r="920" spans="2:5" x14ac:dyDescent="0.4">
      <c r="B920" s="9"/>
      <c r="D920" s="10"/>
      <c r="E920" s="10"/>
    </row>
    <row r="921" spans="2:5" x14ac:dyDescent="0.4">
      <c r="B921" s="9"/>
      <c r="D921" s="10"/>
      <c r="E921" s="10"/>
    </row>
    <row r="922" spans="2:5" x14ac:dyDescent="0.4">
      <c r="B922" s="9"/>
      <c r="D922" s="10"/>
      <c r="E922" s="10"/>
    </row>
    <row r="923" spans="2:5" x14ac:dyDescent="0.4">
      <c r="B923" s="9"/>
      <c r="D923" s="10"/>
      <c r="E923" s="10"/>
    </row>
    <row r="924" spans="2:5" x14ac:dyDescent="0.4">
      <c r="B924" s="9"/>
      <c r="D924" s="10"/>
      <c r="E924" s="10"/>
    </row>
    <row r="925" spans="2:5" x14ac:dyDescent="0.4">
      <c r="B925" s="9"/>
      <c r="D925" s="10"/>
      <c r="E925" s="10"/>
    </row>
    <row r="926" spans="2:5" x14ac:dyDescent="0.4">
      <c r="B926" s="9"/>
      <c r="D926" s="10"/>
      <c r="E926" s="10"/>
    </row>
    <row r="927" spans="2:5" x14ac:dyDescent="0.4">
      <c r="B927" s="9"/>
      <c r="D927" s="10"/>
      <c r="E927" s="10"/>
    </row>
    <row r="928" spans="2:5" x14ac:dyDescent="0.4">
      <c r="B928" s="9"/>
      <c r="D928" s="10"/>
      <c r="E928" s="10"/>
    </row>
    <row r="929" spans="2:5" x14ac:dyDescent="0.4">
      <c r="B929" s="9"/>
      <c r="D929" s="10"/>
      <c r="E929" s="10"/>
    </row>
    <row r="930" spans="2:5" x14ac:dyDescent="0.4">
      <c r="B930" s="9"/>
      <c r="D930" s="10"/>
      <c r="E930" s="10"/>
    </row>
    <row r="931" spans="2:5" x14ac:dyDescent="0.4">
      <c r="B931" s="9"/>
      <c r="D931" s="10"/>
      <c r="E931" s="10"/>
    </row>
    <row r="932" spans="2:5" x14ac:dyDescent="0.4">
      <c r="B932" s="9"/>
      <c r="D932" s="10"/>
      <c r="E932" s="10"/>
    </row>
    <row r="933" spans="2:5" x14ac:dyDescent="0.4">
      <c r="B933" s="9"/>
      <c r="D933" s="10"/>
      <c r="E933" s="10"/>
    </row>
    <row r="934" spans="2:5" x14ac:dyDescent="0.4">
      <c r="B934" s="9"/>
      <c r="D934" s="10"/>
      <c r="E934" s="10"/>
    </row>
    <row r="935" spans="2:5" x14ac:dyDescent="0.4">
      <c r="B935" s="9"/>
      <c r="D935" s="10"/>
      <c r="E935" s="10"/>
    </row>
    <row r="936" spans="2:5" x14ac:dyDescent="0.4">
      <c r="B936" s="9"/>
      <c r="D936" s="10"/>
      <c r="E936" s="10"/>
    </row>
    <row r="937" spans="2:5" x14ac:dyDescent="0.4">
      <c r="B937" s="9"/>
      <c r="D937" s="10"/>
      <c r="E937" s="10"/>
    </row>
    <row r="938" spans="2:5" x14ac:dyDescent="0.4">
      <c r="B938" s="9"/>
      <c r="D938" s="10"/>
      <c r="E938" s="10"/>
    </row>
    <row r="939" spans="2:5" x14ac:dyDescent="0.4">
      <c r="B939" s="9"/>
      <c r="D939" s="10"/>
      <c r="E939" s="10"/>
    </row>
    <row r="940" spans="2:5" x14ac:dyDescent="0.4">
      <c r="B940" s="9"/>
      <c r="D940" s="10"/>
      <c r="E940" s="10"/>
    </row>
    <row r="941" spans="2:5" x14ac:dyDescent="0.4">
      <c r="B941" s="9"/>
      <c r="D941" s="10"/>
      <c r="E941" s="10"/>
    </row>
    <row r="942" spans="2:5" x14ac:dyDescent="0.4">
      <c r="B942" s="9"/>
      <c r="D942" s="10"/>
      <c r="E942" s="10"/>
    </row>
    <row r="943" spans="2:5" x14ac:dyDescent="0.4">
      <c r="B943" s="9"/>
      <c r="D943" s="10"/>
      <c r="E943" s="10"/>
    </row>
    <row r="944" spans="2:5" x14ac:dyDescent="0.4">
      <c r="B944" s="9"/>
      <c r="D944" s="10"/>
      <c r="E944" s="10"/>
    </row>
    <row r="945" spans="2:5" x14ac:dyDescent="0.4">
      <c r="B945" s="9"/>
      <c r="D945" s="10"/>
      <c r="E945" s="10"/>
    </row>
    <row r="946" spans="2:5" x14ac:dyDescent="0.4">
      <c r="B946" s="9"/>
      <c r="D946" s="10"/>
      <c r="E946" s="10"/>
    </row>
    <row r="947" spans="2:5" x14ac:dyDescent="0.4">
      <c r="B947" s="9"/>
      <c r="D947" s="10"/>
      <c r="E947" s="10"/>
    </row>
    <row r="948" spans="2:5" x14ac:dyDescent="0.4">
      <c r="B948" s="9"/>
      <c r="D948" s="10"/>
      <c r="E948" s="10"/>
    </row>
    <row r="949" spans="2:5" x14ac:dyDescent="0.4">
      <c r="B949" s="9"/>
      <c r="D949" s="10"/>
      <c r="E949" s="10"/>
    </row>
    <row r="950" spans="2:5" x14ac:dyDescent="0.4">
      <c r="B950" s="9"/>
      <c r="D950" s="10"/>
      <c r="E950" s="10"/>
    </row>
    <row r="951" spans="2:5" x14ac:dyDescent="0.4">
      <c r="B951" s="9"/>
      <c r="D951" s="10"/>
      <c r="E951" s="10"/>
    </row>
    <row r="952" spans="2:5" x14ac:dyDescent="0.4">
      <c r="B952" s="9"/>
      <c r="D952" s="10"/>
      <c r="E952" s="10"/>
    </row>
    <row r="953" spans="2:5" x14ac:dyDescent="0.4">
      <c r="B953" s="9"/>
      <c r="D953" s="10"/>
      <c r="E953" s="10"/>
    </row>
    <row r="954" spans="2:5" x14ac:dyDescent="0.4">
      <c r="B954" s="9"/>
      <c r="D954" s="10"/>
      <c r="E954" s="10"/>
    </row>
    <row r="955" spans="2:5" x14ac:dyDescent="0.4">
      <c r="B955" s="9"/>
      <c r="D955" s="10"/>
      <c r="E955" s="10"/>
    </row>
    <row r="956" spans="2:5" x14ac:dyDescent="0.4">
      <c r="B956" s="9"/>
      <c r="D956" s="10"/>
      <c r="E956" s="10"/>
    </row>
    <row r="957" spans="2:5" x14ac:dyDescent="0.4">
      <c r="B957" s="9"/>
      <c r="D957" s="10"/>
      <c r="E957" s="10"/>
    </row>
    <row r="958" spans="2:5" x14ac:dyDescent="0.4">
      <c r="B958" s="9"/>
      <c r="D958" s="10"/>
      <c r="E958" s="10"/>
    </row>
    <row r="959" spans="2:5" x14ac:dyDescent="0.4">
      <c r="B959" s="9"/>
      <c r="D959" s="10"/>
      <c r="E959" s="10"/>
    </row>
    <row r="960" spans="2:5" x14ac:dyDescent="0.4">
      <c r="B960" s="9"/>
      <c r="D960" s="10"/>
      <c r="E960" s="10"/>
    </row>
    <row r="961" spans="2:5" x14ac:dyDescent="0.4">
      <c r="B961" s="9"/>
      <c r="D961" s="10"/>
      <c r="E961" s="10"/>
    </row>
    <row r="962" spans="2:5" x14ac:dyDescent="0.4">
      <c r="B962" s="9"/>
      <c r="D962" s="10"/>
      <c r="E962" s="10"/>
    </row>
    <row r="963" spans="2:5" x14ac:dyDescent="0.4">
      <c r="B963" s="9"/>
      <c r="D963" s="10"/>
      <c r="E963" s="10"/>
    </row>
    <row r="964" spans="2:5" x14ac:dyDescent="0.4">
      <c r="B964" s="9"/>
      <c r="D964" s="10"/>
      <c r="E964" s="10"/>
    </row>
    <row r="965" spans="2:5" x14ac:dyDescent="0.4">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60" zoomScaleNormal="160" workbookViewId="0">
      <selection activeCell="C6" sqref="C6"/>
    </sheetView>
  </sheetViews>
  <sheetFormatPr defaultColWidth="9.15234375" defaultRowHeight="17.149999999999999" x14ac:dyDescent="0.55000000000000004"/>
  <cols>
    <col min="1" max="1" width="2.69140625" style="1" customWidth="1"/>
    <col min="2" max="2" width="12" style="1" customWidth="1"/>
    <col min="3" max="3" width="11.61328125" style="1" customWidth="1"/>
    <col min="4" max="4" width="52.69140625" style="1" customWidth="1"/>
    <col min="5" max="5" width="2.69140625" style="1" customWidth="1"/>
    <col min="6" max="6" width="2.69140625" style="21" customWidth="1"/>
    <col min="7" max="7" width="101.3828125" style="1" customWidth="1"/>
    <col min="8" max="8" width="2.69140625" style="1" customWidth="1"/>
    <col min="9" max="9" width="2.69140625" style="21" customWidth="1"/>
    <col min="10" max="16384" width="9.15234375" style="1"/>
  </cols>
  <sheetData>
    <row r="2" spans="2:7" x14ac:dyDescent="0.55000000000000004">
      <c r="B2" s="1" t="s">
        <v>5</v>
      </c>
      <c r="G2" s="1" t="s">
        <v>6</v>
      </c>
    </row>
    <row r="3" spans="2:7" x14ac:dyDescent="0.55000000000000004">
      <c r="B3" s="62" t="s">
        <v>95</v>
      </c>
      <c r="C3" s="63" t="s">
        <v>96</v>
      </c>
      <c r="D3" s="64" t="s">
        <v>19</v>
      </c>
      <c r="G3" s="65" t="s">
        <v>7</v>
      </c>
    </row>
    <row r="4" spans="2:7" x14ac:dyDescent="0.55000000000000004">
      <c r="B4" s="3" t="s">
        <v>104</v>
      </c>
      <c r="C4" s="2">
        <v>60.833333333333329</v>
      </c>
      <c r="D4" s="4" t="s">
        <v>152</v>
      </c>
      <c r="G4" s="66" t="s">
        <v>8</v>
      </c>
    </row>
    <row r="5" spans="2:7" x14ac:dyDescent="0.55000000000000004">
      <c r="B5" s="3" t="s">
        <v>103</v>
      </c>
      <c r="C5" s="2">
        <v>1E-3</v>
      </c>
      <c r="D5" s="4" t="s">
        <v>153</v>
      </c>
      <c r="G5" s="66"/>
    </row>
    <row r="6" spans="2:7" x14ac:dyDescent="0.55000000000000004">
      <c r="B6" s="3" t="s">
        <v>1</v>
      </c>
      <c r="C6" s="2">
        <f>30*60</f>
        <v>1800</v>
      </c>
      <c r="D6" s="4" t="s">
        <v>4</v>
      </c>
      <c r="G6" s="66" t="s">
        <v>9</v>
      </c>
    </row>
    <row r="7" spans="2:7" x14ac:dyDescent="0.55000000000000004">
      <c r="B7" s="3" t="s">
        <v>2</v>
      </c>
      <c r="C7" s="2">
        <v>219</v>
      </c>
      <c r="D7" s="4" t="s">
        <v>105</v>
      </c>
      <c r="G7" s="66"/>
    </row>
    <row r="8" spans="2:7" x14ac:dyDescent="0.55000000000000004">
      <c r="B8" s="77" t="s">
        <v>102</v>
      </c>
      <c r="C8" s="80">
        <f>C4*C6/C7</f>
        <v>499.99999999999994</v>
      </c>
      <c r="D8" s="78" t="s">
        <v>154</v>
      </c>
      <c r="G8" s="79"/>
    </row>
    <row r="9" spans="2:7" x14ac:dyDescent="0.55000000000000004">
      <c r="B9" s="5" t="s">
        <v>101</v>
      </c>
      <c r="C9" s="108">
        <f>C5*C6/C7</f>
        <v>8.2191780821917818E-3</v>
      </c>
      <c r="D9" s="6" t="s">
        <v>155</v>
      </c>
      <c r="G9" s="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8" customWidth="1"/>
    <col min="2" max="2" width="11.84375" style="8" bestFit="1" customWidth="1"/>
    <col min="3" max="3" width="14" style="8" bestFit="1" customWidth="1"/>
    <col min="4" max="4" width="81" style="22" customWidth="1"/>
    <col min="5" max="5" width="2.61328125" style="8" customWidth="1"/>
    <col min="6" max="6" width="69.23046875" style="8" customWidth="1"/>
    <col min="7" max="16384" width="9.15234375" style="8"/>
  </cols>
  <sheetData>
    <row r="2" spans="2:6" x14ac:dyDescent="0.4">
      <c r="B2" s="8" t="s">
        <v>106</v>
      </c>
      <c r="F2" s="22" t="s">
        <v>109</v>
      </c>
    </row>
    <row r="3" spans="2:6" x14ac:dyDescent="0.4">
      <c r="B3" s="23" t="s">
        <v>131</v>
      </c>
      <c r="C3" s="15" t="s">
        <v>132</v>
      </c>
      <c r="D3" s="24" t="s">
        <v>19</v>
      </c>
      <c r="F3" s="22" t="str">
        <f>_xlfn.CONCAT("| ",B3," | ",C3," | ",D3," |")</f>
        <v>| NLCD_Value | n_ValueRange | Description |</v>
      </c>
    </row>
    <row r="4" spans="2:6" x14ac:dyDescent="0.4">
      <c r="B4" s="87" t="s">
        <v>107</v>
      </c>
      <c r="C4" s="88" t="s">
        <v>107</v>
      </c>
      <c r="D4" s="85" t="s">
        <v>107</v>
      </c>
      <c r="F4" s="86" t="str">
        <f>_xlfn.CONCAT("|",B4,"|",C4,"|",D4,"|")</f>
        <v>|---|---|---|</v>
      </c>
    </row>
    <row r="5" spans="2:6" ht="34.299999999999997" x14ac:dyDescent="0.4">
      <c r="B5" s="25">
        <v>11</v>
      </c>
      <c r="C5" s="13" t="s">
        <v>20</v>
      </c>
      <c r="D5" s="26" t="s">
        <v>32</v>
      </c>
      <c r="F5" s="22" t="str">
        <f t="shared" ref="F5:F23" si="0">_xlfn.CONCAT("| ",B5," | ",C5," | ",D5," |")</f>
        <v>| 11 | 0.025 - 0.05 | Open Water- areas of open water, generally with less than 25% cover of vegetation or soil. |</v>
      </c>
    </row>
    <row r="6" spans="2:6" ht="34.299999999999997" x14ac:dyDescent="0.4">
      <c r="B6" s="25">
        <v>12</v>
      </c>
      <c r="C6" s="13" t="s">
        <v>21</v>
      </c>
      <c r="D6" s="26" t="s">
        <v>33</v>
      </c>
      <c r="F6" s="22" t="str">
        <f t="shared" si="0"/>
        <v>| 12 | n/a | Perennial Ice/Snow- areas characterized by a perennial cover of ice and/or snow, generally greater than 25% of total cover. |</v>
      </c>
    </row>
    <row r="7" spans="2:6" ht="102.9" x14ac:dyDescent="0.4">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5">
        <v>73</v>
      </c>
      <c r="C19" s="13" t="s">
        <v>21</v>
      </c>
      <c r="D19" s="26" t="s">
        <v>46</v>
      </c>
      <c r="F19" s="22" t="str">
        <f t="shared" si="0"/>
        <v>| 73 | n/a | Lichens- Alaska only areas dominated by fruticose or foliose lichens generally greater than 80% of total vegetation. |</v>
      </c>
    </row>
    <row r="20" spans="2:6" ht="34.299999999999997" x14ac:dyDescent="0.4">
      <c r="B20" s="25">
        <v>74</v>
      </c>
      <c r="C20" s="13" t="s">
        <v>21</v>
      </c>
      <c r="D20" s="26" t="s">
        <v>47</v>
      </c>
      <c r="F20" s="22" t="str">
        <f t="shared" si="0"/>
        <v>| 74 | n/a | Moss- Alaska only areas dominated by mosses, generally greater than 80% of total vegetation. |</v>
      </c>
    </row>
    <row r="21" spans="2:6" ht="68.599999999999994" x14ac:dyDescent="0.4">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
      <c r="B24" s="29" t="s">
        <v>51</v>
      </c>
      <c r="F24" s="22"/>
    </row>
    <row r="25" spans="2:6" x14ac:dyDescent="0.4">
      <c r="B25" s="29" t="s">
        <v>133</v>
      </c>
      <c r="F25" s="22"/>
    </row>
    <row r="26" spans="2:6" x14ac:dyDescent="0.4">
      <c r="F26" s="22"/>
    </row>
    <row r="27" spans="2:6" x14ac:dyDescent="0.4">
      <c r="F27" s="22"/>
    </row>
    <row r="28" spans="2:6" x14ac:dyDescent="0.4">
      <c r="F28" s="22"/>
    </row>
    <row r="29" spans="2:6" x14ac:dyDescent="0.4">
      <c r="F29" s="22"/>
    </row>
    <row r="30" spans="2:6" x14ac:dyDescent="0.4">
      <c r="F30" s="22"/>
    </row>
    <row r="31" spans="2:6" x14ac:dyDescent="0.4">
      <c r="F31" s="22"/>
    </row>
    <row r="32" spans="2:6" x14ac:dyDescent="0.4">
      <c r="F32" s="22"/>
    </row>
    <row r="33" spans="6:6" x14ac:dyDescent="0.4">
      <c r="F33" s="22"/>
    </row>
    <row r="34" spans="6:6" x14ac:dyDescent="0.4">
      <c r="F34" s="22"/>
    </row>
    <row r="35" spans="6:6" x14ac:dyDescent="0.4">
      <c r="F35" s="22"/>
    </row>
    <row r="36" spans="6:6" x14ac:dyDescent="0.4">
      <c r="F36" s="22"/>
    </row>
    <row r="37" spans="6:6" x14ac:dyDescent="0.4">
      <c r="F37" s="22"/>
    </row>
    <row r="38" spans="6:6" x14ac:dyDescent="0.4">
      <c r="F38" s="22"/>
    </row>
    <row r="39" spans="6:6" x14ac:dyDescent="0.4">
      <c r="F39" s="22"/>
    </row>
    <row r="40" spans="6:6" x14ac:dyDescent="0.4">
      <c r="F40" s="22"/>
    </row>
    <row r="41" spans="6:6" x14ac:dyDescent="0.4">
      <c r="F41" s="22"/>
    </row>
    <row r="42" spans="6:6" x14ac:dyDescent="0.4">
      <c r="F42" s="22"/>
    </row>
    <row r="43" spans="6:6" x14ac:dyDescent="0.4">
      <c r="F43" s="22"/>
    </row>
    <row r="44" spans="6:6" x14ac:dyDescent="0.4">
      <c r="F44" s="22"/>
    </row>
    <row r="45" spans="6:6" x14ac:dyDescent="0.4">
      <c r="F45" s="22"/>
    </row>
    <row r="46" spans="6:6" x14ac:dyDescent="0.4">
      <c r="F46" s="22"/>
    </row>
    <row r="47" spans="6:6" x14ac:dyDescent="0.4">
      <c r="F47" s="22"/>
    </row>
    <row r="48" spans="6:6" x14ac:dyDescent="0.4">
      <c r="F48" s="22"/>
    </row>
    <row r="49" spans="6:6" x14ac:dyDescent="0.4">
      <c r="F49" s="22"/>
    </row>
    <row r="50" spans="6:6" x14ac:dyDescent="0.4">
      <c r="F50" s="22"/>
    </row>
    <row r="51" spans="6:6" x14ac:dyDescent="0.4">
      <c r="F51" s="22"/>
    </row>
    <row r="52" spans="6:6" x14ac:dyDescent="0.4">
      <c r="F52" s="22"/>
    </row>
    <row r="53" spans="6:6" x14ac:dyDescent="0.4">
      <c r="F53" s="22"/>
    </row>
    <row r="54" spans="6:6" x14ac:dyDescent="0.4">
      <c r="F54" s="22"/>
    </row>
    <row r="55" spans="6:6" x14ac:dyDescent="0.4">
      <c r="F55" s="22"/>
    </row>
    <row r="56" spans="6:6" x14ac:dyDescent="0.4">
      <c r="F56" s="22"/>
    </row>
    <row r="57" spans="6:6" x14ac:dyDescent="0.4">
      <c r="F57" s="22"/>
    </row>
    <row r="58" spans="6:6" x14ac:dyDescent="0.4">
      <c r="F58" s="22"/>
    </row>
    <row r="59" spans="6:6" x14ac:dyDescent="0.4">
      <c r="F59" s="22"/>
    </row>
    <row r="60" spans="6:6" x14ac:dyDescent="0.4">
      <c r="F60" s="22"/>
    </row>
    <row r="61" spans="6:6" x14ac:dyDescent="0.4">
      <c r="F61" s="22"/>
    </row>
    <row r="62" spans="6:6" x14ac:dyDescent="0.4">
      <c r="F62" s="22"/>
    </row>
    <row r="63" spans="6:6" x14ac:dyDescent="0.4">
      <c r="F63" s="22"/>
    </row>
    <row r="64" spans="6:6" x14ac:dyDescent="0.4">
      <c r="F64" s="22"/>
    </row>
    <row r="65" spans="6:6" x14ac:dyDescent="0.4">
      <c r="F65" s="22"/>
    </row>
    <row r="66" spans="6:6" x14ac:dyDescent="0.4">
      <c r="F66" s="22"/>
    </row>
    <row r="67" spans="6:6" x14ac:dyDescent="0.4">
      <c r="F67" s="22"/>
    </row>
    <row r="68" spans="6:6" x14ac:dyDescent="0.4">
      <c r="F68" s="22"/>
    </row>
    <row r="69" spans="6:6" x14ac:dyDescent="0.4">
      <c r="F69" s="22"/>
    </row>
    <row r="70" spans="6:6" x14ac:dyDescent="0.4">
      <c r="F70" s="22"/>
    </row>
    <row r="71" spans="6:6" x14ac:dyDescent="0.4">
      <c r="F71" s="22"/>
    </row>
    <row r="72" spans="6:6" x14ac:dyDescent="0.4">
      <c r="F72" s="22"/>
    </row>
    <row r="73" spans="6:6" x14ac:dyDescent="0.4">
      <c r="F73" s="22"/>
    </row>
    <row r="74" spans="6:6" x14ac:dyDescent="0.4">
      <c r="F74" s="22"/>
    </row>
    <row r="75" spans="6:6" x14ac:dyDescent="0.4">
      <c r="F75" s="22"/>
    </row>
    <row r="76" spans="6:6" x14ac:dyDescent="0.4">
      <c r="F76" s="22"/>
    </row>
    <row r="77" spans="6:6" x14ac:dyDescent="0.4">
      <c r="F77" s="22"/>
    </row>
    <row r="78" spans="6:6" x14ac:dyDescent="0.4">
      <c r="F78" s="22"/>
    </row>
    <row r="79" spans="6:6" x14ac:dyDescent="0.4">
      <c r="F79" s="22"/>
    </row>
    <row r="80" spans="6:6" x14ac:dyDescent="0.4">
      <c r="F80" s="22"/>
    </row>
    <row r="81" spans="6:6" x14ac:dyDescent="0.4">
      <c r="F81" s="22"/>
    </row>
    <row r="82" spans="6:6" x14ac:dyDescent="0.4">
      <c r="F82" s="22"/>
    </row>
    <row r="83" spans="6:6" x14ac:dyDescent="0.4">
      <c r="F83" s="22"/>
    </row>
    <row r="84" spans="6:6" x14ac:dyDescent="0.4">
      <c r="F84" s="22"/>
    </row>
    <row r="85" spans="6:6" x14ac:dyDescent="0.4">
      <c r="F85" s="22"/>
    </row>
    <row r="86" spans="6:6" x14ac:dyDescent="0.4">
      <c r="F86" s="22"/>
    </row>
    <row r="87" spans="6:6" x14ac:dyDescent="0.4">
      <c r="F87" s="22"/>
    </row>
    <row r="88" spans="6:6" x14ac:dyDescent="0.4">
      <c r="F88" s="22"/>
    </row>
    <row r="89" spans="6:6" x14ac:dyDescent="0.4">
      <c r="F89" s="22"/>
    </row>
    <row r="90" spans="6:6" x14ac:dyDescent="0.4">
      <c r="F90" s="22"/>
    </row>
    <row r="91" spans="6:6" x14ac:dyDescent="0.4">
      <c r="F91" s="22"/>
    </row>
    <row r="92" spans="6:6" x14ac:dyDescent="0.4">
      <c r="F92" s="22"/>
    </row>
    <row r="93" spans="6:6" x14ac:dyDescent="0.4">
      <c r="F93" s="22"/>
    </row>
    <row r="94" spans="6:6" x14ac:dyDescent="0.4">
      <c r="F94" s="22"/>
    </row>
    <row r="95" spans="6:6" x14ac:dyDescent="0.4">
      <c r="F95" s="22"/>
    </row>
    <row r="96" spans="6:6" x14ac:dyDescent="0.4">
      <c r="F96" s="22"/>
    </row>
    <row r="97" spans="6:6" x14ac:dyDescent="0.4">
      <c r="F97" s="22"/>
    </row>
    <row r="98" spans="6:6" x14ac:dyDescent="0.4">
      <c r="F98" s="22"/>
    </row>
    <row r="99" spans="6:6" x14ac:dyDescent="0.4">
      <c r="F99" s="22"/>
    </row>
    <row r="100" spans="6:6" x14ac:dyDescent="0.4">
      <c r="F100" s="22"/>
    </row>
    <row r="101" spans="6:6" x14ac:dyDescent="0.4">
      <c r="F101" s="22"/>
    </row>
    <row r="102" spans="6:6" x14ac:dyDescent="0.4">
      <c r="F102" s="22"/>
    </row>
    <row r="103" spans="6:6" x14ac:dyDescent="0.4">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8" customWidth="1"/>
    <col min="2" max="2" width="43" style="8" customWidth="1"/>
    <col min="3" max="3" width="32.921875" style="8" customWidth="1"/>
    <col min="4" max="4" width="11.15234375" style="8" customWidth="1"/>
    <col min="5" max="5" width="11.15234375" style="22" customWidth="1"/>
    <col min="6" max="6" width="2.61328125" style="8" customWidth="1"/>
    <col min="7" max="7" width="69.23046875" style="8" customWidth="1"/>
    <col min="8" max="16384" width="9.15234375" style="8"/>
  </cols>
  <sheetData>
    <row r="2" spans="2:7" x14ac:dyDescent="0.4">
      <c r="B2" s="8" t="s">
        <v>108</v>
      </c>
      <c r="G2" s="22" t="s">
        <v>109</v>
      </c>
    </row>
    <row r="3" spans="2:7" x14ac:dyDescent="0.4">
      <c r="B3" s="33" t="s">
        <v>111</v>
      </c>
      <c r="C3" s="36" t="s">
        <v>114</v>
      </c>
      <c r="D3" s="36" t="s">
        <v>82</v>
      </c>
      <c r="E3" s="24" t="s">
        <v>110</v>
      </c>
      <c r="G3" s="22" t="str">
        <f>_xlfn.CONCAT("| ",B3," | ",C3," | ",D3," | ",E3," |")</f>
        <v>| LandUse | LandUse_es | ManningN | PercImperv |</v>
      </c>
    </row>
    <row r="4" spans="2:7" x14ac:dyDescent="0.4">
      <c r="B4" s="83" t="s">
        <v>107</v>
      </c>
      <c r="C4" s="84" t="s">
        <v>107</v>
      </c>
      <c r="D4" s="84" t="s">
        <v>107</v>
      </c>
      <c r="E4" s="85" t="s">
        <v>107</v>
      </c>
      <c r="G4" s="86" t="str">
        <f>_xlfn.CONCAT("|",B4,"|",C4,"|",D4,"|",E4,"|")</f>
        <v>|---|---|---|---|</v>
      </c>
    </row>
    <row r="5" spans="2:7" x14ac:dyDescent="0.4">
      <c r="B5" s="25" t="s">
        <v>69</v>
      </c>
      <c r="C5" s="37" t="s">
        <v>126</v>
      </c>
      <c r="D5" s="37">
        <v>6.6000000000000003E-2</v>
      </c>
      <c r="E5" s="26">
        <v>100</v>
      </c>
      <c r="G5" s="22" t="str">
        <f>_xlfn.CONCAT("| ",B5," | ",C5," | ",D5," | ",E5," |")</f>
        <v>| No data | Sin uso definido | 0.066 | 100 |</v>
      </c>
    </row>
    <row r="6" spans="2:7" x14ac:dyDescent="0.4">
      <c r="B6" s="25" t="s">
        <v>68</v>
      </c>
      <c r="C6" s="37" t="s">
        <v>130</v>
      </c>
      <c r="D6" s="37">
        <v>3.5000000000000003E-2</v>
      </c>
      <c r="E6" s="26">
        <v>100</v>
      </c>
      <c r="G6" s="22" t="str">
        <f t="shared" ref="G6:G20" si="0">_xlfn.CONCAT("| ",B6," | ",C6," | ",D6," | ",E6," |")</f>
        <v>| Open water | Cuerpo de agua | 0.035 | 100 |</v>
      </c>
    </row>
    <row r="7" spans="2:7" x14ac:dyDescent="0.4">
      <c r="B7" s="25" t="s">
        <v>112</v>
      </c>
      <c r="C7" s="37" t="s">
        <v>127</v>
      </c>
      <c r="D7" s="37">
        <v>0.03</v>
      </c>
      <c r="E7" s="26">
        <v>25</v>
      </c>
      <c r="G7" s="22" t="str">
        <f t="shared" si="0"/>
        <v>| Developed, open space | Urbanizado con espacio libre | 0.03 | 25 |</v>
      </c>
    </row>
    <row r="8" spans="2:7" x14ac:dyDescent="0.4">
      <c r="B8" s="25" t="s">
        <v>70</v>
      </c>
      <c r="C8" s="37" t="s">
        <v>115</v>
      </c>
      <c r="D8" s="37">
        <v>0.06</v>
      </c>
      <c r="E8" s="26">
        <v>50</v>
      </c>
      <c r="G8" s="22" t="str">
        <f t="shared" si="0"/>
        <v>| Developed, low intensity | Urbanizado con intensidad baja | 0.06 | 50 |</v>
      </c>
    </row>
    <row r="9" spans="2:7" x14ac:dyDescent="0.4">
      <c r="B9" s="25" t="s">
        <v>71</v>
      </c>
      <c r="C9" s="37" t="s">
        <v>116</v>
      </c>
      <c r="D9" s="37">
        <v>0.1</v>
      </c>
      <c r="E9" s="26">
        <v>80</v>
      </c>
      <c r="G9" s="22" t="str">
        <f t="shared" si="0"/>
        <v>| Developed, medium intensity | Urbanizado con intensidad media | 0.1 | 80 |</v>
      </c>
    </row>
    <row r="10" spans="2:7" x14ac:dyDescent="0.4">
      <c r="B10" s="25" t="s">
        <v>72</v>
      </c>
      <c r="C10" s="37" t="s">
        <v>117</v>
      </c>
      <c r="D10" s="37">
        <v>0.15</v>
      </c>
      <c r="E10" s="26">
        <v>90</v>
      </c>
      <c r="G10" s="22" t="str">
        <f t="shared" si="0"/>
        <v>| Developed, high intensity | Urbanizado con intensidad alta | 0.15 | 90 |</v>
      </c>
    </row>
    <row r="11" spans="2:7" x14ac:dyDescent="0.4">
      <c r="B11" s="34" t="s">
        <v>73</v>
      </c>
      <c r="C11" s="38" t="s">
        <v>118</v>
      </c>
      <c r="D11" s="37">
        <v>0.02</v>
      </c>
      <c r="E11" s="35">
        <v>100</v>
      </c>
      <c r="G11" s="22" t="str">
        <f t="shared" si="0"/>
        <v>| Barren land rock / sand / clay | Suelo árido rocoso / arena / arcilla | 0.02 | 100 |</v>
      </c>
    </row>
    <row r="12" spans="2:7" x14ac:dyDescent="0.4">
      <c r="B12" s="34" t="s">
        <v>74</v>
      </c>
      <c r="C12" s="38" t="s">
        <v>119</v>
      </c>
      <c r="D12" s="38">
        <v>0.1</v>
      </c>
      <c r="E12" s="35">
        <v>0</v>
      </c>
      <c r="G12" s="22" t="str">
        <f t="shared" si="0"/>
        <v>| Deciduous forest | Bosque caducifolio (estacionario) | 0.1 | 0 |</v>
      </c>
    </row>
    <row r="13" spans="2:7" x14ac:dyDescent="0.4">
      <c r="B13" s="34" t="s">
        <v>75</v>
      </c>
      <c r="C13" s="38" t="s">
        <v>120</v>
      </c>
      <c r="D13" s="38">
        <v>0.1</v>
      </c>
      <c r="E13" s="35">
        <v>0</v>
      </c>
      <c r="G13" s="22" t="str">
        <f t="shared" si="0"/>
        <v>| Evergreen forest | Bosque verde (permanente) | 0.1 | 0 |</v>
      </c>
    </row>
    <row r="14" spans="2:7" x14ac:dyDescent="0.4">
      <c r="B14" s="34" t="s">
        <v>76</v>
      </c>
      <c r="C14" s="38" t="s">
        <v>121</v>
      </c>
      <c r="D14" s="38">
        <v>0.1</v>
      </c>
      <c r="E14" s="35">
        <v>0</v>
      </c>
      <c r="G14" s="22" t="str">
        <f t="shared" si="0"/>
        <v>| Mixed forest | Bosque combinado (estacionario y permanente) | 0.1 | 0 |</v>
      </c>
    </row>
    <row r="15" spans="2:7" x14ac:dyDescent="0.4">
      <c r="B15" s="34" t="s">
        <v>77</v>
      </c>
      <c r="C15" s="38" t="s">
        <v>122</v>
      </c>
      <c r="D15" s="38">
        <v>0.06</v>
      </c>
      <c r="E15" s="35">
        <v>20</v>
      </c>
      <c r="G15" s="22" t="str">
        <f t="shared" si="0"/>
        <v>| Shrub / Scrub | Arbusto / Matorral | 0.06 | 20 |</v>
      </c>
    </row>
    <row r="16" spans="2:7" x14ac:dyDescent="0.4">
      <c r="B16" s="34" t="s">
        <v>78</v>
      </c>
      <c r="C16" s="38" t="s">
        <v>123</v>
      </c>
      <c r="D16" s="38">
        <v>0.04</v>
      </c>
      <c r="E16" s="35">
        <v>0</v>
      </c>
      <c r="G16" s="22" t="str">
        <f t="shared" si="0"/>
        <v>| Grassland / Herbaceous | Pastizal / Herbáceo | 0.04 | 0 |</v>
      </c>
    </row>
    <row r="17" spans="2:7" x14ac:dyDescent="0.4">
      <c r="B17" s="34" t="s">
        <v>113</v>
      </c>
      <c r="C17" s="38" t="s">
        <v>124</v>
      </c>
      <c r="D17" s="38">
        <v>0.06</v>
      </c>
      <c r="E17" s="35">
        <v>0</v>
      </c>
      <c r="G17" s="22" t="str">
        <f t="shared" si="0"/>
        <v>| Pasture / Hay | Pasto / Heno | 0.06 | 0 |</v>
      </c>
    </row>
    <row r="18" spans="2:7" x14ac:dyDescent="0.4">
      <c r="B18" s="34" t="s">
        <v>79</v>
      </c>
      <c r="C18" s="38" t="s">
        <v>125</v>
      </c>
      <c r="D18" s="38">
        <v>0.05</v>
      </c>
      <c r="E18" s="35">
        <v>0</v>
      </c>
      <c r="G18" s="22" t="str">
        <f t="shared" si="0"/>
        <v>| Cultivated crops | Cultivo | 0.05 | 0 |</v>
      </c>
    </row>
    <row r="19" spans="2:7" x14ac:dyDescent="0.4">
      <c r="B19" s="34" t="s">
        <v>80</v>
      </c>
      <c r="C19" s="38" t="s">
        <v>128</v>
      </c>
      <c r="D19" s="38">
        <v>0.12</v>
      </c>
      <c r="E19" s="35">
        <v>80</v>
      </c>
      <c r="G19" s="22" t="str">
        <f t="shared" si="0"/>
        <v>| Woody wetlands | Humedal con troncos | 0.12 | 80 |</v>
      </c>
    </row>
    <row r="20" spans="2:7" x14ac:dyDescent="0.4">
      <c r="B20" s="34" t="s">
        <v>81</v>
      </c>
      <c r="C20" s="38" t="s">
        <v>129</v>
      </c>
      <c r="D20" s="38">
        <v>0.1</v>
      </c>
      <c r="E20" s="35">
        <v>80</v>
      </c>
      <c r="G20" s="22" t="str">
        <f t="shared" si="0"/>
        <v>| Emergent herbaceous wetlands | Humedal herbáceo emergente | 0.1 | 80 |</v>
      </c>
    </row>
    <row r="21" spans="2:7" x14ac:dyDescent="0.4">
      <c r="B21" s="27"/>
      <c r="C21" s="39"/>
      <c r="D21" s="39"/>
      <c r="E21" s="28"/>
      <c r="G21" s="22"/>
    </row>
    <row r="22" spans="2:7" x14ac:dyDescent="0.4">
      <c r="B22" s="82" t="s">
        <v>51</v>
      </c>
      <c r="C22" s="82"/>
      <c r="D22" s="29"/>
      <c r="G22" s="22"/>
    </row>
    <row r="23" spans="2:7" x14ac:dyDescent="0.4">
      <c r="B23" s="29"/>
      <c r="C23" s="29"/>
      <c r="D23" s="29"/>
      <c r="G23" s="22"/>
    </row>
    <row r="24" spans="2:7" x14ac:dyDescent="0.4">
      <c r="B24" s="29"/>
      <c r="C24" s="29"/>
      <c r="D24" s="29"/>
      <c r="G24" s="22"/>
    </row>
    <row r="25" spans="2:7" x14ac:dyDescent="0.4">
      <c r="G25" s="22"/>
    </row>
    <row r="26" spans="2:7" x14ac:dyDescent="0.4">
      <c r="G26" s="22"/>
    </row>
    <row r="27" spans="2:7" x14ac:dyDescent="0.4">
      <c r="G27" s="22"/>
    </row>
    <row r="28" spans="2:7" x14ac:dyDescent="0.4">
      <c r="G28" s="22"/>
    </row>
    <row r="29" spans="2:7" x14ac:dyDescent="0.4">
      <c r="G29" s="22"/>
    </row>
    <row r="30" spans="2:7" x14ac:dyDescent="0.4">
      <c r="G30" s="22"/>
    </row>
    <row r="31" spans="2:7" x14ac:dyDescent="0.4">
      <c r="G31" s="22"/>
    </row>
    <row r="32" spans="2:7" x14ac:dyDescent="0.4">
      <c r="G32" s="22"/>
    </row>
    <row r="33" spans="7:7" x14ac:dyDescent="0.4">
      <c r="G33" s="22"/>
    </row>
    <row r="34" spans="7:7" x14ac:dyDescent="0.4">
      <c r="G34" s="22"/>
    </row>
    <row r="35" spans="7:7" x14ac:dyDescent="0.4">
      <c r="G35" s="22"/>
    </row>
    <row r="36" spans="7:7" x14ac:dyDescent="0.4">
      <c r="G36" s="22"/>
    </row>
    <row r="37" spans="7:7" x14ac:dyDescent="0.4">
      <c r="G37" s="22"/>
    </row>
    <row r="38" spans="7:7" x14ac:dyDescent="0.4">
      <c r="G38" s="22"/>
    </row>
    <row r="39" spans="7:7" x14ac:dyDescent="0.4">
      <c r="G39" s="22"/>
    </row>
    <row r="40" spans="7:7" x14ac:dyDescent="0.4">
      <c r="G40" s="22"/>
    </row>
    <row r="41" spans="7:7" x14ac:dyDescent="0.4">
      <c r="G41" s="22"/>
    </row>
    <row r="42" spans="7:7" x14ac:dyDescent="0.4">
      <c r="G42" s="22"/>
    </row>
    <row r="43" spans="7:7" x14ac:dyDescent="0.4">
      <c r="G43" s="22"/>
    </row>
    <row r="44" spans="7:7" x14ac:dyDescent="0.4">
      <c r="G44" s="22"/>
    </row>
    <row r="45" spans="7:7" x14ac:dyDescent="0.4">
      <c r="G45" s="22"/>
    </row>
    <row r="46" spans="7:7" x14ac:dyDescent="0.4">
      <c r="G46" s="22"/>
    </row>
    <row r="47" spans="7:7" x14ac:dyDescent="0.4">
      <c r="G47" s="22"/>
    </row>
    <row r="48" spans="7:7" x14ac:dyDescent="0.4">
      <c r="G48" s="22"/>
    </row>
    <row r="49" spans="7:7" x14ac:dyDescent="0.4">
      <c r="G49" s="22"/>
    </row>
    <row r="50" spans="7:7" x14ac:dyDescent="0.4">
      <c r="G50" s="22"/>
    </row>
    <row r="51" spans="7:7" x14ac:dyDescent="0.4">
      <c r="G51" s="22"/>
    </row>
    <row r="52" spans="7:7" x14ac:dyDescent="0.4">
      <c r="G52" s="22"/>
    </row>
    <row r="53" spans="7:7" x14ac:dyDescent="0.4">
      <c r="G53" s="22"/>
    </row>
    <row r="54" spans="7:7" x14ac:dyDescent="0.4">
      <c r="G54" s="22"/>
    </row>
    <row r="55" spans="7:7" x14ac:dyDescent="0.4">
      <c r="G55" s="22"/>
    </row>
    <row r="56" spans="7:7" x14ac:dyDescent="0.4">
      <c r="G56" s="22"/>
    </row>
    <row r="57" spans="7:7" x14ac:dyDescent="0.4">
      <c r="G57" s="22"/>
    </row>
    <row r="58" spans="7:7" x14ac:dyDescent="0.4">
      <c r="G58" s="22"/>
    </row>
    <row r="59" spans="7:7" x14ac:dyDescent="0.4">
      <c r="G59" s="22"/>
    </row>
    <row r="60" spans="7:7" x14ac:dyDescent="0.4">
      <c r="G60" s="22"/>
    </row>
    <row r="61" spans="7:7" x14ac:dyDescent="0.4">
      <c r="G61" s="22"/>
    </row>
    <row r="62" spans="7:7" x14ac:dyDescent="0.4">
      <c r="G62" s="22"/>
    </row>
    <row r="63" spans="7:7" x14ac:dyDescent="0.4">
      <c r="G63" s="22"/>
    </row>
    <row r="64" spans="7:7" x14ac:dyDescent="0.4">
      <c r="G64" s="22"/>
    </row>
    <row r="65" spans="7:7" x14ac:dyDescent="0.4">
      <c r="G65" s="22"/>
    </row>
    <row r="66" spans="7:7" x14ac:dyDescent="0.4">
      <c r="G66" s="22"/>
    </row>
    <row r="67" spans="7:7" x14ac:dyDescent="0.4">
      <c r="G67" s="22"/>
    </row>
    <row r="68" spans="7:7" x14ac:dyDescent="0.4">
      <c r="G68" s="22"/>
    </row>
    <row r="69" spans="7:7" x14ac:dyDescent="0.4">
      <c r="G69" s="22"/>
    </row>
    <row r="70" spans="7:7" x14ac:dyDescent="0.4">
      <c r="G70" s="22"/>
    </row>
    <row r="71" spans="7:7" x14ac:dyDescent="0.4">
      <c r="G71" s="22"/>
    </row>
    <row r="72" spans="7:7" x14ac:dyDescent="0.4">
      <c r="G72" s="22"/>
    </row>
    <row r="73" spans="7:7" x14ac:dyDescent="0.4">
      <c r="G73" s="22"/>
    </row>
    <row r="74" spans="7:7" x14ac:dyDescent="0.4">
      <c r="G74" s="22"/>
    </row>
    <row r="75" spans="7:7" x14ac:dyDescent="0.4">
      <c r="G75" s="22"/>
    </row>
    <row r="76" spans="7:7" x14ac:dyDescent="0.4">
      <c r="G76" s="22"/>
    </row>
    <row r="77" spans="7:7" x14ac:dyDescent="0.4">
      <c r="G77" s="22"/>
    </row>
    <row r="78" spans="7:7" x14ac:dyDescent="0.4">
      <c r="G78" s="22"/>
    </row>
    <row r="79" spans="7:7" x14ac:dyDescent="0.4">
      <c r="G79" s="22"/>
    </row>
    <row r="80" spans="7:7" x14ac:dyDescent="0.4">
      <c r="G80" s="22"/>
    </row>
    <row r="81" spans="7:7" x14ac:dyDescent="0.4">
      <c r="G81" s="22"/>
    </row>
    <row r="82" spans="7:7" x14ac:dyDescent="0.4">
      <c r="G82" s="22"/>
    </row>
    <row r="83" spans="7:7" x14ac:dyDescent="0.4">
      <c r="G83" s="22"/>
    </row>
    <row r="84" spans="7:7" x14ac:dyDescent="0.4">
      <c r="G84" s="22"/>
    </row>
    <row r="85" spans="7:7" x14ac:dyDescent="0.4">
      <c r="G85" s="22"/>
    </row>
    <row r="86" spans="7:7" x14ac:dyDescent="0.4">
      <c r="G86" s="22"/>
    </row>
    <row r="87" spans="7:7" x14ac:dyDescent="0.4">
      <c r="G87" s="22"/>
    </row>
    <row r="88" spans="7:7" x14ac:dyDescent="0.4">
      <c r="G88" s="22"/>
    </row>
    <row r="89" spans="7:7" x14ac:dyDescent="0.4">
      <c r="G89" s="22"/>
    </row>
    <row r="90" spans="7:7" x14ac:dyDescent="0.4">
      <c r="G90" s="22"/>
    </row>
    <row r="91" spans="7:7" x14ac:dyDescent="0.4">
      <c r="G91" s="22"/>
    </row>
    <row r="92" spans="7:7" x14ac:dyDescent="0.4">
      <c r="G92" s="22"/>
    </row>
    <row r="93" spans="7:7" x14ac:dyDescent="0.4">
      <c r="G93" s="22"/>
    </row>
    <row r="94" spans="7:7" x14ac:dyDescent="0.4">
      <c r="G94" s="22"/>
    </row>
    <row r="95" spans="7:7" x14ac:dyDescent="0.4">
      <c r="G95" s="22"/>
    </row>
    <row r="96" spans="7:7" x14ac:dyDescent="0.4">
      <c r="G96" s="22"/>
    </row>
    <row r="97" spans="7:7" x14ac:dyDescent="0.4">
      <c r="G97" s="22"/>
    </row>
    <row r="98" spans="7:7" x14ac:dyDescent="0.4">
      <c r="G98" s="22"/>
    </row>
    <row r="99" spans="7:7" x14ac:dyDescent="0.4">
      <c r="G99" s="22"/>
    </row>
    <row r="100" spans="7:7" x14ac:dyDescent="0.4">
      <c r="G100" s="22"/>
    </row>
    <row r="101" spans="7:7" x14ac:dyDescent="0.4">
      <c r="G101" s="22"/>
    </row>
    <row r="102" spans="7:7" x14ac:dyDescent="0.4">
      <c r="G102" s="22"/>
    </row>
    <row r="103" spans="7:7" x14ac:dyDescent="0.4">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8" customWidth="1"/>
    <col min="2" max="2" width="17.4609375" style="8" customWidth="1"/>
    <col min="3" max="3" width="73.4609375" style="22" customWidth="1"/>
    <col min="4" max="12" width="9.3046875" style="30" customWidth="1"/>
    <col min="13" max="13" width="41.15234375" style="22" customWidth="1"/>
    <col min="14" max="14" width="2.61328125" style="8" customWidth="1"/>
    <col min="15" max="15" width="69.23046875" style="8" customWidth="1"/>
    <col min="16" max="16384" width="9.15234375" style="8"/>
  </cols>
  <sheetData>
    <row r="1" spans="2:15" x14ac:dyDescent="0.4">
      <c r="B1" s="8" t="s">
        <v>134</v>
      </c>
    </row>
    <row r="2" spans="2:15" x14ac:dyDescent="0.4">
      <c r="B2" s="91"/>
      <c r="C2" s="89"/>
      <c r="D2" s="113" t="s">
        <v>66</v>
      </c>
      <c r="E2" s="114"/>
      <c r="F2" s="115"/>
      <c r="G2" s="114" t="s">
        <v>86</v>
      </c>
      <c r="H2" s="114"/>
      <c r="I2" s="115"/>
      <c r="J2" s="116" t="s">
        <v>67</v>
      </c>
      <c r="K2" s="114"/>
      <c r="L2" s="115"/>
      <c r="M2" s="97" t="s">
        <v>141</v>
      </c>
      <c r="O2" s="22" t="s">
        <v>109</v>
      </c>
    </row>
    <row r="3" spans="2:15" ht="34.299999999999997" x14ac:dyDescent="0.4">
      <c r="B3" s="81" t="s">
        <v>64</v>
      </c>
      <c r="C3" s="90" t="s">
        <v>19</v>
      </c>
      <c r="D3" s="53" t="s">
        <v>83</v>
      </c>
      <c r="E3" s="41" t="s">
        <v>85</v>
      </c>
      <c r="F3" s="42" t="s">
        <v>84</v>
      </c>
      <c r="G3" s="41" t="s">
        <v>83</v>
      </c>
      <c r="H3" s="41" t="s">
        <v>85</v>
      </c>
      <c r="I3" s="42" t="s">
        <v>84</v>
      </c>
      <c r="J3" s="40" t="s">
        <v>83</v>
      </c>
      <c r="K3" s="41" t="s">
        <v>85</v>
      </c>
      <c r="L3" s="42" t="s">
        <v>84</v>
      </c>
      <c r="M3" s="98" t="s">
        <v>140</v>
      </c>
      <c r="O3" s="22" t="str">
        <f>_xlfn.CONCAT("| ",B3," | ",C3," | ",J3," | ",K3," | ",L3," | ",M3," |")</f>
        <v>| SCS Soil Group | Description | Min | Average | Max | Cundinamarca Soils association  |</v>
      </c>
    </row>
    <row r="4" spans="2:15" x14ac:dyDescent="0.4">
      <c r="B4" s="92" t="s">
        <v>107</v>
      </c>
      <c r="C4" s="93" t="s">
        <v>107</v>
      </c>
      <c r="D4" s="53"/>
      <c r="E4" s="41"/>
      <c r="F4" s="42"/>
      <c r="G4" s="41"/>
      <c r="H4" s="41"/>
      <c r="I4" s="42"/>
      <c r="J4" s="94" t="s">
        <v>107</v>
      </c>
      <c r="K4" s="95" t="s">
        <v>107</v>
      </c>
      <c r="L4" s="96" t="s">
        <v>107</v>
      </c>
      <c r="M4" s="99" t="s">
        <v>107</v>
      </c>
      <c r="O4" s="22" t="str">
        <f t="shared" ref="O4:O11" si="0">_xlfn.CONCAT("| ",B4," | ",C4," | ",J4," | ",K4," | ",L4," | ",M4," |")</f>
        <v>| --- | --- | --- | --- | --- | --- |</v>
      </c>
    </row>
    <row r="5" spans="2:15" ht="68.599999999999994" x14ac:dyDescent="0.4">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29" t="s">
        <v>52</v>
      </c>
      <c r="O12" s="22"/>
    </row>
    <row r="13" spans="2:15" x14ac:dyDescent="0.4">
      <c r="B13" s="29" t="s">
        <v>65</v>
      </c>
      <c r="O13" s="22"/>
    </row>
    <row r="14" spans="2:15" x14ac:dyDescent="0.4">
      <c r="B14" s="29" t="s">
        <v>87</v>
      </c>
      <c r="O14" s="22"/>
    </row>
    <row r="15" spans="2:15" x14ac:dyDescent="0.4">
      <c r="B15" s="29" t="s">
        <v>89</v>
      </c>
      <c r="O15" s="22"/>
    </row>
    <row r="16" spans="2:15" x14ac:dyDescent="0.4">
      <c r="O16" s="22"/>
    </row>
    <row r="17" spans="15:15" x14ac:dyDescent="0.4">
      <c r="O17" s="22"/>
    </row>
    <row r="18" spans="15:15" x14ac:dyDescent="0.4">
      <c r="O18" s="22"/>
    </row>
    <row r="19" spans="15:15" x14ac:dyDescent="0.4">
      <c r="O19" s="22"/>
    </row>
    <row r="20" spans="15:15" x14ac:dyDescent="0.4">
      <c r="O20" s="22"/>
    </row>
    <row r="21" spans="15:15" x14ac:dyDescent="0.4">
      <c r="O21" s="22"/>
    </row>
    <row r="22" spans="15:15" x14ac:dyDescent="0.4">
      <c r="O22" s="22"/>
    </row>
    <row r="23" spans="15:15" x14ac:dyDescent="0.4">
      <c r="O23" s="22"/>
    </row>
    <row r="24" spans="15:15" x14ac:dyDescent="0.4">
      <c r="O24" s="22"/>
    </row>
    <row r="25" spans="15:15" x14ac:dyDescent="0.4">
      <c r="O25" s="22"/>
    </row>
    <row r="26" spans="15:15" x14ac:dyDescent="0.4">
      <c r="O26" s="22"/>
    </row>
    <row r="27" spans="15:15" x14ac:dyDescent="0.4">
      <c r="O27" s="22"/>
    </row>
    <row r="28" spans="15:15" x14ac:dyDescent="0.4">
      <c r="O28" s="22"/>
    </row>
    <row r="29" spans="15:15" x14ac:dyDescent="0.4">
      <c r="O29" s="22"/>
    </row>
    <row r="30" spans="15:15" x14ac:dyDescent="0.4">
      <c r="O30" s="22"/>
    </row>
    <row r="31" spans="15:15" x14ac:dyDescent="0.4">
      <c r="O31" s="22"/>
    </row>
    <row r="32" spans="15:15" x14ac:dyDescent="0.4">
      <c r="O32" s="22"/>
    </row>
    <row r="33" spans="15:15" x14ac:dyDescent="0.4">
      <c r="O33" s="22"/>
    </row>
    <row r="34" spans="15:15" x14ac:dyDescent="0.4">
      <c r="O34" s="22"/>
    </row>
    <row r="35" spans="15:15" x14ac:dyDescent="0.4">
      <c r="O35" s="22"/>
    </row>
    <row r="36" spans="15:15" x14ac:dyDescent="0.4">
      <c r="O36" s="22"/>
    </row>
    <row r="37" spans="15:15" x14ac:dyDescent="0.4">
      <c r="O37" s="22"/>
    </row>
    <row r="38" spans="15:15" x14ac:dyDescent="0.4">
      <c r="O38" s="22"/>
    </row>
    <row r="39" spans="15:15" x14ac:dyDescent="0.4">
      <c r="O39" s="22"/>
    </row>
    <row r="40" spans="15:15" x14ac:dyDescent="0.4">
      <c r="O40" s="22"/>
    </row>
    <row r="41" spans="15:15" x14ac:dyDescent="0.4">
      <c r="O41" s="22"/>
    </row>
    <row r="42" spans="15:15" x14ac:dyDescent="0.4">
      <c r="O42" s="22"/>
    </row>
    <row r="43" spans="15:15" x14ac:dyDescent="0.4">
      <c r="O43" s="22"/>
    </row>
    <row r="44" spans="15:15" x14ac:dyDescent="0.4">
      <c r="O44" s="22"/>
    </row>
    <row r="45" spans="15:15" x14ac:dyDescent="0.4">
      <c r="O45" s="22"/>
    </row>
    <row r="46" spans="15:15" x14ac:dyDescent="0.4">
      <c r="O46" s="22"/>
    </row>
    <row r="47" spans="15:15" x14ac:dyDescent="0.4">
      <c r="O47" s="22"/>
    </row>
    <row r="48" spans="15:15" x14ac:dyDescent="0.4">
      <c r="O48" s="22"/>
    </row>
    <row r="49" spans="15:15" x14ac:dyDescent="0.4">
      <c r="O49" s="22"/>
    </row>
    <row r="50" spans="15:15" x14ac:dyDescent="0.4">
      <c r="O50" s="22"/>
    </row>
    <row r="51" spans="15:15" x14ac:dyDescent="0.4">
      <c r="O51" s="22"/>
    </row>
    <row r="52" spans="15:15" x14ac:dyDescent="0.4">
      <c r="O52" s="22"/>
    </row>
    <row r="53" spans="15:15" x14ac:dyDescent="0.4">
      <c r="O53" s="22"/>
    </row>
    <row r="54" spans="15:15" x14ac:dyDescent="0.4">
      <c r="O54" s="22"/>
    </row>
    <row r="55" spans="15:15" x14ac:dyDescent="0.4">
      <c r="O55" s="22"/>
    </row>
    <row r="56" spans="15:15" x14ac:dyDescent="0.4">
      <c r="O56" s="22"/>
    </row>
    <row r="57" spans="15:15" x14ac:dyDescent="0.4">
      <c r="O57" s="22"/>
    </row>
    <row r="58" spans="15:15" x14ac:dyDescent="0.4">
      <c r="O58" s="22"/>
    </row>
    <row r="59" spans="15:15" x14ac:dyDescent="0.4">
      <c r="O59" s="22"/>
    </row>
    <row r="60" spans="15:15" x14ac:dyDescent="0.4">
      <c r="O60" s="22"/>
    </row>
    <row r="61" spans="15:15" x14ac:dyDescent="0.4">
      <c r="O61" s="22"/>
    </row>
    <row r="62" spans="15:15" x14ac:dyDescent="0.4">
      <c r="O62" s="22"/>
    </row>
    <row r="63" spans="15:15" x14ac:dyDescent="0.4">
      <c r="O63" s="22"/>
    </row>
    <row r="64" spans="15:15" x14ac:dyDescent="0.4">
      <c r="O64" s="22"/>
    </row>
    <row r="65" spans="15:15" x14ac:dyDescent="0.4">
      <c r="O65" s="22"/>
    </row>
    <row r="66" spans="15:15" x14ac:dyDescent="0.4">
      <c r="O66" s="22"/>
    </row>
    <row r="67" spans="15:15" x14ac:dyDescent="0.4">
      <c r="O67" s="22"/>
    </row>
    <row r="68" spans="15:15" x14ac:dyDescent="0.4">
      <c r="O68" s="22"/>
    </row>
    <row r="69" spans="15:15" x14ac:dyDescent="0.4">
      <c r="O69" s="22"/>
    </row>
    <row r="70" spans="15:15" x14ac:dyDescent="0.4">
      <c r="O70" s="22"/>
    </row>
    <row r="71" spans="15:15" x14ac:dyDescent="0.4">
      <c r="O71" s="22"/>
    </row>
    <row r="72" spans="15:15" x14ac:dyDescent="0.4">
      <c r="O72" s="22"/>
    </row>
    <row r="73" spans="15:15" x14ac:dyDescent="0.4">
      <c r="O73" s="22"/>
    </row>
    <row r="74" spans="15:15" x14ac:dyDescent="0.4">
      <c r="O74" s="22"/>
    </row>
    <row r="75" spans="15:15" x14ac:dyDescent="0.4">
      <c r="O75" s="22"/>
    </row>
    <row r="76" spans="15:15" x14ac:dyDescent="0.4">
      <c r="O76" s="22"/>
    </row>
    <row r="77" spans="15:15" x14ac:dyDescent="0.4">
      <c r="O77" s="22"/>
    </row>
    <row r="78" spans="15:15" x14ac:dyDescent="0.4">
      <c r="O78" s="22"/>
    </row>
    <row r="79" spans="15:15" x14ac:dyDescent="0.4">
      <c r="O79" s="22"/>
    </row>
    <row r="80" spans="15:15" x14ac:dyDescent="0.4">
      <c r="O80" s="22"/>
    </row>
    <row r="81" spans="15:15" x14ac:dyDescent="0.4">
      <c r="O81" s="22"/>
    </row>
    <row r="82" spans="15:15" x14ac:dyDescent="0.4">
      <c r="O82" s="22"/>
    </row>
    <row r="83" spans="15:15" x14ac:dyDescent="0.4">
      <c r="O83" s="22"/>
    </row>
    <row r="84" spans="15:15" x14ac:dyDescent="0.4">
      <c r="O84" s="22"/>
    </row>
    <row r="85" spans="15:15" x14ac:dyDescent="0.4">
      <c r="O85" s="22"/>
    </row>
    <row r="86" spans="15:15" x14ac:dyDescent="0.4">
      <c r="O86" s="22"/>
    </row>
    <row r="87" spans="15:15" x14ac:dyDescent="0.4">
      <c r="O87" s="22"/>
    </row>
    <row r="88" spans="15:15" x14ac:dyDescent="0.4">
      <c r="O88" s="22"/>
    </row>
    <row r="89" spans="15:15" x14ac:dyDescent="0.4">
      <c r="O89" s="22"/>
    </row>
    <row r="90" spans="15:15" x14ac:dyDescent="0.4">
      <c r="O90" s="22"/>
    </row>
    <row r="91" spans="15:15" x14ac:dyDescent="0.4">
      <c r="O91" s="22"/>
    </row>
    <row r="92" spans="15:15" x14ac:dyDescent="0.4">
      <c r="O92" s="22"/>
    </row>
    <row r="93" spans="15:15" x14ac:dyDescent="0.4">
      <c r="O93" s="22"/>
    </row>
    <row r="94" spans="15:15" x14ac:dyDescent="0.4">
      <c r="O94" s="22"/>
    </row>
    <row r="95" spans="15:15" x14ac:dyDescent="0.4">
      <c r="O95" s="22"/>
    </row>
    <row r="96" spans="15:15" x14ac:dyDescent="0.4">
      <c r="O96" s="22"/>
    </row>
    <row r="97" spans="15:15" x14ac:dyDescent="0.4">
      <c r="O97" s="22"/>
    </row>
    <row r="98" spans="15:15" x14ac:dyDescent="0.4">
      <c r="O98" s="22"/>
    </row>
    <row r="99" spans="15:15" x14ac:dyDescent="0.4">
      <c r="O99" s="22"/>
    </row>
    <row r="100" spans="15:15" x14ac:dyDescent="0.4">
      <c r="O100" s="22"/>
    </row>
    <row r="101" spans="15:15" x14ac:dyDescent="0.4">
      <c r="O101" s="22"/>
    </row>
    <row r="102" spans="15:15" x14ac:dyDescent="0.4">
      <c r="O102" s="22"/>
    </row>
    <row r="103" spans="15:15" x14ac:dyDescent="0.4">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2024-06-27T13:03:17Z</dcterms:modified>
</cp:coreProperties>
</file>