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.SIGE\activity\RemoteSensingERA5\temp\"/>
    </mc:Choice>
  </mc:AlternateContent>
  <xr:revisionPtr revIDLastSave="0" documentId="13_ncr:1_{36A32C73-42CA-4972-9744-5CBE2F3534DC}" xr6:coauthVersionLast="47" xr6:coauthVersionMax="47" xr10:uidLastSave="{00000000-0000-0000-0000-000000000000}"/>
  <bookViews>
    <workbookView xWindow="-98" yWindow="-98" windowWidth="23236" windowHeight="13875" xr2:uid="{24C27B6C-F467-4A70-A479-6DC282EB08FB}"/>
  </bookViews>
  <sheets>
    <sheet name="Sheet1" sheetId="1" r:id="rId1"/>
    <sheet name="Re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6" i="1"/>
  <c r="D7" i="1"/>
  <c r="D8" i="1"/>
  <c r="D9" i="1"/>
  <c r="D10" i="1"/>
  <c r="D11" i="1"/>
  <c r="D12" i="1"/>
  <c r="D13" i="1"/>
  <c r="D14" i="1"/>
  <c r="D15" i="1"/>
  <c r="D16" i="1"/>
  <c r="D5" i="1"/>
  <c r="D18" i="1"/>
  <c r="C18" i="1" l="1"/>
  <c r="C3" i="1"/>
  <c r="C17" i="1"/>
</calcChain>
</file>

<file path=xl/sharedStrings.xml><?xml version="1.0" encoding="utf-8"?>
<sst xmlns="http://schemas.openxmlformats.org/spreadsheetml/2006/main" count="9" uniqueCount="9">
  <si>
    <t>Month</t>
  </si>
  <si>
    <t>Total</t>
  </si>
  <si>
    <t>Balance cuenca Río Bogotá</t>
  </si>
  <si>
    <t>Área, km²</t>
  </si>
  <si>
    <t>Q (m³/s)</t>
  </si>
  <si>
    <t>http://logina.sire.gov.co/riobogota/documentos/docs/infoRecorridoAcuaticoAereo.pdf</t>
  </si>
  <si>
    <t>Referencias</t>
  </si>
  <si>
    <t>ERA5 Land ro (mm)</t>
  </si>
  <si>
    <t>Balance datos IDEAM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</si>
</sst>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Segoe UI Light"/>
      <family val="2"/>
    </font>
    <font>
      <sz val="11"/>
      <color rgb="FF0070C0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ERA5 Land ro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Sheet1!$C$5:$C$16</c:f>
              <c:numCache>
                <c:formatCode>General</c:formatCode>
                <c:ptCount val="12"/>
                <c:pt idx="0">
                  <c:v>1.8</c:v>
                </c:pt>
                <c:pt idx="1">
                  <c:v>3.8</c:v>
                </c:pt>
                <c:pt idx="2">
                  <c:v>5.9</c:v>
                </c:pt>
                <c:pt idx="3">
                  <c:v>8.9</c:v>
                </c:pt>
                <c:pt idx="4">
                  <c:v>9.15</c:v>
                </c:pt>
                <c:pt idx="5">
                  <c:v>8.1999999999999993</c:v>
                </c:pt>
                <c:pt idx="6">
                  <c:v>6.2</c:v>
                </c:pt>
                <c:pt idx="7">
                  <c:v>3.8</c:v>
                </c:pt>
                <c:pt idx="8">
                  <c:v>3.2</c:v>
                </c:pt>
                <c:pt idx="9">
                  <c:v>5.8</c:v>
                </c:pt>
                <c:pt idx="10">
                  <c:v>5.2</c:v>
                </c:pt>
                <c:pt idx="11">
                  <c:v>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92-4DF0-A918-0F3C22A0506C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Balance datos IDEAM (mm)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Sheet1!$D$5:$D$16</c:f>
              <c:numCache>
                <c:formatCode>General</c:formatCode>
                <c:ptCount val="12"/>
                <c:pt idx="0">
                  <c:v>6.8815315770698486</c:v>
                </c:pt>
                <c:pt idx="1">
                  <c:v>14.527677773814125</c:v>
                </c:pt>
                <c:pt idx="2">
                  <c:v>22.556131280395618</c:v>
                </c:pt>
                <c:pt idx="3">
                  <c:v>34.025350575512029</c:v>
                </c:pt>
                <c:pt idx="4">
                  <c:v>34.981118850105069</c:v>
                </c:pt>
                <c:pt idx="5">
                  <c:v>31.349199406651529</c:v>
                </c:pt>
                <c:pt idx="6">
                  <c:v>23.703053209907257</c:v>
                </c:pt>
                <c:pt idx="7">
                  <c:v>14.527677773814125</c:v>
                </c:pt>
                <c:pt idx="8">
                  <c:v>12.233833914790843</c:v>
                </c:pt>
                <c:pt idx="9">
                  <c:v>22.173823970558399</c:v>
                </c:pt>
                <c:pt idx="10">
                  <c:v>19.879980111535119</c:v>
                </c:pt>
                <c:pt idx="11">
                  <c:v>9.9399900557675593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92-4DF0-A918-0F3C22A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82240"/>
        <c:axId val="458180800"/>
      </c:scatterChart>
      <c:valAx>
        <c:axId val="45818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8180800"/>
        <c:crosses val="autoZero"/>
        <c:crossBetween val="midCat"/>
      </c:valAx>
      <c:valAx>
        <c:axId val="4581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818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105431</xdr:colOff>
      <xdr:row>4</xdr:row>
      <xdr:rowOff>119396</xdr:rowOff>
    </xdr:from>
    <xdr:to>
      <xdr:col>11</xdr:col>
      <xdr:colOff>630619</xdr:colOff>
      <xdr:row>16</xdr:row>
      <xdr:rowOff>3946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530A8-2138-4159-3A9C-6CE33D254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logina.sire.gov.co/riobogota/documentos/docs/infoRecorridoAcuaticoAere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55B4-004D-4701-BD0F-F23B61ACBD08}">
  <dimension ref="B2:E19"/>
  <sheetViews>
    <sheetView showGridLines="0" tabSelected="1" zoomScale="145" zoomScaleNormal="145" workbookViewId="0">
      <pane ySplit="4" topLeftCell="A5" activePane="bottomLeft" state="frozen"/>
      <selection pane="bottomLeft" activeCell="D18" sqref="D18"/>
    </sheetView>
  </sheetViews>
  <sheetFormatPr defaultRowHeight="16.5" x14ac:dyDescent="0.45"/>
  <cols>
    <col min="1" max="1" width="2.59765625" style="3" customWidth="1"/>
    <col min="2" max="2" width="9.06640625" style="3"/>
    <col min="3" max="3" width="13.9296875" style="3" customWidth="1"/>
    <col min="4" max="4" width="16.33203125" style="3" customWidth="1"/>
    <col min="5" max="5" width="2.59765625" style="3" customWidth="1"/>
    <col min="6" max="16384" width="9.06640625" style="3"/>
  </cols>
  <sheetData>
    <row r="2" spans="2:5" x14ac:dyDescent="0.45">
      <c r="B2" s="3" t="s">
        <v>2</v>
      </c>
    </row>
    <row r="3" spans="2:5" x14ac:dyDescent="0.45">
      <c r="B3" s="3" t="s">
        <v>3</v>
      </c>
      <c r="C3" s="6">
        <f>5925.89</f>
        <v>5925.89</v>
      </c>
    </row>
    <row r="4" spans="2:5" ht="33" x14ac:dyDescent="0.45">
      <c r="B4" s="4" t="s">
        <v>0</v>
      </c>
      <c r="C4" s="5" t="s">
        <v>7</v>
      </c>
      <c r="D4" s="5" t="s">
        <v>8</v>
      </c>
      <c r="E4" s="4"/>
    </row>
    <row r="5" spans="2:5" x14ac:dyDescent="0.45">
      <c r="B5" s="4">
        <v>1</v>
      </c>
      <c r="C5" s="6">
        <v>1.8</v>
      </c>
      <c r="D5" s="4">
        <f>(C5/$C$17)*$D$17</f>
        <v>6.8815315770698486</v>
      </c>
      <c r="E5" s="4"/>
    </row>
    <row r="6" spans="2:5" x14ac:dyDescent="0.45">
      <c r="B6" s="4">
        <v>2</v>
      </c>
      <c r="C6" s="6">
        <v>3.8</v>
      </c>
      <c r="D6" s="4">
        <f t="shared" ref="D6:D16" si="0">(C6/$C$17)*$D$17</f>
        <v>14.527677773814125</v>
      </c>
      <c r="E6" s="4"/>
    </row>
    <row r="7" spans="2:5" x14ac:dyDescent="0.45">
      <c r="B7" s="4">
        <v>3</v>
      </c>
      <c r="C7" s="6">
        <v>5.9</v>
      </c>
      <c r="D7" s="4">
        <f t="shared" si="0"/>
        <v>22.556131280395618</v>
      </c>
      <c r="E7" s="4"/>
    </row>
    <row r="8" spans="2:5" x14ac:dyDescent="0.45">
      <c r="B8" s="4">
        <v>4</v>
      </c>
      <c r="C8" s="6">
        <v>8.9</v>
      </c>
      <c r="D8" s="4">
        <f t="shared" si="0"/>
        <v>34.025350575512029</v>
      </c>
      <c r="E8" s="4"/>
    </row>
    <row r="9" spans="2:5" x14ac:dyDescent="0.45">
      <c r="B9" s="4">
        <v>5</v>
      </c>
      <c r="C9" s="6">
        <v>9.15</v>
      </c>
      <c r="D9" s="4">
        <f t="shared" si="0"/>
        <v>34.981118850105069</v>
      </c>
      <c r="E9" s="4"/>
    </row>
    <row r="10" spans="2:5" x14ac:dyDescent="0.45">
      <c r="B10" s="4">
        <v>6</v>
      </c>
      <c r="C10" s="6">
        <v>8.1999999999999993</v>
      </c>
      <c r="D10" s="4">
        <f t="shared" si="0"/>
        <v>31.349199406651529</v>
      </c>
      <c r="E10" s="4"/>
    </row>
    <row r="11" spans="2:5" x14ac:dyDescent="0.45">
      <c r="B11" s="4">
        <v>7</v>
      </c>
      <c r="C11" s="6">
        <v>6.2</v>
      </c>
      <c r="D11" s="4">
        <f t="shared" si="0"/>
        <v>23.703053209907257</v>
      </c>
      <c r="E11" s="4"/>
    </row>
    <row r="12" spans="2:5" x14ac:dyDescent="0.45">
      <c r="B12" s="4">
        <v>8</v>
      </c>
      <c r="C12" s="6">
        <v>3.8</v>
      </c>
      <c r="D12" s="4">
        <f t="shared" si="0"/>
        <v>14.527677773814125</v>
      </c>
      <c r="E12" s="4"/>
    </row>
    <row r="13" spans="2:5" x14ac:dyDescent="0.45">
      <c r="B13" s="4">
        <v>9</v>
      </c>
      <c r="C13" s="6">
        <v>3.2</v>
      </c>
      <c r="D13" s="4">
        <f t="shared" si="0"/>
        <v>12.233833914790843</v>
      </c>
      <c r="E13" s="4"/>
    </row>
    <row r="14" spans="2:5" x14ac:dyDescent="0.45">
      <c r="B14" s="4">
        <v>10</v>
      </c>
      <c r="C14" s="6">
        <v>5.8</v>
      </c>
      <c r="D14" s="4">
        <f t="shared" si="0"/>
        <v>22.173823970558399</v>
      </c>
      <c r="E14" s="4"/>
    </row>
    <row r="15" spans="2:5" x14ac:dyDescent="0.45">
      <c r="B15" s="4">
        <v>11</v>
      </c>
      <c r="C15" s="6">
        <v>5.2</v>
      </c>
      <c r="D15" s="4">
        <f t="shared" si="0"/>
        <v>19.879980111535119</v>
      </c>
      <c r="E15" s="4"/>
    </row>
    <row r="16" spans="2:5" x14ac:dyDescent="0.45">
      <c r="B16" s="4">
        <v>12</v>
      </c>
      <c r="C16" s="6">
        <v>2.6</v>
      </c>
      <c r="D16" s="4">
        <f t="shared" si="0"/>
        <v>9.9399900557675593</v>
      </c>
      <c r="E16" s="4"/>
    </row>
    <row r="17" spans="2:5" x14ac:dyDescent="0.45">
      <c r="B17" s="4" t="s">
        <v>1</v>
      </c>
      <c r="C17" s="4">
        <f>SUM(C5:C16)</f>
        <v>64.55</v>
      </c>
      <c r="D17" s="4">
        <v>246.7793684999215</v>
      </c>
      <c r="E17" s="4"/>
    </row>
    <row r="18" spans="2:5" x14ac:dyDescent="0.45">
      <c r="B18" s="3" t="s">
        <v>4</v>
      </c>
      <c r="C18" s="4">
        <f>(C17/1000)*(C3*1000000)/(365*24*60*60)</f>
        <v>12.129509116565195</v>
      </c>
      <c r="D18" s="4">
        <f>(D17/1000)*($C$3*1000000)/(365*24*60*60)</f>
        <v>46.371999999999993</v>
      </c>
    </row>
    <row r="19" spans="2:5" x14ac:dyDescent="0.45">
      <c r="D19" s="3">
        <f>C18/D18</f>
        <v>0.26156967818004823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5F9DB-2878-44FF-B507-98E6AFC4F1F9}">
  <dimension ref="B2:B3"/>
  <sheetViews>
    <sheetView workbookViewId="0">
      <selection activeCell="B3" sqref="B3"/>
    </sheetView>
  </sheetViews>
  <sheetFormatPr defaultRowHeight="16.5" x14ac:dyDescent="0.6"/>
  <cols>
    <col min="1" max="1" width="2.59765625" style="1" customWidth="1"/>
    <col min="2" max="16384" width="9.06640625" style="1"/>
  </cols>
  <sheetData>
    <row r="2" spans="2:2" x14ac:dyDescent="0.6">
      <c r="B2" s="1" t="s">
        <v>6</v>
      </c>
    </row>
    <row r="3" spans="2:2" x14ac:dyDescent="0.6">
      <c r="B3" s="2" t="s">
        <v>5</v>
      </c>
    </row>
  </sheetData>
  <hyperlinks>
    <hyperlink ref="B3" r:id="rId1" xr:uid="{AE3B9A79-6CBE-457B-B7E5-57F0452A24F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RICARDO AGUILAR PIÑA</dc:creator>
  <cp:lastModifiedBy>WILLIAM RICARDO AGUILAR PIÑA</cp:lastModifiedBy>
  <dcterms:created xsi:type="dcterms:W3CDTF">2024-09-23T20:09:48Z</dcterms:created>
  <dcterms:modified xsi:type="dcterms:W3CDTF">2024-09-23T20:51:07Z</dcterms:modified>
</cp:coreProperties>
</file>