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R.SIGE\activity\RoadBuffer\"/>
    </mc:Choice>
  </mc:AlternateContent>
  <xr:revisionPtr revIDLastSave="0" documentId="13_ncr:1_{F14CD143-26CE-4141-AF65-10C2F146142E}" xr6:coauthVersionLast="47" xr6:coauthVersionMax="47" xr10:uidLastSave="{00000000-0000-0000-0000-000000000000}"/>
  <bookViews>
    <workbookView xWindow="-98" yWindow="-98" windowWidth="23236" windowHeight="13875" xr2:uid="{012D0033-4953-46FF-8E03-F86034DBFEBC}"/>
  </bookViews>
  <sheets>
    <sheet name="PerfilVial"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R2" i="1" s="1"/>
  <c r="Q25" i="1"/>
  <c r="R25" i="1" s="1"/>
  <c r="Q24" i="1"/>
  <c r="R24" i="1" s="1"/>
  <c r="Q23" i="1"/>
  <c r="R23" i="1" s="1"/>
  <c r="Q22" i="1"/>
  <c r="R22" i="1" s="1"/>
  <c r="Q21" i="1"/>
  <c r="R21" i="1" s="1"/>
  <c r="Q20" i="1"/>
  <c r="R20" i="1" s="1"/>
  <c r="Q19" i="1"/>
  <c r="R19" i="1" s="1"/>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Q5" i="1"/>
  <c r="R5" i="1" s="1"/>
  <c r="Q4" i="1"/>
  <c r="R4" i="1" s="1"/>
  <c r="Q3" i="1"/>
  <c r="R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5" authorId="0" shapeId="0" xr:uid="{E1AE8C87-4CC0-4D18-8DA1-91337C1292BE}">
      <text>
        <r>
          <rPr>
            <sz val="9"/>
            <color indexed="81"/>
            <rFont val="Tahoma"/>
            <family val="2"/>
          </rPr>
          <t>(alameda)</t>
        </r>
      </text>
    </comment>
    <comment ref="N6" authorId="0" shapeId="0" xr:uid="{7B7ECA58-1099-4712-B96F-3A1FB23D3D4A}">
      <text>
        <r>
          <rPr>
            <sz val="9"/>
            <color indexed="81"/>
            <rFont val="Tahoma"/>
            <family val="2"/>
          </rPr>
          <t>(alameda)</t>
        </r>
      </text>
    </comment>
  </commentList>
</comments>
</file>

<file path=xl/sharedStrings.xml><?xml version="1.0" encoding="utf-8"?>
<sst xmlns="http://schemas.openxmlformats.org/spreadsheetml/2006/main" count="258" uniqueCount="82">
  <si>
    <t>Separador</t>
  </si>
  <si>
    <t>Alameda del Zipa</t>
  </si>
  <si>
    <t>Arterial</t>
  </si>
  <si>
    <t>Tramo</t>
  </si>
  <si>
    <t>Avenida Bicentenario</t>
  </si>
  <si>
    <t>Toda la vía</t>
  </si>
  <si>
    <t>Avenida algarra</t>
  </si>
  <si>
    <t>Desde calle 8 hasta su terminación</t>
  </si>
  <si>
    <t>Calle 26</t>
  </si>
  <si>
    <t>Calle 8</t>
  </si>
  <si>
    <t>Local</t>
  </si>
  <si>
    <t>Entre carrera 5 y via férrea</t>
  </si>
  <si>
    <t>Tramo 1</t>
  </si>
  <si>
    <t>Entre vía férrea carrera 36</t>
  </si>
  <si>
    <t>Tramo 2</t>
  </si>
  <si>
    <t>Diagonal 13</t>
  </si>
  <si>
    <t>Zonal</t>
  </si>
  <si>
    <t>Carrera 5</t>
  </si>
  <si>
    <t>Entre calle 8 y san Juanito</t>
  </si>
  <si>
    <t>Calle 6</t>
  </si>
  <si>
    <t>Entre carrera 5 y carrera 10</t>
  </si>
  <si>
    <t>Tipo 1</t>
  </si>
  <si>
    <t>Calle 7</t>
  </si>
  <si>
    <t>Entre carrera 16 Av.15 y transversal 18</t>
  </si>
  <si>
    <t>Desde la transversal 18 hasta la carrera 36</t>
  </si>
  <si>
    <t>Calle 1ª</t>
  </si>
  <si>
    <t>Entre carrera 11 y carrera 16</t>
  </si>
  <si>
    <t>Entre carrera 16 y avenida algarra</t>
  </si>
  <si>
    <t>Entre avenida algarra y bicentenario</t>
  </si>
  <si>
    <t>Tramo 3</t>
  </si>
  <si>
    <t>Calle 4</t>
  </si>
  <si>
    <t>Entre carrera 16 y Pasoancho</t>
  </si>
  <si>
    <t>Entre carrera 20 y carrera 36</t>
  </si>
  <si>
    <t>Calle 10</t>
  </si>
  <si>
    <t>Entre carrera 5 y carrera 7</t>
  </si>
  <si>
    <t>Tipo 2</t>
  </si>
  <si>
    <t>Vía arterial en doble calzada que permite la comunicación desde el sur hasta el norte de la ciudad, en los dos sentidos. Segundo anillo de movilidad urbana, que circunvala la mayor parte de la ciudad, a través, principalmente, del suelo de expansión urbana, por lo que juega un fundamental papel articulador del desarrollo de esta zona.</t>
  </si>
  <si>
    <t>Vía arterial en doble calzada que permite la comunicación desde el sur hasta el norte de la ciudad, en los dos sentidos. Tercer anillo de movilidad urbana que atraviesa la ciudad a través, principalmente, del suelo de expansión urbana, por lo que juega un fundamental papel articulador del desarrollo de esta zona.</t>
  </si>
  <si>
    <t>Desde calle 4 hasta calle 8.</t>
  </si>
  <si>
    <t>Vía arterial de doble calzada que permite la comunicación en dos sentidos entre la vía Zipaquirá - Cogua, desde la carrera 7, hasta la avenida de ferrocarril y alameda del zipa a través del suelo de expansión urbana de san rafael.</t>
  </si>
  <si>
    <t>Vía zonal que articula el acceso y comunicación del suelo de expansión urbana del sector la paz - san rafael - la esmeralda, con el resto de la ciudad, por lo que juega un fundamental papel articulador del desarrollo de esta zona.</t>
  </si>
  <si>
    <t>Desde calle 26 hasta carrera 26 (entrada lácteos el recreo)</t>
  </si>
  <si>
    <t>N/A</t>
  </si>
  <si>
    <t>Zona</t>
  </si>
  <si>
    <t>Urbana y expansión urbana</t>
  </si>
  <si>
    <t>Perfiles viales, artículos 48 y 110 del Acuerdo 012 de 2013.</t>
  </si>
  <si>
    <t>Vr – 1</t>
  </si>
  <si>
    <t>Orden 1</t>
  </si>
  <si>
    <t>Rural</t>
  </si>
  <si>
    <t>Urbano / Rural</t>
  </si>
  <si>
    <t>Urbano</t>
  </si>
  <si>
    <t>BufferGIS</t>
  </si>
  <si>
    <t>Vr – 2</t>
  </si>
  <si>
    <t>Vr – 3</t>
  </si>
  <si>
    <t>Vr – 4</t>
  </si>
  <si>
    <t>n/a</t>
  </si>
  <si>
    <t>Orden 2</t>
  </si>
  <si>
    <t>Orden 3</t>
  </si>
  <si>
    <t>Orden 4</t>
  </si>
  <si>
    <t>Vía intermunicipal de segundo orden</t>
  </si>
  <si>
    <t>Vía arterial o de primer orden doble calzada</t>
  </si>
  <si>
    <t>Vía arterial o de primer orden una calzada</t>
  </si>
  <si>
    <t>Vías veredales o de tercer orden</t>
  </si>
  <si>
    <t>Caminos interveredales</t>
  </si>
  <si>
    <t>Vía arterial en doble calzada que permite la comunicación entre el sur y el norte de la ciudad y entre esta la región, en dos sentidos. Constituye el primer anillo de movilidad urbano - regional, al permitir la conexión del sur y el norte de la ciudad y, a la vez, la conexión entre la vía nacional Bogotá - zipa y la vía nacional Zipaquirá - Bucaramanga, sin pasar por el centro de la ciudad.</t>
  </si>
  <si>
    <t>General</t>
  </si>
  <si>
    <t>PerfilTot</t>
  </si>
  <si>
    <t>AndenDer</t>
  </si>
  <si>
    <t>AndenIzq</t>
  </si>
  <si>
    <t>PerfilNum</t>
  </si>
  <si>
    <t>ViaTipo</t>
  </si>
  <si>
    <t>Jerarquia</t>
  </si>
  <si>
    <t>Ancho general para vías no categorizadas (definido en curso SIGE)</t>
  </si>
  <si>
    <t>Definicion</t>
  </si>
  <si>
    <t>Descripc</t>
  </si>
  <si>
    <t>ZVerdeIzq</t>
  </si>
  <si>
    <t>BermaCIzq</t>
  </si>
  <si>
    <t>BermaCDer</t>
  </si>
  <si>
    <t>ZVerdeDer</t>
  </si>
  <si>
    <t>Cicloruta</t>
  </si>
  <si>
    <t>CalzadaIzq</t>
  </si>
  <si>
    <t>CalzadaDer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</si>
</sst>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Segoe UI Light"/>
      <family val="2"/>
    </font>
    <font>
      <sz val="11"/>
      <color rgb="FF000000"/>
      <name val="Segoe UI Light"/>
      <family val="2"/>
    </font>
    <font>
      <sz val="8"/>
      <name val="Aptos Narrow"/>
      <family val="2"/>
      <scheme val="minor"/>
    </font>
    <font>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horizontal="left" vertical="top" wrapText="1"/>
    </xf>
    <xf numFmtId="0" fontId="1" fillId="0" borderId="5"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3" borderId="0" xfId="0" applyFont="1" applyFill="1" applyAlignment="1">
      <alignment horizontal="left" vertical="top"/>
    </xf>
    <xf numFmtId="0" fontId="1" fillId="4" borderId="0" xfId="0" applyFont="1" applyFill="1" applyAlignment="1">
      <alignment horizontal="left" vertical="top"/>
    </xf>
    <xf numFmtId="0" fontId="1" fillId="5" borderId="0" xfId="0" applyFont="1" applyFill="1" applyAlignment="1">
      <alignment horizontal="left" vertical="top"/>
    </xf>
    <xf numFmtId="0" fontId="2" fillId="3" borderId="3" xfId="0" applyFont="1" applyFill="1" applyBorder="1" applyAlignment="1">
      <alignment horizontal="center" vertical="top" wrapText="1"/>
    </xf>
    <xf numFmtId="0" fontId="2" fillId="5" borderId="3" xfId="0" applyFont="1" applyFill="1" applyBorder="1" applyAlignment="1">
      <alignment horizontal="center" vertical="top" wrapText="1"/>
    </xf>
    <xf numFmtId="0" fontId="2" fillId="4"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6" xfId="0" applyFont="1" applyFill="1" applyBorder="1" applyAlignment="1">
      <alignment horizontal="center" vertical="top" wrapText="1"/>
    </xf>
    <xf numFmtId="0" fontId="1" fillId="0" borderId="10" xfId="0" applyFont="1" applyFill="1" applyBorder="1" applyAlignment="1">
      <alignment horizontal="center" vertical="top" wrapText="1"/>
    </xf>
    <xf numFmtId="0" fontId="1" fillId="0" borderId="8" xfId="0" applyFont="1" applyFill="1" applyBorder="1" applyAlignment="1">
      <alignment horizontal="center" vertical="top" wrapText="1"/>
    </xf>
    <xf numFmtId="0" fontId="1" fillId="0" borderId="11" xfId="0" applyFont="1" applyFill="1" applyBorder="1" applyAlignment="1">
      <alignment horizontal="center" vertical="top" wrapText="1"/>
    </xf>
    <xf numFmtId="0" fontId="1" fillId="0" borderId="9" xfId="0" applyFont="1" applyFill="1" applyBorder="1" applyAlignment="1">
      <alignment horizontal="center" vertical="top" wrapText="1"/>
    </xf>
    <xf numFmtId="0" fontId="1" fillId="0" borderId="0" xfId="0" applyFont="1" applyAlignment="1">
      <alignment horizontal="center" vertical="top" wrapText="1"/>
    </xf>
    <xf numFmtId="0" fontId="2" fillId="2" borderId="3" xfId="0" applyFont="1" applyFill="1" applyBorder="1" applyAlignment="1">
      <alignment horizontal="center" vertical="top"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9057-24D5-44D3-8539-20CB037E059C}">
  <dimension ref="A1:R26"/>
  <sheetViews>
    <sheetView showGridLines="0" tabSelected="1" zoomScale="130" zoomScaleNormal="130" workbookViewId="0">
      <pane xSplit="3" ySplit="1" topLeftCell="K2" activePane="bottomRight" state="frozen"/>
      <selection pane="topRight" activeCell="D1" sqref="D1"/>
      <selection pane="bottomLeft" activeCell="A4" sqref="A4"/>
      <selection pane="bottomRight" activeCell="D2" sqref="D2"/>
    </sheetView>
  </sheetViews>
  <sheetFormatPr defaultRowHeight="18.399999999999999" customHeight="1" x14ac:dyDescent="0.45"/>
  <cols>
    <col min="1" max="1" width="10.19921875" style="1" customWidth="1"/>
    <col min="2" max="2" width="28.06640625" style="1" customWidth="1"/>
    <col min="3" max="3" width="21" style="1" customWidth="1"/>
    <col min="4" max="4" width="9.06640625" style="1"/>
    <col min="5" max="5" width="66.59765625" style="1" customWidth="1"/>
    <col min="6" max="6" width="11.9296875" style="1" customWidth="1"/>
    <col min="7" max="18" width="11.9296875" style="22" customWidth="1"/>
    <col min="19" max="16384" width="9.06640625" style="1"/>
  </cols>
  <sheetData>
    <row r="1" spans="1:18" ht="18.399999999999999" customHeight="1" x14ac:dyDescent="0.45">
      <c r="A1" s="6" t="s">
        <v>69</v>
      </c>
      <c r="B1" s="7" t="s">
        <v>43</v>
      </c>
      <c r="C1" s="7" t="s">
        <v>70</v>
      </c>
      <c r="D1" s="7" t="s">
        <v>71</v>
      </c>
      <c r="E1" s="8" t="s">
        <v>73</v>
      </c>
      <c r="F1" s="7" t="s">
        <v>74</v>
      </c>
      <c r="G1" s="12" t="s">
        <v>75</v>
      </c>
      <c r="H1" s="12" t="s">
        <v>76</v>
      </c>
      <c r="I1" s="13" t="s">
        <v>68</v>
      </c>
      <c r="J1" s="14" t="s">
        <v>80</v>
      </c>
      <c r="K1" s="14" t="s">
        <v>0</v>
      </c>
      <c r="L1" s="14" t="s">
        <v>81</v>
      </c>
      <c r="M1" s="13" t="s">
        <v>79</v>
      </c>
      <c r="N1" s="13" t="s">
        <v>67</v>
      </c>
      <c r="O1" s="12" t="s">
        <v>77</v>
      </c>
      <c r="P1" s="12" t="s">
        <v>78</v>
      </c>
      <c r="Q1" s="23" t="s">
        <v>66</v>
      </c>
      <c r="R1" s="15" t="s">
        <v>51</v>
      </c>
    </row>
    <row r="2" spans="1:18" ht="18.399999999999999" customHeight="1" x14ac:dyDescent="0.45">
      <c r="A2" s="2">
        <v>0</v>
      </c>
      <c r="B2" s="3" t="s">
        <v>44</v>
      </c>
      <c r="C2" s="3" t="s">
        <v>65</v>
      </c>
      <c r="D2" s="3" t="s">
        <v>10</v>
      </c>
      <c r="E2" s="3" t="s">
        <v>72</v>
      </c>
      <c r="F2" s="3" t="s">
        <v>3</v>
      </c>
      <c r="G2" s="16" t="s">
        <v>55</v>
      </c>
      <c r="H2" s="16" t="s">
        <v>55</v>
      </c>
      <c r="I2" s="16">
        <v>2</v>
      </c>
      <c r="J2" s="16">
        <v>3.5</v>
      </c>
      <c r="K2" s="16">
        <v>0</v>
      </c>
      <c r="L2" s="16">
        <v>3.5</v>
      </c>
      <c r="M2" s="16" t="s">
        <v>55</v>
      </c>
      <c r="N2" s="16">
        <v>2</v>
      </c>
      <c r="O2" s="16" t="s">
        <v>55</v>
      </c>
      <c r="P2" s="16" t="s">
        <v>55</v>
      </c>
      <c r="Q2" s="16">
        <f>SUM(G2:P2)</f>
        <v>11</v>
      </c>
      <c r="R2" s="17">
        <f>Q2/2</f>
        <v>5.5</v>
      </c>
    </row>
    <row r="3" spans="1:18" ht="18.399999999999999" customHeight="1" x14ac:dyDescent="0.45">
      <c r="A3" s="2">
        <v>1</v>
      </c>
      <c r="B3" s="3" t="s">
        <v>44</v>
      </c>
      <c r="C3" s="3" t="s">
        <v>1</v>
      </c>
      <c r="D3" s="3" t="s">
        <v>2</v>
      </c>
      <c r="E3" s="3" t="s">
        <v>64</v>
      </c>
      <c r="F3" s="3" t="s">
        <v>3</v>
      </c>
      <c r="G3" s="16" t="s">
        <v>55</v>
      </c>
      <c r="H3" s="16" t="s">
        <v>55</v>
      </c>
      <c r="I3" s="16">
        <v>6.25</v>
      </c>
      <c r="J3" s="16">
        <v>10</v>
      </c>
      <c r="K3" s="16">
        <v>2</v>
      </c>
      <c r="L3" s="16">
        <v>10</v>
      </c>
      <c r="M3" s="16">
        <v>2</v>
      </c>
      <c r="N3" s="16">
        <v>6.25</v>
      </c>
      <c r="O3" s="16" t="s">
        <v>55</v>
      </c>
      <c r="P3" s="16" t="s">
        <v>55</v>
      </c>
      <c r="Q3" s="16">
        <f>SUM(G3:P3)</f>
        <v>36.5</v>
      </c>
      <c r="R3" s="17">
        <f>Q3/2</f>
        <v>18.25</v>
      </c>
    </row>
    <row r="4" spans="1:18" ht="18.399999999999999" customHeight="1" x14ac:dyDescent="0.45">
      <c r="A4" s="2">
        <v>2</v>
      </c>
      <c r="B4" s="3" t="s">
        <v>44</v>
      </c>
      <c r="C4" s="3" t="s">
        <v>4</v>
      </c>
      <c r="D4" s="3" t="s">
        <v>2</v>
      </c>
      <c r="E4" s="3" t="s">
        <v>36</v>
      </c>
      <c r="F4" s="3" t="s">
        <v>5</v>
      </c>
      <c r="G4" s="16" t="s">
        <v>55</v>
      </c>
      <c r="H4" s="16" t="s">
        <v>55</v>
      </c>
      <c r="I4" s="16">
        <v>4</v>
      </c>
      <c r="J4" s="16">
        <v>10</v>
      </c>
      <c r="K4" s="16">
        <v>4</v>
      </c>
      <c r="L4" s="16">
        <v>10</v>
      </c>
      <c r="M4" s="16">
        <v>2</v>
      </c>
      <c r="N4" s="16">
        <v>4</v>
      </c>
      <c r="O4" s="16" t="s">
        <v>55</v>
      </c>
      <c r="P4" s="16" t="s">
        <v>55</v>
      </c>
      <c r="Q4" s="16">
        <f>SUM(G4:P4)</f>
        <v>34</v>
      </c>
      <c r="R4" s="17">
        <f t="shared" ref="R4:R25" si="0">Q4/2</f>
        <v>17</v>
      </c>
    </row>
    <row r="5" spans="1:18" ht="18.399999999999999" customHeight="1" x14ac:dyDescent="0.45">
      <c r="A5" s="2">
        <v>3</v>
      </c>
      <c r="B5" s="3" t="s">
        <v>44</v>
      </c>
      <c r="C5" s="3" t="s">
        <v>6</v>
      </c>
      <c r="D5" s="3" t="s">
        <v>2</v>
      </c>
      <c r="E5" s="3" t="s">
        <v>37</v>
      </c>
      <c r="F5" s="3" t="s">
        <v>38</v>
      </c>
      <c r="G5" s="16" t="s">
        <v>55</v>
      </c>
      <c r="H5" s="16" t="s">
        <v>55</v>
      </c>
      <c r="I5" s="16">
        <v>2.4</v>
      </c>
      <c r="J5" s="16">
        <v>7</v>
      </c>
      <c r="K5" s="16">
        <v>1</v>
      </c>
      <c r="L5" s="16">
        <v>7</v>
      </c>
      <c r="M5" s="16" t="s">
        <v>55</v>
      </c>
      <c r="N5" s="16">
        <v>12</v>
      </c>
      <c r="O5" s="16" t="s">
        <v>55</v>
      </c>
      <c r="P5" s="16" t="s">
        <v>55</v>
      </c>
      <c r="Q5" s="16">
        <f>SUM(G5:P5)</f>
        <v>29.4</v>
      </c>
      <c r="R5" s="17">
        <f t="shared" si="0"/>
        <v>14.7</v>
      </c>
    </row>
    <row r="6" spans="1:18" ht="18.399999999999999" customHeight="1" x14ac:dyDescent="0.45">
      <c r="A6" s="2">
        <v>4</v>
      </c>
      <c r="B6" s="3" t="s">
        <v>44</v>
      </c>
      <c r="C6" s="3" t="s">
        <v>6</v>
      </c>
      <c r="D6" s="3" t="s">
        <v>2</v>
      </c>
      <c r="E6" s="3" t="s">
        <v>37</v>
      </c>
      <c r="F6" s="3" t="s">
        <v>7</v>
      </c>
      <c r="G6" s="16" t="s">
        <v>55</v>
      </c>
      <c r="H6" s="16" t="s">
        <v>55</v>
      </c>
      <c r="I6" s="16">
        <v>2.4</v>
      </c>
      <c r="J6" s="16">
        <v>7</v>
      </c>
      <c r="K6" s="16">
        <v>1</v>
      </c>
      <c r="L6" s="16">
        <v>7</v>
      </c>
      <c r="M6" s="16" t="s">
        <v>55</v>
      </c>
      <c r="N6" s="16">
        <v>12</v>
      </c>
      <c r="O6" s="16" t="s">
        <v>55</v>
      </c>
      <c r="P6" s="16" t="s">
        <v>55</v>
      </c>
      <c r="Q6" s="16">
        <f t="shared" ref="Q6:Q21" si="1">SUM(G6:P6)</f>
        <v>29.4</v>
      </c>
      <c r="R6" s="17">
        <f t="shared" si="0"/>
        <v>14.7</v>
      </c>
    </row>
    <row r="7" spans="1:18" ht="18.399999999999999" customHeight="1" x14ac:dyDescent="0.45">
      <c r="A7" s="2">
        <v>5</v>
      </c>
      <c r="B7" s="3" t="s">
        <v>44</v>
      </c>
      <c r="C7" s="3" t="s">
        <v>8</v>
      </c>
      <c r="D7" s="3" t="s">
        <v>2</v>
      </c>
      <c r="E7" s="3" t="s">
        <v>39</v>
      </c>
      <c r="F7" s="3" t="s">
        <v>5</v>
      </c>
      <c r="G7" s="16" t="s">
        <v>55</v>
      </c>
      <c r="H7" s="16" t="s">
        <v>55</v>
      </c>
      <c r="I7" s="16">
        <v>2.5</v>
      </c>
      <c r="J7" s="16">
        <v>7</v>
      </c>
      <c r="K7" s="16">
        <v>1</v>
      </c>
      <c r="L7" s="16">
        <v>7</v>
      </c>
      <c r="M7" s="16" t="s">
        <v>55</v>
      </c>
      <c r="N7" s="16">
        <v>2.5</v>
      </c>
      <c r="O7" s="16" t="s">
        <v>55</v>
      </c>
      <c r="P7" s="16" t="s">
        <v>55</v>
      </c>
      <c r="Q7" s="16">
        <f t="shared" si="1"/>
        <v>20</v>
      </c>
      <c r="R7" s="17">
        <f t="shared" si="0"/>
        <v>10</v>
      </c>
    </row>
    <row r="8" spans="1:18" ht="18.399999999999999" customHeight="1" x14ac:dyDescent="0.45">
      <c r="A8" s="2">
        <v>6</v>
      </c>
      <c r="B8" s="3" t="s">
        <v>44</v>
      </c>
      <c r="C8" s="3" t="s">
        <v>9</v>
      </c>
      <c r="D8" s="3" t="s">
        <v>10</v>
      </c>
      <c r="E8" s="3" t="s">
        <v>11</v>
      </c>
      <c r="F8" s="3" t="s">
        <v>12</v>
      </c>
      <c r="G8" s="16" t="s">
        <v>55</v>
      </c>
      <c r="H8" s="16" t="s">
        <v>55</v>
      </c>
      <c r="I8" s="16">
        <v>2</v>
      </c>
      <c r="J8" s="16">
        <v>7</v>
      </c>
      <c r="K8" s="16" t="s">
        <v>55</v>
      </c>
      <c r="L8" s="16" t="s">
        <v>55</v>
      </c>
      <c r="M8" s="16" t="s">
        <v>55</v>
      </c>
      <c r="N8" s="16">
        <v>2</v>
      </c>
      <c r="O8" s="16" t="s">
        <v>55</v>
      </c>
      <c r="P8" s="16" t="s">
        <v>55</v>
      </c>
      <c r="Q8" s="16">
        <f t="shared" si="1"/>
        <v>11</v>
      </c>
      <c r="R8" s="17">
        <f t="shared" si="0"/>
        <v>5.5</v>
      </c>
    </row>
    <row r="9" spans="1:18" ht="18.399999999999999" customHeight="1" x14ac:dyDescent="0.45">
      <c r="A9" s="2">
        <v>7</v>
      </c>
      <c r="B9" s="3" t="s">
        <v>44</v>
      </c>
      <c r="C9" s="3" t="s">
        <v>9</v>
      </c>
      <c r="D9" s="3" t="s">
        <v>10</v>
      </c>
      <c r="E9" s="3" t="s">
        <v>13</v>
      </c>
      <c r="F9" s="3" t="s">
        <v>14</v>
      </c>
      <c r="G9" s="16" t="s">
        <v>55</v>
      </c>
      <c r="H9" s="16" t="s">
        <v>55</v>
      </c>
      <c r="I9" s="16">
        <v>4.5</v>
      </c>
      <c r="J9" s="16">
        <v>6.5</v>
      </c>
      <c r="K9" s="16">
        <v>2</v>
      </c>
      <c r="L9" s="16">
        <v>6.5</v>
      </c>
      <c r="M9" s="16">
        <v>4.2</v>
      </c>
      <c r="N9" s="16">
        <v>4.3</v>
      </c>
      <c r="O9" s="16" t="s">
        <v>55</v>
      </c>
      <c r="P9" s="16" t="s">
        <v>55</v>
      </c>
      <c r="Q9" s="16">
        <f t="shared" si="1"/>
        <v>28</v>
      </c>
      <c r="R9" s="17">
        <f t="shared" si="0"/>
        <v>14</v>
      </c>
    </row>
    <row r="10" spans="1:18" ht="18.399999999999999" customHeight="1" x14ac:dyDescent="0.45">
      <c r="A10" s="2">
        <v>8</v>
      </c>
      <c r="B10" s="3" t="s">
        <v>44</v>
      </c>
      <c r="C10" s="3" t="s">
        <v>15</v>
      </c>
      <c r="D10" s="3" t="s">
        <v>16</v>
      </c>
      <c r="E10" s="3" t="s">
        <v>40</v>
      </c>
      <c r="F10" s="3" t="s">
        <v>41</v>
      </c>
      <c r="G10" s="16" t="s">
        <v>55</v>
      </c>
      <c r="H10" s="16" t="s">
        <v>55</v>
      </c>
      <c r="I10" s="16">
        <v>2.5</v>
      </c>
      <c r="J10" s="16">
        <v>7</v>
      </c>
      <c r="K10" s="16">
        <v>1</v>
      </c>
      <c r="L10" s="16">
        <v>7</v>
      </c>
      <c r="M10" s="16" t="s">
        <v>55</v>
      </c>
      <c r="N10" s="16">
        <v>2.5</v>
      </c>
      <c r="O10" s="16" t="s">
        <v>55</v>
      </c>
      <c r="P10" s="16" t="s">
        <v>55</v>
      </c>
      <c r="Q10" s="16">
        <f t="shared" si="1"/>
        <v>20</v>
      </c>
      <c r="R10" s="17">
        <f t="shared" si="0"/>
        <v>10</v>
      </c>
    </row>
    <row r="11" spans="1:18" ht="18.399999999999999" customHeight="1" x14ac:dyDescent="0.45">
      <c r="A11" s="2">
        <v>9</v>
      </c>
      <c r="B11" s="3" t="s">
        <v>44</v>
      </c>
      <c r="C11" s="3" t="s">
        <v>17</v>
      </c>
      <c r="D11" s="3" t="s">
        <v>16</v>
      </c>
      <c r="E11" s="3" t="s">
        <v>18</v>
      </c>
      <c r="F11" s="3" t="s">
        <v>42</v>
      </c>
      <c r="G11" s="16" t="s">
        <v>55</v>
      </c>
      <c r="H11" s="16" t="s">
        <v>55</v>
      </c>
      <c r="I11" s="16">
        <v>2.25</v>
      </c>
      <c r="J11" s="16">
        <v>3.5</v>
      </c>
      <c r="K11" s="16" t="s">
        <v>55</v>
      </c>
      <c r="L11" s="16" t="s">
        <v>55</v>
      </c>
      <c r="M11" s="16" t="s">
        <v>55</v>
      </c>
      <c r="N11" s="16">
        <v>1.25</v>
      </c>
      <c r="O11" s="16" t="s">
        <v>55</v>
      </c>
      <c r="P11" s="16" t="s">
        <v>55</v>
      </c>
      <c r="Q11" s="16">
        <f t="shared" si="1"/>
        <v>7</v>
      </c>
      <c r="R11" s="17">
        <f t="shared" si="0"/>
        <v>3.5</v>
      </c>
    </row>
    <row r="12" spans="1:18" ht="18.399999999999999" customHeight="1" x14ac:dyDescent="0.45">
      <c r="A12" s="2">
        <v>10</v>
      </c>
      <c r="B12" s="3" t="s">
        <v>44</v>
      </c>
      <c r="C12" s="3" t="s">
        <v>19</v>
      </c>
      <c r="D12" s="3" t="s">
        <v>16</v>
      </c>
      <c r="E12" s="3" t="s">
        <v>20</v>
      </c>
      <c r="F12" s="3" t="s">
        <v>21</v>
      </c>
      <c r="G12" s="16" t="s">
        <v>55</v>
      </c>
      <c r="H12" s="16" t="s">
        <v>55</v>
      </c>
      <c r="I12" s="16">
        <v>4.5</v>
      </c>
      <c r="J12" s="16">
        <v>3.5</v>
      </c>
      <c r="K12" s="16" t="s">
        <v>55</v>
      </c>
      <c r="L12" s="16">
        <v>3.5</v>
      </c>
      <c r="M12" s="16" t="s">
        <v>55</v>
      </c>
      <c r="N12" s="16">
        <v>3</v>
      </c>
      <c r="O12" s="16" t="s">
        <v>55</v>
      </c>
      <c r="P12" s="16" t="s">
        <v>55</v>
      </c>
      <c r="Q12" s="16">
        <f t="shared" si="1"/>
        <v>14.5</v>
      </c>
      <c r="R12" s="17">
        <f t="shared" si="0"/>
        <v>7.25</v>
      </c>
    </row>
    <row r="13" spans="1:18" ht="18.399999999999999" customHeight="1" x14ac:dyDescent="0.45">
      <c r="A13" s="2">
        <v>11</v>
      </c>
      <c r="B13" s="3" t="s">
        <v>44</v>
      </c>
      <c r="C13" s="3" t="s">
        <v>22</v>
      </c>
      <c r="D13" s="3" t="s">
        <v>10</v>
      </c>
      <c r="E13" s="3" t="s">
        <v>23</v>
      </c>
      <c r="F13" s="3" t="s">
        <v>12</v>
      </c>
      <c r="G13" s="16" t="s">
        <v>55</v>
      </c>
      <c r="H13" s="16" t="s">
        <v>55</v>
      </c>
      <c r="I13" s="16">
        <v>2</v>
      </c>
      <c r="J13" s="16">
        <v>7</v>
      </c>
      <c r="K13" s="16" t="s">
        <v>55</v>
      </c>
      <c r="L13" s="16" t="s">
        <v>55</v>
      </c>
      <c r="M13" s="16" t="s">
        <v>55</v>
      </c>
      <c r="N13" s="16">
        <v>2</v>
      </c>
      <c r="O13" s="16" t="s">
        <v>55</v>
      </c>
      <c r="P13" s="16" t="s">
        <v>55</v>
      </c>
      <c r="Q13" s="16">
        <f t="shared" si="1"/>
        <v>11</v>
      </c>
      <c r="R13" s="17">
        <f t="shared" si="0"/>
        <v>5.5</v>
      </c>
    </row>
    <row r="14" spans="1:18" ht="18.399999999999999" customHeight="1" x14ac:dyDescent="0.45">
      <c r="A14" s="2">
        <v>12</v>
      </c>
      <c r="B14" s="3" t="s">
        <v>44</v>
      </c>
      <c r="C14" s="3" t="s">
        <v>22</v>
      </c>
      <c r="D14" s="3" t="s">
        <v>16</v>
      </c>
      <c r="E14" s="3" t="s">
        <v>24</v>
      </c>
      <c r="F14" s="3" t="s">
        <v>14</v>
      </c>
      <c r="G14" s="16" t="s">
        <v>55</v>
      </c>
      <c r="H14" s="16" t="s">
        <v>55</v>
      </c>
      <c r="I14" s="16">
        <v>2</v>
      </c>
      <c r="J14" s="16">
        <v>7</v>
      </c>
      <c r="K14" s="16">
        <v>2</v>
      </c>
      <c r="L14" s="16">
        <v>7</v>
      </c>
      <c r="M14" s="16" t="s">
        <v>55</v>
      </c>
      <c r="N14" s="16">
        <v>2</v>
      </c>
      <c r="O14" s="16" t="s">
        <v>55</v>
      </c>
      <c r="P14" s="16" t="s">
        <v>55</v>
      </c>
      <c r="Q14" s="16">
        <f t="shared" si="1"/>
        <v>20</v>
      </c>
      <c r="R14" s="17">
        <f t="shared" si="0"/>
        <v>10</v>
      </c>
    </row>
    <row r="15" spans="1:18" ht="18.399999999999999" customHeight="1" x14ac:dyDescent="0.45">
      <c r="A15" s="2">
        <v>13</v>
      </c>
      <c r="B15" s="3" t="s">
        <v>44</v>
      </c>
      <c r="C15" s="3" t="s">
        <v>25</v>
      </c>
      <c r="D15" s="3" t="s">
        <v>10</v>
      </c>
      <c r="E15" s="3" t="s">
        <v>26</v>
      </c>
      <c r="F15" s="3" t="s">
        <v>12</v>
      </c>
      <c r="G15" s="16" t="s">
        <v>55</v>
      </c>
      <c r="H15" s="16" t="s">
        <v>55</v>
      </c>
      <c r="I15" s="16">
        <v>3</v>
      </c>
      <c r="J15" s="16">
        <v>6</v>
      </c>
      <c r="K15" s="16">
        <v>2</v>
      </c>
      <c r="L15" s="16">
        <v>6</v>
      </c>
      <c r="M15" s="16">
        <v>2</v>
      </c>
      <c r="N15" s="16">
        <v>3</v>
      </c>
      <c r="O15" s="16" t="s">
        <v>55</v>
      </c>
      <c r="P15" s="16" t="s">
        <v>55</v>
      </c>
      <c r="Q15" s="16">
        <f t="shared" si="1"/>
        <v>22</v>
      </c>
      <c r="R15" s="17">
        <f t="shared" si="0"/>
        <v>11</v>
      </c>
    </row>
    <row r="16" spans="1:18" ht="18.399999999999999" customHeight="1" x14ac:dyDescent="0.45">
      <c r="A16" s="2">
        <v>14</v>
      </c>
      <c r="B16" s="3" t="s">
        <v>44</v>
      </c>
      <c r="C16" s="3" t="s">
        <v>25</v>
      </c>
      <c r="D16" s="3" t="s">
        <v>10</v>
      </c>
      <c r="E16" s="3" t="s">
        <v>27</v>
      </c>
      <c r="F16" s="3" t="s">
        <v>14</v>
      </c>
      <c r="G16" s="16" t="s">
        <v>55</v>
      </c>
      <c r="H16" s="16" t="s">
        <v>55</v>
      </c>
      <c r="I16" s="16">
        <v>3</v>
      </c>
      <c r="J16" s="16">
        <v>6</v>
      </c>
      <c r="K16" s="16">
        <v>2</v>
      </c>
      <c r="L16" s="16">
        <v>6</v>
      </c>
      <c r="M16" s="16">
        <v>2</v>
      </c>
      <c r="N16" s="16">
        <v>3</v>
      </c>
      <c r="O16" s="16" t="s">
        <v>55</v>
      </c>
      <c r="P16" s="16" t="s">
        <v>55</v>
      </c>
      <c r="Q16" s="16">
        <f t="shared" si="1"/>
        <v>22</v>
      </c>
      <c r="R16" s="17">
        <f t="shared" si="0"/>
        <v>11</v>
      </c>
    </row>
    <row r="17" spans="1:18" ht="18.399999999999999" customHeight="1" x14ac:dyDescent="0.45">
      <c r="A17" s="2">
        <v>15</v>
      </c>
      <c r="B17" s="3" t="s">
        <v>44</v>
      </c>
      <c r="C17" s="3" t="s">
        <v>25</v>
      </c>
      <c r="D17" s="3" t="s">
        <v>10</v>
      </c>
      <c r="E17" s="3" t="s">
        <v>28</v>
      </c>
      <c r="F17" s="3" t="s">
        <v>29</v>
      </c>
      <c r="G17" s="16" t="s">
        <v>55</v>
      </c>
      <c r="H17" s="16" t="s">
        <v>55</v>
      </c>
      <c r="I17" s="16">
        <v>3</v>
      </c>
      <c r="J17" s="16">
        <v>6</v>
      </c>
      <c r="K17" s="16">
        <v>2</v>
      </c>
      <c r="L17" s="16">
        <v>6</v>
      </c>
      <c r="M17" s="16">
        <v>2</v>
      </c>
      <c r="N17" s="16">
        <v>3</v>
      </c>
      <c r="O17" s="16" t="s">
        <v>55</v>
      </c>
      <c r="P17" s="16" t="s">
        <v>55</v>
      </c>
      <c r="Q17" s="16">
        <f t="shared" si="1"/>
        <v>22</v>
      </c>
      <c r="R17" s="17">
        <f t="shared" si="0"/>
        <v>11</v>
      </c>
    </row>
    <row r="18" spans="1:18" ht="18.399999999999999" customHeight="1" x14ac:dyDescent="0.45">
      <c r="A18" s="2">
        <v>16</v>
      </c>
      <c r="B18" s="3" t="s">
        <v>44</v>
      </c>
      <c r="C18" s="3" t="s">
        <v>30</v>
      </c>
      <c r="D18" s="3" t="s">
        <v>10</v>
      </c>
      <c r="E18" s="3" t="s">
        <v>31</v>
      </c>
      <c r="F18" s="3" t="s">
        <v>42</v>
      </c>
      <c r="G18" s="16" t="s">
        <v>55</v>
      </c>
      <c r="H18" s="16" t="s">
        <v>55</v>
      </c>
      <c r="I18" s="16">
        <v>4.5</v>
      </c>
      <c r="J18" s="16">
        <v>6.5</v>
      </c>
      <c r="K18" s="16">
        <v>2</v>
      </c>
      <c r="L18" s="16">
        <v>6.5</v>
      </c>
      <c r="M18" s="16">
        <v>4.2</v>
      </c>
      <c r="N18" s="16">
        <v>4.3</v>
      </c>
      <c r="O18" s="16" t="s">
        <v>55</v>
      </c>
      <c r="P18" s="16" t="s">
        <v>55</v>
      </c>
      <c r="Q18" s="16">
        <f t="shared" si="1"/>
        <v>28</v>
      </c>
      <c r="R18" s="17">
        <f t="shared" si="0"/>
        <v>14</v>
      </c>
    </row>
    <row r="19" spans="1:18" ht="18.399999999999999" customHeight="1" x14ac:dyDescent="0.45">
      <c r="A19" s="2">
        <v>17</v>
      </c>
      <c r="B19" s="3" t="s">
        <v>44</v>
      </c>
      <c r="C19" s="3" t="s">
        <v>19</v>
      </c>
      <c r="D19" s="3" t="s">
        <v>10</v>
      </c>
      <c r="E19" s="3" t="s">
        <v>32</v>
      </c>
      <c r="F19" s="3" t="s">
        <v>42</v>
      </c>
      <c r="G19" s="16" t="s">
        <v>55</v>
      </c>
      <c r="H19" s="16" t="s">
        <v>55</v>
      </c>
      <c r="I19" s="16">
        <v>2.5</v>
      </c>
      <c r="J19" s="16">
        <v>7</v>
      </c>
      <c r="K19" s="16">
        <v>1</v>
      </c>
      <c r="L19" s="16">
        <v>7</v>
      </c>
      <c r="M19" s="16" t="s">
        <v>55</v>
      </c>
      <c r="N19" s="16">
        <v>2.5</v>
      </c>
      <c r="O19" s="16" t="s">
        <v>55</v>
      </c>
      <c r="P19" s="16" t="s">
        <v>55</v>
      </c>
      <c r="Q19" s="16">
        <f t="shared" si="1"/>
        <v>20</v>
      </c>
      <c r="R19" s="17">
        <f t="shared" si="0"/>
        <v>10</v>
      </c>
    </row>
    <row r="20" spans="1:18" ht="18.399999999999999" customHeight="1" x14ac:dyDescent="0.45">
      <c r="A20" s="2">
        <v>18</v>
      </c>
      <c r="B20" s="3" t="s">
        <v>44</v>
      </c>
      <c r="C20" s="3" t="s">
        <v>33</v>
      </c>
      <c r="D20" s="3" t="s">
        <v>10</v>
      </c>
      <c r="E20" s="3" t="s">
        <v>34</v>
      </c>
      <c r="F20" s="3" t="s">
        <v>35</v>
      </c>
      <c r="G20" s="16" t="s">
        <v>55</v>
      </c>
      <c r="H20" s="16" t="s">
        <v>55</v>
      </c>
      <c r="I20" s="16">
        <v>4</v>
      </c>
      <c r="J20" s="16">
        <v>6</v>
      </c>
      <c r="K20" s="16" t="s">
        <v>55</v>
      </c>
      <c r="L20" s="16" t="s">
        <v>55</v>
      </c>
      <c r="M20" s="16" t="s">
        <v>55</v>
      </c>
      <c r="N20" s="16">
        <v>4</v>
      </c>
      <c r="O20" s="16" t="s">
        <v>55</v>
      </c>
      <c r="P20" s="16" t="s">
        <v>55</v>
      </c>
      <c r="Q20" s="16">
        <f t="shared" si="1"/>
        <v>14</v>
      </c>
      <c r="R20" s="17">
        <f t="shared" si="0"/>
        <v>7</v>
      </c>
    </row>
    <row r="21" spans="1:18" ht="18.399999999999999" customHeight="1" x14ac:dyDescent="0.45">
      <c r="A21" s="2">
        <v>19</v>
      </c>
      <c r="B21" s="3" t="s">
        <v>48</v>
      </c>
      <c r="C21" s="3" t="s">
        <v>46</v>
      </c>
      <c r="D21" s="3" t="s">
        <v>47</v>
      </c>
      <c r="E21" s="3" t="s">
        <v>60</v>
      </c>
      <c r="F21" s="3" t="s">
        <v>47</v>
      </c>
      <c r="G21" s="16">
        <v>15.5</v>
      </c>
      <c r="H21" s="16">
        <v>2</v>
      </c>
      <c r="I21" s="16" t="s">
        <v>55</v>
      </c>
      <c r="J21" s="16">
        <v>4.5</v>
      </c>
      <c r="K21" s="16">
        <v>2</v>
      </c>
      <c r="L21" s="16">
        <v>4.5</v>
      </c>
      <c r="M21" s="16" t="s">
        <v>55</v>
      </c>
      <c r="N21" s="16" t="s">
        <v>55</v>
      </c>
      <c r="O21" s="18">
        <v>2</v>
      </c>
      <c r="P21" s="18">
        <v>15.5</v>
      </c>
      <c r="Q21" s="16">
        <f t="shared" si="1"/>
        <v>46</v>
      </c>
      <c r="R21" s="17">
        <f t="shared" si="0"/>
        <v>23</v>
      </c>
    </row>
    <row r="22" spans="1:18" ht="18.399999999999999" customHeight="1" x14ac:dyDescent="0.45">
      <c r="A22" s="2">
        <v>20</v>
      </c>
      <c r="B22" s="3" t="s">
        <v>48</v>
      </c>
      <c r="C22" s="3" t="s">
        <v>46</v>
      </c>
      <c r="D22" s="3" t="s">
        <v>47</v>
      </c>
      <c r="E22" s="3" t="s">
        <v>61</v>
      </c>
      <c r="F22" s="3" t="s">
        <v>47</v>
      </c>
      <c r="G22" s="16">
        <v>23.5</v>
      </c>
      <c r="H22" s="16">
        <v>2</v>
      </c>
      <c r="I22" s="16" t="s">
        <v>55</v>
      </c>
      <c r="J22" s="16">
        <v>4.5</v>
      </c>
      <c r="K22" s="16" t="s">
        <v>55</v>
      </c>
      <c r="L22" s="16">
        <v>4.5</v>
      </c>
      <c r="M22" s="16" t="s">
        <v>55</v>
      </c>
      <c r="N22" s="16" t="s">
        <v>55</v>
      </c>
      <c r="O22" s="18">
        <v>2</v>
      </c>
      <c r="P22" s="18">
        <v>23.5</v>
      </c>
      <c r="Q22" s="16">
        <f t="shared" ref="Q22:Q25" si="2">SUM(G22:P22)</f>
        <v>60</v>
      </c>
      <c r="R22" s="17">
        <f t="shared" si="0"/>
        <v>30</v>
      </c>
    </row>
    <row r="23" spans="1:18" ht="18.399999999999999" customHeight="1" x14ac:dyDescent="0.45">
      <c r="A23" s="2">
        <v>21</v>
      </c>
      <c r="B23" s="3" t="s">
        <v>48</v>
      </c>
      <c r="C23" s="3" t="s">
        <v>52</v>
      </c>
      <c r="D23" s="3" t="s">
        <v>56</v>
      </c>
      <c r="E23" s="3" t="s">
        <v>59</v>
      </c>
      <c r="F23" s="3" t="s">
        <v>56</v>
      </c>
      <c r="G23" s="16">
        <v>16</v>
      </c>
      <c r="H23" s="16">
        <v>2</v>
      </c>
      <c r="I23" s="16" t="s">
        <v>55</v>
      </c>
      <c r="J23" s="16">
        <v>4.5</v>
      </c>
      <c r="K23" s="16" t="s">
        <v>55</v>
      </c>
      <c r="L23" s="16">
        <v>4.5</v>
      </c>
      <c r="M23" s="16" t="s">
        <v>55</v>
      </c>
      <c r="N23" s="16" t="s">
        <v>55</v>
      </c>
      <c r="O23" s="18">
        <v>2</v>
      </c>
      <c r="P23" s="18">
        <v>16</v>
      </c>
      <c r="Q23" s="18">
        <f t="shared" si="2"/>
        <v>45</v>
      </c>
      <c r="R23" s="17">
        <f t="shared" si="0"/>
        <v>22.5</v>
      </c>
    </row>
    <row r="24" spans="1:18" ht="18.399999999999999" customHeight="1" x14ac:dyDescent="0.45">
      <c r="A24" s="2">
        <v>22</v>
      </c>
      <c r="B24" s="3" t="s">
        <v>48</v>
      </c>
      <c r="C24" s="3" t="s">
        <v>53</v>
      </c>
      <c r="D24" s="3" t="s">
        <v>57</v>
      </c>
      <c r="E24" s="3" t="s">
        <v>62</v>
      </c>
      <c r="F24" s="3" t="s">
        <v>57</v>
      </c>
      <c r="G24" s="16">
        <v>10</v>
      </c>
      <c r="H24" s="16">
        <v>1</v>
      </c>
      <c r="I24" s="16" t="s">
        <v>55</v>
      </c>
      <c r="J24" s="16">
        <v>4</v>
      </c>
      <c r="K24" s="16" t="s">
        <v>55</v>
      </c>
      <c r="L24" s="16">
        <v>4</v>
      </c>
      <c r="M24" s="16" t="s">
        <v>55</v>
      </c>
      <c r="N24" s="16" t="s">
        <v>55</v>
      </c>
      <c r="O24" s="18">
        <v>1</v>
      </c>
      <c r="P24" s="18">
        <v>10</v>
      </c>
      <c r="Q24" s="18">
        <f t="shared" si="2"/>
        <v>30</v>
      </c>
      <c r="R24" s="17">
        <f t="shared" si="0"/>
        <v>15</v>
      </c>
    </row>
    <row r="25" spans="1:18" ht="18.399999999999999" customHeight="1" x14ac:dyDescent="0.45">
      <c r="A25" s="2">
        <v>23</v>
      </c>
      <c r="B25" s="3" t="s">
        <v>48</v>
      </c>
      <c r="C25" s="3" t="s">
        <v>54</v>
      </c>
      <c r="D25" s="3" t="s">
        <v>58</v>
      </c>
      <c r="E25" s="3" t="s">
        <v>63</v>
      </c>
      <c r="F25" s="3" t="s">
        <v>58</v>
      </c>
      <c r="G25" s="16">
        <v>3</v>
      </c>
      <c r="H25" s="16">
        <v>1</v>
      </c>
      <c r="I25" s="16" t="s">
        <v>55</v>
      </c>
      <c r="J25" s="16">
        <v>3</v>
      </c>
      <c r="K25" s="16" t="s">
        <v>55</v>
      </c>
      <c r="L25" s="16">
        <v>3</v>
      </c>
      <c r="M25" s="16" t="s">
        <v>55</v>
      </c>
      <c r="N25" s="16" t="s">
        <v>55</v>
      </c>
      <c r="O25" s="18">
        <v>1</v>
      </c>
      <c r="P25" s="18">
        <v>3</v>
      </c>
      <c r="Q25" s="18">
        <f t="shared" si="2"/>
        <v>14</v>
      </c>
      <c r="R25" s="17">
        <f t="shared" si="0"/>
        <v>7</v>
      </c>
    </row>
    <row r="26" spans="1:18" ht="18.399999999999999" customHeight="1" x14ac:dyDescent="0.45">
      <c r="A26" s="4"/>
      <c r="B26" s="5"/>
      <c r="C26" s="5"/>
      <c r="D26" s="5"/>
      <c r="E26" s="5"/>
      <c r="F26" s="5"/>
      <c r="G26" s="19"/>
      <c r="H26" s="19"/>
      <c r="I26" s="19"/>
      <c r="J26" s="19"/>
      <c r="K26" s="19"/>
      <c r="L26" s="19"/>
      <c r="M26" s="19"/>
      <c r="N26" s="19"/>
      <c r="O26" s="20"/>
      <c r="P26" s="20"/>
      <c r="Q26" s="20"/>
      <c r="R26" s="21"/>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9E167-A2DB-4253-BD58-7DE7F8D68C7B}">
  <dimension ref="B2:B5"/>
  <sheetViews>
    <sheetView showGridLines="0" zoomScale="115" zoomScaleNormal="115" workbookViewId="0">
      <pane ySplit="2" topLeftCell="A3" activePane="bottomLeft" state="frozen"/>
      <selection pane="bottomLeft" activeCell="B11" sqref="B11"/>
    </sheetView>
  </sheetViews>
  <sheetFormatPr defaultRowHeight="16.5" x14ac:dyDescent="0.6"/>
  <cols>
    <col min="1" max="1" width="2.59765625" style="24" customWidth="1"/>
    <col min="2" max="2" width="49.33203125" style="24" customWidth="1"/>
    <col min="3" max="16384" width="9.06640625" style="24"/>
  </cols>
  <sheetData>
    <row r="2" spans="2:2" x14ac:dyDescent="0.6">
      <c r="B2" s="24" t="s">
        <v>45</v>
      </c>
    </row>
    <row r="3" spans="2:2" x14ac:dyDescent="0.6">
      <c r="B3" s="9" t="s">
        <v>48</v>
      </c>
    </row>
    <row r="4" spans="2:2" x14ac:dyDescent="0.6">
      <c r="B4" s="11" t="s">
        <v>50</v>
      </c>
    </row>
    <row r="5" spans="2:2" x14ac:dyDescent="0.6">
      <c r="B5" s="10"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PerfilVial</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2024-07-19T14:41:55Z</dcterms:created>
  <dcterms:modified xsi:type="dcterms:W3CDTF">2024-07-19T15:48:33Z</dcterms:modified>
</cp:coreProperties>
</file>