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R.SIGE\activity\POTLayer\"/>
    </mc:Choice>
  </mc:AlternateContent>
  <xr:revisionPtr revIDLastSave="0" documentId="13_ncr:1_{B74E258D-23FA-469D-826F-868C3787B7DF}" xr6:coauthVersionLast="47" xr6:coauthVersionMax="47" xr10:uidLastSave="{00000000-0000-0000-0000-000000000000}"/>
  <bookViews>
    <workbookView xWindow="-103" yWindow="-103" windowWidth="26537" windowHeight="15943" xr2:uid="{00000000-000D-0000-FFFF-FFFF00000000}"/>
  </bookViews>
  <sheets>
    <sheet name="Inventario" sheetId="1" r:id="rId1"/>
    <sheet name="Setup" sheetId="3" r:id="rId2"/>
    <sheet name="Especificac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O15" i="1"/>
  <c r="O16" i="1"/>
  <c r="O14" i="1"/>
  <c r="O13" i="1"/>
  <c r="O12" i="1"/>
  <c r="O11" i="1"/>
  <c r="O10" i="1"/>
  <c r="O9" i="1"/>
  <c r="O5" i="1"/>
  <c r="O6" i="1"/>
  <c r="O7" i="1"/>
  <c r="O8" i="1"/>
  <c r="O17" i="1"/>
  <c r="O18" i="1"/>
  <c r="O33" i="1"/>
  <c r="I2" i="1"/>
  <c r="O4" i="1"/>
</calcChain>
</file>

<file path=xl/sharedStrings.xml><?xml version="1.0" encoding="utf-8"?>
<sst xmlns="http://schemas.openxmlformats.org/spreadsheetml/2006/main" count="205" uniqueCount="115">
  <si>
    <t>Inventario de información geo-espacial recopilada</t>
  </si>
  <si>
    <t>Columna</t>
  </si>
  <si>
    <t>Alcance de evaluación</t>
  </si>
  <si>
    <t>Tipo</t>
  </si>
  <si>
    <t>Vector, Tabla, Ráster.</t>
  </si>
  <si>
    <t>Nombre</t>
  </si>
  <si>
    <t>Nombre del elemento. Para archivos que no estén contenidos dentro de una GDB incluir la extensión primaria, p. ej.: .shp, .tif, .dbf, dwg.</t>
  </si>
  <si>
    <t>Alias</t>
  </si>
  <si>
    <t>Nombre corto utilizado en listas de elementos sobre mapas. En caso de que no disponga de nombre corto, incluir el Nombre sin extensión.</t>
  </si>
  <si>
    <t>Dataset</t>
  </si>
  <si>
    <t>Nombre de GDB / Nombre del grupo de capas. Para archivos que no estén contenidos dentro de una GDB indicar el nombre de la carpeta que contiene el elemento.</t>
  </si>
  <si>
    <t>Descripción</t>
  </si>
  <si>
    <t>Evalúe la espacialidad de la capa y sus atributos para identificar que contiene y representa.</t>
  </si>
  <si>
    <t>Geometría</t>
  </si>
  <si>
    <t>Punto 2D, Punto 3D, Línea 2D, Línea 3D, Polígono 2D, Polígono 3D, N/A o no aplica. Grillas ráster y tablas de datos no contienen geometría.</t>
  </si>
  <si>
    <t>Fuente datos</t>
  </si>
  <si>
    <t>Fuente de datos original de la capa.</t>
  </si>
  <si>
    <t>Registros</t>
  </si>
  <si>
    <t>Total de entidades contenidas dentro de la tabla de atributos. Para grillas incluir en una fórmula el resultado obtenido de multiplicae el número de filas por el número de columnas.</t>
  </si>
  <si>
    <t>CRS</t>
  </si>
  <si>
    <t>Sistema de proyección de coordenadas</t>
  </si>
  <si>
    <t>Límite norte</t>
  </si>
  <si>
    <t>Extensión espacial al norte en metros o en grados decimales. Depende del sistema de coordenadas utilizado.</t>
  </si>
  <si>
    <t>Límite sur</t>
  </si>
  <si>
    <t>Extensión espacial al sur en metros o en grados decimales. Depende del sistema de coordenadas utilizado.</t>
  </si>
  <si>
    <t>Límite este</t>
  </si>
  <si>
    <t>Extensión espacial al este en metros o en grados decimales. Depende del sistema de coordenadas utilizado.</t>
  </si>
  <si>
    <t>Límite oeste</t>
  </si>
  <si>
    <t>Extensión espacial al oeste en metros o en grados decimales. Depende del sistema de coordenadas utilizado.</t>
  </si>
  <si>
    <t>Observaciones</t>
  </si>
  <si>
    <t>Observaciones relacionadas con el contenido y su visualización.</t>
  </si>
  <si>
    <t>Especificaciones de la tabla de atributos para el nventario de información geo-espacial recopilada</t>
  </si>
  <si>
    <t>Tipo de elemento</t>
  </si>
  <si>
    <t>Vector</t>
  </si>
  <si>
    <t>Tabla</t>
  </si>
  <si>
    <t>Punto 2D</t>
  </si>
  <si>
    <t>Punto 3D</t>
  </si>
  <si>
    <t>Línea 2D</t>
  </si>
  <si>
    <t>Línea 3D</t>
  </si>
  <si>
    <t>Polígono 2D</t>
  </si>
  <si>
    <t>Polígono 3D</t>
  </si>
  <si>
    <t>N/A</t>
  </si>
  <si>
    <t>Tipo de geometría</t>
  </si>
  <si>
    <t>Sistema de proyección de coordenadas - CRS</t>
  </si>
  <si>
    <t>EPSG</t>
  </si>
  <si>
    <t>Sistema geodésico mundial WGS84, 1984</t>
  </si>
  <si>
    <t>Sistema de referencia horizontal datum MAGNA-SIRGAS Colombia, 2005</t>
  </si>
  <si>
    <t>MAGNA Origen Oeste Oeste Colombia, 2011</t>
  </si>
  <si>
    <t>MAGNA Origen Oeste Colombia, 2011</t>
  </si>
  <si>
    <t>MAGNA Origen Bogota Colombia, 2011</t>
  </si>
  <si>
    <t>MAGNA Origen Este Colombia, 2011</t>
  </si>
  <si>
    <t>MAGNA Origen Este Este Colombia, 2011</t>
  </si>
  <si>
    <t>Origen nacional único Colombia, 2020</t>
  </si>
  <si>
    <t>Ráster</t>
  </si>
  <si>
    <t>Otro</t>
  </si>
  <si>
    <t>Otro sistema</t>
  </si>
  <si>
    <t>BARRIOS.shp</t>
  </si>
  <si>
    <t>BARRIOS</t>
  </si>
  <si>
    <t>\file\data\POT\Anexo_Acuerdo_012_2013\shp\</t>
  </si>
  <si>
    <t>Sin metadatos</t>
  </si>
  <si>
    <t>Capa sin metadatos indicando la fuente.</t>
  </si>
  <si>
    <t>Σ</t>
  </si>
  <si>
    <t>COMUNAS.shp</t>
  </si>
  <si>
    <t>COMUNAS</t>
  </si>
  <si>
    <t>EXP_URBANA_AJUSTADA_PREDIOS.shp</t>
  </si>
  <si>
    <t>EXP_URBANA_AJUSTADA_PREDIOS</t>
  </si>
  <si>
    <t>Zona sur y oriental.</t>
  </si>
  <si>
    <t>HIDROGRAFIA.shp</t>
  </si>
  <si>
    <t>HIDROGRAFIA</t>
  </si>
  <si>
    <t>MOT.shp</t>
  </si>
  <si>
    <t>MOT</t>
  </si>
  <si>
    <t>Capa sin metadatos indicando la fuente. Sin descripción del procedimiento de delimitación de cada categoría.</t>
  </si>
  <si>
    <t>ORDEN_VIAL.shp</t>
  </si>
  <si>
    <t>ORDEN_VIAL</t>
  </si>
  <si>
    <t>Capa sin metadatos indicando la fuente. Con atributos provenientes de CAD. Nombre solo en 3 entidades. Sin indicación de sentido vial, restricción vehicular, velocidad permitida.</t>
  </si>
  <si>
    <t>Capa sin metadatos indicando la fuente. Sin nombre, pendiente media, ancho promedio del cauce.</t>
  </si>
  <si>
    <t>Capa sin metadatos indicando la fuente. Red discontínua en varias zonas. Incluye nombres de cauces principales. Sin pendiente media, ancho promedio del cauce.</t>
  </si>
  <si>
    <t>RIO_BOGOTA.shp</t>
  </si>
  <si>
    <t>RIO_BOGOTA</t>
  </si>
  <si>
    <t>Formulación POT - Barrios zona urbana</t>
  </si>
  <si>
    <t>Formulación POT - Comunas urbanas</t>
  </si>
  <si>
    <t>Formulación POT - Límite zona de expansión urbana a partir de predios</t>
  </si>
  <si>
    <t>Formulación POT - Red hidrográfica</t>
  </si>
  <si>
    <t>Formulación POT - Modelo de ocupación del territorio</t>
  </si>
  <si>
    <t>Formulación POT - Orden vial rural</t>
  </si>
  <si>
    <t>Formulación POT - Tramo Río Bogotá sobre municipio</t>
  </si>
  <si>
    <t>Formulación POT - Límites veredales ajustados</t>
  </si>
  <si>
    <t>VEREDA.shp</t>
  </si>
  <si>
    <t>VEREDA</t>
  </si>
  <si>
    <t>VIAS.shp</t>
  </si>
  <si>
    <t>VIAS</t>
  </si>
  <si>
    <t xml:space="preserve">Capa sin metadatos indicando la fuente. Con ancho de perifil transversal en metros en 11 entidades, con definición de tipo en 2 entidades. Sin nombre de vía, indicación de sentido vial, restricción vehicular, velocidad permitida. </t>
  </si>
  <si>
    <t>VIAS_PERIMETRO.shp</t>
  </si>
  <si>
    <t>VIAS_PERIMETRO</t>
  </si>
  <si>
    <t>Capa sin metadatos indicando la fuente. Contiene nombre de vía, tipo, estado y clasificación.</t>
  </si>
  <si>
    <t>Formulación POT - Vías perímetro urbano principal</t>
  </si>
  <si>
    <t>Formulación POT - Vías principales proyectadas</t>
  </si>
  <si>
    <t>VIAS_PERIMETRO_URBANO.shp</t>
  </si>
  <si>
    <t>VIAS_PERIMETRO_URBANO</t>
  </si>
  <si>
    <t xml:space="preserve">Capa sin metadatos indicando la fuente. Contiene nombre de vía, tipo, estado,  clasificación y destinación Sin indicación de sentido vial, restricción vehicular, velocidad permitida. </t>
  </si>
  <si>
    <t>Formulación POT - Vías rurales</t>
  </si>
  <si>
    <t>VIAS_RURALES.shp</t>
  </si>
  <si>
    <t>VIAS_RURALES</t>
  </si>
  <si>
    <t>Capa sin metadatos indicando la fuente. Con atributos provenientes de CAD. Nombre solo en 3 entidades. Sin indicación de sentido vial, restricción vehicular, velocidad permitida. Capa similar o idéntica a ORDEN_VIAL.shp.</t>
  </si>
  <si>
    <t>VIAS_URBANAS.shp</t>
  </si>
  <si>
    <t>VIAS_URBANAS</t>
  </si>
  <si>
    <t>Formulación POT - Vías urbanas</t>
  </si>
  <si>
    <t xml:space="preserve">Capa sin metadatos indicando la fuente. Contiene nombre de vía, tipo, estado y  clasificación. Sin indicación de sentido vial, restricción vehicular, velocidad permitida. </t>
  </si>
  <si>
    <t>ZONA_URBANA_AJUSTADA_PREDIOS.shp</t>
  </si>
  <si>
    <t>ZONA_URBANA_AJUSTADA_PREDIOS</t>
  </si>
  <si>
    <t>Formulación POT - Límite zona urbana ajustada a partir de predios</t>
  </si>
  <si>
    <t>Formulación POT - Vías perímetro urbano y vías proyectadas. Incluye la zona urbana central, La Paz, Villa del Rosario y Barandillas</t>
  </si>
  <si>
    <t>Área envolvente (ha)</t>
  </si>
  <si>
    <t>Nombre Markdown</t>
  </si>
  <si>
    <t>Capa sin metadatos indicando la fuente. Sin código DANE, sin barrios asociados en todas las comunas.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</si>
</sst>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0" xfId="0" applyFont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4" fontId="1" fillId="0" borderId="1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/>
    </xf>
    <xf numFmtId="0" fontId="1" fillId="2" borderId="8" xfId="0" applyNumberFormat="1" applyFont="1" applyFill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1" fillId="2" borderId="15" xfId="0" applyNumberFormat="1" applyFont="1" applyFill="1" applyBorder="1" applyAlignment="1">
      <alignment horizontal="left" vertical="top" wrapText="1"/>
    </xf>
    <xf numFmtId="2" fontId="1" fillId="0" borderId="16" xfId="0" applyNumberFormat="1" applyFont="1" applyBorder="1" applyAlignment="1">
      <alignment horizontal="left" vertical="top" wrapText="1"/>
    </xf>
    <xf numFmtId="2" fontId="1" fillId="0" borderId="9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7" xfId="0" applyNumberFormat="1" applyFont="1" applyBorder="1" applyAlignment="1">
      <alignment horizontal="left" vertical="top" wrapText="1"/>
    </xf>
    <xf numFmtId="2" fontId="1" fillId="0" borderId="18" xfId="0" applyNumberFormat="1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showGridLines="0" tabSelected="1" zoomScale="115" zoomScaleNormal="115" workbookViewId="0">
      <pane xSplit="3" ySplit="3" topLeftCell="D9" activePane="bottomRight" state="frozen"/>
      <selection pane="topRight" activeCell="D1" sqref="D1"/>
      <selection pane="bottomLeft" activeCell="A4" sqref="A4"/>
      <selection pane="bottomRight" activeCell="C13" sqref="C13"/>
    </sheetView>
  </sheetViews>
  <sheetFormatPr defaultRowHeight="17.149999999999999" x14ac:dyDescent="0.4"/>
  <cols>
    <col min="1" max="1" width="2.69140625" style="21" customWidth="1"/>
    <col min="2" max="2" width="12.69140625" style="21" customWidth="1"/>
    <col min="3" max="3" width="22.53515625" style="21" customWidth="1"/>
    <col min="4" max="4" width="24.765625" style="21" customWidth="1"/>
    <col min="5" max="5" width="42.07421875" style="21" customWidth="1"/>
    <col min="6" max="6" width="36.23046875" style="21" customWidth="1"/>
    <col min="7" max="7" width="17.765625" style="21" customWidth="1"/>
    <col min="8" max="8" width="16.23046875" style="21" customWidth="1"/>
    <col min="9" max="9" width="11.07421875" style="21" customWidth="1"/>
    <col min="10" max="10" width="10.3046875" style="21" customWidth="1"/>
    <col min="11" max="14" width="13.61328125" style="29" customWidth="1"/>
    <col min="15" max="15" width="13.84375" style="29" customWidth="1"/>
    <col min="16" max="16" width="35.3828125" style="21" customWidth="1"/>
    <col min="17" max="17" width="2.69140625" style="21" customWidth="1"/>
    <col min="18" max="18" width="49.07421875" style="37" customWidth="1"/>
    <col min="19" max="16384" width="9.23046875" style="21"/>
  </cols>
  <sheetData>
    <row r="1" spans="2:18" s="8" customFormat="1" x14ac:dyDescent="0.4">
      <c r="K1" s="25"/>
      <c r="L1" s="25"/>
      <c r="M1" s="25"/>
      <c r="N1" s="25"/>
      <c r="O1" s="25"/>
      <c r="R1" s="36"/>
    </row>
    <row r="2" spans="2:18" s="8" customFormat="1" x14ac:dyDescent="0.4">
      <c r="B2" s="8" t="s">
        <v>0</v>
      </c>
      <c r="H2" s="8" t="s">
        <v>61</v>
      </c>
      <c r="I2" s="8">
        <f>SUM(I4:I33)</f>
        <v>4171</v>
      </c>
      <c r="K2" s="25"/>
      <c r="L2" s="25"/>
      <c r="M2" s="25"/>
      <c r="N2" s="25"/>
      <c r="O2" s="25"/>
      <c r="R2" s="36"/>
    </row>
    <row r="3" spans="2:18" ht="34.299999999999997" x14ac:dyDescent="0.4">
      <c r="B3" s="9" t="s">
        <v>3</v>
      </c>
      <c r="C3" s="10" t="s">
        <v>5</v>
      </c>
      <c r="D3" s="10" t="s">
        <v>7</v>
      </c>
      <c r="E3" s="10" t="s">
        <v>9</v>
      </c>
      <c r="F3" s="10" t="s">
        <v>11</v>
      </c>
      <c r="G3" s="10" t="s">
        <v>13</v>
      </c>
      <c r="H3" s="10" t="s">
        <v>15</v>
      </c>
      <c r="I3" s="10" t="s">
        <v>17</v>
      </c>
      <c r="J3" s="10" t="s">
        <v>19</v>
      </c>
      <c r="K3" s="26" t="s">
        <v>21</v>
      </c>
      <c r="L3" s="26" t="s">
        <v>23</v>
      </c>
      <c r="M3" s="26" t="s">
        <v>25</v>
      </c>
      <c r="N3" s="26" t="s">
        <v>27</v>
      </c>
      <c r="O3" s="30" t="s">
        <v>112</v>
      </c>
      <c r="P3" s="11" t="s">
        <v>29</v>
      </c>
      <c r="R3" s="37" t="s">
        <v>113</v>
      </c>
    </row>
    <row r="4" spans="2:18" ht="34.299999999999997" x14ac:dyDescent="0.4">
      <c r="B4" s="15" t="s">
        <v>33</v>
      </c>
      <c r="C4" s="22" t="s">
        <v>56</v>
      </c>
      <c r="D4" s="22" t="s">
        <v>57</v>
      </c>
      <c r="E4" s="22" t="s">
        <v>58</v>
      </c>
      <c r="F4" s="22" t="s">
        <v>79</v>
      </c>
      <c r="G4" s="22" t="s">
        <v>39</v>
      </c>
      <c r="H4" s="22" t="s">
        <v>59</v>
      </c>
      <c r="I4" s="22">
        <v>49</v>
      </c>
      <c r="J4" s="22">
        <v>3116</v>
      </c>
      <c r="K4" s="27">
        <v>1049014.279907</v>
      </c>
      <c r="L4" s="27">
        <v>1045711.493713</v>
      </c>
      <c r="M4" s="27">
        <v>1007244.523926</v>
      </c>
      <c r="N4" s="27">
        <v>1010930.528931</v>
      </c>
      <c r="O4" s="31">
        <f>(K4-L4)*(N4-M4)/10000</f>
        <v>1217.4086441529203</v>
      </c>
      <c r="P4" s="16" t="s">
        <v>60</v>
      </c>
      <c r="R4" s="37" t="str">
        <f>_xlfn.CONCAT("[",C4,"](..graph/ArcGISPro_Layer_",C4,".png)")</f>
        <v>[BARRIOS.shp](..graph/ArcGISPro_Layer_BARRIOS.shp.png)</v>
      </c>
    </row>
    <row r="5" spans="2:18" ht="51.45" x14ac:dyDescent="0.4">
      <c r="B5" s="15" t="s">
        <v>33</v>
      </c>
      <c r="C5" s="22" t="s">
        <v>62</v>
      </c>
      <c r="D5" s="22" t="s">
        <v>63</v>
      </c>
      <c r="E5" s="22" t="s">
        <v>58</v>
      </c>
      <c r="F5" s="22" t="s">
        <v>80</v>
      </c>
      <c r="G5" s="22" t="s">
        <v>39</v>
      </c>
      <c r="H5" s="22" t="s">
        <v>59</v>
      </c>
      <c r="I5" s="22">
        <v>4</v>
      </c>
      <c r="J5" s="22">
        <v>3116</v>
      </c>
      <c r="K5" s="24">
        <v>1049154.8698730001</v>
      </c>
      <c r="L5" s="24">
        <v>1044686.484924</v>
      </c>
      <c r="M5" s="24">
        <v>1007244.523926</v>
      </c>
      <c r="N5" s="24">
        <v>1010935.286499</v>
      </c>
      <c r="O5" s="31">
        <f t="shared" ref="O5:O33" si="0">(K5-L5)*(N5-M5)/10000</f>
        <v>1649.1747931526229</v>
      </c>
      <c r="P5" s="16" t="s">
        <v>114</v>
      </c>
      <c r="R5" s="37" t="str">
        <f>_xlfn.CONCAT("[",C5,"](..graph/",C5,".png)")</f>
        <v>[COMUNAS.shp](..graph/COMUNAS.shp.png)</v>
      </c>
    </row>
    <row r="6" spans="2:18" ht="34.299999999999997" x14ac:dyDescent="0.4">
      <c r="B6" s="15" t="s">
        <v>33</v>
      </c>
      <c r="C6" s="22" t="s">
        <v>64</v>
      </c>
      <c r="D6" s="22" t="s">
        <v>65</v>
      </c>
      <c r="E6" s="22" t="s">
        <v>58</v>
      </c>
      <c r="F6" s="22" t="s">
        <v>81</v>
      </c>
      <c r="G6" s="22" t="s">
        <v>39</v>
      </c>
      <c r="H6" s="22" t="s">
        <v>59</v>
      </c>
      <c r="I6" s="22">
        <v>2</v>
      </c>
      <c r="J6" s="22">
        <v>3116</v>
      </c>
      <c r="K6" s="24">
        <v>1049186.011156</v>
      </c>
      <c r="L6" s="24">
        <v>1044897.407898</v>
      </c>
      <c r="M6" s="24">
        <v>1008014.665958</v>
      </c>
      <c r="N6" s="24">
        <v>1010777.4809</v>
      </c>
      <c r="O6" s="31">
        <f t="shared" si="0"/>
        <v>1184.8617161512111</v>
      </c>
      <c r="P6" s="16" t="s">
        <v>66</v>
      </c>
      <c r="R6" s="37" t="str">
        <f>_xlfn.CONCAT("[",C6,"](..graph/",C6,".png)")</f>
        <v>[EXP_URBANA_AJUSTADA_PREDIOS.shp](..graph/EXP_URBANA_AJUSTADA_PREDIOS.shp.png)</v>
      </c>
    </row>
    <row r="7" spans="2:18" ht="85.75" x14ac:dyDescent="0.4">
      <c r="B7" s="15" t="s">
        <v>33</v>
      </c>
      <c r="C7" s="22" t="s">
        <v>67</v>
      </c>
      <c r="D7" s="22" t="s">
        <v>68</v>
      </c>
      <c r="E7" s="22" t="s">
        <v>58</v>
      </c>
      <c r="F7" s="22" t="s">
        <v>82</v>
      </c>
      <c r="G7" s="22" t="s">
        <v>37</v>
      </c>
      <c r="H7" s="22" t="s">
        <v>59</v>
      </c>
      <c r="I7" s="22">
        <v>305</v>
      </c>
      <c r="J7" s="22">
        <v>3116</v>
      </c>
      <c r="K7" s="24">
        <v>1063045.1201170001</v>
      </c>
      <c r="L7" s="24">
        <v>1040394.31012</v>
      </c>
      <c r="M7" s="24">
        <v>997235.56012000004</v>
      </c>
      <c r="N7" s="24">
        <v>1018799.362122</v>
      </c>
      <c r="O7" s="31">
        <f t="shared" si="0"/>
        <v>48843.758196022922</v>
      </c>
      <c r="P7" s="16" t="s">
        <v>76</v>
      </c>
      <c r="R7" s="37" t="str">
        <f>_xlfn.CONCAT("[",C7,"](..graph/",C7,".png)")</f>
        <v>[HIDROGRAFIA.shp](..graph/HIDROGRAFIA.shp.png)</v>
      </c>
    </row>
    <row r="8" spans="2:18" ht="51.45" x14ac:dyDescent="0.4">
      <c r="B8" s="15" t="s">
        <v>33</v>
      </c>
      <c r="C8" s="22" t="s">
        <v>69</v>
      </c>
      <c r="D8" s="22" t="s">
        <v>70</v>
      </c>
      <c r="E8" s="22" t="s">
        <v>58</v>
      </c>
      <c r="F8" s="22" t="s">
        <v>83</v>
      </c>
      <c r="G8" s="22" t="s">
        <v>39</v>
      </c>
      <c r="H8" s="22" t="s">
        <v>59</v>
      </c>
      <c r="I8" s="22">
        <v>80</v>
      </c>
      <c r="J8" s="22">
        <v>3116</v>
      </c>
      <c r="K8" s="24">
        <v>1062201.8706</v>
      </c>
      <c r="L8" s="24">
        <v>1040543.8239</v>
      </c>
      <c r="M8" s="24">
        <v>998131.31579999998</v>
      </c>
      <c r="N8" s="24">
        <v>1018799.3621</v>
      </c>
      <c r="O8" s="31">
        <f t="shared" si="0"/>
        <v>44762.951196316448</v>
      </c>
      <c r="P8" s="16" t="s">
        <v>71</v>
      </c>
      <c r="R8" s="37" t="str">
        <f>_xlfn.CONCAT("[",C8,"](..graph/",C8,".png)")</f>
        <v>[MOT.shp](..graph/MOT.shp.png)</v>
      </c>
    </row>
    <row r="9" spans="2:18" ht="85.75" x14ac:dyDescent="0.4">
      <c r="B9" s="15" t="s">
        <v>33</v>
      </c>
      <c r="C9" s="22" t="s">
        <v>72</v>
      </c>
      <c r="D9" s="22" t="s">
        <v>73</v>
      </c>
      <c r="E9" s="22" t="s">
        <v>58</v>
      </c>
      <c r="F9" s="22" t="s">
        <v>84</v>
      </c>
      <c r="G9" s="22" t="s">
        <v>37</v>
      </c>
      <c r="H9" s="22" t="s">
        <v>59</v>
      </c>
      <c r="I9" s="22">
        <v>774</v>
      </c>
      <c r="J9" s="22">
        <v>3116</v>
      </c>
      <c r="K9" s="24">
        <v>1062201.8706</v>
      </c>
      <c r="L9" s="24">
        <v>1040543.8239</v>
      </c>
      <c r="M9" s="24">
        <v>998131.31579999998</v>
      </c>
      <c r="N9" s="24">
        <v>1018799.3621</v>
      </c>
      <c r="O9" s="31">
        <f t="shared" si="0"/>
        <v>44762.951196316448</v>
      </c>
      <c r="P9" s="16" t="s">
        <v>74</v>
      </c>
      <c r="R9" s="37" t="str">
        <f>_xlfn.CONCAT("[",C9,"](..graph/",C9,".png)")</f>
        <v>[ORDEN_VIAL.shp](..graph/ORDEN_VIAL.shp.png)</v>
      </c>
    </row>
    <row r="10" spans="2:18" ht="51.45" x14ac:dyDescent="0.4">
      <c r="B10" s="15" t="s">
        <v>33</v>
      </c>
      <c r="C10" s="22" t="s">
        <v>77</v>
      </c>
      <c r="D10" s="22" t="s">
        <v>78</v>
      </c>
      <c r="E10" s="22" t="s">
        <v>58</v>
      </c>
      <c r="F10" s="22" t="s">
        <v>85</v>
      </c>
      <c r="G10" s="22" t="s">
        <v>37</v>
      </c>
      <c r="H10" s="22" t="s">
        <v>59</v>
      </c>
      <c r="I10" s="22">
        <v>1</v>
      </c>
      <c r="J10" s="22">
        <v>3116</v>
      </c>
      <c r="K10" s="24">
        <v>1044274.2144000001</v>
      </c>
      <c r="L10" s="24">
        <v>1041161.9281</v>
      </c>
      <c r="M10" s="24">
        <v>1008907.3291</v>
      </c>
      <c r="N10" s="24">
        <v>1015090.4591</v>
      </c>
      <c r="O10" s="31">
        <f t="shared" si="0"/>
        <v>1924.3670790119238</v>
      </c>
      <c r="P10" s="16" t="s">
        <v>75</v>
      </c>
      <c r="R10" s="37" t="str">
        <f>_xlfn.CONCAT("[",C10,"](..graph/",C10,".png)")</f>
        <v>[RIO_BOGOTA.shp](..graph/RIO_BOGOTA.shp.png)</v>
      </c>
    </row>
    <row r="11" spans="2:18" ht="34.299999999999997" x14ac:dyDescent="0.4">
      <c r="B11" s="15" t="s">
        <v>33</v>
      </c>
      <c r="C11" s="22" t="s">
        <v>87</v>
      </c>
      <c r="D11" s="22" t="s">
        <v>88</v>
      </c>
      <c r="E11" s="22" t="s">
        <v>58</v>
      </c>
      <c r="F11" s="22" t="s">
        <v>86</v>
      </c>
      <c r="G11" s="22" t="s">
        <v>39</v>
      </c>
      <c r="H11" s="22" t="s">
        <v>59</v>
      </c>
      <c r="I11" s="22">
        <v>14</v>
      </c>
      <c r="J11" s="22">
        <v>3116</v>
      </c>
      <c r="K11" s="24">
        <v>1062201.8706</v>
      </c>
      <c r="L11" s="24">
        <v>1040543.8239</v>
      </c>
      <c r="M11" s="24">
        <v>998131.31579999998</v>
      </c>
      <c r="N11" s="24">
        <v>1018799.3621</v>
      </c>
      <c r="O11" s="31">
        <f t="shared" si="0"/>
        <v>44762.951196316448</v>
      </c>
      <c r="P11" s="16" t="s">
        <v>60</v>
      </c>
      <c r="R11" s="37" t="str">
        <f>_xlfn.CONCAT("[",C11,"](..graph/",C11,".png)")</f>
        <v>[VEREDA.shp](..graph/VEREDA.shp.png)</v>
      </c>
    </row>
    <row r="12" spans="2:18" ht="102.9" x14ac:dyDescent="0.4">
      <c r="B12" s="15" t="s">
        <v>33</v>
      </c>
      <c r="C12" s="22" t="s">
        <v>89</v>
      </c>
      <c r="D12" s="22" t="s">
        <v>90</v>
      </c>
      <c r="E12" s="22" t="s">
        <v>58</v>
      </c>
      <c r="F12" s="22" t="s">
        <v>96</v>
      </c>
      <c r="G12" s="22" t="s">
        <v>37</v>
      </c>
      <c r="H12" s="22" t="s">
        <v>59</v>
      </c>
      <c r="I12" s="22">
        <v>15</v>
      </c>
      <c r="J12" s="22">
        <v>3116</v>
      </c>
      <c r="K12" s="24">
        <v>1049280.672729</v>
      </c>
      <c r="L12" s="24">
        <v>1045802.309972</v>
      </c>
      <c r="M12" s="24">
        <v>1008012.379068</v>
      </c>
      <c r="N12" s="24">
        <v>1010933.968323</v>
      </c>
      <c r="O12" s="31">
        <f t="shared" si="0"/>
        <v>1016.2347255843443</v>
      </c>
      <c r="P12" s="16" t="s">
        <v>91</v>
      </c>
      <c r="R12" s="37" t="str">
        <f>_xlfn.CONCAT("[",C12,"](..graph/",C12,".png)")</f>
        <v>[VIAS.shp](..graph/VIAS.shp.png)</v>
      </c>
    </row>
    <row r="13" spans="2:18" ht="51.45" x14ac:dyDescent="0.4">
      <c r="B13" s="15" t="s">
        <v>33</v>
      </c>
      <c r="C13" s="22" t="s">
        <v>92</v>
      </c>
      <c r="D13" s="22" t="s">
        <v>93</v>
      </c>
      <c r="E13" s="22" t="s">
        <v>58</v>
      </c>
      <c r="F13" s="22" t="s">
        <v>95</v>
      </c>
      <c r="G13" s="22" t="s">
        <v>37</v>
      </c>
      <c r="H13" s="22" t="s">
        <v>59</v>
      </c>
      <c r="I13" s="22">
        <v>604</v>
      </c>
      <c r="J13" s="22">
        <v>3116</v>
      </c>
      <c r="K13" s="24">
        <v>1050000.450928</v>
      </c>
      <c r="L13" s="24">
        <v>1043599.951477</v>
      </c>
      <c r="M13" s="24">
        <v>1007307.88208</v>
      </c>
      <c r="N13" s="24">
        <v>1012355.771301</v>
      </c>
      <c r="O13" s="31">
        <f t="shared" si="0"/>
        <v>3230.9012187719495</v>
      </c>
      <c r="P13" s="16" t="s">
        <v>94</v>
      </c>
      <c r="R13" s="37" t="str">
        <f>_xlfn.CONCAT("[",C13,"](..graph/",C13,".png)")</f>
        <v>[VIAS_PERIMETRO.shp](..graph/VIAS_PERIMETRO.shp.png)</v>
      </c>
    </row>
    <row r="14" spans="2:18" ht="85.75" x14ac:dyDescent="0.4">
      <c r="B14" s="15" t="s">
        <v>33</v>
      </c>
      <c r="C14" s="22" t="s">
        <v>97</v>
      </c>
      <c r="D14" s="22" t="s">
        <v>98</v>
      </c>
      <c r="E14" s="22" t="s">
        <v>58</v>
      </c>
      <c r="F14" s="22" t="s">
        <v>111</v>
      </c>
      <c r="G14" s="22" t="s">
        <v>37</v>
      </c>
      <c r="H14" s="22" t="s">
        <v>59</v>
      </c>
      <c r="I14" s="22">
        <v>761</v>
      </c>
      <c r="J14" s="22">
        <v>3116</v>
      </c>
      <c r="K14" s="24">
        <v>1050076.1201170001</v>
      </c>
      <c r="L14" s="24">
        <v>1040688.380127</v>
      </c>
      <c r="M14" s="24">
        <v>1007307.88208</v>
      </c>
      <c r="N14" s="24">
        <v>1014935.190125</v>
      </c>
      <c r="O14" s="31">
        <f t="shared" si="0"/>
        <v>7160.3184750095024</v>
      </c>
      <c r="P14" s="16" t="s">
        <v>99</v>
      </c>
      <c r="R14" s="37" t="str">
        <f>_xlfn.CONCAT("[",C14,"](..graph/",C14,".png)")</f>
        <v>[VIAS_PERIMETRO_URBANO.shp](..graph/VIAS_PERIMETRO_URBANO.shp.png)</v>
      </c>
    </row>
    <row r="15" spans="2:18" ht="102.9" x14ac:dyDescent="0.4">
      <c r="B15" s="15" t="s">
        <v>33</v>
      </c>
      <c r="C15" s="22" t="s">
        <v>101</v>
      </c>
      <c r="D15" s="22" t="s">
        <v>102</v>
      </c>
      <c r="E15" s="22" t="s">
        <v>58</v>
      </c>
      <c r="F15" s="22" t="s">
        <v>100</v>
      </c>
      <c r="G15" s="22" t="s">
        <v>37</v>
      </c>
      <c r="H15" s="22" t="s">
        <v>59</v>
      </c>
      <c r="I15" s="22">
        <v>774</v>
      </c>
      <c r="J15" s="22">
        <v>3116</v>
      </c>
      <c r="K15" s="24">
        <v>1062201.8706</v>
      </c>
      <c r="L15" s="24">
        <v>1040543.8239</v>
      </c>
      <c r="M15" s="24">
        <v>998131.31579999998</v>
      </c>
      <c r="N15" s="24">
        <v>1018799.3621</v>
      </c>
      <c r="O15" s="31">
        <f t="shared" ref="O15" si="1">(K15-L15)*(N15-M15)/10000</f>
        <v>44762.951196316448</v>
      </c>
      <c r="P15" s="16" t="s">
        <v>103</v>
      </c>
      <c r="R15" s="37" t="str">
        <f>_xlfn.CONCAT("[",C15,"](..graph/",C15,".png)")</f>
        <v>[VIAS_RURALES.shp](..graph/VIAS_RURALES.shp.png)</v>
      </c>
    </row>
    <row r="16" spans="2:18" ht="85.75" x14ac:dyDescent="0.4">
      <c r="B16" s="15" t="s">
        <v>33</v>
      </c>
      <c r="C16" s="22" t="s">
        <v>104</v>
      </c>
      <c r="D16" s="22" t="s">
        <v>105</v>
      </c>
      <c r="E16" s="22" t="s">
        <v>58</v>
      </c>
      <c r="F16" s="22" t="s">
        <v>106</v>
      </c>
      <c r="G16" s="22" t="s">
        <v>37</v>
      </c>
      <c r="H16" s="22" t="s">
        <v>59</v>
      </c>
      <c r="I16" s="22">
        <v>784</v>
      </c>
      <c r="J16" s="22">
        <v>3116</v>
      </c>
      <c r="K16" s="24">
        <v>1050000.450928</v>
      </c>
      <c r="L16" s="24">
        <v>1043599.951477</v>
      </c>
      <c r="M16" s="24">
        <v>1006307.3399049999</v>
      </c>
      <c r="N16" s="24">
        <v>1013626.4107060001</v>
      </c>
      <c r="O16" s="31">
        <f t="shared" si="0"/>
        <v>4684.5708643631415</v>
      </c>
      <c r="P16" s="16" t="s">
        <v>107</v>
      </c>
      <c r="R16" s="37" t="str">
        <f>_xlfn.CONCAT("[",C16,"](..graph/",C16,".png)")</f>
        <v>[VIAS_URBANAS.shp](..graph/VIAS_URBANAS.shp.png)</v>
      </c>
    </row>
    <row r="17" spans="2:18" ht="34.299999999999997" x14ac:dyDescent="0.4">
      <c r="B17" s="15" t="s">
        <v>33</v>
      </c>
      <c r="C17" s="22" t="s">
        <v>108</v>
      </c>
      <c r="D17" s="22" t="s">
        <v>109</v>
      </c>
      <c r="E17" s="22" t="s">
        <v>58</v>
      </c>
      <c r="F17" s="22" t="s">
        <v>110</v>
      </c>
      <c r="G17" s="22" t="s">
        <v>39</v>
      </c>
      <c r="H17" s="22" t="s">
        <v>59</v>
      </c>
      <c r="I17" s="22">
        <v>4</v>
      </c>
      <c r="J17" s="22">
        <v>3116</v>
      </c>
      <c r="K17" s="24">
        <v>1049261.8751119999</v>
      </c>
      <c r="L17" s="24">
        <v>1045672.301915</v>
      </c>
      <c r="M17" s="24">
        <v>1007255.695945</v>
      </c>
      <c r="N17" s="24">
        <v>1012738.086262</v>
      </c>
      <c r="O17" s="31">
        <f t="shared" si="0"/>
        <v>1967.9441337395263</v>
      </c>
      <c r="P17" s="16" t="s">
        <v>60</v>
      </c>
      <c r="R17" s="37" t="str">
        <f>_xlfn.CONCAT("[",C17,"](..graph/",C17,".png)")</f>
        <v>[ZONA_URBANA_AJUSTADA_PREDIOS.shp](..graph/ZONA_URBANA_AJUSTADA_PREDIOS.shp.png)</v>
      </c>
    </row>
    <row r="18" spans="2:18" x14ac:dyDescent="0.4">
      <c r="B18" s="15" t="s">
        <v>33</v>
      </c>
      <c r="C18" s="22"/>
      <c r="D18" s="22"/>
      <c r="E18" s="22" t="s">
        <v>58</v>
      </c>
      <c r="F18" s="22"/>
      <c r="G18" s="22"/>
      <c r="H18" s="22"/>
      <c r="I18" s="22"/>
      <c r="J18" s="22">
        <v>3116</v>
      </c>
      <c r="K18" s="27"/>
      <c r="L18" s="27"/>
      <c r="M18" s="27"/>
      <c r="N18" s="27"/>
      <c r="O18" s="31">
        <f t="shared" si="0"/>
        <v>0</v>
      </c>
      <c r="P18" s="16"/>
      <c r="R18" s="37" t="str">
        <f>_xlfn.CONCAT("[",C18,"](..graph/",C18,".png)")</f>
        <v>[](..graph/.png)</v>
      </c>
    </row>
    <row r="19" spans="2:18" x14ac:dyDescent="0.4">
      <c r="B19" s="15" t="s">
        <v>33</v>
      </c>
      <c r="C19" s="33"/>
      <c r="D19" s="33"/>
      <c r="E19" s="33"/>
      <c r="F19" s="33"/>
      <c r="G19" s="22"/>
      <c r="H19" s="33"/>
      <c r="I19" s="33"/>
      <c r="J19" s="22">
        <v>3116</v>
      </c>
      <c r="K19" s="34"/>
      <c r="L19" s="34"/>
      <c r="M19" s="34"/>
      <c r="N19" s="34"/>
      <c r="O19" s="35"/>
      <c r="P19" s="20"/>
      <c r="R19" s="37" t="str">
        <f>_xlfn.CONCAT("[",C19,"](..graph/",C19,".png)")</f>
        <v>[](..graph/.png)</v>
      </c>
    </row>
    <row r="20" spans="2:18" x14ac:dyDescent="0.4">
      <c r="B20" s="15" t="s">
        <v>33</v>
      </c>
      <c r="C20" s="33"/>
      <c r="D20" s="33"/>
      <c r="E20" s="33"/>
      <c r="F20" s="33"/>
      <c r="G20" s="22"/>
      <c r="H20" s="33"/>
      <c r="I20" s="33"/>
      <c r="J20" s="22">
        <v>3116</v>
      </c>
      <c r="K20" s="34"/>
      <c r="L20" s="34"/>
      <c r="M20" s="34"/>
      <c r="N20" s="34"/>
      <c r="O20" s="35"/>
      <c r="P20" s="20"/>
      <c r="R20" s="37" t="str">
        <f>_xlfn.CONCAT("[",C20,"](..graph/",C20,".png)")</f>
        <v>[](..graph/.png)</v>
      </c>
    </row>
    <row r="21" spans="2:18" x14ac:dyDescent="0.4">
      <c r="B21" s="15" t="s">
        <v>33</v>
      </c>
      <c r="C21" s="33"/>
      <c r="D21" s="33"/>
      <c r="E21" s="33"/>
      <c r="F21" s="33"/>
      <c r="G21" s="22"/>
      <c r="H21" s="33"/>
      <c r="I21" s="33"/>
      <c r="J21" s="22">
        <v>3116</v>
      </c>
      <c r="K21" s="34"/>
      <c r="L21" s="34"/>
      <c r="M21" s="34"/>
      <c r="N21" s="34"/>
      <c r="O21" s="35"/>
      <c r="P21" s="20"/>
      <c r="R21" s="37" t="str">
        <f>_xlfn.CONCAT("[",C21,"](..graph/",C21,".png)")</f>
        <v>[](..graph/.png)</v>
      </c>
    </row>
    <row r="22" spans="2:18" x14ac:dyDescent="0.4">
      <c r="B22" s="15" t="s">
        <v>33</v>
      </c>
      <c r="C22" s="33"/>
      <c r="D22" s="33"/>
      <c r="E22" s="33"/>
      <c r="F22" s="33"/>
      <c r="G22" s="22"/>
      <c r="H22" s="33"/>
      <c r="I22" s="33"/>
      <c r="J22" s="22">
        <v>3116</v>
      </c>
      <c r="K22" s="34"/>
      <c r="L22" s="34"/>
      <c r="M22" s="34"/>
      <c r="N22" s="34"/>
      <c r="O22" s="35"/>
      <c r="P22" s="20"/>
      <c r="R22" s="37" t="str">
        <f>_xlfn.CONCAT("[",C22,"](..graph/",C22,".png)")</f>
        <v>[](..graph/.png)</v>
      </c>
    </row>
    <row r="23" spans="2:18" x14ac:dyDescent="0.4">
      <c r="B23" s="15" t="s">
        <v>33</v>
      </c>
      <c r="C23" s="33"/>
      <c r="D23" s="33"/>
      <c r="E23" s="33"/>
      <c r="F23" s="33"/>
      <c r="G23" s="22"/>
      <c r="H23" s="33"/>
      <c r="I23" s="33"/>
      <c r="J23" s="22">
        <v>3116</v>
      </c>
      <c r="K23" s="34"/>
      <c r="L23" s="34"/>
      <c r="M23" s="34"/>
      <c r="N23" s="34"/>
      <c r="O23" s="35"/>
      <c r="P23" s="20"/>
      <c r="R23" s="37" t="str">
        <f>_xlfn.CONCAT("[",C23,"](..graph/",C23,".png)")</f>
        <v>[](..graph/.png)</v>
      </c>
    </row>
    <row r="24" spans="2:18" x14ac:dyDescent="0.4">
      <c r="B24" s="15" t="s">
        <v>33</v>
      </c>
      <c r="C24" s="33"/>
      <c r="D24" s="33"/>
      <c r="E24" s="33"/>
      <c r="F24" s="33"/>
      <c r="G24" s="22"/>
      <c r="H24" s="33"/>
      <c r="I24" s="33"/>
      <c r="J24" s="22">
        <v>3116</v>
      </c>
      <c r="K24" s="34"/>
      <c r="L24" s="34"/>
      <c r="M24" s="34"/>
      <c r="N24" s="34"/>
      <c r="O24" s="35"/>
      <c r="P24" s="20"/>
      <c r="R24" s="37" t="str">
        <f>_xlfn.CONCAT("[",C24,"](..graph/",C24,".png)")</f>
        <v>[](..graph/.png)</v>
      </c>
    </row>
    <row r="25" spans="2:18" x14ac:dyDescent="0.4">
      <c r="B25" s="15" t="s">
        <v>33</v>
      </c>
      <c r="C25" s="33"/>
      <c r="D25" s="33"/>
      <c r="E25" s="33"/>
      <c r="F25" s="33"/>
      <c r="G25" s="22"/>
      <c r="H25" s="33"/>
      <c r="I25" s="33"/>
      <c r="J25" s="22">
        <v>3116</v>
      </c>
      <c r="K25" s="34"/>
      <c r="L25" s="34"/>
      <c r="M25" s="34"/>
      <c r="N25" s="34"/>
      <c r="O25" s="35"/>
      <c r="P25" s="20"/>
      <c r="R25" s="37" t="str">
        <f>_xlfn.CONCAT("[",C25,"](..graph/",C25,".png)")</f>
        <v>[](..graph/.png)</v>
      </c>
    </row>
    <row r="26" spans="2:18" x14ac:dyDescent="0.4">
      <c r="B26" s="15" t="s">
        <v>33</v>
      </c>
      <c r="C26" s="33"/>
      <c r="D26" s="33"/>
      <c r="E26" s="33"/>
      <c r="F26" s="33"/>
      <c r="G26" s="22"/>
      <c r="H26" s="33"/>
      <c r="I26" s="33"/>
      <c r="J26" s="22">
        <v>3116</v>
      </c>
      <c r="K26" s="34"/>
      <c r="L26" s="34"/>
      <c r="M26" s="34"/>
      <c r="N26" s="34"/>
      <c r="O26" s="35"/>
      <c r="P26" s="20"/>
      <c r="R26" s="37" t="str">
        <f>_xlfn.CONCAT("[",C26,"](..graph/",C26,".png)")</f>
        <v>[](..graph/.png)</v>
      </c>
    </row>
    <row r="27" spans="2:18" x14ac:dyDescent="0.4">
      <c r="B27" s="15" t="s">
        <v>33</v>
      </c>
      <c r="C27" s="33"/>
      <c r="D27" s="33"/>
      <c r="E27" s="33"/>
      <c r="F27" s="33"/>
      <c r="G27" s="22"/>
      <c r="H27" s="33"/>
      <c r="I27" s="33"/>
      <c r="J27" s="22">
        <v>3116</v>
      </c>
      <c r="K27" s="34"/>
      <c r="L27" s="34"/>
      <c r="M27" s="34"/>
      <c r="N27" s="34"/>
      <c r="O27" s="35"/>
      <c r="P27" s="20"/>
      <c r="R27" s="37" t="str">
        <f>_xlfn.CONCAT("[",C27,"](..graph/",C27,".png)")</f>
        <v>[](..graph/.png)</v>
      </c>
    </row>
    <row r="28" spans="2:18" x14ac:dyDescent="0.4">
      <c r="B28" s="15" t="s">
        <v>33</v>
      </c>
      <c r="C28" s="33"/>
      <c r="D28" s="33"/>
      <c r="E28" s="33"/>
      <c r="F28" s="33"/>
      <c r="G28" s="22"/>
      <c r="H28" s="33"/>
      <c r="I28" s="33"/>
      <c r="J28" s="22">
        <v>3116</v>
      </c>
      <c r="K28" s="34"/>
      <c r="L28" s="34"/>
      <c r="M28" s="34"/>
      <c r="N28" s="34"/>
      <c r="O28" s="35"/>
      <c r="P28" s="20"/>
      <c r="R28" s="37" t="str">
        <f>_xlfn.CONCAT("[",C28,"](..graph/",C28,".png)")</f>
        <v>[](..graph/.png)</v>
      </c>
    </row>
    <row r="29" spans="2:18" x14ac:dyDescent="0.4">
      <c r="B29" s="15" t="s">
        <v>33</v>
      </c>
      <c r="C29" s="33"/>
      <c r="D29" s="33"/>
      <c r="E29" s="33"/>
      <c r="F29" s="33"/>
      <c r="G29" s="22"/>
      <c r="H29" s="33"/>
      <c r="I29" s="33"/>
      <c r="J29" s="22">
        <v>3116</v>
      </c>
      <c r="K29" s="34"/>
      <c r="L29" s="34"/>
      <c r="M29" s="34"/>
      <c r="N29" s="34"/>
      <c r="O29" s="35"/>
      <c r="P29" s="20"/>
      <c r="R29" s="37" t="str">
        <f>_xlfn.CONCAT("[",C29,"](..graph/",C29,".png)")</f>
        <v>[](..graph/.png)</v>
      </c>
    </row>
    <row r="30" spans="2:18" x14ac:dyDescent="0.4">
      <c r="B30" s="15" t="s">
        <v>33</v>
      </c>
      <c r="C30" s="33"/>
      <c r="D30" s="33"/>
      <c r="E30" s="33"/>
      <c r="F30" s="33"/>
      <c r="G30" s="22"/>
      <c r="H30" s="33"/>
      <c r="I30" s="33"/>
      <c r="J30" s="22">
        <v>3116</v>
      </c>
      <c r="K30" s="34"/>
      <c r="L30" s="34"/>
      <c r="M30" s="34"/>
      <c r="N30" s="34"/>
      <c r="O30" s="35"/>
      <c r="P30" s="20"/>
      <c r="R30" s="37" t="str">
        <f>_xlfn.CONCAT("[",C30,"](..graph/",C30,".png)")</f>
        <v>[](..graph/.png)</v>
      </c>
    </row>
    <row r="31" spans="2:18" x14ac:dyDescent="0.4">
      <c r="B31" s="15" t="s">
        <v>33</v>
      </c>
      <c r="C31" s="33"/>
      <c r="D31" s="33"/>
      <c r="E31" s="33"/>
      <c r="F31" s="33"/>
      <c r="G31" s="22"/>
      <c r="H31" s="33"/>
      <c r="I31" s="33"/>
      <c r="J31" s="22">
        <v>3116</v>
      </c>
      <c r="K31" s="34"/>
      <c r="L31" s="34"/>
      <c r="M31" s="34"/>
      <c r="N31" s="34"/>
      <c r="O31" s="35"/>
      <c r="P31" s="20"/>
      <c r="R31" s="37" t="str">
        <f>_xlfn.CONCAT("[",C31,"](..graph/",C31,".png)")</f>
        <v>[](..graph/.png)</v>
      </c>
    </row>
    <row r="32" spans="2:18" x14ac:dyDescent="0.4">
      <c r="B32" s="15" t="s">
        <v>33</v>
      </c>
      <c r="C32" s="33"/>
      <c r="D32" s="33"/>
      <c r="E32" s="33"/>
      <c r="F32" s="33"/>
      <c r="G32" s="22"/>
      <c r="H32" s="33"/>
      <c r="I32" s="33"/>
      <c r="J32" s="22">
        <v>3116</v>
      </c>
      <c r="K32" s="34"/>
      <c r="L32" s="34"/>
      <c r="M32" s="34"/>
      <c r="N32" s="34"/>
      <c r="O32" s="35"/>
      <c r="P32" s="20"/>
      <c r="R32" s="37" t="str">
        <f>_xlfn.CONCAT("[",C32,"](..graph/",C32,".png)")</f>
        <v>[](..graph/.png)</v>
      </c>
    </row>
    <row r="33" spans="2:18" x14ac:dyDescent="0.4">
      <c r="B33" s="17" t="s">
        <v>33</v>
      </c>
      <c r="C33" s="23"/>
      <c r="D33" s="23"/>
      <c r="E33" s="23"/>
      <c r="F33" s="23"/>
      <c r="G33" s="23"/>
      <c r="H33" s="23"/>
      <c r="I33" s="23"/>
      <c r="J33" s="23">
        <v>3116</v>
      </c>
      <c r="K33" s="28"/>
      <c r="L33" s="28"/>
      <c r="M33" s="28"/>
      <c r="N33" s="28"/>
      <c r="O33" s="32">
        <f t="shared" si="0"/>
        <v>0</v>
      </c>
      <c r="P33" s="18"/>
      <c r="R33" s="37" t="str">
        <f>_xlfn.CONCAT("[",C33,"](..graph/",C33,".png)")</f>
        <v>[](..graph/.png)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95AE6F3-0FB4-435A-B7C7-D090441D0EAB}">
          <x14:formula1>
            <xm:f>Setup!$B$4:$B$6</xm:f>
          </x14:formula1>
          <xm:sqref>B4:B33</xm:sqref>
        </x14:dataValidation>
        <x14:dataValidation type="list" allowBlank="1" showInputMessage="1" showErrorMessage="1" xr:uid="{E920B112-D9E1-410E-B5AE-2CB9F7A3B21F}">
          <x14:formula1>
            <xm:f>Setup!$D$4:$D$10</xm:f>
          </x14:formula1>
          <xm:sqref>G4:G33</xm:sqref>
        </x14:dataValidation>
        <x14:dataValidation type="list" allowBlank="1" showInputMessage="1" showErrorMessage="1" xr:uid="{00F7BB1B-4A50-4CCE-B039-C42BDB159C66}">
          <x14:formula1>
            <xm:f>Setup!$F$4:$F$12</xm:f>
          </x14:formula1>
          <xm:sqref>J4:J33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1564-2042-4B65-8ECB-AF36EBF185CF}">
  <dimension ref="B2:G12"/>
  <sheetViews>
    <sheetView showGridLines="0" zoomScale="130" zoomScaleNormal="130" workbookViewId="0">
      <pane ySplit="2" topLeftCell="A3" activePane="bottomLeft" state="frozen"/>
      <selection pane="bottomLeft" activeCell="G18" sqref="G18"/>
    </sheetView>
  </sheetViews>
  <sheetFormatPr defaultRowHeight="17.149999999999999" x14ac:dyDescent="0.55000000000000004"/>
  <cols>
    <col min="1" max="1" width="2.69140625" style="1" customWidth="1"/>
    <col min="2" max="2" width="16.84375" style="1" customWidth="1"/>
    <col min="3" max="3" width="2.69140625" style="1" customWidth="1"/>
    <col min="4" max="4" width="20.921875" style="1" customWidth="1"/>
    <col min="5" max="5" width="2.69140625" style="1" customWidth="1"/>
    <col min="6" max="6" width="9.23046875" style="1"/>
    <col min="7" max="7" width="42.3046875" style="1" customWidth="1"/>
    <col min="8" max="16384" width="9.23046875" style="1"/>
  </cols>
  <sheetData>
    <row r="2" spans="2:7" x14ac:dyDescent="0.55000000000000004">
      <c r="B2" s="1" t="s">
        <v>32</v>
      </c>
      <c r="D2" s="1" t="s">
        <v>42</v>
      </c>
      <c r="F2" s="8" t="s">
        <v>43</v>
      </c>
      <c r="G2" s="8"/>
    </row>
    <row r="3" spans="2:7" x14ac:dyDescent="0.55000000000000004">
      <c r="B3" s="12" t="s">
        <v>3</v>
      </c>
      <c r="D3" s="12" t="s">
        <v>13</v>
      </c>
      <c r="F3" s="9" t="s">
        <v>44</v>
      </c>
      <c r="G3" s="11" t="s">
        <v>5</v>
      </c>
    </row>
    <row r="4" spans="2:7" x14ac:dyDescent="0.55000000000000004">
      <c r="B4" s="13" t="s">
        <v>33</v>
      </c>
      <c r="D4" s="13" t="s">
        <v>35</v>
      </c>
      <c r="F4" s="15">
        <v>4326</v>
      </c>
      <c r="G4" s="16" t="s">
        <v>45</v>
      </c>
    </row>
    <row r="5" spans="2:7" ht="34.299999999999997" x14ac:dyDescent="0.55000000000000004">
      <c r="B5" s="13" t="s">
        <v>34</v>
      </c>
      <c r="D5" s="13" t="s">
        <v>36</v>
      </c>
      <c r="F5" s="15">
        <v>4329</v>
      </c>
      <c r="G5" s="16" t="s">
        <v>46</v>
      </c>
    </row>
    <row r="6" spans="2:7" x14ac:dyDescent="0.55000000000000004">
      <c r="B6" s="14" t="s">
        <v>53</v>
      </c>
      <c r="D6" s="13" t="s">
        <v>37</v>
      </c>
      <c r="F6" s="15">
        <v>3114</v>
      </c>
      <c r="G6" s="16" t="s">
        <v>47</v>
      </c>
    </row>
    <row r="7" spans="2:7" x14ac:dyDescent="0.55000000000000004">
      <c r="D7" s="13" t="s">
        <v>38</v>
      </c>
      <c r="F7" s="15">
        <v>3115</v>
      </c>
      <c r="G7" s="16" t="s">
        <v>48</v>
      </c>
    </row>
    <row r="8" spans="2:7" x14ac:dyDescent="0.55000000000000004">
      <c r="D8" s="13" t="s">
        <v>39</v>
      </c>
      <c r="F8" s="15">
        <v>3116</v>
      </c>
      <c r="G8" s="16" t="s">
        <v>49</v>
      </c>
    </row>
    <row r="9" spans="2:7" x14ac:dyDescent="0.55000000000000004">
      <c r="D9" s="13" t="s">
        <v>40</v>
      </c>
      <c r="F9" s="15">
        <v>3117</v>
      </c>
      <c r="G9" s="16" t="s">
        <v>50</v>
      </c>
    </row>
    <row r="10" spans="2:7" x14ac:dyDescent="0.55000000000000004">
      <c r="D10" s="14" t="s">
        <v>41</v>
      </c>
      <c r="F10" s="15">
        <v>3118</v>
      </c>
      <c r="G10" s="16" t="s">
        <v>51</v>
      </c>
    </row>
    <row r="11" spans="2:7" x14ac:dyDescent="0.55000000000000004">
      <c r="F11" s="19">
        <v>9377</v>
      </c>
      <c r="G11" s="20" t="s">
        <v>52</v>
      </c>
    </row>
    <row r="12" spans="2:7" x14ac:dyDescent="0.55000000000000004">
      <c r="F12" s="17" t="s">
        <v>54</v>
      </c>
      <c r="G12" s="18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4C9AB-54D1-455A-BCAC-9D1D410DB2AC}">
  <dimension ref="B2:C17"/>
  <sheetViews>
    <sheetView showGridLines="0" zoomScale="130" zoomScaleNormal="130" workbookViewId="0">
      <pane ySplit="3" topLeftCell="A4" activePane="bottomLeft" state="frozen"/>
      <selection pane="bottomLeft" activeCell="D11" sqref="D11"/>
    </sheetView>
  </sheetViews>
  <sheetFormatPr defaultRowHeight="17.149999999999999" x14ac:dyDescent="0.55000000000000004"/>
  <cols>
    <col min="1" max="1" width="2.69140625" style="1" customWidth="1"/>
    <col min="2" max="2" width="13.3046875" style="1" bestFit="1" customWidth="1"/>
    <col min="3" max="3" width="96.3828125" style="1" customWidth="1"/>
    <col min="4" max="16384" width="9.23046875" style="1"/>
  </cols>
  <sheetData>
    <row r="2" spans="2:3" x14ac:dyDescent="0.55000000000000004">
      <c r="B2" s="1" t="s">
        <v>31</v>
      </c>
    </row>
    <row r="3" spans="2:3" x14ac:dyDescent="0.55000000000000004">
      <c r="B3" s="6" t="s">
        <v>1</v>
      </c>
      <c r="C3" s="7" t="s">
        <v>2</v>
      </c>
    </row>
    <row r="4" spans="2:3" x14ac:dyDescent="0.55000000000000004">
      <c r="B4" s="2" t="s">
        <v>3</v>
      </c>
      <c r="C4" s="3" t="s">
        <v>4</v>
      </c>
    </row>
    <row r="5" spans="2:3" ht="34.299999999999997" x14ac:dyDescent="0.55000000000000004">
      <c r="B5" s="2" t="s">
        <v>5</v>
      </c>
      <c r="C5" s="3" t="s">
        <v>6</v>
      </c>
    </row>
    <row r="6" spans="2:3" ht="34.299999999999997" x14ac:dyDescent="0.55000000000000004">
      <c r="B6" s="2" t="s">
        <v>7</v>
      </c>
      <c r="C6" s="3" t="s">
        <v>8</v>
      </c>
    </row>
    <row r="7" spans="2:3" ht="34.299999999999997" x14ac:dyDescent="0.55000000000000004">
      <c r="B7" s="2" t="s">
        <v>9</v>
      </c>
      <c r="C7" s="3" t="s">
        <v>10</v>
      </c>
    </row>
    <row r="8" spans="2:3" x14ac:dyDescent="0.55000000000000004">
      <c r="B8" s="2" t="s">
        <v>11</v>
      </c>
      <c r="C8" s="3" t="s">
        <v>12</v>
      </c>
    </row>
    <row r="9" spans="2:3" ht="34.299999999999997" x14ac:dyDescent="0.55000000000000004">
      <c r="B9" s="2" t="s">
        <v>13</v>
      </c>
      <c r="C9" s="3" t="s">
        <v>14</v>
      </c>
    </row>
    <row r="10" spans="2:3" x14ac:dyDescent="0.55000000000000004">
      <c r="B10" s="2" t="s">
        <v>15</v>
      </c>
      <c r="C10" s="3" t="s">
        <v>16</v>
      </c>
    </row>
    <row r="11" spans="2:3" ht="34.299999999999997" x14ac:dyDescent="0.55000000000000004">
      <c r="B11" s="2" t="s">
        <v>17</v>
      </c>
      <c r="C11" s="3" t="s">
        <v>18</v>
      </c>
    </row>
    <row r="12" spans="2:3" x14ac:dyDescent="0.55000000000000004">
      <c r="B12" s="2" t="s">
        <v>19</v>
      </c>
      <c r="C12" s="3" t="s">
        <v>20</v>
      </c>
    </row>
    <row r="13" spans="2:3" x14ac:dyDescent="0.55000000000000004">
      <c r="B13" s="2" t="s">
        <v>21</v>
      </c>
      <c r="C13" s="3" t="s">
        <v>22</v>
      </c>
    </row>
    <row r="14" spans="2:3" x14ac:dyDescent="0.55000000000000004">
      <c r="B14" s="2" t="s">
        <v>23</v>
      </c>
      <c r="C14" s="3" t="s">
        <v>24</v>
      </c>
    </row>
    <row r="15" spans="2:3" x14ac:dyDescent="0.55000000000000004">
      <c r="B15" s="2" t="s">
        <v>25</v>
      </c>
      <c r="C15" s="3" t="s">
        <v>26</v>
      </c>
    </row>
    <row r="16" spans="2:3" x14ac:dyDescent="0.55000000000000004">
      <c r="B16" s="2" t="s">
        <v>27</v>
      </c>
      <c r="C16" s="3" t="s">
        <v>28</v>
      </c>
    </row>
    <row r="17" spans="2:3" x14ac:dyDescent="0.55000000000000004">
      <c r="B17" s="4" t="s">
        <v>29</v>
      </c>
      <c r="C17" s="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Inventario</vt:lpstr>
      <vt:lpstr>Setup</vt:lpstr>
      <vt:lpstr>Especificacion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WILLIAM RICARDO AGUILAR PIÑA</cp:lastModifiedBy>
  <dcterms:created xsi:type="dcterms:W3CDTF">2015-06-05T18:17:20Z</dcterms:created>
  <dcterms:modified xsi:type="dcterms:W3CDTF">2024-07-04T17:31:04Z</dcterms:modified>
</cp:coreProperties>
</file>