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.SIGE\activity\POTLayer\"/>
    </mc:Choice>
  </mc:AlternateContent>
  <xr:revisionPtr revIDLastSave="0" documentId="13_ncr:1_{D73F4CFE-7229-4D04-9F11-9396E8823463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Inventario" sheetId="1" r:id="rId1"/>
    <sheet name="Setup" sheetId="3" r:id="rId2"/>
  </sheets>
  <definedNames>
    <definedName name="_xlnm._FilterDatabase" localSheetId="0" hidden="1">Inventario!$B$3:$R$64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4" i="1"/>
  <c r="S5" i="1"/>
  <c r="S3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5" i="1"/>
  <c r="I2" i="1"/>
</calcChain>
</file>

<file path=xl/sharedStrings.xml><?xml version="1.0" encoding="utf-8"?>
<sst xmlns="http://schemas.openxmlformats.org/spreadsheetml/2006/main" count="672" uniqueCount="214">
  <si>
    <t>Tipo</t>
  </si>
  <si>
    <t>Nombre</t>
  </si>
  <si>
    <t>Alias</t>
  </si>
  <si>
    <t>Dataset</t>
  </si>
  <si>
    <t>Descripción</t>
  </si>
  <si>
    <t>Geometría</t>
  </si>
  <si>
    <t>Registros</t>
  </si>
  <si>
    <t>CRS</t>
  </si>
  <si>
    <t>Límite norte</t>
  </si>
  <si>
    <t>Límite sur</t>
  </si>
  <si>
    <t>Límite este</t>
  </si>
  <si>
    <t>Límite oeste</t>
  </si>
  <si>
    <t>Observaciones</t>
  </si>
  <si>
    <t>Tipo de elemento</t>
  </si>
  <si>
    <t>Vector</t>
  </si>
  <si>
    <t>Tabla</t>
  </si>
  <si>
    <t>Punto 2D</t>
  </si>
  <si>
    <t>Punto 3D</t>
  </si>
  <si>
    <t>Línea 2D</t>
  </si>
  <si>
    <t>Línea 3D</t>
  </si>
  <si>
    <t>Polígono 2D</t>
  </si>
  <si>
    <t>Polígono 3D</t>
  </si>
  <si>
    <t>N/A</t>
  </si>
  <si>
    <t>Tipo de geometría</t>
  </si>
  <si>
    <t>Sistema de proyección de coordenadas - CRS</t>
  </si>
  <si>
    <t>EPSG</t>
  </si>
  <si>
    <t>Sistema geodésico mundial WGS84, 1984</t>
  </si>
  <si>
    <t>Sistema de referencia horizontal datum MAGNA-SIRGAS Colombia, 2005</t>
  </si>
  <si>
    <t>MAGNA Origen Oeste Oeste Colombia, 2011</t>
  </si>
  <si>
    <t>MAGNA Origen Oeste Colombia, 2011</t>
  </si>
  <si>
    <t>MAGNA Origen Bogota Colombia, 2011</t>
  </si>
  <si>
    <t>MAGNA Origen Este Colombia, 2011</t>
  </si>
  <si>
    <t>MAGNA Origen Este Este Colombia, 2011</t>
  </si>
  <si>
    <t>Origen nacional único Colombia, 2020</t>
  </si>
  <si>
    <t>Ráster</t>
  </si>
  <si>
    <t>Otro</t>
  </si>
  <si>
    <t>Otro sistema</t>
  </si>
  <si>
    <t>BARRIOS.shp</t>
  </si>
  <si>
    <t>BARRIOS</t>
  </si>
  <si>
    <t>\file\data\POT\Anexo_Acuerdo_012_2013\shp\</t>
  </si>
  <si>
    <t>Barrios zona urbana</t>
  </si>
  <si>
    <t>Sin metadatos</t>
  </si>
  <si>
    <t>Σ</t>
  </si>
  <si>
    <t>COMUNAS.shp</t>
  </si>
  <si>
    <t>COMUNAS</t>
  </si>
  <si>
    <t>Comunas urbanas</t>
  </si>
  <si>
    <t>EXP_URBANA_AJUSTADA_PREDIOS.shp</t>
  </si>
  <si>
    <t>EXP_URBANA_AJUSTADA_PREDIOS</t>
  </si>
  <si>
    <t>Límite zona de expansión urbana a partir de predios</t>
  </si>
  <si>
    <t>Zona sur y oriental.</t>
  </si>
  <si>
    <t>HIDROGRAFIA.shp</t>
  </si>
  <si>
    <t>HIDROGRAFIA</t>
  </si>
  <si>
    <t>Red hidrográfica</t>
  </si>
  <si>
    <t>MOT.shp</t>
  </si>
  <si>
    <t>MOT</t>
  </si>
  <si>
    <t>Modelo de ocupación del territorio</t>
  </si>
  <si>
    <t>ORDEN_VIAL.shp</t>
  </si>
  <si>
    <t>ORDEN_VIAL</t>
  </si>
  <si>
    <t>Orden vial rural</t>
  </si>
  <si>
    <t>RIO_BOGOTA.shp</t>
  </si>
  <si>
    <t>RIO_BOGOTA</t>
  </si>
  <si>
    <t>Tramo Río Bogotá sobre municipio</t>
  </si>
  <si>
    <t>VEREDA.shp</t>
  </si>
  <si>
    <t>VEREDA</t>
  </si>
  <si>
    <t>VIAS.shp</t>
  </si>
  <si>
    <t>VIAS</t>
  </si>
  <si>
    <t>VIAS_PERIMETRO.shp</t>
  </si>
  <si>
    <t>VIAS_PERIMETRO</t>
  </si>
  <si>
    <t>VIAS_PERIMETRO_URBANO.shp</t>
  </si>
  <si>
    <t>VIAS_PERIMETRO_URBANO</t>
  </si>
  <si>
    <t>VIAS_RURALES.shp</t>
  </si>
  <si>
    <t>VIAS_RURALES</t>
  </si>
  <si>
    <t>VIAS_URBANAS.shp</t>
  </si>
  <si>
    <t>VIAS_URBANAS</t>
  </si>
  <si>
    <t>ZONA_URBANA_AJUSTADA_PREDIOS.shp</t>
  </si>
  <si>
    <t>ZONA_URBANA_AJUSTADA_PREDIOS</t>
  </si>
  <si>
    <t>Área envolvente (ha)</t>
  </si>
  <si>
    <t>Imagen Markdown</t>
  </si>
  <si>
    <t>Etapa</t>
  </si>
  <si>
    <t>Formulación</t>
  </si>
  <si>
    <t>Etapa de desarrollo</t>
  </si>
  <si>
    <t>Diagnóstico</t>
  </si>
  <si>
    <t>Implementación</t>
  </si>
  <si>
    <t>Evaluación y seguimiento</t>
  </si>
  <si>
    <t>Vías principales proyectadas</t>
  </si>
  <si>
    <t>Vías perímetro urbano principal</t>
  </si>
  <si>
    <t>Vías perímetro urbano y vías proyectadas. Incluye la zona urbana central, La Paz, Villa del Rosario y Barandillas</t>
  </si>
  <si>
    <t>Vías rurales</t>
  </si>
  <si>
    <t>Vías urbanas</t>
  </si>
  <si>
    <t>Límite zona urbana ajustada a partir de predios</t>
  </si>
  <si>
    <t>ANDENES</t>
  </si>
  <si>
    <t>ANDENES_CPR</t>
  </si>
  <si>
    <t>ANDENES_PERIMETRO</t>
  </si>
  <si>
    <t>ANOTACION</t>
  </si>
  <si>
    <t>ANOTACION_URBANO</t>
  </si>
  <si>
    <t>CURVAS_NIVEL</t>
  </si>
  <si>
    <t>EDIFICACION_RURAL</t>
  </si>
  <si>
    <t>EDUCATIVO</t>
  </si>
  <si>
    <t>HIDROGRAFIA_Buffer</t>
  </si>
  <si>
    <t>HIDROGRAFIA_Buffer1</t>
  </si>
  <si>
    <t>LIM_NBR</t>
  </si>
  <si>
    <t>RONDAS</t>
  </si>
  <si>
    <t>VIAS_CPR</t>
  </si>
  <si>
    <t>VIAS_URBANAS_Buffer</t>
  </si>
  <si>
    <t xml:space="preserve">Con ancho de perifil transversal en metros en 11 entidades, con definición de tipo en 2 entidades. Sin nombre de vía, indicación de sentido vial, restricción vehicular, velocidad permitida. </t>
  </si>
  <si>
    <t>Contiene nombre de vía, tipo, estado y clasificación.</t>
  </si>
  <si>
    <t xml:space="preserve">Contiene nombre de vía, tipo, estado,  clasificación y destinación Sin indicación de sentido vial, restricción vehicular, velocidad permitida. </t>
  </si>
  <si>
    <t>Con atributos provenientes de CAD. Nombre solo en 3 entidades. Sin indicación de sentido vial, restricción vehicular, velocidad permitida. Capa similar o idéntica a ORDEN_VIAL.shp.</t>
  </si>
  <si>
    <t xml:space="preserve">Contiene nombre de vía, tipo, estado y  clasificación. Sin indicación de sentido vial, restricción vehicular, velocidad permitida. </t>
  </si>
  <si>
    <t>Corresponde a ejes viales con caracterización de si tienen andén o no y su estado y no a lineas de anden en cada costado de vía, no se indica si el ande se ubica en ambos costados o no.</t>
  </si>
  <si>
    <t>Andenes en centros poblados rurales próximos al área urbana</t>
  </si>
  <si>
    <t>Andenes zona urbana y centros poblados rurales próximos al área urbana</t>
  </si>
  <si>
    <t>Andenes en zona urbana central</t>
  </si>
  <si>
    <t>Puntos de interés rural</t>
  </si>
  <si>
    <t>Puntos de interés urbano</t>
  </si>
  <si>
    <t>Múltiples anotaciones sin nombre geográfico. Sin atributo de agrupamiento.</t>
  </si>
  <si>
    <t>Sin atributo de agrupamiento.</t>
  </si>
  <si>
    <t>Curvas de nivel, principales cada 200 metros y secundarias cada 50 metros.</t>
  </si>
  <si>
    <t>No se espeficica el modelo digital de elevación a partir del cual fueron generadas.</t>
  </si>
  <si>
    <t>Nodos de localización de edificaciones en la zona rural</t>
  </si>
  <si>
    <t>Nodos de localización de centros educativos</t>
  </si>
  <si>
    <t>Nombres geográficos completos. Caracter y nivel incompletos.</t>
  </si>
  <si>
    <t>Sin nombre, pendiente media, ancho promedio del cauce.</t>
  </si>
  <si>
    <t>Con atributos provenientes de CAD. Nombre solo en 3 entidades. Sin indicación de sentido vial, restricción vehicular, velocidad permitida.</t>
  </si>
  <si>
    <t>Sin descripción del procedimiento de delimitación de cada categoría.</t>
  </si>
  <si>
    <t>Sin código DANE, sin barrios asociados en todas las comunas.</t>
  </si>
  <si>
    <t>Rondas hídricas con aferencia de 30 metros a cada lado de las líneas de la red hidrográfica</t>
  </si>
  <si>
    <t>Red discontínua en varias zonas. Incluye nombres de algunos cauces principales. Sin pendiente media, ancho promedio del cauce.</t>
  </si>
  <si>
    <t>Rondas hídricas con aferencia de 30 metros a cada lado de las líneas de la red hidrográfica y para tramo de drenaje mayoritariamente dentro del límite del municipio</t>
  </si>
  <si>
    <t>Red discontínua en varias zonas. Incluye nombres de algunos cauces principales.</t>
  </si>
  <si>
    <t>Rondas hídricas</t>
  </si>
  <si>
    <t>Red discontínua en varias zonas. Entidades multiparte.</t>
  </si>
  <si>
    <t>Vías interconectoras desce el centro urbano y hacias centros poblados rurales - CPR</t>
  </si>
  <si>
    <t>Aferencia en vías urbanas a 20 metros y solo en 1 costado</t>
  </si>
  <si>
    <t>Contiene nombre de vía, tipo, estado y  clasificación.</t>
  </si>
  <si>
    <t>ENTIDADES_TERRITORIALES_Y_ADMINISTRATIVAS</t>
  </si>
  <si>
    <t>\file\data\POT\Anexo_Acuerdo_012_2013\gdb\25899.gdb</t>
  </si>
  <si>
    <t>CARTOGRAFIA</t>
  </si>
  <si>
    <t>Centrospobladosrurales</t>
  </si>
  <si>
    <t>Predios en centros poblados rurales</t>
  </si>
  <si>
    <t>Clasificación de predios por centro poblado incompleta.</t>
  </si>
  <si>
    <t>NBR</t>
  </si>
  <si>
    <t>ZONA_URBANA_EXPANSION</t>
  </si>
  <si>
    <t>Núcleo básico rural - Predios</t>
  </si>
  <si>
    <t>Núcleo básico rural - Límites de vías y predios</t>
  </si>
  <si>
    <t>NucleosBasicosRurales</t>
  </si>
  <si>
    <t>PERIMETRO</t>
  </si>
  <si>
    <t>Perímetro urbano</t>
  </si>
  <si>
    <t>PERIMETRO_CPR</t>
  </si>
  <si>
    <t>Perímetro de centros poblados rurales y asentamientos humanos cercanos</t>
  </si>
  <si>
    <t>PERIMETRO_SymDiff</t>
  </si>
  <si>
    <t>Diferencias entre límite de perímetro urbano y predios</t>
  </si>
  <si>
    <t>UNIDAD_MORFOLOGICA</t>
  </si>
  <si>
    <t>Unidades morfológicas urbanas</t>
  </si>
  <si>
    <t>Sin descripción de características arquitectónicas o morfológicas, solo se numeran.</t>
  </si>
  <si>
    <t>ZONA_URBANA</t>
  </si>
  <si>
    <t>Límite de zona urbana</t>
  </si>
  <si>
    <t>Sin nombres.</t>
  </si>
  <si>
    <t>RURAL</t>
  </si>
  <si>
    <t>SECTOR_RURAL</t>
  </si>
  <si>
    <t>TERRENO_PREDIO_RURAL</t>
  </si>
  <si>
    <t>Predios rurales</t>
  </si>
  <si>
    <t>Límites veredales</t>
  </si>
  <si>
    <t>ZONA_HOMOGENEA_FISICA_RURAL</t>
  </si>
  <si>
    <t>Zonas homogéneas físicas rurales</t>
  </si>
  <si>
    <t>ZONA_HOMOGENEA_GEOECONOMICA_RURAL</t>
  </si>
  <si>
    <t>Zonas homogéneas geoeconómicas rurales</t>
  </si>
  <si>
    <t>URBANO</t>
  </si>
  <si>
    <t>CONSTRUCCION_ANEXA</t>
  </si>
  <si>
    <t>Construcciones anexas urbanas</t>
  </si>
  <si>
    <t>Incluye descripción de usos.</t>
  </si>
  <si>
    <t>Sin campo descriptivo con criterio de homogenización.</t>
  </si>
  <si>
    <t>EDIFICACION</t>
  </si>
  <si>
    <t>Edificaciones urbanas</t>
  </si>
  <si>
    <t>Incluye número de pisos</t>
  </si>
  <si>
    <t>Edificacion_Altura</t>
  </si>
  <si>
    <t>Predios con asociación de altura en edificación por número de pisos</t>
  </si>
  <si>
    <t>No incluye todos los predios urbanos con edificaciones.</t>
  </si>
  <si>
    <t>MANZANA</t>
  </si>
  <si>
    <t>Manzanas catastrales</t>
  </si>
  <si>
    <t>NOMENCLATURA_DOMICILIARIA</t>
  </si>
  <si>
    <t>Líneas con identificación de nomenclatura de direcciones urbanas</t>
  </si>
  <si>
    <t>Incluye texto descriptor.</t>
  </si>
  <si>
    <t>NOMENCLATURA_VIAL</t>
  </si>
  <si>
    <t>Nomenclatura de vías urbanas</t>
  </si>
  <si>
    <t>SECTOR_URBANO</t>
  </si>
  <si>
    <t>Límite catastral zona urbana</t>
  </si>
  <si>
    <t>TERRENO_PREDIO_URBANO</t>
  </si>
  <si>
    <t>Predios urbanos</t>
  </si>
  <si>
    <t>Límite catastral zona rural</t>
  </si>
  <si>
    <t>ZONA_GEOECONOMICA_URBANA</t>
  </si>
  <si>
    <t>Zonas homogéneas geoeconómicas urbanas</t>
  </si>
  <si>
    <t>ZONA_HOMOGENEA_FISICA_URBANA</t>
  </si>
  <si>
    <t>Zonas homogéneas físicas urbanas</t>
  </si>
  <si>
    <t>Registro1</t>
  </si>
  <si>
    <t>Registro2</t>
  </si>
  <si>
    <t>No aplica</t>
  </si>
  <si>
    <t>---</t>
  </si>
  <si>
    <t>Markdown samples</t>
  </si>
  <si>
    <t>Uso</t>
  </si>
  <si>
    <t>Sentencia</t>
  </si>
  <si>
    <t>Concatenación 6 columnas</t>
  </si>
  <si>
    <t xml:space="preserve"> =CONCAT("| ",B3," | ",C3," | ",D3," | ",E3," | ",F3," | ",V3," | ")</t>
  </si>
  <si>
    <t>Concatenación 7 columnas</t>
  </si>
  <si>
    <t xml:space="preserve"> =CONCAT("| ",B3," | ",C3," | ",D3," | ",E3," | ",F3," | ",J3," | ",K3," |")</t>
  </si>
  <si>
    <t>Concatenación 11 columnas</t>
  </si>
  <si>
    <t xml:space="preserve"> =CONCAT("| ",B3," | ",C3," | ",D3," | ",E3," | ",F3," | ",L3," |",O3," | ",P3," | ",S3," | ",T3," | ",V3," | ")</t>
  </si>
  <si>
    <t>Impresión de mapas</t>
  </si>
  <si>
    <t xml:space="preserve"> =IF(D53="N/A",CONCAT("**",E53,"**: ",F53,"&lt;br&gt;","&lt;img src='graph/ArcGISPro_Layer_",LEFT(E53,LEN(E53)-4),"_shp.png' alt='R.SIGE' width='100%' border='0' /&gt;&lt;br&gt;&lt;br&gt;"),CONCAT("**",E53,"**: ",F53,"&lt;br&gt;","&lt;img src='graph/ArcGISPro_Layer_",E53,".png' alt='R.SIGE' width='100%' border='0' /&gt;&lt;br&gt;&lt;br&gt;"))</t>
  </si>
  <si>
    <t>Inventario de información geo-espacial recopilada, especificaciones de la tabla en https://github.com/rcfdtools/R.SIGE/tree/main/activity/POTLayer</t>
  </si>
  <si>
    <t>Fuente de datos</t>
  </si>
  <si>
    <t>Ruta local</t>
  </si>
  <si>
    <t>Tabla registro catastral 1 con descriptores de predio</t>
  </si>
  <si>
    <t>Tabla registro catastral 2 con descriptores de construcciones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</si>
</sst>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2" fontId="1" fillId="0" borderId="16" xfId="0" applyNumberFormat="1" applyFont="1" applyBorder="1" applyAlignment="1">
      <alignment horizontal="left" vertical="top" wrapText="1"/>
    </xf>
    <xf numFmtId="2" fontId="1" fillId="0" borderId="9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1" fillId="2" borderId="8" xfId="0" applyNumberFormat="1" applyFont="1" applyFill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17" xfId="0" applyNumberFormat="1" applyFont="1" applyBorder="1" applyAlignment="1">
      <alignment horizontal="left" vertical="top" wrapText="1"/>
    </xf>
    <xf numFmtId="0" fontId="1" fillId="0" borderId="9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1" fillId="2" borderId="18" xfId="0" quotePrefix="1" applyFont="1" applyFill="1" applyBorder="1" applyAlignment="1">
      <alignment horizontal="left" vertical="top" wrapText="1"/>
    </xf>
    <xf numFmtId="0" fontId="1" fillId="2" borderId="19" xfId="0" quotePrefix="1" applyFont="1" applyFill="1" applyBorder="1" applyAlignment="1">
      <alignment horizontal="left" vertical="top" wrapText="1"/>
    </xf>
    <xf numFmtId="0" fontId="1" fillId="2" borderId="20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T65"/>
  <sheetViews>
    <sheetView showGridLines="0" tabSelected="1" zoomScale="115" zoomScaleNormal="115" workbookViewId="0">
      <pane ySplit="4" topLeftCell="A48" activePane="bottomLeft" state="frozen"/>
      <selection pane="bottomLeft" activeCell="F65" sqref="F65"/>
    </sheetView>
  </sheetViews>
  <sheetFormatPr defaultRowHeight="17.149999999999999" x14ac:dyDescent="0.4"/>
  <cols>
    <col min="1" max="1" width="2.69140625" style="11" customWidth="1"/>
    <col min="2" max="2" width="15.921875" style="11" customWidth="1"/>
    <col min="3" max="3" width="9.07421875" style="11" customWidth="1"/>
    <col min="4" max="4" width="18.3828125" style="11" customWidth="1"/>
    <col min="5" max="5" width="39.69140625" style="11" customWidth="1"/>
    <col min="6" max="6" width="41.4609375" style="11" customWidth="1"/>
    <col min="7" max="7" width="39.69140625" style="11" customWidth="1"/>
    <col min="8" max="8" width="17.765625" style="11" customWidth="1"/>
    <col min="9" max="9" width="10.53515625" style="11" customWidth="1"/>
    <col min="10" max="10" width="53.15234375" style="11" customWidth="1"/>
    <col min="11" max="11" width="16.23046875" style="11" customWidth="1"/>
    <col min="12" max="12" width="10.3046875" style="11" customWidth="1"/>
    <col min="13" max="16" width="13.61328125" style="26" customWidth="1"/>
    <col min="17" max="17" width="13.84375" style="11" customWidth="1"/>
    <col min="18" max="18" width="62.15234375" style="11" customWidth="1"/>
    <col min="19" max="20" width="43.3046875" style="1" customWidth="1"/>
    <col min="21" max="16384" width="9.23046875" style="11"/>
  </cols>
  <sheetData>
    <row r="1" spans="2:20" s="1" customFormat="1" x14ac:dyDescent="0.4">
      <c r="M1" s="21"/>
      <c r="N1" s="21"/>
      <c r="O1" s="21"/>
      <c r="P1" s="21"/>
    </row>
    <row r="2" spans="2:20" s="1" customFormat="1" x14ac:dyDescent="0.4">
      <c r="B2" s="1" t="s">
        <v>209</v>
      </c>
      <c r="H2" s="1" t="s">
        <v>42</v>
      </c>
      <c r="I2" s="1">
        <f>SUM(I5:I65)</f>
        <v>184181</v>
      </c>
      <c r="M2" s="21"/>
      <c r="N2" s="21"/>
      <c r="O2" s="21"/>
      <c r="P2" s="21"/>
    </row>
    <row r="3" spans="2:20" ht="34.299999999999997" x14ac:dyDescent="0.4">
      <c r="B3" s="2" t="s">
        <v>78</v>
      </c>
      <c r="C3" s="3" t="s">
        <v>0</v>
      </c>
      <c r="D3" s="3" t="s">
        <v>3</v>
      </c>
      <c r="E3" s="3" t="s">
        <v>1</v>
      </c>
      <c r="F3" s="3" t="s">
        <v>4</v>
      </c>
      <c r="G3" s="3" t="s">
        <v>2</v>
      </c>
      <c r="H3" s="3" t="s">
        <v>5</v>
      </c>
      <c r="I3" s="3" t="s">
        <v>6</v>
      </c>
      <c r="J3" s="3" t="s">
        <v>211</v>
      </c>
      <c r="K3" s="3" t="s">
        <v>210</v>
      </c>
      <c r="L3" s="3" t="s">
        <v>7</v>
      </c>
      <c r="M3" s="22" t="s">
        <v>8</v>
      </c>
      <c r="N3" s="22" t="s">
        <v>9</v>
      </c>
      <c r="O3" s="22" t="s">
        <v>10</v>
      </c>
      <c r="P3" s="22" t="s">
        <v>11</v>
      </c>
      <c r="Q3" s="14" t="s">
        <v>76</v>
      </c>
      <c r="R3" s="4" t="s">
        <v>12</v>
      </c>
      <c r="S3" s="1" t="str">
        <f>_xlfn.CONCAT("| ",D3," | ",E3," | ",F3," | ",H3," | ",I3," | ",R3," | ")</f>
        <v xml:space="preserve">| Dataset | Nombre | Descripción | Geometría | Registros | Observaciones | </v>
      </c>
      <c r="T3" s="1" t="s">
        <v>77</v>
      </c>
    </row>
    <row r="4" spans="2:20" x14ac:dyDescent="0.4">
      <c r="B4" s="27" t="s">
        <v>197</v>
      </c>
      <c r="C4" s="28" t="s">
        <v>197</v>
      </c>
      <c r="D4" s="28" t="s">
        <v>197</v>
      </c>
      <c r="E4" s="28" t="s">
        <v>197</v>
      </c>
      <c r="F4" s="28" t="s">
        <v>197</v>
      </c>
      <c r="G4" s="28" t="s">
        <v>197</v>
      </c>
      <c r="H4" s="28" t="s">
        <v>197</v>
      </c>
      <c r="I4" s="28" t="s">
        <v>197</v>
      </c>
      <c r="J4" s="28" t="s">
        <v>197</v>
      </c>
      <c r="K4" s="28" t="s">
        <v>197</v>
      </c>
      <c r="L4" s="28" t="s">
        <v>197</v>
      </c>
      <c r="M4" s="28" t="s">
        <v>197</v>
      </c>
      <c r="N4" s="28" t="s">
        <v>197</v>
      </c>
      <c r="O4" s="28" t="s">
        <v>197</v>
      </c>
      <c r="P4" s="28" t="s">
        <v>197</v>
      </c>
      <c r="Q4" s="28" t="s">
        <v>197</v>
      </c>
      <c r="R4" s="29" t="s">
        <v>197</v>
      </c>
      <c r="S4" s="1" t="str">
        <f t="shared" ref="S4:S64" si="0">_xlfn.CONCAT("| ",D4," | ",E4," | ",F4," | ",H4," | ",I4," | ",R4," | ")</f>
        <v xml:space="preserve">| --- | --- | --- | --- | --- | --- | </v>
      </c>
    </row>
    <row r="5" spans="2:20" hidden="1" x14ac:dyDescent="0.4">
      <c r="B5" s="5" t="s">
        <v>79</v>
      </c>
      <c r="C5" s="12" t="s">
        <v>14</v>
      </c>
      <c r="D5" s="12" t="s">
        <v>22</v>
      </c>
      <c r="E5" s="12" t="s">
        <v>37</v>
      </c>
      <c r="F5" s="12" t="s">
        <v>40</v>
      </c>
      <c r="G5" s="12" t="s">
        <v>38</v>
      </c>
      <c r="H5" s="12" t="s">
        <v>20</v>
      </c>
      <c r="I5" s="12">
        <v>49</v>
      </c>
      <c r="J5" s="12" t="s">
        <v>39</v>
      </c>
      <c r="K5" s="12" t="s">
        <v>41</v>
      </c>
      <c r="L5" s="12">
        <v>3116</v>
      </c>
      <c r="M5" s="23">
        <v>1049014.279907</v>
      </c>
      <c r="N5" s="23">
        <v>1045711.493713</v>
      </c>
      <c r="O5" s="23">
        <v>1007244.523926</v>
      </c>
      <c r="P5" s="23">
        <v>1010930.528931</v>
      </c>
      <c r="Q5" s="15">
        <f>IF(M5&lt;&gt;"N/A",(M5-N5)*(P5-O5)/10000,"N/A")</f>
        <v>1217.4086441529203</v>
      </c>
      <c r="R5" s="6"/>
      <c r="S5" s="1" t="str">
        <f t="shared" si="0"/>
        <v xml:space="preserve">| N/A | BARRIOS.shp | Barrios zona urbana | Polígono 2D | 49 |  | </v>
      </c>
      <c r="T5" s="1" t="str">
        <f>IF(E5="N/A",_xlfn.CONCAT("**",F5,"**: ",G5,"&lt;br&gt;","&lt;img src='graph/ArcGISPro_Layer_",LEFT(F5,LEN(F5)-4),"_shp.png' alt='R.SIGE' width='100%' border='0' /&gt;&lt;br&gt;&lt;br&gt;"),_xlfn.CONCAT("**",F5,"**: ",G5,"&lt;br&gt;","&lt;img src='graph/ArcGISPro_Layer_",F5,".png' alt='R.SIGE' width='100%' border='0' /&gt;&lt;br&gt;&lt;br&gt;"))</f>
        <v>**Barrios zona urbana**: BARRIOS&lt;br&gt;&lt;img src='graph/ArcGISPro_Layer_Barrios zona urbana.png' alt='R.SIGE' width='100%' border='0' /&gt;&lt;br&gt;&lt;br&gt;</v>
      </c>
    </row>
    <row r="6" spans="2:20" hidden="1" x14ac:dyDescent="0.4">
      <c r="B6" s="5" t="s">
        <v>79</v>
      </c>
      <c r="C6" s="12" t="s">
        <v>14</v>
      </c>
      <c r="D6" s="12" t="s">
        <v>22</v>
      </c>
      <c r="E6" s="12" t="s">
        <v>43</v>
      </c>
      <c r="F6" s="12" t="s">
        <v>45</v>
      </c>
      <c r="G6" s="12" t="s">
        <v>44</v>
      </c>
      <c r="H6" s="12" t="s">
        <v>20</v>
      </c>
      <c r="I6" s="12">
        <v>4</v>
      </c>
      <c r="J6" s="12" t="s">
        <v>39</v>
      </c>
      <c r="K6" s="12" t="s">
        <v>41</v>
      </c>
      <c r="L6" s="12">
        <v>3116</v>
      </c>
      <c r="M6" s="23">
        <v>1049154.8698730001</v>
      </c>
      <c r="N6" s="23">
        <v>1044686.484924</v>
      </c>
      <c r="O6" s="23">
        <v>1007244.523926</v>
      </c>
      <c r="P6" s="23">
        <v>1010935.286499</v>
      </c>
      <c r="Q6" s="15">
        <f t="shared" ref="Q6:Q64" si="1">IF(M6&lt;&gt;"N/A",(M6-N6)*(P6-O6)/10000,"N/A")</f>
        <v>1649.1747931526229</v>
      </c>
      <c r="R6" s="6" t="s">
        <v>125</v>
      </c>
      <c r="S6" s="1" t="str">
        <f t="shared" si="0"/>
        <v xml:space="preserve">| N/A | COMUNAS.shp | Comunas urbanas | Polígono 2D | 4 | Sin código DANE, sin barrios asociados en todas las comunas. | </v>
      </c>
      <c r="T6" s="1" t="str">
        <f>IF(E6="N/A",_xlfn.CONCAT("**",F6,"**: ",G6,"&lt;br&gt;","&lt;img src='graph/ArcGISPro_Layer_",LEFT(F6,LEN(F6)-4),"_shp.png' alt='R.SIGE' width='100%' border='0' /&gt;&lt;br&gt;&lt;br&gt;"),_xlfn.CONCAT("**",F6,"**: ",G6,"&lt;br&gt;","&lt;img src='graph/ArcGISPro_Layer_",F6,".png' alt='R.SIGE' width='100%' border='0' /&gt;&lt;br&gt;&lt;br&gt;"))</f>
        <v>**Comunas urbanas**: COMUNAS&lt;br&gt;&lt;img src='graph/ArcGISPro_Layer_Comunas urbanas.png' alt='R.SIGE' width='100%' border='0' /&gt;&lt;br&gt;&lt;br&gt;</v>
      </c>
    </row>
    <row r="7" spans="2:20" ht="34.299999999999997" hidden="1" x14ac:dyDescent="0.4">
      <c r="B7" s="5" t="s">
        <v>79</v>
      </c>
      <c r="C7" s="12" t="s">
        <v>14</v>
      </c>
      <c r="D7" s="12" t="s">
        <v>22</v>
      </c>
      <c r="E7" s="12" t="s">
        <v>46</v>
      </c>
      <c r="F7" s="12" t="s">
        <v>48</v>
      </c>
      <c r="G7" s="12" t="s">
        <v>47</v>
      </c>
      <c r="H7" s="12" t="s">
        <v>20</v>
      </c>
      <c r="I7" s="12">
        <v>2</v>
      </c>
      <c r="J7" s="12" t="s">
        <v>39</v>
      </c>
      <c r="K7" s="12" t="s">
        <v>41</v>
      </c>
      <c r="L7" s="12">
        <v>3116</v>
      </c>
      <c r="M7" s="23">
        <v>1049186.011156</v>
      </c>
      <c r="N7" s="23">
        <v>1044897.407898</v>
      </c>
      <c r="O7" s="23">
        <v>1008014.665958</v>
      </c>
      <c r="P7" s="23">
        <v>1010777.4809</v>
      </c>
      <c r="Q7" s="15">
        <f t="shared" si="1"/>
        <v>1184.8617161512111</v>
      </c>
      <c r="R7" s="6" t="s">
        <v>49</v>
      </c>
      <c r="S7" s="1" t="str">
        <f t="shared" si="0"/>
        <v xml:space="preserve">| N/A | EXP_URBANA_AJUSTADA_PREDIOS.shp | Límite zona de expansión urbana a partir de predios | Polígono 2D | 2 | Zona sur y oriental. | </v>
      </c>
      <c r="T7" s="1" t="str">
        <f>IF(E7="N/A",_xlfn.CONCAT("**",F7,"**: ",G7,"&lt;br&gt;","&lt;img src='graph/ArcGISPro_Layer_",LEFT(F7,LEN(F7)-4),"_shp.png' alt='R.SIGE' width='100%' border='0' /&gt;&lt;br&gt;&lt;br&gt;"),_xlfn.CONCAT("**",F7,"**: ",G7,"&lt;br&gt;","&lt;img src='graph/ArcGISPro_Layer_",F7,".png' alt='R.SIGE' width='100%' border='0' /&gt;&lt;br&gt;&lt;br&gt;"))</f>
        <v>**Límite zona de expansión urbana a partir de predios**: EXP_URBANA_AJUSTADA_PREDIOS&lt;br&gt;&lt;img src='graph/ArcGISPro_Layer_Límite zona de expansión urbana a partir de predios.png' alt='R.SIGE' width='100%' border='0' /&gt;&lt;br&gt;&lt;br&gt;</v>
      </c>
    </row>
    <row r="8" spans="2:20" ht="34.299999999999997" hidden="1" x14ac:dyDescent="0.4">
      <c r="B8" s="5" t="s">
        <v>79</v>
      </c>
      <c r="C8" s="12" t="s">
        <v>14</v>
      </c>
      <c r="D8" s="12" t="s">
        <v>22</v>
      </c>
      <c r="E8" s="12" t="s">
        <v>50</v>
      </c>
      <c r="F8" s="12" t="s">
        <v>52</v>
      </c>
      <c r="G8" s="12" t="s">
        <v>51</v>
      </c>
      <c r="H8" s="12" t="s">
        <v>18</v>
      </c>
      <c r="I8" s="12">
        <v>305</v>
      </c>
      <c r="J8" s="12" t="s">
        <v>39</v>
      </c>
      <c r="K8" s="12" t="s">
        <v>41</v>
      </c>
      <c r="L8" s="12">
        <v>3116</v>
      </c>
      <c r="M8" s="23">
        <v>1063045.1201170001</v>
      </c>
      <c r="N8" s="23">
        <v>1040394.31012</v>
      </c>
      <c r="O8" s="23">
        <v>997235.56012000004</v>
      </c>
      <c r="P8" s="23">
        <v>1018799.362122</v>
      </c>
      <c r="Q8" s="15">
        <f t="shared" si="1"/>
        <v>48843.758196022922</v>
      </c>
      <c r="R8" s="6" t="s">
        <v>127</v>
      </c>
      <c r="S8" s="1" t="str">
        <f t="shared" si="0"/>
        <v xml:space="preserve">| N/A | HIDROGRAFIA.shp | Red hidrográfica | Línea 2D | 305 | Red discontínua en varias zonas. Incluye nombres de algunos cauces principales. Sin pendiente media, ancho promedio del cauce. | </v>
      </c>
      <c r="T8" s="1" t="str">
        <f>IF(E8="N/A",_xlfn.CONCAT("**",F8,"**: ",G8,"&lt;br&gt;","&lt;img src='graph/ArcGISPro_Layer_",LEFT(F8,LEN(F8)-4),"_shp.png' alt='R.SIGE' width='100%' border='0' /&gt;&lt;br&gt;&lt;br&gt;"),_xlfn.CONCAT("**",F8,"**: ",G8,"&lt;br&gt;","&lt;img src='graph/ArcGISPro_Layer_",F8,".png' alt='R.SIGE' width='100%' border='0' /&gt;&lt;br&gt;&lt;br&gt;"))</f>
        <v>**Red hidrográfica**: HIDROGRAFIA&lt;br&gt;&lt;img src='graph/ArcGISPro_Layer_Red hidrográfica.png' alt='R.SIGE' width='100%' border='0' /&gt;&lt;br&gt;&lt;br&gt;</v>
      </c>
    </row>
    <row r="9" spans="2:20" hidden="1" x14ac:dyDescent="0.4">
      <c r="B9" s="5" t="s">
        <v>79</v>
      </c>
      <c r="C9" s="12" t="s">
        <v>14</v>
      </c>
      <c r="D9" s="12" t="s">
        <v>22</v>
      </c>
      <c r="E9" s="12" t="s">
        <v>53</v>
      </c>
      <c r="F9" s="12" t="s">
        <v>55</v>
      </c>
      <c r="G9" s="12" t="s">
        <v>54</v>
      </c>
      <c r="H9" s="12" t="s">
        <v>20</v>
      </c>
      <c r="I9" s="12">
        <v>80</v>
      </c>
      <c r="J9" s="12" t="s">
        <v>39</v>
      </c>
      <c r="K9" s="12" t="s">
        <v>41</v>
      </c>
      <c r="L9" s="12">
        <v>3116</v>
      </c>
      <c r="M9" s="23">
        <v>1062201.8706</v>
      </c>
      <c r="N9" s="23">
        <v>1040543.8239</v>
      </c>
      <c r="O9" s="23">
        <v>998131.31579999998</v>
      </c>
      <c r="P9" s="23">
        <v>1018799.3621</v>
      </c>
      <c r="Q9" s="15">
        <f t="shared" si="1"/>
        <v>44762.951196316448</v>
      </c>
      <c r="R9" s="6" t="s">
        <v>124</v>
      </c>
      <c r="S9" s="1" t="str">
        <f t="shared" si="0"/>
        <v xml:space="preserve">| N/A | MOT.shp | Modelo de ocupación del territorio | Polígono 2D | 80 | Sin descripción del procedimiento de delimitación de cada categoría. | </v>
      </c>
      <c r="T9" s="1" t="str">
        <f>IF(E9="N/A",_xlfn.CONCAT("**",F9,"**: ",G9,"&lt;br&gt;","&lt;img src='graph/ArcGISPro_Layer_",LEFT(F9,LEN(F9)-4),"_shp.png' alt='R.SIGE' width='100%' border='0' /&gt;&lt;br&gt;&lt;br&gt;"),_xlfn.CONCAT("**",F9,"**: ",G9,"&lt;br&gt;","&lt;img src='graph/ArcGISPro_Layer_",F9,".png' alt='R.SIGE' width='100%' border='0' /&gt;&lt;br&gt;&lt;br&gt;"))</f>
        <v>**Modelo de ocupación del territorio**: MOT&lt;br&gt;&lt;img src='graph/ArcGISPro_Layer_Modelo de ocupación del territorio.png' alt='R.SIGE' width='100%' border='0' /&gt;&lt;br&gt;&lt;br&gt;</v>
      </c>
    </row>
    <row r="10" spans="2:20" ht="34.299999999999997" hidden="1" x14ac:dyDescent="0.4">
      <c r="B10" s="5" t="s">
        <v>79</v>
      </c>
      <c r="C10" s="12" t="s">
        <v>14</v>
      </c>
      <c r="D10" s="12" t="s">
        <v>22</v>
      </c>
      <c r="E10" s="12" t="s">
        <v>56</v>
      </c>
      <c r="F10" s="12" t="s">
        <v>58</v>
      </c>
      <c r="G10" s="12" t="s">
        <v>57</v>
      </c>
      <c r="H10" s="12" t="s">
        <v>18</v>
      </c>
      <c r="I10" s="12">
        <v>774</v>
      </c>
      <c r="J10" s="12" t="s">
        <v>39</v>
      </c>
      <c r="K10" s="12" t="s">
        <v>41</v>
      </c>
      <c r="L10" s="12">
        <v>3116</v>
      </c>
      <c r="M10" s="23">
        <v>1062201.8706</v>
      </c>
      <c r="N10" s="23">
        <v>1040543.8239</v>
      </c>
      <c r="O10" s="23">
        <v>998131.31579999998</v>
      </c>
      <c r="P10" s="23">
        <v>1018799.3621</v>
      </c>
      <c r="Q10" s="15">
        <f t="shared" si="1"/>
        <v>44762.951196316448</v>
      </c>
      <c r="R10" s="6" t="s">
        <v>123</v>
      </c>
      <c r="S10" s="1" t="str">
        <f t="shared" si="0"/>
        <v xml:space="preserve">| N/A | ORDEN_VIAL.shp | Orden vial rural | Línea 2D | 774 | Con atributos provenientes de CAD. Nombre solo en 3 entidades. Sin indicación de sentido vial, restricción vehicular, velocidad permitida. | </v>
      </c>
      <c r="T10" s="1" t="str">
        <f>IF(E10="N/A",_xlfn.CONCAT("**",F10,"**: ",G10,"&lt;br&gt;","&lt;img src='graph/ArcGISPro_Layer_",LEFT(F10,LEN(F10)-4),"_shp.png' alt='R.SIGE' width='100%' border='0' /&gt;&lt;br&gt;&lt;br&gt;"),_xlfn.CONCAT("**",F10,"**: ",G10,"&lt;br&gt;","&lt;img src='graph/ArcGISPro_Layer_",F10,".png' alt='R.SIGE' width='100%' border='0' /&gt;&lt;br&gt;&lt;br&gt;"))</f>
        <v>**Orden vial rural**: ORDEN_VIAL&lt;br&gt;&lt;img src='graph/ArcGISPro_Layer_Orden vial rural.png' alt='R.SIGE' width='100%' border='0' /&gt;&lt;br&gt;&lt;br&gt;</v>
      </c>
    </row>
    <row r="11" spans="2:20" hidden="1" x14ac:dyDescent="0.4">
      <c r="B11" s="5" t="s">
        <v>79</v>
      </c>
      <c r="C11" s="12" t="s">
        <v>14</v>
      </c>
      <c r="D11" s="12" t="s">
        <v>22</v>
      </c>
      <c r="E11" s="12" t="s">
        <v>59</v>
      </c>
      <c r="F11" s="12" t="s">
        <v>61</v>
      </c>
      <c r="G11" s="12" t="s">
        <v>60</v>
      </c>
      <c r="H11" s="12" t="s">
        <v>18</v>
      </c>
      <c r="I11" s="12">
        <v>1</v>
      </c>
      <c r="J11" s="12" t="s">
        <v>39</v>
      </c>
      <c r="K11" s="12" t="s">
        <v>41</v>
      </c>
      <c r="L11" s="12">
        <v>3116</v>
      </c>
      <c r="M11" s="23">
        <v>1044274.2144000001</v>
      </c>
      <c r="N11" s="23">
        <v>1041161.9281</v>
      </c>
      <c r="O11" s="23">
        <v>1008907.3291</v>
      </c>
      <c r="P11" s="23">
        <v>1015090.4591</v>
      </c>
      <c r="Q11" s="15">
        <f t="shared" si="1"/>
        <v>1924.3670790119238</v>
      </c>
      <c r="R11" s="6" t="s">
        <v>122</v>
      </c>
      <c r="S11" s="1" t="str">
        <f t="shared" si="0"/>
        <v xml:space="preserve">| N/A | RIO_BOGOTA.shp | Tramo Río Bogotá sobre municipio | Línea 2D | 1 | Sin nombre, pendiente media, ancho promedio del cauce. | </v>
      </c>
      <c r="T11" s="1" t="str">
        <f>IF(E11="N/A",_xlfn.CONCAT("**",F11,"**: ",G11,"&lt;br&gt;","&lt;img src='graph/ArcGISPro_Layer_",LEFT(F11,LEN(F11)-4),"_shp.png' alt='R.SIGE' width='100%' border='0' /&gt;&lt;br&gt;&lt;br&gt;"),_xlfn.CONCAT("**",F11,"**: ",G11,"&lt;br&gt;","&lt;img src='graph/ArcGISPro_Layer_",F11,".png' alt='R.SIGE' width='100%' border='0' /&gt;&lt;br&gt;&lt;br&gt;"))</f>
        <v>**Tramo Río Bogotá sobre municipio**: RIO_BOGOTA&lt;br&gt;&lt;img src='graph/ArcGISPro_Layer_Tramo Río Bogotá sobre municipio.png' alt='R.SIGE' width='100%' border='0' /&gt;&lt;br&gt;&lt;br&gt;</v>
      </c>
    </row>
    <row r="12" spans="2:20" hidden="1" x14ac:dyDescent="0.4">
      <c r="B12" s="5" t="s">
        <v>79</v>
      </c>
      <c r="C12" s="12" t="s">
        <v>14</v>
      </c>
      <c r="D12" s="12" t="s">
        <v>22</v>
      </c>
      <c r="E12" s="12" t="s">
        <v>62</v>
      </c>
      <c r="F12" s="12" t="s">
        <v>162</v>
      </c>
      <c r="G12" s="12" t="s">
        <v>63</v>
      </c>
      <c r="H12" s="12" t="s">
        <v>20</v>
      </c>
      <c r="I12" s="12">
        <v>14</v>
      </c>
      <c r="J12" s="12" t="s">
        <v>39</v>
      </c>
      <c r="K12" s="12" t="s">
        <v>41</v>
      </c>
      <c r="L12" s="12">
        <v>3116</v>
      </c>
      <c r="M12" s="23">
        <v>1062201.8706</v>
      </c>
      <c r="N12" s="23">
        <v>1040543.8239</v>
      </c>
      <c r="O12" s="23">
        <v>998131.31579999998</v>
      </c>
      <c r="P12" s="23">
        <v>1018799.3621</v>
      </c>
      <c r="Q12" s="15">
        <f t="shared" si="1"/>
        <v>44762.951196316448</v>
      </c>
      <c r="R12" s="6"/>
      <c r="S12" s="1" t="str">
        <f t="shared" si="0"/>
        <v xml:space="preserve">| N/A | VEREDA.shp | Límites veredales | Polígono 2D | 14 |  | </v>
      </c>
      <c r="T12" s="1" t="str">
        <f>IF(E12="N/A",_xlfn.CONCAT("**",F12,"**: ",G12,"&lt;br&gt;","&lt;img src='graph/ArcGISPro_Layer_",LEFT(F12,LEN(F12)-4),"_shp.png' alt='R.SIGE' width='100%' border='0' /&gt;&lt;br&gt;&lt;br&gt;"),_xlfn.CONCAT("**",F12,"**: ",G12,"&lt;br&gt;","&lt;img src='graph/ArcGISPro_Layer_",F12,".png' alt='R.SIGE' width='100%' border='0' /&gt;&lt;br&gt;&lt;br&gt;"))</f>
        <v>**Límites veredales**: VEREDA&lt;br&gt;&lt;img src='graph/ArcGISPro_Layer_Límites veredales.png' alt='R.SIGE' width='100%' border='0' /&gt;&lt;br&gt;&lt;br&gt;</v>
      </c>
    </row>
    <row r="13" spans="2:20" ht="51.45" hidden="1" x14ac:dyDescent="0.4">
      <c r="B13" s="5" t="s">
        <v>79</v>
      </c>
      <c r="C13" s="12" t="s">
        <v>14</v>
      </c>
      <c r="D13" s="12" t="s">
        <v>22</v>
      </c>
      <c r="E13" s="12" t="s">
        <v>64</v>
      </c>
      <c r="F13" s="12" t="s">
        <v>84</v>
      </c>
      <c r="G13" s="12" t="s">
        <v>65</v>
      </c>
      <c r="H13" s="12" t="s">
        <v>18</v>
      </c>
      <c r="I13" s="12">
        <v>15</v>
      </c>
      <c r="J13" s="12" t="s">
        <v>39</v>
      </c>
      <c r="K13" s="12" t="s">
        <v>41</v>
      </c>
      <c r="L13" s="12">
        <v>3116</v>
      </c>
      <c r="M13" s="23">
        <v>1049280.672729</v>
      </c>
      <c r="N13" s="23">
        <v>1045802.309972</v>
      </c>
      <c r="O13" s="23">
        <v>1008012.379068</v>
      </c>
      <c r="P13" s="23">
        <v>1010933.968323</v>
      </c>
      <c r="Q13" s="15">
        <f t="shared" si="1"/>
        <v>1016.2347255843443</v>
      </c>
      <c r="R13" s="6" t="s">
        <v>104</v>
      </c>
      <c r="S13" s="1" t="str">
        <f t="shared" si="0"/>
        <v xml:space="preserve">| N/A | VIAS.shp | Vías principales proyectadas | Línea 2D | 15 | Con ancho de perifil transversal en metros en 11 entidades, con definición de tipo en 2 entidades. Sin nombre de vía, indicación de sentido vial, restricción vehicular, velocidad permitida.  | </v>
      </c>
      <c r="T13" s="1" t="str">
        <f>IF(E13="N/A",_xlfn.CONCAT("**",F13,"**: ",G13,"&lt;br&gt;","&lt;img src='graph/ArcGISPro_Layer_",LEFT(F13,LEN(F13)-4),"_shp.png' alt='R.SIGE' width='100%' border='0' /&gt;&lt;br&gt;&lt;br&gt;"),_xlfn.CONCAT("**",F13,"**: ",G13,"&lt;br&gt;","&lt;img src='graph/ArcGISPro_Layer_",F13,".png' alt='R.SIGE' width='100%' border='0' /&gt;&lt;br&gt;&lt;br&gt;"))</f>
        <v>**Vías principales proyectadas**: VIAS&lt;br&gt;&lt;img src='graph/ArcGISPro_Layer_Vías principales proyectadas.png' alt='R.SIGE' width='100%' border='0' /&gt;&lt;br&gt;&lt;br&gt;</v>
      </c>
    </row>
    <row r="14" spans="2:20" hidden="1" x14ac:dyDescent="0.4">
      <c r="B14" s="5" t="s">
        <v>79</v>
      </c>
      <c r="C14" s="12" t="s">
        <v>14</v>
      </c>
      <c r="D14" s="12" t="s">
        <v>22</v>
      </c>
      <c r="E14" s="12" t="s">
        <v>66</v>
      </c>
      <c r="F14" s="12" t="s">
        <v>85</v>
      </c>
      <c r="G14" s="12" t="s">
        <v>67</v>
      </c>
      <c r="H14" s="12" t="s">
        <v>18</v>
      </c>
      <c r="I14" s="12">
        <v>604</v>
      </c>
      <c r="J14" s="12" t="s">
        <v>39</v>
      </c>
      <c r="K14" s="12" t="s">
        <v>41</v>
      </c>
      <c r="L14" s="12">
        <v>3116</v>
      </c>
      <c r="M14" s="23">
        <v>1050000.450928</v>
      </c>
      <c r="N14" s="23">
        <v>1043599.951477</v>
      </c>
      <c r="O14" s="23">
        <v>1007307.88208</v>
      </c>
      <c r="P14" s="23">
        <v>1012355.771301</v>
      </c>
      <c r="Q14" s="15">
        <f t="shared" si="1"/>
        <v>3230.9012187719495</v>
      </c>
      <c r="R14" s="6" t="s">
        <v>105</v>
      </c>
      <c r="S14" s="1" t="str">
        <f t="shared" si="0"/>
        <v xml:space="preserve">| N/A | VIAS_PERIMETRO.shp | Vías perímetro urbano principal | Línea 2D | 604 | Contiene nombre de vía, tipo, estado y clasificación. | </v>
      </c>
      <c r="T14" s="1" t="str">
        <f>IF(E14="N/A",_xlfn.CONCAT("**",F14,"**: ",G14,"&lt;br&gt;","&lt;img src='graph/ArcGISPro_Layer_",LEFT(F14,LEN(F14)-4),"_shp.png' alt='R.SIGE' width='100%' border='0' /&gt;&lt;br&gt;&lt;br&gt;"),_xlfn.CONCAT("**",F14,"**: ",G14,"&lt;br&gt;","&lt;img src='graph/ArcGISPro_Layer_",F14,".png' alt='R.SIGE' width='100%' border='0' /&gt;&lt;br&gt;&lt;br&gt;"))</f>
        <v>**Vías perímetro urbano principal**: VIAS_PERIMETRO&lt;br&gt;&lt;img src='graph/ArcGISPro_Layer_Vías perímetro urbano principal.png' alt='R.SIGE' width='100%' border='0' /&gt;&lt;br&gt;&lt;br&gt;</v>
      </c>
    </row>
    <row r="15" spans="2:20" ht="51.45" hidden="1" x14ac:dyDescent="0.4">
      <c r="B15" s="5" t="s">
        <v>79</v>
      </c>
      <c r="C15" s="12" t="s">
        <v>14</v>
      </c>
      <c r="D15" s="12" t="s">
        <v>22</v>
      </c>
      <c r="E15" s="12" t="s">
        <v>68</v>
      </c>
      <c r="F15" s="12" t="s">
        <v>86</v>
      </c>
      <c r="G15" s="12" t="s">
        <v>69</v>
      </c>
      <c r="H15" s="12" t="s">
        <v>18</v>
      </c>
      <c r="I15" s="12">
        <v>761</v>
      </c>
      <c r="J15" s="12" t="s">
        <v>39</v>
      </c>
      <c r="K15" s="12" t="s">
        <v>41</v>
      </c>
      <c r="L15" s="12">
        <v>3116</v>
      </c>
      <c r="M15" s="23">
        <v>1050076.1201170001</v>
      </c>
      <c r="N15" s="23">
        <v>1040688.380127</v>
      </c>
      <c r="O15" s="23">
        <v>1007307.88208</v>
      </c>
      <c r="P15" s="23">
        <v>1014935.190125</v>
      </c>
      <c r="Q15" s="15">
        <f t="shared" si="1"/>
        <v>7160.3184750095024</v>
      </c>
      <c r="R15" s="6" t="s">
        <v>106</v>
      </c>
      <c r="S15" s="1" t="str">
        <f t="shared" si="0"/>
        <v xml:space="preserve">| N/A | VIAS_PERIMETRO_URBANO.shp | Vías perímetro urbano y vías proyectadas. Incluye la zona urbana central, La Paz, Villa del Rosario y Barandillas | Línea 2D | 761 | Contiene nombre de vía, tipo, estado,  clasificación y destinación Sin indicación de sentido vial, restricción vehicular, velocidad permitida.  | </v>
      </c>
      <c r="T15" s="1" t="str">
        <f>IF(E15="N/A",_xlfn.CONCAT("**",F15,"**: ",G15,"&lt;br&gt;","&lt;img src='graph/ArcGISPro_Layer_",LEFT(F15,LEN(F15)-4),"_shp.png' alt='R.SIGE' width='100%' border='0' /&gt;&lt;br&gt;&lt;br&gt;"),_xlfn.CONCAT("**",F15,"**: ",G15,"&lt;br&gt;","&lt;img src='graph/ArcGISPro_Layer_",F15,".png' alt='R.SIGE' width='100%' border='0' /&gt;&lt;br&gt;&lt;br&gt;"))</f>
        <v>**Vías perímetro urbano y vías proyectadas. Incluye la zona urbana central, La Paz, Villa del Rosario y Barandillas**: VIAS_PERIMETRO_URBANO&lt;br&gt;&lt;img src='graph/ArcGISPro_Layer_Vías perímetro urbano y vías proyectadas. Incluye la zona urbana central, La Paz, Villa del Rosario y Barandillas.png' alt='R.SIGE' width='100%' border='0' /&gt;&lt;br&gt;&lt;br&gt;</v>
      </c>
    </row>
    <row r="16" spans="2:20" ht="51.45" hidden="1" x14ac:dyDescent="0.4">
      <c r="B16" s="5" t="s">
        <v>79</v>
      </c>
      <c r="C16" s="12" t="s">
        <v>14</v>
      </c>
      <c r="D16" s="12" t="s">
        <v>22</v>
      </c>
      <c r="E16" s="12" t="s">
        <v>70</v>
      </c>
      <c r="F16" s="12" t="s">
        <v>87</v>
      </c>
      <c r="G16" s="12" t="s">
        <v>71</v>
      </c>
      <c r="H16" s="12" t="s">
        <v>18</v>
      </c>
      <c r="I16" s="12">
        <v>774</v>
      </c>
      <c r="J16" s="12" t="s">
        <v>39</v>
      </c>
      <c r="K16" s="12" t="s">
        <v>41</v>
      </c>
      <c r="L16" s="12">
        <v>3116</v>
      </c>
      <c r="M16" s="23">
        <v>1062201.8706</v>
      </c>
      <c r="N16" s="23">
        <v>1040543.8239</v>
      </c>
      <c r="O16" s="23">
        <v>998131.31579999998</v>
      </c>
      <c r="P16" s="23">
        <v>1018799.3621</v>
      </c>
      <c r="Q16" s="15">
        <f t="shared" si="1"/>
        <v>44762.951196316448</v>
      </c>
      <c r="R16" s="6" t="s">
        <v>107</v>
      </c>
      <c r="S16" s="1" t="str">
        <f t="shared" si="0"/>
        <v xml:space="preserve">| N/A | VIAS_RURALES.shp | Vías rurales | Línea 2D | 774 | Con atributos provenientes de CAD. Nombre solo en 3 entidades. Sin indicación de sentido vial, restricción vehicular, velocidad permitida. Capa similar o idéntica a ORDEN_VIAL.shp. | </v>
      </c>
      <c r="T16" s="1" t="str">
        <f>IF(E16="N/A",_xlfn.CONCAT("**",F16,"**: ",G16,"&lt;br&gt;","&lt;img src='graph/ArcGISPro_Layer_",LEFT(F16,LEN(F16)-4),"_shp.png' alt='R.SIGE' width='100%' border='0' /&gt;&lt;br&gt;&lt;br&gt;"),_xlfn.CONCAT("**",F16,"**: ",G16,"&lt;br&gt;","&lt;img src='graph/ArcGISPro_Layer_",F16,".png' alt='R.SIGE' width='100%' border='0' /&gt;&lt;br&gt;&lt;br&gt;"))</f>
        <v>**Vías rurales**: VIAS_RURALES&lt;br&gt;&lt;img src='graph/ArcGISPro_Layer_Vías rurales.png' alt='R.SIGE' width='100%' border='0' /&gt;&lt;br&gt;&lt;br&gt;</v>
      </c>
    </row>
    <row r="17" spans="2:20" ht="34.299999999999997" hidden="1" x14ac:dyDescent="0.4">
      <c r="B17" s="5" t="s">
        <v>79</v>
      </c>
      <c r="C17" s="12" t="s">
        <v>14</v>
      </c>
      <c r="D17" s="12" t="s">
        <v>22</v>
      </c>
      <c r="E17" s="12" t="s">
        <v>72</v>
      </c>
      <c r="F17" s="12" t="s">
        <v>88</v>
      </c>
      <c r="G17" s="12" t="s">
        <v>73</v>
      </c>
      <c r="H17" s="12" t="s">
        <v>18</v>
      </c>
      <c r="I17" s="12">
        <v>784</v>
      </c>
      <c r="J17" s="12" t="s">
        <v>39</v>
      </c>
      <c r="K17" s="12" t="s">
        <v>41</v>
      </c>
      <c r="L17" s="12">
        <v>3116</v>
      </c>
      <c r="M17" s="23">
        <v>1050000.450928</v>
      </c>
      <c r="N17" s="23">
        <v>1043599.951477</v>
      </c>
      <c r="O17" s="23">
        <v>1006307.3399049999</v>
      </c>
      <c r="P17" s="23">
        <v>1013626.4107060001</v>
      </c>
      <c r="Q17" s="15">
        <f t="shared" si="1"/>
        <v>4684.5708643631415</v>
      </c>
      <c r="R17" s="6" t="s">
        <v>108</v>
      </c>
      <c r="S17" s="1" t="str">
        <f t="shared" si="0"/>
        <v xml:space="preserve">| N/A | VIAS_URBANAS.shp | Vías urbanas | Línea 2D | 784 | Contiene nombre de vía, tipo, estado y  clasificación. Sin indicación de sentido vial, restricción vehicular, velocidad permitida.  | </v>
      </c>
      <c r="T17" s="1" t="str">
        <f>IF(E17="N/A",_xlfn.CONCAT("**",F17,"**: ",G17,"&lt;br&gt;","&lt;img src='graph/ArcGISPro_Layer_",LEFT(F17,LEN(F17)-4),"_shp.png' alt='R.SIGE' width='100%' border='0' /&gt;&lt;br&gt;&lt;br&gt;"),_xlfn.CONCAT("**",F17,"**: ",G17,"&lt;br&gt;","&lt;img src='graph/ArcGISPro_Layer_",F17,".png' alt='R.SIGE' width='100%' border='0' /&gt;&lt;br&gt;&lt;br&gt;"))</f>
        <v>**Vías urbanas**: VIAS_URBANAS&lt;br&gt;&lt;img src='graph/ArcGISPro_Layer_Vías urbanas.png' alt='R.SIGE' width='100%' border='0' /&gt;&lt;br&gt;&lt;br&gt;</v>
      </c>
    </row>
    <row r="18" spans="2:20" hidden="1" x14ac:dyDescent="0.4">
      <c r="B18" s="5" t="s">
        <v>79</v>
      </c>
      <c r="C18" s="12" t="s">
        <v>14</v>
      </c>
      <c r="D18" s="12" t="s">
        <v>22</v>
      </c>
      <c r="E18" s="12" t="s">
        <v>74</v>
      </c>
      <c r="F18" s="12" t="s">
        <v>89</v>
      </c>
      <c r="G18" s="12" t="s">
        <v>75</v>
      </c>
      <c r="H18" s="12" t="s">
        <v>20</v>
      </c>
      <c r="I18" s="12">
        <v>4</v>
      </c>
      <c r="J18" s="12" t="s">
        <v>39</v>
      </c>
      <c r="K18" s="12" t="s">
        <v>41</v>
      </c>
      <c r="L18" s="12">
        <v>3116</v>
      </c>
      <c r="M18" s="23">
        <v>1049261.8751119999</v>
      </c>
      <c r="N18" s="23">
        <v>1045672.301915</v>
      </c>
      <c r="O18" s="23">
        <v>1007255.695945</v>
      </c>
      <c r="P18" s="23">
        <v>1012738.086262</v>
      </c>
      <c r="Q18" s="15">
        <f t="shared" si="1"/>
        <v>1967.9441337395263</v>
      </c>
      <c r="R18" s="6"/>
      <c r="S18" s="1" t="str">
        <f t="shared" si="0"/>
        <v xml:space="preserve">| N/A | ZONA_URBANA_AJUSTADA_PREDIOS.shp | Límite zona urbana ajustada a partir de predios | Polígono 2D | 4 |  | </v>
      </c>
      <c r="T18" s="1" t="str">
        <f>IF(E18="N/A",_xlfn.CONCAT("**",F18,"**: ",G18,"&lt;br&gt;","&lt;img src='graph/ArcGISPro_Layer_",LEFT(F18,LEN(F18)-4),"_shp.png' alt='R.SIGE' width='100%' border='0' /&gt;&lt;br&gt;&lt;br&gt;"),_xlfn.CONCAT("**",F18,"**: ",G18,"&lt;br&gt;","&lt;img src='graph/ArcGISPro_Layer_",F18,".png' alt='R.SIGE' width='100%' border='0' /&gt;&lt;br&gt;&lt;br&gt;"))</f>
        <v>**Límite zona urbana ajustada a partir de predios**: ZONA_URBANA_AJUSTADA_PREDIOS&lt;br&gt;&lt;img src='graph/ArcGISPro_Layer_Límite zona urbana ajustada a partir de predios.png' alt='R.SIGE' width='100%' border='0' /&gt;&lt;br&gt;&lt;br&gt;</v>
      </c>
    </row>
    <row r="19" spans="2:20" ht="51.45" x14ac:dyDescent="0.4">
      <c r="B19" s="5" t="s">
        <v>81</v>
      </c>
      <c r="C19" s="12" t="s">
        <v>14</v>
      </c>
      <c r="D19" s="12" t="s">
        <v>137</v>
      </c>
      <c r="E19" s="12" t="s">
        <v>90</v>
      </c>
      <c r="F19" s="12" t="s">
        <v>111</v>
      </c>
      <c r="G19" s="12" t="s">
        <v>90</v>
      </c>
      <c r="H19" s="12" t="s">
        <v>18</v>
      </c>
      <c r="I19" s="12">
        <v>766</v>
      </c>
      <c r="J19" s="12" t="s">
        <v>136</v>
      </c>
      <c r="K19" s="12" t="s">
        <v>41</v>
      </c>
      <c r="L19" s="12">
        <v>3116</v>
      </c>
      <c r="M19" s="23">
        <v>1049280.2324999999</v>
      </c>
      <c r="N19" s="23">
        <v>1044508.9313000001</v>
      </c>
      <c r="O19" s="23">
        <v>1006307.3399</v>
      </c>
      <c r="P19" s="23">
        <v>1013626.4107</v>
      </c>
      <c r="Q19" s="15">
        <f t="shared" si="1"/>
        <v>3492.1491290923955</v>
      </c>
      <c r="R19" s="6" t="s">
        <v>109</v>
      </c>
      <c r="S19" s="1" t="str">
        <f t="shared" si="0"/>
        <v xml:space="preserve">| CARTOGRAFIA | ANDENES | Andenes zona urbana y centros poblados rurales próximos al área urbana | Línea 2D | 766 | Corresponde a ejes viales con caracterización de si tienen andén o no y su estado y no a lineas de anden en cada costado de vía, no se indica si el ande se ubica en ambos costados o no. | </v>
      </c>
      <c r="T19" s="1" t="str">
        <f>IF(E19="N/A",_xlfn.CONCAT("**",F19,"**: ",G19,"&lt;br&gt;","&lt;img src='graph/ArcGISPro_Layer_",LEFT(F19,LEN(F19)-4),"_shp.png' alt='R.SIGE' width='100%' border='0' /&gt;&lt;br&gt;&lt;br&gt;"),_xlfn.CONCAT("**",F19,"**: ",G19,"&lt;br&gt;","&lt;img src='graph/ArcGISPro_Layer_",F19,".png' alt='R.SIGE' width='100%' border='0' /&gt;&lt;br&gt;&lt;br&gt;"))</f>
        <v>**Andenes zona urbana y centros poblados rurales próximos al área urbana**: ANDENES&lt;br&gt;&lt;img src='graph/ArcGISPro_Layer_Andenes zona urbana y centros poblados rurales próximos al área urbana.png' alt='R.SIGE' width='100%' border='0' /&gt;&lt;br&gt;&lt;br&gt;</v>
      </c>
    </row>
    <row r="20" spans="2:20" ht="51.45" x14ac:dyDescent="0.4">
      <c r="B20" s="5" t="s">
        <v>81</v>
      </c>
      <c r="C20" s="17" t="s">
        <v>14</v>
      </c>
      <c r="D20" s="12" t="s">
        <v>137</v>
      </c>
      <c r="E20" s="17" t="s">
        <v>91</v>
      </c>
      <c r="F20" s="12" t="s">
        <v>110</v>
      </c>
      <c r="G20" s="17" t="s">
        <v>91</v>
      </c>
      <c r="H20" s="12" t="s">
        <v>18</v>
      </c>
      <c r="I20" s="17">
        <v>162</v>
      </c>
      <c r="J20" s="12" t="s">
        <v>136</v>
      </c>
      <c r="K20" s="12" t="s">
        <v>41</v>
      </c>
      <c r="L20" s="12">
        <v>3116</v>
      </c>
      <c r="M20" s="24">
        <v>1049010.2681</v>
      </c>
      <c r="N20" s="24">
        <v>1044930.8713</v>
      </c>
      <c r="O20" s="24">
        <v>1006307.3399</v>
      </c>
      <c r="P20" s="24">
        <v>1013626.4107</v>
      </c>
      <c r="Q20" s="15">
        <f t="shared" si="1"/>
        <v>2985.7394000493296</v>
      </c>
      <c r="R20" s="6" t="s">
        <v>109</v>
      </c>
      <c r="S20" s="1" t="str">
        <f t="shared" si="0"/>
        <v xml:space="preserve">| CARTOGRAFIA | ANDENES_CPR | Andenes en centros poblados rurales próximos al área urbana | Línea 2D | 162 | Corresponde a ejes viales con caracterización de si tienen andén o no y su estado y no a lineas de anden en cada costado de vía, no se indica si el ande se ubica en ambos costados o no. | </v>
      </c>
      <c r="T20" s="1" t="str">
        <f>IF(E20="N/A",_xlfn.CONCAT("**",F20,"**: ",G20,"&lt;br&gt;","&lt;img src='graph/ArcGISPro_Layer_",LEFT(F20,LEN(F20)-4),"_shp.png' alt='R.SIGE' width='100%' border='0' /&gt;&lt;br&gt;&lt;br&gt;"),_xlfn.CONCAT("**",F20,"**: ",G20,"&lt;br&gt;","&lt;img src='graph/ArcGISPro_Layer_",F20,".png' alt='R.SIGE' width='100%' border='0' /&gt;&lt;br&gt;&lt;br&gt;"))</f>
        <v>**Andenes en centros poblados rurales próximos al área urbana**: ANDENES_CPR&lt;br&gt;&lt;img src='graph/ArcGISPro_Layer_Andenes en centros poblados rurales próximos al área urbana.png' alt='R.SIGE' width='100%' border='0' /&gt;&lt;br&gt;&lt;br&gt;</v>
      </c>
    </row>
    <row r="21" spans="2:20" ht="51.45" x14ac:dyDescent="0.4">
      <c r="B21" s="5" t="s">
        <v>81</v>
      </c>
      <c r="C21" s="17" t="s">
        <v>14</v>
      </c>
      <c r="D21" s="12" t="s">
        <v>137</v>
      </c>
      <c r="E21" s="17" t="s">
        <v>92</v>
      </c>
      <c r="F21" s="12" t="s">
        <v>112</v>
      </c>
      <c r="G21" s="17" t="s">
        <v>92</v>
      </c>
      <c r="H21" s="12" t="s">
        <v>18</v>
      </c>
      <c r="I21" s="17">
        <v>604</v>
      </c>
      <c r="J21" s="12" t="s">
        <v>136</v>
      </c>
      <c r="K21" s="12" t="s">
        <v>41</v>
      </c>
      <c r="L21" s="12">
        <v>3116</v>
      </c>
      <c r="M21" s="24">
        <v>1049280.2324999999</v>
      </c>
      <c r="N21" s="24">
        <v>1044508.9313000001</v>
      </c>
      <c r="O21" s="24">
        <v>1007307.8821</v>
      </c>
      <c r="P21" s="24">
        <v>1010919.7182999999</v>
      </c>
      <c r="Q21" s="15">
        <f t="shared" si="1"/>
        <v>1723.3158395262512</v>
      </c>
      <c r="R21" s="6" t="s">
        <v>109</v>
      </c>
      <c r="S21" s="1" t="str">
        <f t="shared" si="0"/>
        <v xml:space="preserve">| CARTOGRAFIA | ANDENES_PERIMETRO | Andenes en zona urbana central | Línea 2D | 604 | Corresponde a ejes viales con caracterización de si tienen andén o no y su estado y no a lineas de anden en cada costado de vía, no se indica si el ande se ubica en ambos costados o no. | </v>
      </c>
      <c r="T21" s="1" t="str">
        <f>IF(E21="N/A",_xlfn.CONCAT("**",F21,"**: ",G21,"&lt;br&gt;","&lt;img src='graph/ArcGISPro_Layer_",LEFT(F21,LEN(F21)-4),"_shp.png' alt='R.SIGE' width='100%' border='0' /&gt;&lt;br&gt;&lt;br&gt;"),_xlfn.CONCAT("**",F21,"**: ",G21,"&lt;br&gt;","&lt;img src='graph/ArcGISPro_Layer_",F21,".png' alt='R.SIGE' width='100%' border='0' /&gt;&lt;br&gt;&lt;br&gt;"))</f>
        <v>**Andenes en zona urbana central**: ANDENES_PERIMETRO&lt;br&gt;&lt;img src='graph/ArcGISPro_Layer_Andenes en zona urbana central.png' alt='R.SIGE' width='100%' border='0' /&gt;&lt;br&gt;&lt;br&gt;</v>
      </c>
    </row>
    <row r="22" spans="2:20" ht="34.299999999999997" x14ac:dyDescent="0.4">
      <c r="B22" s="5" t="s">
        <v>81</v>
      </c>
      <c r="C22" s="17" t="s">
        <v>14</v>
      </c>
      <c r="D22" s="12" t="s">
        <v>137</v>
      </c>
      <c r="E22" s="17" t="s">
        <v>93</v>
      </c>
      <c r="F22" s="17" t="s">
        <v>113</v>
      </c>
      <c r="G22" s="17" t="s">
        <v>93</v>
      </c>
      <c r="H22" s="12" t="s">
        <v>16</v>
      </c>
      <c r="I22" s="17">
        <v>1851</v>
      </c>
      <c r="J22" s="12" t="s">
        <v>136</v>
      </c>
      <c r="K22" s="12" t="s">
        <v>41</v>
      </c>
      <c r="L22" s="12">
        <v>3116</v>
      </c>
      <c r="M22" s="24">
        <v>1062051.1369</v>
      </c>
      <c r="N22" s="24">
        <v>1041056.6217</v>
      </c>
      <c r="O22" s="24">
        <v>998300.30689999997</v>
      </c>
      <c r="P22" s="24">
        <v>1017124.8397</v>
      </c>
      <c r="Q22" s="15">
        <f t="shared" si="1"/>
        <v>39521.19400024999</v>
      </c>
      <c r="R22" s="10" t="s">
        <v>115</v>
      </c>
      <c r="S22" s="1" t="str">
        <f t="shared" si="0"/>
        <v xml:space="preserve">| CARTOGRAFIA | ANOTACION | Puntos de interés rural | Punto 2D | 1851 | Múltiples anotaciones sin nombre geográfico. Sin atributo de agrupamiento. | </v>
      </c>
      <c r="T22" s="1" t="str">
        <f>IF(E22="N/A",_xlfn.CONCAT("**",F22,"**: ",G22,"&lt;br&gt;","&lt;img src='graph/ArcGISPro_Layer_",LEFT(F22,LEN(F22)-4),"_shp.png' alt='R.SIGE' width='100%' border='0' /&gt;&lt;br&gt;&lt;br&gt;"),_xlfn.CONCAT("**",F22,"**: ",G22,"&lt;br&gt;","&lt;img src='graph/ArcGISPro_Layer_",F22,".png' alt='R.SIGE' width='100%' border='0' /&gt;&lt;br&gt;&lt;br&gt;"))</f>
        <v>**Puntos de interés rural**: ANOTACION&lt;br&gt;&lt;img src='graph/ArcGISPro_Layer_Puntos de interés rural.png' alt='R.SIGE' width='100%' border='0' /&gt;&lt;br&gt;&lt;br&gt;</v>
      </c>
    </row>
    <row r="23" spans="2:20" x14ac:dyDescent="0.4">
      <c r="B23" s="5" t="s">
        <v>81</v>
      </c>
      <c r="C23" s="17" t="s">
        <v>14</v>
      </c>
      <c r="D23" s="12" t="s">
        <v>137</v>
      </c>
      <c r="E23" s="17" t="s">
        <v>94</v>
      </c>
      <c r="F23" s="17" t="s">
        <v>114</v>
      </c>
      <c r="G23" s="17" t="s">
        <v>94</v>
      </c>
      <c r="H23" s="12" t="s">
        <v>16</v>
      </c>
      <c r="I23" s="17">
        <v>158</v>
      </c>
      <c r="J23" s="12" t="s">
        <v>136</v>
      </c>
      <c r="K23" s="12" t="s">
        <v>41</v>
      </c>
      <c r="L23" s="12">
        <v>3116</v>
      </c>
      <c r="M23" s="24">
        <v>1048899.6587</v>
      </c>
      <c r="N23" s="24">
        <v>1044931.0017</v>
      </c>
      <c r="O23" s="24">
        <v>1007586.7963</v>
      </c>
      <c r="P23" s="24">
        <v>1013415.1767</v>
      </c>
      <c r="Q23" s="15">
        <f t="shared" si="1"/>
        <v>2313.084267312247</v>
      </c>
      <c r="R23" s="10" t="s">
        <v>116</v>
      </c>
      <c r="S23" s="1" t="str">
        <f t="shared" si="0"/>
        <v xml:space="preserve">| CARTOGRAFIA | ANOTACION_URBANO | Puntos de interés urbano | Punto 2D | 158 | Sin atributo de agrupamiento. | </v>
      </c>
      <c r="T23" s="1" t="str">
        <f>IF(E23="N/A",_xlfn.CONCAT("**",F23,"**: ",G23,"&lt;br&gt;","&lt;img src='graph/ArcGISPro_Layer_",LEFT(F23,LEN(F23)-4),"_shp.png' alt='R.SIGE' width='100%' border='0' /&gt;&lt;br&gt;&lt;br&gt;"),_xlfn.CONCAT("**",F23,"**: ",G23,"&lt;br&gt;","&lt;img src='graph/ArcGISPro_Layer_",F23,".png' alt='R.SIGE' width='100%' border='0' /&gt;&lt;br&gt;&lt;br&gt;"))</f>
        <v>**Puntos de interés urbano**: ANOTACION_URBANO&lt;br&gt;&lt;img src='graph/ArcGISPro_Layer_Puntos de interés urbano.png' alt='R.SIGE' width='100%' border='0' /&gt;&lt;br&gt;&lt;br&gt;</v>
      </c>
    </row>
    <row r="24" spans="2:20" ht="34.299999999999997" x14ac:dyDescent="0.4">
      <c r="B24" s="5" t="s">
        <v>81</v>
      </c>
      <c r="C24" s="17" t="s">
        <v>14</v>
      </c>
      <c r="D24" s="12" t="s">
        <v>137</v>
      </c>
      <c r="E24" s="17" t="s">
        <v>95</v>
      </c>
      <c r="F24" s="17" t="s">
        <v>117</v>
      </c>
      <c r="G24" s="17" t="s">
        <v>95</v>
      </c>
      <c r="H24" s="12" t="s">
        <v>18</v>
      </c>
      <c r="I24" s="17">
        <v>149</v>
      </c>
      <c r="J24" s="12" t="s">
        <v>136</v>
      </c>
      <c r="K24" s="12" t="s">
        <v>41</v>
      </c>
      <c r="L24" s="12">
        <v>3116</v>
      </c>
      <c r="M24" s="24">
        <v>1062553.5381</v>
      </c>
      <c r="N24" s="24">
        <v>1040000.8401</v>
      </c>
      <c r="O24" s="24">
        <v>997032.87509999995</v>
      </c>
      <c r="P24" s="24">
        <v>1019928.4009</v>
      </c>
      <c r="Q24" s="15">
        <f t="shared" si="1"/>
        <v>51635.587891860923</v>
      </c>
      <c r="R24" s="10" t="s">
        <v>118</v>
      </c>
      <c r="S24" s="1" t="str">
        <f t="shared" si="0"/>
        <v xml:space="preserve">| CARTOGRAFIA | CURVAS_NIVEL | Curvas de nivel, principales cada 200 metros y secundarias cada 50 metros. | Línea 2D | 149 | No se espeficica el modelo digital de elevación a partir del cual fueron generadas. | </v>
      </c>
      <c r="T24" s="1" t="str">
        <f>IF(E24="N/A",_xlfn.CONCAT("**",F24,"**: ",G24,"&lt;br&gt;","&lt;img src='graph/ArcGISPro_Layer_",LEFT(F24,LEN(F24)-4),"_shp.png' alt='R.SIGE' width='100%' border='0' /&gt;&lt;br&gt;&lt;br&gt;"),_xlfn.CONCAT("**",F24,"**: ",G24,"&lt;br&gt;","&lt;img src='graph/ArcGISPro_Layer_",F24,".png' alt='R.SIGE' width='100%' border='0' /&gt;&lt;br&gt;&lt;br&gt;"))</f>
        <v>**Curvas de nivel, principales cada 200 metros y secundarias cada 50 metros.**: CURVAS_NIVEL&lt;br&gt;&lt;img src='graph/ArcGISPro_Layer_Curvas de nivel, principales cada 200 metros y secundarias cada 50 metros..png' alt='R.SIGE' width='100%' border='0' /&gt;&lt;br&gt;&lt;br&gt;</v>
      </c>
    </row>
    <row r="25" spans="2:20" ht="34.299999999999997" x14ac:dyDescent="0.4">
      <c r="B25" s="5" t="s">
        <v>81</v>
      </c>
      <c r="C25" s="17" t="s">
        <v>14</v>
      </c>
      <c r="D25" s="12" t="s">
        <v>137</v>
      </c>
      <c r="E25" s="17" t="s">
        <v>96</v>
      </c>
      <c r="F25" s="17" t="s">
        <v>119</v>
      </c>
      <c r="G25" s="17" t="s">
        <v>96</v>
      </c>
      <c r="H25" s="12" t="s">
        <v>16</v>
      </c>
      <c r="I25" s="17">
        <v>1828</v>
      </c>
      <c r="J25" s="12" t="s">
        <v>136</v>
      </c>
      <c r="K25" s="12" t="s">
        <v>41</v>
      </c>
      <c r="L25" s="12">
        <v>3116</v>
      </c>
      <c r="M25" s="24">
        <v>1062051.1369</v>
      </c>
      <c r="N25" s="24">
        <v>1041056.6217</v>
      </c>
      <c r="O25" s="24">
        <v>998300.30689999997</v>
      </c>
      <c r="P25" s="24">
        <v>1017124.8397</v>
      </c>
      <c r="Q25" s="15">
        <f t="shared" si="1"/>
        <v>39521.19400024999</v>
      </c>
      <c r="R25" s="10" t="s">
        <v>115</v>
      </c>
      <c r="S25" s="1" t="str">
        <f t="shared" si="0"/>
        <v xml:space="preserve">| CARTOGRAFIA | EDIFICACION_RURAL | Nodos de localización de edificaciones en la zona rural | Punto 2D | 1828 | Múltiples anotaciones sin nombre geográfico. Sin atributo de agrupamiento. | </v>
      </c>
      <c r="T25" s="1" t="str">
        <f>IF(E25="N/A",_xlfn.CONCAT("**",F25,"**: ",G25,"&lt;br&gt;","&lt;img src='graph/ArcGISPro_Layer_",LEFT(F25,LEN(F25)-4),"_shp.png' alt='R.SIGE' width='100%' border='0' /&gt;&lt;br&gt;&lt;br&gt;"),_xlfn.CONCAT("**",F25,"**: ",G25,"&lt;br&gt;","&lt;img src='graph/ArcGISPro_Layer_",F25,".png' alt='R.SIGE' width='100%' border='0' /&gt;&lt;br&gt;&lt;br&gt;"))</f>
        <v>**Nodos de localización de edificaciones en la zona rural**: EDIFICACION_RURAL&lt;br&gt;&lt;img src='graph/ArcGISPro_Layer_Nodos de localización de edificaciones en la zona rural.png' alt='R.SIGE' width='100%' border='0' /&gt;&lt;br&gt;&lt;br&gt;</v>
      </c>
    </row>
    <row r="26" spans="2:20" x14ac:dyDescent="0.4">
      <c r="B26" s="5" t="s">
        <v>81</v>
      </c>
      <c r="C26" s="17" t="s">
        <v>14</v>
      </c>
      <c r="D26" s="12" t="s">
        <v>137</v>
      </c>
      <c r="E26" s="17" t="s">
        <v>97</v>
      </c>
      <c r="F26" s="17" t="s">
        <v>120</v>
      </c>
      <c r="G26" s="17" t="s">
        <v>97</v>
      </c>
      <c r="H26" s="12" t="s">
        <v>16</v>
      </c>
      <c r="I26" s="17">
        <v>74</v>
      </c>
      <c r="J26" s="12" t="s">
        <v>136</v>
      </c>
      <c r="K26" s="12" t="s">
        <v>41</v>
      </c>
      <c r="L26" s="12">
        <v>3116</v>
      </c>
      <c r="M26" s="24">
        <v>1054521.0743</v>
      </c>
      <c r="N26" s="24">
        <v>1042239.6693</v>
      </c>
      <c r="O26" s="24">
        <v>1001487.8765</v>
      </c>
      <c r="P26" s="24">
        <v>1015047.9737</v>
      </c>
      <c r="Q26" s="15">
        <f t="shared" si="1"/>
        <v>16653.704555256591</v>
      </c>
      <c r="R26" s="10" t="s">
        <v>121</v>
      </c>
      <c r="S26" s="1" t="str">
        <f t="shared" si="0"/>
        <v xml:space="preserve">| CARTOGRAFIA | EDUCATIVO | Nodos de localización de centros educativos | Punto 2D | 74 | Nombres geográficos completos. Caracter y nivel incompletos. | </v>
      </c>
      <c r="T26" s="1" t="str">
        <f>IF(E26="N/A",_xlfn.CONCAT("**",F26,"**: ",G26,"&lt;br&gt;","&lt;img src='graph/ArcGISPro_Layer_",LEFT(F26,LEN(F26)-4),"_shp.png' alt='R.SIGE' width='100%' border='0' /&gt;&lt;br&gt;&lt;br&gt;"),_xlfn.CONCAT("**",F26,"**: ",G26,"&lt;br&gt;","&lt;img src='graph/ArcGISPro_Layer_",F26,".png' alt='R.SIGE' width='100%' border='0' /&gt;&lt;br&gt;&lt;br&gt;"))</f>
        <v>**Nodos de localización de centros educativos**: EDUCATIVO&lt;br&gt;&lt;img src='graph/ArcGISPro_Layer_Nodos de localización de centros educativos.png' alt='R.SIGE' width='100%' border='0' /&gt;&lt;br&gt;&lt;br&gt;</v>
      </c>
    </row>
    <row r="27" spans="2:20" ht="34.299999999999997" x14ac:dyDescent="0.4">
      <c r="B27" s="5" t="s">
        <v>81</v>
      </c>
      <c r="C27" s="17" t="s">
        <v>14</v>
      </c>
      <c r="D27" s="12" t="s">
        <v>137</v>
      </c>
      <c r="E27" s="17" t="s">
        <v>51</v>
      </c>
      <c r="F27" s="12" t="s">
        <v>52</v>
      </c>
      <c r="G27" s="17" t="s">
        <v>51</v>
      </c>
      <c r="H27" s="12" t="s">
        <v>18</v>
      </c>
      <c r="I27" s="17">
        <v>305</v>
      </c>
      <c r="J27" s="12" t="s">
        <v>136</v>
      </c>
      <c r="K27" s="12" t="s">
        <v>41</v>
      </c>
      <c r="L27" s="12">
        <v>3116</v>
      </c>
      <c r="M27" s="24">
        <v>1063045.1200999999</v>
      </c>
      <c r="N27" s="24">
        <v>1040394.3101</v>
      </c>
      <c r="O27" s="24">
        <v>997235.5601</v>
      </c>
      <c r="P27" s="24">
        <v>1018799.3621</v>
      </c>
      <c r="Q27" s="15">
        <f t="shared" si="1"/>
        <v>48843.758197961928</v>
      </c>
      <c r="R27" s="6" t="s">
        <v>127</v>
      </c>
      <c r="S27" s="1" t="str">
        <f t="shared" si="0"/>
        <v xml:space="preserve">| CARTOGRAFIA | HIDROGRAFIA | Red hidrográfica | Línea 2D | 305 | Red discontínua en varias zonas. Incluye nombres de algunos cauces principales. Sin pendiente media, ancho promedio del cauce. | </v>
      </c>
      <c r="T27" s="1" t="str">
        <f>IF(E27="N/A",_xlfn.CONCAT("**",F27,"**: ",G27,"&lt;br&gt;","&lt;img src='graph/ArcGISPro_Layer_",LEFT(F27,LEN(F27)-4),"_shp.png' alt='R.SIGE' width='100%' border='0' /&gt;&lt;br&gt;&lt;br&gt;"),_xlfn.CONCAT("**",F27,"**: ",G27,"&lt;br&gt;","&lt;img src='graph/ArcGISPro_Layer_",F27,".png' alt='R.SIGE' width='100%' border='0' /&gt;&lt;br&gt;&lt;br&gt;"))</f>
        <v>**Red hidrográfica**: HIDROGRAFIA&lt;br&gt;&lt;img src='graph/ArcGISPro_Layer_Red hidrográfica.png' alt='R.SIGE' width='100%' border='0' /&gt;&lt;br&gt;&lt;br&gt;</v>
      </c>
    </row>
    <row r="28" spans="2:20" ht="34.299999999999997" x14ac:dyDescent="0.4">
      <c r="B28" s="5" t="s">
        <v>81</v>
      </c>
      <c r="C28" s="17" t="s">
        <v>14</v>
      </c>
      <c r="D28" s="12" t="s">
        <v>137</v>
      </c>
      <c r="E28" s="17" t="s">
        <v>98</v>
      </c>
      <c r="F28" s="17" t="s">
        <v>126</v>
      </c>
      <c r="G28" s="17" t="s">
        <v>98</v>
      </c>
      <c r="H28" s="12" t="s">
        <v>20</v>
      </c>
      <c r="I28" s="17">
        <v>305</v>
      </c>
      <c r="J28" s="12" t="s">
        <v>136</v>
      </c>
      <c r="K28" s="12" t="s">
        <v>41</v>
      </c>
      <c r="L28" s="12">
        <v>3116</v>
      </c>
      <c r="M28" s="24">
        <v>1063075.1200999999</v>
      </c>
      <c r="N28" s="24">
        <v>1040364.3101</v>
      </c>
      <c r="O28" s="24">
        <v>997205.5601</v>
      </c>
      <c r="P28" s="24">
        <v>1018829.3621</v>
      </c>
      <c r="Q28" s="15">
        <f t="shared" si="1"/>
        <v>49109.40586996192</v>
      </c>
      <c r="R28" s="6" t="s">
        <v>129</v>
      </c>
      <c r="S28" s="1" t="str">
        <f t="shared" si="0"/>
        <v xml:space="preserve">| CARTOGRAFIA | HIDROGRAFIA_Buffer | Rondas hídricas con aferencia de 30 metros a cada lado de las líneas de la red hidrográfica | Polígono 2D | 305 | Red discontínua en varias zonas. Incluye nombres de algunos cauces principales. | </v>
      </c>
      <c r="T28" s="1" t="str">
        <f>IF(E28="N/A",_xlfn.CONCAT("**",F28,"**: ",G28,"&lt;br&gt;","&lt;img src='graph/ArcGISPro_Layer_",LEFT(F28,LEN(F28)-4),"_shp.png' alt='R.SIGE' width='100%' border='0' /&gt;&lt;br&gt;&lt;br&gt;"),_xlfn.CONCAT("**",F28,"**: ",G28,"&lt;br&gt;","&lt;img src='graph/ArcGISPro_Layer_",F28,".png' alt='R.SIGE' width='100%' border='0' /&gt;&lt;br&gt;&lt;br&gt;"))</f>
        <v>**Rondas hídricas con aferencia de 30 metros a cada lado de las líneas de la red hidrográfica**: HIDROGRAFIA_Buffer&lt;br&gt;&lt;img src='graph/ArcGISPro_Layer_Rondas hídricas con aferencia de 30 metros a cada lado de las líneas de la red hidrográfica.png' alt='R.SIGE' width='100%' border='0' /&gt;&lt;br&gt;&lt;br&gt;</v>
      </c>
    </row>
    <row r="29" spans="2:20" ht="68.599999999999994" x14ac:dyDescent="0.4">
      <c r="B29" s="5" t="s">
        <v>81</v>
      </c>
      <c r="C29" s="17" t="s">
        <v>14</v>
      </c>
      <c r="D29" s="12" t="s">
        <v>137</v>
      </c>
      <c r="E29" s="17" t="s">
        <v>99</v>
      </c>
      <c r="F29" s="17" t="s">
        <v>128</v>
      </c>
      <c r="G29" s="17" t="s">
        <v>99</v>
      </c>
      <c r="H29" s="12" t="s">
        <v>20</v>
      </c>
      <c r="I29" s="17">
        <v>264</v>
      </c>
      <c r="J29" s="12" t="s">
        <v>136</v>
      </c>
      <c r="K29" s="12" t="s">
        <v>41</v>
      </c>
      <c r="L29" s="12">
        <v>3116</v>
      </c>
      <c r="M29" s="24">
        <v>1063075.1200999999</v>
      </c>
      <c r="N29" s="24">
        <v>1040653.1203</v>
      </c>
      <c r="O29" s="24">
        <v>997838.44010000001</v>
      </c>
      <c r="P29" s="24">
        <v>1018829.3621</v>
      </c>
      <c r="Q29" s="15">
        <f t="shared" si="1"/>
        <v>47065.844888581589</v>
      </c>
      <c r="R29" s="6" t="s">
        <v>129</v>
      </c>
      <c r="S29" s="1" t="str">
        <f t="shared" si="0"/>
        <v xml:space="preserve">| CARTOGRAFIA | HIDROGRAFIA_Buffer1 | Rondas hídricas con aferencia de 30 metros a cada lado de las líneas de la red hidrográfica y para tramo de drenaje mayoritariamente dentro del límite del municipio | Polígono 2D | 264 | Red discontínua en varias zonas. Incluye nombres de algunos cauces principales. | </v>
      </c>
      <c r="T29" s="1" t="str">
        <f>IF(E29="N/A",_xlfn.CONCAT("**",F29,"**: ",G29,"&lt;br&gt;","&lt;img src='graph/ArcGISPro_Layer_",LEFT(F29,LEN(F29)-4),"_shp.png' alt='R.SIGE' width='100%' border='0' /&gt;&lt;br&gt;&lt;br&gt;"),_xlfn.CONCAT("**",F29,"**: ",G29,"&lt;br&gt;","&lt;img src='graph/ArcGISPro_Layer_",F29,".png' alt='R.SIGE' width='100%' border='0' /&gt;&lt;br&gt;&lt;br&gt;"))</f>
        <v>**Rondas hídricas con aferencia de 30 metros a cada lado de las líneas de la red hidrográfica y para tramo de drenaje mayoritariamente dentro del límite del municipio**: HIDROGRAFIA_Buffer1&lt;br&gt;&lt;img src='graph/ArcGISPro_Layer_Rondas hídricas con aferencia de 30 metros a cada lado de las líneas de la red hidrográfica y para tramo de drenaje mayoritariamente dentro del límite del municipio.png' alt='R.SIGE' width='100%' border='0' /&gt;&lt;br&gt;&lt;br&gt;</v>
      </c>
    </row>
    <row r="30" spans="2:20" x14ac:dyDescent="0.4">
      <c r="B30" s="5" t="s">
        <v>81</v>
      </c>
      <c r="C30" s="17" t="s">
        <v>14</v>
      </c>
      <c r="D30" s="12" t="s">
        <v>137</v>
      </c>
      <c r="E30" s="17" t="s">
        <v>100</v>
      </c>
      <c r="F30" s="17" t="s">
        <v>144</v>
      </c>
      <c r="G30" s="17" t="s">
        <v>100</v>
      </c>
      <c r="H30" s="12" t="s">
        <v>20</v>
      </c>
      <c r="I30" s="17">
        <v>146</v>
      </c>
      <c r="J30" s="12" t="s">
        <v>136</v>
      </c>
      <c r="K30" s="17" t="s">
        <v>41</v>
      </c>
      <c r="L30" s="12">
        <v>3116</v>
      </c>
      <c r="M30" s="24">
        <v>1055414.5573</v>
      </c>
      <c r="N30" s="24">
        <v>1042782.5241</v>
      </c>
      <c r="O30" s="24">
        <v>999980.87569999998</v>
      </c>
      <c r="P30" s="24">
        <v>1005864.0709</v>
      </c>
      <c r="Q30" s="15">
        <f t="shared" si="1"/>
        <v>7431.6717088481273</v>
      </c>
      <c r="R30" s="10"/>
      <c r="S30" s="1" t="str">
        <f t="shared" si="0"/>
        <v xml:space="preserve">| CARTOGRAFIA | LIM_NBR | Núcleo básico rural - Límites de vías y predios | Polígono 2D | 146 |  | </v>
      </c>
      <c r="T30" s="1" t="str">
        <f>IF(E30="N/A",_xlfn.CONCAT("**",F30,"**: ",G30,"&lt;br&gt;","&lt;img src='graph/ArcGISPro_Layer_",LEFT(F30,LEN(F30)-4),"_shp.png' alt='R.SIGE' width='100%' border='0' /&gt;&lt;br&gt;&lt;br&gt;"),_xlfn.CONCAT("**",F30,"**: ",G30,"&lt;br&gt;","&lt;img src='graph/ArcGISPro_Layer_",F30,".png' alt='R.SIGE' width='100%' border='0' /&gt;&lt;br&gt;&lt;br&gt;"))</f>
        <v>**Núcleo básico rural - Límites de vías y predios**: LIM_NBR&lt;br&gt;&lt;img src='graph/ArcGISPro_Layer_Núcleo básico rural - Límites de vías y predios.png' alt='R.SIGE' width='100%' border='0' /&gt;&lt;br&gt;&lt;br&gt;</v>
      </c>
    </row>
    <row r="31" spans="2:20" x14ac:dyDescent="0.4">
      <c r="B31" s="5" t="s">
        <v>81</v>
      </c>
      <c r="C31" s="17" t="s">
        <v>14</v>
      </c>
      <c r="D31" s="12" t="s">
        <v>137</v>
      </c>
      <c r="E31" s="17" t="s">
        <v>101</v>
      </c>
      <c r="F31" s="17" t="s">
        <v>130</v>
      </c>
      <c r="G31" s="17" t="s">
        <v>101</v>
      </c>
      <c r="H31" s="12" t="s">
        <v>20</v>
      </c>
      <c r="I31" s="17">
        <v>5</v>
      </c>
      <c r="J31" s="12" t="s">
        <v>136</v>
      </c>
      <c r="K31" s="17" t="s">
        <v>41</v>
      </c>
      <c r="L31" s="12">
        <v>3116</v>
      </c>
      <c r="M31" s="24">
        <v>1063075.1200999999</v>
      </c>
      <c r="N31" s="24">
        <v>1040364.3101</v>
      </c>
      <c r="O31" s="24">
        <v>997205.5601</v>
      </c>
      <c r="P31" s="24">
        <v>1018829.3621</v>
      </c>
      <c r="Q31" s="15">
        <f t="shared" si="1"/>
        <v>49109.40586996192</v>
      </c>
      <c r="R31" s="6" t="s">
        <v>131</v>
      </c>
      <c r="S31" s="1" t="str">
        <f t="shared" si="0"/>
        <v xml:space="preserve">| CARTOGRAFIA | RONDAS | Rondas hídricas | Polígono 2D | 5 | Red discontínua en varias zonas. Entidades multiparte. | </v>
      </c>
      <c r="T31" s="1" t="str">
        <f>IF(E31="N/A",_xlfn.CONCAT("**",F31,"**: ",G31,"&lt;br&gt;","&lt;img src='graph/ArcGISPro_Layer_",LEFT(F31,LEN(F31)-4),"_shp.png' alt='R.SIGE' width='100%' border='0' /&gt;&lt;br&gt;&lt;br&gt;"),_xlfn.CONCAT("**",F31,"**: ",G31,"&lt;br&gt;","&lt;img src='graph/ArcGISPro_Layer_",F31,".png' alt='R.SIGE' width='100%' border='0' /&gt;&lt;br&gt;&lt;br&gt;"))</f>
        <v>**Rondas hídricas**: RONDAS&lt;br&gt;&lt;img src='graph/ArcGISPro_Layer_Rondas hídricas.png' alt='R.SIGE' width='100%' border='0' /&gt;&lt;br&gt;&lt;br&gt;</v>
      </c>
    </row>
    <row r="32" spans="2:20" ht="34.299999999999997" x14ac:dyDescent="0.4">
      <c r="B32" s="5" t="s">
        <v>81</v>
      </c>
      <c r="C32" s="17" t="s">
        <v>14</v>
      </c>
      <c r="D32" s="12" t="s">
        <v>137</v>
      </c>
      <c r="E32" s="17" t="s">
        <v>102</v>
      </c>
      <c r="F32" s="17" t="s">
        <v>132</v>
      </c>
      <c r="G32" s="17" t="s">
        <v>102</v>
      </c>
      <c r="H32" s="12" t="s">
        <v>18</v>
      </c>
      <c r="I32" s="17">
        <v>200</v>
      </c>
      <c r="J32" s="12" t="s">
        <v>136</v>
      </c>
      <c r="K32" s="17" t="s">
        <v>41</v>
      </c>
      <c r="L32" s="12">
        <v>3116</v>
      </c>
      <c r="M32" s="24">
        <v>1050000.4509000001</v>
      </c>
      <c r="N32" s="24">
        <v>1043599.9515</v>
      </c>
      <c r="O32" s="24">
        <v>1006307.3399</v>
      </c>
      <c r="P32" s="24">
        <v>1013626.4107</v>
      </c>
      <c r="Q32" s="15">
        <f t="shared" si="1"/>
        <v>4684.5708263958086</v>
      </c>
      <c r="R32" s="6" t="s">
        <v>108</v>
      </c>
      <c r="S32" s="1" t="str">
        <f t="shared" si="0"/>
        <v xml:space="preserve">| CARTOGRAFIA | VIAS_CPR | Vías interconectoras desce el centro urbano y hacias centros poblados rurales - CPR | Línea 2D | 200 | Contiene nombre de vía, tipo, estado y  clasificación. Sin indicación de sentido vial, restricción vehicular, velocidad permitida.  | </v>
      </c>
      <c r="T32" s="1" t="str">
        <f>IF(E32="N/A",_xlfn.CONCAT("**",F32,"**: ",G32,"&lt;br&gt;","&lt;img src='graph/ArcGISPro_Layer_",LEFT(F32,LEN(F32)-4),"_shp.png' alt='R.SIGE' width='100%' border='0' /&gt;&lt;br&gt;&lt;br&gt;"),_xlfn.CONCAT("**",F32,"**: ",G32,"&lt;br&gt;","&lt;img src='graph/ArcGISPro_Layer_",F32,".png' alt='R.SIGE' width='100%' border='0' /&gt;&lt;br&gt;&lt;br&gt;"))</f>
        <v>**Vías interconectoras desce el centro urbano y hacias centros poblados rurales - CPR**: VIAS_CPR&lt;br&gt;&lt;img src='graph/ArcGISPro_Layer_Vías interconectoras desce el centro urbano y hacias centros poblados rurales - CPR.png' alt='R.SIGE' width='100%' border='0' /&gt;&lt;br&gt;&lt;br&gt;</v>
      </c>
    </row>
    <row r="33" spans="2:20" x14ac:dyDescent="0.4">
      <c r="B33" s="5" t="s">
        <v>81</v>
      </c>
      <c r="C33" s="17" t="s">
        <v>14</v>
      </c>
      <c r="D33" s="12" t="s">
        <v>137</v>
      </c>
      <c r="E33" s="17" t="s">
        <v>67</v>
      </c>
      <c r="F33" s="12" t="s">
        <v>85</v>
      </c>
      <c r="G33" s="17" t="s">
        <v>67</v>
      </c>
      <c r="H33" s="12" t="s">
        <v>18</v>
      </c>
      <c r="I33" s="17">
        <v>604</v>
      </c>
      <c r="J33" s="12" t="s">
        <v>136</v>
      </c>
      <c r="K33" s="17" t="s">
        <v>41</v>
      </c>
      <c r="L33" s="12">
        <v>3116</v>
      </c>
      <c r="M33" s="24">
        <v>1050000.4509000001</v>
      </c>
      <c r="N33" s="24">
        <v>1043599.9515</v>
      </c>
      <c r="O33" s="24">
        <v>1007307.8821</v>
      </c>
      <c r="P33" s="24">
        <v>1012355.7713</v>
      </c>
      <c r="Q33" s="15">
        <f t="shared" si="1"/>
        <v>3230.9011795866768</v>
      </c>
      <c r="R33" s="6" t="s">
        <v>105</v>
      </c>
      <c r="S33" s="1" t="str">
        <f t="shared" si="0"/>
        <v xml:space="preserve">| CARTOGRAFIA | VIAS_PERIMETRO | Vías perímetro urbano principal | Línea 2D | 604 | Contiene nombre de vía, tipo, estado y clasificación. | </v>
      </c>
      <c r="T33" s="1" t="str">
        <f>IF(E33="N/A",_xlfn.CONCAT("**",F33,"**: ",G33,"&lt;br&gt;","&lt;img src='graph/ArcGISPro_Layer_",LEFT(F33,LEN(F33)-4),"_shp.png' alt='R.SIGE' width='100%' border='0' /&gt;&lt;br&gt;&lt;br&gt;"),_xlfn.CONCAT("**",F33,"**: ",G33,"&lt;br&gt;","&lt;img src='graph/ArcGISPro_Layer_",F33,".png' alt='R.SIGE' width='100%' border='0' /&gt;&lt;br&gt;&lt;br&gt;"))</f>
        <v>**Vías perímetro urbano principal**: VIAS_PERIMETRO&lt;br&gt;&lt;img src='graph/ArcGISPro_Layer_Vías perímetro urbano principal.png' alt='R.SIGE' width='100%' border='0' /&gt;&lt;br&gt;&lt;br&gt;</v>
      </c>
    </row>
    <row r="34" spans="2:20" ht="34.299999999999997" x14ac:dyDescent="0.4">
      <c r="B34" s="5" t="s">
        <v>81</v>
      </c>
      <c r="C34" s="17" t="s">
        <v>14</v>
      </c>
      <c r="D34" s="12" t="s">
        <v>137</v>
      </c>
      <c r="E34" s="17" t="s">
        <v>71</v>
      </c>
      <c r="F34" s="12" t="s">
        <v>87</v>
      </c>
      <c r="G34" s="17" t="s">
        <v>71</v>
      </c>
      <c r="H34" s="12" t="s">
        <v>18</v>
      </c>
      <c r="I34" s="17">
        <v>774</v>
      </c>
      <c r="J34" s="12" t="s">
        <v>136</v>
      </c>
      <c r="K34" s="17" t="s">
        <v>41</v>
      </c>
      <c r="L34" s="12">
        <v>3116</v>
      </c>
      <c r="M34" s="24">
        <v>1062778.0001000001</v>
      </c>
      <c r="N34" s="24">
        <v>1040490.3801</v>
      </c>
      <c r="O34" s="24">
        <v>998888.00349999999</v>
      </c>
      <c r="P34" s="24">
        <v>1019492.1901</v>
      </c>
      <c r="Q34" s="15">
        <f t="shared" si="1"/>
        <v>45921.828134989468</v>
      </c>
      <c r="R34" s="6" t="s">
        <v>123</v>
      </c>
      <c r="S34" s="1" t="str">
        <f t="shared" si="0"/>
        <v xml:space="preserve">| CARTOGRAFIA | VIAS_RURALES | Vías rurales | Línea 2D | 774 | Con atributos provenientes de CAD. Nombre solo en 3 entidades. Sin indicación de sentido vial, restricción vehicular, velocidad permitida. | </v>
      </c>
      <c r="T34" s="1" t="str">
        <f>IF(E34="N/A",_xlfn.CONCAT("**",F34,"**: ",G34,"&lt;br&gt;","&lt;img src='graph/ArcGISPro_Layer_",LEFT(F34,LEN(F34)-4),"_shp.png' alt='R.SIGE' width='100%' border='0' /&gt;&lt;br&gt;&lt;br&gt;"),_xlfn.CONCAT("**",F34,"**: ",G34,"&lt;br&gt;","&lt;img src='graph/ArcGISPro_Layer_",F34,".png' alt='R.SIGE' width='100%' border='0' /&gt;&lt;br&gt;&lt;br&gt;"))</f>
        <v>**Vías rurales**: VIAS_RURALES&lt;br&gt;&lt;img src='graph/ArcGISPro_Layer_Vías rurales.png' alt='R.SIGE' width='100%' border='0' /&gt;&lt;br&gt;&lt;br&gt;</v>
      </c>
    </row>
    <row r="35" spans="2:20" ht="34.299999999999997" x14ac:dyDescent="0.4">
      <c r="B35" s="5" t="s">
        <v>81</v>
      </c>
      <c r="C35" s="17" t="s">
        <v>14</v>
      </c>
      <c r="D35" s="12" t="s">
        <v>137</v>
      </c>
      <c r="E35" s="17" t="s">
        <v>73</v>
      </c>
      <c r="F35" s="12" t="s">
        <v>88</v>
      </c>
      <c r="G35" s="17" t="s">
        <v>73</v>
      </c>
      <c r="H35" s="12" t="s">
        <v>18</v>
      </c>
      <c r="I35" s="17">
        <v>784</v>
      </c>
      <c r="J35" s="12" t="s">
        <v>136</v>
      </c>
      <c r="K35" s="17" t="s">
        <v>41</v>
      </c>
      <c r="L35" s="12">
        <v>3116</v>
      </c>
      <c r="M35" s="24">
        <v>1050000.4509000001</v>
      </c>
      <c r="N35" s="24">
        <v>1043599.9515</v>
      </c>
      <c r="O35" s="24">
        <v>1006307.3399</v>
      </c>
      <c r="P35" s="24">
        <v>1013626.4107</v>
      </c>
      <c r="Q35" s="15">
        <f t="shared" si="1"/>
        <v>4684.5708263958086</v>
      </c>
      <c r="R35" s="6" t="s">
        <v>108</v>
      </c>
      <c r="S35" s="1" t="str">
        <f t="shared" si="0"/>
        <v xml:space="preserve">| CARTOGRAFIA | VIAS_URBANAS | Vías urbanas | Línea 2D | 784 | Contiene nombre de vía, tipo, estado y  clasificación. Sin indicación de sentido vial, restricción vehicular, velocidad permitida.  | </v>
      </c>
      <c r="T35" s="1" t="str">
        <f>IF(E35="N/A",_xlfn.CONCAT("**",F35,"**: ",G35,"&lt;br&gt;","&lt;img src='graph/ArcGISPro_Layer_",LEFT(F35,LEN(F35)-4),"_shp.png' alt='R.SIGE' width='100%' border='0' /&gt;&lt;br&gt;&lt;br&gt;"),_xlfn.CONCAT("**",F35,"**: ",G35,"&lt;br&gt;","&lt;img src='graph/ArcGISPro_Layer_",F35,".png' alt='R.SIGE' width='100%' border='0' /&gt;&lt;br&gt;&lt;br&gt;"))</f>
        <v>**Vías urbanas**: VIAS_URBANAS&lt;br&gt;&lt;img src='graph/ArcGISPro_Layer_Vías urbanas.png' alt='R.SIGE' width='100%' border='0' /&gt;&lt;br&gt;&lt;br&gt;</v>
      </c>
    </row>
    <row r="36" spans="2:20" ht="34.299999999999997" x14ac:dyDescent="0.4">
      <c r="B36" s="5" t="s">
        <v>81</v>
      </c>
      <c r="C36" s="17" t="s">
        <v>14</v>
      </c>
      <c r="D36" s="12" t="s">
        <v>137</v>
      </c>
      <c r="E36" s="17" t="s">
        <v>103</v>
      </c>
      <c r="F36" s="17" t="s">
        <v>133</v>
      </c>
      <c r="G36" s="17" t="s">
        <v>103</v>
      </c>
      <c r="H36" s="12" t="s">
        <v>20</v>
      </c>
      <c r="I36" s="17">
        <v>784</v>
      </c>
      <c r="J36" s="12" t="s">
        <v>136</v>
      </c>
      <c r="K36" s="17" t="s">
        <v>41</v>
      </c>
      <c r="L36" s="12">
        <v>3116</v>
      </c>
      <c r="M36" s="24">
        <v>1050014.0175000001</v>
      </c>
      <c r="N36" s="24">
        <v>1043579.9567</v>
      </c>
      <c r="O36" s="24">
        <v>1006292.3221</v>
      </c>
      <c r="P36" s="24">
        <v>1013646.4107</v>
      </c>
      <c r="Q36" s="15">
        <f t="shared" si="1"/>
        <v>4731.6653180987678</v>
      </c>
      <c r="R36" s="6" t="s">
        <v>134</v>
      </c>
      <c r="S36" s="1" t="str">
        <f t="shared" si="0"/>
        <v xml:space="preserve">| CARTOGRAFIA | VIAS_URBANAS_Buffer | Aferencia en vías urbanas a 20 metros y solo en 1 costado | Polígono 2D | 784 | Contiene nombre de vía, tipo, estado y  clasificación. | </v>
      </c>
      <c r="T36" s="1" t="str">
        <f>IF(E36="N/A",_xlfn.CONCAT("**",F36,"**: ",G36,"&lt;br&gt;","&lt;img src='graph/ArcGISPro_Layer_",LEFT(F36,LEN(F36)-4),"_shp.png' alt='R.SIGE' width='100%' border='0' /&gt;&lt;br&gt;&lt;br&gt;"),_xlfn.CONCAT("**",F36,"**: ",G36,"&lt;br&gt;","&lt;img src='graph/ArcGISPro_Layer_",F36,".png' alt='R.SIGE' width='100%' border='0' /&gt;&lt;br&gt;&lt;br&gt;"))</f>
        <v>**Aferencia en vías urbanas a 20 metros y solo en 1 costado**: VIAS_URBANAS_Buffer&lt;br&gt;&lt;img src='graph/ArcGISPro_Layer_Aferencia en vías urbanas a 20 metros y solo en 1 costado.png' alt='R.SIGE' width='100%' border='0' /&gt;&lt;br&gt;&lt;br&gt;</v>
      </c>
    </row>
    <row r="37" spans="2:20" ht="51.45" x14ac:dyDescent="0.4">
      <c r="B37" s="5" t="s">
        <v>81</v>
      </c>
      <c r="C37" s="17" t="s">
        <v>14</v>
      </c>
      <c r="D37" s="17" t="s">
        <v>135</v>
      </c>
      <c r="E37" s="17" t="s">
        <v>38</v>
      </c>
      <c r="F37" s="12" t="s">
        <v>40</v>
      </c>
      <c r="G37" s="17" t="s">
        <v>38</v>
      </c>
      <c r="H37" s="12" t="s">
        <v>20</v>
      </c>
      <c r="I37" s="12">
        <v>49</v>
      </c>
      <c r="J37" s="12" t="s">
        <v>136</v>
      </c>
      <c r="K37" s="12" t="s">
        <v>41</v>
      </c>
      <c r="L37" s="12">
        <v>3116</v>
      </c>
      <c r="M37" s="24">
        <v>1049014.279907</v>
      </c>
      <c r="N37" s="24">
        <v>1045711.493713</v>
      </c>
      <c r="O37" s="24">
        <v>1007244.523926</v>
      </c>
      <c r="P37" s="24">
        <v>1010930.528931</v>
      </c>
      <c r="Q37" s="15">
        <f t="shared" si="1"/>
        <v>1217.4086441529203</v>
      </c>
      <c r="R37" s="10"/>
      <c r="S37" s="1" t="str">
        <f t="shared" si="0"/>
        <v xml:space="preserve">| ENTIDADES_TERRITORIALES_Y_ADMINISTRATIVAS | BARRIOS | Barrios zona urbana | Polígono 2D | 49 |  | </v>
      </c>
      <c r="T37" s="1" t="str">
        <f>IF(E37="N/A",_xlfn.CONCAT("**",F37,"**: ",G37,"&lt;br&gt;","&lt;img src='graph/ArcGISPro_Layer_",LEFT(F37,LEN(F37)-4),"_shp.png' alt='R.SIGE' width='100%' border='0' /&gt;&lt;br&gt;&lt;br&gt;"),_xlfn.CONCAT("**",F37,"**: ",G37,"&lt;br&gt;","&lt;img src='graph/ArcGISPro_Layer_",F37,".png' alt='R.SIGE' width='100%' border='0' /&gt;&lt;br&gt;&lt;br&gt;"))</f>
        <v>**Barrios zona urbana**: BARRIOS&lt;br&gt;&lt;img src='graph/ArcGISPro_Layer_Barrios zona urbana.png' alt='R.SIGE' width='100%' border='0' /&gt;&lt;br&gt;&lt;br&gt;</v>
      </c>
    </row>
    <row r="38" spans="2:20" ht="51.45" x14ac:dyDescent="0.4">
      <c r="B38" s="5" t="s">
        <v>81</v>
      </c>
      <c r="C38" s="17" t="s">
        <v>14</v>
      </c>
      <c r="D38" s="17" t="s">
        <v>135</v>
      </c>
      <c r="E38" s="17" t="s">
        <v>138</v>
      </c>
      <c r="F38" s="17" t="s">
        <v>139</v>
      </c>
      <c r="G38" s="17" t="s">
        <v>138</v>
      </c>
      <c r="H38" s="12" t="s">
        <v>20</v>
      </c>
      <c r="I38" s="17">
        <v>3615</v>
      </c>
      <c r="J38" s="12" t="s">
        <v>136</v>
      </c>
      <c r="K38" s="12" t="s">
        <v>41</v>
      </c>
      <c r="L38" s="12">
        <v>3116</v>
      </c>
      <c r="M38" s="24">
        <v>1049510.2924800001</v>
      </c>
      <c r="N38" s="24">
        <v>1044899</v>
      </c>
      <c r="O38" s="24">
        <v>1006360.474121</v>
      </c>
      <c r="P38" s="24">
        <v>1013665.4099119999</v>
      </c>
      <c r="Q38" s="15">
        <f t="shared" si="1"/>
        <v>3368.5195479921185</v>
      </c>
      <c r="R38" s="10" t="s">
        <v>140</v>
      </c>
      <c r="S38" s="1" t="str">
        <f t="shared" si="0"/>
        <v xml:space="preserve">| ENTIDADES_TERRITORIALES_Y_ADMINISTRATIVAS | Centrospobladosrurales | Predios en centros poblados rurales | Polígono 2D | 3615 | Clasificación de predios por centro poblado incompleta. | </v>
      </c>
      <c r="T38" s="1" t="str">
        <f>IF(E38="N/A",_xlfn.CONCAT("**",F38,"**: ",G38,"&lt;br&gt;","&lt;img src='graph/ArcGISPro_Layer_",LEFT(F38,LEN(F38)-4),"_shp.png' alt='R.SIGE' width='100%' border='0' /&gt;&lt;br&gt;&lt;br&gt;"),_xlfn.CONCAT("**",F38,"**: ",G38,"&lt;br&gt;","&lt;img src='graph/ArcGISPro_Layer_",F38,".png' alt='R.SIGE' width='100%' border='0' /&gt;&lt;br&gt;&lt;br&gt;"))</f>
        <v>**Predios en centros poblados rurales**: Centrospobladosrurales&lt;br&gt;&lt;img src='graph/ArcGISPro_Layer_Predios en centros poblados rurales.png' alt='R.SIGE' width='100%' border='0' /&gt;&lt;br&gt;&lt;br&gt;</v>
      </c>
    </row>
    <row r="39" spans="2:20" ht="51.45" x14ac:dyDescent="0.4">
      <c r="B39" s="5" t="s">
        <v>81</v>
      </c>
      <c r="C39" s="17" t="s">
        <v>14</v>
      </c>
      <c r="D39" s="17" t="s">
        <v>135</v>
      </c>
      <c r="E39" s="17" t="s">
        <v>44</v>
      </c>
      <c r="F39" s="12" t="s">
        <v>45</v>
      </c>
      <c r="G39" s="12" t="s">
        <v>44</v>
      </c>
      <c r="H39" s="12" t="s">
        <v>20</v>
      </c>
      <c r="I39" s="17">
        <v>4</v>
      </c>
      <c r="J39" s="12" t="s">
        <v>136</v>
      </c>
      <c r="K39" s="12" t="s">
        <v>41</v>
      </c>
      <c r="L39" s="12">
        <v>3116</v>
      </c>
      <c r="M39" s="24">
        <v>1049154.8698730001</v>
      </c>
      <c r="N39" s="24">
        <v>1044686.484924</v>
      </c>
      <c r="O39" s="24">
        <v>1007244.523926</v>
      </c>
      <c r="P39" s="24">
        <v>1010935.286499</v>
      </c>
      <c r="Q39" s="15">
        <f t="shared" si="1"/>
        <v>1649.1747931526229</v>
      </c>
      <c r="R39" s="6" t="s">
        <v>125</v>
      </c>
      <c r="S39" s="1" t="str">
        <f t="shared" si="0"/>
        <v xml:space="preserve">| ENTIDADES_TERRITORIALES_Y_ADMINISTRATIVAS | COMUNAS | Comunas urbanas | Polígono 2D | 4 | Sin código DANE, sin barrios asociados en todas las comunas. | </v>
      </c>
      <c r="T39" s="1" t="str">
        <f>IF(E39="N/A",_xlfn.CONCAT("**",F39,"**: ",G39,"&lt;br&gt;","&lt;img src='graph/ArcGISPro_Layer_",LEFT(F39,LEN(F39)-4),"_shp.png' alt='R.SIGE' width='100%' border='0' /&gt;&lt;br&gt;&lt;br&gt;"),_xlfn.CONCAT("**",F39,"**: ",G39,"&lt;br&gt;","&lt;img src='graph/ArcGISPro_Layer_",F39,".png' alt='R.SIGE' width='100%' border='0' /&gt;&lt;br&gt;&lt;br&gt;"))</f>
        <v>**Comunas urbanas**: COMUNAS&lt;br&gt;&lt;img src='graph/ArcGISPro_Layer_Comunas urbanas.png' alt='R.SIGE' width='100%' border='0' /&gt;&lt;br&gt;&lt;br&gt;</v>
      </c>
    </row>
    <row r="40" spans="2:20" ht="51.45" x14ac:dyDescent="0.4">
      <c r="B40" s="5" t="s">
        <v>81</v>
      </c>
      <c r="C40" s="17" t="s">
        <v>14</v>
      </c>
      <c r="D40" s="17" t="s">
        <v>135</v>
      </c>
      <c r="E40" s="17" t="s">
        <v>141</v>
      </c>
      <c r="F40" s="17" t="s">
        <v>143</v>
      </c>
      <c r="G40" s="17" t="s">
        <v>141</v>
      </c>
      <c r="H40" s="12" t="s">
        <v>20</v>
      </c>
      <c r="I40" s="17">
        <v>282</v>
      </c>
      <c r="J40" s="12" t="s">
        <v>136</v>
      </c>
      <c r="K40" s="17" t="s">
        <v>41</v>
      </c>
      <c r="L40" s="12">
        <v>3116</v>
      </c>
      <c r="M40" s="24">
        <v>1055150.2230839999</v>
      </c>
      <c r="N40" s="24">
        <v>1042963.4254759999</v>
      </c>
      <c r="O40" s="24">
        <v>1000074.7694700001</v>
      </c>
      <c r="P40" s="24">
        <v>1005674.203918</v>
      </c>
      <c r="Q40" s="15">
        <f t="shared" si="1"/>
        <v>6823.9174337038276</v>
      </c>
      <c r="R40" s="10"/>
      <c r="S40" s="1" t="str">
        <f t="shared" si="0"/>
        <v xml:space="preserve">| ENTIDADES_TERRITORIALES_Y_ADMINISTRATIVAS | NBR | Núcleo básico rural - Predios | Polígono 2D | 282 |  | </v>
      </c>
      <c r="T40" s="1" t="str">
        <f>IF(E40="N/A",_xlfn.CONCAT("**",F40,"**: ",G40,"&lt;br&gt;","&lt;img src='graph/ArcGISPro_Layer_",LEFT(F40,LEN(F40)-4),"_shp.png' alt='R.SIGE' width='100%' border='0' /&gt;&lt;br&gt;&lt;br&gt;"),_xlfn.CONCAT("**",F40,"**: ",G40,"&lt;br&gt;","&lt;img src='graph/ArcGISPro_Layer_",F40,".png' alt='R.SIGE' width='100%' border='0' /&gt;&lt;br&gt;&lt;br&gt;"))</f>
        <v>**Núcleo básico rural - Predios**: NBR&lt;br&gt;&lt;img src='graph/ArcGISPro_Layer_Núcleo básico rural - Predios.png' alt='R.SIGE' width='100%' border='0' /&gt;&lt;br&gt;&lt;br&gt;</v>
      </c>
    </row>
    <row r="41" spans="2:20" ht="51.45" x14ac:dyDescent="0.4">
      <c r="B41" s="5" t="s">
        <v>81</v>
      </c>
      <c r="C41" s="17" t="s">
        <v>14</v>
      </c>
      <c r="D41" s="17" t="s">
        <v>135</v>
      </c>
      <c r="E41" s="17" t="s">
        <v>145</v>
      </c>
      <c r="F41" s="17" t="s">
        <v>144</v>
      </c>
      <c r="G41" s="17" t="s">
        <v>145</v>
      </c>
      <c r="H41" s="12" t="s">
        <v>20</v>
      </c>
      <c r="I41" s="17">
        <v>146</v>
      </c>
      <c r="J41" s="12" t="s">
        <v>136</v>
      </c>
      <c r="K41" s="17" t="s">
        <v>41</v>
      </c>
      <c r="L41" s="12">
        <v>3116</v>
      </c>
      <c r="M41" s="24">
        <v>1055414.5573120001</v>
      </c>
      <c r="N41" s="24">
        <v>1042782.524109</v>
      </c>
      <c r="O41" s="24">
        <v>999980.87567099999</v>
      </c>
      <c r="P41" s="24">
        <v>1005864.070923</v>
      </c>
      <c r="Q41" s="15">
        <f t="shared" si="1"/>
        <v>7431.6717762996523</v>
      </c>
      <c r="R41" s="10"/>
      <c r="S41" s="1" t="str">
        <f t="shared" si="0"/>
        <v xml:space="preserve">| ENTIDADES_TERRITORIALES_Y_ADMINISTRATIVAS | NucleosBasicosRurales | Núcleo básico rural - Límites de vías y predios | Polígono 2D | 146 |  | </v>
      </c>
      <c r="T41" s="1" t="str">
        <f>IF(E41="N/A",_xlfn.CONCAT("**",F41,"**: ",G41,"&lt;br&gt;","&lt;img src='graph/ArcGISPro_Layer_",LEFT(F41,LEN(F41)-4),"_shp.png' alt='R.SIGE' width='100%' border='0' /&gt;&lt;br&gt;&lt;br&gt;"),_xlfn.CONCAT("**",F41,"**: ",G41,"&lt;br&gt;","&lt;img src='graph/ArcGISPro_Layer_",F41,".png' alt='R.SIGE' width='100%' border='0' /&gt;&lt;br&gt;&lt;br&gt;"))</f>
        <v>**Núcleo básico rural - Límites de vías y predios**: NucleosBasicosRurales&lt;br&gt;&lt;img src='graph/ArcGISPro_Layer_Núcleo básico rural - Límites de vías y predios.png' alt='R.SIGE' width='100%' border='0' /&gt;&lt;br&gt;&lt;br&gt;</v>
      </c>
    </row>
    <row r="42" spans="2:20" ht="51.45" x14ac:dyDescent="0.4">
      <c r="B42" s="5" t="s">
        <v>81</v>
      </c>
      <c r="C42" s="17" t="s">
        <v>14</v>
      </c>
      <c r="D42" s="17" t="s">
        <v>135</v>
      </c>
      <c r="E42" s="17" t="s">
        <v>146</v>
      </c>
      <c r="F42" s="17" t="s">
        <v>147</v>
      </c>
      <c r="G42" s="17" t="s">
        <v>146</v>
      </c>
      <c r="H42" s="12" t="s">
        <v>20</v>
      </c>
      <c r="I42" s="17">
        <v>1</v>
      </c>
      <c r="J42" s="12" t="s">
        <v>136</v>
      </c>
      <c r="K42" s="17" t="s">
        <v>41</v>
      </c>
      <c r="L42" s="12">
        <v>3116</v>
      </c>
      <c r="M42" s="24">
        <v>1049186.0112910001</v>
      </c>
      <c r="N42" s="24">
        <v>1045526.33728</v>
      </c>
      <c r="O42" s="24">
        <v>1007255.696289</v>
      </c>
      <c r="P42" s="24">
        <v>1010911.887695</v>
      </c>
      <c r="Q42" s="15">
        <f t="shared" si="1"/>
        <v>1338.0468667780258</v>
      </c>
      <c r="R42" s="10"/>
      <c r="S42" s="1" t="str">
        <f t="shared" si="0"/>
        <v xml:space="preserve">| ENTIDADES_TERRITORIALES_Y_ADMINISTRATIVAS | PERIMETRO | Perímetro urbano | Polígono 2D | 1 |  | </v>
      </c>
      <c r="T42" s="1" t="str">
        <f>IF(E42="N/A",_xlfn.CONCAT("**",F42,"**: ",G42,"&lt;br&gt;","&lt;img src='graph/ArcGISPro_Layer_",LEFT(F42,LEN(F42)-4),"_shp.png' alt='R.SIGE' width='100%' border='0' /&gt;&lt;br&gt;&lt;br&gt;"),_xlfn.CONCAT("**",F42,"**: ",G42,"&lt;br&gt;","&lt;img src='graph/ArcGISPro_Layer_",F42,".png' alt='R.SIGE' width='100%' border='0' /&gt;&lt;br&gt;&lt;br&gt;"))</f>
        <v>**Perímetro urbano**: PERIMETRO&lt;br&gt;&lt;img src='graph/ArcGISPro_Layer_Perímetro urbano.png' alt='R.SIGE' width='100%' border='0' /&gt;&lt;br&gt;&lt;br&gt;</v>
      </c>
    </row>
    <row r="43" spans="2:20" ht="51.45" x14ac:dyDescent="0.4">
      <c r="B43" s="5" t="s">
        <v>81</v>
      </c>
      <c r="C43" s="17" t="s">
        <v>14</v>
      </c>
      <c r="D43" s="17" t="s">
        <v>135</v>
      </c>
      <c r="E43" s="17" t="s">
        <v>148</v>
      </c>
      <c r="F43" s="17" t="s">
        <v>149</v>
      </c>
      <c r="G43" s="17" t="s">
        <v>148</v>
      </c>
      <c r="H43" s="12" t="s">
        <v>20</v>
      </c>
      <c r="I43" s="17">
        <v>26</v>
      </c>
      <c r="J43" s="12" t="s">
        <v>136</v>
      </c>
      <c r="K43" s="17" t="s">
        <v>41</v>
      </c>
      <c r="L43" s="12">
        <v>3116</v>
      </c>
      <c r="M43" s="24">
        <v>1049509.1132809999</v>
      </c>
      <c r="N43" s="24">
        <v>1044898.787903</v>
      </c>
      <c r="O43" s="24">
        <v>1006394.133301</v>
      </c>
      <c r="P43" s="24">
        <v>1013668.833679</v>
      </c>
      <c r="Q43" s="15">
        <f t="shared" si="1"/>
        <v>3353.8735770039193</v>
      </c>
      <c r="R43" s="10"/>
      <c r="S43" s="1" t="str">
        <f t="shared" si="0"/>
        <v xml:space="preserve">| ENTIDADES_TERRITORIALES_Y_ADMINISTRATIVAS | PERIMETRO_CPR | Perímetro de centros poblados rurales y asentamientos humanos cercanos | Polígono 2D | 26 |  | </v>
      </c>
      <c r="T43" s="1" t="str">
        <f>IF(E43="N/A",_xlfn.CONCAT("**",F43,"**: ",G43,"&lt;br&gt;","&lt;img src='graph/ArcGISPro_Layer_",LEFT(F43,LEN(F43)-4),"_shp.png' alt='R.SIGE' width='100%' border='0' /&gt;&lt;br&gt;&lt;br&gt;"),_xlfn.CONCAT("**",F43,"**: ",G43,"&lt;br&gt;","&lt;img src='graph/ArcGISPro_Layer_",F43,".png' alt='R.SIGE' width='100%' border='0' /&gt;&lt;br&gt;&lt;br&gt;"))</f>
        <v>**Perímetro de centros poblados rurales y asentamientos humanos cercanos**: PERIMETRO_CPR&lt;br&gt;&lt;img src='graph/ArcGISPro_Layer_Perímetro de centros poblados rurales y asentamientos humanos cercanos.png' alt='R.SIGE' width='100%' border='0' /&gt;&lt;br&gt;&lt;br&gt;</v>
      </c>
    </row>
    <row r="44" spans="2:20" ht="51.45" x14ac:dyDescent="0.4">
      <c r="B44" s="5" t="s">
        <v>81</v>
      </c>
      <c r="C44" s="17" t="s">
        <v>14</v>
      </c>
      <c r="D44" s="17" t="s">
        <v>135</v>
      </c>
      <c r="E44" s="17" t="s">
        <v>150</v>
      </c>
      <c r="F44" s="17" t="s">
        <v>151</v>
      </c>
      <c r="G44" s="17" t="s">
        <v>150</v>
      </c>
      <c r="H44" s="12" t="s">
        <v>20</v>
      </c>
      <c r="I44" s="17">
        <v>14</v>
      </c>
      <c r="J44" s="12" t="s">
        <v>136</v>
      </c>
      <c r="K44" s="17" t="s">
        <v>41</v>
      </c>
      <c r="L44" s="12">
        <v>3116</v>
      </c>
      <c r="M44" s="24">
        <v>1048343.895325</v>
      </c>
      <c r="N44" s="24">
        <v>1045689.239685</v>
      </c>
      <c r="O44" s="24">
        <v>1007944.131287</v>
      </c>
      <c r="P44" s="24">
        <v>1010802.130493</v>
      </c>
      <c r="Q44" s="15">
        <f t="shared" si="1"/>
        <v>758.70037113234753</v>
      </c>
      <c r="R44" s="10"/>
      <c r="S44" s="1" t="str">
        <f t="shared" si="0"/>
        <v xml:space="preserve">| ENTIDADES_TERRITORIALES_Y_ADMINISTRATIVAS | PERIMETRO_SymDiff | Diferencias entre límite de perímetro urbano y predios | Polígono 2D | 14 |  | </v>
      </c>
      <c r="T44" s="1" t="str">
        <f>IF(E44="N/A",_xlfn.CONCAT("**",F44,"**: ",G44,"&lt;br&gt;","&lt;img src='graph/ArcGISPro_Layer_",LEFT(F44,LEN(F44)-4),"_shp.png' alt='R.SIGE' width='100%' border='0' /&gt;&lt;br&gt;&lt;br&gt;"),_xlfn.CONCAT("**",F44,"**: ",G44,"&lt;br&gt;","&lt;img src='graph/ArcGISPro_Layer_",F44,".png' alt='R.SIGE' width='100%' border='0' /&gt;&lt;br&gt;&lt;br&gt;"))</f>
        <v>**Diferencias entre límite de perímetro urbano y predios**: PERIMETRO_SymDiff&lt;br&gt;&lt;img src='graph/ArcGISPro_Layer_Diferencias entre límite de perímetro urbano y predios.png' alt='R.SIGE' width='100%' border='0' /&gt;&lt;br&gt;&lt;br&gt;</v>
      </c>
    </row>
    <row r="45" spans="2:20" ht="51.45" x14ac:dyDescent="0.4">
      <c r="B45" s="5" t="s">
        <v>81</v>
      </c>
      <c r="C45" s="17" t="s">
        <v>14</v>
      </c>
      <c r="D45" s="17" t="s">
        <v>135</v>
      </c>
      <c r="E45" s="17" t="s">
        <v>152</v>
      </c>
      <c r="F45" s="17" t="s">
        <v>153</v>
      </c>
      <c r="G45" s="17" t="s">
        <v>152</v>
      </c>
      <c r="H45" s="12" t="s">
        <v>20</v>
      </c>
      <c r="I45" s="17">
        <v>37</v>
      </c>
      <c r="J45" s="12" t="s">
        <v>136</v>
      </c>
      <c r="K45" s="17" t="s">
        <v>41</v>
      </c>
      <c r="L45" s="12">
        <v>3116</v>
      </c>
      <c r="M45" s="24">
        <v>1049105.500488</v>
      </c>
      <c r="N45" s="24">
        <v>1045545.625305</v>
      </c>
      <c r="O45" s="24">
        <v>1007244.523926</v>
      </c>
      <c r="P45" s="24">
        <v>1010935.286499</v>
      </c>
      <c r="Q45" s="15">
        <f t="shared" si="1"/>
        <v>1313.8654089968068</v>
      </c>
      <c r="R45" s="10" t="s">
        <v>154</v>
      </c>
      <c r="S45" s="1" t="str">
        <f t="shared" si="0"/>
        <v xml:space="preserve">| ENTIDADES_TERRITORIALES_Y_ADMINISTRATIVAS | UNIDAD_MORFOLOGICA | Unidades morfológicas urbanas | Polígono 2D | 37 | Sin descripción de características arquitectónicas o morfológicas, solo se numeran. | </v>
      </c>
      <c r="T45" s="1" t="str">
        <f>IF(E45="N/A",_xlfn.CONCAT("**",F45,"**: ",G45,"&lt;br&gt;","&lt;img src='graph/ArcGISPro_Layer_",LEFT(F45,LEN(F45)-4),"_shp.png' alt='R.SIGE' width='100%' border='0' /&gt;&lt;br&gt;&lt;br&gt;"),_xlfn.CONCAT("**",F45,"**: ",G45,"&lt;br&gt;","&lt;img src='graph/ArcGISPro_Layer_",F45,".png' alt='R.SIGE' width='100%' border='0' /&gt;&lt;br&gt;&lt;br&gt;"))</f>
        <v>**Unidades morfológicas urbanas**: UNIDAD_MORFOLOGICA&lt;br&gt;&lt;img src='graph/ArcGISPro_Layer_Unidades morfológicas urbanas.png' alt='R.SIGE' width='100%' border='0' /&gt;&lt;br&gt;&lt;br&gt;</v>
      </c>
    </row>
    <row r="46" spans="2:20" ht="51.45" x14ac:dyDescent="0.4">
      <c r="B46" s="5" t="s">
        <v>81</v>
      </c>
      <c r="C46" s="17" t="s">
        <v>14</v>
      </c>
      <c r="D46" s="17" t="s">
        <v>135</v>
      </c>
      <c r="E46" s="17" t="s">
        <v>155</v>
      </c>
      <c r="F46" s="17" t="s">
        <v>156</v>
      </c>
      <c r="G46" s="17" t="s">
        <v>155</v>
      </c>
      <c r="H46" s="12" t="s">
        <v>20</v>
      </c>
      <c r="I46" s="17">
        <v>5</v>
      </c>
      <c r="J46" s="12" t="s">
        <v>136</v>
      </c>
      <c r="K46" s="17" t="s">
        <v>41</v>
      </c>
      <c r="L46" s="12">
        <v>3116</v>
      </c>
      <c r="M46" s="24">
        <v>1049105.500488</v>
      </c>
      <c r="N46" s="24">
        <v>1045545.625305</v>
      </c>
      <c r="O46" s="24">
        <v>1007244.523926</v>
      </c>
      <c r="P46" s="24">
        <v>1010935.286499</v>
      </c>
      <c r="Q46" s="15">
        <f t="shared" si="1"/>
        <v>1313.8654089968068</v>
      </c>
      <c r="R46" s="10" t="s">
        <v>157</v>
      </c>
      <c r="S46" s="1" t="str">
        <f t="shared" si="0"/>
        <v xml:space="preserve">| ENTIDADES_TERRITORIALES_Y_ADMINISTRATIVAS | ZONA_URBANA | Límite de zona urbana | Polígono 2D | 5 | Sin nombres. | </v>
      </c>
      <c r="T46" s="1" t="str">
        <f>IF(E46="N/A",_xlfn.CONCAT("**",F46,"**: ",G46,"&lt;br&gt;","&lt;img src='graph/ArcGISPro_Layer_",LEFT(F46,LEN(F46)-4),"_shp.png' alt='R.SIGE' width='100%' border='0' /&gt;&lt;br&gt;&lt;br&gt;"),_xlfn.CONCAT("**",F46,"**: ",G46,"&lt;br&gt;","&lt;img src='graph/ArcGISPro_Layer_",F46,".png' alt='R.SIGE' width='100%' border='0' /&gt;&lt;br&gt;&lt;br&gt;"))</f>
        <v>**Límite de zona urbana**: ZONA_URBANA&lt;br&gt;&lt;img src='graph/ArcGISPro_Layer_Límite de zona urbana.png' alt='R.SIGE' width='100%' border='0' /&gt;&lt;br&gt;&lt;br&gt;</v>
      </c>
    </row>
    <row r="47" spans="2:20" ht="51.45" x14ac:dyDescent="0.4">
      <c r="B47" s="5" t="s">
        <v>81</v>
      </c>
      <c r="C47" s="17" t="s">
        <v>14</v>
      </c>
      <c r="D47" s="17" t="s">
        <v>135</v>
      </c>
      <c r="E47" s="17" t="s">
        <v>142</v>
      </c>
      <c r="F47" s="12" t="s">
        <v>89</v>
      </c>
      <c r="G47" s="17" t="s">
        <v>142</v>
      </c>
      <c r="H47" s="12" t="s">
        <v>20</v>
      </c>
      <c r="I47" s="17">
        <v>2</v>
      </c>
      <c r="J47" s="12" t="s">
        <v>136</v>
      </c>
      <c r="K47" s="12" t="s">
        <v>41</v>
      </c>
      <c r="L47" s="12">
        <v>3116</v>
      </c>
      <c r="M47" s="24">
        <v>1049154.8698730001</v>
      </c>
      <c r="N47" s="24">
        <v>1044686.484924</v>
      </c>
      <c r="O47" s="24">
        <v>1008032.91272</v>
      </c>
      <c r="P47" s="24">
        <v>1010748.114929</v>
      </c>
      <c r="Q47" s="15">
        <f t="shared" si="1"/>
        <v>1213.2568684187434</v>
      </c>
      <c r="R47" s="10" t="s">
        <v>157</v>
      </c>
      <c r="S47" s="1" t="str">
        <f t="shared" si="0"/>
        <v xml:space="preserve">| ENTIDADES_TERRITORIALES_Y_ADMINISTRATIVAS | ZONA_URBANA_EXPANSION | Límite zona urbana ajustada a partir de predios | Polígono 2D | 2 | Sin nombres. | </v>
      </c>
      <c r="T47" s="1" t="str">
        <f>IF(E47="N/A",_xlfn.CONCAT("**",F47,"**: ",G47,"&lt;br&gt;","&lt;img src='graph/ArcGISPro_Layer_",LEFT(F47,LEN(F47)-4),"_shp.png' alt='R.SIGE' width='100%' border='0' /&gt;&lt;br&gt;&lt;br&gt;"),_xlfn.CONCAT("**",F47,"**: ",G47,"&lt;br&gt;","&lt;img src='graph/ArcGISPro_Layer_",F47,".png' alt='R.SIGE' width='100%' border='0' /&gt;&lt;br&gt;&lt;br&gt;"))</f>
        <v>**Límite zona urbana ajustada a partir de predios**: ZONA_URBANA_EXPANSION&lt;br&gt;&lt;img src='graph/ArcGISPro_Layer_Límite zona urbana ajustada a partir de predios.png' alt='R.SIGE' width='100%' border='0' /&gt;&lt;br&gt;&lt;br&gt;</v>
      </c>
    </row>
    <row r="48" spans="2:20" x14ac:dyDescent="0.4">
      <c r="B48" s="5" t="s">
        <v>81</v>
      </c>
      <c r="C48" s="17" t="s">
        <v>14</v>
      </c>
      <c r="D48" s="17" t="s">
        <v>158</v>
      </c>
      <c r="E48" s="17" t="s">
        <v>159</v>
      </c>
      <c r="F48" s="17" t="s">
        <v>189</v>
      </c>
      <c r="G48" s="17" t="s">
        <v>159</v>
      </c>
      <c r="H48" s="17" t="s">
        <v>20</v>
      </c>
      <c r="I48" s="17">
        <v>1</v>
      </c>
      <c r="J48" s="12" t="s">
        <v>136</v>
      </c>
      <c r="K48" s="12" t="s">
        <v>41</v>
      </c>
      <c r="L48" s="17">
        <v>3116</v>
      </c>
      <c r="M48" s="24">
        <v>1062201.8706</v>
      </c>
      <c r="N48" s="24">
        <v>1040543.8239</v>
      </c>
      <c r="O48" s="24">
        <v>1040543.8239</v>
      </c>
      <c r="P48" s="24">
        <v>1040543.8239</v>
      </c>
      <c r="Q48" s="15">
        <f t="shared" si="1"/>
        <v>0</v>
      </c>
      <c r="R48" s="10"/>
      <c r="S48" s="1" t="str">
        <f t="shared" si="0"/>
        <v xml:space="preserve">| RURAL | SECTOR_RURAL | Límite catastral zona rural | Polígono 2D | 1 |  | </v>
      </c>
      <c r="T48" s="1" t="str">
        <f>IF(E48="N/A",_xlfn.CONCAT("**",F48,"**: ",G48,"&lt;br&gt;","&lt;img src='graph/ArcGISPro_Layer_",LEFT(F48,LEN(F48)-4),"_shp.png' alt='R.SIGE' width='100%' border='0' /&gt;&lt;br&gt;&lt;br&gt;"),_xlfn.CONCAT("**",F48,"**: ",G48,"&lt;br&gt;","&lt;img src='graph/ArcGISPro_Layer_",F48,".png' alt='R.SIGE' width='100%' border='0' /&gt;&lt;br&gt;&lt;br&gt;"))</f>
        <v>**Límite catastral zona rural**: SECTOR_RURAL&lt;br&gt;&lt;img src='graph/ArcGISPro_Layer_Límite catastral zona rural.png' alt='R.SIGE' width='100%' border='0' /&gt;&lt;br&gt;&lt;br&gt;</v>
      </c>
    </row>
    <row r="49" spans="2:20" x14ac:dyDescent="0.4">
      <c r="B49" s="5" t="s">
        <v>81</v>
      </c>
      <c r="C49" s="17" t="s">
        <v>14</v>
      </c>
      <c r="D49" s="17" t="s">
        <v>158</v>
      </c>
      <c r="E49" s="17" t="s">
        <v>160</v>
      </c>
      <c r="F49" s="17" t="s">
        <v>161</v>
      </c>
      <c r="G49" s="17" t="s">
        <v>160</v>
      </c>
      <c r="H49" s="17" t="s">
        <v>20</v>
      </c>
      <c r="I49" s="17">
        <v>9554</v>
      </c>
      <c r="J49" s="12" t="s">
        <v>136</v>
      </c>
      <c r="K49" s="12" t="s">
        <v>41</v>
      </c>
      <c r="L49" s="17">
        <v>3116</v>
      </c>
      <c r="M49" s="24">
        <v>1062201.8706</v>
      </c>
      <c r="N49" s="24">
        <v>1040543.8239</v>
      </c>
      <c r="O49" s="24">
        <v>998131.31579999998</v>
      </c>
      <c r="P49" s="24">
        <v>1018799.3621</v>
      </c>
      <c r="Q49" s="15">
        <f t="shared" si="1"/>
        <v>44762.951196316448</v>
      </c>
      <c r="R49" s="10"/>
      <c r="S49" s="1" t="str">
        <f t="shared" si="0"/>
        <v xml:space="preserve">| RURAL | TERRENO_PREDIO_RURAL | Predios rurales | Polígono 2D | 9554 |  | </v>
      </c>
      <c r="T49" s="1" t="str">
        <f>IF(E49="N/A",_xlfn.CONCAT("**",F49,"**: ",G49,"&lt;br&gt;","&lt;img src='graph/ArcGISPro_Layer_",LEFT(F49,LEN(F49)-4),"_shp.png' alt='R.SIGE' width='100%' border='0' /&gt;&lt;br&gt;&lt;br&gt;"),_xlfn.CONCAT("**",F49,"**: ",G49,"&lt;br&gt;","&lt;img src='graph/ArcGISPro_Layer_",F49,".png' alt='R.SIGE' width='100%' border='0' /&gt;&lt;br&gt;&lt;br&gt;"))</f>
        <v>**Predios rurales**: TERRENO_PREDIO_RURAL&lt;br&gt;&lt;img src='graph/ArcGISPro_Layer_Predios rurales.png' alt='R.SIGE' width='100%' border='0' /&gt;&lt;br&gt;&lt;br&gt;</v>
      </c>
    </row>
    <row r="50" spans="2:20" x14ac:dyDescent="0.4">
      <c r="B50" s="5" t="s">
        <v>81</v>
      </c>
      <c r="C50" s="17" t="s">
        <v>14</v>
      </c>
      <c r="D50" s="17" t="s">
        <v>158</v>
      </c>
      <c r="E50" s="17" t="s">
        <v>63</v>
      </c>
      <c r="F50" s="17" t="s">
        <v>162</v>
      </c>
      <c r="G50" s="17" t="s">
        <v>63</v>
      </c>
      <c r="H50" s="17" t="s">
        <v>20</v>
      </c>
      <c r="I50" s="17">
        <v>14</v>
      </c>
      <c r="J50" s="12" t="s">
        <v>136</v>
      </c>
      <c r="K50" s="12" t="s">
        <v>41</v>
      </c>
      <c r="L50" s="17">
        <v>3116</v>
      </c>
      <c r="M50" s="24">
        <v>1062201.8706</v>
      </c>
      <c r="N50" s="24">
        <v>1040543.8239</v>
      </c>
      <c r="O50" s="24">
        <v>998131.31579999998</v>
      </c>
      <c r="P50" s="24">
        <v>1018799.3621</v>
      </c>
      <c r="Q50" s="15">
        <f t="shared" si="1"/>
        <v>44762.951196316448</v>
      </c>
      <c r="R50" s="10"/>
      <c r="S50" s="1" t="str">
        <f t="shared" si="0"/>
        <v xml:space="preserve">| RURAL | VEREDA | Límites veredales | Polígono 2D | 14 |  | </v>
      </c>
      <c r="T50" s="1" t="str">
        <f>IF(E50="N/A",_xlfn.CONCAT("**",F50,"**: ",G50,"&lt;br&gt;","&lt;img src='graph/ArcGISPro_Layer_",LEFT(F50,LEN(F50)-4),"_shp.png' alt='R.SIGE' width='100%' border='0' /&gt;&lt;br&gt;&lt;br&gt;"),_xlfn.CONCAT("**",F50,"**: ",G50,"&lt;br&gt;","&lt;img src='graph/ArcGISPro_Layer_",F50,".png' alt='R.SIGE' width='100%' border='0' /&gt;&lt;br&gt;&lt;br&gt;"))</f>
        <v>**Límites veredales**: VEREDA&lt;br&gt;&lt;img src='graph/ArcGISPro_Layer_Límites veredales.png' alt='R.SIGE' width='100%' border='0' /&gt;&lt;br&gt;&lt;br&gt;</v>
      </c>
    </row>
    <row r="51" spans="2:20" x14ac:dyDescent="0.4">
      <c r="B51" s="5" t="s">
        <v>81</v>
      </c>
      <c r="C51" s="17" t="s">
        <v>14</v>
      </c>
      <c r="D51" s="17" t="s">
        <v>158</v>
      </c>
      <c r="E51" s="17" t="s">
        <v>163</v>
      </c>
      <c r="F51" s="17" t="s">
        <v>164</v>
      </c>
      <c r="G51" s="17" t="s">
        <v>163</v>
      </c>
      <c r="H51" s="17" t="s">
        <v>20</v>
      </c>
      <c r="I51" s="17">
        <v>58</v>
      </c>
      <c r="J51" s="12" t="s">
        <v>136</v>
      </c>
      <c r="K51" s="12" t="s">
        <v>41</v>
      </c>
      <c r="L51" s="17">
        <v>3116</v>
      </c>
      <c r="M51" s="24">
        <v>1062201.8706</v>
      </c>
      <c r="N51" s="24">
        <v>1040543.8239</v>
      </c>
      <c r="O51" s="24">
        <v>998131.31579999998</v>
      </c>
      <c r="P51" s="24">
        <v>1018799.3621</v>
      </c>
      <c r="Q51" s="15">
        <f t="shared" si="1"/>
        <v>44762.951196316448</v>
      </c>
      <c r="R51" s="10"/>
      <c r="S51" s="1" t="str">
        <f t="shared" si="0"/>
        <v xml:space="preserve">| RURAL | ZONA_HOMOGENEA_FISICA_RURAL | Zonas homogéneas físicas rurales | Polígono 2D | 58 |  | </v>
      </c>
      <c r="T51" s="1" t="str">
        <f>IF(E51="N/A",_xlfn.CONCAT("**",F51,"**: ",G51,"&lt;br&gt;","&lt;img src='graph/ArcGISPro_Layer_",LEFT(F51,LEN(F51)-4),"_shp.png' alt='R.SIGE' width='100%' border='0' /&gt;&lt;br&gt;&lt;br&gt;"),_xlfn.CONCAT("**",F51,"**: ",G51,"&lt;br&gt;","&lt;img src='graph/ArcGISPro_Layer_",F51,".png' alt='R.SIGE' width='100%' border='0' /&gt;&lt;br&gt;&lt;br&gt;"))</f>
        <v>**Zonas homogéneas físicas rurales**: ZONA_HOMOGENEA_FISICA_RURAL&lt;br&gt;&lt;img src='graph/ArcGISPro_Layer_Zonas homogéneas físicas rurales.png' alt='R.SIGE' width='100%' border='0' /&gt;&lt;br&gt;&lt;br&gt;</v>
      </c>
    </row>
    <row r="52" spans="2:20" ht="34.299999999999997" x14ac:dyDescent="0.4">
      <c r="B52" s="5" t="s">
        <v>81</v>
      </c>
      <c r="C52" s="17" t="s">
        <v>14</v>
      </c>
      <c r="D52" s="17" t="s">
        <v>158</v>
      </c>
      <c r="E52" s="17" t="s">
        <v>165</v>
      </c>
      <c r="F52" s="17" t="s">
        <v>166</v>
      </c>
      <c r="G52" s="17" t="s">
        <v>165</v>
      </c>
      <c r="H52" s="17" t="s">
        <v>20</v>
      </c>
      <c r="I52" s="17">
        <v>80</v>
      </c>
      <c r="J52" s="12" t="s">
        <v>136</v>
      </c>
      <c r="K52" s="12" t="s">
        <v>41</v>
      </c>
      <c r="L52" s="17">
        <v>3116</v>
      </c>
      <c r="M52" s="24">
        <v>1062201.8706</v>
      </c>
      <c r="N52" s="24">
        <v>1040543.8239</v>
      </c>
      <c r="O52" s="24">
        <v>998131.31579999998</v>
      </c>
      <c r="P52" s="24">
        <v>1018799.3621</v>
      </c>
      <c r="Q52" s="15">
        <f t="shared" si="1"/>
        <v>44762.951196316448</v>
      </c>
      <c r="R52" s="10" t="s">
        <v>171</v>
      </c>
      <c r="S52" s="1" t="str">
        <f t="shared" si="0"/>
        <v xml:space="preserve">| RURAL | ZONA_HOMOGENEA_GEOECONOMICA_RURAL | Zonas homogéneas geoeconómicas rurales | Polígono 2D | 80 | Sin campo descriptivo con criterio de homogenización. | </v>
      </c>
      <c r="T52" s="1" t="str">
        <f>IF(E52="N/A",_xlfn.CONCAT("**",F52,"**: ",G52,"&lt;br&gt;","&lt;img src='graph/ArcGISPro_Layer_",LEFT(F52,LEN(F52)-4),"_shp.png' alt='R.SIGE' width='100%' border='0' /&gt;&lt;br&gt;&lt;br&gt;"),_xlfn.CONCAT("**",F52,"**: ",G52,"&lt;br&gt;","&lt;img src='graph/ArcGISPro_Layer_",F52,".png' alt='R.SIGE' width='100%' border='0' /&gt;&lt;br&gt;&lt;br&gt;"))</f>
        <v>**Zonas homogéneas geoeconómicas rurales**: ZONA_HOMOGENEA_GEOECONOMICA_RURAL&lt;br&gt;&lt;img src='graph/ArcGISPro_Layer_Zonas homogéneas geoeconómicas rurales.png' alt='R.SIGE' width='100%' border='0' /&gt;&lt;br&gt;&lt;br&gt;</v>
      </c>
    </row>
    <row r="53" spans="2:20" x14ac:dyDescent="0.4">
      <c r="B53" s="5" t="s">
        <v>81</v>
      </c>
      <c r="C53" s="17" t="s">
        <v>14</v>
      </c>
      <c r="D53" s="17" t="s">
        <v>167</v>
      </c>
      <c r="E53" s="17" t="s">
        <v>168</v>
      </c>
      <c r="F53" s="17" t="s">
        <v>169</v>
      </c>
      <c r="G53" s="17" t="s">
        <v>168</v>
      </c>
      <c r="H53" s="17" t="s">
        <v>20</v>
      </c>
      <c r="I53" s="17">
        <v>7893</v>
      </c>
      <c r="J53" s="12" t="s">
        <v>136</v>
      </c>
      <c r="K53" s="12" t="s">
        <v>41</v>
      </c>
      <c r="L53" s="17">
        <v>3116</v>
      </c>
      <c r="M53" s="24">
        <v>1049085.8671260001</v>
      </c>
      <c r="N53" s="24">
        <v>1045726.317871</v>
      </c>
      <c r="O53" s="24">
        <v>1007262.8247070001</v>
      </c>
      <c r="P53" s="24">
        <v>1010866.6364749999</v>
      </c>
      <c r="Q53" s="15">
        <f t="shared" si="1"/>
        <v>1210.7183140344571</v>
      </c>
      <c r="R53" s="10" t="s">
        <v>170</v>
      </c>
      <c r="S53" s="1" t="str">
        <f t="shared" si="0"/>
        <v xml:space="preserve">| URBANO | CONSTRUCCION_ANEXA | Construcciones anexas urbanas | Polígono 2D | 7893 | Incluye descripción de usos. | </v>
      </c>
      <c r="T53" s="1" t="str">
        <f>IF(E53="N/A",_xlfn.CONCAT("**",F53,"**: ",G53,"&lt;br&gt;","&lt;img src='graph/ArcGISPro_Layer_",LEFT(F53,LEN(F53)-4),"_shp.png' alt='R.SIGE' width='100%' border='0' /&gt;&lt;br&gt;&lt;br&gt;"),_xlfn.CONCAT("**",F53,"**: ",G53,"&lt;br&gt;","&lt;img src='graph/ArcGISPro_Layer_",F53,".png' alt='R.SIGE' width='100%' border='0' /&gt;&lt;br&gt;&lt;br&gt;"))</f>
        <v>**Construcciones anexas urbanas**: CONSTRUCCION_ANEXA&lt;br&gt;&lt;img src='graph/ArcGISPro_Layer_Construcciones anexas urbanas.png' alt='R.SIGE' width='100%' border='0' /&gt;&lt;br&gt;&lt;br&gt;</v>
      </c>
    </row>
    <row r="54" spans="2:20" x14ac:dyDescent="0.4">
      <c r="B54" s="5" t="s">
        <v>81</v>
      </c>
      <c r="C54" s="17" t="s">
        <v>14</v>
      </c>
      <c r="D54" s="17" t="s">
        <v>167</v>
      </c>
      <c r="E54" s="17" t="s">
        <v>172</v>
      </c>
      <c r="F54" s="17" t="s">
        <v>173</v>
      </c>
      <c r="G54" s="17" t="s">
        <v>172</v>
      </c>
      <c r="H54" s="17" t="s">
        <v>20</v>
      </c>
      <c r="I54" s="17">
        <v>33984</v>
      </c>
      <c r="J54" s="12" t="s">
        <v>136</v>
      </c>
      <c r="K54" s="12" t="s">
        <v>41</v>
      </c>
      <c r="L54" s="17">
        <v>3116</v>
      </c>
      <c r="M54" s="24">
        <v>1049137.3510739999</v>
      </c>
      <c r="N54" s="24">
        <v>1045726.693726</v>
      </c>
      <c r="O54" s="24">
        <v>1007255.751282</v>
      </c>
      <c r="P54" s="24">
        <v>1010868.599304</v>
      </c>
      <c r="Q54" s="15">
        <f t="shared" si="1"/>
        <v>1232.2186653441238</v>
      </c>
      <c r="R54" s="10" t="s">
        <v>174</v>
      </c>
      <c r="S54" s="1" t="str">
        <f t="shared" si="0"/>
        <v xml:space="preserve">| URBANO | EDIFICACION | Edificaciones urbanas | Polígono 2D | 33984 | Incluye número de pisos | </v>
      </c>
      <c r="T54" s="1" t="str">
        <f>IF(E54="N/A",_xlfn.CONCAT("**",F54,"**: ",G54,"&lt;br&gt;","&lt;img src='graph/ArcGISPro_Layer_",LEFT(F54,LEN(F54)-4),"_shp.png' alt='R.SIGE' width='100%' border='0' /&gt;&lt;br&gt;&lt;br&gt;"),_xlfn.CONCAT("**",F54,"**: ",G54,"&lt;br&gt;","&lt;img src='graph/ArcGISPro_Layer_",F54,".png' alt='R.SIGE' width='100%' border='0' /&gt;&lt;br&gt;&lt;br&gt;"))</f>
        <v>**Edificaciones urbanas**: EDIFICACION&lt;br&gt;&lt;img src='graph/ArcGISPro_Layer_Edificaciones urbanas.png' alt='R.SIGE' width='100%' border='0' /&gt;&lt;br&gt;&lt;br&gt;</v>
      </c>
    </row>
    <row r="55" spans="2:20" ht="34.299999999999997" x14ac:dyDescent="0.4">
      <c r="B55" s="5" t="s">
        <v>81</v>
      </c>
      <c r="C55" s="17" t="s">
        <v>14</v>
      </c>
      <c r="D55" s="17" t="s">
        <v>167</v>
      </c>
      <c r="E55" s="17" t="s">
        <v>175</v>
      </c>
      <c r="F55" s="17" t="s">
        <v>176</v>
      </c>
      <c r="G55" s="17" t="s">
        <v>175</v>
      </c>
      <c r="H55" s="17" t="s">
        <v>20</v>
      </c>
      <c r="I55" s="17">
        <v>3165</v>
      </c>
      <c r="J55" s="12" t="s">
        <v>136</v>
      </c>
      <c r="K55" s="12" t="s">
        <v>41</v>
      </c>
      <c r="L55" s="17">
        <v>3116</v>
      </c>
      <c r="M55" s="24">
        <v>1049043.169495</v>
      </c>
      <c r="N55" s="24">
        <v>1045681.8322750001</v>
      </c>
      <c r="O55" s="24">
        <v>1007359.179871</v>
      </c>
      <c r="P55" s="24">
        <v>1010912.083679</v>
      </c>
      <c r="Q55" s="15">
        <f t="shared" si="1"/>
        <v>1194.2507808910193</v>
      </c>
      <c r="R55" s="10" t="s">
        <v>177</v>
      </c>
      <c r="S55" s="1" t="str">
        <f t="shared" si="0"/>
        <v xml:space="preserve">| URBANO | Edificacion_Altura | Predios con asociación de altura en edificación por número de pisos | Polígono 2D | 3165 | No incluye todos los predios urbanos con edificaciones. | </v>
      </c>
      <c r="T55" s="1" t="str">
        <f>IF(E55="N/A",_xlfn.CONCAT("**",F55,"**: ",G55,"&lt;br&gt;","&lt;img src='graph/ArcGISPro_Layer_",LEFT(F55,LEN(F55)-4),"_shp.png' alt='R.SIGE' width='100%' border='0' /&gt;&lt;br&gt;&lt;br&gt;"),_xlfn.CONCAT("**",F55,"**: ",G55,"&lt;br&gt;","&lt;img src='graph/ArcGISPro_Layer_",F55,".png' alt='R.SIGE' width='100%' border='0' /&gt;&lt;br&gt;&lt;br&gt;"))</f>
        <v>**Predios con asociación de altura en edificación por número de pisos**: Edificacion_Altura&lt;br&gt;&lt;img src='graph/ArcGISPro_Layer_Predios con asociación de altura en edificación por número de pisos.png' alt='R.SIGE' width='100%' border='0' /&gt;&lt;br&gt;&lt;br&gt;</v>
      </c>
    </row>
    <row r="56" spans="2:20" x14ac:dyDescent="0.4">
      <c r="B56" s="5" t="s">
        <v>81</v>
      </c>
      <c r="C56" s="17" t="s">
        <v>14</v>
      </c>
      <c r="D56" s="17" t="s">
        <v>167</v>
      </c>
      <c r="E56" s="17" t="s">
        <v>178</v>
      </c>
      <c r="F56" s="17" t="s">
        <v>179</v>
      </c>
      <c r="G56" s="17" t="s">
        <v>178</v>
      </c>
      <c r="H56" s="17" t="s">
        <v>20</v>
      </c>
      <c r="I56" s="17">
        <v>711</v>
      </c>
      <c r="J56" s="12" t="s">
        <v>136</v>
      </c>
      <c r="K56" s="12" t="s">
        <v>41</v>
      </c>
      <c r="L56" s="17">
        <v>3116</v>
      </c>
      <c r="M56" s="24">
        <v>1049185.877075</v>
      </c>
      <c r="N56" s="24">
        <v>1045526.349487</v>
      </c>
      <c r="O56" s="24">
        <v>1007255.751282</v>
      </c>
      <c r="P56" s="24">
        <v>1010912.083679</v>
      </c>
      <c r="Q56" s="15">
        <f t="shared" si="1"/>
        <v>1338.0449277719626</v>
      </c>
      <c r="R56" s="10"/>
      <c r="S56" s="1" t="str">
        <f t="shared" si="0"/>
        <v xml:space="preserve">| URBANO | MANZANA | Manzanas catastrales | Polígono 2D | 711 |  | </v>
      </c>
      <c r="T56" s="1" t="str">
        <f>IF(E56="N/A",_xlfn.CONCAT("**",F56,"**: ",G56,"&lt;br&gt;","&lt;img src='graph/ArcGISPro_Layer_",LEFT(F56,LEN(F56)-4),"_shp.png' alt='R.SIGE' width='100%' border='0' /&gt;&lt;br&gt;&lt;br&gt;"),_xlfn.CONCAT("**",F56,"**: ",G56,"&lt;br&gt;","&lt;img src='graph/ArcGISPro_Layer_",F56,".png' alt='R.SIGE' width='100%' border='0' /&gt;&lt;br&gt;&lt;br&gt;"))</f>
        <v>**Manzanas catastrales**: MANZANA&lt;br&gt;&lt;img src='graph/ArcGISPro_Layer_Manzanas catastrales.png' alt='R.SIGE' width='100%' border='0' /&gt;&lt;br&gt;&lt;br&gt;</v>
      </c>
    </row>
    <row r="57" spans="2:20" ht="34.299999999999997" x14ac:dyDescent="0.4">
      <c r="B57" s="5" t="s">
        <v>81</v>
      </c>
      <c r="C57" s="17" t="s">
        <v>14</v>
      </c>
      <c r="D57" s="17" t="s">
        <v>167</v>
      </c>
      <c r="E57" s="17" t="s">
        <v>180</v>
      </c>
      <c r="F57" s="17" t="s">
        <v>181</v>
      </c>
      <c r="G57" s="17" t="s">
        <v>180</v>
      </c>
      <c r="H57" s="17" t="s">
        <v>18</v>
      </c>
      <c r="I57" s="17">
        <v>15144</v>
      </c>
      <c r="J57" s="12" t="s">
        <v>136</v>
      </c>
      <c r="K57" s="12" t="s">
        <v>41</v>
      </c>
      <c r="L57" s="17">
        <v>3116</v>
      </c>
      <c r="M57" s="24">
        <v>1049061.903076</v>
      </c>
      <c r="N57" s="24">
        <v>1045709.535522</v>
      </c>
      <c r="O57" s="24">
        <v>1007261.154297</v>
      </c>
      <c r="P57" s="24">
        <v>1010870.147278</v>
      </c>
      <c r="Q57" s="15">
        <f t="shared" si="1"/>
        <v>1209.8670972118089</v>
      </c>
      <c r="R57" s="10" t="s">
        <v>182</v>
      </c>
      <c r="S57" s="1" t="str">
        <f t="shared" si="0"/>
        <v xml:space="preserve">| URBANO | NOMENCLATURA_DOMICILIARIA | Líneas con identificación de nomenclatura de direcciones urbanas | Línea 2D | 15144 | Incluye texto descriptor. | </v>
      </c>
      <c r="T57" s="1" t="str">
        <f>IF(E57="N/A",_xlfn.CONCAT("**",F57,"**: ",G57,"&lt;br&gt;","&lt;img src='graph/ArcGISPro_Layer_",LEFT(F57,LEN(F57)-4),"_shp.png' alt='R.SIGE' width='100%' border='0' /&gt;&lt;br&gt;&lt;br&gt;"),_xlfn.CONCAT("**",F57,"**: ",G57,"&lt;br&gt;","&lt;img src='graph/ArcGISPro_Layer_",F57,".png' alt='R.SIGE' width='100%' border='0' /&gt;&lt;br&gt;&lt;br&gt;"))</f>
        <v>**Líneas con identificación de nomenclatura de direcciones urbanas**: NOMENCLATURA_DOMICILIARIA&lt;br&gt;&lt;img src='graph/ArcGISPro_Layer_Líneas con identificación de nomenclatura de direcciones urbanas.png' alt='R.SIGE' width='100%' border='0' /&gt;&lt;br&gt;&lt;br&gt;</v>
      </c>
    </row>
    <row r="58" spans="2:20" x14ac:dyDescent="0.4">
      <c r="B58" s="5" t="s">
        <v>81</v>
      </c>
      <c r="C58" s="17" t="s">
        <v>14</v>
      </c>
      <c r="D58" s="17" t="s">
        <v>167</v>
      </c>
      <c r="E58" s="17" t="s">
        <v>183</v>
      </c>
      <c r="F58" s="17" t="s">
        <v>184</v>
      </c>
      <c r="G58" s="17" t="s">
        <v>183</v>
      </c>
      <c r="H58" s="17" t="s">
        <v>18</v>
      </c>
      <c r="I58" s="17">
        <v>593</v>
      </c>
      <c r="J58" s="12" t="s">
        <v>136</v>
      </c>
      <c r="K58" s="12" t="s">
        <v>41</v>
      </c>
      <c r="L58" s="17">
        <v>3116</v>
      </c>
      <c r="M58" s="24">
        <v>1049280.1159059999</v>
      </c>
      <c r="N58" s="24">
        <v>1045489.797913</v>
      </c>
      <c r="O58" s="24">
        <v>1007307.936279</v>
      </c>
      <c r="P58" s="24">
        <v>1010919.914673</v>
      </c>
      <c r="Q58" s="15">
        <f t="shared" si="1"/>
        <v>1369.0546697105051</v>
      </c>
      <c r="R58" s="10"/>
      <c r="S58" s="1" t="str">
        <f t="shared" si="0"/>
        <v xml:space="preserve">| URBANO | NOMENCLATURA_VIAL | Nomenclatura de vías urbanas | Línea 2D | 593 |  | </v>
      </c>
      <c r="T58" s="1" t="str">
        <f>IF(E58="N/A",_xlfn.CONCAT("**",F58,"**: ",G58,"&lt;br&gt;","&lt;img src='graph/ArcGISPro_Layer_",LEFT(F58,LEN(F58)-4),"_shp.png' alt='R.SIGE' width='100%' border='0' /&gt;&lt;br&gt;&lt;br&gt;"),_xlfn.CONCAT("**",F58,"**: ",G58,"&lt;br&gt;","&lt;img src='graph/ArcGISPro_Layer_",F58,".png' alt='R.SIGE' width='100%' border='0' /&gt;&lt;br&gt;&lt;br&gt;"))</f>
        <v>**Nomenclatura de vías urbanas**: NOMENCLATURA_VIAL&lt;br&gt;&lt;img src='graph/ArcGISPro_Layer_Nomenclatura de vías urbanas.png' alt='R.SIGE' width='100%' border='0' /&gt;&lt;br&gt;&lt;br&gt;</v>
      </c>
    </row>
    <row r="59" spans="2:20" x14ac:dyDescent="0.4">
      <c r="B59" s="5" t="s">
        <v>81</v>
      </c>
      <c r="C59" s="17" t="s">
        <v>14</v>
      </c>
      <c r="D59" s="17" t="s">
        <v>167</v>
      </c>
      <c r="E59" s="17" t="s">
        <v>185</v>
      </c>
      <c r="F59" s="17" t="s">
        <v>186</v>
      </c>
      <c r="G59" s="17" t="s">
        <v>185</v>
      </c>
      <c r="H59" s="17" t="s">
        <v>20</v>
      </c>
      <c r="I59" s="17">
        <v>1</v>
      </c>
      <c r="J59" s="12" t="s">
        <v>136</v>
      </c>
      <c r="K59" s="12" t="s">
        <v>41</v>
      </c>
      <c r="L59" s="17">
        <v>3116</v>
      </c>
      <c r="M59" s="24">
        <v>1049185.877319</v>
      </c>
      <c r="N59" s="24">
        <v>1045526.349487</v>
      </c>
      <c r="O59" s="24">
        <v>1007255.751282</v>
      </c>
      <c r="P59" s="24">
        <v>1010912.083923</v>
      </c>
      <c r="Q59" s="15">
        <f t="shared" si="1"/>
        <v>1338.0451062789487</v>
      </c>
      <c r="R59" s="10"/>
      <c r="S59" s="1" t="str">
        <f t="shared" si="0"/>
        <v xml:space="preserve">| URBANO | SECTOR_URBANO | Límite catastral zona urbana | Polígono 2D | 1 |  | </v>
      </c>
      <c r="T59" s="1" t="str">
        <f>IF(E59="N/A",_xlfn.CONCAT("**",F59,"**: ",G59,"&lt;br&gt;","&lt;img src='graph/ArcGISPro_Layer_",LEFT(F59,LEN(F59)-4),"_shp.png' alt='R.SIGE' width='100%' border='0' /&gt;&lt;br&gt;&lt;br&gt;"),_xlfn.CONCAT("**",F59,"**: ",G59,"&lt;br&gt;","&lt;img src='graph/ArcGISPro_Layer_",F59,".png' alt='R.SIGE' width='100%' border='0' /&gt;&lt;br&gt;&lt;br&gt;"))</f>
        <v>**Límite catastral zona urbana**: SECTOR_URBANO&lt;br&gt;&lt;img src='graph/ArcGISPro_Layer_Límite catastral zona urbana.png' alt='R.SIGE' width='100%' border='0' /&gt;&lt;br&gt;&lt;br&gt;</v>
      </c>
    </row>
    <row r="60" spans="2:20" x14ac:dyDescent="0.4">
      <c r="B60" s="5" t="s">
        <v>81</v>
      </c>
      <c r="C60" s="17" t="s">
        <v>14</v>
      </c>
      <c r="D60" s="17" t="s">
        <v>167</v>
      </c>
      <c r="E60" s="17" t="s">
        <v>187</v>
      </c>
      <c r="F60" s="17" t="s">
        <v>188</v>
      </c>
      <c r="G60" s="17" t="s">
        <v>187</v>
      </c>
      <c r="H60" s="17" t="s">
        <v>20</v>
      </c>
      <c r="I60" s="17">
        <v>16750</v>
      </c>
      <c r="J60" s="12" t="s">
        <v>136</v>
      </c>
      <c r="K60" s="12" t="s">
        <v>41</v>
      </c>
      <c r="L60" s="17">
        <v>3116</v>
      </c>
      <c r="M60" s="24">
        <v>1049185.877075</v>
      </c>
      <c r="N60" s="24">
        <v>1045526.349487</v>
      </c>
      <c r="O60" s="24">
        <v>1007255.751282</v>
      </c>
      <c r="P60" s="24">
        <v>1010912.083679</v>
      </c>
      <c r="Q60" s="15">
        <f t="shared" si="1"/>
        <v>1338.0449277719626</v>
      </c>
      <c r="R60" s="10"/>
      <c r="S60" s="1" t="str">
        <f t="shared" si="0"/>
        <v xml:space="preserve">| URBANO | TERRENO_PREDIO_URBANO | Predios urbanos | Polígono 2D | 16750 |  | </v>
      </c>
      <c r="T60" s="1" t="str">
        <f>IF(E60="N/A",_xlfn.CONCAT("**",F60,"**: ",G60,"&lt;br&gt;","&lt;img src='graph/ArcGISPro_Layer_",LEFT(F60,LEN(F60)-4),"_shp.png' alt='R.SIGE' width='100%' border='0' /&gt;&lt;br&gt;&lt;br&gt;"),_xlfn.CONCAT("**",F60,"**: ",G60,"&lt;br&gt;","&lt;img src='graph/ArcGISPro_Layer_",F60,".png' alt='R.SIGE' width='100%' border='0' /&gt;&lt;br&gt;&lt;br&gt;"))</f>
        <v>**Predios urbanos**: TERRENO_PREDIO_URBANO&lt;br&gt;&lt;img src='graph/ArcGISPro_Layer_Predios urbanos.png' alt='R.SIGE' width='100%' border='0' /&gt;&lt;br&gt;&lt;br&gt;</v>
      </c>
    </row>
    <row r="61" spans="2:20" x14ac:dyDescent="0.4">
      <c r="B61" s="5" t="s">
        <v>81</v>
      </c>
      <c r="C61" s="17" t="s">
        <v>14</v>
      </c>
      <c r="D61" s="17" t="s">
        <v>167</v>
      </c>
      <c r="E61" s="17" t="s">
        <v>190</v>
      </c>
      <c r="F61" s="17" t="s">
        <v>191</v>
      </c>
      <c r="G61" s="17" t="s">
        <v>190</v>
      </c>
      <c r="H61" s="17" t="s">
        <v>20</v>
      </c>
      <c r="I61" s="17">
        <v>107</v>
      </c>
      <c r="J61" s="12" t="s">
        <v>136</v>
      </c>
      <c r="K61" s="12" t="s">
        <v>41</v>
      </c>
      <c r="L61" s="17">
        <v>3116</v>
      </c>
      <c r="M61" s="24">
        <v>1049185.877075</v>
      </c>
      <c r="N61" s="24">
        <v>1045526.349487</v>
      </c>
      <c r="O61" s="24">
        <v>1007255.751282</v>
      </c>
      <c r="P61" s="24">
        <v>1010912.083679</v>
      </c>
      <c r="Q61" s="15">
        <f t="shared" si="1"/>
        <v>1338.0449277719626</v>
      </c>
      <c r="R61" s="10" t="s">
        <v>171</v>
      </c>
      <c r="S61" s="1" t="str">
        <f t="shared" si="0"/>
        <v xml:space="preserve">| URBANO | ZONA_GEOECONOMICA_URBANA | Zonas homogéneas geoeconómicas urbanas | Polígono 2D | 107 | Sin campo descriptivo con criterio de homogenización. | </v>
      </c>
      <c r="T61" s="1" t="str">
        <f>IF(E61="N/A",_xlfn.CONCAT("**",F61,"**: ",G61,"&lt;br&gt;","&lt;img src='graph/ArcGISPro_Layer_",LEFT(F61,LEN(F61)-4),"_shp.png' alt='R.SIGE' width='100%' border='0' /&gt;&lt;br&gt;&lt;br&gt;"),_xlfn.CONCAT("**",F61,"**: ",G61,"&lt;br&gt;","&lt;img src='graph/ArcGISPro_Layer_",F61,".png' alt='R.SIGE' width='100%' border='0' /&gt;&lt;br&gt;&lt;br&gt;"))</f>
        <v>**Zonas homogéneas geoeconómicas urbanas**: ZONA_GEOECONOMICA_URBANA&lt;br&gt;&lt;img src='graph/ArcGISPro_Layer_Zonas homogéneas geoeconómicas urbanas.png' alt='R.SIGE' width='100%' border='0' /&gt;&lt;br&gt;&lt;br&gt;</v>
      </c>
    </row>
    <row r="62" spans="2:20" x14ac:dyDescent="0.4">
      <c r="B62" s="5" t="s">
        <v>81</v>
      </c>
      <c r="C62" s="17" t="s">
        <v>14</v>
      </c>
      <c r="D62" s="17" t="s">
        <v>167</v>
      </c>
      <c r="E62" s="17" t="s">
        <v>192</v>
      </c>
      <c r="F62" s="17" t="s">
        <v>193</v>
      </c>
      <c r="G62" s="17" t="s">
        <v>192</v>
      </c>
      <c r="H62" s="17" t="s">
        <v>20</v>
      </c>
      <c r="I62" s="17">
        <v>107</v>
      </c>
      <c r="J62" s="12" t="s">
        <v>136</v>
      </c>
      <c r="K62" s="12" t="s">
        <v>41</v>
      </c>
      <c r="L62" s="17">
        <v>3116</v>
      </c>
      <c r="M62" s="24">
        <v>1049185.877075</v>
      </c>
      <c r="N62" s="24">
        <v>1045526.349487</v>
      </c>
      <c r="O62" s="24">
        <v>1007255.751282</v>
      </c>
      <c r="P62" s="24">
        <v>1010912.083679</v>
      </c>
      <c r="Q62" s="15">
        <f t="shared" si="1"/>
        <v>1338.0449277719626</v>
      </c>
      <c r="R62" s="10"/>
      <c r="S62" s="1" t="str">
        <f t="shared" si="0"/>
        <v xml:space="preserve">| URBANO | ZONA_HOMOGENEA_FISICA_URBANA | Zonas homogéneas físicas urbanas | Polígono 2D | 107 |  | </v>
      </c>
      <c r="T62" s="1" t="str">
        <f>IF(E62="N/A",_xlfn.CONCAT("**",F62,"**: ",G62,"&lt;br&gt;","&lt;img src='graph/ArcGISPro_Layer_",LEFT(F62,LEN(F62)-4),"_shp.png' alt='R.SIGE' width='100%' border='0' /&gt;&lt;br&gt;&lt;br&gt;"),_xlfn.CONCAT("**",F62,"**: ",G62,"&lt;br&gt;","&lt;img src='graph/ArcGISPro_Layer_",F62,".png' alt='R.SIGE' width='100%' border='0' /&gt;&lt;br&gt;&lt;br&gt;"))</f>
        <v>**Zonas homogéneas físicas urbanas**: ZONA_HOMOGENEA_FISICA_URBANA&lt;br&gt;&lt;img src='graph/ArcGISPro_Layer_Zonas homogéneas físicas urbanas.png' alt='R.SIGE' width='100%' border='0' /&gt;&lt;br&gt;&lt;br&gt;</v>
      </c>
    </row>
    <row r="63" spans="2:20" ht="34.299999999999997" x14ac:dyDescent="0.4">
      <c r="B63" s="5" t="s">
        <v>81</v>
      </c>
      <c r="C63" s="17" t="s">
        <v>15</v>
      </c>
      <c r="D63" s="17" t="s">
        <v>22</v>
      </c>
      <c r="E63" s="17" t="s">
        <v>194</v>
      </c>
      <c r="F63" s="17" t="s">
        <v>212</v>
      </c>
      <c r="G63" s="17" t="s">
        <v>194</v>
      </c>
      <c r="H63" s="17" t="s">
        <v>22</v>
      </c>
      <c r="I63" s="17">
        <v>46305</v>
      </c>
      <c r="J63" s="12" t="s">
        <v>136</v>
      </c>
      <c r="K63" s="12" t="s">
        <v>41</v>
      </c>
      <c r="L63" s="17" t="s">
        <v>22</v>
      </c>
      <c r="M63" s="24" t="s">
        <v>22</v>
      </c>
      <c r="N63" s="24" t="s">
        <v>22</v>
      </c>
      <c r="O63" s="24" t="s">
        <v>22</v>
      </c>
      <c r="P63" s="24" t="s">
        <v>22</v>
      </c>
      <c r="Q63" s="15" t="str">
        <f t="shared" si="1"/>
        <v>N/A</v>
      </c>
      <c r="R63" s="10"/>
      <c r="S63" s="1" t="str">
        <f t="shared" si="0"/>
        <v xml:space="preserve">| N/A | Registro1 | Tabla registro catastral 1 con descriptores de predio | N/A | 46305 |  | </v>
      </c>
      <c r="T63" s="1" t="str">
        <f>IF(E63="N/A",_xlfn.CONCAT("**",F63,"**: ",G63,"&lt;br&gt;","&lt;img src='graph/ArcGISPro_Layer_",LEFT(F63,LEN(F63)-4),"_shp.png' alt='R.SIGE' width='100%' border='0' /&gt;&lt;br&gt;&lt;br&gt;"),_xlfn.CONCAT("**",F63,"**: ",G63,"&lt;br&gt;","&lt;img src='graph/ArcGISPro_Layer_",F63,".png' alt='R.SIGE' width='100%' border='0' /&gt;&lt;br&gt;&lt;br&gt;"))</f>
        <v>**Tabla registro catastral 1 con descriptores de predio**: Registro1&lt;br&gt;&lt;img src='graph/ArcGISPro_Layer_Tabla registro catastral 1 con descriptores de predio.png' alt='R.SIGE' width='100%' border='0' /&gt;&lt;br&gt;&lt;br&gt;</v>
      </c>
    </row>
    <row r="64" spans="2:20" ht="34.299999999999997" x14ac:dyDescent="0.4">
      <c r="B64" s="5" t="s">
        <v>81</v>
      </c>
      <c r="C64" s="17" t="s">
        <v>15</v>
      </c>
      <c r="D64" s="17" t="s">
        <v>22</v>
      </c>
      <c r="E64" s="17" t="s">
        <v>195</v>
      </c>
      <c r="F64" s="17" t="s">
        <v>213</v>
      </c>
      <c r="G64" s="17" t="s">
        <v>195</v>
      </c>
      <c r="H64" s="17" t="s">
        <v>22</v>
      </c>
      <c r="I64" s="17">
        <v>31599</v>
      </c>
      <c r="J64" s="12" t="s">
        <v>136</v>
      </c>
      <c r="K64" s="12" t="s">
        <v>41</v>
      </c>
      <c r="L64" s="17" t="s">
        <v>22</v>
      </c>
      <c r="M64" s="24" t="s">
        <v>22</v>
      </c>
      <c r="N64" s="24" t="s">
        <v>22</v>
      </c>
      <c r="O64" s="24" t="s">
        <v>22</v>
      </c>
      <c r="P64" s="24" t="s">
        <v>22</v>
      </c>
      <c r="Q64" s="15" t="str">
        <f t="shared" si="1"/>
        <v>N/A</v>
      </c>
      <c r="R64" s="10"/>
      <c r="S64" s="1" t="str">
        <f t="shared" si="0"/>
        <v xml:space="preserve">| N/A | Registro2 | Tabla registro catastral 2 con descriptores de construcciones | N/A | 31599 |  | </v>
      </c>
      <c r="T64" s="1" t="str">
        <f>IF(E64="N/A",_xlfn.CONCAT("**",F64,"**: ",G64,"&lt;br&gt;","&lt;img src='graph/ArcGISPro_Layer_",LEFT(F64,LEN(F64)-4),"_shp.png' alt='R.SIGE' width='100%' border='0' /&gt;&lt;br&gt;&lt;br&gt;"),_xlfn.CONCAT("**",F64,"**: ",G64,"&lt;br&gt;","&lt;img src='graph/ArcGISPro_Layer_",F64,".png' alt='R.SIGE' width='100%' border='0' /&gt;&lt;br&gt;&lt;br&gt;"))</f>
        <v>**Tabla registro catastral 2 con descriptores de construcciones**: Registro2&lt;br&gt;&lt;img src='graph/ArcGISPro_Layer_Tabla registro catastral 2 con descriptores de construcciones.png' alt='R.SIGE' width='100%' border='0' /&gt;&lt;br&gt;&lt;br&gt;</v>
      </c>
    </row>
    <row r="65" spans="2:18" x14ac:dyDescent="0.4">
      <c r="B65" s="7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25"/>
      <c r="N65" s="25"/>
      <c r="O65" s="25"/>
      <c r="P65" s="25"/>
      <c r="Q65" s="16"/>
      <c r="R65" s="8"/>
    </row>
  </sheetData>
  <autoFilter ref="B3:R64" xr:uid="{00000000-0001-0000-0000-000000000000}">
    <filterColumn colId="0">
      <filters>
        <filter val="---"/>
        <filter val="Diagnóstico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95AE6F3-0FB4-435A-B7C7-D090441D0EAB}">
          <x14:formula1>
            <xm:f>Setup!$B$4:$B$6</xm:f>
          </x14:formula1>
          <xm:sqref>C5:C65</xm:sqref>
        </x14:dataValidation>
        <x14:dataValidation type="list" allowBlank="1" showInputMessage="1" showErrorMessage="1" xr:uid="{E920B112-D9E1-410E-B5AE-2CB9F7A3B21F}">
          <x14:formula1>
            <xm:f>Setup!$D$4:$D$10</xm:f>
          </x14:formula1>
          <xm:sqref>H5:H65</xm:sqref>
        </x14:dataValidation>
        <x14:dataValidation type="list" allowBlank="1" showInputMessage="1" showErrorMessage="1" xr:uid="{00F7BB1B-4A50-4CCE-B039-C42BDB159C66}">
          <x14:formula1>
            <xm:f>Setup!$F$4:$F$13</xm:f>
          </x14:formula1>
          <xm:sqref>L5:L65</xm:sqref>
        </x14:dataValidation>
        <x14:dataValidation type="list" allowBlank="1" showInputMessage="1" showErrorMessage="1" xr:uid="{D378A48D-B338-41CA-8F56-1EEC38584E22}">
          <x14:formula1>
            <xm:f>Setup!$I$4:$I$7</xm:f>
          </x14:formula1>
          <xm:sqref>B5:B65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1564-2042-4B65-8ECB-AF36EBF185CF}">
  <dimension ref="B2:L13"/>
  <sheetViews>
    <sheetView showGridLines="0" topLeftCell="F1" zoomScale="115" zoomScaleNormal="115" workbookViewId="0">
      <pane ySplit="2" topLeftCell="A3" activePane="bottomLeft" state="frozen"/>
      <selection pane="bottomLeft" activeCell="L4" sqref="L4"/>
    </sheetView>
  </sheetViews>
  <sheetFormatPr defaultRowHeight="17.149999999999999" x14ac:dyDescent="0.4"/>
  <cols>
    <col min="1" max="1" width="2.69140625" style="1" customWidth="1"/>
    <col min="2" max="2" width="16.84375" style="1" customWidth="1"/>
    <col min="3" max="3" width="2.69140625" style="1" customWidth="1"/>
    <col min="4" max="4" width="20.921875" style="1" customWidth="1"/>
    <col min="5" max="5" width="2.69140625" style="1" customWidth="1"/>
    <col min="6" max="6" width="9.23046875" style="1"/>
    <col min="7" max="7" width="62.69140625" style="1" customWidth="1"/>
    <col min="8" max="8" width="2.69140625" style="1" customWidth="1"/>
    <col min="9" max="9" width="25.69140625" style="1" customWidth="1"/>
    <col min="10" max="10" width="2.69140625" style="1" customWidth="1"/>
    <col min="11" max="11" width="30.61328125" style="1" customWidth="1"/>
    <col min="12" max="12" width="58.765625" style="1" customWidth="1"/>
    <col min="13" max="16384" width="9.23046875" style="1"/>
  </cols>
  <sheetData>
    <row r="2" spans="2:12" x14ac:dyDescent="0.4">
      <c r="B2" s="1" t="s">
        <v>13</v>
      </c>
      <c r="D2" s="1" t="s">
        <v>23</v>
      </c>
      <c r="F2" s="1" t="s">
        <v>24</v>
      </c>
      <c r="I2" s="1" t="s">
        <v>80</v>
      </c>
      <c r="K2" s="1" t="s">
        <v>198</v>
      </c>
    </row>
    <row r="3" spans="2:12" x14ac:dyDescent="0.4">
      <c r="B3" s="18" t="s">
        <v>0</v>
      </c>
      <c r="D3" s="18" t="s">
        <v>5</v>
      </c>
      <c r="F3" s="2" t="s">
        <v>25</v>
      </c>
      <c r="G3" s="4" t="s">
        <v>1</v>
      </c>
      <c r="I3" s="18" t="s">
        <v>78</v>
      </c>
      <c r="K3" s="2" t="s">
        <v>199</v>
      </c>
      <c r="L3" s="4" t="s">
        <v>200</v>
      </c>
    </row>
    <row r="4" spans="2:12" x14ac:dyDescent="0.4">
      <c r="B4" s="19" t="s">
        <v>14</v>
      </c>
      <c r="D4" s="19" t="s">
        <v>16</v>
      </c>
      <c r="F4" s="5">
        <v>4326</v>
      </c>
      <c r="G4" s="6" t="s">
        <v>26</v>
      </c>
      <c r="I4" s="19" t="s">
        <v>81</v>
      </c>
      <c r="K4" s="5" t="s">
        <v>201</v>
      </c>
      <c r="L4" s="6" t="s">
        <v>202</v>
      </c>
    </row>
    <row r="5" spans="2:12" x14ac:dyDescent="0.4">
      <c r="B5" s="19" t="s">
        <v>15</v>
      </c>
      <c r="D5" s="19" t="s">
        <v>17</v>
      </c>
      <c r="F5" s="5">
        <v>4329</v>
      </c>
      <c r="G5" s="6" t="s">
        <v>27</v>
      </c>
      <c r="I5" s="19" t="s">
        <v>79</v>
      </c>
      <c r="K5" s="5" t="s">
        <v>203</v>
      </c>
      <c r="L5" s="6" t="s">
        <v>204</v>
      </c>
    </row>
    <row r="6" spans="2:12" ht="34.299999999999997" x14ac:dyDescent="0.4">
      <c r="B6" s="20" t="s">
        <v>34</v>
      </c>
      <c r="D6" s="19" t="s">
        <v>18</v>
      </c>
      <c r="F6" s="5">
        <v>3114</v>
      </c>
      <c r="G6" s="6" t="s">
        <v>28</v>
      </c>
      <c r="I6" s="19" t="s">
        <v>82</v>
      </c>
      <c r="K6" s="5" t="s">
        <v>205</v>
      </c>
      <c r="L6" s="6" t="s">
        <v>206</v>
      </c>
    </row>
    <row r="7" spans="2:12" ht="102.9" x14ac:dyDescent="0.4">
      <c r="D7" s="19" t="s">
        <v>19</v>
      </c>
      <c r="F7" s="5">
        <v>3115</v>
      </c>
      <c r="G7" s="6" t="s">
        <v>29</v>
      </c>
      <c r="I7" s="20" t="s">
        <v>83</v>
      </c>
      <c r="K7" s="5" t="s">
        <v>207</v>
      </c>
      <c r="L7" s="6" t="s">
        <v>208</v>
      </c>
    </row>
    <row r="8" spans="2:12" x14ac:dyDescent="0.4">
      <c r="D8" s="19" t="s">
        <v>20</v>
      </c>
      <c r="F8" s="5">
        <v>3116</v>
      </c>
      <c r="G8" s="6" t="s">
        <v>30</v>
      </c>
      <c r="K8" s="5"/>
      <c r="L8" s="6"/>
    </row>
    <row r="9" spans="2:12" x14ac:dyDescent="0.4">
      <c r="D9" s="19" t="s">
        <v>21</v>
      </c>
      <c r="F9" s="5">
        <v>3117</v>
      </c>
      <c r="G9" s="6" t="s">
        <v>31</v>
      </c>
      <c r="K9" s="5"/>
      <c r="L9" s="6"/>
    </row>
    <row r="10" spans="2:12" x14ac:dyDescent="0.4">
      <c r="D10" s="20" t="s">
        <v>22</v>
      </c>
      <c r="F10" s="5">
        <v>3118</v>
      </c>
      <c r="G10" s="6" t="s">
        <v>32</v>
      </c>
      <c r="K10" s="5"/>
      <c r="L10" s="6"/>
    </row>
    <row r="11" spans="2:12" x14ac:dyDescent="0.4">
      <c r="F11" s="9">
        <v>9377</v>
      </c>
      <c r="G11" s="10" t="s">
        <v>33</v>
      </c>
      <c r="K11" s="7"/>
      <c r="L11" s="8"/>
    </row>
    <row r="12" spans="2:12" x14ac:dyDescent="0.4">
      <c r="F12" s="9" t="s">
        <v>35</v>
      </c>
      <c r="G12" s="10" t="s">
        <v>36</v>
      </c>
    </row>
    <row r="13" spans="2:12" x14ac:dyDescent="0.4">
      <c r="F13" s="7" t="s">
        <v>22</v>
      </c>
      <c r="G13" s="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WILLIAM RICARDO AGUILAR PIÑA</cp:lastModifiedBy>
  <dcterms:created xsi:type="dcterms:W3CDTF">2015-06-05T18:17:20Z</dcterms:created>
  <dcterms:modified xsi:type="dcterms:W3CDTF">2024-07-05T14:34:09Z</dcterms:modified>
</cp:coreProperties>
</file>