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TeachingResearchGuide\CaseUse\"/>
    </mc:Choice>
  </mc:AlternateContent>
  <xr:revisionPtr revIDLastSave="0" documentId="13_ncr:1_{81DE2389-20C1-4DE1-A844-796A50755DD9}" xr6:coauthVersionLast="47" xr6:coauthVersionMax="47" xr10:uidLastSave="{00000000-0000-0000-0000-000000000000}"/>
  <bookViews>
    <workbookView xWindow="-108" yWindow="-108" windowWidth="30936" windowHeight="16776" xr2:uid="{5913B58C-B4E7-498D-95E5-61330AD9026B}"/>
  </bookViews>
  <sheets>
    <sheet name="ClassList" sheetId="1" r:id="rId1"/>
    <sheet name="CourseList" sheetId="2" r:id="rId2"/>
  </sheets>
  <definedNames>
    <definedName name="_xlnm._FilterDatabase" localSheetId="0" hidden="1">ClassList!$B$4:$L$44</definedName>
    <definedName name="_xlnm.Print_Area" localSheetId="0">ClassList!$B$1:$C$44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J4" i="2"/>
  <c r="I5" i="2"/>
  <c r="I6" i="2"/>
  <c r="I7" i="2"/>
  <c r="I8" i="2"/>
  <c r="I9" i="2"/>
  <c r="I4" i="2"/>
  <c r="K9" i="2" l="1"/>
  <c r="G11" i="2"/>
  <c r="F11" i="2"/>
  <c r="E11" i="2"/>
  <c r="K4" i="2"/>
  <c r="K5" i="2"/>
  <c r="K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  <author>Test</author>
  </authors>
  <commentList>
    <comment ref="J4" authorId="0" shapeId="0" xr:uid="{AB2CFCD6-5A89-423A-A3E8-4AB2BDA44A21}">
      <text>
        <r>
          <rPr>
            <sz val="9"/>
            <color indexed="81"/>
            <rFont val="Tahoma"/>
            <family val="2"/>
          </rPr>
          <t>Sesión con participación de rectoría y vicerectoría académica</t>
        </r>
      </text>
    </comment>
    <comment ref="J20" authorId="1" shapeId="0" xr:uid="{881363A0-F72A-4B34-83DD-31F71859A320}">
      <text>
        <r>
          <rPr>
            <sz val="9"/>
            <color indexed="81"/>
            <rFont val="Tahoma"/>
            <family val="2"/>
          </rPr>
          <t>Asisitó a partir de las 10am</t>
        </r>
      </text>
    </comment>
    <comment ref="I21" authorId="0" shapeId="0" xr:uid="{E0413BC6-A9EB-4669-B387-F8C99A8595C7}">
      <text>
        <r>
          <rPr>
            <sz val="9"/>
            <color indexed="81"/>
            <rFont val="Tahoma"/>
            <family val="2"/>
          </rPr>
          <t>Asistio 45 min.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</authors>
  <commentList>
    <comment ref="K3" authorId="0" shapeId="0" xr:uid="{998544DA-A8C5-449B-994E-BF6BC6C51A56}">
      <text>
        <r>
          <rPr>
            <sz val="9"/>
            <color indexed="81"/>
            <rFont val="Tahoma"/>
            <family val="2"/>
          </rPr>
          <t>Horas de video disponibles.</t>
        </r>
      </text>
    </comment>
    <comment ref="J4" authorId="0" shapeId="0" xr:uid="{099C8C9E-7EB2-416B-96E0-774D1D8899D2}">
      <text>
        <r>
          <rPr>
            <sz val="9"/>
            <color indexed="81"/>
            <rFont val="Tahoma"/>
            <family val="2"/>
          </rPr>
          <t>Dedicación para 10 estudiantes en cada curso.</t>
        </r>
      </text>
    </comment>
    <comment ref="G9" authorId="0" shapeId="0" xr:uid="{34F2C225-49E2-4B8C-AC14-A4ADDB058AB1}">
      <text>
        <r>
          <rPr>
            <sz val="9"/>
            <color indexed="81"/>
            <rFont val="Tahoma"/>
            <family val="2"/>
          </rPr>
          <t>En revisión</t>
        </r>
      </text>
    </comment>
    <comment ref="H9" authorId="0" shapeId="0" xr:uid="{7020F022-7252-4E2C-95F4-14758B9C50AC}">
      <text>
        <r>
          <rPr>
            <sz val="9"/>
            <color indexed="81"/>
            <rFont val="Tahoma"/>
            <family val="2"/>
          </rPr>
          <t>En revisión</t>
        </r>
      </text>
    </comment>
    <comment ref="J9" authorId="0" shapeId="0" xr:uid="{5DEC7130-300B-456B-9943-46C6CF8AF954}">
      <text>
        <r>
          <rPr>
            <sz val="9"/>
            <color indexed="81"/>
            <rFont val="Tahoma"/>
            <family val="2"/>
          </rPr>
          <t>En revisión</t>
        </r>
      </text>
    </comment>
  </commentList>
</comments>
</file>

<file path=xl/sharedStrings.xml><?xml version="1.0" encoding="utf-8"?>
<sst xmlns="http://schemas.openxmlformats.org/spreadsheetml/2006/main" count="164" uniqueCount="128">
  <si>
    <t>Grupo</t>
  </si>
  <si>
    <t>Nombre</t>
  </si>
  <si>
    <t>ALBERTO JAVIER GOMEZ ESQUIVIA</t>
  </si>
  <si>
    <t>ALEXANDER PEREZ RUIZ</t>
  </si>
  <si>
    <t>CLAUDIA PATRICIA CASTAÑEDA BERMUDEZ</t>
  </si>
  <si>
    <t>DANIEL SEBASTIAN CORCHO RAMIREZ</t>
  </si>
  <si>
    <t>ENRIQUE ESTUPIÑAN ESCALANTE</t>
  </si>
  <si>
    <t>GUSTAVO ADOLFO BORDA SANTOS</t>
  </si>
  <si>
    <t>HECTOR MATAMOROS RODRIGUEZ</t>
  </si>
  <si>
    <t>HENRY MORENO MOSQUERA</t>
  </si>
  <si>
    <t>JAVIER ALBERTO CHAPARRO PRECIADO</t>
  </si>
  <si>
    <t>LUZ ANGELICA RODRIGUEZ BELLO</t>
  </si>
  <si>
    <t>MONICA MARCELA SUAREZ PRADILLA</t>
  </si>
  <si>
    <t>PATRICIA SALAZAR PERDOMO</t>
  </si>
  <si>
    <t>WILMER EDICSON GARZON ALFONSO</t>
  </si>
  <si>
    <t>WILSON ALEXANDER SIERRA AREVALO</t>
  </si>
  <si>
    <t>Centro de estudios</t>
  </si>
  <si>
    <t>https://github.com/rcfdtools/R.TeachingResearchGuide</t>
  </si>
  <si>
    <t>Fecha</t>
  </si>
  <si>
    <t>Correo institucional</t>
  </si>
  <si>
    <t>Curso de enseñanza e investigación colaborativa con GitHub</t>
  </si>
  <si>
    <t>Observaciones</t>
  </si>
  <si>
    <t>GitHub</t>
  </si>
  <si>
    <t>14/02/2023 y 16/02/2023</t>
  </si>
  <si>
    <t>Dirección Ciencias Naturales</t>
  </si>
  <si>
    <t>alberto.gomez@escuelaing.edu.co</t>
  </si>
  <si>
    <t>alexander.perez@escuelaing.edu.co</t>
  </si>
  <si>
    <t>daniel.corcho@escuelaing.edu.co</t>
  </si>
  <si>
    <t>gustavo.borda@escuelaing.edu.co</t>
  </si>
  <si>
    <t>hector.matamoros@escuelaing.edu.co</t>
  </si>
  <si>
    <t>henry.moreno@escuelaing.edu.co</t>
  </si>
  <si>
    <t>javier.chaparro@escuelaing.edu.co</t>
  </si>
  <si>
    <t>monica.suarez@escuelaing.edu.co</t>
  </si>
  <si>
    <t>patricia.salazar@escuelaing.edu.co</t>
  </si>
  <si>
    <t>wilmer.garzon@escuelaing.edu.co</t>
  </si>
  <si>
    <t>wilson.sierra@escuelaing.edu.co</t>
  </si>
  <si>
    <t>Asistencia</t>
  </si>
  <si>
    <t>S1</t>
  </si>
  <si>
    <t>S2</t>
  </si>
  <si>
    <t>Decanatura Ingeniería Electrónica</t>
  </si>
  <si>
    <t>CE en Fundamentos de la Computación</t>
  </si>
  <si>
    <t>patricia.castaneda@escuelaing.edu.co</t>
  </si>
  <si>
    <t>CE de Estructuras Materiales y Construcc</t>
  </si>
  <si>
    <t>enrique.estupinan@escuelaing.edu.co</t>
  </si>
  <si>
    <t>CE en Electrónica</t>
  </si>
  <si>
    <t>CE Ambientales</t>
  </si>
  <si>
    <t>angelica.rodriguez@escuelaing.edu.co</t>
  </si>
  <si>
    <t>CE en Sistemas de Gestión</t>
  </si>
  <si>
    <t>CE en Vías y Transporte</t>
  </si>
  <si>
    <t>CE en Biomédica y Biotecnología</t>
  </si>
  <si>
    <t>CE Hidráulicos</t>
  </si>
  <si>
    <t>maria.latouche@escuelaing.edu.co</t>
  </si>
  <si>
    <t>MARÍA FERNANDA LATOUCHE FACENDA</t>
  </si>
  <si>
    <t>LUIS ALEJANDRO LADINO GASPAR</t>
  </si>
  <si>
    <t>luis.ladino@escuelaing.edu.co</t>
  </si>
  <si>
    <t>https://lalgfisica.readthedocs.io/es/latest/</t>
  </si>
  <si>
    <t>https://github.com/ladino72</t>
  </si>
  <si>
    <t>S3</t>
  </si>
  <si>
    <t>JUAN DAVID RODRIGUEZ ACEVEDO</t>
  </si>
  <si>
    <t>juan.rodrigueza@escuelaing.edu.co</t>
  </si>
  <si>
    <t>OSCAR ALIPIO VILLADA VARGAS</t>
  </si>
  <si>
    <t>JENNY CAROLINA CASTIBLANCO SANCHEZ</t>
  </si>
  <si>
    <t>FRANCISCO ELIECER SARMIENTO DEVIA</t>
  </si>
  <si>
    <t>ALVARO ANDRES PERDOMO STRAUCH</t>
  </si>
  <si>
    <t>14/03/2023 y 16/03/2023</t>
  </si>
  <si>
    <t>CE en Gerencia y Transformación Empresarial</t>
  </si>
  <si>
    <t>oscar.villada@escuelaing.edu.co</t>
  </si>
  <si>
    <t>jenny.castiblanco@escuelaing.edu.co</t>
  </si>
  <si>
    <t>francisco.sarmiento@escuelaing.edu.co</t>
  </si>
  <si>
    <t>alvaro.perdomo@escuelaing.edu.co</t>
  </si>
  <si>
    <t>Perfil</t>
  </si>
  <si>
    <t>https://www.escuelaing.edu.co/es/personal/oscar-alipio-villada-vargas/</t>
  </si>
  <si>
    <t>https://www.escuelaing.edu.co/es/personal/jenny-carolina-castiblanco-sanchez/</t>
  </si>
  <si>
    <t>https://www.escuelaing.edu.co/es/personal/luz-angelica-rodriguez-bello/</t>
  </si>
  <si>
    <t>https://www.escuelaing.edu.co/es/personal/francisco-eliecer-sarmiento-devia/</t>
  </si>
  <si>
    <t>Maestria Gestión de Información</t>
  </si>
  <si>
    <t>https://www.escuelaing.edu.co/es/personal/alvaro-andres-perdomo-strauch/</t>
  </si>
  <si>
    <t>CE Oikonomía</t>
  </si>
  <si>
    <t>https://www.escuelaing.edu.co/es/personal/monica-marcela-suarez-pradilla/</t>
  </si>
  <si>
    <t>https://www.escuelaing.edu.co/es/personal/alberto-javier-gomez-esquivia/</t>
  </si>
  <si>
    <t>https://www.escuelaing.edu.co/es/personal/daniel-sebastian-corcho-ramirez/</t>
  </si>
  <si>
    <t>https://www.escuelaing.edu.co/es/personal/gustavo-adolfo-borda-santos/</t>
  </si>
  <si>
    <t>https://www.escuelaing.edu.co/es/personal/javier-alberto-chaparro-preciado/</t>
  </si>
  <si>
    <t>https://www.escuelaing.edu.co/es/personal/wilmer-edicson-garzon-alfonso/</t>
  </si>
  <si>
    <t>https://www.escuelaing.edu.co/es/personal/wilson-alexander-sierra-arevalo/</t>
  </si>
  <si>
    <t>https://www.escuelaing.edu.co/es/personal/luis-alejandro-ladino-gaspar/</t>
  </si>
  <si>
    <t>https://www.escuelaing.edu.co/es/personal/alexander-perez-ruiz/</t>
  </si>
  <si>
    <t>https://www.escuelaing.edu.co/es/personal/claudia-patricia-castaneda-bermudez/</t>
  </si>
  <si>
    <t>https://www.escuelaing.edu.co/es/personal/enrique-estupinan-escalante/</t>
  </si>
  <si>
    <t>https://www.escuelaing.edu.co/es/personal/hector-matamoros-rodriguez/</t>
  </si>
  <si>
    <t>https://www.escuelaing.edu.co/es/personal/henry-moreno-mosquera/</t>
  </si>
  <si>
    <t>https://www.escuelaing.edu.co/es/personal/patricia-salazar-perdomo/</t>
  </si>
  <si>
    <t>https://www.escuelaing.edu.co/es/personal/juan-david-rodriguez-acevedo/</t>
  </si>
  <si>
    <t>No asistió</t>
  </si>
  <si>
    <t>Curso</t>
  </si>
  <si>
    <t>Secciones</t>
  </si>
  <si>
    <t>Actividades</t>
  </si>
  <si>
    <t>Video, hr</t>
  </si>
  <si>
    <t>Creador</t>
  </si>
  <si>
    <t>William Ricardo Aguilar Piña</t>
  </si>
  <si>
    <t>Notas</t>
  </si>
  <si>
    <t>Listado de cursos creados bajo esquema de desarrollo colaborativo en GitHub</t>
  </si>
  <si>
    <t>Enlace</t>
  </si>
  <si>
    <t>https://github.com/rcfdtools/R.LTWB.</t>
  </si>
  <si>
    <t>Curso de Epanet - Usos y aplicaciones - Nivel básico e intermedio</t>
  </si>
  <si>
    <t>Andrés Humberto Otálora Carmona</t>
  </si>
  <si>
    <t>https://github.com/AndresOtalora92/CursoEpanetBasico-Intermedio</t>
  </si>
  <si>
    <t>Videos detallados por actividad.</t>
  </si>
  <si>
    <t>Curso de modelación hidráulica a superficie libre con HEC-RAS</t>
  </si>
  <si>
    <t>Juan David Rodríguez Acevedo</t>
  </si>
  <si>
    <t>https://github.com/uescuelaing/J.HRAS</t>
  </si>
  <si>
    <t>Dedicación total estudiante, hr</t>
  </si>
  <si>
    <t>Ʃ</t>
  </si>
  <si>
    <t>Guías de clase por actividad. Solo video introducción.</t>
  </si>
  <si>
    <t>Curso básico de transporte de sedimentos con HEC-RAS 1D</t>
  </si>
  <si>
    <t>María Fernanda Latouche Facenda</t>
  </si>
  <si>
    <t>https://github.com/mflatouche/M.TSED</t>
  </si>
  <si>
    <t>Curso sistemas de red contra incendio - C.CRCI</t>
  </si>
  <si>
    <t>Andrea Liseth Vasco Chivatá</t>
  </si>
  <si>
    <t>https://github.com/Andrealvch/C.RCI</t>
  </si>
  <si>
    <t>Videos introductorios.</t>
  </si>
  <si>
    <t>Guías de clase detalladas. Videos introductorios con explicación general de cada actividad. Caso de estudio único por estudiante.</t>
  </si>
  <si>
    <t>Semanas</t>
  </si>
  <si>
    <t>Dedicación semanal estudiante, hr</t>
  </si>
  <si>
    <t>Dedicación profesor estudiante semana, hr</t>
  </si>
  <si>
    <t>Curso de balance hidrológico de largo plazo para estimación de caudales medios usando sistemas de información geográfica - SIG</t>
  </si>
  <si>
    <t>Videos introducción y/o detallados por actividad.</t>
  </si>
  <si>
    <t>v20230322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</si>
</sst>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2"/>
      <color theme="1"/>
      <name val="Segoe UI Light"/>
      <family val="2"/>
    </font>
    <font>
      <sz val="12"/>
      <color rgb="FF000000"/>
      <name val="Segoe UI Light"/>
      <family val="2"/>
    </font>
    <font>
      <u/>
      <sz val="11"/>
      <color theme="10"/>
      <name val="Calibri"/>
      <family val="2"/>
      <scheme val="minor"/>
    </font>
    <font>
      <sz val="11"/>
      <color theme="10"/>
      <name val="Segoe UI Light"/>
      <family val="2"/>
    </font>
    <font>
      <sz val="10"/>
      <color theme="10"/>
      <name val="Segoe UI Light"/>
      <family val="2"/>
    </font>
    <font>
      <sz val="9"/>
      <color indexed="81"/>
      <name val="Tahoma"/>
      <family val="2"/>
    </font>
    <font>
      <sz val="10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/>
    </xf>
    <xf numFmtId="0" fontId="5" fillId="0" borderId="6" xfId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0" xfId="0" applyNumberFormat="1" applyFont="1" applyAlignment="1">
      <alignment horizontal="center" vertical="top"/>
    </xf>
    <xf numFmtId="2" fontId="1" fillId="0" borderId="8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right" vertical="top"/>
    </xf>
    <xf numFmtId="1" fontId="1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# actividades y dedicación total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CourseList!$F$3</c:f>
              <c:strCache>
                <c:ptCount val="1"/>
                <c:pt idx="0">
                  <c:v>Actividades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CourseList!$F$4:$F$9</c:f>
              <c:numCache>
                <c:formatCode>General</c:formatCode>
                <c:ptCount val="6"/>
                <c:pt idx="0">
                  <c:v>14</c:v>
                </c:pt>
                <c:pt idx="1">
                  <c:v>30</c:v>
                </c:pt>
                <c:pt idx="2">
                  <c:v>19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5-40F6-9058-3E03D675C6D2}"/>
            </c:ext>
          </c:extLst>
        </c:ser>
        <c:ser>
          <c:idx val="1"/>
          <c:order val="1"/>
          <c:tx>
            <c:strRef>
              <c:f>CourseList!$G$3</c:f>
              <c:strCache>
                <c:ptCount val="1"/>
                <c:pt idx="0">
                  <c:v>Dedicación total estudiante, hr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CourseList!$G$4:$G$9</c:f>
              <c:numCache>
                <c:formatCode>General</c:formatCode>
                <c:ptCount val="6"/>
                <c:pt idx="0">
                  <c:v>4</c:v>
                </c:pt>
                <c:pt idx="1">
                  <c:v>48</c:v>
                </c:pt>
                <c:pt idx="2">
                  <c:v>30</c:v>
                </c:pt>
                <c:pt idx="3">
                  <c:v>26</c:v>
                </c:pt>
                <c:pt idx="4">
                  <c:v>8.8000000000000007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5-40F6-9058-3E03D675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54314784"/>
        <c:axId val="633578592"/>
      </c:barChart>
      <c:catAx>
        <c:axId val="55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33578592"/>
        <c:crosses val="autoZero"/>
        <c:auto val="1"/>
        <c:lblAlgn val="ctr"/>
        <c:lblOffset val="100"/>
        <c:noMultiLvlLbl val="0"/>
      </c:catAx>
      <c:valAx>
        <c:axId val="63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5543147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Dedicaciones semanales por estudiante y profesor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CourseList!$I$3</c:f>
              <c:strCache>
                <c:ptCount val="1"/>
                <c:pt idx="0">
                  <c:v>Dedicación semanal estudiante, hr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CourseList!$I$4:$I$9</c:f>
              <c:numCache>
                <c:formatCode>0.00</c:formatCode>
                <c:ptCount val="6"/>
                <c:pt idx="0">
                  <c:v>4</c:v>
                </c:pt>
                <c:pt idx="1">
                  <c:v>4.8</c:v>
                </c:pt>
                <c:pt idx="2">
                  <c:v>5</c:v>
                </c:pt>
                <c:pt idx="3">
                  <c:v>3.7142857142857144</c:v>
                </c:pt>
                <c:pt idx="4">
                  <c:v>4.4000000000000004</c:v>
                </c:pt>
                <c:pt idx="5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0-43FF-94A8-1CB649AF83E4}"/>
            </c:ext>
          </c:extLst>
        </c:ser>
        <c:ser>
          <c:idx val="1"/>
          <c:order val="1"/>
          <c:tx>
            <c:strRef>
              <c:f>CourseList!$J$3</c:f>
              <c:strCache>
                <c:ptCount val="1"/>
                <c:pt idx="0">
                  <c:v>Dedicación profesor estudiante semana, hr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CourseList!$J$4:$J$9</c:f>
              <c:numCache>
                <c:formatCode>0.00</c:formatCode>
                <c:ptCount val="6"/>
                <c:pt idx="0">
                  <c:v>0.4</c:v>
                </c:pt>
                <c:pt idx="1">
                  <c:v>2.16</c:v>
                </c:pt>
                <c:pt idx="2">
                  <c:v>1.3</c:v>
                </c:pt>
                <c:pt idx="3">
                  <c:v>0.71</c:v>
                </c:pt>
                <c:pt idx="4">
                  <c:v>1.3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0-43FF-94A8-1CB649AF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54314784"/>
        <c:axId val="633578592"/>
      </c:barChart>
      <c:catAx>
        <c:axId val="55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33578592"/>
        <c:crosses val="autoZero"/>
        <c:auto val="1"/>
        <c:lblAlgn val="ctr"/>
        <c:lblOffset val="100"/>
        <c:noMultiLvlLbl val="0"/>
      </c:catAx>
      <c:valAx>
        <c:axId val="63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5543147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1444207</xdr:colOff>
      <xdr:row>0</xdr:row>
      <xdr:rowOff>152401</xdr:rowOff>
    </xdr:from>
    <xdr:to>
      <xdr:col>4</xdr:col>
      <xdr:colOff>169631</xdr:colOff>
      <xdr:row>2</xdr:row>
      <xdr:rowOff>174168</xdr:rowOff>
    </xdr:to>
    <xdr:pic>
      <xdr:nvPicPr>
        <xdr:cNvPr id="6" name="2 Imagen">
          <a:extLst>
            <a:ext uri="{FF2B5EF4-FFF2-40B4-BE49-F238E27FC236}">
              <a16:creationId xmlns:a16="http://schemas.microsoft.com/office/drawing/2014/main" id="{A0C9D9DF-531F-4DA8-8286-0FF6BC49F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0115" y="152401"/>
          <a:ext cx="1272487" cy="5141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6624</xdr:colOff>
      <xdr:row>12</xdr:row>
      <xdr:rowOff>3311</xdr:rowOff>
    </xdr:from>
    <xdr:to>
      <xdr:col>3</xdr:col>
      <xdr:colOff>1991894</xdr:colOff>
      <xdr:row>32</xdr:row>
      <xdr:rowOff>82616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DF2A9-62FA-623C-E9B8-E579A872B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495300</xdr:colOff>
      <xdr:row>12</xdr:row>
      <xdr:rowOff>15240</xdr:rowOff>
    </xdr:from>
    <xdr:to>
      <xdr:col>11</xdr:col>
      <xdr:colOff>2102552</xdr:colOff>
      <xdr:row>32</xdr:row>
      <xdr:rowOff>94545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690E12-D058-4A35-82BD-5FF47AACD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tricia.salazar@escuelaing.edu.co" TargetMode="External"/><Relationship Id="rId18" Type="http://schemas.openxmlformats.org/officeDocument/2006/relationships/hyperlink" Target="https://github.com/ladino72" TargetMode="External"/><Relationship Id="rId26" Type="http://schemas.openxmlformats.org/officeDocument/2006/relationships/hyperlink" Target="mailto:francisco.sarmiento@escuelaing.edu.co" TargetMode="External"/><Relationship Id="rId39" Type="http://schemas.openxmlformats.org/officeDocument/2006/relationships/hyperlink" Target="https://www.escuelaing.edu.co/es/personal/javier-alberto-chaparro-preciado/" TargetMode="External"/><Relationship Id="rId21" Type="http://schemas.openxmlformats.org/officeDocument/2006/relationships/hyperlink" Target="https://www.escuelaing.edu.co/es/personal/oscar-alipio-villada-vargas/" TargetMode="External"/><Relationship Id="rId34" Type="http://schemas.openxmlformats.org/officeDocument/2006/relationships/hyperlink" Target="https://www.escuelaing.edu.co/es/personal/daniel-sebastian-corcho-ramirez/" TargetMode="External"/><Relationship Id="rId42" Type="http://schemas.openxmlformats.org/officeDocument/2006/relationships/hyperlink" Target="https://www.escuelaing.edu.co/es/personal/wilmer-edicson-garzon-alfonso/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mailto:gustavo.borda@escuelaing.edu.co" TargetMode="External"/><Relationship Id="rId2" Type="http://schemas.openxmlformats.org/officeDocument/2006/relationships/hyperlink" Target="mailto:alberto.gomez@escuelaing.edu.co" TargetMode="External"/><Relationship Id="rId16" Type="http://schemas.openxmlformats.org/officeDocument/2006/relationships/hyperlink" Target="mailto:luis.ladino@escuelaing.edu.co" TargetMode="External"/><Relationship Id="rId29" Type="http://schemas.openxmlformats.org/officeDocument/2006/relationships/hyperlink" Target="mailto:monica.suarez@escuelaing.edu.co" TargetMode="External"/><Relationship Id="rId11" Type="http://schemas.openxmlformats.org/officeDocument/2006/relationships/hyperlink" Target="mailto:angelica.rodriguez@escuelaing.edu.co" TargetMode="External"/><Relationship Id="rId24" Type="http://schemas.openxmlformats.org/officeDocument/2006/relationships/hyperlink" Target="https://www.escuelaing.edu.co/es/personal/luz-angelica-rodriguez-bello/" TargetMode="External"/><Relationship Id="rId32" Type="http://schemas.openxmlformats.org/officeDocument/2006/relationships/hyperlink" Target="https://www.escuelaing.edu.co/es/personal/alexander-perez-ruiz/" TargetMode="External"/><Relationship Id="rId37" Type="http://schemas.openxmlformats.org/officeDocument/2006/relationships/hyperlink" Target="https://www.escuelaing.edu.co/es/personal/hector-matamoros-rodriguez/" TargetMode="External"/><Relationship Id="rId40" Type="http://schemas.openxmlformats.org/officeDocument/2006/relationships/hyperlink" Target="https://www.escuelaing.edu.co/es/personal/monica-marcela-suarez-pradilla/" TargetMode="External"/><Relationship Id="rId45" Type="http://schemas.openxmlformats.org/officeDocument/2006/relationships/hyperlink" Target="https://www.escuelaing.edu.co/es/personal/juan-david-rodriguez-acevedo/" TargetMode="External"/><Relationship Id="rId5" Type="http://schemas.openxmlformats.org/officeDocument/2006/relationships/hyperlink" Target="mailto:daniel.corcho@escuelaing.edu.co" TargetMode="External"/><Relationship Id="rId15" Type="http://schemas.openxmlformats.org/officeDocument/2006/relationships/hyperlink" Target="mailto:wilson.sierra@escuelaing.edu.co" TargetMode="External"/><Relationship Id="rId23" Type="http://schemas.openxmlformats.org/officeDocument/2006/relationships/hyperlink" Target="https://www.escuelaing.edu.co/es/personal/jenny-carolina-castiblanco-sanchez/" TargetMode="External"/><Relationship Id="rId28" Type="http://schemas.openxmlformats.org/officeDocument/2006/relationships/hyperlink" Target="mailto:alvaro.perdomo@escuelaing.edu.co" TargetMode="External"/><Relationship Id="rId36" Type="http://schemas.openxmlformats.org/officeDocument/2006/relationships/hyperlink" Target="https://www.escuelaing.edu.co/es/personal/gustavo-adolfo-borda-santos/" TargetMode="External"/><Relationship Id="rId49" Type="http://schemas.openxmlformats.org/officeDocument/2006/relationships/comments" Target="../comments1.xml"/><Relationship Id="rId10" Type="http://schemas.openxmlformats.org/officeDocument/2006/relationships/hyperlink" Target="mailto:javier.chaparro@escuelaing.edu.co" TargetMode="External"/><Relationship Id="rId19" Type="http://schemas.openxmlformats.org/officeDocument/2006/relationships/hyperlink" Target="mailto:juan.rodrigueza@escuelaing.edu.co" TargetMode="External"/><Relationship Id="rId31" Type="http://schemas.openxmlformats.org/officeDocument/2006/relationships/hyperlink" Target="https://www.escuelaing.edu.co/es/personal/alberto-javier-gomez-esquivia/" TargetMode="External"/><Relationship Id="rId44" Type="http://schemas.openxmlformats.org/officeDocument/2006/relationships/hyperlink" Target="https://www.escuelaing.edu.co/es/personal/luis-alejandro-ladino-gaspar/" TargetMode="External"/><Relationship Id="rId4" Type="http://schemas.openxmlformats.org/officeDocument/2006/relationships/hyperlink" Target="mailto:patricia.castaneda@escuelaing.edu.co" TargetMode="External"/><Relationship Id="rId9" Type="http://schemas.openxmlformats.org/officeDocument/2006/relationships/hyperlink" Target="mailto:henry.moreno@escuelaing.edu.co" TargetMode="External"/><Relationship Id="rId14" Type="http://schemas.openxmlformats.org/officeDocument/2006/relationships/hyperlink" Target="mailto:wilmer.garzon@escuelaing.edu.co" TargetMode="External"/><Relationship Id="rId22" Type="http://schemas.openxmlformats.org/officeDocument/2006/relationships/hyperlink" Target="mailto:jenny.castiblanco@escuelaing.edu.co" TargetMode="External"/><Relationship Id="rId27" Type="http://schemas.openxmlformats.org/officeDocument/2006/relationships/hyperlink" Target="https://www.escuelaing.edu.co/es/personal/alvaro-andres-perdomo-strauch/" TargetMode="External"/><Relationship Id="rId30" Type="http://schemas.openxmlformats.org/officeDocument/2006/relationships/hyperlink" Target="https://www.escuelaing.edu.co/es/personal/monica-marcela-suarez-pradilla/" TargetMode="External"/><Relationship Id="rId35" Type="http://schemas.openxmlformats.org/officeDocument/2006/relationships/hyperlink" Target="https://www.escuelaing.edu.co/es/personal/enrique-estupinan-escalante/" TargetMode="External"/><Relationship Id="rId43" Type="http://schemas.openxmlformats.org/officeDocument/2006/relationships/hyperlink" Target="https://www.escuelaing.edu.co/es/personal/wilson-alexander-sierra-arevalo/" TargetMode="External"/><Relationship Id="rId48" Type="http://schemas.openxmlformats.org/officeDocument/2006/relationships/vmlDrawing" Target="../drawings/vmlDrawing1.vml"/><Relationship Id="rId8" Type="http://schemas.openxmlformats.org/officeDocument/2006/relationships/hyperlink" Target="mailto:hector.matamoros@escuelaing.edu.co" TargetMode="External"/><Relationship Id="rId3" Type="http://schemas.openxmlformats.org/officeDocument/2006/relationships/hyperlink" Target="mailto:alexander.perez@escuelaing.edu.co" TargetMode="External"/><Relationship Id="rId12" Type="http://schemas.openxmlformats.org/officeDocument/2006/relationships/hyperlink" Target="mailto:monica.suarez@escuelaing.edu.co" TargetMode="External"/><Relationship Id="rId17" Type="http://schemas.openxmlformats.org/officeDocument/2006/relationships/hyperlink" Target="https://lalgfisica.readthedocs.io/es/latest/" TargetMode="External"/><Relationship Id="rId25" Type="http://schemas.openxmlformats.org/officeDocument/2006/relationships/hyperlink" Target="https://www.escuelaing.edu.co/es/personal/francisco-eliecer-sarmiento-devia/" TargetMode="External"/><Relationship Id="rId33" Type="http://schemas.openxmlformats.org/officeDocument/2006/relationships/hyperlink" Target="https://www.escuelaing.edu.co/es/personal/claudia-patricia-castaneda-bermudez/" TargetMode="External"/><Relationship Id="rId38" Type="http://schemas.openxmlformats.org/officeDocument/2006/relationships/hyperlink" Target="https://www.escuelaing.edu.co/es/personal/henry-moreno-mosquera/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mailto:oscar.villada@escuelaing.edu.co" TargetMode="External"/><Relationship Id="rId41" Type="http://schemas.openxmlformats.org/officeDocument/2006/relationships/hyperlink" Target="https://www.escuelaing.edu.co/es/personal/patricia-salazar-perdomo/" TargetMode="External"/><Relationship Id="rId1" Type="http://schemas.openxmlformats.org/officeDocument/2006/relationships/hyperlink" Target="https://github.com/rcfdtools/R.TeachingResearchGuide" TargetMode="External"/><Relationship Id="rId6" Type="http://schemas.openxmlformats.org/officeDocument/2006/relationships/hyperlink" Target="mailto:enrique.estupinan@escuelaing.edu.c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github.com/AndresOtalora92/CursoEpanetBasico-Intermedio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rcfdtools/R.LTWB." TargetMode="External"/><Relationship Id="rId1" Type="http://schemas.openxmlformats.org/officeDocument/2006/relationships/hyperlink" Target="https://github.com/rcfdtools/R.TeachingResearchGuide" TargetMode="External"/><Relationship Id="rId6" Type="http://schemas.openxmlformats.org/officeDocument/2006/relationships/hyperlink" Target="https://github.com/Andrealvch/C.RCI" TargetMode="External"/><Relationship Id="rId5" Type="http://schemas.openxmlformats.org/officeDocument/2006/relationships/hyperlink" Target="https://github.com/mflatouche/M.TSED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s://github.com/uescuelaing/J.HRAS" TargetMode="External"/><Relationship Id="rId9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1E13-0E65-4E64-8E4F-5C43FA1EAC59}">
  <sheetPr>
    <pageSetUpPr fitToPage="1"/>
  </sheetPr>
  <dimension ref="B2:L44"/>
  <sheetViews>
    <sheetView showGridLines="0" tabSelected="1" zoomScale="115" zoomScaleNormal="115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C5" sqref="C5"/>
    </sheetView>
  </sheetViews>
  <sheetFormatPr defaultColWidth="9.109375" defaultRowHeight="19.2" x14ac:dyDescent="0.3"/>
  <cols>
    <col min="1" max="1" width="2.5546875" style="2" customWidth="1"/>
    <col min="2" max="2" width="45.5546875" style="2" bestFit="1" customWidth="1"/>
    <col min="3" max="3" width="27.5546875" style="2" customWidth="1"/>
    <col min="4" max="6" width="9.5546875" style="2" customWidth="1"/>
    <col min="7" max="7" width="8.44140625" style="2" customWidth="1"/>
    <col min="8" max="8" width="26.44140625" style="2" customWidth="1"/>
    <col min="9" max="11" width="5.88671875" style="1" customWidth="1"/>
    <col min="12" max="12" width="18.5546875" style="2" customWidth="1"/>
    <col min="13" max="13" width="2.5546875" style="2" customWidth="1"/>
    <col min="14" max="16384" width="9.109375" style="2"/>
  </cols>
  <sheetData>
    <row r="2" spans="2:12" x14ac:dyDescent="0.3">
      <c r="B2" s="3" t="s">
        <v>20</v>
      </c>
    </row>
    <row r="3" spans="2:12" x14ac:dyDescent="0.3">
      <c r="B3" s="4" t="s">
        <v>17</v>
      </c>
      <c r="I3" s="41" t="s">
        <v>36</v>
      </c>
      <c r="J3" s="41"/>
    </row>
    <row r="4" spans="2:12" x14ac:dyDescent="0.3">
      <c r="B4" s="6" t="s">
        <v>1</v>
      </c>
      <c r="C4" s="7" t="s">
        <v>16</v>
      </c>
      <c r="D4" s="7" t="s">
        <v>70</v>
      </c>
      <c r="E4" s="7" t="s">
        <v>19</v>
      </c>
      <c r="F4" s="7" t="s">
        <v>22</v>
      </c>
      <c r="G4" s="7" t="s">
        <v>0</v>
      </c>
      <c r="H4" s="7" t="s">
        <v>18</v>
      </c>
      <c r="I4" s="8" t="s">
        <v>37</v>
      </c>
      <c r="J4" s="8" t="s">
        <v>38</v>
      </c>
      <c r="K4" s="8" t="s">
        <v>57</v>
      </c>
      <c r="L4" s="9" t="s">
        <v>21</v>
      </c>
    </row>
    <row r="5" spans="2:12" x14ac:dyDescent="0.3">
      <c r="B5" s="10" t="s">
        <v>2</v>
      </c>
      <c r="C5" s="5" t="s">
        <v>24</v>
      </c>
      <c r="D5" s="17" t="s">
        <v>79</v>
      </c>
      <c r="E5" s="17" t="s">
        <v>25</v>
      </c>
      <c r="F5" s="17"/>
      <c r="G5" s="5">
        <v>242</v>
      </c>
      <c r="H5" s="5" t="s">
        <v>23</v>
      </c>
      <c r="I5" s="15">
        <v>1</v>
      </c>
      <c r="J5" s="15">
        <v>1</v>
      </c>
      <c r="K5" s="15">
        <v>1</v>
      </c>
      <c r="L5" s="11"/>
    </row>
    <row r="6" spans="2:12" x14ac:dyDescent="0.3">
      <c r="B6" s="10" t="s">
        <v>3</v>
      </c>
      <c r="C6" s="5" t="s">
        <v>39</v>
      </c>
      <c r="D6" s="17" t="s">
        <v>86</v>
      </c>
      <c r="E6" s="17" t="s">
        <v>26</v>
      </c>
      <c r="F6" s="17"/>
      <c r="G6" s="5">
        <v>242</v>
      </c>
      <c r="H6" s="5" t="s">
        <v>23</v>
      </c>
      <c r="I6" s="15">
        <v>1</v>
      </c>
      <c r="J6" s="15">
        <v>0</v>
      </c>
      <c r="K6" s="15">
        <v>1</v>
      </c>
      <c r="L6" s="11"/>
    </row>
    <row r="7" spans="2:12" x14ac:dyDescent="0.3">
      <c r="B7" s="10" t="s">
        <v>4</v>
      </c>
      <c r="C7" s="5" t="s">
        <v>40</v>
      </c>
      <c r="D7" s="17" t="s">
        <v>87</v>
      </c>
      <c r="E7" s="17" t="s">
        <v>41</v>
      </c>
      <c r="F7" s="17"/>
      <c r="G7" s="5">
        <v>242</v>
      </c>
      <c r="H7" s="5" t="s">
        <v>23</v>
      </c>
      <c r="I7" s="15">
        <v>1</v>
      </c>
      <c r="J7" s="15">
        <v>1</v>
      </c>
      <c r="K7" s="15">
        <v>0</v>
      </c>
      <c r="L7" s="11"/>
    </row>
    <row r="8" spans="2:12" x14ac:dyDescent="0.3">
      <c r="B8" s="10" t="s">
        <v>5</v>
      </c>
      <c r="C8" s="5" t="s">
        <v>42</v>
      </c>
      <c r="D8" s="17" t="s">
        <v>80</v>
      </c>
      <c r="E8" s="17" t="s">
        <v>27</v>
      </c>
      <c r="F8" s="17"/>
      <c r="G8" s="5">
        <v>242</v>
      </c>
      <c r="H8" s="5" t="s">
        <v>23</v>
      </c>
      <c r="I8" s="15">
        <v>1</v>
      </c>
      <c r="J8" s="15">
        <v>1</v>
      </c>
      <c r="K8" s="15">
        <v>1</v>
      </c>
      <c r="L8" s="11"/>
    </row>
    <row r="9" spans="2:12" x14ac:dyDescent="0.3">
      <c r="B9" s="10" t="s">
        <v>6</v>
      </c>
      <c r="C9" s="5" t="s">
        <v>44</v>
      </c>
      <c r="D9" s="17" t="s">
        <v>88</v>
      </c>
      <c r="E9" s="17" t="s">
        <v>43</v>
      </c>
      <c r="F9" s="17"/>
      <c r="G9" s="5">
        <v>242</v>
      </c>
      <c r="H9" s="5" t="s">
        <v>23</v>
      </c>
      <c r="I9" s="15">
        <v>1</v>
      </c>
      <c r="J9" s="15">
        <v>0</v>
      </c>
      <c r="K9" s="15">
        <v>0</v>
      </c>
      <c r="L9" s="11"/>
    </row>
    <row r="10" spans="2:12" x14ac:dyDescent="0.3">
      <c r="B10" s="10" t="s">
        <v>7</v>
      </c>
      <c r="C10" s="5" t="s">
        <v>44</v>
      </c>
      <c r="D10" s="17" t="s">
        <v>81</v>
      </c>
      <c r="E10" s="17" t="s">
        <v>28</v>
      </c>
      <c r="F10" s="17"/>
      <c r="G10" s="5">
        <v>242</v>
      </c>
      <c r="H10" s="5" t="s">
        <v>23</v>
      </c>
      <c r="I10" s="15">
        <v>1</v>
      </c>
      <c r="J10" s="15">
        <v>1</v>
      </c>
      <c r="K10" s="15">
        <v>1</v>
      </c>
      <c r="L10" s="11"/>
    </row>
    <row r="11" spans="2:12" x14ac:dyDescent="0.3">
      <c r="B11" s="10" t="s">
        <v>8</v>
      </c>
      <c r="C11" s="5" t="s">
        <v>45</v>
      </c>
      <c r="D11" s="17" t="s">
        <v>89</v>
      </c>
      <c r="E11" s="17" t="s">
        <v>29</v>
      </c>
      <c r="F11" s="17"/>
      <c r="G11" s="5">
        <v>242</v>
      </c>
      <c r="H11" s="5" t="s">
        <v>23</v>
      </c>
      <c r="I11" s="15">
        <v>1</v>
      </c>
      <c r="J11" s="15">
        <v>1</v>
      </c>
      <c r="K11" s="15">
        <v>1</v>
      </c>
      <c r="L11" s="11"/>
    </row>
    <row r="12" spans="2:12" x14ac:dyDescent="0.3">
      <c r="B12" s="10" t="s">
        <v>9</v>
      </c>
      <c r="C12" s="5" t="s">
        <v>44</v>
      </c>
      <c r="D12" s="17" t="s">
        <v>90</v>
      </c>
      <c r="E12" s="17" t="s">
        <v>30</v>
      </c>
      <c r="F12" s="17"/>
      <c r="G12" s="5">
        <v>242</v>
      </c>
      <c r="H12" s="5" t="s">
        <v>23</v>
      </c>
      <c r="I12" s="15">
        <v>1</v>
      </c>
      <c r="J12" s="15">
        <v>1</v>
      </c>
      <c r="K12" s="15">
        <v>1</v>
      </c>
      <c r="L12" s="11"/>
    </row>
    <row r="13" spans="2:12" x14ac:dyDescent="0.3">
      <c r="B13" s="10" t="s">
        <v>10</v>
      </c>
      <c r="C13" s="5" t="s">
        <v>44</v>
      </c>
      <c r="D13" s="17" t="s">
        <v>82</v>
      </c>
      <c r="E13" s="17" t="s">
        <v>31</v>
      </c>
      <c r="F13" s="17"/>
      <c r="G13" s="5">
        <v>242</v>
      </c>
      <c r="H13" s="5" t="s">
        <v>23</v>
      </c>
      <c r="I13" s="15">
        <v>1</v>
      </c>
      <c r="J13" s="15">
        <v>1</v>
      </c>
      <c r="K13" s="15">
        <v>1</v>
      </c>
      <c r="L13" s="11"/>
    </row>
    <row r="14" spans="2:12" x14ac:dyDescent="0.3">
      <c r="B14" s="10" t="s">
        <v>11</v>
      </c>
      <c r="C14" s="5" t="s">
        <v>47</v>
      </c>
      <c r="D14" s="17" t="s">
        <v>73</v>
      </c>
      <c r="E14" s="17" t="s">
        <v>46</v>
      </c>
      <c r="F14" s="17"/>
      <c r="G14" s="5">
        <v>242</v>
      </c>
      <c r="H14" s="5" t="s">
        <v>23</v>
      </c>
      <c r="I14" s="15">
        <v>1</v>
      </c>
      <c r="J14" s="15">
        <v>1</v>
      </c>
      <c r="K14" s="15">
        <v>1</v>
      </c>
      <c r="L14" s="11"/>
    </row>
    <row r="15" spans="2:12" x14ac:dyDescent="0.3">
      <c r="B15" s="10" t="s">
        <v>12</v>
      </c>
      <c r="C15" s="5" t="s">
        <v>48</v>
      </c>
      <c r="D15" s="17" t="s">
        <v>78</v>
      </c>
      <c r="E15" s="17" t="s">
        <v>32</v>
      </c>
      <c r="F15" s="17"/>
      <c r="G15" s="5">
        <v>242</v>
      </c>
      <c r="H15" s="5" t="s">
        <v>23</v>
      </c>
      <c r="I15" s="15">
        <v>0</v>
      </c>
      <c r="J15" s="15">
        <v>0</v>
      </c>
      <c r="K15" s="15">
        <v>0</v>
      </c>
      <c r="L15" s="11"/>
    </row>
    <row r="16" spans="2:12" x14ac:dyDescent="0.3">
      <c r="B16" s="10" t="s">
        <v>13</v>
      </c>
      <c r="C16" s="5" t="s">
        <v>40</v>
      </c>
      <c r="D16" s="17" t="s">
        <v>91</v>
      </c>
      <c r="E16" s="17" t="s">
        <v>33</v>
      </c>
      <c r="F16" s="17"/>
      <c r="G16" s="5">
        <v>242</v>
      </c>
      <c r="H16" s="5" t="s">
        <v>23</v>
      </c>
      <c r="I16" s="15">
        <v>1</v>
      </c>
      <c r="J16" s="15">
        <v>1</v>
      </c>
      <c r="K16" s="15">
        <v>0</v>
      </c>
      <c r="L16" s="11"/>
    </row>
    <row r="17" spans="2:12" x14ac:dyDescent="0.3">
      <c r="B17" s="10" t="s">
        <v>14</v>
      </c>
      <c r="C17" s="5" t="s">
        <v>40</v>
      </c>
      <c r="D17" s="17" t="s">
        <v>83</v>
      </c>
      <c r="E17" s="17" t="s">
        <v>34</v>
      </c>
      <c r="F17" s="17"/>
      <c r="G17" s="5">
        <v>242</v>
      </c>
      <c r="H17" s="5" t="s">
        <v>23</v>
      </c>
      <c r="I17" s="15">
        <v>1</v>
      </c>
      <c r="J17" s="15">
        <v>1</v>
      </c>
      <c r="K17" s="15">
        <v>0</v>
      </c>
      <c r="L17" s="11"/>
    </row>
    <row r="18" spans="2:12" x14ac:dyDescent="0.3">
      <c r="B18" s="10" t="s">
        <v>15</v>
      </c>
      <c r="C18" s="5" t="s">
        <v>49</v>
      </c>
      <c r="D18" s="17" t="s">
        <v>84</v>
      </c>
      <c r="E18" s="17" t="s">
        <v>35</v>
      </c>
      <c r="F18" s="17"/>
      <c r="G18" s="5">
        <v>242</v>
      </c>
      <c r="H18" s="5" t="s">
        <v>23</v>
      </c>
      <c r="I18" s="15">
        <v>1</v>
      </c>
      <c r="J18" s="15">
        <v>1</v>
      </c>
      <c r="K18" s="15">
        <v>0</v>
      </c>
      <c r="L18" s="11"/>
    </row>
    <row r="19" spans="2:12" x14ac:dyDescent="0.3">
      <c r="B19" s="10" t="s">
        <v>52</v>
      </c>
      <c r="C19" s="5" t="s">
        <v>50</v>
      </c>
      <c r="D19" s="17"/>
      <c r="E19" s="17" t="s">
        <v>51</v>
      </c>
      <c r="F19" s="17"/>
      <c r="G19" s="5">
        <v>242</v>
      </c>
      <c r="H19" s="5" t="s">
        <v>23</v>
      </c>
      <c r="I19" s="15">
        <v>1</v>
      </c>
      <c r="J19" s="15">
        <v>1</v>
      </c>
      <c r="K19" s="15">
        <v>0</v>
      </c>
      <c r="L19" s="11"/>
    </row>
    <row r="20" spans="2:12" x14ac:dyDescent="0.3">
      <c r="B20" s="10" t="s">
        <v>53</v>
      </c>
      <c r="C20" s="5" t="s">
        <v>24</v>
      </c>
      <c r="D20" s="17" t="s">
        <v>85</v>
      </c>
      <c r="E20" s="17" t="s">
        <v>54</v>
      </c>
      <c r="F20" s="17" t="s">
        <v>56</v>
      </c>
      <c r="G20" s="5">
        <v>242</v>
      </c>
      <c r="H20" s="5" t="s">
        <v>23</v>
      </c>
      <c r="I20" s="15">
        <v>1</v>
      </c>
      <c r="J20" s="15">
        <v>1</v>
      </c>
      <c r="K20" s="15">
        <v>1</v>
      </c>
      <c r="L20" s="18" t="s">
        <v>55</v>
      </c>
    </row>
    <row r="21" spans="2:12" x14ac:dyDescent="0.3">
      <c r="B21" s="10" t="s">
        <v>58</v>
      </c>
      <c r="C21" s="5" t="s">
        <v>50</v>
      </c>
      <c r="D21" s="17" t="s">
        <v>92</v>
      </c>
      <c r="E21" s="17" t="s">
        <v>59</v>
      </c>
      <c r="F21" s="17"/>
      <c r="G21" s="5">
        <v>242</v>
      </c>
      <c r="H21" s="5" t="s">
        <v>23</v>
      </c>
      <c r="I21" s="15">
        <v>1</v>
      </c>
      <c r="J21" s="15">
        <v>0</v>
      </c>
      <c r="K21" s="15">
        <v>0</v>
      </c>
      <c r="L21" s="11"/>
    </row>
    <row r="22" spans="2:12" x14ac:dyDescent="0.3">
      <c r="B22" s="10" t="s">
        <v>60</v>
      </c>
      <c r="C22" s="5" t="s">
        <v>65</v>
      </c>
      <c r="D22" s="17" t="s">
        <v>71</v>
      </c>
      <c r="E22" s="17" t="s">
        <v>66</v>
      </c>
      <c r="F22" s="17"/>
      <c r="G22" s="5">
        <v>243</v>
      </c>
      <c r="H22" s="5" t="s">
        <v>64</v>
      </c>
      <c r="I22" s="15">
        <v>1</v>
      </c>
      <c r="J22" s="15">
        <v>1</v>
      </c>
      <c r="K22" s="15">
        <v>0</v>
      </c>
      <c r="L22" s="11"/>
    </row>
    <row r="23" spans="2:12" x14ac:dyDescent="0.3">
      <c r="B23" s="10" t="s">
        <v>61</v>
      </c>
      <c r="C23" s="5" t="s">
        <v>49</v>
      </c>
      <c r="D23" s="17" t="s">
        <v>72</v>
      </c>
      <c r="E23" s="17" t="s">
        <v>67</v>
      </c>
      <c r="F23" s="17"/>
      <c r="G23" s="5">
        <v>243</v>
      </c>
      <c r="H23" s="5" t="s">
        <v>64</v>
      </c>
      <c r="I23" s="15">
        <v>1</v>
      </c>
      <c r="J23" s="15">
        <v>1</v>
      </c>
      <c r="K23" s="15">
        <v>0</v>
      </c>
      <c r="L23" s="11"/>
    </row>
    <row r="24" spans="2:12" x14ac:dyDescent="0.3">
      <c r="B24" s="10" t="s">
        <v>62</v>
      </c>
      <c r="C24" s="5" t="s">
        <v>75</v>
      </c>
      <c r="D24" s="17" t="s">
        <v>74</v>
      </c>
      <c r="E24" s="17" t="s">
        <v>68</v>
      </c>
      <c r="F24" s="17"/>
      <c r="G24" s="5">
        <v>243</v>
      </c>
      <c r="H24" s="5" t="s">
        <v>64</v>
      </c>
      <c r="I24" s="15">
        <v>0</v>
      </c>
      <c r="J24" s="15">
        <v>0</v>
      </c>
      <c r="K24" s="15">
        <v>0</v>
      </c>
      <c r="L24" s="11" t="s">
        <v>93</v>
      </c>
    </row>
    <row r="25" spans="2:12" x14ac:dyDescent="0.3">
      <c r="B25" s="10" t="s">
        <v>63</v>
      </c>
      <c r="C25" s="5" t="s">
        <v>77</v>
      </c>
      <c r="D25" s="17" t="s">
        <v>76</v>
      </c>
      <c r="E25" s="17" t="s">
        <v>69</v>
      </c>
      <c r="F25" s="17"/>
      <c r="G25" s="5">
        <v>243</v>
      </c>
      <c r="H25" s="5" t="s">
        <v>64</v>
      </c>
      <c r="I25" s="15">
        <v>1</v>
      </c>
      <c r="J25" s="15">
        <v>1</v>
      </c>
      <c r="K25" s="15">
        <v>0</v>
      </c>
      <c r="L25" s="11"/>
    </row>
    <row r="26" spans="2:12" x14ac:dyDescent="0.3">
      <c r="B26" s="10" t="s">
        <v>12</v>
      </c>
      <c r="C26" s="5" t="s">
        <v>48</v>
      </c>
      <c r="D26" s="17" t="s">
        <v>78</v>
      </c>
      <c r="E26" s="17" t="s">
        <v>32</v>
      </c>
      <c r="F26" s="17"/>
      <c r="G26" s="5">
        <v>243</v>
      </c>
      <c r="H26" s="5" t="s">
        <v>64</v>
      </c>
      <c r="I26" s="15">
        <v>1</v>
      </c>
      <c r="J26" s="15">
        <v>1</v>
      </c>
      <c r="K26" s="15">
        <v>0</v>
      </c>
      <c r="L26" s="11"/>
    </row>
    <row r="27" spans="2:12" x14ac:dyDescent="0.3">
      <c r="B27" s="10"/>
      <c r="C27" s="5"/>
      <c r="D27" s="5"/>
      <c r="E27" s="17"/>
      <c r="F27" s="5"/>
      <c r="G27" s="5"/>
      <c r="H27" s="5"/>
      <c r="I27" s="15">
        <v>0</v>
      </c>
      <c r="J27" s="15">
        <v>0</v>
      </c>
      <c r="K27" s="15">
        <v>0</v>
      </c>
      <c r="L27" s="11"/>
    </row>
    <row r="28" spans="2:12" x14ac:dyDescent="0.3">
      <c r="B28" s="10"/>
      <c r="C28" s="5"/>
      <c r="D28" s="5"/>
      <c r="E28" s="17"/>
      <c r="F28" s="5"/>
      <c r="G28" s="5"/>
      <c r="H28" s="5"/>
      <c r="I28" s="15">
        <v>0</v>
      </c>
      <c r="J28" s="15">
        <v>0</v>
      </c>
      <c r="K28" s="15">
        <v>0</v>
      </c>
      <c r="L28" s="11"/>
    </row>
    <row r="29" spans="2:12" x14ac:dyDescent="0.3">
      <c r="B29" s="10"/>
      <c r="C29" s="5"/>
      <c r="D29" s="5"/>
      <c r="E29" s="17"/>
      <c r="F29" s="5"/>
      <c r="G29" s="5"/>
      <c r="H29" s="5"/>
      <c r="I29" s="15">
        <v>0</v>
      </c>
      <c r="J29" s="15">
        <v>0</v>
      </c>
      <c r="K29" s="15">
        <v>0</v>
      </c>
      <c r="L29" s="11"/>
    </row>
    <row r="30" spans="2:12" x14ac:dyDescent="0.3">
      <c r="B30" s="10"/>
      <c r="C30" s="5"/>
      <c r="D30" s="5"/>
      <c r="E30" s="17"/>
      <c r="F30" s="5"/>
      <c r="G30" s="5"/>
      <c r="H30" s="5"/>
      <c r="I30" s="15">
        <v>0</v>
      </c>
      <c r="J30" s="15">
        <v>0</v>
      </c>
      <c r="K30" s="15">
        <v>0</v>
      </c>
      <c r="L30" s="11"/>
    </row>
    <row r="31" spans="2:12" x14ac:dyDescent="0.3">
      <c r="B31" s="10"/>
      <c r="C31" s="5"/>
      <c r="D31" s="5"/>
      <c r="E31" s="17"/>
      <c r="F31" s="5"/>
      <c r="G31" s="5"/>
      <c r="H31" s="5"/>
      <c r="I31" s="15">
        <v>0</v>
      </c>
      <c r="J31" s="15">
        <v>0</v>
      </c>
      <c r="K31" s="15">
        <v>0</v>
      </c>
      <c r="L31" s="11"/>
    </row>
    <row r="32" spans="2:12" x14ac:dyDescent="0.3">
      <c r="B32" s="10"/>
      <c r="C32" s="5"/>
      <c r="D32" s="5"/>
      <c r="E32" s="17"/>
      <c r="F32" s="5"/>
      <c r="G32" s="5"/>
      <c r="H32" s="5"/>
      <c r="I32" s="15">
        <v>0</v>
      </c>
      <c r="J32" s="15">
        <v>0</v>
      </c>
      <c r="K32" s="15">
        <v>0</v>
      </c>
      <c r="L32" s="11"/>
    </row>
    <row r="33" spans="2:12" x14ac:dyDescent="0.3">
      <c r="B33" s="10"/>
      <c r="C33" s="5"/>
      <c r="D33" s="5"/>
      <c r="E33" s="17"/>
      <c r="F33" s="5"/>
      <c r="G33" s="5"/>
      <c r="H33" s="5"/>
      <c r="I33" s="15">
        <v>0</v>
      </c>
      <c r="J33" s="15">
        <v>0</v>
      </c>
      <c r="K33" s="15">
        <v>0</v>
      </c>
      <c r="L33" s="11"/>
    </row>
    <row r="34" spans="2:12" x14ac:dyDescent="0.3">
      <c r="B34" s="10"/>
      <c r="C34" s="5"/>
      <c r="D34" s="5"/>
      <c r="E34" s="17"/>
      <c r="F34" s="5"/>
      <c r="G34" s="5"/>
      <c r="H34" s="5"/>
      <c r="I34" s="15">
        <v>0</v>
      </c>
      <c r="J34" s="15">
        <v>0</v>
      </c>
      <c r="K34" s="15">
        <v>0</v>
      </c>
      <c r="L34" s="11"/>
    </row>
    <row r="35" spans="2:12" x14ac:dyDescent="0.3">
      <c r="B35" s="10"/>
      <c r="C35" s="5"/>
      <c r="D35" s="5"/>
      <c r="E35" s="17"/>
      <c r="F35" s="5"/>
      <c r="G35" s="5"/>
      <c r="H35" s="5"/>
      <c r="I35" s="15">
        <v>0</v>
      </c>
      <c r="J35" s="15">
        <v>0</v>
      </c>
      <c r="K35" s="15">
        <v>0</v>
      </c>
      <c r="L35" s="11"/>
    </row>
    <row r="36" spans="2:12" x14ac:dyDescent="0.3">
      <c r="B36" s="10"/>
      <c r="C36" s="5"/>
      <c r="D36" s="5"/>
      <c r="E36" s="17"/>
      <c r="F36" s="5"/>
      <c r="G36" s="5"/>
      <c r="H36" s="5"/>
      <c r="I36" s="15">
        <v>0</v>
      </c>
      <c r="J36" s="15">
        <v>0</v>
      </c>
      <c r="K36" s="15">
        <v>0</v>
      </c>
      <c r="L36" s="11"/>
    </row>
    <row r="37" spans="2:12" x14ac:dyDescent="0.3">
      <c r="B37" s="10"/>
      <c r="C37" s="5"/>
      <c r="D37" s="5"/>
      <c r="E37" s="17"/>
      <c r="F37" s="5"/>
      <c r="G37" s="5"/>
      <c r="H37" s="5"/>
      <c r="I37" s="15">
        <v>0</v>
      </c>
      <c r="J37" s="15">
        <v>0</v>
      </c>
      <c r="K37" s="15">
        <v>0</v>
      </c>
      <c r="L37" s="11"/>
    </row>
    <row r="38" spans="2:12" x14ac:dyDescent="0.3">
      <c r="B38" s="10"/>
      <c r="C38" s="5"/>
      <c r="D38" s="5"/>
      <c r="E38" s="17"/>
      <c r="F38" s="5"/>
      <c r="G38" s="5"/>
      <c r="H38" s="5"/>
      <c r="I38" s="15">
        <v>0</v>
      </c>
      <c r="J38" s="15">
        <v>0</v>
      </c>
      <c r="K38" s="15">
        <v>0</v>
      </c>
      <c r="L38" s="11"/>
    </row>
    <row r="39" spans="2:12" x14ac:dyDescent="0.3">
      <c r="B39" s="10"/>
      <c r="C39" s="5"/>
      <c r="D39" s="5"/>
      <c r="E39" s="17"/>
      <c r="F39" s="5"/>
      <c r="G39" s="5"/>
      <c r="H39" s="5"/>
      <c r="I39" s="15">
        <v>0</v>
      </c>
      <c r="J39" s="15">
        <v>0</v>
      </c>
      <c r="K39" s="15">
        <v>0</v>
      </c>
      <c r="L39" s="11"/>
    </row>
    <row r="40" spans="2:12" x14ac:dyDescent="0.3">
      <c r="B40" s="10"/>
      <c r="C40" s="5"/>
      <c r="D40" s="5"/>
      <c r="E40" s="17"/>
      <c r="F40" s="5"/>
      <c r="G40" s="5"/>
      <c r="H40" s="5"/>
      <c r="I40" s="15">
        <v>0</v>
      </c>
      <c r="J40" s="15">
        <v>0</v>
      </c>
      <c r="K40" s="15">
        <v>0</v>
      </c>
      <c r="L40" s="11"/>
    </row>
    <row r="41" spans="2:12" x14ac:dyDescent="0.3">
      <c r="B41" s="10"/>
      <c r="C41" s="5"/>
      <c r="D41" s="5"/>
      <c r="E41" s="17"/>
      <c r="F41" s="5"/>
      <c r="G41" s="5"/>
      <c r="H41" s="5"/>
      <c r="I41" s="15">
        <v>0</v>
      </c>
      <c r="J41" s="15">
        <v>0</v>
      </c>
      <c r="K41" s="15">
        <v>0</v>
      </c>
      <c r="L41" s="11"/>
    </row>
    <row r="42" spans="2:12" x14ac:dyDescent="0.3">
      <c r="B42" s="10"/>
      <c r="C42" s="5"/>
      <c r="D42" s="5"/>
      <c r="E42" s="17"/>
      <c r="F42" s="5"/>
      <c r="G42" s="5"/>
      <c r="H42" s="5"/>
      <c r="I42" s="15">
        <v>0</v>
      </c>
      <c r="J42" s="15">
        <v>0</v>
      </c>
      <c r="K42" s="15">
        <v>0</v>
      </c>
      <c r="L42" s="11"/>
    </row>
    <row r="43" spans="2:12" x14ac:dyDescent="0.3">
      <c r="B43" s="10"/>
      <c r="C43" s="5"/>
      <c r="D43" s="5"/>
      <c r="E43" s="17"/>
      <c r="F43" s="5"/>
      <c r="G43" s="5"/>
      <c r="H43" s="5"/>
      <c r="I43" s="15">
        <v>0</v>
      </c>
      <c r="J43" s="15">
        <v>0</v>
      </c>
      <c r="K43" s="15">
        <v>0</v>
      </c>
      <c r="L43" s="11"/>
    </row>
    <row r="44" spans="2:12" x14ac:dyDescent="0.3">
      <c r="B44" s="12"/>
      <c r="C44" s="13"/>
      <c r="D44" s="13"/>
      <c r="E44" s="13"/>
      <c r="F44" s="13"/>
      <c r="G44" s="13"/>
      <c r="H44" s="13"/>
      <c r="I44" s="16">
        <v>0</v>
      </c>
      <c r="J44" s="16">
        <v>0</v>
      </c>
      <c r="K44" s="16">
        <v>0</v>
      </c>
      <c r="L44" s="14"/>
    </row>
  </sheetData>
  <autoFilter ref="B4:L44" xr:uid="{4E391E13-0E65-4E64-8E4F-5C43FA1EAC59}"/>
  <mergeCells count="1">
    <mergeCell ref="I3:J3"/>
  </mergeCells>
  <hyperlinks>
    <hyperlink ref="B3" r:id="rId1" xr:uid="{9C148853-A42C-4AE4-AD8B-A2FD293722E4}"/>
    <hyperlink ref="E5" r:id="rId2" xr:uid="{7BE9377E-3029-4C2C-9368-012BB54043B7}"/>
    <hyperlink ref="E6" r:id="rId3" xr:uid="{0A8D8816-39A2-4578-8181-B70F8B1ACCAC}"/>
    <hyperlink ref="E7" r:id="rId4" xr:uid="{9D7CBB1E-4309-41E9-B0E4-1563D60116E0}"/>
    <hyperlink ref="E8" r:id="rId5" xr:uid="{8ACCB932-ECA5-40E4-B8F1-D4F962B7F97D}"/>
    <hyperlink ref="E9" r:id="rId6" xr:uid="{E6157CEA-4BA1-4F6B-89C4-E62A05B23F2D}"/>
    <hyperlink ref="E10" r:id="rId7" xr:uid="{A7D6FA65-81C3-4F78-B901-DE2A4C04B33A}"/>
    <hyperlink ref="E11" r:id="rId8" xr:uid="{0832EFAD-1F39-457E-9476-2FBC481D973E}"/>
    <hyperlink ref="E12" r:id="rId9" xr:uid="{D78B2E02-A76D-4C53-B73C-114C0E5083F3}"/>
    <hyperlink ref="E13" r:id="rId10" xr:uid="{05C781CB-C813-4D43-8D95-873A6BC902CA}"/>
    <hyperlink ref="E14" r:id="rId11" xr:uid="{732AB274-94C7-4743-BB67-B75D124632D3}"/>
    <hyperlink ref="E15" r:id="rId12" xr:uid="{24141A8F-E66A-4B83-AE03-B97C5FFF44B7}"/>
    <hyperlink ref="E16" r:id="rId13" xr:uid="{91A78FAE-547B-466D-88DC-11273A7AC37F}"/>
    <hyperlink ref="E17" r:id="rId14" xr:uid="{BE08379A-35AE-4259-8CA0-FAF6302EBC6A}"/>
    <hyperlink ref="E18" r:id="rId15" xr:uid="{DCE0D9BF-400A-4D23-9192-37966AF67AB1}"/>
    <hyperlink ref="E20" r:id="rId16" xr:uid="{88880571-77B9-4A4B-B565-494A5F454768}"/>
    <hyperlink ref="L20" r:id="rId17" xr:uid="{B80A6922-A03D-4C90-846E-07DA723F1F4A}"/>
    <hyperlink ref="F20" r:id="rId18" xr:uid="{2DE73699-1B86-4C48-BCE6-34145F32C23E}"/>
    <hyperlink ref="E21" r:id="rId19" xr:uid="{D5BFBB01-38AE-49B8-85EF-FD6B9FCD80CB}"/>
    <hyperlink ref="E22" r:id="rId20" xr:uid="{F34C747A-FE10-4BD2-BB41-15D0F6D6788F}"/>
    <hyperlink ref="D22" r:id="rId21" xr:uid="{97A459B5-840E-4347-9DC6-04671FCF99F7}"/>
    <hyperlink ref="E23" r:id="rId22" xr:uid="{7857BE43-6813-4EC1-A185-B86A1A6029AE}"/>
    <hyperlink ref="D23" r:id="rId23" xr:uid="{49D71429-41CD-41E1-8F6B-19BB86FAA870}"/>
    <hyperlink ref="D14" r:id="rId24" xr:uid="{A6CD96C0-F403-45CA-AD1B-EC34D1A16187}"/>
    <hyperlink ref="D24" r:id="rId25" xr:uid="{86645D40-EB59-45BF-99C9-F759F3C288AA}"/>
    <hyperlink ref="E24" r:id="rId26" xr:uid="{2D357508-94CE-449A-9E4A-F63B5750FF11}"/>
    <hyperlink ref="D25" r:id="rId27" xr:uid="{91127C11-4DF0-4F40-A467-0DDD64E49F32}"/>
    <hyperlink ref="E25" r:id="rId28" xr:uid="{BDAC220D-8A7F-4A0B-BADD-3100EC7B9731}"/>
    <hyperlink ref="E26" r:id="rId29" xr:uid="{337831CB-A4A4-407F-BDA9-4AD5B507BE82}"/>
    <hyperlink ref="D26" r:id="rId30" xr:uid="{8B9F2791-0BA9-405C-950E-01EB7964D9B4}"/>
    <hyperlink ref="D5" r:id="rId31" xr:uid="{7FBBC67A-CC5A-44E2-B543-9614C2715076}"/>
    <hyperlink ref="D6" r:id="rId32" xr:uid="{ECB2E5E1-B203-4FD0-9F25-609B345B4552}"/>
    <hyperlink ref="D7" r:id="rId33" xr:uid="{99706F97-6238-460C-ADE9-9108742AD4E7}"/>
    <hyperlink ref="D8" r:id="rId34" xr:uid="{6A45178F-1667-4D12-9911-149E9F27090C}"/>
    <hyperlink ref="D9" r:id="rId35" xr:uid="{C1429FBE-5326-4409-8786-DDFC606091BC}"/>
    <hyperlink ref="D10" r:id="rId36" xr:uid="{F319D29C-BB0B-4063-BE95-9EC24D709585}"/>
    <hyperlink ref="D11" r:id="rId37" xr:uid="{A950E374-1BE8-4442-A0B1-10E09F6CC5A1}"/>
    <hyperlink ref="D12" r:id="rId38" xr:uid="{9993D00D-3E18-4D88-B1D4-A37BE4316F4C}"/>
    <hyperlink ref="D13" r:id="rId39" xr:uid="{7D7CBF62-E591-49B3-AEF6-90A79D66E637}"/>
    <hyperlink ref="D15" r:id="rId40" xr:uid="{13438B74-55FE-46BF-ABE2-EB1207706946}"/>
    <hyperlink ref="D16" r:id="rId41" xr:uid="{04242B2D-63E0-4925-BD2E-F21A8688F96A}"/>
    <hyperlink ref="D17" r:id="rId42" xr:uid="{361D2CAD-3B06-4249-BADC-4B9B458A7C82}"/>
    <hyperlink ref="D18" r:id="rId43" xr:uid="{F1D6D24D-866F-4C68-9A43-1E35E4C4F219}"/>
    <hyperlink ref="D20" r:id="rId44" xr:uid="{A2231CD2-27D3-4115-AA3F-530D65EE19D5}"/>
    <hyperlink ref="D21" r:id="rId45" xr:uid="{FC9F811B-9A1E-4A6D-A30A-B40A433C6163}"/>
  </hyperlinks>
  <printOptions horizontalCentered="1" verticalCentered="1"/>
  <pageMargins left="0.39370078740157483" right="0.39370078740157483" top="0.19685039370078741" bottom="0.19685039370078741" header="0.31496062992125984" footer="0.31496062992125984"/>
  <pageSetup orientation="landscape" horizontalDpi="1200" verticalDpi="1200" r:id="rId46"/>
  <drawing r:id="rId47"/>
  <legacyDrawing r:id="rId4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E6638D9C-1214-4620-AE0B-51B11DD72BC0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TrafficLights" iconId="0"/>
              <x14:cfIcon iconSet="3TrafficLights1" iconId="0"/>
            </x14:iconSet>
          </x14:cfRule>
          <xm:sqref>I5:J44</xm:sqref>
        </x14:conditionalFormatting>
        <x14:conditionalFormatting xmlns:xm="http://schemas.microsoft.com/office/excel/2006/main">
          <x14:cfRule type="iconSet" priority="5" id="{E31C3C35-DB50-4107-BB2F-0DF8C46C1FE1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TrafficLights" iconId="0"/>
              <x14:cfIcon iconSet="3TrafficLights1" iconId="0"/>
            </x14:iconSet>
          </x14:cfRule>
          <xm:sqref>K5:K44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8ECC-C71C-42ED-9048-C5887480DD4F}">
  <dimension ref="B2:L11"/>
  <sheetViews>
    <sheetView showGridLines="0" zoomScale="115" zoomScaleNormal="115" workbookViewId="0"/>
  </sheetViews>
  <sheetFormatPr defaultRowHeight="16.8" x14ac:dyDescent="0.3"/>
  <cols>
    <col min="1" max="1" width="2.77734375" style="20" customWidth="1"/>
    <col min="2" max="2" width="44" style="20" customWidth="1"/>
    <col min="3" max="3" width="32.109375" style="20" customWidth="1"/>
    <col min="4" max="4" width="34.88671875" style="20" customWidth="1"/>
    <col min="5" max="5" width="9.77734375" style="19" customWidth="1"/>
    <col min="6" max="6" width="11.6640625" style="19" customWidth="1"/>
    <col min="7" max="7" width="16.109375" style="19" customWidth="1"/>
    <col min="8" max="8" width="9.44140625" style="19" customWidth="1"/>
    <col min="9" max="10" width="11.33203125" style="19" customWidth="1"/>
    <col min="11" max="11" width="12" style="19" bestFit="1" customWidth="1"/>
    <col min="12" max="12" width="43.109375" style="20" customWidth="1"/>
    <col min="13" max="16384" width="8.88671875" style="20"/>
  </cols>
  <sheetData>
    <row r="2" spans="2:12" x14ac:dyDescent="0.3">
      <c r="B2" s="20" t="s">
        <v>101</v>
      </c>
      <c r="L2" s="40" t="s">
        <v>127</v>
      </c>
    </row>
    <row r="3" spans="2:12" ht="67.2" x14ac:dyDescent="0.3">
      <c r="B3" s="22" t="s">
        <v>94</v>
      </c>
      <c r="C3" s="23" t="s">
        <v>98</v>
      </c>
      <c r="D3" s="23" t="s">
        <v>102</v>
      </c>
      <c r="E3" s="24" t="s">
        <v>95</v>
      </c>
      <c r="F3" s="24" t="s">
        <v>96</v>
      </c>
      <c r="G3" s="25" t="s">
        <v>111</v>
      </c>
      <c r="H3" s="25" t="s">
        <v>122</v>
      </c>
      <c r="I3" s="25" t="s">
        <v>123</v>
      </c>
      <c r="J3" s="25" t="s">
        <v>124</v>
      </c>
      <c r="K3" s="24" t="s">
        <v>97</v>
      </c>
      <c r="L3" s="26" t="s">
        <v>100</v>
      </c>
    </row>
    <row r="4" spans="2:12" ht="33.6" x14ac:dyDescent="0.3">
      <c r="B4" s="27" t="s">
        <v>20</v>
      </c>
      <c r="C4" s="28" t="s">
        <v>99</v>
      </c>
      <c r="D4" s="29" t="s">
        <v>17</v>
      </c>
      <c r="E4" s="21">
        <v>3</v>
      </c>
      <c r="F4" s="21">
        <v>14</v>
      </c>
      <c r="G4" s="21">
        <v>4</v>
      </c>
      <c r="H4" s="21">
        <v>1</v>
      </c>
      <c r="I4" s="35">
        <f>G4/H4</f>
        <v>4</v>
      </c>
      <c r="J4" s="35">
        <f>I4/10</f>
        <v>0.4</v>
      </c>
      <c r="K4" s="35">
        <f>(14+(38/60))/60</f>
        <v>0.24388888888888888</v>
      </c>
      <c r="L4" s="30" t="s">
        <v>113</v>
      </c>
    </row>
    <row r="5" spans="2:12" ht="50.4" x14ac:dyDescent="0.3">
      <c r="B5" s="27" t="s">
        <v>125</v>
      </c>
      <c r="C5" s="28" t="s">
        <v>99</v>
      </c>
      <c r="D5" s="29" t="s">
        <v>103</v>
      </c>
      <c r="E5" s="21">
        <v>5</v>
      </c>
      <c r="F5" s="21">
        <v>30</v>
      </c>
      <c r="G5" s="21">
        <v>48</v>
      </c>
      <c r="H5" s="21">
        <v>10</v>
      </c>
      <c r="I5" s="35">
        <f t="shared" ref="I5:I9" si="0">G5/H5</f>
        <v>4.8</v>
      </c>
      <c r="J5" s="35">
        <v>2.16</v>
      </c>
      <c r="K5" s="35">
        <f>192.35/60</f>
        <v>3.2058333333333331</v>
      </c>
      <c r="L5" s="30" t="s">
        <v>121</v>
      </c>
    </row>
    <row r="6" spans="2:12" ht="33.6" x14ac:dyDescent="0.3">
      <c r="B6" s="27" t="s">
        <v>104</v>
      </c>
      <c r="C6" s="28" t="s">
        <v>105</v>
      </c>
      <c r="D6" s="29" t="s">
        <v>106</v>
      </c>
      <c r="E6" s="21">
        <v>3</v>
      </c>
      <c r="F6" s="21">
        <v>19</v>
      </c>
      <c r="G6" s="21">
        <v>30</v>
      </c>
      <c r="H6" s="21">
        <v>6</v>
      </c>
      <c r="I6" s="35">
        <f t="shared" si="0"/>
        <v>5</v>
      </c>
      <c r="J6" s="35">
        <v>1.3</v>
      </c>
      <c r="K6" s="35">
        <v>2.4</v>
      </c>
      <c r="L6" s="30" t="s">
        <v>107</v>
      </c>
    </row>
    <row r="7" spans="2:12" ht="33.6" x14ac:dyDescent="0.3">
      <c r="B7" s="27" t="s">
        <v>108</v>
      </c>
      <c r="C7" s="28" t="s">
        <v>109</v>
      </c>
      <c r="D7" s="29" t="s">
        <v>110</v>
      </c>
      <c r="E7" s="21">
        <v>4</v>
      </c>
      <c r="F7" s="21">
        <v>22</v>
      </c>
      <c r="G7" s="21">
        <v>26</v>
      </c>
      <c r="H7" s="21">
        <v>7</v>
      </c>
      <c r="I7" s="35">
        <f t="shared" si="0"/>
        <v>3.7142857142857144</v>
      </c>
      <c r="J7" s="35">
        <v>0.71</v>
      </c>
      <c r="K7" s="35">
        <v>7.68</v>
      </c>
      <c r="L7" s="30" t="s">
        <v>107</v>
      </c>
    </row>
    <row r="8" spans="2:12" ht="33.6" x14ac:dyDescent="0.3">
      <c r="B8" s="27" t="s">
        <v>114</v>
      </c>
      <c r="C8" s="28" t="s">
        <v>115</v>
      </c>
      <c r="D8" s="29" t="s">
        <v>116</v>
      </c>
      <c r="E8" s="21">
        <v>3</v>
      </c>
      <c r="F8" s="21">
        <v>20</v>
      </c>
      <c r="G8" s="21">
        <v>8.8000000000000007</v>
      </c>
      <c r="H8" s="21">
        <v>2</v>
      </c>
      <c r="I8" s="35">
        <f t="shared" si="0"/>
        <v>4.4000000000000004</v>
      </c>
      <c r="J8" s="35">
        <v>1.3</v>
      </c>
      <c r="K8" s="35">
        <f>75.23/60</f>
        <v>1.2538333333333334</v>
      </c>
      <c r="L8" s="30" t="s">
        <v>126</v>
      </c>
    </row>
    <row r="9" spans="2:12" x14ac:dyDescent="0.3">
      <c r="B9" s="27" t="s">
        <v>117</v>
      </c>
      <c r="C9" s="28" t="s">
        <v>118</v>
      </c>
      <c r="D9" s="29" t="s">
        <v>119</v>
      </c>
      <c r="E9" s="21">
        <v>5</v>
      </c>
      <c r="F9" s="21">
        <v>18</v>
      </c>
      <c r="G9" s="21">
        <v>10</v>
      </c>
      <c r="H9" s="21">
        <v>3</v>
      </c>
      <c r="I9" s="35">
        <f t="shared" si="0"/>
        <v>3.3333333333333335</v>
      </c>
      <c r="J9" s="35">
        <v>1</v>
      </c>
      <c r="K9" s="35">
        <f>(56/60+1+16/60+1+40/60+52/60+1+42/60+49/60+2+46/60)/60</f>
        <v>0.16694444444444445</v>
      </c>
      <c r="L9" s="30" t="s">
        <v>120</v>
      </c>
    </row>
    <row r="10" spans="2:12" x14ac:dyDescent="0.3">
      <c r="B10" s="31"/>
      <c r="C10" s="32"/>
      <c r="D10" s="32"/>
      <c r="E10" s="33"/>
      <c r="F10" s="33"/>
      <c r="G10" s="33"/>
      <c r="H10" s="33"/>
      <c r="I10" s="37"/>
      <c r="J10" s="37"/>
      <c r="K10" s="37"/>
      <c r="L10" s="34"/>
    </row>
    <row r="11" spans="2:12" x14ac:dyDescent="0.3">
      <c r="D11" s="38" t="s">
        <v>112</v>
      </c>
      <c r="E11" s="39">
        <f>SUM(E4:E10)</f>
        <v>23</v>
      </c>
      <c r="F11" s="39">
        <f>SUM(F4:F10)</f>
        <v>123</v>
      </c>
      <c r="G11" s="36">
        <f>SUM(G4:G10)</f>
        <v>126.8</v>
      </c>
      <c r="H11" s="36"/>
      <c r="I11" s="36"/>
      <c r="J11" s="36"/>
      <c r="K11" s="36">
        <f>SUM(K4:K10)</f>
        <v>14.9505</v>
      </c>
    </row>
  </sheetData>
  <hyperlinks>
    <hyperlink ref="D4" r:id="rId1" xr:uid="{250C1A95-4C83-4AAE-A879-2F6E62BBDAE0}"/>
    <hyperlink ref="D5" r:id="rId2" xr:uid="{DC977ABE-62F8-4A04-89CB-684A04275591}"/>
    <hyperlink ref="D6" r:id="rId3" xr:uid="{93E2DECE-6C93-4020-927C-500D03E82399}"/>
    <hyperlink ref="D7" r:id="rId4" xr:uid="{4FB52435-7FD9-4659-B7E0-4DD9445FDD78}"/>
    <hyperlink ref="D8" r:id="rId5" xr:uid="{17BA9DD3-DB1E-46C9-8B04-37A5CD686EF0}"/>
    <hyperlink ref="D9" r:id="rId6" xr:uid="{FC0710F3-EFD0-498F-B3C8-CE356E3608DD}"/>
  </hyperlinks>
  <pageMargins left="0.7" right="0.7" top="0.75" bottom="0.75" header="0.3" footer="0.3"/>
  <pageSetup paperSize="9" orientation="portrait" r:id="rId7"/>
  <drawing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ClassList</vt:lpstr>
      <vt:lpstr>CourseList</vt:lpstr>
      <vt:lpstr>ClassList!Print_Area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Legion</cp:lastModifiedBy>
  <cp:lastPrinted>2023-02-13T21:44:23Z</cp:lastPrinted>
  <dcterms:created xsi:type="dcterms:W3CDTF">2023-02-13T21:20:13Z</dcterms:created>
  <dcterms:modified xsi:type="dcterms:W3CDTF">2023-03-22T18:38:34Z</dcterms:modified>
</cp:coreProperties>
</file>