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beccahallam/Documents/GitHub/FYP/Testing/Round 2/"/>
    </mc:Choice>
  </mc:AlternateContent>
  <xr:revisionPtr revIDLastSave="0" documentId="13_ncr:1_{D3567E95-E5E7-4C4D-80B2-B376641DD89D}" xr6:coauthVersionLast="45" xr6:coauthVersionMax="45" xr10:uidLastSave="{00000000-0000-0000-0000-000000000000}"/>
  <bookViews>
    <workbookView xWindow="320" yWindow="460" windowWidth="28480" windowHeight="16440" xr2:uid="{DAEDA34B-B904-9948-99BA-29975B5A79B6}"/>
  </bookViews>
  <sheets>
    <sheet name="Full Results" sheetId="1" r:id="rId1"/>
    <sheet name="Analysis" sheetId="2" r:id="rId2"/>
    <sheet name="For 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6" i="3" l="1"/>
  <c r="H126" i="3"/>
  <c r="G126" i="3"/>
  <c r="F126" i="3"/>
  <c r="E126" i="3"/>
  <c r="C126" i="3"/>
  <c r="D126" i="3"/>
  <c r="B126" i="3"/>
  <c r="I26" i="3"/>
  <c r="H26" i="3"/>
  <c r="G26" i="3"/>
  <c r="F26" i="3"/>
  <c r="E26" i="3"/>
  <c r="D26" i="3"/>
  <c r="C26" i="3"/>
  <c r="B26" i="3"/>
  <c r="W17" i="2"/>
  <c r="C17" i="2"/>
  <c r="D17" i="2"/>
  <c r="E17" i="2"/>
  <c r="F17" i="2"/>
  <c r="G17" i="2"/>
  <c r="H17" i="2"/>
  <c r="I17" i="2"/>
  <c r="J17" i="2"/>
  <c r="K17" i="2"/>
  <c r="L17" i="2"/>
  <c r="M17" i="2"/>
  <c r="N17" i="2"/>
  <c r="O17" i="2"/>
  <c r="P17" i="2"/>
  <c r="Q17" i="2"/>
  <c r="R17" i="2"/>
  <c r="S17" i="2"/>
  <c r="T17" i="2"/>
  <c r="U17" i="2"/>
  <c r="V17" i="2"/>
  <c r="B17" i="2"/>
  <c r="X23" i="2" l="1"/>
  <c r="X19" i="2"/>
  <c r="X20" i="2"/>
  <c r="X21" i="2"/>
  <c r="X22" i="2"/>
  <c r="X18" i="2"/>
  <c r="C16" i="2"/>
  <c r="D16" i="2"/>
  <c r="E16" i="2"/>
  <c r="F16" i="2"/>
  <c r="G16" i="2"/>
  <c r="H16" i="2"/>
  <c r="I16" i="2"/>
  <c r="J16" i="2"/>
  <c r="W16" i="2" s="1"/>
  <c r="K16" i="2"/>
  <c r="L16" i="2"/>
  <c r="M16" i="2"/>
  <c r="N16" i="2"/>
  <c r="O16" i="2"/>
  <c r="P16" i="2"/>
  <c r="Q16" i="2"/>
  <c r="R16" i="2"/>
  <c r="S16" i="2"/>
  <c r="T16" i="2"/>
  <c r="U16" i="2"/>
  <c r="V16" i="2"/>
  <c r="B16" i="2"/>
  <c r="C23" i="2"/>
  <c r="D23" i="2"/>
  <c r="E23" i="2"/>
  <c r="F23" i="2"/>
  <c r="G23" i="2"/>
  <c r="H23" i="2"/>
  <c r="I23" i="2"/>
  <c r="J23" i="2"/>
  <c r="K23" i="2"/>
  <c r="L23" i="2"/>
  <c r="M23" i="2"/>
  <c r="N23" i="2"/>
  <c r="O23" i="2"/>
  <c r="P23" i="2"/>
  <c r="Q23" i="2"/>
  <c r="R23" i="2"/>
  <c r="S23" i="2"/>
  <c r="T23" i="2"/>
  <c r="U23" i="2"/>
  <c r="V23" i="2"/>
  <c r="B23" i="2"/>
  <c r="C9" i="2"/>
  <c r="D9" i="2"/>
  <c r="E9" i="2"/>
  <c r="F9" i="2"/>
  <c r="G9" i="2"/>
  <c r="H9" i="2"/>
  <c r="I9" i="2"/>
  <c r="J9" i="2"/>
  <c r="K9" i="2"/>
  <c r="L9" i="2"/>
  <c r="M9" i="2"/>
  <c r="N9" i="2"/>
  <c r="O9" i="2"/>
  <c r="P9" i="2"/>
  <c r="Q9" i="2"/>
  <c r="R9" i="2"/>
  <c r="S9" i="2"/>
  <c r="T9" i="2"/>
  <c r="U9" i="2"/>
  <c r="V9" i="2"/>
  <c r="B9" i="2"/>
  <c r="W9" i="2" s="1"/>
  <c r="C28" i="2"/>
  <c r="D28" i="2"/>
  <c r="E28" i="2"/>
  <c r="F28" i="2"/>
  <c r="G28" i="2"/>
  <c r="H28" i="2"/>
  <c r="I28" i="2"/>
  <c r="J28" i="2"/>
  <c r="K28" i="2"/>
  <c r="L28" i="2"/>
  <c r="M28" i="2"/>
  <c r="N28" i="2"/>
  <c r="O28" i="2"/>
  <c r="P28" i="2"/>
  <c r="Q28" i="2"/>
  <c r="R28" i="2"/>
  <c r="S28" i="2"/>
  <c r="T28" i="2"/>
  <c r="U28" i="2"/>
  <c r="V28" i="2"/>
  <c r="B28" i="2"/>
  <c r="C30" i="2"/>
  <c r="W30" i="2" s="1"/>
  <c r="D30" i="2"/>
  <c r="E30" i="2"/>
  <c r="F30" i="2"/>
  <c r="G30" i="2"/>
  <c r="H30" i="2"/>
  <c r="I30" i="2"/>
  <c r="J30" i="2"/>
  <c r="K30" i="2"/>
  <c r="L30" i="2"/>
  <c r="M30" i="2"/>
  <c r="N30" i="2"/>
  <c r="O30" i="2"/>
  <c r="P30" i="2"/>
  <c r="Q30" i="2"/>
  <c r="R30" i="2"/>
  <c r="S30" i="2"/>
  <c r="T30" i="2"/>
  <c r="U30" i="2"/>
  <c r="V30" i="2"/>
  <c r="B30" i="2"/>
  <c r="C27" i="2"/>
  <c r="D27" i="2"/>
  <c r="E27" i="2"/>
  <c r="F27" i="2"/>
  <c r="G27" i="2"/>
  <c r="H27" i="2"/>
  <c r="I27" i="2"/>
  <c r="J27" i="2"/>
  <c r="K27" i="2"/>
  <c r="L27" i="2"/>
  <c r="M27" i="2"/>
  <c r="N27" i="2"/>
  <c r="O27" i="2"/>
  <c r="P27" i="2"/>
  <c r="Q27" i="2"/>
  <c r="R27" i="2"/>
  <c r="S27" i="2"/>
  <c r="T27" i="2"/>
  <c r="U27" i="2"/>
  <c r="V27" i="2"/>
  <c r="B27" i="2"/>
  <c r="C25" i="2"/>
  <c r="D25" i="2"/>
  <c r="E25" i="2"/>
  <c r="F25" i="2"/>
  <c r="G25" i="2"/>
  <c r="H25" i="2"/>
  <c r="I25" i="2"/>
  <c r="J25" i="2"/>
  <c r="K25" i="2"/>
  <c r="L25" i="2"/>
  <c r="M25" i="2"/>
  <c r="N25" i="2"/>
  <c r="O25" i="2"/>
  <c r="P25" i="2"/>
  <c r="Q25" i="2"/>
  <c r="R25" i="2"/>
  <c r="S25" i="2"/>
  <c r="T25" i="2"/>
  <c r="U25" i="2"/>
  <c r="V25" i="2"/>
  <c r="B25" i="2"/>
  <c r="C14" i="2"/>
  <c r="D14" i="2"/>
  <c r="E14" i="2"/>
  <c r="F14" i="2"/>
  <c r="G14" i="2"/>
  <c r="H14" i="2"/>
  <c r="I14" i="2"/>
  <c r="J14" i="2"/>
  <c r="K14" i="2"/>
  <c r="L14" i="2"/>
  <c r="M14" i="2"/>
  <c r="N14" i="2"/>
  <c r="O14" i="2"/>
  <c r="P14" i="2"/>
  <c r="Q14" i="2"/>
  <c r="R14" i="2"/>
  <c r="S14" i="2"/>
  <c r="T14" i="2"/>
  <c r="U14" i="2"/>
  <c r="V14" i="2"/>
  <c r="B14" i="2"/>
  <c r="W29" i="2"/>
  <c r="W26" i="2"/>
  <c r="W24" i="2"/>
  <c r="W22" i="2"/>
  <c r="W21" i="2"/>
  <c r="W20" i="2"/>
  <c r="W19" i="2"/>
  <c r="W18" i="2"/>
  <c r="W15" i="2"/>
  <c r="W13" i="2"/>
  <c r="W12" i="2"/>
  <c r="W11" i="2"/>
  <c r="W10" i="2"/>
  <c r="W8" i="2"/>
  <c r="W7" i="2"/>
  <c r="W6" i="2"/>
  <c r="W34" i="1"/>
  <c r="W35" i="1"/>
  <c r="W36" i="1"/>
  <c r="W37" i="1"/>
  <c r="W38" i="1"/>
  <c r="W40" i="1"/>
  <c r="W43" i="1"/>
  <c r="W33" i="1"/>
  <c r="W10" i="1"/>
  <c r="W11" i="1"/>
  <c r="W12" i="1"/>
  <c r="W13" i="1"/>
  <c r="W15" i="1"/>
  <c r="W16" i="1"/>
  <c r="W18" i="1"/>
  <c r="W9" i="1"/>
  <c r="C44" i="1"/>
  <c r="D44" i="1"/>
  <c r="E44" i="1"/>
  <c r="F44" i="1"/>
  <c r="G44" i="1"/>
  <c r="H44" i="1"/>
  <c r="I44" i="1"/>
  <c r="J44" i="1"/>
  <c r="K44" i="1"/>
  <c r="L44" i="1"/>
  <c r="M44" i="1"/>
  <c r="N44" i="1"/>
  <c r="O44" i="1"/>
  <c r="P44" i="1"/>
  <c r="Q44" i="1"/>
  <c r="R44" i="1"/>
  <c r="S44" i="1"/>
  <c r="T44" i="1"/>
  <c r="U44" i="1"/>
  <c r="V44" i="1"/>
  <c r="C42" i="1"/>
  <c r="D42" i="1"/>
  <c r="E42" i="1"/>
  <c r="F42" i="1"/>
  <c r="G42" i="1"/>
  <c r="H42" i="1"/>
  <c r="I42" i="1"/>
  <c r="J42" i="1"/>
  <c r="K42" i="1"/>
  <c r="L42" i="1"/>
  <c r="M42" i="1"/>
  <c r="N42" i="1"/>
  <c r="O42" i="1"/>
  <c r="P42" i="1"/>
  <c r="Q42" i="1"/>
  <c r="R42" i="1"/>
  <c r="S42" i="1"/>
  <c r="T42" i="1"/>
  <c r="U42" i="1"/>
  <c r="V42" i="1"/>
  <c r="C41" i="1"/>
  <c r="D41" i="1"/>
  <c r="E41" i="1"/>
  <c r="F41" i="1"/>
  <c r="G41" i="1"/>
  <c r="H41" i="1"/>
  <c r="I41" i="1"/>
  <c r="J41" i="1"/>
  <c r="K41" i="1"/>
  <c r="L41" i="1"/>
  <c r="M41" i="1"/>
  <c r="N41" i="1"/>
  <c r="O41" i="1"/>
  <c r="P41" i="1"/>
  <c r="Q41" i="1"/>
  <c r="R41" i="1"/>
  <c r="S41" i="1"/>
  <c r="T41" i="1"/>
  <c r="U41" i="1"/>
  <c r="V41" i="1"/>
  <c r="C39" i="1"/>
  <c r="D39" i="1"/>
  <c r="E39" i="1"/>
  <c r="F39" i="1"/>
  <c r="G39" i="1"/>
  <c r="H39" i="1"/>
  <c r="I39" i="1"/>
  <c r="J39" i="1"/>
  <c r="K39" i="1"/>
  <c r="L39" i="1"/>
  <c r="M39" i="1"/>
  <c r="N39" i="1"/>
  <c r="O39" i="1"/>
  <c r="P39" i="1"/>
  <c r="Q39" i="1"/>
  <c r="R39" i="1"/>
  <c r="S39" i="1"/>
  <c r="T39" i="1"/>
  <c r="U39" i="1"/>
  <c r="V39" i="1"/>
  <c r="B42" i="1"/>
  <c r="W42" i="1" s="1"/>
  <c r="B41" i="1"/>
  <c r="W41" i="1" s="1"/>
  <c r="B44" i="1"/>
  <c r="W44" i="1" s="1"/>
  <c r="B39" i="1"/>
  <c r="W39" i="1" s="1"/>
  <c r="C17" i="1"/>
  <c r="D17" i="1"/>
  <c r="E17" i="1"/>
  <c r="F17" i="1"/>
  <c r="G17" i="1"/>
  <c r="H17" i="1"/>
  <c r="I17" i="1"/>
  <c r="J17" i="1"/>
  <c r="K17" i="1"/>
  <c r="L17" i="1"/>
  <c r="M17" i="1"/>
  <c r="N17" i="1"/>
  <c r="O17" i="1"/>
  <c r="P17" i="1"/>
  <c r="Q17" i="1"/>
  <c r="R17" i="1"/>
  <c r="S17" i="1"/>
  <c r="T17" i="1"/>
  <c r="U17" i="1"/>
  <c r="V17" i="1"/>
  <c r="B17" i="1"/>
  <c r="W17" i="1" s="1"/>
  <c r="W27" i="2" l="1"/>
  <c r="W23" i="2"/>
  <c r="W28" i="2"/>
  <c r="W25" i="2"/>
  <c r="W14" i="2"/>
</calcChain>
</file>

<file path=xl/sharedStrings.xml><?xml version="1.0" encoding="utf-8"?>
<sst xmlns="http://schemas.openxmlformats.org/spreadsheetml/2006/main" count="638" uniqueCount="348">
  <si>
    <t>iOS Version</t>
  </si>
  <si>
    <t>Where do you live</t>
  </si>
  <si>
    <t>Out of all waste you produce, how much do you recycle in an average (lockdown) week (1 - 5)</t>
  </si>
  <si>
    <t>How motivated are you to recycle correctly (1 - 5)</t>
  </si>
  <si>
    <t>Starter Questions</t>
  </si>
  <si>
    <t>Recycling Views and Practices</t>
  </si>
  <si>
    <t>Before Showing the App</t>
  </si>
  <si>
    <t>If you could have an app that helped you to recycle better / more…</t>
  </si>
  <si>
    <t>What features would you like</t>
  </si>
  <si>
    <t>After Showing the App</t>
  </si>
  <si>
    <t>Why / Why Not</t>
  </si>
  <si>
    <t>How did using the app make you feel / how was the user experience</t>
  </si>
  <si>
    <t>Which classification method did you prefer</t>
  </si>
  <si>
    <t>Was the app what you expected</t>
  </si>
  <si>
    <t>How did you feel about your onboarding experience</t>
  </si>
  <si>
    <t>How easy / intuitive was the app to use (1 - 5)</t>
  </si>
  <si>
    <t>How helpful is the app (1 - 5)</t>
  </si>
  <si>
    <t>How likely are you to use this app (1 - 5)</t>
  </si>
  <si>
    <t>How helpful was the onboarding experience (1 - 5)</t>
  </si>
  <si>
    <t>How likely are you to recycle when at home (lockdown) with this app  (1 - 5)</t>
  </si>
  <si>
    <t>How likely are you to recycle when at home (non-lockdown) with this app (1 - 5)</t>
  </si>
  <si>
    <t>How likely are you to recycle when out and about with this app (1 - 5)</t>
  </si>
  <si>
    <t>At the End</t>
  </si>
  <si>
    <t>How clear / easy to follow was the information        (1 - 5)</t>
  </si>
  <si>
    <t>How much do you consider yourself as someone who recycles (1 - 5)</t>
  </si>
  <si>
    <t>Based on past behaviour...</t>
  </si>
  <si>
    <t>How likely would you say you are to recycle when at home (lockdown) (1 - 5)</t>
  </si>
  <si>
    <t>How likely would you say you are to recycle when at home (non-lockdown) (1 - 5)</t>
  </si>
  <si>
    <t>How likely would you say you are to recycle when out and about   (1 - 5)</t>
  </si>
  <si>
    <t>What prevents you from recycling more?</t>
  </si>
  <si>
    <t>What features would you find useful to help you recycle more</t>
  </si>
  <si>
    <t>Why / What problems would this address</t>
  </si>
  <si>
    <t>Did the layout work for you / make sense</t>
  </si>
  <si>
    <t>Time &amp; Date</t>
  </si>
  <si>
    <t>Recording?</t>
  </si>
  <si>
    <t>GDPR?</t>
  </si>
  <si>
    <t>Y</t>
  </si>
  <si>
    <t>13.4.1</t>
  </si>
  <si>
    <t>St Albans / Newham / Cardiff</t>
  </si>
  <si>
    <t>Out of all waste you produce, how much do you recycle in an average (non-lockdown) week (1 - 5)</t>
  </si>
  <si>
    <t>Access to recycling bins, awareness of places and how to recycle. If she doesn't know or is unsure then she would just not.</t>
  </si>
  <si>
    <t>Limited knowledge in how or where to recycle thing and taking the length of the process and shortening it</t>
  </si>
  <si>
    <t>If it encouraged you by rewarding you somehow. (in a tangible way), showing the positive impact</t>
  </si>
  <si>
    <t>https://testflight.apple.com/join/9uZW13Va</t>
  </si>
  <si>
    <t>Better than expectations</t>
  </si>
  <si>
    <t>More functions then thought there would be, and functions that I wouldn't have thought of</t>
  </si>
  <si>
    <t>Why</t>
  </si>
  <si>
    <t>Object recognition</t>
  </si>
  <si>
    <t>The easiest to use</t>
  </si>
  <si>
    <t>Yeah</t>
  </si>
  <si>
    <t>Calming, not stressful, liked the colours</t>
  </si>
  <si>
    <t>Really nice, very clear what the app was offering and made me feel like I could trust the app</t>
  </si>
  <si>
    <t>Logo detection - looking at the wrong logos, didn't know which ones to detect</t>
  </si>
  <si>
    <t>Cardiff</t>
  </si>
  <si>
    <t>If batteries run out of charge she carries around until can dispose. Strictness of recycling facilities and clarity about what you can and cannot recycle</t>
  </si>
  <si>
    <t>Guidance on how to separate things that are mixed materials, guarantee that it actually will be recycled.</t>
  </si>
  <si>
    <t>Lack of clarity / information - especially as a uni student where you living between two different locations that have different rules.</t>
  </si>
  <si>
    <t>Incentives for every time you use it - nice motivational method everytime you recycle something or use the app - "by doing this everyday you save like 20 football pitches"</t>
  </si>
  <si>
    <t>Purely because you knew what I was doing / trying to do.</t>
  </si>
  <si>
    <t>Object Detection</t>
  </si>
  <si>
    <t>Easier, don't have to look for labels etc.</t>
  </si>
  <si>
    <t xml:space="preserve">Yep, labels made it clear </t>
  </si>
  <si>
    <t>Good other than the camera issue, covering up text was annoying</t>
  </si>
  <si>
    <t>Good, didn't take too long and it was quite intuitive so didn't necessarily need it, maybe an option to not be able to skip it. Because she probably would have skipped it.</t>
  </si>
  <si>
    <t>People don't necessarily have their phone on them</t>
  </si>
  <si>
    <t>Yes</t>
  </si>
  <si>
    <t>Portugal / Kensington &amp; Chelsea</t>
  </si>
  <si>
    <t>If there's no recycling bins where she is, she is more likely to just throw it out</t>
  </si>
  <si>
    <t>How to distinguish the different types of plastic, information about the most common mistakes, location of the closest recycling bins.</t>
  </si>
  <si>
    <t>Hard to keep up with how recycling varies around the UK - shes used to what it is in portugal</t>
  </si>
  <si>
    <t>Rewards, incentivisation</t>
  </si>
  <si>
    <t>Wasn't expecting anything cause didn't really know</t>
  </si>
  <si>
    <t xml:space="preserve">Didn't expect it to recognise what things were </t>
  </si>
  <si>
    <t>List is very helpful when not working. Object Detection was favourite because it was the easiest and quickest.</t>
  </si>
  <si>
    <t>Yes, she is dyslexic so finds things hard sometimes and didn't struggle with this</t>
  </si>
  <si>
    <t>Very useful, exciting at first -&gt; it’s a utility and is really handy</t>
  </si>
  <si>
    <t>The app wasn't hard to understand, so even skipping it, it didn't make the use of the app any harder</t>
  </si>
  <si>
    <t>Bin locations</t>
  </si>
  <si>
    <t>Ealing / Northamptonshire</t>
  </si>
  <si>
    <t>Sometimes it's accessibility to bins - not always have recycling, sometimes it's just general.</t>
  </si>
  <si>
    <t>Locating bins - general and recycling. Scan an item and see if you need to separate it.</t>
  </si>
  <si>
    <t>Sometimes it does put it in the packaging but not everyone reads it. Putting it in a database.</t>
  </si>
  <si>
    <t>Something that keeps you on track or rewards you - maybe a point system. If you recycle X amount of an items, some amount gets donated to a cause. E.g. Ecosia</t>
  </si>
  <si>
    <t>Thought it would be more complex but its not - that's a good thing. Sometimes you can get quite lost and you don't know how to use it (especially with older people)</t>
  </si>
  <si>
    <t>Search list</t>
  </si>
  <si>
    <t>More specific, easy to use. Detection one is good if you don't know exactly what the object is. List is good if you're in the house sitting down. Scanning is good for on the go.</t>
  </si>
  <si>
    <t>Yeah - three functions, three buttons</t>
  </si>
  <si>
    <t>First was a bit confused but after exploring it id made sense. Quite simple straight to the point.</t>
  </si>
  <si>
    <t>Good. Like it when apps give you instructions at first, telling you what the app contains and how it can help etc. Then people would otherwise be inclined to delete the app.</t>
  </si>
  <si>
    <t>Camera to detect better, quicker - people often want something to work quicker / better on the spot.</t>
  </si>
  <si>
    <t>Kensington &amp; Chelsea / Milan</t>
  </si>
  <si>
    <t xml:space="preserve">Outside - lack of bins. At home - when people use weird or unusual packaging, having to take things to a collection point and not knowing where they are. </t>
  </si>
  <si>
    <t>Identifying what an item is made of - can teach you to recognise it yourself - e.g. different types of plastic and how they can be recycled.  Bin locations for when you're out and about. TerraCycle information and collection points and bins and stuff. Information about rare items.</t>
  </si>
  <si>
    <t>Product that’s packaged in something hard to recycle, a suggestion of 'try using this instead' because its more recyclable or sustainable. Incentives. People to realise what recycling really is. Warning signs of which materials are better to use. 'e.g. recycling plastic is good but its not better than using it' - displaying some facts.</t>
  </si>
  <si>
    <t xml:space="preserve"> Found the homepage a bit bare - perhaps bigger items. Distinguish the buttons and functions more.</t>
  </si>
  <si>
    <t>Yeah of the features that I implemented</t>
  </si>
  <si>
    <t>Search had most functionality</t>
  </si>
  <si>
    <t>Label was the least useful because if you've managed to find the label it's pretty clear instructions. Object detection needs more accuracy but it would be great for beginners or those who have just moved to/in the UK.</t>
  </si>
  <si>
    <t>Did what it had to do - was satisfying.</t>
  </si>
  <si>
    <t>Liked it, perhaps more information / onboarding about *how* to scan the labels / objects etc. When things weren't working "is it me or is the app"</t>
  </si>
  <si>
    <t>If its recyclable but take it somewhere else - more obvious in the title. Where to look for labels. More features outlining what is happening in the detection process. Instructions: steps rather than just sentences. Link to collection point map. Text is quite small - make categories bigger.</t>
  </si>
  <si>
    <t>13.3.1</t>
  </si>
  <si>
    <t>Rickmansworth</t>
  </si>
  <si>
    <t>Not being able to find bins when you're out and about. Mixed packaging.</t>
  </si>
  <si>
    <t>Detecting different plastics, putting in recycling collection date (to see how much space you have left, or to remind you to put bins out etc). A lot of information. Allowing users to put things in if they're not included, to expand the database.</t>
  </si>
  <si>
    <t>Hard to know how to recycle some plastics, date -&gt; really forgetful so would help her</t>
  </si>
  <si>
    <t>Reminders, Being able to set a goal of how much your recycle, Logging things, sharing with friends, track your progress over time</t>
  </si>
  <si>
    <t>Didn't know it was going to have the search your own categories thing, that was quite cool.</t>
  </si>
  <si>
    <t>Search</t>
  </si>
  <si>
    <t>More specific, had broken down categories and instructions</t>
  </si>
  <si>
    <t>yeah</t>
  </si>
  <si>
    <t>good</t>
  </si>
  <si>
    <t>Clear, explained well. Might be nice to have it explained in the order that it appears on the homescreen.</t>
  </si>
  <si>
    <t>Personalised feature.</t>
  </si>
  <si>
    <t>St Albans</t>
  </si>
  <si>
    <t>Lack of recycling bins in public. Recycling bin keeps on getting full - especially in lockdown due to loads of people now being at home.</t>
  </si>
  <si>
    <t>Can tell you if things can be recycled, different types of plastic so you don't just chuck them all in. Locating the nearest recycling bin in public.</t>
  </si>
  <si>
    <t>Easy to use, simple.</t>
  </si>
  <si>
    <t>Yeah kind of</t>
  </si>
  <si>
    <t>It was cooler than what she thought because it could detect what things were.</t>
  </si>
  <si>
    <t>Computer Vision techniques</t>
  </si>
  <si>
    <t>Easier than scrolling through and finding you thing - quick and easy.</t>
  </si>
  <si>
    <t>Yeah - was pretty simple, homescreen and each feature</t>
  </si>
  <si>
    <t xml:space="preserve">Informative - learnt some things about recycling. </t>
  </si>
  <si>
    <t>Good, classic what you expect from lots of apps, quite simple, brief overview</t>
  </si>
  <si>
    <t>Don't recycle anything at work because of PPE etc</t>
  </si>
  <si>
    <t>Just the local authorities thing - changing that to local information would be an improvement, which is also the hardest thing to know.</t>
  </si>
  <si>
    <t>Tower Hamlets / St Albans</t>
  </si>
  <si>
    <t>If there's not a recycling bin, she's not going to keep carrying it if it's really awkward to carry. If she assumes something can't be recycled, then she wouldn't recycle it.</t>
  </si>
  <si>
    <t>If you could take a picture of something and then it would pop up and say what you should do with it with specific instructions. If you had stuff that you often throw away - a quick feature to tell you these. Or some fun things about what happens if you don't recycle (guilt you into recycling)</t>
  </si>
  <si>
    <t>Just chucking it in the main bin cause you don't know what to do with it. And becoming lazy because you don't think about the impacts.</t>
  </si>
  <si>
    <t>A clip from one of those david attenborough things saying what happens if turtles eat plastic.</t>
  </si>
  <si>
    <t>Didn't think it would have the "cool scanning thing on it" thought it would just be the looking up items.</t>
  </si>
  <si>
    <t>Exceed Expectations</t>
  </si>
  <si>
    <t>Very easy and quick and gave all the info I needed and had the "cool factor"</t>
  </si>
  <si>
    <t>Yep</t>
  </si>
  <si>
    <t>Yeah it was good, didn't notice a way to go back and see it again</t>
  </si>
  <si>
    <t>The user experience was good, she liked how it looked and stuff maybe when you scan your box it could say "you've saved half a tree by recycling this"</t>
  </si>
  <si>
    <t>Search where to drop off clothes etc and show the nearest one. Get the david attenborough voiceover. Show how much of an impact you're having, "feel good factor".</t>
  </si>
  <si>
    <t>Hammersmith and Fulham / Dublin</t>
  </si>
  <si>
    <t>Dublin</t>
  </si>
  <si>
    <t>lack of availability of recycling options, probably wouldn't hold onto recycling stuff. Knowing exactly what can be recycled, e.g. soft plastics can't, mostly plastics and different types</t>
  </si>
  <si>
    <t>Normal times travel a lot, in different countries it differs - there's no standard for the ability to throw things away, so you really have to look at your bins, hotel rooms often don't have the option, where they do it's not immediately obvious which is which</t>
  </si>
  <si>
    <t>Different countries and locations have different standards, don't know which is best in different locations.</t>
  </si>
  <si>
    <t>The ability to know what goes in which bin, what can be recycled and maybe also to be able to point out a bin and know which one to put it into. Debate as to whether cooked foods can go in. The first time you come across a new type of packaging, instructions what to do. Maybe also something that tracks targets of waste that it is recycled, e.g. over time -&gt; you have to buy differently in order to recycle and a league table with your friends</t>
  </si>
  <si>
    <t>Loyalty points from supermarkets if you recycle more.</t>
  </si>
  <si>
    <t>League table to motivate you to do better.</t>
  </si>
  <si>
    <t>More than expected - all the extra info such as flusing or not flushing wipes she didn't expect. Or pizza boxes etc. Beyond just the very basic information.</t>
  </si>
  <si>
    <t>Really impressive. The three different ways are easy to understand what the difference is and why you would use one or the other.</t>
  </si>
  <si>
    <t>So easy - just point and it'll tell you what it is.</t>
  </si>
  <si>
    <t>Also liked the list - in our house discussions often come up whether you can recycle something so you can look even when you don't have the item.</t>
  </si>
  <si>
    <t>Yeah really simple</t>
  </si>
  <si>
    <t>yeah - but there's no report an issue feature</t>
  </si>
  <si>
    <t>Pretty neutral</t>
  </si>
  <si>
    <t>Depends on situation, but if I was in a situation and was trying to get a 5 on my recycling behaviour and I really wasn't sure, this would make me feel good that I know what I'm doing. App would reduce the number of arguments.</t>
  </si>
  <si>
    <t>Driving purchase decisions by recyclability.</t>
  </si>
  <si>
    <t>She usually just doesn't usually spend too much time on it. If it didn't have it she would feel like it would need it but she also didn’t really use it.</t>
  </si>
  <si>
    <t>Good, was consistent with any other app that she used and it was like "happy".</t>
  </si>
  <si>
    <t>Notification that advice has changed</t>
  </si>
  <si>
    <t>Motivation to keep coming back - e.g. linking to supermarket</t>
  </si>
  <si>
    <t>"higher power" that has an interest of recycling</t>
  </si>
  <si>
    <t>report back with issues such as location or no available API etc and report back</t>
  </si>
  <si>
    <t>Report an issue feature. Location based information would be really helpful if you're travelling a lot or when you're moving between home and uni etc. For the location thing - you could add a feature where if your app doesn't have your location they could input information. Incentive to councils in the long run because contaminated recycle collections have a cost so they could help reduce this. Bins location feature. Diagrams for instructions e.g. squashing, washing - visual / animation.</t>
  </si>
  <si>
    <t xml:space="preserve">Design team in IBM based near San Francisco, they could help and have a look and even talk with them on the user experience. </t>
  </si>
  <si>
    <t>Barnet / Leeds</t>
  </si>
  <si>
    <t>Not knowing what is recyclable and not, not knowing what the recycling symbols mean specific to the area. London boroughs change what they recycle a lot. Leeds for example doesn't do kerbside collections of glass, you have to walk to a collection point.</t>
  </si>
  <si>
    <t>Something that scanned your recycling symbols so that you knew if it was recyclable in your area. Maybe knowing what is recyclable in your area as well - a location setting, so you knew what the bin people would come and collect or what the nearest recyclable point is where you could drop things off. Knowing where to recycle and what is recyclable.</t>
  </si>
  <si>
    <t>Has a lot of trouble where occassionaly she's like "is this recyclable or not" and then would just end up putting in the bin.</t>
  </si>
  <si>
    <t>Thought it was really good, liked the list - quite useful because it was easy and you could search for what you want.</t>
  </si>
  <si>
    <t>Better</t>
  </si>
  <si>
    <t>Useful because it had pretty much everything and it wouldn't be that difficult. Liked that it had a little bit of instructions of what to do.</t>
  </si>
  <si>
    <t>Good - colourful and nice going in with the tutorial. Worked with the theme as well. Bright, nice app to use. Wasn't difficult.</t>
  </si>
  <si>
    <t>Good and helpful because it told you what you needed to do. Would probably skip that - with a lot apps she just skips and figures out how to use it. But if it wasn't there she would probably miss it, you probably need it to be there. Having to go all the way through it probably wouldn't annoy her, because most apps make you use it, would probably just go through it faster.</t>
  </si>
  <si>
    <t>Helpful notifications - daily reminder to recycle or something like that. Maybe something that would give you information about how to reduce your waste. E.g. less food waste, or buying stuff without plastic etc - change shopping habits.  Not going to hold onto rubbish if there's not a bin.</t>
  </si>
  <si>
    <t>At the moment for the starter level, the app is really good. For the future, for when things get more high tech, maybe add the different recycling symbols. Everything else I think is really good, especially because it will be to your location. Maybe a tab that you click on that gives you a specific summary for your area.</t>
  </si>
  <si>
    <t>Lewisham (right next to Southwark)</t>
  </si>
  <si>
    <t>How confident are you in knowing how to recycle things correctly (1 - 5)</t>
  </si>
  <si>
    <t>Can't always find recycling bins on the street that are clearly labelled. In shops its just one bin for all the rubbish. In some coffee shops they have separate bins but this isn't a general trend.</t>
  </si>
  <si>
    <t>Telling you whether its recyclable or not. Categorising this because in some boroughs they separate different kind of recyclables (e.g. different recycling bins). If outside, finding labelled bins is a problem so a feature to show you whether there's a bin nearby.</t>
  </si>
  <si>
    <t>Nice UI would be very important in terms of using an app. Latency and waiting for a result should be minimised. Points system where you collect points when you recycle something as a motivation.</t>
  </si>
  <si>
    <t>Sort of</t>
  </si>
  <si>
    <t>She didn't know clearly what my project was, so she was more thinking about the scanning and tells you the category, but I had more information and general stuff which was nice to have.</t>
  </si>
  <si>
    <t>Most convenient because it saves you time from searching it, but with plastic and things it might be useful to search it, so sometimes object detection won't tell you exactly what category of plastic is. Most straightforward.</t>
  </si>
  <si>
    <t>Yep it was pretty straightforward</t>
  </si>
  <si>
    <t>Quite nice, didn't find it hard to understand and thought it was quite easy to use and liked the UI.</t>
  </si>
  <si>
    <t>Obviously the three buttons in the centre of the screen are quite intuitive, didn't really see the info button and the what can I scan at the bottom at first, until I told her to check it. Without the onboarding process, you can still use the app, and for her personally having them didn't really do anything, but maybe because we're used to using apps and stuff etc. If it wasn't there it probably wouldn't make a difference but it's still nice to have it to introduce to the whole app, like you still need it even if it doesn't make a lot of difference.</t>
  </si>
  <si>
    <t>Check locally she never knows where to look. Detecting plastic resin codes would be the most helpful because that's the most difficult to know.</t>
  </si>
  <si>
    <t>Ealing</t>
  </si>
  <si>
    <t>Effort, don't want to exert yourself too much. Lack of recycling bins and don't want to hold onto rubbish when out and about.</t>
  </si>
  <si>
    <t>Sometimes doesn't recycle things because he doesn't know how to recycle and doesn't want to cause contamination so a feature that lets him know for sure whether something can actually be recycled. Each borough has a style of collection, it would be cool to, depending on where the person is, a feature that tells you what specific bin to put the recycling in (e.g. green, yellow etc)</t>
  </si>
  <si>
    <t>Streak system that tracks daily usage and motivate people. Make people pay when they lose their streak.</t>
  </si>
  <si>
    <t>It was fun and for a lazy idiot like him, it was simple and easy</t>
  </si>
  <si>
    <t>it did</t>
  </si>
  <si>
    <t xml:space="preserve">enjoyed it, was fun, sometimes the text was slightly too small e.g. on the information pop ups. Didn't realise it was scrollable. </t>
  </si>
  <si>
    <t>it was great</t>
  </si>
  <si>
    <t xml:space="preserve">darker colour suggests main one but as does top vs bottom. Easiest to reach things are on the bottom third of the phone. It would be nice to have more heirarchy i.e. step by step. </t>
  </si>
  <si>
    <t>Westminster</t>
  </si>
  <si>
    <t>If facilities exist I would recycle, but I wouldn't go out of my way to recycle. Lack of bins makes it difficult.</t>
  </si>
  <si>
    <t>She would carry the rubbish home with her. Recycles everything she can but there's not always that much stuff that can be recycled. As an individual you are really limited to what you can do, because a lot of packaging says not yet recycled and you can't do anything about that.</t>
  </si>
  <si>
    <t xml:space="preserve">A guide on what material goes where. </t>
  </si>
  <si>
    <t>Some sort of incentive to use the app, like how the tesco clubcard gives you points if you take your own bag.</t>
  </si>
  <si>
    <t>Information specialised to your local area. Whether things are Compostable feature / accepted</t>
  </si>
  <si>
    <t>Didn't have any expectations</t>
  </si>
  <si>
    <t>Scanning object didn’t seem that reliable</t>
  </si>
  <si>
    <t>Educational</t>
  </si>
  <si>
    <t>Quite simple to use as a normal app</t>
  </si>
  <si>
    <t>Usually skip through those. Pretty straightforward. People like her mum would need it.</t>
  </si>
  <si>
    <t>Didn't really read it, the app was quite self explanatory so didn't necessarily need it. Just like normal apps.</t>
  </si>
  <si>
    <t>Map to your nearest charity shop or drop off point (like map to household waste recycling centre).  Onboarding not necessarily needed cause app store provides a lot of information. Tie ins with local councils, maps with local points.</t>
  </si>
  <si>
    <t>When she's out there's often not enough recycling bins. When she's home she doesn't always know if she can recycle something so then she probably just wouldn't</t>
  </si>
  <si>
    <t>Some guidelines e.g. milk cartons what you have to do to recycle them</t>
  </si>
  <si>
    <t>Can't think of any</t>
  </si>
  <si>
    <t>Saw the first version. Liked the beginning bit.</t>
  </si>
  <si>
    <t>Because it's the easiest way when someone's not sure if they can recycle or not.</t>
  </si>
  <si>
    <t>The colours were in the recycling theme. It was simple to use and really easy to use, didn't need instructions.</t>
  </si>
  <si>
    <t>Useful, she kinda knew about it already so skipped through.</t>
  </si>
  <si>
    <t>Any suggestions, comments, improvements or ideas?</t>
  </si>
  <si>
    <t>The only thing that made a difference was that it was just UK symbols.</t>
  </si>
  <si>
    <t>Kensington and Chelsea</t>
  </si>
  <si>
    <t>At home she has a designated recycling bin so it’s a lot easier but when she's out and about she just finds the nearest bin and just throws her trash out there. Its more like the not knowing how or where you can recycle when you're walking around etc.</t>
  </si>
  <si>
    <t>Definitely locations of where you can recycle when you're out. Also a guide of what you can and can't put in the recycling.</t>
  </si>
  <si>
    <t>A way to track how much you've been recycling to be able to see the impact that you're having.</t>
  </si>
  <si>
    <t>Recycling label would be useful. But object detection could be helpful.</t>
  </si>
  <si>
    <t>it felt easy which is a good thing, it was definitely very straightforward, all instructions were concise. It's quite intuitive nothing needed explaining and would still know what to do.</t>
  </si>
  <si>
    <t>Really liked it, design was great, it was super simple and concise, was very clear.</t>
  </si>
  <si>
    <t>In terms of the UI she thinks it would be cute to add more pictures to the search bar. The location thing would be helpful especially when walking around.</t>
  </si>
  <si>
    <t>Wasn’t expecting computer vision</t>
  </si>
  <si>
    <t>Leeds / Wandsworth (Battersea)</t>
  </si>
  <si>
    <t>Every area so different. Would carry some plastic for maybe an hour to recycle but not more than that.  Ease of access of bins e.g. uni is good as it had bins but if she was in town it's not always possible.</t>
  </si>
  <si>
    <t>Something that tells you whats recyclable and whats not and educating you on what you can and can't recycle. Ideally AI would tell you that would be cool. And by area as well just because whats recyclable at home isnt the same as when at uni.</t>
  </si>
  <si>
    <t>make it simple and easy to use, user friendliness. Notifications but not too overpowering because that can be annoying. Maybe a form of gratification or a points system to intice you to recycle more and make you re visit the app.</t>
  </si>
  <si>
    <t>Didn’t really had a set of expectations</t>
  </si>
  <si>
    <t>It lived up to what I described it as, if not slightly more so in the sense that the scanning is cool.</t>
  </si>
  <si>
    <t>Because its quick and easy the same way you would google something quickly. If you scan an object, she doesn't see the reason to scan a label. If the object detection was 100% that would be the one.</t>
  </si>
  <si>
    <t>Yeah it was very simple and easy to use.</t>
  </si>
  <si>
    <t>It was pretty good the only thing was it was a bit quick in terms of scanning objects but the searching was simple and easy and it was pretty sleek in that respect.</t>
  </si>
  <si>
    <t>Really handy, like how it explained it. Although the app is easy to use its nice to have it explained in general. The graphics were really nice and I liked the way that it works.</t>
  </si>
  <si>
    <t>Search function if specific search eg coke can could redirect you to the general one e.g. drink can. Waiting longer before it scans more so just for the user, recycling points information. Maybe campus apps to track down recycling points. Improving the AI accuracy. maybe specific objects being associated with a larger category through keywords.</t>
  </si>
  <si>
    <t>Manchester / Hammersmith &amp; Fulham</t>
  </si>
  <si>
    <t>He needs to be specific in his mind about what it is and how to recycle it. If he's not sure, he generally takes the 'easy way' i.e. not doing it properly or just throwing out.</t>
  </si>
  <si>
    <t>Example pictures of common items that a lot of households will use day to day and how they should be recycled. Want to know what makes up the packaging or products and therefore know what proportion is recyclable vs not etc. Small information and details like that because he likes numbers. If in london, whats the nearest place to him, walking distance preferably because no car in london. Don't want there to be too much going on, simple. Shouldn't have to go too many layers deep in the app to access something he needs. Something easy on the eye, not too curvey not too artsy that sort of thing.</t>
  </si>
  <si>
    <t>The classification features were expected.</t>
  </si>
  <si>
    <t>happy with how it was laid out</t>
  </si>
  <si>
    <t>Saves the fuss of having to go through the list of items to search for. Helpful for people who might not understand what an object is so can't search for it by name, object detection has less ambiguity.</t>
  </si>
  <si>
    <t xml:space="preserve"> It wasn't too artsy it was nice blocks, standard, good representation on screen.</t>
  </si>
  <si>
    <t>It was like most other standard apps, when you open something for the first time, there is always something like that. It was a good practice which is standardised across most apple apps. Nothing new in that respect so was comfortable with it. It was good.</t>
  </si>
  <si>
    <t>Instructions to hold the camera close to the object to take the picture or loosen it up a bit to be further away. The more objects you can recognise, the better. If you can get the google maps functionality integrated into the app that would be "lit".</t>
  </si>
  <si>
    <t>No</t>
  </si>
  <si>
    <t>Lack of facilities to recycle, wouldn't carry things around until he could recycle it.</t>
  </si>
  <si>
    <t>Days of recycling collections, what exactly can be recycled at local recycling facilities / tip, where to take things that can't go to that centre. Tell him anything that’s generally not even recyclable or not let alone whether there's a local facility. What can i reuse as well as recycle.</t>
  </si>
  <si>
    <t>E.g. if a tip won't accept plastic bags, where can I take these? If I have something a bit wasteful to recycle, e.g. an old bike, where can I take these things so that they can be reused.</t>
  </si>
  <si>
    <t>Probably Yes</t>
  </si>
  <si>
    <t>Because it had more options</t>
  </si>
  <si>
    <t>it was ok</t>
  </si>
  <si>
    <t>ok</t>
  </si>
  <si>
    <t xml:space="preserve">Might be useful to know what you could recycle in a neighbouring authority, e.g. if you needed to go a bit further to allow things to be recycled -&gt; i.e. set a radius of area of nearest facilities say 5 or 10 miles. </t>
  </si>
  <si>
    <t>In person interview</t>
  </si>
  <si>
    <t>St Albans / Cambridge</t>
  </si>
  <si>
    <t>Lack of recycling bins</t>
  </si>
  <si>
    <t>Providing information about what you need to do to something to make it recyclable e.g. how clean it needs to be or those kind of things. Also like where recycling bins or facilities are.</t>
  </si>
  <si>
    <t>Nice UI and easy to use</t>
  </si>
  <si>
    <t>hadnt really thought about it so had no expectations. Wasn’t expecting the extra features</t>
  </si>
  <si>
    <t>Knows what object she's holding so doesn't need to tell her what it is</t>
  </si>
  <si>
    <t>fine. Wasn't exciting but it doesn't exactly need to be - so it was what it needs to be</t>
  </si>
  <si>
    <t>Useful. Wasn’t too long but had enough information</t>
  </si>
  <si>
    <t>I think the screen where you can choose what you want to do maybe should have an icon with each button, might make it more intuitive. It would also be cool for there to be a way for it to tell me what my local authority does in terms of different items. If it could maybe, if you're scanning something and you know that it's wrong, a feature telling you if its wrong and then it could learn further. Tell me where recycling bins are. Information about dirty vs clean things - should you still recycle them or not.</t>
  </si>
  <si>
    <t>Helpful to know location to location because she knows that it varies.  Helpful if it told you where to go  if you couldn't recycle things in your home. Seamless UX, really simple and easy  to use would increase motivation</t>
  </si>
  <si>
    <t>Date showing when last updated. List comes across as for general education and object detection for general use. Congratulations you did well for downloading it "the planet thanks you". Tie this in with a major supermarket chain - corporate responsibility plan showing themselves to care about the environment and they could help you - tailor our newsletters according to the things that are better to the environment - tying it into market research and efforts. It could be a source of revenue - coupons provided in app, everything bought I could get a percentage and the supermarket could learn about the customers - customer are buying more but recycling more. You could also build into it by suggesting more sustainable options. Tracking progress - how has my behaviour changed since i started using this app.</t>
  </si>
  <si>
    <t>Lockdown vs Non-lockdown change</t>
  </si>
  <si>
    <t>Difference compared to without app</t>
  </si>
  <si>
    <t>Lockdown vs Non-lockdown change with app</t>
  </si>
  <si>
    <t>Average</t>
  </si>
  <si>
    <t>Participant Number</t>
  </si>
  <si>
    <t>Lockdown vs Non-lockdown waste change</t>
  </si>
  <si>
    <t>User Satisfaction Score</t>
  </si>
  <si>
    <t>Recycling Knowledge</t>
  </si>
  <si>
    <t>Participant</t>
  </si>
  <si>
    <t>Overall likeliness to recycle</t>
  </si>
  <si>
    <t>Overall Likeliness to Recycle</t>
  </si>
  <si>
    <t>Are you someone who recycles?</t>
  </si>
  <si>
    <t xml:space="preserve"> </t>
  </si>
  <si>
    <t>Motivation</t>
  </si>
  <si>
    <t>Answer</t>
  </si>
  <si>
    <t>Tally</t>
  </si>
  <si>
    <t>Lack of availability of recycling bins</t>
  </si>
  <si>
    <t>If unsure of how to recycle, often just doesn't</t>
  </si>
  <si>
    <t>Clarity of recycilng information</t>
  </si>
  <si>
    <t>Unusual or mixed packaging</t>
  </si>
  <si>
    <t>Variation of recycling between locations</t>
  </si>
  <si>
    <t>Effort</t>
  </si>
  <si>
    <t>A lot of packaging says "not yet recycled"</t>
  </si>
  <si>
    <t>Useful Features</t>
  </si>
  <si>
    <t>Location-specific information</t>
  </si>
  <si>
    <t>Nearest recycling centres/bins</t>
  </si>
  <si>
    <t>Simple UI</t>
  </si>
  <si>
    <t>How to separate mixed packaging</t>
  </si>
  <si>
    <t>Distinguishing between different types of plastic</t>
  </si>
  <si>
    <t>Information about common mistakes</t>
  </si>
  <si>
    <t>Machine learning classification</t>
  </si>
  <si>
    <t>Identifying item material and giving instructions</t>
  </si>
  <si>
    <t>Recycling collection information</t>
  </si>
  <si>
    <t>User input to expand database</t>
  </si>
  <si>
    <t>What happens if you don’t recycle</t>
  </si>
  <si>
    <t>Progress tracker</t>
  </si>
  <si>
    <t>General instructions</t>
  </si>
  <si>
    <t>Nice to have features</t>
  </si>
  <si>
    <t>Rewards/Incentives</t>
  </si>
  <si>
    <t>Shows Impact</t>
  </si>
  <si>
    <t>Tracks Progress</t>
  </si>
  <si>
    <t>More sustainable alternatives</t>
  </si>
  <si>
    <t>Reminders/Notifications</t>
  </si>
  <si>
    <t>Easy to use</t>
  </si>
  <si>
    <t>League tables</t>
  </si>
  <si>
    <t>Daily streaks</t>
  </si>
  <si>
    <t>Standard Deviation</t>
  </si>
  <si>
    <t>App Helpfulness</t>
  </si>
  <si>
    <t>Likeliness to use App</t>
  </si>
  <si>
    <t>Onboarding Helpfulness</t>
  </si>
  <si>
    <t>User Perception Score</t>
  </si>
  <si>
    <t>Q1</t>
  </si>
  <si>
    <t>Q2</t>
  </si>
  <si>
    <t>Q3</t>
  </si>
  <si>
    <t>Q4</t>
  </si>
  <si>
    <t>Q5</t>
  </si>
  <si>
    <t>Q6</t>
  </si>
  <si>
    <t>Q7</t>
  </si>
  <si>
    <t>Q8</t>
  </si>
  <si>
    <t>Participant No.</t>
  </si>
  <si>
    <t>Question No.</t>
  </si>
  <si>
    <t>Before using the app...</t>
  </si>
  <si>
    <t>After using the app...</t>
  </si>
  <si>
    <t>Q9</t>
  </si>
  <si>
    <t>Q10</t>
  </si>
  <si>
    <t>Q11</t>
  </si>
  <si>
    <t>Q12</t>
  </si>
  <si>
    <t>Q13</t>
  </si>
  <si>
    <t>Q14</t>
  </si>
  <si>
    <t>Q15</t>
  </si>
  <si>
    <t>Q16</t>
  </si>
  <si>
    <t>Q17</t>
  </si>
  <si>
    <t>Q18</t>
  </si>
  <si>
    <t>Q19</t>
  </si>
  <si>
    <t>Q20</t>
  </si>
  <si>
    <t>Q21</t>
  </si>
  <si>
    <t>Q22</t>
  </si>
  <si>
    <t>Q23</t>
  </si>
  <si>
    <t>All the extra info such as flusing or not flushing wipes she didn't expect. Or pizza boxes etc. Beyond just the very basic information.</t>
  </si>
  <si>
    <t>It was fun and for a lazy person like himself, it was simple and easy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</si>
</sst>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sz val="18"/>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46">
    <xf numFmtId="0" fontId="0" fillId="0" borderId="0" xfId="0"/>
    <xf numFmtId="0" fontId="0" fillId="2" borderId="2" xfId="0" applyFill="1" applyBorder="1"/>
    <xf numFmtId="0" fontId="1" fillId="0" borderId="0" xfId="0" applyFont="1"/>
    <xf numFmtId="0" fontId="1" fillId="0" borderId="0" xfId="0" applyFont="1" applyAlignment="1">
      <alignment horizontal="left"/>
    </xf>
    <xf numFmtId="22" fontId="0" fillId="0" borderId="0" xfId="0" applyNumberFormat="1" applyFont="1" applyAlignment="1">
      <alignment horizontal="left"/>
    </xf>
    <xf numFmtId="0" fontId="0" fillId="0" borderId="0" xfId="0" applyFont="1" applyAlignment="1">
      <alignment horizontal="left"/>
    </xf>
    <xf numFmtId="0" fontId="0" fillId="2" borderId="2"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vertical="top" wrapText="1"/>
    </xf>
    <xf numFmtId="0" fontId="1" fillId="0" borderId="0" xfId="0" applyFont="1" applyAlignment="1">
      <alignment horizontal="left" wrapText="1"/>
    </xf>
    <xf numFmtId="22" fontId="0" fillId="0" borderId="0" xfId="0" applyNumberFormat="1" applyFont="1" applyAlignment="1">
      <alignment horizontal="left" wrapText="1"/>
    </xf>
    <xf numFmtId="0" fontId="0" fillId="2" borderId="2" xfId="0" applyFill="1" applyBorder="1" applyAlignment="1">
      <alignment horizontal="left" wrapText="1"/>
    </xf>
    <xf numFmtId="0" fontId="0" fillId="0" borderId="0" xfId="0" applyFont="1" applyAlignment="1">
      <alignment horizontal="left" wrapText="1"/>
    </xf>
    <xf numFmtId="0" fontId="0" fillId="0" borderId="0" xfId="0"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22" fontId="0" fillId="0" borderId="0" xfId="0" applyNumberFormat="1" applyFont="1" applyAlignment="1">
      <alignment horizontal="left" vertical="top" wrapText="1"/>
    </xf>
    <xf numFmtId="0" fontId="0" fillId="0" borderId="0" xfId="0" applyFont="1" applyAlignment="1">
      <alignment horizontal="left" vertical="top" wrapText="1"/>
    </xf>
    <xf numFmtId="0" fontId="0" fillId="2" borderId="2" xfId="0" applyFill="1" applyBorder="1" applyAlignment="1">
      <alignment horizontal="left" vertical="top" wrapText="1"/>
    </xf>
    <xf numFmtId="0" fontId="1" fillId="0" borderId="0" xfId="0" applyFont="1" applyAlignment="1">
      <alignment vertical="top" wrapText="1"/>
    </xf>
    <xf numFmtId="0" fontId="1" fillId="2" borderId="1" xfId="0" applyFont="1" applyFill="1" applyBorder="1"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3" fillId="0" borderId="0" xfId="1" applyAlignment="1">
      <alignment vertical="top" wrapText="1"/>
    </xf>
    <xf numFmtId="0" fontId="0" fillId="0" borderId="0" xfId="0" applyFont="1"/>
    <xf numFmtId="0" fontId="0" fillId="2" borderId="2" xfId="0" applyFont="1" applyFill="1" applyBorder="1" applyAlignment="1">
      <alignment horizontal="left" vertical="top" wrapText="1"/>
    </xf>
    <xf numFmtId="0" fontId="0" fillId="0" borderId="0" xfId="0" applyFont="1" applyAlignment="1">
      <alignment horizontal="left" vertical="top" wrapText="1"/>
    </xf>
    <xf numFmtId="0" fontId="0" fillId="3" borderId="0" xfId="0" applyFont="1" applyFill="1" applyAlignment="1">
      <alignment horizontal="left" vertical="top" wrapText="1"/>
    </xf>
    <xf numFmtId="0" fontId="1" fillId="0" borderId="5"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6" xfId="0" applyFont="1" applyBorder="1"/>
    <xf numFmtId="0" fontId="0" fillId="2" borderId="7" xfId="0" applyFill="1" applyBorder="1"/>
    <xf numFmtId="0" fontId="0" fillId="0" borderId="6" xfId="0" applyBorder="1"/>
    <xf numFmtId="0" fontId="0" fillId="0" borderId="6" xfId="0" applyBorder="1" applyAlignment="1">
      <alignment vertical="top"/>
    </xf>
    <xf numFmtId="0" fontId="1" fillId="0" borderId="2" xfId="0" applyFont="1" applyBorder="1"/>
    <xf numFmtId="0" fontId="0" fillId="0" borderId="0" xfId="0" applyBorder="1" applyAlignment="1">
      <alignment horizontal="left"/>
    </xf>
    <xf numFmtId="0" fontId="0" fillId="0" borderId="0" xfId="0" applyBorder="1" applyAlignment="1">
      <alignment horizontal="left"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xf>
    <xf numFmtId="0" fontId="2" fillId="0" borderId="0" xfId="0" applyFont="1"/>
    <xf numFmtId="0" fontId="1" fillId="0" borderId="2" xfId="0" applyFont="1" applyFill="1" applyBorder="1"/>
    <xf numFmtId="0" fontId="1" fillId="0" borderId="7" xfId="0" applyFont="1" applyFill="1" applyBorder="1"/>
    <xf numFmtId="0" fontId="0" fillId="0" borderId="0" xfId="0" applyFill="1" applyAlignment="1">
      <alignment vertical="top" wrapText="1"/>
    </xf>
    <xf numFmtId="0" fontId="0" fillId="0" borderId="0" xfId="0" applyFill="1" applyAlignment="1">
      <alignment horizontal="left"/>
    </xf>
    <xf numFmtId="0" fontId="0" fillId="0" borderId="0" xfId="0" applyFill="1" applyAlignment="1">
      <alignment horizontal="left" wrapText="1"/>
    </xf>
    <xf numFmtId="0" fontId="0" fillId="0" borderId="0" xfId="0" applyFill="1" applyAlignment="1">
      <alignment horizontal="left" vertical="top" wrapText="1"/>
    </xf>
    <xf numFmtId="0" fontId="0" fillId="0" borderId="0" xfId="0" applyFont="1" applyFill="1" applyAlignment="1">
      <alignment horizontal="left" vertical="top" wrapText="1"/>
    </xf>
    <xf numFmtId="0" fontId="1" fillId="0" borderId="6" xfId="0" applyFont="1" applyFill="1" applyBorder="1"/>
    <xf numFmtId="0" fontId="0" fillId="0" borderId="0" xfId="0" applyFill="1" applyBorder="1" applyAlignment="1">
      <alignment vertical="top" wrapText="1"/>
    </xf>
    <xf numFmtId="0" fontId="0" fillId="0" borderId="0" xfId="0" applyFill="1" applyBorder="1" applyAlignment="1">
      <alignment horizontal="left" wrapText="1"/>
    </xf>
    <xf numFmtId="0" fontId="0" fillId="0" borderId="0" xfId="0" applyFill="1" applyBorder="1" applyAlignment="1">
      <alignment horizontal="left" vertical="top" wrapText="1"/>
    </xf>
    <xf numFmtId="0" fontId="0" fillId="0" borderId="0" xfId="0" applyFont="1" applyFill="1" applyBorder="1" applyAlignment="1">
      <alignment horizontal="left" vertical="top" wrapText="1"/>
    </xf>
    <xf numFmtId="0" fontId="0" fillId="0" borderId="4" xfId="0" applyFill="1" applyBorder="1" applyAlignment="1">
      <alignment vertical="top" wrapText="1"/>
    </xf>
    <xf numFmtId="0" fontId="0" fillId="0" borderId="4" xfId="0" applyFill="1" applyBorder="1" applyAlignment="1">
      <alignment horizontal="left"/>
    </xf>
    <xf numFmtId="0" fontId="1" fillId="0" borderId="8" xfId="0" applyFont="1" applyFill="1" applyBorder="1"/>
    <xf numFmtId="0" fontId="0" fillId="0" borderId="2" xfId="0" applyFill="1" applyBorder="1" applyAlignment="1">
      <alignment vertical="top" wrapText="1"/>
    </xf>
    <xf numFmtId="0" fontId="0" fillId="0" borderId="2" xfId="0" applyFill="1" applyBorder="1" applyAlignment="1">
      <alignment horizontal="left"/>
    </xf>
    <xf numFmtId="2" fontId="0" fillId="0" borderId="2" xfId="0" applyNumberFormat="1" applyFill="1" applyBorder="1" applyAlignment="1">
      <alignment horizontal="left"/>
    </xf>
    <xf numFmtId="2" fontId="1" fillId="0" borderId="7" xfId="0" applyNumberFormat="1" applyFont="1" applyFill="1" applyBorder="1"/>
    <xf numFmtId="0" fontId="1" fillId="0" borderId="0" xfId="0" applyFont="1" applyFill="1" applyBorder="1"/>
    <xf numFmtId="0" fontId="1" fillId="0" borderId="11" xfId="0" applyFont="1" applyFill="1" applyBorder="1"/>
    <xf numFmtId="0" fontId="1" fillId="0" borderId="13" xfId="0" applyFont="1" applyFill="1" applyBorder="1"/>
    <xf numFmtId="0" fontId="1" fillId="0" borderId="1" xfId="0" applyFont="1" applyFill="1" applyBorder="1"/>
    <xf numFmtId="0" fontId="0" fillId="0" borderId="12" xfId="0" applyFill="1" applyBorder="1" applyAlignment="1">
      <alignment horizontal="left"/>
    </xf>
    <xf numFmtId="0" fontId="0" fillId="0" borderId="12" xfId="0" applyFill="1" applyBorder="1" applyAlignment="1">
      <alignment horizontal="left" wrapText="1"/>
    </xf>
    <xf numFmtId="0" fontId="0" fillId="0" borderId="12" xfId="0" applyFill="1" applyBorder="1" applyAlignment="1">
      <alignment horizontal="left" vertical="top" wrapText="1"/>
    </xf>
    <xf numFmtId="0" fontId="0" fillId="0" borderId="12" xfId="0" applyFont="1" applyFill="1" applyBorder="1" applyAlignment="1">
      <alignment horizontal="left" vertical="top" wrapText="1"/>
    </xf>
    <xf numFmtId="0" fontId="1" fillId="0" borderId="9" xfId="0" applyFont="1" applyFill="1" applyBorder="1"/>
    <xf numFmtId="0" fontId="1" fillId="0" borderId="2" xfId="0" applyFont="1" applyFill="1" applyBorder="1" applyAlignment="1">
      <alignment vertical="top" wrapText="1"/>
    </xf>
    <xf numFmtId="0" fontId="1" fillId="0" borderId="9" xfId="0" applyFont="1" applyFill="1" applyBorder="1" applyAlignment="1">
      <alignment vertical="top" wrapText="1"/>
    </xf>
    <xf numFmtId="0" fontId="4" fillId="0" borderId="0" xfId="0" applyFont="1"/>
    <xf numFmtId="0" fontId="0" fillId="0" borderId="3" xfId="0" applyFont="1" applyBorder="1" applyAlignment="1">
      <alignment vertical="top" wrapText="1"/>
    </xf>
    <xf numFmtId="0" fontId="1" fillId="0" borderId="3" xfId="0" applyFont="1" applyBorder="1"/>
    <xf numFmtId="0" fontId="0" fillId="0" borderId="3"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1" xfId="0" applyBorder="1" applyAlignment="1">
      <alignment horizontal="left" wrapText="1"/>
    </xf>
    <xf numFmtId="0" fontId="0" fillId="0" borderId="12" xfId="0" applyBorder="1" applyAlignment="1">
      <alignment horizontal="left"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1" fillId="0" borderId="1" xfId="0" applyFont="1" applyBorder="1"/>
    <xf numFmtId="0" fontId="1" fillId="0" borderId="9" xfId="0" applyFont="1" applyBorder="1"/>
    <xf numFmtId="0" fontId="1" fillId="0" borderId="2" xfId="0" applyFont="1" applyBorder="1" applyAlignment="1">
      <alignment vertical="top" wrapText="1"/>
    </xf>
    <xf numFmtId="0" fontId="1" fillId="0" borderId="9" xfId="0" applyFont="1" applyBorder="1" applyAlignment="1">
      <alignment vertical="top" wrapText="1"/>
    </xf>
    <xf numFmtId="0" fontId="1" fillId="0" borderId="3" xfId="0" applyFont="1" applyFill="1" applyBorder="1"/>
    <xf numFmtId="0" fontId="0" fillId="0" borderId="11" xfId="0" applyBorder="1" applyAlignment="1">
      <alignment vertical="top" wrapText="1"/>
    </xf>
    <xf numFmtId="0" fontId="0" fillId="0" borderId="11" xfId="0" applyFont="1" applyBorder="1" applyAlignment="1">
      <alignment vertical="top" wrapText="1"/>
    </xf>
    <xf numFmtId="0" fontId="0" fillId="0" borderId="14" xfId="0" applyFont="1" applyBorder="1" applyAlignment="1">
      <alignment horizontal="left" vertical="top" wrapText="1"/>
    </xf>
    <xf numFmtId="0" fontId="0" fillId="0" borderId="0" xfId="0" applyFont="1" applyFill="1" applyBorder="1"/>
    <xf numFmtId="0" fontId="0" fillId="0" borderId="12" xfId="0" applyFont="1" applyFill="1" applyBorder="1"/>
    <xf numFmtId="0" fontId="1" fillId="0" borderId="0" xfId="0" applyFont="1" applyBorder="1"/>
    <xf numFmtId="0" fontId="1" fillId="0" borderId="11" xfId="0" applyFont="1" applyBorder="1" applyAlignment="1"/>
    <xf numFmtId="0" fontId="1" fillId="0" borderId="11" xfId="0" applyFont="1" applyBorder="1" applyAlignment="1">
      <alignment vertical="top" wrapText="1"/>
    </xf>
    <xf numFmtId="0" fontId="1" fillId="0" borderId="11" xfId="0" applyFont="1" applyBorder="1" applyAlignment="1">
      <alignment horizontal="center"/>
    </xf>
    <xf numFmtId="0" fontId="0" fillId="0" borderId="0" xfId="0" applyAlignment="1"/>
    <xf numFmtId="0" fontId="0" fillId="0" borderId="14" xfId="0" applyFont="1" applyFill="1" applyBorder="1"/>
    <xf numFmtId="0" fontId="1" fillId="0" borderId="0" xfId="0" applyFont="1" applyFill="1" applyBorder="1" applyAlignment="1"/>
    <xf numFmtId="0" fontId="1" fillId="0" borderId="7" xfId="0" applyFont="1" applyFill="1" applyBorder="1" applyAlignment="1"/>
    <xf numFmtId="0" fontId="0" fillId="0" borderId="3" xfId="0" applyBorder="1" applyAlignment="1">
      <alignment horizontal="center"/>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0" fontId="0" fillId="0" borderId="0" xfId="0" applyFont="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0" xfId="0" applyFont="1" applyBorder="1" applyAlignment="1">
      <alignment horizontal="left" vertical="top" wrapText="1"/>
    </xf>
    <xf numFmtId="0" fontId="1" fillId="0" borderId="2" xfId="0" applyFont="1" applyBorder="1" applyAlignment="1">
      <alignment horizontal="center"/>
    </xf>
    <xf numFmtId="0" fontId="0" fillId="0" borderId="0" xfId="0" applyBorder="1" applyAlignment="1">
      <alignment horizontal="left" vertical="top" wrapText="1"/>
    </xf>
    <xf numFmtId="0" fontId="0" fillId="0" borderId="11" xfId="0" applyBorder="1" applyAlignment="1">
      <alignment horizontal="left" vertical="top" wrapText="1"/>
    </xf>
    <xf numFmtId="0" fontId="1" fillId="0" borderId="1" xfId="0" applyFont="1" applyBorder="1" applyAlignment="1">
      <alignment horizontal="center"/>
    </xf>
    <xf numFmtId="0" fontId="1" fillId="0" borderId="9" xfId="0" applyFont="1" applyBorder="1" applyAlignment="1">
      <alignment horizontal="center"/>
    </xf>
    <xf numFmtId="0" fontId="0" fillId="0" borderId="0" xfId="0" applyBorder="1" applyAlignment="1">
      <alignment horizontal="center" vertical="top" wrapText="1"/>
    </xf>
    <xf numFmtId="0" fontId="0" fillId="0" borderId="0" xfId="0" applyBorder="1" applyAlignment="1">
      <alignment horizontal="center"/>
    </xf>
    <xf numFmtId="0" fontId="0" fillId="0" borderId="11" xfId="0" applyFont="1" applyBorder="1" applyAlignment="1">
      <alignment horizontal="left" vertical="top" wrapText="1"/>
    </xf>
    <xf numFmtId="0" fontId="0" fillId="0" borderId="11"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xf>
    <xf numFmtId="0" fontId="0" fillId="0" borderId="0" xfId="0" applyBorder="1" applyAlignment="1">
      <alignment horizontal="left"/>
    </xf>
    <xf numFmtId="0" fontId="0" fillId="0" borderId="0" xfId="0" applyBorder="1" applyAlignment="1">
      <alignment horizontal="left" wrapText="1"/>
    </xf>
    <xf numFmtId="0" fontId="0" fillId="0" borderId="12" xfId="0" applyBorder="1" applyAlignment="1">
      <alignment horizontal="left" wrapText="1"/>
    </xf>
    <xf numFmtId="0" fontId="0" fillId="0" borderId="11" xfId="0" applyBorder="1" applyAlignment="1">
      <alignment horizontal="left" wrapText="1"/>
    </xf>
    <xf numFmtId="0" fontId="0" fillId="0" borderId="13" xfId="0" applyFont="1" applyBorder="1" applyAlignment="1">
      <alignment horizontal="left" vertical="top" wrapText="1"/>
    </xf>
    <xf numFmtId="0" fontId="0" fillId="0" borderId="11" xfId="0" applyFont="1" applyBorder="1" applyAlignment="1">
      <alignment horizontal="center" vertical="top" wrapText="1"/>
    </xf>
    <xf numFmtId="0" fontId="0" fillId="0" borderId="0" xfId="0" applyFont="1" applyBorder="1" applyAlignment="1">
      <alignment horizontal="center" vertical="top" wrapText="1"/>
    </xf>
    <xf numFmtId="0" fontId="1" fillId="0" borderId="2" xfId="0" applyFont="1" applyBorder="1" applyAlignment="1">
      <alignment horizontal="center" vertical="top" wrapText="1"/>
    </xf>
    <xf numFmtId="0" fontId="1" fillId="0" borderId="9" xfId="0" applyFont="1" applyBorder="1" applyAlignment="1">
      <alignment horizontal="center" vertical="top" wrapText="1"/>
    </xf>
    <xf numFmtId="0" fontId="0" fillId="0" borderId="12" xfId="0" applyBorder="1" applyAlignment="1">
      <alignment horizontal="left" vertical="top" wrapText="1"/>
    </xf>
    <xf numFmtId="0" fontId="0" fillId="0" borderId="12" xfId="0" applyFont="1" applyBorder="1" applyAlignment="1">
      <alignment horizontal="left" vertical="top" wrapText="1"/>
    </xf>
    <xf numFmtId="0" fontId="0" fillId="0" borderId="14" xfId="0" applyFont="1" applyBorder="1" applyAlignment="1">
      <alignment horizontal="left" vertical="top" wrapText="1"/>
    </xf>
    <xf numFmtId="0" fontId="1" fillId="0" borderId="1"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Analysis!$AB$5</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Analysis!$AB$6:$AB$27</c:f>
              <c:numCache>
                <c:formatCode>General</c:formatCode>
                <c:ptCount val="22"/>
                <c:pt idx="0">
                  <c:v>2</c:v>
                </c:pt>
                <c:pt idx="1">
                  <c:v>2</c:v>
                </c:pt>
                <c:pt idx="2">
                  <c:v>2</c:v>
                </c:pt>
                <c:pt idx="3">
                  <c:v>3</c:v>
                </c:pt>
                <c:pt idx="4">
                  <c:v>3</c:v>
                </c:pt>
                <c:pt idx="5">
                  <c:v>3</c:v>
                </c:pt>
                <c:pt idx="6">
                  <c:v>3</c:v>
                </c:pt>
                <c:pt idx="7">
                  <c:v>3</c:v>
                </c:pt>
                <c:pt idx="8">
                  <c:v>3</c:v>
                </c:pt>
                <c:pt idx="9">
                  <c:v>3.5</c:v>
                </c:pt>
                <c:pt idx="10">
                  <c:v>4</c:v>
                </c:pt>
                <c:pt idx="12">
                  <c:v>4</c:v>
                </c:pt>
                <c:pt idx="13">
                  <c:v>4</c:v>
                </c:pt>
                <c:pt idx="14">
                  <c:v>4</c:v>
                </c:pt>
                <c:pt idx="15">
                  <c:v>4</c:v>
                </c:pt>
                <c:pt idx="16">
                  <c:v>4</c:v>
                </c:pt>
                <c:pt idx="17">
                  <c:v>4</c:v>
                </c:pt>
                <c:pt idx="18">
                  <c:v>5</c:v>
                </c:pt>
                <c:pt idx="19">
                  <c:v>5</c:v>
                </c:pt>
                <c:pt idx="20">
                  <c:v>5</c:v>
                </c:pt>
                <c:pt idx="21">
                  <c:v>5</c:v>
                </c:pt>
              </c:numCache>
            </c:numRef>
          </c:val>
          <c:smooth val="0"/>
          <c:extLst>
            <c:ext xmlns:c16="http://schemas.microsoft.com/office/drawing/2014/chart" uri="{C3380CC4-5D6E-409C-BE32-E72D297353CC}">
              <c16:uniqueId val="{00000001-37E0-8B44-9F74-F4B7C99C35E9}"/>
            </c:ext>
          </c:extLst>
        </c:ser>
        <c:ser>
          <c:idx val="2"/>
          <c:order val="1"/>
          <c:tx>
            <c:strRef>
              <c:f>Analysis!$AC$5</c:f>
              <c:strCache>
                <c:ptCount val="1"/>
                <c:pt idx="0">
                  <c:v>Overall Likeliness to Recycle</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Analysis!$AC$6:$AC$27</c:f>
              <c:numCache>
                <c:formatCode>General</c:formatCode>
                <c:ptCount val="22"/>
                <c:pt idx="0">
                  <c:v>2.6669999999999998</c:v>
                </c:pt>
                <c:pt idx="1">
                  <c:v>4.3330000000000002</c:v>
                </c:pt>
                <c:pt idx="2">
                  <c:v>3.3330000000000002</c:v>
                </c:pt>
                <c:pt idx="3">
                  <c:v>3.3330000000000002</c:v>
                </c:pt>
                <c:pt idx="4">
                  <c:v>4.3330000000000002</c:v>
                </c:pt>
                <c:pt idx="5">
                  <c:v>3.3330000000000002</c:v>
                </c:pt>
                <c:pt idx="6">
                  <c:v>4.3330000000000002</c:v>
                </c:pt>
                <c:pt idx="7">
                  <c:v>4.6669999999999998</c:v>
                </c:pt>
                <c:pt idx="8">
                  <c:v>3.3330000000000002</c:v>
                </c:pt>
                <c:pt idx="9">
                  <c:v>4.3330000000000002</c:v>
                </c:pt>
                <c:pt idx="10">
                  <c:v>4.5</c:v>
                </c:pt>
                <c:pt idx="12">
                  <c:v>4.3330000000000002</c:v>
                </c:pt>
                <c:pt idx="13">
                  <c:v>3.8330000000000002</c:v>
                </c:pt>
                <c:pt idx="14">
                  <c:v>3.6669999999999998</c:v>
                </c:pt>
                <c:pt idx="15">
                  <c:v>4.3330000000000002</c:v>
                </c:pt>
                <c:pt idx="16">
                  <c:v>4</c:v>
                </c:pt>
                <c:pt idx="17">
                  <c:v>3.5</c:v>
                </c:pt>
                <c:pt idx="18">
                  <c:v>3.3330000000000002</c:v>
                </c:pt>
                <c:pt idx="19">
                  <c:v>4.6669999999999998</c:v>
                </c:pt>
                <c:pt idx="20">
                  <c:v>4.6669999999999998</c:v>
                </c:pt>
                <c:pt idx="21">
                  <c:v>4.3330000000000002</c:v>
                </c:pt>
              </c:numCache>
            </c:numRef>
          </c:val>
          <c:smooth val="0"/>
          <c:extLst>
            <c:ext xmlns:c16="http://schemas.microsoft.com/office/drawing/2014/chart" uri="{C3380CC4-5D6E-409C-BE32-E72D297353CC}">
              <c16:uniqueId val="{00000002-37E0-8B44-9F74-F4B7C99C35E9}"/>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Analysis!$E$33</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Analysis!$E$34:$E$54</c:f>
              <c:numCache>
                <c:formatCode>General</c:formatCode>
                <c:ptCount val="21"/>
                <c:pt idx="0">
                  <c:v>2</c:v>
                </c:pt>
                <c:pt idx="1">
                  <c:v>2</c:v>
                </c:pt>
                <c:pt idx="2">
                  <c:v>2</c:v>
                </c:pt>
                <c:pt idx="3">
                  <c:v>3</c:v>
                </c:pt>
                <c:pt idx="4">
                  <c:v>3</c:v>
                </c:pt>
                <c:pt idx="5">
                  <c:v>3</c:v>
                </c:pt>
                <c:pt idx="6">
                  <c:v>3</c:v>
                </c:pt>
                <c:pt idx="7">
                  <c:v>3</c:v>
                </c:pt>
                <c:pt idx="8">
                  <c:v>3</c:v>
                </c:pt>
                <c:pt idx="9">
                  <c:v>3.5</c:v>
                </c:pt>
                <c:pt idx="10">
                  <c:v>4</c:v>
                </c:pt>
                <c:pt idx="11">
                  <c:v>4</c:v>
                </c:pt>
                <c:pt idx="12">
                  <c:v>4</c:v>
                </c:pt>
                <c:pt idx="13">
                  <c:v>4</c:v>
                </c:pt>
                <c:pt idx="14">
                  <c:v>4</c:v>
                </c:pt>
                <c:pt idx="15">
                  <c:v>4</c:v>
                </c:pt>
                <c:pt idx="16">
                  <c:v>4</c:v>
                </c:pt>
                <c:pt idx="17">
                  <c:v>5</c:v>
                </c:pt>
                <c:pt idx="18">
                  <c:v>5</c:v>
                </c:pt>
                <c:pt idx="19">
                  <c:v>5</c:v>
                </c:pt>
                <c:pt idx="20">
                  <c:v>5</c:v>
                </c:pt>
              </c:numCache>
            </c:numRef>
          </c:val>
          <c:smooth val="0"/>
          <c:extLst>
            <c:ext xmlns:c16="http://schemas.microsoft.com/office/drawing/2014/chart" uri="{C3380CC4-5D6E-409C-BE32-E72D297353CC}">
              <c16:uniqueId val="{00000000-B6EC-084C-8616-1CB0B980E893}"/>
            </c:ext>
          </c:extLst>
        </c:ser>
        <c:ser>
          <c:idx val="2"/>
          <c:order val="1"/>
          <c:tx>
            <c:strRef>
              <c:f>Analysis!$H$33</c:f>
              <c:strCache>
                <c:ptCount val="1"/>
                <c:pt idx="0">
                  <c:v>Onboarding Helpfulness</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Analysis!$H$34:$H$54</c:f>
              <c:numCache>
                <c:formatCode>General</c:formatCode>
                <c:ptCount val="21"/>
                <c:pt idx="0">
                  <c:v>5</c:v>
                </c:pt>
                <c:pt idx="1">
                  <c:v>5</c:v>
                </c:pt>
                <c:pt idx="2">
                  <c:v>5</c:v>
                </c:pt>
                <c:pt idx="3">
                  <c:v>3</c:v>
                </c:pt>
                <c:pt idx="4">
                  <c:v>4</c:v>
                </c:pt>
                <c:pt idx="5">
                  <c:v>3</c:v>
                </c:pt>
                <c:pt idx="6">
                  <c:v>1</c:v>
                </c:pt>
                <c:pt idx="7">
                  <c:v>2</c:v>
                </c:pt>
                <c:pt idx="8">
                  <c:v>3</c:v>
                </c:pt>
                <c:pt idx="9">
                  <c:v>3</c:v>
                </c:pt>
                <c:pt idx="10">
                  <c:v>2.5</c:v>
                </c:pt>
                <c:pt idx="11">
                  <c:v>3</c:v>
                </c:pt>
                <c:pt idx="12">
                  <c:v>5</c:v>
                </c:pt>
                <c:pt idx="13">
                  <c:v>5</c:v>
                </c:pt>
                <c:pt idx="14">
                  <c:v>3</c:v>
                </c:pt>
                <c:pt idx="15">
                  <c:v>3</c:v>
                </c:pt>
                <c:pt idx="16">
                  <c:v>3.5</c:v>
                </c:pt>
                <c:pt idx="17">
                  <c:v>5</c:v>
                </c:pt>
                <c:pt idx="18">
                  <c:v>5</c:v>
                </c:pt>
                <c:pt idx="19">
                  <c:v>2</c:v>
                </c:pt>
                <c:pt idx="20">
                  <c:v>5</c:v>
                </c:pt>
              </c:numCache>
            </c:numRef>
          </c:val>
          <c:smooth val="0"/>
          <c:extLst>
            <c:ext xmlns:c16="http://schemas.microsoft.com/office/drawing/2014/chart" uri="{C3380CC4-5D6E-409C-BE32-E72D297353CC}">
              <c16:uniqueId val="{00000002-B6EC-084C-8616-1CB0B980E893}"/>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Analysis!$F$56</c:f>
              <c:strCache>
                <c:ptCount val="1"/>
                <c:pt idx="0">
                  <c:v>App Helpfulness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Analysis!$D$57:$D$77</c:f>
              <c:numCache>
                <c:formatCode>General</c:formatCode>
                <c:ptCount val="21"/>
                <c:pt idx="0">
                  <c:v>5</c:v>
                </c:pt>
                <c:pt idx="1">
                  <c:v>20</c:v>
                </c:pt>
                <c:pt idx="2">
                  <c:v>18</c:v>
                </c:pt>
                <c:pt idx="3">
                  <c:v>7</c:v>
                </c:pt>
                <c:pt idx="4">
                  <c:v>10</c:v>
                </c:pt>
                <c:pt idx="5">
                  <c:v>11</c:v>
                </c:pt>
                <c:pt idx="6">
                  <c:v>14</c:v>
                </c:pt>
                <c:pt idx="7">
                  <c:v>15</c:v>
                </c:pt>
                <c:pt idx="8">
                  <c:v>17</c:v>
                </c:pt>
                <c:pt idx="9">
                  <c:v>12</c:v>
                </c:pt>
                <c:pt idx="10">
                  <c:v>2</c:v>
                </c:pt>
                <c:pt idx="11">
                  <c:v>16</c:v>
                </c:pt>
                <c:pt idx="12">
                  <c:v>21</c:v>
                </c:pt>
                <c:pt idx="13">
                  <c:v>19</c:v>
                </c:pt>
                <c:pt idx="14">
                  <c:v>1</c:v>
                </c:pt>
                <c:pt idx="15">
                  <c:v>13</c:v>
                </c:pt>
                <c:pt idx="16">
                  <c:v>3</c:v>
                </c:pt>
                <c:pt idx="17">
                  <c:v>6</c:v>
                </c:pt>
                <c:pt idx="18">
                  <c:v>9</c:v>
                </c:pt>
                <c:pt idx="19">
                  <c:v>4</c:v>
                </c:pt>
                <c:pt idx="20">
                  <c:v>8</c:v>
                </c:pt>
              </c:numCache>
            </c:numRef>
          </c:cat>
          <c:val>
            <c:numRef>
              <c:f>Analysis!$F$57:$F$77</c:f>
              <c:numCache>
                <c:formatCode>General</c:formatCode>
                <c:ptCount val="21"/>
                <c:pt idx="0">
                  <c:v>3</c:v>
                </c:pt>
                <c:pt idx="1">
                  <c:v>3.5</c:v>
                </c:pt>
                <c:pt idx="2">
                  <c:v>4</c:v>
                </c:pt>
                <c:pt idx="3">
                  <c:v>4</c:v>
                </c:pt>
                <c:pt idx="4">
                  <c:v>4</c:v>
                </c:pt>
                <c:pt idx="5">
                  <c:v>4</c:v>
                </c:pt>
                <c:pt idx="6">
                  <c:v>4</c:v>
                </c:pt>
                <c:pt idx="7">
                  <c:v>4</c:v>
                </c:pt>
                <c:pt idx="8">
                  <c:v>4</c:v>
                </c:pt>
                <c:pt idx="9">
                  <c:v>4</c:v>
                </c:pt>
                <c:pt idx="10">
                  <c:v>4</c:v>
                </c:pt>
                <c:pt idx="11">
                  <c:v>4</c:v>
                </c:pt>
                <c:pt idx="12">
                  <c:v>4</c:v>
                </c:pt>
                <c:pt idx="13">
                  <c:v>4.5</c:v>
                </c:pt>
                <c:pt idx="14">
                  <c:v>5</c:v>
                </c:pt>
                <c:pt idx="15">
                  <c:v>5</c:v>
                </c:pt>
                <c:pt idx="16">
                  <c:v>5</c:v>
                </c:pt>
                <c:pt idx="17">
                  <c:v>5</c:v>
                </c:pt>
                <c:pt idx="18">
                  <c:v>5</c:v>
                </c:pt>
                <c:pt idx="19">
                  <c:v>5</c:v>
                </c:pt>
                <c:pt idx="20">
                  <c:v>5</c:v>
                </c:pt>
              </c:numCache>
            </c:numRef>
          </c:val>
          <c:smooth val="0"/>
          <c:extLst>
            <c:ext xmlns:c16="http://schemas.microsoft.com/office/drawing/2014/chart" uri="{C3380CC4-5D6E-409C-BE32-E72D297353CC}">
              <c16:uniqueId val="{00000000-9ED3-2B4D-9663-9FB99447A3A6}"/>
            </c:ext>
          </c:extLst>
        </c:ser>
        <c:ser>
          <c:idx val="2"/>
          <c:order val="1"/>
          <c:tx>
            <c:strRef>
              <c:f>Analysis!$G$56</c:f>
              <c:strCache>
                <c:ptCount val="1"/>
                <c:pt idx="0">
                  <c:v>Likeliness to use App</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Analysis!$D$57:$D$77</c:f>
              <c:numCache>
                <c:formatCode>General</c:formatCode>
                <c:ptCount val="21"/>
                <c:pt idx="0">
                  <c:v>5</c:v>
                </c:pt>
                <c:pt idx="1">
                  <c:v>20</c:v>
                </c:pt>
                <c:pt idx="2">
                  <c:v>18</c:v>
                </c:pt>
                <c:pt idx="3">
                  <c:v>7</c:v>
                </c:pt>
                <c:pt idx="4">
                  <c:v>10</c:v>
                </c:pt>
                <c:pt idx="5">
                  <c:v>11</c:v>
                </c:pt>
                <c:pt idx="6">
                  <c:v>14</c:v>
                </c:pt>
                <c:pt idx="7">
                  <c:v>15</c:v>
                </c:pt>
                <c:pt idx="8">
                  <c:v>17</c:v>
                </c:pt>
                <c:pt idx="9">
                  <c:v>12</c:v>
                </c:pt>
                <c:pt idx="10">
                  <c:v>2</c:v>
                </c:pt>
                <c:pt idx="11">
                  <c:v>16</c:v>
                </c:pt>
                <c:pt idx="12">
                  <c:v>21</c:v>
                </c:pt>
                <c:pt idx="13">
                  <c:v>19</c:v>
                </c:pt>
                <c:pt idx="14">
                  <c:v>1</c:v>
                </c:pt>
                <c:pt idx="15">
                  <c:v>13</c:v>
                </c:pt>
                <c:pt idx="16">
                  <c:v>3</c:v>
                </c:pt>
                <c:pt idx="17">
                  <c:v>6</c:v>
                </c:pt>
                <c:pt idx="18">
                  <c:v>9</c:v>
                </c:pt>
                <c:pt idx="19">
                  <c:v>4</c:v>
                </c:pt>
                <c:pt idx="20">
                  <c:v>8</c:v>
                </c:pt>
              </c:numCache>
            </c:numRef>
          </c:cat>
          <c:val>
            <c:numRef>
              <c:f>Analysis!$G$57:$G$77</c:f>
              <c:numCache>
                <c:formatCode>General</c:formatCode>
                <c:ptCount val="21"/>
                <c:pt idx="0">
                  <c:v>3</c:v>
                </c:pt>
                <c:pt idx="1">
                  <c:v>4</c:v>
                </c:pt>
                <c:pt idx="2">
                  <c:v>5</c:v>
                </c:pt>
                <c:pt idx="3">
                  <c:v>5</c:v>
                </c:pt>
                <c:pt idx="4">
                  <c:v>4</c:v>
                </c:pt>
                <c:pt idx="5">
                  <c:v>5</c:v>
                </c:pt>
                <c:pt idx="6">
                  <c:v>2</c:v>
                </c:pt>
                <c:pt idx="7">
                  <c:v>3</c:v>
                </c:pt>
                <c:pt idx="8">
                  <c:v>5</c:v>
                </c:pt>
                <c:pt idx="9">
                  <c:v>4</c:v>
                </c:pt>
                <c:pt idx="10">
                  <c:v>4</c:v>
                </c:pt>
                <c:pt idx="11">
                  <c:v>5</c:v>
                </c:pt>
                <c:pt idx="12">
                  <c:v>4</c:v>
                </c:pt>
                <c:pt idx="13">
                  <c:v>4</c:v>
                </c:pt>
                <c:pt idx="14">
                  <c:v>5</c:v>
                </c:pt>
                <c:pt idx="15">
                  <c:v>4</c:v>
                </c:pt>
                <c:pt idx="16">
                  <c:v>4</c:v>
                </c:pt>
                <c:pt idx="17">
                  <c:v>5</c:v>
                </c:pt>
                <c:pt idx="18">
                  <c:v>5</c:v>
                </c:pt>
                <c:pt idx="19">
                  <c:v>3</c:v>
                </c:pt>
                <c:pt idx="20">
                  <c:v>3.5</c:v>
                </c:pt>
              </c:numCache>
            </c:numRef>
          </c:val>
          <c:smooth val="0"/>
          <c:extLst>
            <c:ext xmlns:c16="http://schemas.microsoft.com/office/drawing/2014/chart" uri="{C3380CC4-5D6E-409C-BE32-E72D297353CC}">
              <c16:uniqueId val="{00000002-9ED3-2B4D-9663-9FB99447A3A6}"/>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Analysis!$AB$5</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Analysis!$AB$6:$AB$27</c:f>
              <c:numCache>
                <c:formatCode>General</c:formatCode>
                <c:ptCount val="22"/>
                <c:pt idx="0">
                  <c:v>2</c:v>
                </c:pt>
                <c:pt idx="1">
                  <c:v>2</c:v>
                </c:pt>
                <c:pt idx="2">
                  <c:v>2</c:v>
                </c:pt>
                <c:pt idx="3">
                  <c:v>3</c:v>
                </c:pt>
                <c:pt idx="4">
                  <c:v>3</c:v>
                </c:pt>
                <c:pt idx="5">
                  <c:v>3</c:v>
                </c:pt>
                <c:pt idx="6">
                  <c:v>3</c:v>
                </c:pt>
                <c:pt idx="7">
                  <c:v>3</c:v>
                </c:pt>
                <c:pt idx="8">
                  <c:v>3</c:v>
                </c:pt>
                <c:pt idx="9">
                  <c:v>3.5</c:v>
                </c:pt>
                <c:pt idx="10">
                  <c:v>4</c:v>
                </c:pt>
                <c:pt idx="12">
                  <c:v>4</c:v>
                </c:pt>
                <c:pt idx="13">
                  <c:v>4</c:v>
                </c:pt>
                <c:pt idx="14">
                  <c:v>4</c:v>
                </c:pt>
                <c:pt idx="15">
                  <c:v>4</c:v>
                </c:pt>
                <c:pt idx="16">
                  <c:v>4</c:v>
                </c:pt>
                <c:pt idx="17">
                  <c:v>4</c:v>
                </c:pt>
                <c:pt idx="18">
                  <c:v>5</c:v>
                </c:pt>
                <c:pt idx="19">
                  <c:v>5</c:v>
                </c:pt>
                <c:pt idx="20">
                  <c:v>5</c:v>
                </c:pt>
                <c:pt idx="21">
                  <c:v>5</c:v>
                </c:pt>
              </c:numCache>
            </c:numRef>
          </c:val>
          <c:smooth val="0"/>
          <c:extLst>
            <c:ext xmlns:c16="http://schemas.microsoft.com/office/drawing/2014/chart" uri="{C3380CC4-5D6E-409C-BE32-E72D297353CC}">
              <c16:uniqueId val="{00000000-60D9-4A4F-9225-2C3C05DFEAE7}"/>
            </c:ext>
          </c:extLst>
        </c:ser>
        <c:ser>
          <c:idx val="2"/>
          <c:order val="1"/>
          <c:tx>
            <c:strRef>
              <c:f>Analysis!$AD$5</c:f>
              <c:strCache>
                <c:ptCount val="1"/>
                <c:pt idx="0">
                  <c:v>User Satisfaction Score</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Analysis!$AD$6:$AD$27</c:f>
              <c:numCache>
                <c:formatCode>General</c:formatCode>
                <c:ptCount val="22"/>
                <c:pt idx="0">
                  <c:v>5</c:v>
                </c:pt>
                <c:pt idx="1">
                  <c:v>4.5999999999999996</c:v>
                </c:pt>
                <c:pt idx="2">
                  <c:v>4.5999999999999996</c:v>
                </c:pt>
                <c:pt idx="3">
                  <c:v>4.4000000000000004</c:v>
                </c:pt>
                <c:pt idx="4">
                  <c:v>4.2</c:v>
                </c:pt>
                <c:pt idx="5">
                  <c:v>4.4000000000000004</c:v>
                </c:pt>
                <c:pt idx="6">
                  <c:v>3.4</c:v>
                </c:pt>
                <c:pt idx="7">
                  <c:v>3.8</c:v>
                </c:pt>
                <c:pt idx="8">
                  <c:v>4.4000000000000004</c:v>
                </c:pt>
                <c:pt idx="9">
                  <c:v>4.2</c:v>
                </c:pt>
                <c:pt idx="10">
                  <c:v>4.0999999999999996</c:v>
                </c:pt>
                <c:pt idx="12">
                  <c:v>4.2</c:v>
                </c:pt>
                <c:pt idx="13">
                  <c:v>3.9</c:v>
                </c:pt>
                <c:pt idx="14">
                  <c:v>5</c:v>
                </c:pt>
                <c:pt idx="15">
                  <c:v>4.5999999999999996</c:v>
                </c:pt>
                <c:pt idx="16">
                  <c:v>4.3</c:v>
                </c:pt>
                <c:pt idx="17">
                  <c:v>4</c:v>
                </c:pt>
                <c:pt idx="18">
                  <c:v>4.4000000000000004</c:v>
                </c:pt>
                <c:pt idx="19">
                  <c:v>4.5</c:v>
                </c:pt>
                <c:pt idx="20">
                  <c:v>3.5</c:v>
                </c:pt>
                <c:pt idx="21">
                  <c:v>4.4000000000000004</c:v>
                </c:pt>
              </c:numCache>
            </c:numRef>
          </c:val>
          <c:smooth val="0"/>
          <c:extLst>
            <c:ext xmlns:c16="http://schemas.microsoft.com/office/drawing/2014/chart" uri="{C3380CC4-5D6E-409C-BE32-E72D297353CC}">
              <c16:uniqueId val="{00000002-60D9-4A4F-9225-2C3C05DFEAE7}"/>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Analysis!$AB$5</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Analysis!$AB$6:$AB$27</c:f>
              <c:numCache>
                <c:formatCode>General</c:formatCode>
                <c:ptCount val="22"/>
                <c:pt idx="0">
                  <c:v>2</c:v>
                </c:pt>
                <c:pt idx="1">
                  <c:v>2</c:v>
                </c:pt>
                <c:pt idx="2">
                  <c:v>2</c:v>
                </c:pt>
                <c:pt idx="3">
                  <c:v>3</c:v>
                </c:pt>
                <c:pt idx="4">
                  <c:v>3</c:v>
                </c:pt>
                <c:pt idx="5">
                  <c:v>3</c:v>
                </c:pt>
                <c:pt idx="6">
                  <c:v>3</c:v>
                </c:pt>
                <c:pt idx="7">
                  <c:v>3</c:v>
                </c:pt>
                <c:pt idx="8">
                  <c:v>3</c:v>
                </c:pt>
                <c:pt idx="9">
                  <c:v>3.5</c:v>
                </c:pt>
                <c:pt idx="10">
                  <c:v>4</c:v>
                </c:pt>
                <c:pt idx="12">
                  <c:v>4</c:v>
                </c:pt>
                <c:pt idx="13">
                  <c:v>4</c:v>
                </c:pt>
                <c:pt idx="14">
                  <c:v>4</c:v>
                </c:pt>
                <c:pt idx="15">
                  <c:v>4</c:v>
                </c:pt>
                <c:pt idx="16">
                  <c:v>4</c:v>
                </c:pt>
                <c:pt idx="17">
                  <c:v>4</c:v>
                </c:pt>
                <c:pt idx="18">
                  <c:v>5</c:v>
                </c:pt>
                <c:pt idx="19">
                  <c:v>5</c:v>
                </c:pt>
                <c:pt idx="20">
                  <c:v>5</c:v>
                </c:pt>
                <c:pt idx="21">
                  <c:v>5</c:v>
                </c:pt>
              </c:numCache>
            </c:numRef>
          </c:val>
          <c:smooth val="0"/>
          <c:extLst>
            <c:ext xmlns:c16="http://schemas.microsoft.com/office/drawing/2014/chart" uri="{C3380CC4-5D6E-409C-BE32-E72D297353CC}">
              <c16:uniqueId val="{00000000-CBD7-3B46-879A-0311A7998CF2}"/>
            </c:ext>
          </c:extLst>
        </c:ser>
        <c:ser>
          <c:idx val="2"/>
          <c:order val="1"/>
          <c:tx>
            <c:v>How much would you consider yourself as someone who recycles?</c:v>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Analysis!$AE$6:$AE$27</c:f>
              <c:numCache>
                <c:formatCode>General</c:formatCode>
                <c:ptCount val="22"/>
                <c:pt idx="0">
                  <c:v>4</c:v>
                </c:pt>
                <c:pt idx="1">
                  <c:v>3</c:v>
                </c:pt>
                <c:pt idx="2">
                  <c:v>4</c:v>
                </c:pt>
                <c:pt idx="3">
                  <c:v>4</c:v>
                </c:pt>
                <c:pt idx="4">
                  <c:v>3</c:v>
                </c:pt>
                <c:pt idx="5">
                  <c:v>4</c:v>
                </c:pt>
                <c:pt idx="6">
                  <c:v>3</c:v>
                </c:pt>
                <c:pt idx="7">
                  <c:v>4</c:v>
                </c:pt>
                <c:pt idx="8">
                  <c:v>3</c:v>
                </c:pt>
                <c:pt idx="9">
                  <c:v>4</c:v>
                </c:pt>
                <c:pt idx="10">
                  <c:v>5</c:v>
                </c:pt>
                <c:pt idx="12">
                  <c:v>4</c:v>
                </c:pt>
                <c:pt idx="13">
                  <c:v>5</c:v>
                </c:pt>
                <c:pt idx="14">
                  <c:v>5</c:v>
                </c:pt>
                <c:pt idx="15">
                  <c:v>4</c:v>
                </c:pt>
                <c:pt idx="16">
                  <c:v>4</c:v>
                </c:pt>
                <c:pt idx="17">
                  <c:v>4</c:v>
                </c:pt>
                <c:pt idx="18">
                  <c:v>4</c:v>
                </c:pt>
                <c:pt idx="19">
                  <c:v>4</c:v>
                </c:pt>
                <c:pt idx="20">
                  <c:v>5</c:v>
                </c:pt>
                <c:pt idx="21">
                  <c:v>5</c:v>
                </c:pt>
              </c:numCache>
            </c:numRef>
          </c:val>
          <c:smooth val="0"/>
          <c:extLst>
            <c:ext xmlns:c16="http://schemas.microsoft.com/office/drawing/2014/chart" uri="{C3380CC4-5D6E-409C-BE32-E72D297353CC}">
              <c16:uniqueId val="{00000002-CBD7-3B46-879A-0311A7998CF2}"/>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Analysis!$AB$5</c:f>
              <c:strCache>
                <c:ptCount val="1"/>
                <c:pt idx="0">
                  <c:v>Recycling Knowledge</c:v>
                </c:pt>
              </c:strCache>
            </c:strRef>
          </c:tx>
          <c:spPr>
            <a:ln w="28575" cap="rnd">
              <a:solidFill>
                <a:schemeClr val="accent1">
                  <a:tint val="77000"/>
                </a:schemeClr>
              </a:solidFill>
              <a:round/>
            </a:ln>
            <a:effectLst/>
          </c:spPr>
          <c:marker>
            <c:symbol val="circle"/>
            <c:size val="5"/>
            <c:spPr>
              <a:solidFill>
                <a:schemeClr val="accent1"/>
              </a:solidFill>
              <a:ln w="9525">
                <a:solidFill>
                  <a:schemeClr val="accent1"/>
                </a:solidFill>
              </a:ln>
              <a:effectLst/>
            </c:spPr>
          </c:marker>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Analysis!$AB$6:$AB$27</c:f>
              <c:numCache>
                <c:formatCode>General</c:formatCode>
                <c:ptCount val="22"/>
                <c:pt idx="0">
                  <c:v>2</c:v>
                </c:pt>
                <c:pt idx="1">
                  <c:v>2</c:v>
                </c:pt>
                <c:pt idx="2">
                  <c:v>2</c:v>
                </c:pt>
                <c:pt idx="3">
                  <c:v>3</c:v>
                </c:pt>
                <c:pt idx="4">
                  <c:v>3</c:v>
                </c:pt>
                <c:pt idx="5">
                  <c:v>3</c:v>
                </c:pt>
                <c:pt idx="6">
                  <c:v>3</c:v>
                </c:pt>
                <c:pt idx="7">
                  <c:v>3</c:v>
                </c:pt>
                <c:pt idx="8">
                  <c:v>3</c:v>
                </c:pt>
                <c:pt idx="9">
                  <c:v>3.5</c:v>
                </c:pt>
                <c:pt idx="10">
                  <c:v>4</c:v>
                </c:pt>
                <c:pt idx="12">
                  <c:v>4</c:v>
                </c:pt>
                <c:pt idx="13">
                  <c:v>4</c:v>
                </c:pt>
                <c:pt idx="14">
                  <c:v>4</c:v>
                </c:pt>
                <c:pt idx="15">
                  <c:v>4</c:v>
                </c:pt>
                <c:pt idx="16">
                  <c:v>4</c:v>
                </c:pt>
                <c:pt idx="17">
                  <c:v>4</c:v>
                </c:pt>
                <c:pt idx="18">
                  <c:v>5</c:v>
                </c:pt>
                <c:pt idx="19">
                  <c:v>5</c:v>
                </c:pt>
                <c:pt idx="20">
                  <c:v>5</c:v>
                </c:pt>
                <c:pt idx="21">
                  <c:v>5</c:v>
                </c:pt>
              </c:numCache>
            </c:numRef>
          </c:val>
          <c:smooth val="0"/>
          <c:extLst>
            <c:ext xmlns:c16="http://schemas.microsoft.com/office/drawing/2014/chart" uri="{C3380CC4-5D6E-409C-BE32-E72D297353CC}">
              <c16:uniqueId val="{00000000-99FD-5749-8321-3CD83FAE48AB}"/>
            </c:ext>
          </c:extLst>
        </c:ser>
        <c:ser>
          <c:idx val="0"/>
          <c:order val="1"/>
          <c:tx>
            <c:v>Motivation to Recycle</c:v>
          </c:tx>
          <c:spPr>
            <a:ln w="28575" cap="rnd">
              <a:solidFill>
                <a:schemeClr val="accent1">
                  <a:shade val="76000"/>
                </a:schemeClr>
              </a:solidFill>
              <a:round/>
            </a:ln>
            <a:effectLst/>
          </c:spPr>
          <c:marker>
            <c:symbol val="circle"/>
            <c:size val="5"/>
            <c:spPr>
              <a:solidFill>
                <a:schemeClr val="accent1">
                  <a:shade val="65000"/>
                </a:schemeClr>
              </a:solidFill>
              <a:ln w="9525">
                <a:solidFill>
                  <a:schemeClr val="accent1">
                    <a:shade val="65000"/>
                  </a:schemeClr>
                </a:solidFill>
              </a:ln>
              <a:effectLst/>
            </c:spPr>
          </c:marker>
          <c:trendline>
            <c:spPr>
              <a:ln w="19050" cap="rnd">
                <a:solidFill>
                  <a:schemeClr val="accent1">
                    <a:shade val="76000"/>
                  </a:schemeClr>
                </a:solidFill>
                <a:prstDash val="sysDot"/>
              </a:ln>
              <a:effectLst/>
            </c:spPr>
            <c:trendlineType val="linear"/>
            <c:dispRSqr val="0"/>
            <c:dispEq val="0"/>
          </c:trendline>
          <c:cat>
            <c:numRef>
              <c:f>Analysis!$AA$6:$AA$27</c:f>
              <c:numCache>
                <c:formatCode>General</c:formatCode>
                <c:ptCount val="22"/>
                <c:pt idx="0">
                  <c:v>1</c:v>
                </c:pt>
                <c:pt idx="1">
                  <c:v>13</c:v>
                </c:pt>
                <c:pt idx="2">
                  <c:v>18</c:v>
                </c:pt>
                <c:pt idx="3">
                  <c:v>7</c:v>
                </c:pt>
                <c:pt idx="4">
                  <c:v>10</c:v>
                </c:pt>
                <c:pt idx="5">
                  <c:v>11</c:v>
                </c:pt>
                <c:pt idx="6">
                  <c:v>14</c:v>
                </c:pt>
                <c:pt idx="7">
                  <c:v>15</c:v>
                </c:pt>
                <c:pt idx="8">
                  <c:v>17</c:v>
                </c:pt>
                <c:pt idx="9">
                  <c:v>12</c:v>
                </c:pt>
                <c:pt idx="10">
                  <c:v>2</c:v>
                </c:pt>
                <c:pt idx="12">
                  <c:v>3</c:v>
                </c:pt>
                <c:pt idx="13">
                  <c:v>5</c:v>
                </c:pt>
                <c:pt idx="14">
                  <c:v>6</c:v>
                </c:pt>
                <c:pt idx="15">
                  <c:v>9</c:v>
                </c:pt>
                <c:pt idx="16">
                  <c:v>16</c:v>
                </c:pt>
                <c:pt idx="17">
                  <c:v>19</c:v>
                </c:pt>
                <c:pt idx="18">
                  <c:v>4</c:v>
                </c:pt>
                <c:pt idx="19">
                  <c:v>8</c:v>
                </c:pt>
                <c:pt idx="20">
                  <c:v>20</c:v>
                </c:pt>
                <c:pt idx="21">
                  <c:v>21</c:v>
                </c:pt>
              </c:numCache>
            </c:numRef>
          </c:cat>
          <c:val>
            <c:numRef>
              <c:f>Analysis!$AF$6:$AF$27</c:f>
              <c:numCache>
                <c:formatCode>General</c:formatCode>
                <c:ptCount val="22"/>
                <c:pt idx="0">
                  <c:v>4</c:v>
                </c:pt>
                <c:pt idx="1">
                  <c:v>3.5</c:v>
                </c:pt>
                <c:pt idx="2">
                  <c:v>4.5</c:v>
                </c:pt>
                <c:pt idx="3">
                  <c:v>5</c:v>
                </c:pt>
                <c:pt idx="4">
                  <c:v>5</c:v>
                </c:pt>
                <c:pt idx="5">
                  <c:v>5</c:v>
                </c:pt>
                <c:pt idx="6">
                  <c:v>3</c:v>
                </c:pt>
                <c:pt idx="7">
                  <c:v>3</c:v>
                </c:pt>
                <c:pt idx="8">
                  <c:v>4</c:v>
                </c:pt>
                <c:pt idx="9">
                  <c:v>5</c:v>
                </c:pt>
                <c:pt idx="10">
                  <c:v>5</c:v>
                </c:pt>
                <c:pt idx="12">
                  <c:v>5</c:v>
                </c:pt>
                <c:pt idx="13">
                  <c:v>5</c:v>
                </c:pt>
                <c:pt idx="14">
                  <c:v>5</c:v>
                </c:pt>
                <c:pt idx="15">
                  <c:v>5</c:v>
                </c:pt>
                <c:pt idx="16">
                  <c:v>4.5</c:v>
                </c:pt>
                <c:pt idx="17">
                  <c:v>4.5</c:v>
                </c:pt>
                <c:pt idx="18">
                  <c:v>5</c:v>
                </c:pt>
                <c:pt idx="19">
                  <c:v>4.5</c:v>
                </c:pt>
                <c:pt idx="20">
                  <c:v>5</c:v>
                </c:pt>
                <c:pt idx="21">
                  <c:v>5</c:v>
                </c:pt>
              </c:numCache>
            </c:numRef>
          </c:val>
          <c:smooth val="0"/>
          <c:extLst>
            <c:ext xmlns:c16="http://schemas.microsoft.com/office/drawing/2014/chart" uri="{C3380CC4-5D6E-409C-BE32-E72D297353CC}">
              <c16:uniqueId val="{00000003-99FD-5749-8321-3CD83FAE48AB}"/>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What prevents you from recycling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16CE-6649-8CC7-7EB6AA882084}"/>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16CE-6649-8CC7-7EB6AA882084}"/>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16CE-6649-8CC7-7EB6AA882084}"/>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16CE-6649-8CC7-7EB6AA882084}"/>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16CE-6649-8CC7-7EB6AA882084}"/>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16CE-6649-8CC7-7EB6AA882084}"/>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16CE-6649-8CC7-7EB6AA882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Analysis!$AZ$5:$AZ$11</c:f>
              <c:strCache>
                <c:ptCount val="7"/>
                <c:pt idx="0">
                  <c:v>Lack of availability of recycling bins</c:v>
                </c:pt>
                <c:pt idx="1">
                  <c:v>If unsure of how to recycle, often just doesn't</c:v>
                </c:pt>
                <c:pt idx="2">
                  <c:v>Clarity of recycilng information</c:v>
                </c:pt>
                <c:pt idx="3">
                  <c:v>Unusual or mixed packaging</c:v>
                </c:pt>
                <c:pt idx="4">
                  <c:v>Variation of recycling between locations</c:v>
                </c:pt>
                <c:pt idx="5">
                  <c:v>Effort</c:v>
                </c:pt>
                <c:pt idx="6">
                  <c:v>A lot of packaging says "not yet recycled"</c:v>
                </c:pt>
              </c:strCache>
            </c:strRef>
          </c:cat>
          <c:val>
            <c:numRef>
              <c:f>Analysis!$BA$5:$BA$11</c:f>
              <c:numCache>
                <c:formatCode>General</c:formatCode>
                <c:ptCount val="7"/>
                <c:pt idx="0">
                  <c:v>14</c:v>
                </c:pt>
                <c:pt idx="1">
                  <c:v>6</c:v>
                </c:pt>
                <c:pt idx="2">
                  <c:v>4</c:v>
                </c:pt>
                <c:pt idx="3">
                  <c:v>2</c:v>
                </c:pt>
                <c:pt idx="4">
                  <c:v>3</c:v>
                </c:pt>
                <c:pt idx="5">
                  <c:v>1</c:v>
                </c:pt>
                <c:pt idx="6">
                  <c:v>1</c:v>
                </c:pt>
              </c:numCache>
            </c:numRef>
          </c:val>
          <c:extLst>
            <c:ext xmlns:c16="http://schemas.microsoft.com/office/drawing/2014/chart" uri="{C3380CC4-5D6E-409C-BE32-E72D297353CC}">
              <c16:uniqueId val="{00000000-6FDB-F548-BDBA-DAA5836FF65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589970861865696"/>
          <c:y val="0.20608287373493431"/>
          <c:w val="0.36479074910050518"/>
          <c:h val="0.4996457254540757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 features in a Recycling</a:t>
            </a:r>
            <a:r>
              <a:rPr lang="en-GB" baseline="0"/>
              <a:t> Application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40000"/>
                </a:schemeClr>
              </a:solidFill>
              <a:ln w="19050">
                <a:solidFill>
                  <a:schemeClr val="lt1"/>
                </a:solidFill>
              </a:ln>
              <a:effectLst/>
            </c:spPr>
            <c:extLst>
              <c:ext xmlns:c16="http://schemas.microsoft.com/office/drawing/2014/chart" uri="{C3380CC4-5D6E-409C-BE32-E72D297353CC}">
                <c16:uniqueId val="{00000001-25CF-4D4D-879B-7FB36EA4E3C6}"/>
              </c:ext>
            </c:extLst>
          </c:dPt>
          <c:dPt>
            <c:idx val="1"/>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3-25CF-4D4D-879B-7FB36EA4E3C6}"/>
              </c:ext>
            </c:extLst>
          </c:dPt>
          <c:dPt>
            <c:idx val="2"/>
            <c:bubble3D val="0"/>
            <c:spPr>
              <a:solidFill>
                <a:schemeClr val="accent1">
                  <a:shade val="60000"/>
                </a:schemeClr>
              </a:solidFill>
              <a:ln w="19050">
                <a:solidFill>
                  <a:schemeClr val="lt1"/>
                </a:solidFill>
              </a:ln>
              <a:effectLst/>
            </c:spPr>
            <c:extLst>
              <c:ext xmlns:c16="http://schemas.microsoft.com/office/drawing/2014/chart" uri="{C3380CC4-5D6E-409C-BE32-E72D297353CC}">
                <c16:uniqueId val="{00000005-25CF-4D4D-879B-7FB36EA4E3C6}"/>
              </c:ext>
            </c:extLst>
          </c:dPt>
          <c:dPt>
            <c:idx val="3"/>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7-25CF-4D4D-879B-7FB36EA4E3C6}"/>
              </c:ext>
            </c:extLst>
          </c:dPt>
          <c:dPt>
            <c:idx val="4"/>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09-25CF-4D4D-879B-7FB36EA4E3C6}"/>
              </c:ext>
            </c:extLst>
          </c:dPt>
          <c:dPt>
            <c:idx val="5"/>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B-25CF-4D4D-879B-7FB36EA4E3C6}"/>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25CF-4D4D-879B-7FB36EA4E3C6}"/>
              </c:ext>
            </c:extLst>
          </c:dPt>
          <c:dPt>
            <c:idx val="7"/>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F-993E-A442-B4B4-F2A30C435762}"/>
              </c:ext>
            </c:extLst>
          </c:dPt>
          <c:dPt>
            <c:idx val="8"/>
            <c:bubble3D val="0"/>
            <c:spPr>
              <a:solidFill>
                <a:schemeClr val="accent1">
                  <a:tint val="80000"/>
                </a:schemeClr>
              </a:solidFill>
              <a:ln w="19050">
                <a:solidFill>
                  <a:schemeClr val="lt1"/>
                </a:solidFill>
              </a:ln>
              <a:effectLst/>
            </c:spPr>
            <c:extLst>
              <c:ext xmlns:c16="http://schemas.microsoft.com/office/drawing/2014/chart" uri="{C3380CC4-5D6E-409C-BE32-E72D297353CC}">
                <c16:uniqueId val="{00000011-993E-A442-B4B4-F2A30C435762}"/>
              </c:ext>
            </c:extLst>
          </c:dPt>
          <c:dPt>
            <c:idx val="9"/>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13-993E-A442-B4B4-F2A30C435762}"/>
              </c:ext>
            </c:extLst>
          </c:dPt>
          <c:dPt>
            <c:idx val="10"/>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15-993E-A442-B4B4-F2A30C435762}"/>
              </c:ext>
            </c:extLst>
          </c:dPt>
          <c:dPt>
            <c:idx val="11"/>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17-993E-A442-B4B4-F2A30C435762}"/>
              </c:ext>
            </c:extLst>
          </c:dPt>
          <c:dPt>
            <c:idx val="12"/>
            <c:bubble3D val="0"/>
            <c:spPr>
              <a:solidFill>
                <a:schemeClr val="accent1">
                  <a:tint val="49000"/>
                </a:schemeClr>
              </a:solidFill>
              <a:ln w="19050">
                <a:solidFill>
                  <a:schemeClr val="lt1"/>
                </a:solidFill>
              </a:ln>
              <a:effectLst/>
            </c:spPr>
            <c:extLst>
              <c:ext xmlns:c16="http://schemas.microsoft.com/office/drawing/2014/chart" uri="{C3380CC4-5D6E-409C-BE32-E72D297353CC}">
                <c16:uniqueId val="{00000019-993E-A442-B4B4-F2A30C435762}"/>
              </c:ext>
            </c:extLst>
          </c:dPt>
          <c:dPt>
            <c:idx val="13"/>
            <c:bubble3D val="0"/>
            <c:spPr>
              <a:solidFill>
                <a:schemeClr val="accent1">
                  <a:tint val="40000"/>
                </a:schemeClr>
              </a:solidFill>
              <a:ln w="19050">
                <a:solidFill>
                  <a:schemeClr val="lt1"/>
                </a:solidFill>
              </a:ln>
              <a:effectLst/>
            </c:spPr>
            <c:extLst>
              <c:ext xmlns:c16="http://schemas.microsoft.com/office/drawing/2014/chart" uri="{C3380CC4-5D6E-409C-BE32-E72D297353CC}">
                <c16:uniqueId val="{0000001B-8568-D94D-B8A0-3139A1EE2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Analysis!$BD$5:$BD$18</c:f>
              <c:strCache>
                <c:ptCount val="14"/>
                <c:pt idx="0">
                  <c:v>Location-specific information</c:v>
                </c:pt>
                <c:pt idx="1">
                  <c:v>Nearest recycling centres/bins</c:v>
                </c:pt>
                <c:pt idx="2">
                  <c:v>Simple UI</c:v>
                </c:pt>
                <c:pt idx="3">
                  <c:v>How to separate mixed packaging</c:v>
                </c:pt>
                <c:pt idx="4">
                  <c:v>Distinguishing between different types of plastic</c:v>
                </c:pt>
                <c:pt idx="5">
                  <c:v>Information about common mistakes</c:v>
                </c:pt>
                <c:pt idx="6">
                  <c:v>Machine learning classification</c:v>
                </c:pt>
                <c:pt idx="7">
                  <c:v>Identifying item material and giving instructions</c:v>
                </c:pt>
                <c:pt idx="8">
                  <c:v>Recycling collection information</c:v>
                </c:pt>
                <c:pt idx="9">
                  <c:v>User input to expand database</c:v>
                </c:pt>
                <c:pt idx="10">
                  <c:v>What happens if you don’t recycle</c:v>
                </c:pt>
                <c:pt idx="11">
                  <c:v>Progress tracker</c:v>
                </c:pt>
                <c:pt idx="13">
                  <c:v>General instructions</c:v>
                </c:pt>
              </c:strCache>
            </c:strRef>
          </c:cat>
          <c:val>
            <c:numRef>
              <c:f>Analysis!$BE$5:$BE$18</c:f>
              <c:numCache>
                <c:formatCode>General</c:formatCode>
                <c:ptCount val="14"/>
                <c:pt idx="0">
                  <c:v>7</c:v>
                </c:pt>
                <c:pt idx="1">
                  <c:v>9</c:v>
                </c:pt>
                <c:pt idx="2">
                  <c:v>1</c:v>
                </c:pt>
                <c:pt idx="3">
                  <c:v>1</c:v>
                </c:pt>
                <c:pt idx="4">
                  <c:v>3</c:v>
                </c:pt>
                <c:pt idx="5">
                  <c:v>1</c:v>
                </c:pt>
                <c:pt idx="6">
                  <c:v>4</c:v>
                </c:pt>
                <c:pt idx="7">
                  <c:v>5</c:v>
                </c:pt>
                <c:pt idx="8">
                  <c:v>3</c:v>
                </c:pt>
                <c:pt idx="9">
                  <c:v>1</c:v>
                </c:pt>
                <c:pt idx="10">
                  <c:v>1</c:v>
                </c:pt>
                <c:pt idx="11">
                  <c:v>1</c:v>
                </c:pt>
                <c:pt idx="13">
                  <c:v>6</c:v>
                </c:pt>
              </c:numCache>
            </c:numRef>
          </c:val>
          <c:extLst>
            <c:ext xmlns:c16="http://schemas.microsoft.com/office/drawing/2014/chart" uri="{C3380CC4-5D6E-409C-BE32-E72D297353CC}">
              <c16:uniqueId val="{0000000E-25CF-4D4D-879B-7FB36EA4E3C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589970861865696"/>
          <c:y val="0.20608287373493431"/>
          <c:w val="0.36479074910050518"/>
          <c:h val="0.4996457254540757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`Nice-to-have' features in a Recycling</a:t>
            </a:r>
            <a:r>
              <a:rPr lang="en-GB" baseline="0"/>
              <a:t> Application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001-E3AB-BB4B-AE68-473B936190AA}"/>
              </c:ext>
            </c:extLst>
          </c:dPt>
          <c:dPt>
            <c:idx val="1"/>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003-E3AB-BB4B-AE68-473B936190AA}"/>
              </c:ext>
            </c:extLst>
          </c:dPt>
          <c:dPt>
            <c:idx val="2"/>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5-E3AB-BB4B-AE68-473B936190AA}"/>
              </c:ext>
            </c:extLst>
          </c:dPt>
          <c:dPt>
            <c:idx val="3"/>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007-E3AB-BB4B-AE68-473B936190AA}"/>
              </c:ext>
            </c:extLst>
          </c:dPt>
          <c:dPt>
            <c:idx val="4"/>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09-E3AB-BB4B-AE68-473B936190AA}"/>
              </c:ext>
            </c:extLst>
          </c:dPt>
          <c:dPt>
            <c:idx val="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B-E3AB-BB4B-AE68-473B936190AA}"/>
              </c:ext>
            </c:extLst>
          </c:dPt>
          <c:dPt>
            <c:idx val="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0D-E3AB-BB4B-AE68-473B936190AA}"/>
              </c:ext>
            </c:extLst>
          </c:dPt>
          <c:dPt>
            <c:idx val="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0F-E3AB-BB4B-AE68-473B936190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Analysis!$BH$5:$BH$12</c:f>
              <c:strCache>
                <c:ptCount val="8"/>
                <c:pt idx="0">
                  <c:v>Rewards/Incentives</c:v>
                </c:pt>
                <c:pt idx="1">
                  <c:v>Shows Impact</c:v>
                </c:pt>
                <c:pt idx="2">
                  <c:v>Tracks Progress</c:v>
                </c:pt>
                <c:pt idx="3">
                  <c:v>More sustainable alternatives</c:v>
                </c:pt>
                <c:pt idx="4">
                  <c:v>Reminders/Notifications</c:v>
                </c:pt>
                <c:pt idx="5">
                  <c:v>Easy to use</c:v>
                </c:pt>
                <c:pt idx="6">
                  <c:v>League tables</c:v>
                </c:pt>
                <c:pt idx="7">
                  <c:v>Daily streaks</c:v>
                </c:pt>
              </c:strCache>
            </c:strRef>
          </c:cat>
          <c:val>
            <c:numRef>
              <c:f>Analysis!$BI$5:$BI$12</c:f>
              <c:numCache>
                <c:formatCode>General</c:formatCode>
                <c:ptCount val="8"/>
                <c:pt idx="0">
                  <c:v>9</c:v>
                </c:pt>
                <c:pt idx="1">
                  <c:v>5</c:v>
                </c:pt>
                <c:pt idx="2">
                  <c:v>4</c:v>
                </c:pt>
                <c:pt idx="3">
                  <c:v>2</c:v>
                </c:pt>
                <c:pt idx="4">
                  <c:v>2</c:v>
                </c:pt>
                <c:pt idx="5">
                  <c:v>5</c:v>
                </c:pt>
                <c:pt idx="6">
                  <c:v>2</c:v>
                </c:pt>
                <c:pt idx="7">
                  <c:v>1</c:v>
                </c:pt>
              </c:numCache>
            </c:numRef>
          </c:val>
          <c:extLst>
            <c:ext xmlns:c16="http://schemas.microsoft.com/office/drawing/2014/chart" uri="{C3380CC4-5D6E-409C-BE32-E72D297353CC}">
              <c16:uniqueId val="{0000001A-E3AB-BB4B-AE68-473B936190AA}"/>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36272206480519"/>
          <c:y val="0.26885034877059766"/>
          <c:w val="0.29245803135367571"/>
          <c:h val="0.4996457254540757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Analysis!$E$33</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Analysis!$E$34:$E$54</c:f>
              <c:numCache>
                <c:formatCode>General</c:formatCode>
                <c:ptCount val="21"/>
                <c:pt idx="0">
                  <c:v>2</c:v>
                </c:pt>
                <c:pt idx="1">
                  <c:v>2</c:v>
                </c:pt>
                <c:pt idx="2">
                  <c:v>2</c:v>
                </c:pt>
                <c:pt idx="3">
                  <c:v>3</c:v>
                </c:pt>
                <c:pt idx="4">
                  <c:v>3</c:v>
                </c:pt>
                <c:pt idx="5">
                  <c:v>3</c:v>
                </c:pt>
                <c:pt idx="6">
                  <c:v>3</c:v>
                </c:pt>
                <c:pt idx="7">
                  <c:v>3</c:v>
                </c:pt>
                <c:pt idx="8">
                  <c:v>3</c:v>
                </c:pt>
                <c:pt idx="9">
                  <c:v>3.5</c:v>
                </c:pt>
                <c:pt idx="10">
                  <c:v>4</c:v>
                </c:pt>
                <c:pt idx="11">
                  <c:v>4</c:v>
                </c:pt>
                <c:pt idx="12">
                  <c:v>4</c:v>
                </c:pt>
                <c:pt idx="13">
                  <c:v>4</c:v>
                </c:pt>
                <c:pt idx="14">
                  <c:v>4</c:v>
                </c:pt>
                <c:pt idx="15">
                  <c:v>4</c:v>
                </c:pt>
                <c:pt idx="16">
                  <c:v>4</c:v>
                </c:pt>
                <c:pt idx="17">
                  <c:v>5</c:v>
                </c:pt>
                <c:pt idx="18">
                  <c:v>5</c:v>
                </c:pt>
                <c:pt idx="19">
                  <c:v>5</c:v>
                </c:pt>
                <c:pt idx="20">
                  <c:v>5</c:v>
                </c:pt>
              </c:numCache>
            </c:numRef>
          </c:val>
          <c:smooth val="0"/>
          <c:extLst>
            <c:ext xmlns:c16="http://schemas.microsoft.com/office/drawing/2014/chart" uri="{C3380CC4-5D6E-409C-BE32-E72D297353CC}">
              <c16:uniqueId val="{00000000-B6EC-084C-8616-1CB0B980E893}"/>
            </c:ext>
          </c:extLst>
        </c:ser>
        <c:ser>
          <c:idx val="2"/>
          <c:order val="1"/>
          <c:tx>
            <c:strRef>
              <c:f>Analysis!$F$33</c:f>
              <c:strCache>
                <c:ptCount val="1"/>
                <c:pt idx="0">
                  <c:v>App Helpfulness</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Analysis!$F$34:$F$54</c:f>
              <c:numCache>
                <c:formatCode>General</c:formatCode>
                <c:ptCount val="21"/>
                <c:pt idx="0">
                  <c:v>5</c:v>
                </c:pt>
                <c:pt idx="1">
                  <c:v>5</c:v>
                </c:pt>
                <c:pt idx="2">
                  <c:v>4</c:v>
                </c:pt>
                <c:pt idx="3">
                  <c:v>4</c:v>
                </c:pt>
                <c:pt idx="4">
                  <c:v>4</c:v>
                </c:pt>
                <c:pt idx="5">
                  <c:v>4</c:v>
                </c:pt>
                <c:pt idx="6">
                  <c:v>4</c:v>
                </c:pt>
                <c:pt idx="7">
                  <c:v>4</c:v>
                </c:pt>
                <c:pt idx="8">
                  <c:v>4</c:v>
                </c:pt>
                <c:pt idx="9">
                  <c:v>4</c:v>
                </c:pt>
                <c:pt idx="10">
                  <c:v>4</c:v>
                </c:pt>
                <c:pt idx="11">
                  <c:v>5</c:v>
                </c:pt>
                <c:pt idx="12">
                  <c:v>3</c:v>
                </c:pt>
                <c:pt idx="13">
                  <c:v>5</c:v>
                </c:pt>
                <c:pt idx="14">
                  <c:v>5</c:v>
                </c:pt>
                <c:pt idx="15">
                  <c:v>4</c:v>
                </c:pt>
                <c:pt idx="16">
                  <c:v>4.5</c:v>
                </c:pt>
                <c:pt idx="17">
                  <c:v>5</c:v>
                </c:pt>
                <c:pt idx="18">
                  <c:v>5</c:v>
                </c:pt>
                <c:pt idx="19">
                  <c:v>3.5</c:v>
                </c:pt>
                <c:pt idx="20">
                  <c:v>4</c:v>
                </c:pt>
              </c:numCache>
            </c:numRef>
          </c:val>
          <c:smooth val="0"/>
          <c:extLst>
            <c:ext xmlns:c16="http://schemas.microsoft.com/office/drawing/2014/chart" uri="{C3380CC4-5D6E-409C-BE32-E72D297353CC}">
              <c16:uniqueId val="{00000002-B6EC-084C-8616-1CB0B980E893}"/>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Analysis!$E$33</c:f>
              <c:strCache>
                <c:ptCount val="1"/>
                <c:pt idx="0">
                  <c:v>Recycling Knowledge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Analysis!$E$34:$E$54</c:f>
              <c:numCache>
                <c:formatCode>General</c:formatCode>
                <c:ptCount val="21"/>
                <c:pt idx="0">
                  <c:v>2</c:v>
                </c:pt>
                <c:pt idx="1">
                  <c:v>2</c:v>
                </c:pt>
                <c:pt idx="2">
                  <c:v>2</c:v>
                </c:pt>
                <c:pt idx="3">
                  <c:v>3</c:v>
                </c:pt>
                <c:pt idx="4">
                  <c:v>3</c:v>
                </c:pt>
                <c:pt idx="5">
                  <c:v>3</c:v>
                </c:pt>
                <c:pt idx="6">
                  <c:v>3</c:v>
                </c:pt>
                <c:pt idx="7">
                  <c:v>3</c:v>
                </c:pt>
                <c:pt idx="8">
                  <c:v>3</c:v>
                </c:pt>
                <c:pt idx="9">
                  <c:v>3.5</c:v>
                </c:pt>
                <c:pt idx="10">
                  <c:v>4</c:v>
                </c:pt>
                <c:pt idx="11">
                  <c:v>4</c:v>
                </c:pt>
                <c:pt idx="12">
                  <c:v>4</c:v>
                </c:pt>
                <c:pt idx="13">
                  <c:v>4</c:v>
                </c:pt>
                <c:pt idx="14">
                  <c:v>4</c:v>
                </c:pt>
                <c:pt idx="15">
                  <c:v>4</c:v>
                </c:pt>
                <c:pt idx="16">
                  <c:v>4</c:v>
                </c:pt>
                <c:pt idx="17">
                  <c:v>5</c:v>
                </c:pt>
                <c:pt idx="18">
                  <c:v>5</c:v>
                </c:pt>
                <c:pt idx="19">
                  <c:v>5</c:v>
                </c:pt>
                <c:pt idx="20">
                  <c:v>5</c:v>
                </c:pt>
              </c:numCache>
            </c:numRef>
          </c:val>
          <c:smooth val="0"/>
          <c:extLst>
            <c:ext xmlns:c16="http://schemas.microsoft.com/office/drawing/2014/chart" uri="{C3380CC4-5D6E-409C-BE32-E72D297353CC}">
              <c16:uniqueId val="{00000000-6FC6-224C-9A75-C4AD1D14FDE5}"/>
            </c:ext>
          </c:extLst>
        </c:ser>
        <c:ser>
          <c:idx val="2"/>
          <c:order val="1"/>
          <c:tx>
            <c:strRef>
              <c:f>Analysis!$G$33</c:f>
              <c:strCache>
                <c:ptCount val="1"/>
                <c:pt idx="0">
                  <c:v>Likeliness to use App</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trendline>
            <c:spPr>
              <a:ln w="19050" cap="rnd">
                <a:solidFill>
                  <a:schemeClr val="accent1">
                    <a:tint val="65000"/>
                  </a:schemeClr>
                </a:solidFill>
                <a:prstDash val="sysDot"/>
              </a:ln>
              <a:effectLst/>
            </c:spPr>
            <c:trendlineType val="linear"/>
            <c:dispRSqr val="0"/>
            <c:dispEq val="0"/>
          </c:trendline>
          <c:cat>
            <c:numRef>
              <c:f>Analysis!$D$34:$D$54</c:f>
              <c:numCache>
                <c:formatCode>General</c:formatCode>
                <c:ptCount val="21"/>
                <c:pt idx="0">
                  <c:v>1</c:v>
                </c:pt>
                <c:pt idx="1">
                  <c:v>13</c:v>
                </c:pt>
                <c:pt idx="2">
                  <c:v>18</c:v>
                </c:pt>
                <c:pt idx="3">
                  <c:v>7</c:v>
                </c:pt>
                <c:pt idx="4">
                  <c:v>10</c:v>
                </c:pt>
                <c:pt idx="5">
                  <c:v>11</c:v>
                </c:pt>
                <c:pt idx="6">
                  <c:v>14</c:v>
                </c:pt>
                <c:pt idx="7">
                  <c:v>15</c:v>
                </c:pt>
                <c:pt idx="8">
                  <c:v>17</c:v>
                </c:pt>
                <c:pt idx="9">
                  <c:v>12</c:v>
                </c:pt>
                <c:pt idx="10">
                  <c:v>2</c:v>
                </c:pt>
                <c:pt idx="11">
                  <c:v>3</c:v>
                </c:pt>
                <c:pt idx="12">
                  <c:v>5</c:v>
                </c:pt>
                <c:pt idx="13">
                  <c:v>6</c:v>
                </c:pt>
                <c:pt idx="14">
                  <c:v>9</c:v>
                </c:pt>
                <c:pt idx="15">
                  <c:v>16</c:v>
                </c:pt>
                <c:pt idx="16">
                  <c:v>19</c:v>
                </c:pt>
                <c:pt idx="17">
                  <c:v>4</c:v>
                </c:pt>
                <c:pt idx="18">
                  <c:v>8</c:v>
                </c:pt>
                <c:pt idx="19">
                  <c:v>20</c:v>
                </c:pt>
                <c:pt idx="20">
                  <c:v>21</c:v>
                </c:pt>
              </c:numCache>
            </c:numRef>
          </c:cat>
          <c:val>
            <c:numRef>
              <c:f>Analysis!$G$34:$G$54</c:f>
              <c:numCache>
                <c:formatCode>General</c:formatCode>
                <c:ptCount val="21"/>
                <c:pt idx="0">
                  <c:v>5</c:v>
                </c:pt>
                <c:pt idx="1">
                  <c:v>4</c:v>
                </c:pt>
                <c:pt idx="2">
                  <c:v>5</c:v>
                </c:pt>
                <c:pt idx="3">
                  <c:v>5</c:v>
                </c:pt>
                <c:pt idx="4">
                  <c:v>4</c:v>
                </c:pt>
                <c:pt idx="5">
                  <c:v>5</c:v>
                </c:pt>
                <c:pt idx="6">
                  <c:v>2</c:v>
                </c:pt>
                <c:pt idx="7">
                  <c:v>3</c:v>
                </c:pt>
                <c:pt idx="8">
                  <c:v>5</c:v>
                </c:pt>
                <c:pt idx="9">
                  <c:v>4</c:v>
                </c:pt>
                <c:pt idx="10">
                  <c:v>4</c:v>
                </c:pt>
                <c:pt idx="11">
                  <c:v>4</c:v>
                </c:pt>
                <c:pt idx="12">
                  <c:v>3</c:v>
                </c:pt>
                <c:pt idx="13">
                  <c:v>5</c:v>
                </c:pt>
                <c:pt idx="14">
                  <c:v>5</c:v>
                </c:pt>
                <c:pt idx="15">
                  <c:v>5</c:v>
                </c:pt>
                <c:pt idx="16">
                  <c:v>4</c:v>
                </c:pt>
                <c:pt idx="17">
                  <c:v>3</c:v>
                </c:pt>
                <c:pt idx="18">
                  <c:v>3.5</c:v>
                </c:pt>
                <c:pt idx="19">
                  <c:v>4</c:v>
                </c:pt>
                <c:pt idx="20">
                  <c:v>4</c:v>
                </c:pt>
              </c:numCache>
            </c:numRef>
          </c:val>
          <c:smooth val="0"/>
          <c:extLst>
            <c:ext xmlns:c16="http://schemas.microsoft.com/office/drawing/2014/chart" uri="{C3380CC4-5D6E-409C-BE32-E72D297353CC}">
              <c16:uniqueId val="{00000002-6FC6-224C-9A75-C4AD1D14FDE5}"/>
            </c:ext>
          </c:extLst>
        </c:ser>
        <c:dLbls>
          <c:showLegendKey val="0"/>
          <c:showVal val="0"/>
          <c:showCatName val="0"/>
          <c:showSerName val="0"/>
          <c:showPercent val="0"/>
          <c:showBubbleSize val="0"/>
        </c:dLbls>
        <c:marker val="1"/>
        <c:smooth val="0"/>
        <c:axId val="145046031"/>
        <c:axId val="145047663"/>
      </c:lineChart>
      <c:catAx>
        <c:axId val="145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7663"/>
        <c:crosses val="autoZero"/>
        <c:auto val="1"/>
        <c:lblAlgn val="ctr"/>
        <c:lblOffset val="100"/>
        <c:noMultiLvlLbl val="0"/>
      </c:catAx>
      <c:valAx>
        <c:axId val="145047663"/>
        <c:scaling>
          <c:orientation val="minMax"/>
          <c:max val="5"/>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Likert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31</xdr:col>
      <xdr:colOff>793750</xdr:colOff>
      <xdr:row>4</xdr:row>
      <xdr:rowOff>171450</xdr:rowOff>
    </xdr:from>
    <xdr:to>
      <xdr:col>40</xdr:col>
      <xdr:colOff>177800</xdr:colOff>
      <xdr:row>27</xdr:row>
      <xdr:rowOff>114300</xdr:rowOff>
    </xdr:to>
    <xdr:graphicFrame macro="">
      <xdr:nvGraphicFramePr>
        <xdr:cNvPr id="2" name="Chart 1">
          <a:extLst>
            <a:ext uri="{FF2B5EF4-FFF2-40B4-BE49-F238E27FC236}">
              <a16:creationId xmlns:a16="http://schemas.microsoft.com/office/drawing/2014/main" id="{88C761CE-EE57-DB4F-9D08-14B703678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774700</xdr:colOff>
      <xdr:row>28</xdr:row>
      <xdr:rowOff>101600</xdr:rowOff>
    </xdr:from>
    <xdr:to>
      <xdr:col>40</xdr:col>
      <xdr:colOff>158750</xdr:colOff>
      <xdr:row>50</xdr:row>
      <xdr:rowOff>6350</xdr:rowOff>
    </xdr:to>
    <xdr:graphicFrame macro="">
      <xdr:nvGraphicFramePr>
        <xdr:cNvPr id="3" name="Chart 2">
          <a:extLst>
            <a:ext uri="{FF2B5EF4-FFF2-40B4-BE49-F238E27FC236}">
              <a16:creationId xmlns:a16="http://schemas.microsoft.com/office/drawing/2014/main" id="{BCC54895-A9CD-FB4A-ACDF-3FA1044AD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330200</xdr:colOff>
      <xdr:row>4</xdr:row>
      <xdr:rowOff>177800</xdr:rowOff>
    </xdr:from>
    <xdr:to>
      <xdr:col>48</xdr:col>
      <xdr:colOff>539750</xdr:colOff>
      <xdr:row>27</xdr:row>
      <xdr:rowOff>120650</xdr:rowOff>
    </xdr:to>
    <xdr:graphicFrame macro="">
      <xdr:nvGraphicFramePr>
        <xdr:cNvPr id="4" name="Chart 3">
          <a:extLst>
            <a:ext uri="{FF2B5EF4-FFF2-40B4-BE49-F238E27FC236}">
              <a16:creationId xmlns:a16="http://schemas.microsoft.com/office/drawing/2014/main" id="{D4259B06-C3D7-3E47-9F90-F2CBF1915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304800</xdr:colOff>
      <xdr:row>28</xdr:row>
      <xdr:rowOff>101600</xdr:rowOff>
    </xdr:from>
    <xdr:to>
      <xdr:col>48</xdr:col>
      <xdr:colOff>514350</xdr:colOff>
      <xdr:row>50</xdr:row>
      <xdr:rowOff>6350</xdr:rowOff>
    </xdr:to>
    <xdr:graphicFrame macro="">
      <xdr:nvGraphicFramePr>
        <xdr:cNvPr id="5" name="Chart 4">
          <a:extLst>
            <a:ext uri="{FF2B5EF4-FFF2-40B4-BE49-F238E27FC236}">
              <a16:creationId xmlns:a16="http://schemas.microsoft.com/office/drawing/2014/main" id="{6D6774F7-1CF4-E540-945B-F468FA2DA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692150</xdr:colOff>
      <xdr:row>22</xdr:row>
      <xdr:rowOff>158750</xdr:rowOff>
    </xdr:from>
    <xdr:to>
      <xdr:col>57</xdr:col>
      <xdr:colOff>114300</xdr:colOff>
      <xdr:row>44</xdr:row>
      <xdr:rowOff>38100</xdr:rowOff>
    </xdr:to>
    <xdr:graphicFrame macro="">
      <xdr:nvGraphicFramePr>
        <xdr:cNvPr id="8" name="Chart 7">
          <a:extLst>
            <a:ext uri="{FF2B5EF4-FFF2-40B4-BE49-F238E27FC236}">
              <a16:creationId xmlns:a16="http://schemas.microsoft.com/office/drawing/2014/main" id="{26F46C61-DF92-2D4C-BDC1-37A125D6F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723900</xdr:colOff>
      <xdr:row>45</xdr:row>
      <xdr:rowOff>114300</xdr:rowOff>
    </xdr:from>
    <xdr:to>
      <xdr:col>57</xdr:col>
      <xdr:colOff>146050</xdr:colOff>
      <xdr:row>67</xdr:row>
      <xdr:rowOff>95250</xdr:rowOff>
    </xdr:to>
    <xdr:graphicFrame macro="">
      <xdr:nvGraphicFramePr>
        <xdr:cNvPr id="9" name="Chart 8">
          <a:extLst>
            <a:ext uri="{FF2B5EF4-FFF2-40B4-BE49-F238E27FC236}">
              <a16:creationId xmlns:a16="http://schemas.microsoft.com/office/drawing/2014/main" id="{4F591588-EE3F-844A-836C-DAF3B5B74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59</xdr:col>
      <xdr:colOff>0</xdr:colOff>
      <xdr:row>24</xdr:row>
      <xdr:rowOff>0</xdr:rowOff>
    </xdr:from>
    <xdr:to>
      <xdr:col>70</xdr:col>
      <xdr:colOff>311150</xdr:colOff>
      <xdr:row>45</xdr:row>
      <xdr:rowOff>107950</xdr:rowOff>
    </xdr:to>
    <xdr:graphicFrame macro="">
      <xdr:nvGraphicFramePr>
        <xdr:cNvPr id="10" name="Chart 9">
          <a:extLst>
            <a:ext uri="{FF2B5EF4-FFF2-40B4-BE49-F238E27FC236}">
              <a16:creationId xmlns:a16="http://schemas.microsoft.com/office/drawing/2014/main" id="{3E90D2D1-4BDE-A443-9501-31C1D737F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241300</xdr:colOff>
      <xdr:row>32</xdr:row>
      <xdr:rowOff>38100</xdr:rowOff>
    </xdr:from>
    <xdr:to>
      <xdr:col>23</xdr:col>
      <xdr:colOff>6350</xdr:colOff>
      <xdr:row>53</xdr:row>
      <xdr:rowOff>171450</xdr:rowOff>
    </xdr:to>
    <xdr:graphicFrame macro="">
      <xdr:nvGraphicFramePr>
        <xdr:cNvPr id="11" name="Chart 10">
          <a:extLst>
            <a:ext uri="{FF2B5EF4-FFF2-40B4-BE49-F238E27FC236}">
              <a16:creationId xmlns:a16="http://schemas.microsoft.com/office/drawing/2014/main" id="{DE961CD4-8666-6843-92FC-A8AFDA182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215900</xdr:colOff>
      <xdr:row>54</xdr:row>
      <xdr:rowOff>190500</xdr:rowOff>
    </xdr:from>
    <xdr:to>
      <xdr:col>22</xdr:col>
      <xdr:colOff>806450</xdr:colOff>
      <xdr:row>76</xdr:row>
      <xdr:rowOff>120650</xdr:rowOff>
    </xdr:to>
    <xdr:graphicFrame macro="">
      <xdr:nvGraphicFramePr>
        <xdr:cNvPr id="12" name="Chart 11">
          <a:extLst>
            <a:ext uri="{FF2B5EF4-FFF2-40B4-BE49-F238E27FC236}">
              <a16:creationId xmlns:a16="http://schemas.microsoft.com/office/drawing/2014/main" id="{6EE4EA00-89C4-C449-93BA-72B0DA2D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114300</xdr:colOff>
      <xdr:row>32</xdr:row>
      <xdr:rowOff>25400</xdr:rowOff>
    </xdr:from>
    <xdr:to>
      <xdr:col>31</xdr:col>
      <xdr:colOff>323850</xdr:colOff>
      <xdr:row>53</xdr:row>
      <xdr:rowOff>158750</xdr:rowOff>
    </xdr:to>
    <xdr:graphicFrame macro="">
      <xdr:nvGraphicFramePr>
        <xdr:cNvPr id="13" name="Chart 12">
          <a:extLst>
            <a:ext uri="{FF2B5EF4-FFF2-40B4-BE49-F238E27FC236}">
              <a16:creationId xmlns:a16="http://schemas.microsoft.com/office/drawing/2014/main" id="{EF4C3183-3B16-2045-8DA7-F28A4C1D2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266700</xdr:colOff>
      <xdr:row>54</xdr:row>
      <xdr:rowOff>190500</xdr:rowOff>
    </xdr:from>
    <xdr:to>
      <xdr:col>31</xdr:col>
      <xdr:colOff>476250</xdr:colOff>
      <xdr:row>76</xdr:row>
      <xdr:rowOff>120650</xdr:rowOff>
    </xdr:to>
    <xdr:graphicFrame macro="">
      <xdr:nvGraphicFramePr>
        <xdr:cNvPr id="14" name="Chart 13">
          <a:extLst>
            <a:ext uri="{FF2B5EF4-FFF2-40B4-BE49-F238E27FC236}">
              <a16:creationId xmlns:a16="http://schemas.microsoft.com/office/drawing/2014/main" id="{D23610D9-3C52-DA4D-A15D-A0732CA9E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estflight.apple.com/join/9uZW13V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E0B8-9444-D14C-AF47-5CAFE4717C23}">
  <dimension ref="A1:W53"/>
  <sheetViews>
    <sheetView tabSelected="1" topLeftCell="A40" workbookViewId="0">
      <pane xSplit="1" topLeftCell="J1" activePane="topRight" state="frozen"/>
      <selection pane="topRight" activeCell="N30" sqref="N30"/>
    </sheetView>
  </sheetViews>
  <sheetFormatPr baseColWidth="10" defaultRowHeight="16" x14ac:dyDescent="0.2"/>
  <cols>
    <col min="1" max="1" width="43" style="9" customWidth="1"/>
    <col min="2" max="2" width="33.6640625" style="7" customWidth="1"/>
    <col min="3" max="4" width="30.83203125" style="7" customWidth="1"/>
    <col min="5" max="7" width="30.83203125" style="8" customWidth="1"/>
    <col min="8" max="10" width="30.83203125" style="14" customWidth="1"/>
    <col min="11" max="11" width="30.83203125" customWidth="1"/>
    <col min="12" max="13" width="30.83203125" style="15" customWidth="1"/>
    <col min="14" max="17" width="30.83203125" style="18" customWidth="1"/>
    <col min="18" max="21" width="30.83203125" style="27" customWidth="1"/>
    <col min="22" max="22" width="30" style="32" customWidth="1"/>
    <col min="23" max="23" width="10.83203125" style="43"/>
  </cols>
  <sheetData>
    <row r="1" spans="1:23" s="2" customFormat="1" ht="17" x14ac:dyDescent="0.2">
      <c r="A1" s="20" t="s">
        <v>272</v>
      </c>
      <c r="B1" s="3">
        <v>1</v>
      </c>
      <c r="C1" s="3">
        <v>2</v>
      </c>
      <c r="D1" s="3">
        <v>3</v>
      </c>
      <c r="E1" s="10">
        <v>4</v>
      </c>
      <c r="F1" s="10">
        <v>5</v>
      </c>
      <c r="G1" s="10">
        <v>6</v>
      </c>
      <c r="H1" s="16">
        <v>7</v>
      </c>
      <c r="I1" s="16">
        <v>8</v>
      </c>
      <c r="J1" s="16">
        <v>9</v>
      </c>
      <c r="K1" s="2">
        <v>10</v>
      </c>
      <c r="L1" s="16">
        <v>11</v>
      </c>
      <c r="M1" s="16">
        <v>12</v>
      </c>
      <c r="N1" s="16">
        <v>13</v>
      </c>
      <c r="O1" s="18">
        <v>14</v>
      </c>
      <c r="P1" s="29">
        <v>15</v>
      </c>
      <c r="Q1" s="3">
        <v>16</v>
      </c>
      <c r="R1" s="16">
        <v>17</v>
      </c>
      <c r="S1" s="16">
        <v>18</v>
      </c>
      <c r="T1" s="16">
        <v>19</v>
      </c>
      <c r="U1" s="16">
        <v>20</v>
      </c>
      <c r="V1" s="16">
        <v>21</v>
      </c>
      <c r="W1" s="41"/>
    </row>
    <row r="2" spans="1:23" s="2" customFormat="1" ht="17" x14ac:dyDescent="0.2">
      <c r="A2" s="20" t="s">
        <v>33</v>
      </c>
      <c r="B2" s="4">
        <v>43972.697916666664</v>
      </c>
      <c r="C2" s="4">
        <v>43973.4375</v>
      </c>
      <c r="D2" s="4">
        <v>43973.625</v>
      </c>
      <c r="E2" s="11">
        <v>43974.541666666664</v>
      </c>
      <c r="F2" s="11">
        <v>43974.583333333336</v>
      </c>
      <c r="G2" s="11">
        <v>43974.666666666664</v>
      </c>
      <c r="H2" s="17">
        <v>43975.416666666664</v>
      </c>
      <c r="I2" s="17">
        <v>43975.458333333336</v>
      </c>
      <c r="J2" s="17">
        <v>43975.5</v>
      </c>
      <c r="K2" s="17">
        <v>43975.5</v>
      </c>
      <c r="L2" s="17">
        <v>43976.416666666664</v>
      </c>
      <c r="M2" s="17">
        <v>43976.458333333336</v>
      </c>
      <c r="N2" s="17">
        <v>43976.604166666664</v>
      </c>
      <c r="O2" s="17">
        <v>43976.666666666664</v>
      </c>
      <c r="P2" s="17">
        <v>43976.666666666664</v>
      </c>
      <c r="Q2" s="17">
        <v>43976.75</v>
      </c>
      <c r="R2" s="17">
        <v>43977.458333333336</v>
      </c>
      <c r="S2" s="17">
        <v>43977.541666666664</v>
      </c>
      <c r="T2" s="17">
        <v>43977.666666666664</v>
      </c>
      <c r="U2" s="17">
        <v>43978.46875</v>
      </c>
      <c r="V2" s="17">
        <v>43978.583333333336</v>
      </c>
      <c r="W2" s="41"/>
    </row>
    <row r="3" spans="1:23" s="2" customFormat="1" ht="17" x14ac:dyDescent="0.2">
      <c r="A3" s="20" t="s">
        <v>34</v>
      </c>
      <c r="B3" s="5" t="s">
        <v>36</v>
      </c>
      <c r="C3" s="5" t="s">
        <v>36</v>
      </c>
      <c r="D3" s="5" t="s">
        <v>65</v>
      </c>
      <c r="E3" s="13" t="s">
        <v>65</v>
      </c>
      <c r="F3" s="13" t="s">
        <v>65</v>
      </c>
      <c r="G3" s="13" t="s">
        <v>65</v>
      </c>
      <c r="H3" s="18" t="s">
        <v>65</v>
      </c>
      <c r="I3" s="18" t="s">
        <v>65</v>
      </c>
      <c r="J3" s="18" t="s">
        <v>65</v>
      </c>
      <c r="K3" s="25" t="s">
        <v>65</v>
      </c>
      <c r="L3" s="18" t="s">
        <v>65</v>
      </c>
      <c r="M3" s="18" t="s">
        <v>65</v>
      </c>
      <c r="N3" s="18" t="s">
        <v>65</v>
      </c>
      <c r="O3" s="18" t="s">
        <v>65</v>
      </c>
      <c r="P3" s="18" t="s">
        <v>65</v>
      </c>
      <c r="Q3" s="18" t="s">
        <v>65</v>
      </c>
      <c r="R3" s="27" t="s">
        <v>65</v>
      </c>
      <c r="S3" s="27" t="s">
        <v>65</v>
      </c>
      <c r="T3" s="27" t="s">
        <v>65</v>
      </c>
      <c r="U3" s="27" t="s">
        <v>256</v>
      </c>
      <c r="V3" s="32" t="s">
        <v>256</v>
      </c>
      <c r="W3" s="41"/>
    </row>
    <row r="4" spans="1:23" s="2" customFormat="1" ht="17" x14ac:dyDescent="0.2">
      <c r="A4" s="20" t="s">
        <v>35</v>
      </c>
      <c r="B4" s="5" t="s">
        <v>36</v>
      </c>
      <c r="C4" s="5" t="s">
        <v>36</v>
      </c>
      <c r="D4" s="5" t="s">
        <v>65</v>
      </c>
      <c r="E4" s="13" t="s">
        <v>65</v>
      </c>
      <c r="F4" s="13" t="s">
        <v>65</v>
      </c>
      <c r="G4" s="13" t="s">
        <v>65</v>
      </c>
      <c r="H4" s="18" t="s">
        <v>65</v>
      </c>
      <c r="I4" s="18" t="s">
        <v>65</v>
      </c>
      <c r="J4" s="18" t="s">
        <v>65</v>
      </c>
      <c r="K4" s="25" t="s">
        <v>65</v>
      </c>
      <c r="L4" s="18" t="s">
        <v>65</v>
      </c>
      <c r="M4" s="18" t="s">
        <v>65</v>
      </c>
      <c r="N4" s="18" t="s">
        <v>65</v>
      </c>
      <c r="O4" s="18" t="s">
        <v>65</v>
      </c>
      <c r="P4" s="18" t="s">
        <v>65</v>
      </c>
      <c r="Q4" s="18" t="s">
        <v>65</v>
      </c>
      <c r="R4" s="27" t="s">
        <v>65</v>
      </c>
      <c r="S4" s="27" t="s">
        <v>65</v>
      </c>
      <c r="T4" s="27" t="s">
        <v>65</v>
      </c>
      <c r="U4" s="33" t="s">
        <v>65</v>
      </c>
      <c r="V4" s="33" t="s">
        <v>65</v>
      </c>
      <c r="W4" s="41"/>
    </row>
    <row r="5" spans="1:23" s="1" customFormat="1" ht="17" x14ac:dyDescent="0.2">
      <c r="A5" s="21" t="s">
        <v>4</v>
      </c>
      <c r="B5" s="6"/>
      <c r="C5" s="6"/>
      <c r="D5" s="6"/>
      <c r="E5" s="12"/>
      <c r="F5" s="12"/>
      <c r="G5" s="12"/>
      <c r="H5" s="19"/>
      <c r="I5" s="19"/>
      <c r="J5" s="19"/>
      <c r="L5" s="19"/>
      <c r="M5" s="19"/>
      <c r="N5" s="26"/>
      <c r="O5" s="26"/>
      <c r="P5" s="26"/>
      <c r="Q5" s="26"/>
      <c r="R5" s="26"/>
      <c r="S5" s="26"/>
      <c r="T5" s="26"/>
      <c r="U5" s="26"/>
      <c r="V5" s="26"/>
      <c r="W5" s="42"/>
    </row>
    <row r="6" spans="1:23" ht="17" x14ac:dyDescent="0.2">
      <c r="A6" s="9" t="s">
        <v>0</v>
      </c>
      <c r="B6" s="7" t="s">
        <v>37</v>
      </c>
      <c r="C6" s="7" t="s">
        <v>37</v>
      </c>
      <c r="D6" s="7" t="s">
        <v>37</v>
      </c>
      <c r="E6" s="8" t="s">
        <v>37</v>
      </c>
      <c r="F6" s="8" t="s">
        <v>37</v>
      </c>
      <c r="G6" s="8" t="s">
        <v>101</v>
      </c>
      <c r="H6" s="14" t="s">
        <v>101</v>
      </c>
      <c r="I6" s="14">
        <v>13.5</v>
      </c>
      <c r="J6" s="14" t="s">
        <v>101</v>
      </c>
      <c r="K6" s="14" t="s">
        <v>101</v>
      </c>
      <c r="L6" s="15" t="s">
        <v>37</v>
      </c>
      <c r="M6" s="15">
        <v>13.4</v>
      </c>
      <c r="N6" s="18" t="s">
        <v>37</v>
      </c>
      <c r="O6" s="114" t="s">
        <v>37</v>
      </c>
      <c r="P6" s="114"/>
      <c r="Q6" s="18">
        <v>13.5</v>
      </c>
      <c r="R6" s="27">
        <v>13.5</v>
      </c>
      <c r="S6" s="27" t="s">
        <v>37</v>
      </c>
      <c r="T6" s="27" t="s">
        <v>101</v>
      </c>
      <c r="U6" s="27" t="s">
        <v>37</v>
      </c>
      <c r="V6" s="32" t="s">
        <v>101</v>
      </c>
    </row>
    <row r="7" spans="1:23" ht="36" customHeight="1" x14ac:dyDescent="0.2">
      <c r="A7" s="9" t="s">
        <v>1</v>
      </c>
      <c r="B7" s="7" t="s">
        <v>38</v>
      </c>
      <c r="C7" s="7" t="s">
        <v>53</v>
      </c>
      <c r="D7" s="7" t="s">
        <v>66</v>
      </c>
      <c r="E7" s="8" t="s">
        <v>78</v>
      </c>
      <c r="F7" s="8" t="s">
        <v>90</v>
      </c>
      <c r="G7" s="8" t="s">
        <v>102</v>
      </c>
      <c r="H7" s="14" t="s">
        <v>114</v>
      </c>
      <c r="I7" s="14" t="s">
        <v>127</v>
      </c>
      <c r="J7" s="14" t="s">
        <v>139</v>
      </c>
      <c r="K7" s="14" t="s">
        <v>140</v>
      </c>
      <c r="L7" s="15" t="s">
        <v>164</v>
      </c>
      <c r="M7" s="15" t="s">
        <v>175</v>
      </c>
      <c r="N7" s="18" t="s">
        <v>187</v>
      </c>
      <c r="O7" s="115" t="s">
        <v>196</v>
      </c>
      <c r="P7" s="115"/>
      <c r="Q7" s="18" t="s">
        <v>66</v>
      </c>
      <c r="R7" s="27" t="s">
        <v>218</v>
      </c>
      <c r="S7" s="27" t="s">
        <v>227</v>
      </c>
      <c r="T7" s="27" t="s">
        <v>238</v>
      </c>
      <c r="U7" s="27" t="s">
        <v>114</v>
      </c>
      <c r="V7" s="32" t="s">
        <v>257</v>
      </c>
    </row>
    <row r="8" spans="1:23" s="1" customFormat="1" ht="17" x14ac:dyDescent="0.2">
      <c r="A8" s="21" t="s">
        <v>5</v>
      </c>
      <c r="B8" s="6"/>
      <c r="C8" s="6"/>
      <c r="D8" s="6"/>
      <c r="E8" s="12"/>
      <c r="F8" s="12"/>
      <c r="G8" s="12"/>
      <c r="H8" s="19"/>
      <c r="I8" s="19"/>
      <c r="J8" s="19"/>
      <c r="L8" s="19"/>
      <c r="M8" s="19"/>
      <c r="N8" s="26"/>
      <c r="O8" s="26"/>
      <c r="P8" s="26"/>
      <c r="Q8" s="26"/>
      <c r="R8" s="26"/>
      <c r="S8" s="26"/>
      <c r="T8" s="26"/>
      <c r="U8" s="26"/>
      <c r="V8" s="26"/>
      <c r="W8" s="42"/>
    </row>
    <row r="9" spans="1:23" ht="34" x14ac:dyDescent="0.2">
      <c r="A9" s="9" t="s">
        <v>24</v>
      </c>
      <c r="B9" s="7">
        <v>4</v>
      </c>
      <c r="C9" s="7">
        <v>5</v>
      </c>
      <c r="D9" s="7">
        <v>4</v>
      </c>
      <c r="E9" s="8">
        <v>4</v>
      </c>
      <c r="F9" s="8">
        <v>5</v>
      </c>
      <c r="G9" s="8">
        <v>5</v>
      </c>
      <c r="H9" s="14">
        <v>4</v>
      </c>
      <c r="I9" s="14">
        <v>4</v>
      </c>
      <c r="J9" s="14">
        <v>4</v>
      </c>
      <c r="K9" s="14">
        <v>3</v>
      </c>
      <c r="L9" s="15">
        <v>4</v>
      </c>
      <c r="M9" s="15">
        <v>4</v>
      </c>
      <c r="N9" s="18">
        <v>3</v>
      </c>
      <c r="O9" s="18">
        <v>3</v>
      </c>
      <c r="P9" s="18">
        <v>4</v>
      </c>
      <c r="Q9" s="18">
        <v>4</v>
      </c>
      <c r="R9" s="27">
        <v>3</v>
      </c>
      <c r="S9" s="27">
        <v>4</v>
      </c>
      <c r="T9" s="27">
        <v>4</v>
      </c>
      <c r="U9" s="27">
        <v>5</v>
      </c>
      <c r="V9" s="32">
        <v>5</v>
      </c>
      <c r="W9" s="41">
        <f>AVERAGE(B9:V9)</f>
        <v>4.0476190476190474</v>
      </c>
    </row>
    <row r="10" spans="1:23" ht="34" x14ac:dyDescent="0.2">
      <c r="A10" s="9" t="s">
        <v>2</v>
      </c>
      <c r="B10" s="7">
        <v>4</v>
      </c>
      <c r="C10" s="7">
        <v>2</v>
      </c>
      <c r="D10" s="7">
        <v>5</v>
      </c>
      <c r="E10" s="8">
        <v>4</v>
      </c>
      <c r="F10" s="8">
        <v>3</v>
      </c>
      <c r="G10" s="8">
        <v>3</v>
      </c>
      <c r="H10" s="14">
        <v>3.5</v>
      </c>
      <c r="I10" s="14">
        <v>3.5</v>
      </c>
      <c r="J10" s="14">
        <v>3</v>
      </c>
      <c r="K10" s="14">
        <v>3</v>
      </c>
      <c r="L10" s="15">
        <v>3</v>
      </c>
      <c r="M10" s="15">
        <v>4</v>
      </c>
      <c r="N10" s="18">
        <v>2</v>
      </c>
      <c r="O10" s="18">
        <v>4</v>
      </c>
      <c r="P10" s="18">
        <v>4</v>
      </c>
      <c r="Q10" s="18">
        <v>3</v>
      </c>
      <c r="R10" s="27">
        <v>4</v>
      </c>
      <c r="S10" s="27">
        <v>4</v>
      </c>
      <c r="T10" s="27">
        <v>3.5</v>
      </c>
      <c r="U10" s="27">
        <v>4.5</v>
      </c>
      <c r="V10" s="32">
        <v>3</v>
      </c>
      <c r="W10" s="41">
        <f t="shared" ref="W10:W18" si="0">AVERAGE(B10:V10)</f>
        <v>3.4761904761904763</v>
      </c>
    </row>
    <row r="11" spans="1:23" ht="38" customHeight="1" x14ac:dyDescent="0.2">
      <c r="A11" s="9" t="s">
        <v>39</v>
      </c>
      <c r="B11" s="7">
        <v>2</v>
      </c>
      <c r="C11" s="7">
        <v>2.5</v>
      </c>
      <c r="D11" s="7">
        <v>4</v>
      </c>
      <c r="E11" s="8">
        <v>4</v>
      </c>
      <c r="F11" s="8">
        <v>4</v>
      </c>
      <c r="G11" s="8">
        <v>2</v>
      </c>
      <c r="H11" s="34">
        <v>3.5</v>
      </c>
      <c r="I11" s="14">
        <v>3.5</v>
      </c>
      <c r="J11" s="14">
        <v>3.5</v>
      </c>
      <c r="K11" s="14">
        <v>3.5</v>
      </c>
      <c r="L11" s="15">
        <v>4</v>
      </c>
      <c r="M11" s="15">
        <v>4</v>
      </c>
      <c r="N11" s="18">
        <v>3.5</v>
      </c>
      <c r="O11" s="18">
        <v>4</v>
      </c>
      <c r="P11" s="18">
        <v>4</v>
      </c>
      <c r="Q11" s="18">
        <v>2.5</v>
      </c>
      <c r="R11" s="27">
        <v>4</v>
      </c>
      <c r="S11" s="27">
        <v>3.5</v>
      </c>
      <c r="T11" s="27">
        <v>3.5</v>
      </c>
      <c r="U11" s="27">
        <v>4.5</v>
      </c>
      <c r="V11" s="32">
        <v>3</v>
      </c>
      <c r="W11" s="41">
        <f t="shared" si="0"/>
        <v>3.4761904761904763</v>
      </c>
    </row>
    <row r="12" spans="1:23" ht="34" x14ac:dyDescent="0.2">
      <c r="A12" s="9" t="s">
        <v>176</v>
      </c>
      <c r="B12" s="7">
        <v>2</v>
      </c>
      <c r="C12" s="7">
        <v>4</v>
      </c>
      <c r="D12" s="7">
        <v>4</v>
      </c>
      <c r="E12" s="8">
        <v>5</v>
      </c>
      <c r="F12" s="8">
        <v>4</v>
      </c>
      <c r="G12" s="8">
        <v>4</v>
      </c>
      <c r="H12" s="14">
        <v>3</v>
      </c>
      <c r="I12" s="14">
        <v>5</v>
      </c>
      <c r="J12" s="14">
        <v>4</v>
      </c>
      <c r="K12" s="14">
        <v>3</v>
      </c>
      <c r="L12" s="15">
        <v>3</v>
      </c>
      <c r="M12" s="15">
        <v>3.5</v>
      </c>
      <c r="N12" s="18">
        <v>2</v>
      </c>
      <c r="O12" s="18">
        <v>3</v>
      </c>
      <c r="P12" s="18">
        <v>3</v>
      </c>
      <c r="Q12" s="18">
        <v>4</v>
      </c>
      <c r="R12" s="27">
        <v>3</v>
      </c>
      <c r="S12" s="27">
        <v>2</v>
      </c>
      <c r="T12" s="27">
        <v>4</v>
      </c>
      <c r="U12" s="27">
        <v>5</v>
      </c>
      <c r="V12" s="32">
        <v>5</v>
      </c>
      <c r="W12" s="41">
        <f t="shared" si="0"/>
        <v>3.5952380952380953</v>
      </c>
    </row>
    <row r="13" spans="1:23" ht="18" customHeight="1" x14ac:dyDescent="0.2">
      <c r="A13" s="9" t="s">
        <v>3</v>
      </c>
      <c r="B13" s="7">
        <v>4</v>
      </c>
      <c r="C13" s="7">
        <v>5</v>
      </c>
      <c r="D13" s="7">
        <v>5</v>
      </c>
      <c r="E13" s="8">
        <v>5</v>
      </c>
      <c r="F13" s="8">
        <v>5</v>
      </c>
      <c r="G13" s="8">
        <v>5</v>
      </c>
      <c r="H13" s="14">
        <v>5</v>
      </c>
      <c r="I13" s="14">
        <v>4.5</v>
      </c>
      <c r="J13" s="14">
        <v>5</v>
      </c>
      <c r="K13" s="14">
        <v>5</v>
      </c>
      <c r="L13" s="15">
        <v>5</v>
      </c>
      <c r="M13" s="15">
        <v>5</v>
      </c>
      <c r="N13" s="18">
        <v>3.5</v>
      </c>
      <c r="O13" s="18">
        <v>3</v>
      </c>
      <c r="P13" s="18">
        <v>3</v>
      </c>
      <c r="Q13" s="18">
        <v>4.5</v>
      </c>
      <c r="R13" s="27">
        <v>4</v>
      </c>
      <c r="S13" s="27">
        <v>4.5</v>
      </c>
      <c r="T13" s="27">
        <v>4.5</v>
      </c>
      <c r="U13" s="27">
        <v>5</v>
      </c>
      <c r="V13" s="32">
        <v>5</v>
      </c>
      <c r="W13" s="41">
        <f t="shared" si="0"/>
        <v>4.5476190476190474</v>
      </c>
    </row>
    <row r="14" spans="1:23" ht="18" customHeight="1" x14ac:dyDescent="0.2">
      <c r="A14" s="22" t="s">
        <v>25</v>
      </c>
      <c r="W14" s="41"/>
    </row>
    <row r="15" spans="1:23" ht="34" x14ac:dyDescent="0.2">
      <c r="A15" s="9" t="s">
        <v>26</v>
      </c>
      <c r="B15" s="7">
        <v>5</v>
      </c>
      <c r="C15" s="7">
        <v>4.5</v>
      </c>
      <c r="D15" s="7">
        <v>5</v>
      </c>
      <c r="E15" s="8">
        <v>4</v>
      </c>
      <c r="F15" s="8">
        <v>4.5</v>
      </c>
      <c r="G15" s="8">
        <v>4</v>
      </c>
      <c r="H15" s="14">
        <v>4</v>
      </c>
      <c r="I15" s="14">
        <v>5</v>
      </c>
      <c r="J15" s="14">
        <v>5</v>
      </c>
      <c r="K15" s="14">
        <v>5</v>
      </c>
      <c r="L15" s="15">
        <v>3</v>
      </c>
      <c r="M15" s="15">
        <v>5</v>
      </c>
      <c r="N15" s="18">
        <v>3</v>
      </c>
      <c r="O15" s="18">
        <v>5</v>
      </c>
      <c r="P15" s="18">
        <v>5</v>
      </c>
      <c r="Q15" s="18">
        <v>4.5</v>
      </c>
      <c r="R15" s="27">
        <v>4</v>
      </c>
      <c r="S15" s="27">
        <v>4</v>
      </c>
      <c r="T15" s="27">
        <v>4</v>
      </c>
      <c r="U15" s="27">
        <v>5</v>
      </c>
      <c r="V15" s="32">
        <v>5</v>
      </c>
      <c r="W15" s="41">
        <f t="shared" si="0"/>
        <v>4.4523809523809526</v>
      </c>
    </row>
    <row r="16" spans="1:23" ht="34" x14ac:dyDescent="0.2">
      <c r="A16" s="9" t="s">
        <v>27</v>
      </c>
      <c r="B16" s="7">
        <v>2</v>
      </c>
      <c r="C16" s="7">
        <v>5</v>
      </c>
      <c r="D16" s="7">
        <v>5</v>
      </c>
      <c r="E16" s="8">
        <v>4</v>
      </c>
      <c r="F16" s="8">
        <v>4</v>
      </c>
      <c r="G16" s="8">
        <v>5</v>
      </c>
      <c r="H16" s="14">
        <v>4</v>
      </c>
      <c r="I16" s="14">
        <v>5</v>
      </c>
      <c r="J16" s="14">
        <v>5</v>
      </c>
      <c r="K16" s="14">
        <v>5</v>
      </c>
      <c r="L16" s="15">
        <v>4</v>
      </c>
      <c r="M16" s="15">
        <v>5</v>
      </c>
      <c r="N16" s="18">
        <v>4</v>
      </c>
      <c r="O16" s="18">
        <v>5</v>
      </c>
      <c r="P16" s="18">
        <v>5</v>
      </c>
      <c r="Q16" s="18">
        <v>4.5</v>
      </c>
      <c r="R16" s="27">
        <v>4</v>
      </c>
      <c r="S16" s="27">
        <v>3</v>
      </c>
      <c r="T16" s="27">
        <v>3.5</v>
      </c>
      <c r="U16" s="27">
        <v>5</v>
      </c>
      <c r="V16" s="32">
        <v>5</v>
      </c>
      <c r="W16" s="41">
        <f t="shared" si="0"/>
        <v>4.3809523809523814</v>
      </c>
    </row>
    <row r="17" spans="1:23" ht="17" x14ac:dyDescent="0.2">
      <c r="A17" s="9" t="s">
        <v>268</v>
      </c>
      <c r="B17" s="7">
        <f>SUM(B15-B16)</f>
        <v>3</v>
      </c>
      <c r="C17" s="7">
        <f t="shared" ref="C17:V17" si="1">SUM(C15-C16)</f>
        <v>-0.5</v>
      </c>
      <c r="D17" s="7">
        <f t="shared" si="1"/>
        <v>0</v>
      </c>
      <c r="E17" s="7">
        <f t="shared" si="1"/>
        <v>0</v>
      </c>
      <c r="F17" s="7">
        <f t="shared" si="1"/>
        <v>0.5</v>
      </c>
      <c r="G17" s="7">
        <f t="shared" si="1"/>
        <v>-1</v>
      </c>
      <c r="H17" s="7">
        <f t="shared" si="1"/>
        <v>0</v>
      </c>
      <c r="I17" s="7">
        <f t="shared" si="1"/>
        <v>0</v>
      </c>
      <c r="J17" s="7">
        <f t="shared" si="1"/>
        <v>0</v>
      </c>
      <c r="K17" s="7">
        <f t="shared" si="1"/>
        <v>0</v>
      </c>
      <c r="L17" s="7">
        <f t="shared" si="1"/>
        <v>-1</v>
      </c>
      <c r="M17" s="7">
        <f t="shared" si="1"/>
        <v>0</v>
      </c>
      <c r="N17" s="7">
        <f t="shared" si="1"/>
        <v>-1</v>
      </c>
      <c r="O17" s="7">
        <f t="shared" si="1"/>
        <v>0</v>
      </c>
      <c r="P17" s="7">
        <f t="shared" si="1"/>
        <v>0</v>
      </c>
      <c r="Q17" s="7">
        <f t="shared" si="1"/>
        <v>0</v>
      </c>
      <c r="R17" s="7">
        <f t="shared" si="1"/>
        <v>0</v>
      </c>
      <c r="S17" s="7">
        <f t="shared" si="1"/>
        <v>1</v>
      </c>
      <c r="T17" s="7">
        <f t="shared" si="1"/>
        <v>0.5</v>
      </c>
      <c r="U17" s="7">
        <f t="shared" si="1"/>
        <v>0</v>
      </c>
      <c r="V17" s="7">
        <f t="shared" si="1"/>
        <v>0</v>
      </c>
      <c r="W17" s="41">
        <f t="shared" si="0"/>
        <v>7.1428571428571425E-2</v>
      </c>
    </row>
    <row r="18" spans="1:23" ht="34" x14ac:dyDescent="0.2">
      <c r="A18" s="9" t="s">
        <v>28</v>
      </c>
      <c r="B18" s="7">
        <v>1</v>
      </c>
      <c r="C18" s="7">
        <v>4</v>
      </c>
      <c r="D18" s="7">
        <v>3</v>
      </c>
      <c r="E18" s="8">
        <v>2</v>
      </c>
      <c r="F18" s="8">
        <v>3</v>
      </c>
      <c r="G18" s="8">
        <v>2</v>
      </c>
      <c r="H18" s="14">
        <v>2</v>
      </c>
      <c r="I18" s="14">
        <v>4</v>
      </c>
      <c r="J18" s="14">
        <v>3</v>
      </c>
      <c r="K18" s="14">
        <v>3</v>
      </c>
      <c r="L18" s="15">
        <v>3</v>
      </c>
      <c r="M18" s="15">
        <v>3</v>
      </c>
      <c r="N18" s="18">
        <v>3</v>
      </c>
      <c r="O18" s="18">
        <v>3</v>
      </c>
      <c r="P18" s="18">
        <v>4</v>
      </c>
      <c r="Q18" s="18">
        <v>3</v>
      </c>
      <c r="R18" s="27">
        <v>2</v>
      </c>
      <c r="S18" s="27">
        <v>3</v>
      </c>
      <c r="T18" s="27">
        <v>3</v>
      </c>
      <c r="U18" s="27">
        <v>4</v>
      </c>
      <c r="V18" s="32">
        <v>3</v>
      </c>
      <c r="W18" s="41">
        <f t="shared" si="0"/>
        <v>2.9047619047619047</v>
      </c>
    </row>
    <row r="19" spans="1:23" ht="153" x14ac:dyDescent="0.2">
      <c r="A19" s="9" t="s">
        <v>29</v>
      </c>
      <c r="B19" s="8" t="s">
        <v>40</v>
      </c>
      <c r="C19" s="8" t="s">
        <v>54</v>
      </c>
      <c r="D19" s="8" t="s">
        <v>67</v>
      </c>
      <c r="E19" s="8" t="s">
        <v>79</v>
      </c>
      <c r="F19" s="8" t="s">
        <v>91</v>
      </c>
      <c r="G19" s="8" t="s">
        <v>103</v>
      </c>
      <c r="H19" s="14" t="s">
        <v>115</v>
      </c>
      <c r="I19" s="14" t="s">
        <v>128</v>
      </c>
      <c r="J19" s="14" t="s">
        <v>141</v>
      </c>
      <c r="K19" s="14" t="s">
        <v>142</v>
      </c>
      <c r="L19" s="15" t="s">
        <v>165</v>
      </c>
      <c r="M19" s="15" t="s">
        <v>177</v>
      </c>
      <c r="N19" s="18" t="s">
        <v>188</v>
      </c>
      <c r="O19" s="18" t="s">
        <v>197</v>
      </c>
      <c r="P19" s="18" t="s">
        <v>198</v>
      </c>
      <c r="Q19" s="18" t="s">
        <v>209</v>
      </c>
      <c r="R19" s="27" t="s">
        <v>219</v>
      </c>
      <c r="S19" s="27" t="s">
        <v>228</v>
      </c>
      <c r="T19" s="27" t="s">
        <v>239</v>
      </c>
      <c r="U19" s="27" t="s">
        <v>248</v>
      </c>
      <c r="V19" s="32" t="s">
        <v>258</v>
      </c>
      <c r="W19" s="41"/>
    </row>
    <row r="20" spans="1:23" s="1" customFormat="1" ht="17" x14ac:dyDescent="0.2">
      <c r="A20" s="21" t="s">
        <v>6</v>
      </c>
      <c r="B20" s="6"/>
      <c r="C20" s="6"/>
      <c r="D20" s="6"/>
      <c r="E20" s="12"/>
      <c r="F20" s="12"/>
      <c r="G20" s="12"/>
      <c r="H20" s="19"/>
      <c r="I20" s="19"/>
      <c r="J20" s="19"/>
      <c r="L20" s="19"/>
      <c r="M20" s="19"/>
      <c r="N20" s="26"/>
      <c r="O20" s="26"/>
      <c r="P20" s="26"/>
      <c r="Q20" s="26"/>
      <c r="R20" s="26"/>
      <c r="S20" s="26"/>
      <c r="T20" s="26"/>
      <c r="U20" s="26"/>
      <c r="V20" s="26"/>
      <c r="W20" s="42"/>
    </row>
    <row r="21" spans="1:23" ht="34" x14ac:dyDescent="0.2">
      <c r="A21" s="22" t="s">
        <v>7</v>
      </c>
    </row>
    <row r="22" spans="1:23" ht="189" customHeight="1" x14ac:dyDescent="0.2">
      <c r="A22" s="9" t="s">
        <v>30</v>
      </c>
      <c r="B22" s="8" t="s">
        <v>266</v>
      </c>
      <c r="C22" s="8" t="s">
        <v>55</v>
      </c>
      <c r="D22" s="8" t="s">
        <v>68</v>
      </c>
      <c r="E22" s="8" t="s">
        <v>80</v>
      </c>
      <c r="F22" s="120" t="s">
        <v>92</v>
      </c>
      <c r="G22" s="8" t="s">
        <v>104</v>
      </c>
      <c r="H22" s="14" t="s">
        <v>116</v>
      </c>
      <c r="I22" s="14" t="s">
        <v>129</v>
      </c>
      <c r="J22" s="120" t="s">
        <v>143</v>
      </c>
      <c r="K22" s="120" t="s">
        <v>144</v>
      </c>
      <c r="L22" s="15" t="s">
        <v>166</v>
      </c>
      <c r="M22" s="15" t="s">
        <v>178</v>
      </c>
      <c r="N22" s="118" t="s">
        <v>189</v>
      </c>
      <c r="O22" s="18" t="s">
        <v>201</v>
      </c>
      <c r="P22" s="18" t="s">
        <v>199</v>
      </c>
      <c r="Q22" s="18" t="s">
        <v>210</v>
      </c>
      <c r="R22" s="27" t="s">
        <v>220</v>
      </c>
      <c r="S22" s="27" t="s">
        <v>229</v>
      </c>
      <c r="T22" s="118" t="s">
        <v>240</v>
      </c>
      <c r="U22" s="27" t="s">
        <v>249</v>
      </c>
      <c r="V22" s="32" t="s">
        <v>259</v>
      </c>
    </row>
    <row r="23" spans="1:23" ht="102" x14ac:dyDescent="0.2">
      <c r="A23" s="9" t="s">
        <v>31</v>
      </c>
      <c r="B23" s="8" t="s">
        <v>41</v>
      </c>
      <c r="C23" s="8" t="s">
        <v>56</v>
      </c>
      <c r="D23" s="8" t="s">
        <v>69</v>
      </c>
      <c r="E23" s="8" t="s">
        <v>81</v>
      </c>
      <c r="F23" s="120"/>
      <c r="G23" s="8" t="s">
        <v>105</v>
      </c>
      <c r="I23" s="14" t="s">
        <v>130</v>
      </c>
      <c r="J23" s="120"/>
      <c r="K23" s="120"/>
      <c r="L23" s="15" t="s">
        <v>167</v>
      </c>
      <c r="N23" s="118"/>
      <c r="T23" s="118"/>
      <c r="U23" s="27" t="s">
        <v>250</v>
      </c>
    </row>
    <row r="24" spans="1:23" ht="187" x14ac:dyDescent="0.2">
      <c r="A24" s="9" t="s">
        <v>8</v>
      </c>
      <c r="B24" s="8" t="s">
        <v>42</v>
      </c>
      <c r="C24" s="8" t="s">
        <v>57</v>
      </c>
      <c r="D24" s="7" t="s">
        <v>70</v>
      </c>
      <c r="E24" s="8" t="s">
        <v>82</v>
      </c>
      <c r="F24" s="8" t="s">
        <v>93</v>
      </c>
      <c r="G24" s="8" t="s">
        <v>106</v>
      </c>
      <c r="H24" s="14" t="s">
        <v>117</v>
      </c>
      <c r="I24" s="14" t="s">
        <v>131</v>
      </c>
      <c r="J24" s="14" t="s">
        <v>146</v>
      </c>
      <c r="K24" s="14" t="s">
        <v>145</v>
      </c>
      <c r="L24" s="15" t="s">
        <v>173</v>
      </c>
      <c r="M24" s="15" t="s">
        <v>179</v>
      </c>
      <c r="N24" s="18" t="s">
        <v>190</v>
      </c>
      <c r="O24" s="116" t="s">
        <v>200</v>
      </c>
      <c r="P24" s="116"/>
      <c r="Q24" s="18" t="s">
        <v>211</v>
      </c>
      <c r="R24" s="27" t="s">
        <v>221</v>
      </c>
      <c r="S24" s="27" t="s">
        <v>230</v>
      </c>
      <c r="T24" s="116"/>
      <c r="U24" s="27" t="s">
        <v>247</v>
      </c>
      <c r="V24" s="32" t="s">
        <v>260</v>
      </c>
    </row>
    <row r="25" spans="1:23" s="1" customFormat="1" ht="17" x14ac:dyDescent="0.2">
      <c r="A25" s="21" t="s">
        <v>9</v>
      </c>
      <c r="B25" s="6"/>
      <c r="C25" s="6"/>
      <c r="D25" s="6"/>
      <c r="E25" s="12"/>
      <c r="F25" s="12"/>
      <c r="G25" s="12"/>
      <c r="H25" s="19"/>
      <c r="I25" s="19"/>
      <c r="J25" s="19"/>
      <c r="L25" s="19"/>
      <c r="M25" s="19"/>
      <c r="N25" s="26"/>
      <c r="O25" s="26"/>
      <c r="P25" s="26"/>
      <c r="Q25" s="26"/>
      <c r="R25" s="26"/>
      <c r="S25" s="26"/>
      <c r="T25" s="26"/>
      <c r="U25" s="26"/>
      <c r="V25" s="26"/>
      <c r="W25" s="42"/>
    </row>
    <row r="26" spans="1:23" ht="85" customHeight="1" x14ac:dyDescent="0.2">
      <c r="A26" s="23" t="s">
        <v>13</v>
      </c>
      <c r="B26" s="7" t="s">
        <v>44</v>
      </c>
      <c r="C26" s="7" t="s">
        <v>49</v>
      </c>
      <c r="D26" s="8" t="s">
        <v>71</v>
      </c>
      <c r="E26" s="119" t="s">
        <v>83</v>
      </c>
      <c r="F26" s="8" t="s">
        <v>95</v>
      </c>
      <c r="G26" s="8" t="s">
        <v>107</v>
      </c>
      <c r="H26" s="14" t="s">
        <v>118</v>
      </c>
      <c r="I26" s="14" t="s">
        <v>133</v>
      </c>
      <c r="J26" s="119" t="s">
        <v>147</v>
      </c>
      <c r="K26" s="119" t="s">
        <v>148</v>
      </c>
      <c r="L26" s="15" t="s">
        <v>169</v>
      </c>
      <c r="M26" s="15" t="s">
        <v>180</v>
      </c>
      <c r="N26" s="28"/>
      <c r="O26" s="117" t="s">
        <v>202</v>
      </c>
      <c r="P26" s="117"/>
      <c r="Q26" s="18" t="s">
        <v>49</v>
      </c>
      <c r="R26" s="27" t="s">
        <v>49</v>
      </c>
      <c r="S26" s="27" t="s">
        <v>231</v>
      </c>
      <c r="T26" s="27" t="s">
        <v>49</v>
      </c>
      <c r="U26" s="27" t="s">
        <v>251</v>
      </c>
      <c r="V26" s="32" t="s">
        <v>261</v>
      </c>
    </row>
    <row r="27" spans="1:23" ht="102" x14ac:dyDescent="0.2">
      <c r="A27" s="9" t="s">
        <v>10</v>
      </c>
      <c r="B27" s="8" t="s">
        <v>45</v>
      </c>
      <c r="C27" s="8" t="s">
        <v>58</v>
      </c>
      <c r="D27" s="8" t="s">
        <v>72</v>
      </c>
      <c r="E27" s="120"/>
      <c r="H27" s="14" t="s">
        <v>119</v>
      </c>
      <c r="I27" s="14" t="s">
        <v>132</v>
      </c>
      <c r="J27" s="120"/>
      <c r="K27" s="120"/>
      <c r="L27" s="15" t="s">
        <v>168</v>
      </c>
      <c r="M27" s="15" t="s">
        <v>181</v>
      </c>
      <c r="N27" s="28"/>
      <c r="Q27" s="18" t="s">
        <v>212</v>
      </c>
      <c r="R27" s="27" t="s">
        <v>226</v>
      </c>
      <c r="S27" s="27" t="s">
        <v>232</v>
      </c>
      <c r="T27" s="27" t="s">
        <v>241</v>
      </c>
    </row>
    <row r="28" spans="1:23" ht="17" x14ac:dyDescent="0.2">
      <c r="A28" s="9" t="s">
        <v>12</v>
      </c>
      <c r="B28" s="7" t="s">
        <v>47</v>
      </c>
      <c r="C28" s="7" t="s">
        <v>59</v>
      </c>
      <c r="D28" s="7" t="s">
        <v>59</v>
      </c>
      <c r="E28" s="8" t="s">
        <v>84</v>
      </c>
      <c r="F28" s="8" t="s">
        <v>96</v>
      </c>
      <c r="G28" s="8" t="s">
        <v>108</v>
      </c>
      <c r="H28" s="14" t="s">
        <v>120</v>
      </c>
      <c r="I28" s="14" t="s">
        <v>59</v>
      </c>
      <c r="J28" s="14" t="s">
        <v>59</v>
      </c>
      <c r="K28" s="14" t="s">
        <v>59</v>
      </c>
      <c r="L28" s="15" t="s">
        <v>108</v>
      </c>
      <c r="M28" s="15" t="s">
        <v>59</v>
      </c>
      <c r="N28" s="18" t="s">
        <v>59</v>
      </c>
      <c r="O28" s="18" t="s">
        <v>108</v>
      </c>
      <c r="P28" s="18" t="s">
        <v>108</v>
      </c>
      <c r="Q28" s="18" t="s">
        <v>59</v>
      </c>
      <c r="R28" s="27" t="s">
        <v>59</v>
      </c>
      <c r="S28" s="27" t="s">
        <v>108</v>
      </c>
      <c r="T28" s="27" t="s">
        <v>59</v>
      </c>
      <c r="U28" s="27" t="s">
        <v>108</v>
      </c>
      <c r="V28" s="32" t="s">
        <v>108</v>
      </c>
    </row>
    <row r="29" spans="1:23" ht="119" x14ac:dyDescent="0.2">
      <c r="A29" s="9" t="s">
        <v>46</v>
      </c>
      <c r="B29" s="7" t="s">
        <v>48</v>
      </c>
      <c r="C29" s="8" t="s">
        <v>60</v>
      </c>
      <c r="D29" s="8" t="s">
        <v>73</v>
      </c>
      <c r="E29" s="8" t="s">
        <v>85</v>
      </c>
      <c r="F29" s="8" t="s">
        <v>97</v>
      </c>
      <c r="G29" s="8" t="s">
        <v>109</v>
      </c>
      <c r="H29" s="14" t="s">
        <v>121</v>
      </c>
      <c r="I29" s="14" t="s">
        <v>134</v>
      </c>
      <c r="J29" s="14" t="s">
        <v>150</v>
      </c>
      <c r="K29" s="14" t="s">
        <v>149</v>
      </c>
      <c r="L29" s="15" t="s">
        <v>170</v>
      </c>
      <c r="M29" s="15" t="s">
        <v>182</v>
      </c>
      <c r="N29" s="18" t="s">
        <v>347</v>
      </c>
      <c r="O29" s="18" t="s">
        <v>203</v>
      </c>
      <c r="Q29" s="18" t="s">
        <v>213</v>
      </c>
      <c r="R29" s="27" t="s">
        <v>222</v>
      </c>
      <c r="S29" s="27" t="s">
        <v>233</v>
      </c>
      <c r="T29" s="27" t="s">
        <v>243</v>
      </c>
      <c r="U29" s="27" t="s">
        <v>252</v>
      </c>
      <c r="V29" s="32" t="s">
        <v>262</v>
      </c>
    </row>
    <row r="30" spans="1:23" ht="51" x14ac:dyDescent="0.2">
      <c r="A30" s="23" t="s">
        <v>32</v>
      </c>
      <c r="B30" s="7" t="s">
        <v>49</v>
      </c>
      <c r="C30" s="7" t="s">
        <v>61</v>
      </c>
      <c r="D30" s="8" t="s">
        <v>74</v>
      </c>
      <c r="E30" s="8" t="s">
        <v>86</v>
      </c>
      <c r="F30" s="8" t="s">
        <v>94</v>
      </c>
      <c r="G30" s="8" t="s">
        <v>110</v>
      </c>
      <c r="H30" s="14" t="s">
        <v>122</v>
      </c>
      <c r="I30" s="14" t="s">
        <v>135</v>
      </c>
      <c r="J30" s="14" t="s">
        <v>152</v>
      </c>
      <c r="K30" s="14" t="s">
        <v>151</v>
      </c>
      <c r="L30" s="15" t="s">
        <v>49</v>
      </c>
      <c r="M30" s="15" t="s">
        <v>183</v>
      </c>
      <c r="N30" s="18" t="s">
        <v>192</v>
      </c>
      <c r="O30" s="18" t="s">
        <v>110</v>
      </c>
      <c r="P30" s="18" t="s">
        <v>110</v>
      </c>
      <c r="Q30" s="18" t="s">
        <v>49</v>
      </c>
      <c r="R30" s="27" t="s">
        <v>110</v>
      </c>
      <c r="S30" s="27" t="s">
        <v>234</v>
      </c>
      <c r="T30" s="31" t="s">
        <v>242</v>
      </c>
      <c r="U30" s="27" t="s">
        <v>110</v>
      </c>
      <c r="V30" s="32" t="s">
        <v>65</v>
      </c>
    </row>
    <row r="31" spans="1:23" ht="119" x14ac:dyDescent="0.2">
      <c r="A31" s="9" t="s">
        <v>11</v>
      </c>
      <c r="B31" s="7" t="s">
        <v>50</v>
      </c>
      <c r="C31" s="8" t="s">
        <v>62</v>
      </c>
      <c r="D31" s="8" t="s">
        <v>75</v>
      </c>
      <c r="E31" s="8" t="s">
        <v>87</v>
      </c>
      <c r="F31" s="8" t="s">
        <v>98</v>
      </c>
      <c r="G31" s="8" t="s">
        <v>111</v>
      </c>
      <c r="H31" s="14" t="s">
        <v>123</v>
      </c>
      <c r="I31" s="14" t="s">
        <v>137</v>
      </c>
      <c r="J31" s="14" t="s">
        <v>153</v>
      </c>
      <c r="K31" s="14" t="s">
        <v>154</v>
      </c>
      <c r="L31" s="15" t="s">
        <v>171</v>
      </c>
      <c r="M31" s="15" t="s">
        <v>184</v>
      </c>
      <c r="N31" s="18" t="s">
        <v>193</v>
      </c>
      <c r="O31" s="18" t="s">
        <v>205</v>
      </c>
      <c r="P31" s="18" t="s">
        <v>204</v>
      </c>
      <c r="Q31" s="18" t="s">
        <v>214</v>
      </c>
      <c r="R31" s="27" t="s">
        <v>223</v>
      </c>
      <c r="S31" s="27" t="s">
        <v>235</v>
      </c>
      <c r="T31" s="31" t="s">
        <v>244</v>
      </c>
      <c r="U31" s="27" t="s">
        <v>253</v>
      </c>
      <c r="V31" s="32" t="s">
        <v>263</v>
      </c>
    </row>
    <row r="32" spans="1:23" ht="272" x14ac:dyDescent="0.2">
      <c r="A32" s="9" t="s">
        <v>14</v>
      </c>
      <c r="B32" s="8" t="s">
        <v>51</v>
      </c>
      <c r="C32" s="8" t="s">
        <v>63</v>
      </c>
      <c r="D32" s="8" t="s">
        <v>76</v>
      </c>
      <c r="E32" s="8" t="s">
        <v>88</v>
      </c>
      <c r="F32" s="8" t="s">
        <v>99</v>
      </c>
      <c r="G32" s="8" t="s">
        <v>112</v>
      </c>
      <c r="H32" s="14" t="s">
        <v>124</v>
      </c>
      <c r="I32" s="14" t="s">
        <v>136</v>
      </c>
      <c r="J32" s="14" t="s">
        <v>156</v>
      </c>
      <c r="K32" s="14" t="s">
        <v>157</v>
      </c>
      <c r="L32" s="15" t="s">
        <v>172</v>
      </c>
      <c r="M32" s="15" t="s">
        <v>185</v>
      </c>
      <c r="N32" s="18" t="s">
        <v>194</v>
      </c>
      <c r="O32" s="18" t="s">
        <v>207</v>
      </c>
      <c r="P32" s="18" t="s">
        <v>206</v>
      </c>
      <c r="Q32" s="18" t="s">
        <v>215</v>
      </c>
      <c r="R32" s="27" t="s">
        <v>224</v>
      </c>
      <c r="S32" s="27" t="s">
        <v>236</v>
      </c>
      <c r="T32" s="27" t="s">
        <v>245</v>
      </c>
      <c r="U32" s="27" t="s">
        <v>254</v>
      </c>
      <c r="V32" s="32" t="s">
        <v>264</v>
      </c>
    </row>
    <row r="33" spans="1:23" ht="34" x14ac:dyDescent="0.2">
      <c r="A33" s="9" t="s">
        <v>23</v>
      </c>
      <c r="B33" s="7">
        <v>5</v>
      </c>
      <c r="C33" s="7">
        <v>5</v>
      </c>
      <c r="D33" s="7">
        <v>5</v>
      </c>
      <c r="E33" s="8">
        <v>5</v>
      </c>
      <c r="F33" s="8">
        <v>4</v>
      </c>
      <c r="G33" s="8">
        <v>5</v>
      </c>
      <c r="H33" s="14">
        <v>5</v>
      </c>
      <c r="I33" s="14">
        <v>5</v>
      </c>
      <c r="J33" s="14">
        <v>5</v>
      </c>
      <c r="K33" s="14">
        <v>4</v>
      </c>
      <c r="L33" s="15">
        <v>5</v>
      </c>
      <c r="M33" s="15">
        <v>5</v>
      </c>
      <c r="N33" s="18">
        <v>4</v>
      </c>
      <c r="O33" s="18">
        <v>5</v>
      </c>
      <c r="P33" s="18">
        <v>5</v>
      </c>
      <c r="Q33" s="18">
        <v>4.5</v>
      </c>
      <c r="R33" s="27">
        <v>5</v>
      </c>
      <c r="S33" s="27">
        <v>4</v>
      </c>
      <c r="T33" s="27">
        <v>4</v>
      </c>
      <c r="U33" s="27">
        <v>4</v>
      </c>
      <c r="V33" s="32">
        <v>5</v>
      </c>
      <c r="W33" s="41">
        <f>AVERAGE(B33:V33)</f>
        <v>4.6904761904761907</v>
      </c>
    </row>
    <row r="34" spans="1:23" ht="17" x14ac:dyDescent="0.2">
      <c r="A34" s="9" t="s">
        <v>15</v>
      </c>
      <c r="B34" s="7">
        <v>5</v>
      </c>
      <c r="C34" s="7">
        <v>5</v>
      </c>
      <c r="D34" s="7">
        <v>4</v>
      </c>
      <c r="E34" s="8">
        <v>4</v>
      </c>
      <c r="F34" s="8">
        <v>4.5</v>
      </c>
      <c r="G34" s="8">
        <v>5</v>
      </c>
      <c r="H34" s="14">
        <v>5</v>
      </c>
      <c r="I34" s="14">
        <v>4</v>
      </c>
      <c r="J34" s="14">
        <v>5</v>
      </c>
      <c r="K34" s="14">
        <v>5</v>
      </c>
      <c r="L34" s="15">
        <v>5</v>
      </c>
      <c r="M34" s="15">
        <v>5</v>
      </c>
      <c r="N34" s="18">
        <v>5</v>
      </c>
      <c r="O34" s="18">
        <v>5</v>
      </c>
      <c r="P34" s="18">
        <v>5</v>
      </c>
      <c r="Q34" s="18">
        <v>5</v>
      </c>
      <c r="R34" s="27">
        <v>5</v>
      </c>
      <c r="S34" s="27">
        <v>5</v>
      </c>
      <c r="T34" s="27">
        <v>4</v>
      </c>
      <c r="U34" s="27">
        <v>4</v>
      </c>
      <c r="V34" s="32">
        <v>4</v>
      </c>
      <c r="W34" s="41">
        <f t="shared" ref="W34:W44" si="2">AVERAGE(B34:V34)</f>
        <v>4.6904761904761907</v>
      </c>
    </row>
    <row r="35" spans="1:23" ht="17" x14ac:dyDescent="0.2">
      <c r="A35" s="9" t="s">
        <v>16</v>
      </c>
      <c r="B35" s="7">
        <v>5</v>
      </c>
      <c r="C35" s="7">
        <v>4</v>
      </c>
      <c r="D35" s="7">
        <v>5</v>
      </c>
      <c r="E35" s="8">
        <v>5</v>
      </c>
      <c r="F35" s="8">
        <v>3</v>
      </c>
      <c r="G35" s="8">
        <v>5</v>
      </c>
      <c r="H35" s="14">
        <v>4</v>
      </c>
      <c r="I35" s="14">
        <v>5</v>
      </c>
      <c r="J35" s="14">
        <v>5</v>
      </c>
      <c r="K35" s="14">
        <v>4</v>
      </c>
      <c r="L35" s="15">
        <v>4</v>
      </c>
      <c r="M35" s="15">
        <v>4</v>
      </c>
      <c r="N35" s="18">
        <v>5</v>
      </c>
      <c r="O35" s="18">
        <v>4</v>
      </c>
      <c r="P35" s="18">
        <v>4</v>
      </c>
      <c r="Q35" s="18">
        <v>4</v>
      </c>
      <c r="R35" s="27">
        <v>4</v>
      </c>
      <c r="S35" s="27">
        <v>4</v>
      </c>
      <c r="T35" s="27">
        <v>4.5</v>
      </c>
      <c r="U35" s="27">
        <v>3.5</v>
      </c>
      <c r="V35" s="32">
        <v>4</v>
      </c>
      <c r="W35" s="41">
        <f t="shared" si="2"/>
        <v>4.2857142857142856</v>
      </c>
    </row>
    <row r="36" spans="1:23" ht="17" x14ac:dyDescent="0.2">
      <c r="A36" s="9" t="s">
        <v>17</v>
      </c>
      <c r="B36" s="7">
        <v>5</v>
      </c>
      <c r="C36" s="7">
        <v>4</v>
      </c>
      <c r="D36" s="7">
        <v>4</v>
      </c>
      <c r="E36" s="8">
        <v>3</v>
      </c>
      <c r="F36" s="8">
        <v>3</v>
      </c>
      <c r="G36" s="8">
        <v>5</v>
      </c>
      <c r="H36" s="14">
        <v>5</v>
      </c>
      <c r="I36" s="14">
        <v>3.5</v>
      </c>
      <c r="J36" s="14">
        <v>5</v>
      </c>
      <c r="K36" s="14">
        <v>4</v>
      </c>
      <c r="L36" s="15">
        <v>5</v>
      </c>
      <c r="M36" s="15">
        <v>4</v>
      </c>
      <c r="N36" s="18">
        <v>4</v>
      </c>
      <c r="O36" s="18">
        <v>2</v>
      </c>
      <c r="P36" s="18">
        <v>3</v>
      </c>
      <c r="Q36" s="18">
        <v>5</v>
      </c>
      <c r="R36" s="27">
        <v>5</v>
      </c>
      <c r="S36" s="27">
        <v>5</v>
      </c>
      <c r="T36" s="27">
        <v>4</v>
      </c>
      <c r="U36" s="27">
        <v>4</v>
      </c>
      <c r="V36" s="32">
        <v>4</v>
      </c>
      <c r="W36" s="41">
        <f t="shared" si="2"/>
        <v>4.1190476190476186</v>
      </c>
    </row>
    <row r="37" spans="1:23" ht="34" x14ac:dyDescent="0.2">
      <c r="A37" s="9" t="s">
        <v>18</v>
      </c>
      <c r="B37" s="7">
        <v>5</v>
      </c>
      <c r="C37" s="7">
        <v>2.5</v>
      </c>
      <c r="D37" s="8">
        <v>3</v>
      </c>
      <c r="E37" s="8">
        <v>5</v>
      </c>
      <c r="F37" s="8">
        <v>5</v>
      </c>
      <c r="G37" s="8">
        <v>5</v>
      </c>
      <c r="H37" s="14">
        <v>3</v>
      </c>
      <c r="I37" s="14">
        <v>5</v>
      </c>
      <c r="J37" s="14">
        <v>3</v>
      </c>
      <c r="K37" s="14">
        <v>4</v>
      </c>
      <c r="L37" s="15">
        <v>3</v>
      </c>
      <c r="M37" s="15">
        <v>3</v>
      </c>
      <c r="N37" s="18">
        <v>5</v>
      </c>
      <c r="O37" s="18">
        <v>1</v>
      </c>
      <c r="P37" s="18">
        <v>2</v>
      </c>
      <c r="Q37" s="18">
        <v>3</v>
      </c>
      <c r="R37" s="27">
        <v>3</v>
      </c>
      <c r="S37" s="27">
        <v>5</v>
      </c>
      <c r="T37" s="27">
        <v>3.5</v>
      </c>
      <c r="U37" s="27">
        <v>2</v>
      </c>
      <c r="V37" s="32">
        <v>5</v>
      </c>
      <c r="W37" s="41">
        <f t="shared" si="2"/>
        <v>3.6190476190476191</v>
      </c>
    </row>
    <row r="38" spans="1:23" ht="34" x14ac:dyDescent="0.2">
      <c r="A38" s="9" t="s">
        <v>19</v>
      </c>
      <c r="B38" s="7">
        <v>5</v>
      </c>
      <c r="C38" s="7">
        <v>5</v>
      </c>
      <c r="D38" s="7">
        <v>5</v>
      </c>
      <c r="E38" s="8">
        <v>5</v>
      </c>
      <c r="F38" s="8">
        <v>4.5</v>
      </c>
      <c r="G38" s="8">
        <v>4</v>
      </c>
      <c r="H38" s="14">
        <v>4</v>
      </c>
      <c r="I38" s="14">
        <v>5</v>
      </c>
      <c r="J38" s="14">
        <v>5</v>
      </c>
      <c r="K38" s="14">
        <v>5</v>
      </c>
      <c r="L38" s="15">
        <v>4</v>
      </c>
      <c r="M38" s="15">
        <v>5</v>
      </c>
      <c r="N38" s="18">
        <v>4</v>
      </c>
      <c r="O38" s="18">
        <v>5</v>
      </c>
      <c r="P38" s="18">
        <v>5</v>
      </c>
      <c r="Q38" s="18">
        <v>5</v>
      </c>
      <c r="R38" s="27">
        <v>4.5</v>
      </c>
      <c r="S38" s="27">
        <v>5</v>
      </c>
      <c r="T38" s="30">
        <v>4.5</v>
      </c>
      <c r="U38" s="31">
        <v>5</v>
      </c>
      <c r="V38" s="32">
        <v>5</v>
      </c>
      <c r="W38" s="41">
        <f t="shared" si="2"/>
        <v>4.7380952380952381</v>
      </c>
    </row>
    <row r="39" spans="1:23" ht="17" x14ac:dyDescent="0.2">
      <c r="A39" s="9" t="s">
        <v>269</v>
      </c>
      <c r="B39" s="7">
        <f>SUM(B38-B15)</f>
        <v>0</v>
      </c>
      <c r="C39" s="7">
        <f t="shared" ref="C39:V39" si="3">SUM(C38-C15)</f>
        <v>0.5</v>
      </c>
      <c r="D39" s="7">
        <f t="shared" si="3"/>
        <v>0</v>
      </c>
      <c r="E39" s="7">
        <f t="shared" si="3"/>
        <v>1</v>
      </c>
      <c r="F39" s="7">
        <f t="shared" si="3"/>
        <v>0</v>
      </c>
      <c r="G39" s="7">
        <f t="shared" si="3"/>
        <v>0</v>
      </c>
      <c r="H39" s="7">
        <f t="shared" si="3"/>
        <v>0</v>
      </c>
      <c r="I39" s="7">
        <f t="shared" si="3"/>
        <v>0</v>
      </c>
      <c r="J39" s="7">
        <f t="shared" si="3"/>
        <v>0</v>
      </c>
      <c r="K39" s="7">
        <f t="shared" si="3"/>
        <v>0</v>
      </c>
      <c r="L39" s="7">
        <f t="shared" si="3"/>
        <v>1</v>
      </c>
      <c r="M39" s="7">
        <f t="shared" si="3"/>
        <v>0</v>
      </c>
      <c r="N39" s="7">
        <f t="shared" si="3"/>
        <v>1</v>
      </c>
      <c r="O39" s="7">
        <f t="shared" si="3"/>
        <v>0</v>
      </c>
      <c r="P39" s="7">
        <f t="shared" si="3"/>
        <v>0</v>
      </c>
      <c r="Q39" s="7">
        <f t="shared" si="3"/>
        <v>0.5</v>
      </c>
      <c r="R39" s="7">
        <f t="shared" si="3"/>
        <v>0.5</v>
      </c>
      <c r="S39" s="7">
        <f t="shared" si="3"/>
        <v>1</v>
      </c>
      <c r="T39" s="7">
        <f t="shared" si="3"/>
        <v>0.5</v>
      </c>
      <c r="U39" s="7">
        <f t="shared" si="3"/>
        <v>0</v>
      </c>
      <c r="V39" s="7">
        <f t="shared" si="3"/>
        <v>0</v>
      </c>
      <c r="W39" s="41">
        <f t="shared" si="2"/>
        <v>0.2857142857142857</v>
      </c>
    </row>
    <row r="40" spans="1:23" ht="34" x14ac:dyDescent="0.2">
      <c r="A40" s="9" t="s">
        <v>20</v>
      </c>
      <c r="B40" s="7">
        <v>5</v>
      </c>
      <c r="C40" s="7">
        <v>5</v>
      </c>
      <c r="D40" s="7">
        <v>5</v>
      </c>
      <c r="E40" s="8">
        <v>4</v>
      </c>
      <c r="F40" s="8">
        <v>4.5</v>
      </c>
      <c r="G40" s="8">
        <v>5</v>
      </c>
      <c r="H40" s="14">
        <v>4</v>
      </c>
      <c r="I40" s="14">
        <v>5</v>
      </c>
      <c r="J40" s="14">
        <v>5</v>
      </c>
      <c r="K40" s="14">
        <v>5</v>
      </c>
      <c r="L40" s="15">
        <v>5</v>
      </c>
      <c r="M40" s="15">
        <v>5</v>
      </c>
      <c r="N40" s="18">
        <v>4</v>
      </c>
      <c r="O40" s="18">
        <v>5</v>
      </c>
      <c r="P40" s="18">
        <v>5</v>
      </c>
      <c r="Q40" s="18">
        <v>5</v>
      </c>
      <c r="R40" s="27">
        <v>4.5</v>
      </c>
      <c r="S40" s="27">
        <v>4</v>
      </c>
      <c r="T40" s="30">
        <v>3.5</v>
      </c>
      <c r="U40" s="31">
        <v>5</v>
      </c>
      <c r="V40" s="32">
        <v>5</v>
      </c>
      <c r="W40" s="41">
        <f t="shared" si="2"/>
        <v>4.6904761904761907</v>
      </c>
    </row>
    <row r="41" spans="1:23" ht="17" x14ac:dyDescent="0.2">
      <c r="A41" s="9" t="s">
        <v>269</v>
      </c>
      <c r="B41" s="7">
        <f>SUM(B40-B16)</f>
        <v>3</v>
      </c>
      <c r="C41" s="7">
        <f t="shared" ref="C41:V41" si="4">SUM(C40-C16)</f>
        <v>0</v>
      </c>
      <c r="D41" s="7">
        <f t="shared" si="4"/>
        <v>0</v>
      </c>
      <c r="E41" s="7">
        <f t="shared" si="4"/>
        <v>0</v>
      </c>
      <c r="F41" s="7">
        <f t="shared" si="4"/>
        <v>0.5</v>
      </c>
      <c r="G41" s="7">
        <f t="shared" si="4"/>
        <v>0</v>
      </c>
      <c r="H41" s="7">
        <f t="shared" si="4"/>
        <v>0</v>
      </c>
      <c r="I41" s="7">
        <f t="shared" si="4"/>
        <v>0</v>
      </c>
      <c r="J41" s="7">
        <f t="shared" si="4"/>
        <v>0</v>
      </c>
      <c r="K41" s="7">
        <f t="shared" si="4"/>
        <v>0</v>
      </c>
      <c r="L41" s="7">
        <f t="shared" si="4"/>
        <v>1</v>
      </c>
      <c r="M41" s="7">
        <f t="shared" si="4"/>
        <v>0</v>
      </c>
      <c r="N41" s="7">
        <f t="shared" si="4"/>
        <v>0</v>
      </c>
      <c r="O41" s="7">
        <f t="shared" si="4"/>
        <v>0</v>
      </c>
      <c r="P41" s="7">
        <f t="shared" si="4"/>
        <v>0</v>
      </c>
      <c r="Q41" s="7">
        <f t="shared" si="4"/>
        <v>0.5</v>
      </c>
      <c r="R41" s="7">
        <f t="shared" si="4"/>
        <v>0.5</v>
      </c>
      <c r="S41" s="7">
        <f t="shared" si="4"/>
        <v>1</v>
      </c>
      <c r="T41" s="7">
        <f t="shared" si="4"/>
        <v>0</v>
      </c>
      <c r="U41" s="7">
        <f t="shared" si="4"/>
        <v>0</v>
      </c>
      <c r="V41" s="7">
        <f t="shared" si="4"/>
        <v>0</v>
      </c>
      <c r="W41" s="41">
        <f t="shared" si="2"/>
        <v>0.30952380952380953</v>
      </c>
    </row>
    <row r="42" spans="1:23" ht="17" x14ac:dyDescent="0.2">
      <c r="A42" s="9" t="s">
        <v>270</v>
      </c>
      <c r="B42" s="7">
        <f>SUM(B38-B40)</f>
        <v>0</v>
      </c>
      <c r="C42" s="7">
        <f t="shared" ref="C42:V42" si="5">SUM(C38-C40)</f>
        <v>0</v>
      </c>
      <c r="D42" s="7">
        <f t="shared" si="5"/>
        <v>0</v>
      </c>
      <c r="E42" s="7">
        <f t="shared" si="5"/>
        <v>1</v>
      </c>
      <c r="F42" s="7">
        <f t="shared" si="5"/>
        <v>0</v>
      </c>
      <c r="G42" s="7">
        <f t="shared" si="5"/>
        <v>-1</v>
      </c>
      <c r="H42" s="7">
        <f t="shared" si="5"/>
        <v>0</v>
      </c>
      <c r="I42" s="7">
        <f t="shared" si="5"/>
        <v>0</v>
      </c>
      <c r="J42" s="7">
        <f t="shared" si="5"/>
        <v>0</v>
      </c>
      <c r="K42" s="7">
        <f t="shared" si="5"/>
        <v>0</v>
      </c>
      <c r="L42" s="7">
        <f t="shared" si="5"/>
        <v>-1</v>
      </c>
      <c r="M42" s="7">
        <f t="shared" si="5"/>
        <v>0</v>
      </c>
      <c r="N42" s="7">
        <f t="shared" si="5"/>
        <v>0</v>
      </c>
      <c r="O42" s="7">
        <f t="shared" si="5"/>
        <v>0</v>
      </c>
      <c r="P42" s="7">
        <f t="shared" si="5"/>
        <v>0</v>
      </c>
      <c r="Q42" s="7">
        <f t="shared" si="5"/>
        <v>0</v>
      </c>
      <c r="R42" s="7">
        <f t="shared" si="5"/>
        <v>0</v>
      </c>
      <c r="S42" s="7">
        <f t="shared" si="5"/>
        <v>1</v>
      </c>
      <c r="T42" s="7">
        <f t="shared" si="5"/>
        <v>1</v>
      </c>
      <c r="U42" s="7">
        <f t="shared" si="5"/>
        <v>0</v>
      </c>
      <c r="V42" s="7">
        <f t="shared" si="5"/>
        <v>0</v>
      </c>
      <c r="W42" s="41">
        <f t="shared" si="2"/>
        <v>4.7619047619047616E-2</v>
      </c>
    </row>
    <row r="43" spans="1:23" ht="34" x14ac:dyDescent="0.2">
      <c r="A43" s="9" t="s">
        <v>21</v>
      </c>
      <c r="B43" s="7">
        <v>5</v>
      </c>
      <c r="C43" s="7">
        <v>3.75</v>
      </c>
      <c r="D43" s="7">
        <v>4</v>
      </c>
      <c r="E43" s="8">
        <v>3</v>
      </c>
      <c r="F43" s="8">
        <v>4</v>
      </c>
      <c r="G43" s="8">
        <v>4</v>
      </c>
      <c r="H43" s="14">
        <v>2</v>
      </c>
      <c r="I43" s="14">
        <v>4.5</v>
      </c>
      <c r="J43" s="14">
        <v>3</v>
      </c>
      <c r="K43" s="14">
        <v>3</v>
      </c>
      <c r="L43" s="15">
        <v>3</v>
      </c>
      <c r="M43" s="15">
        <v>3</v>
      </c>
      <c r="N43" s="18">
        <v>3</v>
      </c>
      <c r="O43" s="18">
        <v>3</v>
      </c>
      <c r="P43" s="18">
        <v>4</v>
      </c>
      <c r="Q43" s="18">
        <v>4</v>
      </c>
      <c r="R43" s="27">
        <v>4.5</v>
      </c>
      <c r="S43" s="27">
        <v>3</v>
      </c>
      <c r="T43" s="27">
        <v>4</v>
      </c>
      <c r="U43" s="27">
        <v>4</v>
      </c>
      <c r="V43" s="32">
        <v>4</v>
      </c>
      <c r="W43" s="41">
        <f t="shared" si="2"/>
        <v>3.6071428571428572</v>
      </c>
    </row>
    <row r="44" spans="1:23" ht="36" customHeight="1" x14ac:dyDescent="0.2">
      <c r="A44" s="9" t="s">
        <v>269</v>
      </c>
      <c r="B44" s="7">
        <f>SUM(B43-B18)</f>
        <v>4</v>
      </c>
      <c r="C44" s="7">
        <f t="shared" ref="C44:V44" si="6">SUM(C43-C18)</f>
        <v>-0.25</v>
      </c>
      <c r="D44" s="7">
        <f t="shared" si="6"/>
        <v>1</v>
      </c>
      <c r="E44" s="7">
        <f t="shared" si="6"/>
        <v>1</v>
      </c>
      <c r="F44" s="7">
        <f t="shared" si="6"/>
        <v>1</v>
      </c>
      <c r="G44" s="7">
        <f t="shared" si="6"/>
        <v>2</v>
      </c>
      <c r="H44" s="7">
        <f t="shared" si="6"/>
        <v>0</v>
      </c>
      <c r="I44" s="7">
        <f t="shared" si="6"/>
        <v>0.5</v>
      </c>
      <c r="J44" s="7">
        <f t="shared" si="6"/>
        <v>0</v>
      </c>
      <c r="K44" s="7">
        <f t="shared" si="6"/>
        <v>0</v>
      </c>
      <c r="L44" s="7">
        <f t="shared" si="6"/>
        <v>0</v>
      </c>
      <c r="M44" s="7">
        <f t="shared" si="6"/>
        <v>0</v>
      </c>
      <c r="N44" s="7">
        <f t="shared" si="6"/>
        <v>0</v>
      </c>
      <c r="O44" s="7">
        <f t="shared" si="6"/>
        <v>0</v>
      </c>
      <c r="P44" s="7">
        <f t="shared" si="6"/>
        <v>0</v>
      </c>
      <c r="Q44" s="7">
        <f t="shared" si="6"/>
        <v>1</v>
      </c>
      <c r="R44" s="7">
        <f t="shared" si="6"/>
        <v>2.5</v>
      </c>
      <c r="S44" s="7">
        <f t="shared" si="6"/>
        <v>0</v>
      </c>
      <c r="T44" s="7">
        <f t="shared" si="6"/>
        <v>1</v>
      </c>
      <c r="U44" s="7">
        <f t="shared" si="6"/>
        <v>0</v>
      </c>
      <c r="V44" s="7">
        <f t="shared" si="6"/>
        <v>1</v>
      </c>
      <c r="W44" s="41">
        <f t="shared" si="2"/>
        <v>0.70238095238095233</v>
      </c>
    </row>
    <row r="45" spans="1:23" s="1" customFormat="1" ht="17" x14ac:dyDescent="0.2">
      <c r="A45" s="21" t="s">
        <v>22</v>
      </c>
      <c r="B45" s="6"/>
      <c r="C45" s="6"/>
      <c r="D45" s="6"/>
      <c r="E45" s="12"/>
      <c r="F45" s="12"/>
      <c r="G45" s="12"/>
      <c r="H45" s="19"/>
      <c r="I45" s="19"/>
      <c r="J45" s="19"/>
      <c r="L45" s="19"/>
      <c r="M45" s="19"/>
      <c r="N45" s="26"/>
      <c r="O45" s="26"/>
      <c r="P45" s="26"/>
      <c r="Q45" s="26"/>
      <c r="R45" s="26"/>
      <c r="S45" s="26"/>
      <c r="T45" s="26"/>
      <c r="U45" s="26"/>
      <c r="V45" s="26"/>
      <c r="W45" s="42"/>
    </row>
    <row r="46" spans="1:23" s="40" customFormat="1" ht="409.6" x14ac:dyDescent="0.2">
      <c r="A46" s="9" t="s">
        <v>216</v>
      </c>
      <c r="B46" s="34" t="s">
        <v>52</v>
      </c>
      <c r="C46" s="34" t="s">
        <v>64</v>
      </c>
      <c r="D46" s="39" t="s">
        <v>77</v>
      </c>
      <c r="E46" s="34" t="s">
        <v>89</v>
      </c>
      <c r="F46" s="34" t="s">
        <v>100</v>
      </c>
      <c r="G46" s="34" t="s">
        <v>113</v>
      </c>
      <c r="H46" s="34" t="s">
        <v>126</v>
      </c>
      <c r="I46" s="34" t="s">
        <v>138</v>
      </c>
      <c r="J46" s="34" t="s">
        <v>162</v>
      </c>
      <c r="K46" s="34" t="s">
        <v>267</v>
      </c>
      <c r="L46" s="34" t="s">
        <v>174</v>
      </c>
      <c r="M46" s="34" t="s">
        <v>186</v>
      </c>
      <c r="N46" s="33" t="s">
        <v>195</v>
      </c>
      <c r="O46" s="33" t="s">
        <v>208</v>
      </c>
      <c r="P46" s="33"/>
      <c r="Q46" s="33" t="s">
        <v>217</v>
      </c>
      <c r="R46" s="33" t="s">
        <v>225</v>
      </c>
      <c r="S46" s="33" t="s">
        <v>237</v>
      </c>
      <c r="T46" s="33" t="s">
        <v>246</v>
      </c>
      <c r="U46" s="33" t="s">
        <v>255</v>
      </c>
      <c r="V46" s="33" t="s">
        <v>265</v>
      </c>
      <c r="W46" s="44"/>
    </row>
    <row r="48" spans="1:23" ht="34" x14ac:dyDescent="0.2">
      <c r="H48" s="14" t="s">
        <v>125</v>
      </c>
      <c r="K48" t="s">
        <v>155</v>
      </c>
    </row>
    <row r="49" spans="1:11" ht="17" x14ac:dyDescent="0.2">
      <c r="A49" s="24" t="s">
        <v>43</v>
      </c>
      <c r="K49" t="s">
        <v>158</v>
      </c>
    </row>
    <row r="50" spans="1:11" x14ac:dyDescent="0.2">
      <c r="K50" t="s">
        <v>159</v>
      </c>
    </row>
    <row r="51" spans="1:11" x14ac:dyDescent="0.2">
      <c r="K51" t="s">
        <v>160</v>
      </c>
    </row>
    <row r="52" spans="1:11" x14ac:dyDescent="0.2">
      <c r="K52" t="s">
        <v>161</v>
      </c>
    </row>
    <row r="53" spans="1:11" x14ac:dyDescent="0.2">
      <c r="K53" t="s">
        <v>163</v>
      </c>
    </row>
  </sheetData>
  <mergeCells count="12">
    <mergeCell ref="N22:N23"/>
    <mergeCell ref="E26:E27"/>
    <mergeCell ref="F22:F23"/>
    <mergeCell ref="J22:J23"/>
    <mergeCell ref="K22:K23"/>
    <mergeCell ref="J26:J27"/>
    <mergeCell ref="K26:K27"/>
    <mergeCell ref="O6:P6"/>
    <mergeCell ref="O7:P7"/>
    <mergeCell ref="O24:P24"/>
    <mergeCell ref="O26:P26"/>
    <mergeCell ref="T22:T24"/>
  </mergeCells>
  <hyperlinks>
    <hyperlink ref="A49" r:id="rId1" xr:uid="{2BEA5FDE-0336-FE42-A9E8-854ED61DE9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01F85-74F4-7642-B3A3-E562FFB792E3}">
  <dimension ref="A3:BI77"/>
  <sheetViews>
    <sheetView workbookViewId="0">
      <pane xSplit="1" topLeftCell="B1" activePane="topRight" state="frozen"/>
      <selection pane="topRight" activeCell="A6" sqref="A6:A16"/>
    </sheetView>
  </sheetViews>
  <sheetFormatPr baseColWidth="10" defaultRowHeight="16" x14ac:dyDescent="0.2"/>
  <cols>
    <col min="1" max="1" width="83.6640625" customWidth="1"/>
    <col min="2" max="22" width="5.83203125" customWidth="1"/>
    <col min="27" max="27" width="10.83203125" style="2"/>
    <col min="52" max="52" width="39.1640625" customWidth="1"/>
    <col min="56" max="56" width="41.6640625" bestFit="1" customWidth="1"/>
    <col min="60" max="60" width="25.83203125" bestFit="1" customWidth="1"/>
  </cols>
  <sheetData>
    <row r="3" spans="1:61" x14ac:dyDescent="0.2">
      <c r="AZ3" s="51" t="s">
        <v>29</v>
      </c>
      <c r="BD3" s="51" t="s">
        <v>291</v>
      </c>
      <c r="BH3" s="51" t="s">
        <v>305</v>
      </c>
    </row>
    <row r="4" spans="1:61" x14ac:dyDescent="0.2">
      <c r="AZ4" s="2" t="s">
        <v>282</v>
      </c>
      <c r="BA4" s="2" t="s">
        <v>283</v>
      </c>
      <c r="BD4" s="2" t="s">
        <v>282</v>
      </c>
      <c r="BE4" s="2" t="s">
        <v>283</v>
      </c>
      <c r="BH4" s="2" t="s">
        <v>282</v>
      </c>
      <c r="BI4" s="2" t="s">
        <v>283</v>
      </c>
    </row>
    <row r="5" spans="1:61" x14ac:dyDescent="0.2">
      <c r="A5" s="52" t="s">
        <v>272</v>
      </c>
      <c r="B5" s="52">
        <v>1</v>
      </c>
      <c r="C5" s="52">
        <v>2</v>
      </c>
      <c r="D5" s="52">
        <v>3</v>
      </c>
      <c r="E5" s="52">
        <v>4</v>
      </c>
      <c r="F5" s="52">
        <v>5</v>
      </c>
      <c r="G5" s="52">
        <v>6</v>
      </c>
      <c r="H5" s="52">
        <v>7</v>
      </c>
      <c r="I5" s="52">
        <v>8</v>
      </c>
      <c r="J5" s="52">
        <v>9</v>
      </c>
      <c r="K5" s="52">
        <v>10</v>
      </c>
      <c r="L5" s="52">
        <v>11</v>
      </c>
      <c r="M5" s="52">
        <v>12</v>
      </c>
      <c r="N5" s="52">
        <v>13</v>
      </c>
      <c r="O5" s="52">
        <v>14</v>
      </c>
      <c r="P5" s="52">
        <v>15</v>
      </c>
      <c r="Q5" s="52">
        <v>16</v>
      </c>
      <c r="R5" s="52">
        <v>17</v>
      </c>
      <c r="S5" s="52">
        <v>18</v>
      </c>
      <c r="T5" s="52">
        <v>19</v>
      </c>
      <c r="U5" s="52">
        <v>20</v>
      </c>
      <c r="V5" s="52">
        <v>21</v>
      </c>
      <c r="W5" s="53" t="s">
        <v>271</v>
      </c>
      <c r="X5" t="s">
        <v>314</v>
      </c>
      <c r="AA5" s="2" t="s">
        <v>276</v>
      </c>
      <c r="AB5" s="2" t="s">
        <v>275</v>
      </c>
      <c r="AC5" s="2" t="s">
        <v>278</v>
      </c>
      <c r="AD5" s="2" t="s">
        <v>274</v>
      </c>
      <c r="AE5" s="2" t="s">
        <v>279</v>
      </c>
      <c r="AF5" s="2" t="s">
        <v>281</v>
      </c>
      <c r="AZ5" t="s">
        <v>284</v>
      </c>
      <c r="BA5">
        <v>14</v>
      </c>
      <c r="BD5" t="s">
        <v>292</v>
      </c>
      <c r="BE5">
        <v>7</v>
      </c>
      <c r="BH5" t="s">
        <v>306</v>
      </c>
      <c r="BI5">
        <v>9</v>
      </c>
    </row>
    <row r="6" spans="1:61" ht="15" customHeight="1" x14ac:dyDescent="0.2">
      <c r="A6" s="54" t="s">
        <v>24</v>
      </c>
      <c r="B6" s="55">
        <v>4</v>
      </c>
      <c r="C6" s="55">
        <v>5</v>
      </c>
      <c r="D6" s="55">
        <v>4</v>
      </c>
      <c r="E6" s="56">
        <v>4</v>
      </c>
      <c r="F6" s="56">
        <v>5</v>
      </c>
      <c r="G6" s="56">
        <v>5</v>
      </c>
      <c r="H6" s="57">
        <v>4</v>
      </c>
      <c r="I6" s="57">
        <v>4</v>
      </c>
      <c r="J6" s="57">
        <v>4</v>
      </c>
      <c r="K6" s="57">
        <v>3</v>
      </c>
      <c r="L6" s="57">
        <v>4</v>
      </c>
      <c r="M6" s="57">
        <v>4</v>
      </c>
      <c r="N6" s="58">
        <v>3</v>
      </c>
      <c r="O6" s="58">
        <v>3</v>
      </c>
      <c r="P6" s="58">
        <v>4</v>
      </c>
      <c r="Q6" s="58">
        <v>4</v>
      </c>
      <c r="R6" s="58">
        <v>3</v>
      </c>
      <c r="S6" s="58">
        <v>4</v>
      </c>
      <c r="T6" s="58">
        <v>4</v>
      </c>
      <c r="U6" s="58">
        <v>5</v>
      </c>
      <c r="V6" s="58">
        <v>5</v>
      </c>
      <c r="W6" s="59">
        <f>AVERAGE(B6:V6)</f>
        <v>4.0476190476190474</v>
      </c>
      <c r="AA6" s="2">
        <v>1</v>
      </c>
      <c r="AB6" s="7">
        <v>2</v>
      </c>
      <c r="AC6" s="50">
        <v>2.6669999999999998</v>
      </c>
      <c r="AD6">
        <v>5</v>
      </c>
      <c r="AE6" s="7">
        <v>4</v>
      </c>
      <c r="AF6" s="7">
        <v>4</v>
      </c>
      <c r="AZ6" t="s">
        <v>285</v>
      </c>
      <c r="BA6">
        <v>6</v>
      </c>
      <c r="BD6" t="s">
        <v>293</v>
      </c>
      <c r="BE6">
        <v>9</v>
      </c>
      <c r="BH6" t="s">
        <v>307</v>
      </c>
      <c r="BI6">
        <v>5</v>
      </c>
    </row>
    <row r="7" spans="1:61" ht="15" customHeight="1" x14ac:dyDescent="0.2">
      <c r="A7" s="54" t="s">
        <v>2</v>
      </c>
      <c r="B7" s="55">
        <v>4</v>
      </c>
      <c r="C7" s="55">
        <v>2</v>
      </c>
      <c r="D7" s="55">
        <v>5</v>
      </c>
      <c r="E7" s="56">
        <v>4</v>
      </c>
      <c r="F7" s="56">
        <v>3</v>
      </c>
      <c r="G7" s="56">
        <v>3</v>
      </c>
      <c r="H7" s="57">
        <v>3.5</v>
      </c>
      <c r="I7" s="57">
        <v>3.5</v>
      </c>
      <c r="J7" s="57">
        <v>3</v>
      </c>
      <c r="K7" s="57">
        <v>3</v>
      </c>
      <c r="L7" s="57">
        <v>3</v>
      </c>
      <c r="M7" s="57">
        <v>4</v>
      </c>
      <c r="N7" s="58">
        <v>2</v>
      </c>
      <c r="O7" s="58">
        <v>4</v>
      </c>
      <c r="P7" s="58">
        <v>4</v>
      </c>
      <c r="Q7" s="58">
        <v>3</v>
      </c>
      <c r="R7" s="58">
        <v>4</v>
      </c>
      <c r="S7" s="58">
        <v>4</v>
      </c>
      <c r="T7" s="58">
        <v>3.5</v>
      </c>
      <c r="U7" s="58">
        <v>4.5</v>
      </c>
      <c r="V7" s="58">
        <v>3</v>
      </c>
      <c r="W7" s="59">
        <f t="shared" ref="W7:W15" si="0">AVERAGE(B7:V7)</f>
        <v>3.4761904761904763</v>
      </c>
      <c r="AA7" s="2">
        <v>13</v>
      </c>
      <c r="AB7" s="33">
        <v>2</v>
      </c>
      <c r="AC7" s="50">
        <v>4.3330000000000002</v>
      </c>
      <c r="AD7">
        <v>4.5999999999999996</v>
      </c>
      <c r="AE7" s="33">
        <v>3</v>
      </c>
      <c r="AF7" s="33">
        <v>3.5</v>
      </c>
      <c r="AZ7" t="s">
        <v>286</v>
      </c>
      <c r="BA7">
        <v>4</v>
      </c>
      <c r="BD7" t="s">
        <v>294</v>
      </c>
      <c r="BE7">
        <v>1</v>
      </c>
      <c r="BH7" t="s">
        <v>308</v>
      </c>
      <c r="BI7">
        <v>4</v>
      </c>
    </row>
    <row r="8" spans="1:61" ht="15" customHeight="1" x14ac:dyDescent="0.2">
      <c r="A8" s="54" t="s">
        <v>39</v>
      </c>
      <c r="B8" s="55">
        <v>2</v>
      </c>
      <c r="C8" s="55">
        <v>2.5</v>
      </c>
      <c r="D8" s="55">
        <v>4</v>
      </c>
      <c r="E8" s="56">
        <v>4</v>
      </c>
      <c r="F8" s="56">
        <v>4</v>
      </c>
      <c r="G8" s="56">
        <v>2</v>
      </c>
      <c r="H8" s="57">
        <v>3.5</v>
      </c>
      <c r="I8" s="57">
        <v>3.5</v>
      </c>
      <c r="J8" s="57">
        <v>3.5</v>
      </c>
      <c r="K8" s="57">
        <v>3.5</v>
      </c>
      <c r="L8" s="57">
        <v>4</v>
      </c>
      <c r="M8" s="57">
        <v>4</v>
      </c>
      <c r="N8" s="58">
        <v>3.5</v>
      </c>
      <c r="O8" s="58">
        <v>4</v>
      </c>
      <c r="P8" s="58">
        <v>4</v>
      </c>
      <c r="Q8" s="58">
        <v>2.5</v>
      </c>
      <c r="R8" s="58">
        <v>4</v>
      </c>
      <c r="S8" s="58">
        <v>3.5</v>
      </c>
      <c r="T8" s="58">
        <v>3.5</v>
      </c>
      <c r="U8" s="58">
        <v>4.5</v>
      </c>
      <c r="V8" s="58">
        <v>3</v>
      </c>
      <c r="W8" s="59">
        <f t="shared" si="0"/>
        <v>3.4761904761904763</v>
      </c>
      <c r="AA8" s="2">
        <v>18</v>
      </c>
      <c r="AB8" s="33">
        <v>2</v>
      </c>
      <c r="AC8" s="50">
        <v>3.3330000000000002</v>
      </c>
      <c r="AD8">
        <v>4.5999999999999996</v>
      </c>
      <c r="AE8" s="33">
        <v>4</v>
      </c>
      <c r="AF8" s="33">
        <v>4.5</v>
      </c>
      <c r="AZ8" t="s">
        <v>287</v>
      </c>
      <c r="BA8">
        <v>2</v>
      </c>
      <c r="BD8" t="s">
        <v>295</v>
      </c>
      <c r="BE8">
        <v>1</v>
      </c>
      <c r="BH8" t="s">
        <v>309</v>
      </c>
      <c r="BI8">
        <v>2</v>
      </c>
    </row>
    <row r="9" spans="1:61" ht="15" customHeight="1" x14ac:dyDescent="0.2">
      <c r="A9" s="54" t="s">
        <v>273</v>
      </c>
      <c r="B9" s="55">
        <f>SUM(B7-B8)</f>
        <v>2</v>
      </c>
      <c r="C9" s="55">
        <f t="shared" ref="C9:V9" si="1">SUM(C7-C8)</f>
        <v>-0.5</v>
      </c>
      <c r="D9" s="55">
        <f t="shared" si="1"/>
        <v>1</v>
      </c>
      <c r="E9" s="55">
        <f t="shared" si="1"/>
        <v>0</v>
      </c>
      <c r="F9" s="55">
        <f t="shared" si="1"/>
        <v>-1</v>
      </c>
      <c r="G9" s="55">
        <f t="shared" si="1"/>
        <v>1</v>
      </c>
      <c r="H9" s="55">
        <f t="shared" si="1"/>
        <v>0</v>
      </c>
      <c r="I9" s="55">
        <f t="shared" si="1"/>
        <v>0</v>
      </c>
      <c r="J9" s="55">
        <f t="shared" si="1"/>
        <v>-0.5</v>
      </c>
      <c r="K9" s="55">
        <f t="shared" si="1"/>
        <v>-0.5</v>
      </c>
      <c r="L9" s="55">
        <f t="shared" si="1"/>
        <v>-1</v>
      </c>
      <c r="M9" s="55">
        <f t="shared" si="1"/>
        <v>0</v>
      </c>
      <c r="N9" s="55">
        <f t="shared" si="1"/>
        <v>-1.5</v>
      </c>
      <c r="O9" s="55">
        <f t="shared" si="1"/>
        <v>0</v>
      </c>
      <c r="P9" s="55">
        <f t="shared" si="1"/>
        <v>0</v>
      </c>
      <c r="Q9" s="55">
        <f t="shared" si="1"/>
        <v>0.5</v>
      </c>
      <c r="R9" s="55">
        <f t="shared" si="1"/>
        <v>0</v>
      </c>
      <c r="S9" s="55">
        <f t="shared" si="1"/>
        <v>0.5</v>
      </c>
      <c r="T9" s="55">
        <f t="shared" si="1"/>
        <v>0</v>
      </c>
      <c r="U9" s="55">
        <f t="shared" si="1"/>
        <v>0</v>
      </c>
      <c r="V9" s="55">
        <f t="shared" si="1"/>
        <v>0</v>
      </c>
      <c r="W9" s="59">
        <f t="shared" si="0"/>
        <v>0</v>
      </c>
      <c r="AA9" s="2">
        <v>7</v>
      </c>
      <c r="AB9" s="34">
        <v>3</v>
      </c>
      <c r="AC9" s="50">
        <v>3.3330000000000002</v>
      </c>
      <c r="AD9">
        <v>4.4000000000000004</v>
      </c>
      <c r="AE9" s="34">
        <v>4</v>
      </c>
      <c r="AF9" s="34">
        <v>5</v>
      </c>
      <c r="AZ9" t="s">
        <v>288</v>
      </c>
      <c r="BA9">
        <v>3</v>
      </c>
      <c r="BD9" t="s">
        <v>296</v>
      </c>
      <c r="BE9">
        <v>3</v>
      </c>
      <c r="BH9" t="s">
        <v>310</v>
      </c>
      <c r="BI9">
        <v>2</v>
      </c>
    </row>
    <row r="10" spans="1:61" ht="15" customHeight="1" x14ac:dyDescent="0.2">
      <c r="A10" s="54" t="s">
        <v>176</v>
      </c>
      <c r="B10" s="55">
        <v>2</v>
      </c>
      <c r="C10" s="55">
        <v>4</v>
      </c>
      <c r="D10" s="55">
        <v>4</v>
      </c>
      <c r="E10" s="56">
        <v>5</v>
      </c>
      <c r="F10" s="56">
        <v>4</v>
      </c>
      <c r="G10" s="56">
        <v>4</v>
      </c>
      <c r="H10" s="57">
        <v>3</v>
      </c>
      <c r="I10" s="57">
        <v>5</v>
      </c>
      <c r="J10" s="57">
        <v>4</v>
      </c>
      <c r="K10" s="57">
        <v>3</v>
      </c>
      <c r="L10" s="57">
        <v>3</v>
      </c>
      <c r="M10" s="57">
        <v>3.5</v>
      </c>
      <c r="N10" s="58">
        <v>2</v>
      </c>
      <c r="O10" s="58">
        <v>3</v>
      </c>
      <c r="P10" s="58">
        <v>3</v>
      </c>
      <c r="Q10" s="58">
        <v>4</v>
      </c>
      <c r="R10" s="58">
        <v>3</v>
      </c>
      <c r="S10" s="58">
        <v>2</v>
      </c>
      <c r="T10" s="58">
        <v>4</v>
      </c>
      <c r="U10" s="58">
        <v>5</v>
      </c>
      <c r="V10" s="58">
        <v>5</v>
      </c>
      <c r="W10" s="59">
        <f t="shared" si="0"/>
        <v>3.5952380952380953</v>
      </c>
      <c r="AA10" s="2">
        <v>10</v>
      </c>
      <c r="AB10" s="34">
        <v>3</v>
      </c>
      <c r="AC10" s="50">
        <v>4.3330000000000002</v>
      </c>
      <c r="AD10">
        <v>4.2</v>
      </c>
      <c r="AE10" s="34">
        <v>3</v>
      </c>
      <c r="AF10" s="34">
        <v>5</v>
      </c>
      <c r="AZ10" t="s">
        <v>289</v>
      </c>
      <c r="BA10">
        <v>1</v>
      </c>
      <c r="BD10" t="s">
        <v>297</v>
      </c>
      <c r="BE10">
        <v>1</v>
      </c>
      <c r="BH10" t="s">
        <v>311</v>
      </c>
      <c r="BI10">
        <v>5</v>
      </c>
    </row>
    <row r="11" spans="1:61" ht="15" customHeight="1" x14ac:dyDescent="0.2">
      <c r="A11" s="54" t="s">
        <v>3</v>
      </c>
      <c r="B11" s="55">
        <v>4</v>
      </c>
      <c r="C11" s="55">
        <v>5</v>
      </c>
      <c r="D11" s="55">
        <v>5</v>
      </c>
      <c r="E11" s="56">
        <v>5</v>
      </c>
      <c r="F11" s="56">
        <v>5</v>
      </c>
      <c r="G11" s="56">
        <v>5</v>
      </c>
      <c r="H11" s="57">
        <v>5</v>
      </c>
      <c r="I11" s="57">
        <v>4.5</v>
      </c>
      <c r="J11" s="57">
        <v>5</v>
      </c>
      <c r="K11" s="57">
        <v>5</v>
      </c>
      <c r="L11" s="57">
        <v>5</v>
      </c>
      <c r="M11" s="57">
        <v>5</v>
      </c>
      <c r="N11" s="58">
        <v>3.5</v>
      </c>
      <c r="O11" s="58">
        <v>3</v>
      </c>
      <c r="P11" s="58">
        <v>3</v>
      </c>
      <c r="Q11" s="58">
        <v>4.5</v>
      </c>
      <c r="R11" s="58">
        <v>4</v>
      </c>
      <c r="S11" s="58">
        <v>4.5</v>
      </c>
      <c r="T11" s="58">
        <v>4.5</v>
      </c>
      <c r="U11" s="58">
        <v>5</v>
      </c>
      <c r="V11" s="58">
        <v>5</v>
      </c>
      <c r="W11" s="59">
        <f t="shared" si="0"/>
        <v>4.5476190476190474</v>
      </c>
      <c r="AA11" s="2">
        <v>11</v>
      </c>
      <c r="AB11" s="34">
        <v>3</v>
      </c>
      <c r="AC11" s="50">
        <v>3.3330000000000002</v>
      </c>
      <c r="AD11">
        <v>4.4000000000000004</v>
      </c>
      <c r="AE11" s="34">
        <v>4</v>
      </c>
      <c r="AF11" s="34">
        <v>5</v>
      </c>
      <c r="AZ11" t="s">
        <v>290</v>
      </c>
      <c r="BA11">
        <v>1</v>
      </c>
      <c r="BD11" t="s">
        <v>298</v>
      </c>
      <c r="BE11">
        <v>4</v>
      </c>
      <c r="BH11" t="s">
        <v>312</v>
      </c>
      <c r="BI11">
        <v>2</v>
      </c>
    </row>
    <row r="12" spans="1:61" ht="15" customHeight="1" x14ac:dyDescent="0.2">
      <c r="A12" s="54" t="s">
        <v>26</v>
      </c>
      <c r="B12" s="55">
        <v>5</v>
      </c>
      <c r="C12" s="55">
        <v>4.5</v>
      </c>
      <c r="D12" s="55">
        <v>5</v>
      </c>
      <c r="E12" s="56">
        <v>4</v>
      </c>
      <c r="F12" s="56">
        <v>4.5</v>
      </c>
      <c r="G12" s="56">
        <v>4</v>
      </c>
      <c r="H12" s="57">
        <v>4</v>
      </c>
      <c r="I12" s="57">
        <v>5</v>
      </c>
      <c r="J12" s="57">
        <v>5</v>
      </c>
      <c r="K12" s="57">
        <v>5</v>
      </c>
      <c r="L12" s="57">
        <v>3</v>
      </c>
      <c r="M12" s="57">
        <v>5</v>
      </c>
      <c r="N12" s="58">
        <v>3</v>
      </c>
      <c r="O12" s="58">
        <v>5</v>
      </c>
      <c r="P12" s="58">
        <v>5</v>
      </c>
      <c r="Q12" s="58">
        <v>4.5</v>
      </c>
      <c r="R12" s="58">
        <v>4</v>
      </c>
      <c r="S12" s="58">
        <v>4</v>
      </c>
      <c r="T12" s="58">
        <v>4</v>
      </c>
      <c r="U12" s="58">
        <v>5</v>
      </c>
      <c r="V12" s="58">
        <v>5</v>
      </c>
      <c r="W12" s="59">
        <f t="shared" si="0"/>
        <v>4.4523809523809526</v>
      </c>
      <c r="AA12" s="2">
        <v>14</v>
      </c>
      <c r="AB12" s="33">
        <v>3</v>
      </c>
      <c r="AC12" s="50">
        <v>4.3330000000000002</v>
      </c>
      <c r="AD12">
        <v>3.4</v>
      </c>
      <c r="AE12" s="33">
        <v>3</v>
      </c>
      <c r="AF12" s="33">
        <v>3</v>
      </c>
      <c r="BD12" t="s">
        <v>299</v>
      </c>
      <c r="BE12">
        <v>5</v>
      </c>
      <c r="BH12" t="s">
        <v>313</v>
      </c>
      <c r="BI12">
        <v>1</v>
      </c>
    </row>
    <row r="13" spans="1:61" ht="15" customHeight="1" x14ac:dyDescent="0.2">
      <c r="A13" s="54" t="s">
        <v>27</v>
      </c>
      <c r="B13" s="55">
        <v>2</v>
      </c>
      <c r="C13" s="55">
        <v>5</v>
      </c>
      <c r="D13" s="55">
        <v>5</v>
      </c>
      <c r="E13" s="56">
        <v>4</v>
      </c>
      <c r="F13" s="56">
        <v>4</v>
      </c>
      <c r="G13" s="56">
        <v>5</v>
      </c>
      <c r="H13" s="57">
        <v>4</v>
      </c>
      <c r="I13" s="57">
        <v>5</v>
      </c>
      <c r="J13" s="57">
        <v>5</v>
      </c>
      <c r="K13" s="57">
        <v>5</v>
      </c>
      <c r="L13" s="57">
        <v>4</v>
      </c>
      <c r="M13" s="57">
        <v>5</v>
      </c>
      <c r="N13" s="58">
        <v>4</v>
      </c>
      <c r="O13" s="58">
        <v>5</v>
      </c>
      <c r="P13" s="58">
        <v>5</v>
      </c>
      <c r="Q13" s="58">
        <v>4.5</v>
      </c>
      <c r="R13" s="58">
        <v>4</v>
      </c>
      <c r="S13" s="58">
        <v>3</v>
      </c>
      <c r="T13" s="58">
        <v>3.5</v>
      </c>
      <c r="U13" s="58">
        <v>5</v>
      </c>
      <c r="V13" s="58">
        <v>5</v>
      </c>
      <c r="W13" s="59">
        <f t="shared" si="0"/>
        <v>4.3809523809523814</v>
      </c>
      <c r="AA13" s="2">
        <v>15</v>
      </c>
      <c r="AB13" s="33">
        <v>3</v>
      </c>
      <c r="AC13" s="50">
        <v>4.6669999999999998</v>
      </c>
      <c r="AD13">
        <v>3.8</v>
      </c>
      <c r="AE13" s="33">
        <v>4</v>
      </c>
      <c r="AF13" s="33">
        <v>3</v>
      </c>
      <c r="BD13" t="s">
        <v>300</v>
      </c>
      <c r="BE13">
        <v>3</v>
      </c>
    </row>
    <row r="14" spans="1:61" ht="15" customHeight="1" x14ac:dyDescent="0.2">
      <c r="A14" s="54" t="s">
        <v>268</v>
      </c>
      <c r="B14" s="55">
        <f>SUM(B12-B13)</f>
        <v>3</v>
      </c>
      <c r="C14" s="55">
        <f t="shared" ref="C14:V14" si="2">SUM(C12-C13)</f>
        <v>-0.5</v>
      </c>
      <c r="D14" s="55">
        <f t="shared" si="2"/>
        <v>0</v>
      </c>
      <c r="E14" s="55">
        <f t="shared" si="2"/>
        <v>0</v>
      </c>
      <c r="F14" s="55">
        <f t="shared" si="2"/>
        <v>0.5</v>
      </c>
      <c r="G14" s="55">
        <f t="shared" si="2"/>
        <v>-1</v>
      </c>
      <c r="H14" s="55">
        <f t="shared" si="2"/>
        <v>0</v>
      </c>
      <c r="I14" s="55">
        <f t="shared" si="2"/>
        <v>0</v>
      </c>
      <c r="J14" s="55">
        <f t="shared" si="2"/>
        <v>0</v>
      </c>
      <c r="K14" s="55">
        <f t="shared" si="2"/>
        <v>0</v>
      </c>
      <c r="L14" s="55">
        <f t="shared" si="2"/>
        <v>-1</v>
      </c>
      <c r="M14" s="55">
        <f t="shared" si="2"/>
        <v>0</v>
      </c>
      <c r="N14" s="55">
        <f t="shared" si="2"/>
        <v>-1</v>
      </c>
      <c r="O14" s="55">
        <f t="shared" si="2"/>
        <v>0</v>
      </c>
      <c r="P14" s="55">
        <f t="shared" si="2"/>
        <v>0</v>
      </c>
      <c r="Q14" s="55">
        <f t="shared" si="2"/>
        <v>0</v>
      </c>
      <c r="R14" s="55">
        <f t="shared" si="2"/>
        <v>0</v>
      </c>
      <c r="S14" s="55">
        <f t="shared" si="2"/>
        <v>1</v>
      </c>
      <c r="T14" s="55">
        <f t="shared" si="2"/>
        <v>0.5</v>
      </c>
      <c r="U14" s="55">
        <f t="shared" si="2"/>
        <v>0</v>
      </c>
      <c r="V14" s="55">
        <f t="shared" si="2"/>
        <v>0</v>
      </c>
      <c r="W14" s="59">
        <f t="shared" si="0"/>
        <v>7.1428571428571425E-2</v>
      </c>
      <c r="AA14" s="2">
        <v>17</v>
      </c>
      <c r="AB14" s="33">
        <v>3</v>
      </c>
      <c r="AC14" s="50">
        <v>3.3330000000000002</v>
      </c>
      <c r="AD14">
        <v>4.4000000000000004</v>
      </c>
      <c r="AE14" s="33">
        <v>3</v>
      </c>
      <c r="AF14" s="33">
        <v>4</v>
      </c>
      <c r="BD14" t="s">
        <v>301</v>
      </c>
      <c r="BE14">
        <v>1</v>
      </c>
    </row>
    <row r="15" spans="1:61" ht="15" customHeight="1" x14ac:dyDescent="0.2">
      <c r="A15" s="60" t="s">
        <v>28</v>
      </c>
      <c r="B15" s="50">
        <v>1</v>
      </c>
      <c r="C15" s="50">
        <v>4</v>
      </c>
      <c r="D15" s="50">
        <v>3</v>
      </c>
      <c r="E15" s="61">
        <v>2</v>
      </c>
      <c r="F15" s="61">
        <v>3</v>
      </c>
      <c r="G15" s="61">
        <v>2</v>
      </c>
      <c r="H15" s="62">
        <v>2</v>
      </c>
      <c r="I15" s="62">
        <v>4</v>
      </c>
      <c r="J15" s="62">
        <v>3</v>
      </c>
      <c r="K15" s="62">
        <v>3</v>
      </c>
      <c r="L15" s="62">
        <v>3</v>
      </c>
      <c r="M15" s="62">
        <v>3</v>
      </c>
      <c r="N15" s="63">
        <v>3</v>
      </c>
      <c r="O15" s="63">
        <v>3</v>
      </c>
      <c r="P15" s="63">
        <v>4</v>
      </c>
      <c r="Q15" s="63">
        <v>3</v>
      </c>
      <c r="R15" s="63">
        <v>2</v>
      </c>
      <c r="S15" s="63">
        <v>3</v>
      </c>
      <c r="T15" s="63">
        <v>3</v>
      </c>
      <c r="U15" s="63">
        <v>4</v>
      </c>
      <c r="V15" s="63">
        <v>3</v>
      </c>
      <c r="W15" s="59">
        <f t="shared" si="0"/>
        <v>2.9047619047619047</v>
      </c>
      <c r="AA15" s="2">
        <v>12</v>
      </c>
      <c r="AB15" s="34">
        <v>3.5</v>
      </c>
      <c r="AC15" s="50">
        <v>4.3330000000000002</v>
      </c>
      <c r="AD15">
        <v>4.2</v>
      </c>
      <c r="AE15" s="34">
        <v>4</v>
      </c>
      <c r="AF15" s="34">
        <v>5</v>
      </c>
      <c r="BD15" t="s">
        <v>302</v>
      </c>
      <c r="BE15">
        <v>1</v>
      </c>
    </row>
    <row r="16" spans="1:61" ht="15" customHeight="1" x14ac:dyDescent="0.2">
      <c r="A16" s="64" t="s">
        <v>277</v>
      </c>
      <c r="B16" s="65">
        <f>AVERAGE(B12:B13,B15)</f>
        <v>2.6666666666666665</v>
      </c>
      <c r="C16" s="65">
        <f t="shared" ref="C16:V16" si="3">AVERAGE(C12:C13,C15)</f>
        <v>4.5</v>
      </c>
      <c r="D16" s="65">
        <f t="shared" si="3"/>
        <v>4.333333333333333</v>
      </c>
      <c r="E16" s="65">
        <f t="shared" si="3"/>
        <v>3.3333333333333335</v>
      </c>
      <c r="F16" s="65">
        <f t="shared" si="3"/>
        <v>3.8333333333333335</v>
      </c>
      <c r="G16" s="65">
        <f t="shared" si="3"/>
        <v>3.6666666666666665</v>
      </c>
      <c r="H16" s="65">
        <f t="shared" si="3"/>
        <v>3.3333333333333335</v>
      </c>
      <c r="I16" s="65">
        <f t="shared" si="3"/>
        <v>4.666666666666667</v>
      </c>
      <c r="J16" s="65">
        <f t="shared" si="3"/>
        <v>4.333333333333333</v>
      </c>
      <c r="K16" s="65">
        <f t="shared" si="3"/>
        <v>4.333333333333333</v>
      </c>
      <c r="L16" s="65">
        <f t="shared" si="3"/>
        <v>3.3333333333333335</v>
      </c>
      <c r="M16" s="65">
        <f t="shared" si="3"/>
        <v>4.333333333333333</v>
      </c>
      <c r="N16" s="65">
        <f t="shared" si="3"/>
        <v>3.3333333333333335</v>
      </c>
      <c r="O16" s="65">
        <f t="shared" si="3"/>
        <v>4.333333333333333</v>
      </c>
      <c r="P16" s="65">
        <f t="shared" si="3"/>
        <v>4.666666666666667</v>
      </c>
      <c r="Q16" s="65">
        <f t="shared" si="3"/>
        <v>4</v>
      </c>
      <c r="R16" s="65">
        <f t="shared" si="3"/>
        <v>3.3333333333333335</v>
      </c>
      <c r="S16" s="65">
        <f t="shared" si="3"/>
        <v>3.3333333333333335</v>
      </c>
      <c r="T16" s="65">
        <f t="shared" si="3"/>
        <v>3.5</v>
      </c>
      <c r="U16" s="65">
        <f t="shared" si="3"/>
        <v>4.666666666666667</v>
      </c>
      <c r="V16" s="65">
        <f t="shared" si="3"/>
        <v>4.333333333333333</v>
      </c>
      <c r="W16" s="66">
        <f>AVERAGE(B16:V16)</f>
        <v>3.912698412698413</v>
      </c>
      <c r="AA16" s="2">
        <v>2</v>
      </c>
      <c r="AB16" s="7">
        <v>4</v>
      </c>
      <c r="AC16" s="50">
        <v>4.5</v>
      </c>
      <c r="AD16">
        <v>4.0999999999999996</v>
      </c>
      <c r="AE16" s="7">
        <v>5</v>
      </c>
      <c r="AF16" s="7">
        <v>5</v>
      </c>
      <c r="BD16" t="s">
        <v>303</v>
      </c>
      <c r="BE16">
        <v>1</v>
      </c>
    </row>
    <row r="17" spans="1:57" ht="15" customHeight="1" x14ac:dyDescent="0.2">
      <c r="A17" s="67" t="s">
        <v>318</v>
      </c>
      <c r="B17" s="69">
        <f>AVERAGE(B6,B10,B11,B12,B13,B15)</f>
        <v>3</v>
      </c>
      <c r="C17" s="69">
        <f t="shared" ref="C17:V17" si="4">AVERAGE(C6,C10,C11,C12,C13,C15)</f>
        <v>4.583333333333333</v>
      </c>
      <c r="D17" s="69">
        <f t="shared" si="4"/>
        <v>4.333333333333333</v>
      </c>
      <c r="E17" s="69">
        <f t="shared" si="4"/>
        <v>4</v>
      </c>
      <c r="F17" s="69">
        <f t="shared" si="4"/>
        <v>4.25</v>
      </c>
      <c r="G17" s="69">
        <f t="shared" si="4"/>
        <v>4.166666666666667</v>
      </c>
      <c r="H17" s="69">
        <f t="shared" si="4"/>
        <v>3.6666666666666665</v>
      </c>
      <c r="I17" s="69">
        <f t="shared" si="4"/>
        <v>4.583333333333333</v>
      </c>
      <c r="J17" s="69">
        <f t="shared" si="4"/>
        <v>4.333333333333333</v>
      </c>
      <c r="K17" s="69">
        <f t="shared" si="4"/>
        <v>4</v>
      </c>
      <c r="L17" s="69">
        <f t="shared" si="4"/>
        <v>3.6666666666666665</v>
      </c>
      <c r="M17" s="69">
        <f t="shared" si="4"/>
        <v>4.25</v>
      </c>
      <c r="N17" s="69">
        <f t="shared" si="4"/>
        <v>3.0833333333333335</v>
      </c>
      <c r="O17" s="69">
        <f t="shared" si="4"/>
        <v>3.6666666666666665</v>
      </c>
      <c r="P17" s="69">
        <f t="shared" si="4"/>
        <v>4</v>
      </c>
      <c r="Q17" s="69">
        <f t="shared" si="4"/>
        <v>4.083333333333333</v>
      </c>
      <c r="R17" s="69">
        <f t="shared" si="4"/>
        <v>3.3333333333333335</v>
      </c>
      <c r="S17" s="69">
        <f t="shared" si="4"/>
        <v>3.4166666666666665</v>
      </c>
      <c r="T17" s="69">
        <f t="shared" si="4"/>
        <v>3.8333333333333335</v>
      </c>
      <c r="U17" s="69">
        <f t="shared" si="4"/>
        <v>4.833333333333333</v>
      </c>
      <c r="V17" s="69">
        <f t="shared" si="4"/>
        <v>4.666666666666667</v>
      </c>
      <c r="W17" s="70">
        <f>AVERAGE(B17:V17)</f>
        <v>3.9880952380952381</v>
      </c>
      <c r="AB17" s="7"/>
      <c r="AC17" s="50"/>
      <c r="AE17" s="7"/>
      <c r="AF17" s="7"/>
    </row>
    <row r="18" spans="1:57" ht="17" x14ac:dyDescent="0.2">
      <c r="A18" s="54" t="s">
        <v>23</v>
      </c>
      <c r="B18" s="55">
        <v>5</v>
      </c>
      <c r="C18" s="55">
        <v>5</v>
      </c>
      <c r="D18" s="55">
        <v>5</v>
      </c>
      <c r="E18" s="56">
        <v>5</v>
      </c>
      <c r="F18" s="56">
        <v>4</v>
      </c>
      <c r="G18" s="56">
        <v>5</v>
      </c>
      <c r="H18" s="57">
        <v>5</v>
      </c>
      <c r="I18" s="57">
        <v>5</v>
      </c>
      <c r="J18" s="57">
        <v>5</v>
      </c>
      <c r="K18" s="57">
        <v>4</v>
      </c>
      <c r="L18" s="57">
        <v>5</v>
      </c>
      <c r="M18" s="57">
        <v>5</v>
      </c>
      <c r="N18" s="58">
        <v>4</v>
      </c>
      <c r="O18" s="58">
        <v>5</v>
      </c>
      <c r="P18" s="58">
        <v>5</v>
      </c>
      <c r="Q18" s="58">
        <v>4.5</v>
      </c>
      <c r="R18" s="58">
        <v>5</v>
      </c>
      <c r="S18" s="58">
        <v>4</v>
      </c>
      <c r="T18" s="58">
        <v>4</v>
      </c>
      <c r="U18" s="58">
        <v>4</v>
      </c>
      <c r="V18" s="58">
        <v>5</v>
      </c>
      <c r="W18" s="59">
        <f>AVERAGE(B18:V18)</f>
        <v>4.6904761904761907</v>
      </c>
      <c r="X18">
        <f>STDEV(B18:V18)</f>
        <v>0.4603311437484563</v>
      </c>
      <c r="AA18" s="2">
        <v>3</v>
      </c>
      <c r="AB18" s="7">
        <v>4</v>
      </c>
      <c r="AC18" s="50">
        <v>4.3330000000000002</v>
      </c>
      <c r="AD18">
        <v>4.2</v>
      </c>
      <c r="AE18" s="7">
        <v>4</v>
      </c>
      <c r="AF18" s="7">
        <v>5</v>
      </c>
      <c r="BD18" t="s">
        <v>304</v>
      </c>
      <c r="BE18">
        <v>6</v>
      </c>
    </row>
    <row r="19" spans="1:57" ht="17" x14ac:dyDescent="0.2">
      <c r="A19" s="54" t="s">
        <v>15</v>
      </c>
      <c r="B19" s="55">
        <v>5</v>
      </c>
      <c r="C19" s="55">
        <v>5</v>
      </c>
      <c r="D19" s="55">
        <v>4</v>
      </c>
      <c r="E19" s="56">
        <v>4</v>
      </c>
      <c r="F19" s="56">
        <v>4.5</v>
      </c>
      <c r="G19" s="56">
        <v>5</v>
      </c>
      <c r="H19" s="57">
        <v>5</v>
      </c>
      <c r="I19" s="57">
        <v>4</v>
      </c>
      <c r="J19" s="57">
        <v>5</v>
      </c>
      <c r="K19" s="57">
        <v>5</v>
      </c>
      <c r="L19" s="57">
        <v>5</v>
      </c>
      <c r="M19" s="57">
        <v>5</v>
      </c>
      <c r="N19" s="58">
        <v>5</v>
      </c>
      <c r="O19" s="58">
        <v>5</v>
      </c>
      <c r="P19" s="58">
        <v>5</v>
      </c>
      <c r="Q19" s="58">
        <v>5</v>
      </c>
      <c r="R19" s="58">
        <v>5</v>
      </c>
      <c r="S19" s="58">
        <v>5</v>
      </c>
      <c r="T19" s="58">
        <v>4</v>
      </c>
      <c r="U19" s="58">
        <v>4</v>
      </c>
      <c r="V19" s="58">
        <v>4</v>
      </c>
      <c r="W19" s="59">
        <f t="shared" ref="W19:W30" si="5">AVERAGE(B19:V19)</f>
        <v>4.6904761904761907</v>
      </c>
      <c r="X19">
        <f t="shared" ref="X19:X22" si="6">STDEV(B19:V19)</f>
        <v>0.46033114374845635</v>
      </c>
      <c r="AA19" s="2">
        <v>5</v>
      </c>
      <c r="AB19" s="8">
        <v>4</v>
      </c>
      <c r="AC19" s="50">
        <v>3.8330000000000002</v>
      </c>
      <c r="AD19">
        <v>3.9</v>
      </c>
      <c r="AE19" s="8">
        <v>5</v>
      </c>
      <c r="AF19" s="8">
        <v>5</v>
      </c>
    </row>
    <row r="20" spans="1:57" ht="17" x14ac:dyDescent="0.2">
      <c r="A20" s="54" t="s">
        <v>16</v>
      </c>
      <c r="B20" s="55">
        <v>5</v>
      </c>
      <c r="C20" s="55">
        <v>4</v>
      </c>
      <c r="D20" s="55">
        <v>5</v>
      </c>
      <c r="E20" s="56">
        <v>5</v>
      </c>
      <c r="F20" s="56">
        <v>3</v>
      </c>
      <c r="G20" s="56">
        <v>5</v>
      </c>
      <c r="H20" s="57">
        <v>4</v>
      </c>
      <c r="I20" s="57">
        <v>5</v>
      </c>
      <c r="J20" s="57">
        <v>5</v>
      </c>
      <c r="K20" s="57">
        <v>4</v>
      </c>
      <c r="L20" s="57">
        <v>4</v>
      </c>
      <c r="M20" s="57">
        <v>4</v>
      </c>
      <c r="N20" s="58">
        <v>5</v>
      </c>
      <c r="O20" s="58">
        <v>4</v>
      </c>
      <c r="P20" s="58">
        <v>4</v>
      </c>
      <c r="Q20" s="58">
        <v>4</v>
      </c>
      <c r="R20" s="58">
        <v>4</v>
      </c>
      <c r="S20" s="58">
        <v>4</v>
      </c>
      <c r="T20" s="58">
        <v>4.5</v>
      </c>
      <c r="U20" s="58">
        <v>3.5</v>
      </c>
      <c r="V20" s="58">
        <v>4</v>
      </c>
      <c r="W20" s="59">
        <f t="shared" si="5"/>
        <v>4.2857142857142856</v>
      </c>
      <c r="X20">
        <f t="shared" si="6"/>
        <v>0.58248237251071711</v>
      </c>
      <c r="AA20" s="2">
        <v>6</v>
      </c>
      <c r="AB20" s="8">
        <v>4</v>
      </c>
      <c r="AC20" s="50">
        <v>3.6669999999999998</v>
      </c>
      <c r="AD20">
        <v>5</v>
      </c>
      <c r="AE20" s="8">
        <v>5</v>
      </c>
      <c r="AF20" s="8">
        <v>5</v>
      </c>
    </row>
    <row r="21" spans="1:57" ht="17" x14ac:dyDescent="0.2">
      <c r="A21" s="54" t="s">
        <v>17</v>
      </c>
      <c r="B21" s="55">
        <v>5</v>
      </c>
      <c r="C21" s="55">
        <v>4</v>
      </c>
      <c r="D21" s="55">
        <v>4</v>
      </c>
      <c r="E21" s="56">
        <v>3</v>
      </c>
      <c r="F21" s="56">
        <v>3</v>
      </c>
      <c r="G21" s="56">
        <v>5</v>
      </c>
      <c r="H21" s="57">
        <v>5</v>
      </c>
      <c r="I21" s="57">
        <v>3.5</v>
      </c>
      <c r="J21" s="57">
        <v>5</v>
      </c>
      <c r="K21" s="57">
        <v>4</v>
      </c>
      <c r="L21" s="57">
        <v>5</v>
      </c>
      <c r="M21" s="57">
        <v>4</v>
      </c>
      <c r="N21" s="58">
        <v>4</v>
      </c>
      <c r="O21" s="58">
        <v>2</v>
      </c>
      <c r="P21" s="58">
        <v>3</v>
      </c>
      <c r="Q21" s="58">
        <v>5</v>
      </c>
      <c r="R21" s="58">
        <v>5</v>
      </c>
      <c r="S21" s="58">
        <v>5</v>
      </c>
      <c r="T21" s="58">
        <v>4</v>
      </c>
      <c r="U21" s="58">
        <v>4</v>
      </c>
      <c r="V21" s="58">
        <v>4</v>
      </c>
      <c r="W21" s="59">
        <f t="shared" si="5"/>
        <v>4.1190476190476186</v>
      </c>
      <c r="X21">
        <f t="shared" si="6"/>
        <v>0.8646496675642964</v>
      </c>
      <c r="AA21" s="2">
        <v>9</v>
      </c>
      <c r="AB21" s="34">
        <v>4</v>
      </c>
      <c r="AC21" s="50">
        <v>4.3330000000000002</v>
      </c>
      <c r="AD21">
        <v>4.5999999999999996</v>
      </c>
      <c r="AE21" s="34">
        <v>4</v>
      </c>
      <c r="AF21" s="34">
        <v>5</v>
      </c>
    </row>
    <row r="22" spans="1:57" ht="17" x14ac:dyDescent="0.2">
      <c r="A22" s="54" t="s">
        <v>18</v>
      </c>
      <c r="B22" s="55">
        <v>5</v>
      </c>
      <c r="C22" s="55">
        <v>2.5</v>
      </c>
      <c r="D22" s="56">
        <v>3</v>
      </c>
      <c r="E22" s="56">
        <v>5</v>
      </c>
      <c r="F22" s="56">
        <v>5</v>
      </c>
      <c r="G22" s="56">
        <v>5</v>
      </c>
      <c r="H22" s="57">
        <v>3</v>
      </c>
      <c r="I22" s="57">
        <v>5</v>
      </c>
      <c r="J22" s="57">
        <v>3</v>
      </c>
      <c r="K22" s="57">
        <v>4</v>
      </c>
      <c r="L22" s="57">
        <v>3</v>
      </c>
      <c r="M22" s="57">
        <v>3</v>
      </c>
      <c r="N22" s="58">
        <v>5</v>
      </c>
      <c r="O22" s="58">
        <v>1</v>
      </c>
      <c r="P22" s="58">
        <v>2</v>
      </c>
      <c r="Q22" s="58">
        <v>3</v>
      </c>
      <c r="R22" s="58">
        <v>3</v>
      </c>
      <c r="S22" s="58">
        <v>5</v>
      </c>
      <c r="T22" s="58">
        <v>3.5</v>
      </c>
      <c r="U22" s="58">
        <v>2</v>
      </c>
      <c r="V22" s="58">
        <v>5</v>
      </c>
      <c r="W22" s="59">
        <f t="shared" si="5"/>
        <v>3.6190476190476191</v>
      </c>
      <c r="X22">
        <f t="shared" si="6"/>
        <v>1.2540410868943044</v>
      </c>
      <c r="AA22" s="2">
        <v>16</v>
      </c>
      <c r="AB22" s="33">
        <v>4</v>
      </c>
      <c r="AC22" s="50">
        <v>4</v>
      </c>
      <c r="AD22">
        <v>4.3</v>
      </c>
      <c r="AE22" s="33">
        <v>4</v>
      </c>
      <c r="AF22" s="33">
        <v>4.5</v>
      </c>
    </row>
    <row r="23" spans="1:57" ht="17" x14ac:dyDescent="0.2">
      <c r="A23" s="67" t="s">
        <v>274</v>
      </c>
      <c r="B23" s="68">
        <f>AVERAGE(B18:B22)</f>
        <v>5</v>
      </c>
      <c r="C23" s="68">
        <f t="shared" ref="C23:V23" si="7">AVERAGE(C18:C22)</f>
        <v>4.0999999999999996</v>
      </c>
      <c r="D23" s="68">
        <f t="shared" si="7"/>
        <v>4.2</v>
      </c>
      <c r="E23" s="68">
        <f t="shared" si="7"/>
        <v>4.4000000000000004</v>
      </c>
      <c r="F23" s="68">
        <f t="shared" si="7"/>
        <v>3.9</v>
      </c>
      <c r="G23" s="68">
        <f t="shared" si="7"/>
        <v>5</v>
      </c>
      <c r="H23" s="68">
        <f t="shared" si="7"/>
        <v>4.4000000000000004</v>
      </c>
      <c r="I23" s="68">
        <f t="shared" si="7"/>
        <v>4.5</v>
      </c>
      <c r="J23" s="68">
        <f t="shared" si="7"/>
        <v>4.5999999999999996</v>
      </c>
      <c r="K23" s="68">
        <f t="shared" si="7"/>
        <v>4.2</v>
      </c>
      <c r="L23" s="68">
        <f t="shared" si="7"/>
        <v>4.4000000000000004</v>
      </c>
      <c r="M23" s="68">
        <f t="shared" si="7"/>
        <v>4.2</v>
      </c>
      <c r="N23" s="68">
        <f t="shared" si="7"/>
        <v>4.5999999999999996</v>
      </c>
      <c r="O23" s="68">
        <f t="shared" si="7"/>
        <v>3.4</v>
      </c>
      <c r="P23" s="68">
        <f t="shared" si="7"/>
        <v>3.8</v>
      </c>
      <c r="Q23" s="68">
        <f t="shared" si="7"/>
        <v>4.3</v>
      </c>
      <c r="R23" s="68">
        <f t="shared" si="7"/>
        <v>4.4000000000000004</v>
      </c>
      <c r="S23" s="68">
        <f t="shared" si="7"/>
        <v>4.5999999999999996</v>
      </c>
      <c r="T23" s="68">
        <f t="shared" si="7"/>
        <v>4</v>
      </c>
      <c r="U23" s="68">
        <f t="shared" si="7"/>
        <v>3.5</v>
      </c>
      <c r="V23" s="68">
        <f t="shared" si="7"/>
        <v>4.4000000000000004</v>
      </c>
      <c r="W23" s="53">
        <f t="shared" si="5"/>
        <v>4.2809523809523808</v>
      </c>
      <c r="X23">
        <f>STDEV(B23:V23)</f>
        <v>0.40941305257532723</v>
      </c>
      <c r="AA23" s="2">
        <v>19</v>
      </c>
      <c r="AB23" s="33">
        <v>4</v>
      </c>
      <c r="AC23" s="50">
        <v>3.5</v>
      </c>
      <c r="AD23">
        <v>4</v>
      </c>
      <c r="AE23" s="33">
        <v>4</v>
      </c>
      <c r="AF23" s="33">
        <v>4.5</v>
      </c>
    </row>
    <row r="24" spans="1:57" ht="17" x14ac:dyDescent="0.2">
      <c r="A24" s="54" t="s">
        <v>19</v>
      </c>
      <c r="B24" s="55">
        <v>5</v>
      </c>
      <c r="C24" s="55">
        <v>5</v>
      </c>
      <c r="D24" s="55">
        <v>5</v>
      </c>
      <c r="E24" s="56">
        <v>5</v>
      </c>
      <c r="F24" s="56">
        <v>4.5</v>
      </c>
      <c r="G24" s="56">
        <v>4</v>
      </c>
      <c r="H24" s="57">
        <v>4</v>
      </c>
      <c r="I24" s="57">
        <v>5</v>
      </c>
      <c r="J24" s="57">
        <v>5</v>
      </c>
      <c r="K24" s="57">
        <v>5</v>
      </c>
      <c r="L24" s="57">
        <v>4</v>
      </c>
      <c r="M24" s="57">
        <v>5</v>
      </c>
      <c r="N24" s="58">
        <v>4</v>
      </c>
      <c r="O24" s="58">
        <v>5</v>
      </c>
      <c r="P24" s="58">
        <v>5</v>
      </c>
      <c r="Q24" s="58">
        <v>5</v>
      </c>
      <c r="R24" s="58">
        <v>4.5</v>
      </c>
      <c r="S24" s="58">
        <v>5</v>
      </c>
      <c r="T24" s="58">
        <v>4.5</v>
      </c>
      <c r="U24" s="58">
        <v>5</v>
      </c>
      <c r="V24" s="58">
        <v>5</v>
      </c>
      <c r="W24" s="59">
        <f t="shared" si="5"/>
        <v>4.7380952380952381</v>
      </c>
      <c r="AA24" s="2">
        <v>4</v>
      </c>
      <c r="AB24" s="8">
        <v>5</v>
      </c>
      <c r="AC24" s="50">
        <v>3.3330000000000002</v>
      </c>
      <c r="AD24">
        <v>4.4000000000000004</v>
      </c>
      <c r="AE24" s="8">
        <v>4</v>
      </c>
      <c r="AF24" s="8">
        <v>5</v>
      </c>
    </row>
    <row r="25" spans="1:57" ht="17" x14ac:dyDescent="0.2">
      <c r="A25" s="54" t="s">
        <v>269</v>
      </c>
      <c r="B25" s="55">
        <f>SUM(B24-B12)</f>
        <v>0</v>
      </c>
      <c r="C25" s="55">
        <f t="shared" ref="C25:V25" si="8">SUM(C24-C12)</f>
        <v>0.5</v>
      </c>
      <c r="D25" s="55">
        <f t="shared" si="8"/>
        <v>0</v>
      </c>
      <c r="E25" s="55">
        <f t="shared" si="8"/>
        <v>1</v>
      </c>
      <c r="F25" s="55">
        <f t="shared" si="8"/>
        <v>0</v>
      </c>
      <c r="G25" s="55">
        <f t="shared" si="8"/>
        <v>0</v>
      </c>
      <c r="H25" s="55">
        <f t="shared" si="8"/>
        <v>0</v>
      </c>
      <c r="I25" s="55">
        <f t="shared" si="8"/>
        <v>0</v>
      </c>
      <c r="J25" s="55">
        <f t="shared" si="8"/>
        <v>0</v>
      </c>
      <c r="K25" s="55">
        <f t="shared" si="8"/>
        <v>0</v>
      </c>
      <c r="L25" s="55">
        <f t="shared" si="8"/>
        <v>1</v>
      </c>
      <c r="M25" s="55">
        <f t="shared" si="8"/>
        <v>0</v>
      </c>
      <c r="N25" s="55">
        <f t="shared" si="8"/>
        <v>1</v>
      </c>
      <c r="O25" s="55">
        <f t="shared" si="8"/>
        <v>0</v>
      </c>
      <c r="P25" s="55">
        <f t="shared" si="8"/>
        <v>0</v>
      </c>
      <c r="Q25" s="55">
        <f t="shared" si="8"/>
        <v>0.5</v>
      </c>
      <c r="R25" s="55">
        <f t="shared" si="8"/>
        <v>0.5</v>
      </c>
      <c r="S25" s="55">
        <f t="shared" si="8"/>
        <v>1</v>
      </c>
      <c r="T25" s="55">
        <f t="shared" si="8"/>
        <v>0.5</v>
      </c>
      <c r="U25" s="55">
        <f t="shared" si="8"/>
        <v>0</v>
      </c>
      <c r="V25" s="55">
        <f t="shared" si="8"/>
        <v>0</v>
      </c>
      <c r="W25" s="59">
        <f t="shared" si="5"/>
        <v>0.2857142857142857</v>
      </c>
      <c r="AA25" s="2">
        <v>8</v>
      </c>
      <c r="AB25" s="34">
        <v>5</v>
      </c>
      <c r="AC25" s="50">
        <v>4.6669999999999998</v>
      </c>
      <c r="AD25">
        <v>4.5</v>
      </c>
      <c r="AE25" s="34">
        <v>4</v>
      </c>
      <c r="AF25" s="34">
        <v>4.5</v>
      </c>
    </row>
    <row r="26" spans="1:57" ht="17" x14ac:dyDescent="0.2">
      <c r="A26" s="54" t="s">
        <v>20</v>
      </c>
      <c r="B26" s="55">
        <v>5</v>
      </c>
      <c r="C26" s="55">
        <v>5</v>
      </c>
      <c r="D26" s="55">
        <v>5</v>
      </c>
      <c r="E26" s="56">
        <v>4</v>
      </c>
      <c r="F26" s="56">
        <v>4.5</v>
      </c>
      <c r="G26" s="56">
        <v>5</v>
      </c>
      <c r="H26" s="57">
        <v>4</v>
      </c>
      <c r="I26" s="57">
        <v>5</v>
      </c>
      <c r="J26" s="57">
        <v>5</v>
      </c>
      <c r="K26" s="57">
        <v>5</v>
      </c>
      <c r="L26" s="57">
        <v>5</v>
      </c>
      <c r="M26" s="57">
        <v>5</v>
      </c>
      <c r="N26" s="58">
        <v>4</v>
      </c>
      <c r="O26" s="58">
        <v>5</v>
      </c>
      <c r="P26" s="58">
        <v>5</v>
      </c>
      <c r="Q26" s="58">
        <v>5</v>
      </c>
      <c r="R26" s="58">
        <v>4.5</v>
      </c>
      <c r="S26" s="58">
        <v>4</v>
      </c>
      <c r="T26" s="58">
        <v>3.5</v>
      </c>
      <c r="U26" s="58">
        <v>5</v>
      </c>
      <c r="V26" s="58">
        <v>5</v>
      </c>
      <c r="W26" s="59">
        <f t="shared" si="5"/>
        <v>4.6904761904761907</v>
      </c>
      <c r="AA26" s="2">
        <v>20</v>
      </c>
      <c r="AB26" s="33">
        <v>5</v>
      </c>
      <c r="AC26" s="50">
        <v>4.6669999999999998</v>
      </c>
      <c r="AD26">
        <v>3.5</v>
      </c>
      <c r="AE26" s="33">
        <v>5</v>
      </c>
      <c r="AF26" s="33">
        <v>5</v>
      </c>
    </row>
    <row r="27" spans="1:57" ht="17" x14ac:dyDescent="0.2">
      <c r="A27" s="54" t="s">
        <v>269</v>
      </c>
      <c r="B27" s="55">
        <f>SUM(B26-B13)</f>
        <v>3</v>
      </c>
      <c r="C27" s="55">
        <f t="shared" ref="C27:V27" si="9">SUM(C26-C13)</f>
        <v>0</v>
      </c>
      <c r="D27" s="55">
        <f t="shared" si="9"/>
        <v>0</v>
      </c>
      <c r="E27" s="55">
        <f t="shared" si="9"/>
        <v>0</v>
      </c>
      <c r="F27" s="55">
        <f t="shared" si="9"/>
        <v>0.5</v>
      </c>
      <c r="G27" s="55">
        <f t="shared" si="9"/>
        <v>0</v>
      </c>
      <c r="H27" s="55">
        <f t="shared" si="9"/>
        <v>0</v>
      </c>
      <c r="I27" s="55">
        <f t="shared" si="9"/>
        <v>0</v>
      </c>
      <c r="J27" s="55">
        <f t="shared" si="9"/>
        <v>0</v>
      </c>
      <c r="K27" s="55">
        <f t="shared" si="9"/>
        <v>0</v>
      </c>
      <c r="L27" s="55">
        <f t="shared" si="9"/>
        <v>1</v>
      </c>
      <c r="M27" s="55">
        <f t="shared" si="9"/>
        <v>0</v>
      </c>
      <c r="N27" s="55">
        <f t="shared" si="9"/>
        <v>0</v>
      </c>
      <c r="O27" s="55">
        <f t="shared" si="9"/>
        <v>0</v>
      </c>
      <c r="P27" s="55">
        <f t="shared" si="9"/>
        <v>0</v>
      </c>
      <c r="Q27" s="55">
        <f t="shared" si="9"/>
        <v>0.5</v>
      </c>
      <c r="R27" s="55">
        <f t="shared" si="9"/>
        <v>0.5</v>
      </c>
      <c r="S27" s="55">
        <f t="shared" si="9"/>
        <v>1</v>
      </c>
      <c r="T27" s="55">
        <f t="shared" si="9"/>
        <v>0</v>
      </c>
      <c r="U27" s="55">
        <f t="shared" si="9"/>
        <v>0</v>
      </c>
      <c r="V27" s="55">
        <f t="shared" si="9"/>
        <v>0</v>
      </c>
      <c r="W27" s="59">
        <f t="shared" si="5"/>
        <v>0.30952380952380953</v>
      </c>
      <c r="AA27" s="2">
        <v>21</v>
      </c>
      <c r="AB27" s="33">
        <v>5</v>
      </c>
      <c r="AC27" s="50">
        <v>4.3330000000000002</v>
      </c>
      <c r="AD27">
        <v>4.4000000000000004</v>
      </c>
      <c r="AE27" s="33">
        <v>5</v>
      </c>
      <c r="AF27" s="33">
        <v>5</v>
      </c>
    </row>
    <row r="28" spans="1:57" ht="17" x14ac:dyDescent="0.2">
      <c r="A28" s="54" t="s">
        <v>270</v>
      </c>
      <c r="B28" s="55">
        <f>SUM(B24-B26)</f>
        <v>0</v>
      </c>
      <c r="C28" s="55">
        <f t="shared" ref="C28:V28" si="10">SUM(C24-C26)</f>
        <v>0</v>
      </c>
      <c r="D28" s="55">
        <f t="shared" si="10"/>
        <v>0</v>
      </c>
      <c r="E28" s="55">
        <f t="shared" si="10"/>
        <v>1</v>
      </c>
      <c r="F28" s="55">
        <f t="shared" si="10"/>
        <v>0</v>
      </c>
      <c r="G28" s="55">
        <f t="shared" si="10"/>
        <v>-1</v>
      </c>
      <c r="H28" s="55">
        <f t="shared" si="10"/>
        <v>0</v>
      </c>
      <c r="I28" s="55">
        <f t="shared" si="10"/>
        <v>0</v>
      </c>
      <c r="J28" s="55">
        <f t="shared" si="10"/>
        <v>0</v>
      </c>
      <c r="K28" s="55">
        <f t="shared" si="10"/>
        <v>0</v>
      </c>
      <c r="L28" s="55">
        <f t="shared" si="10"/>
        <v>-1</v>
      </c>
      <c r="M28" s="55">
        <f t="shared" si="10"/>
        <v>0</v>
      </c>
      <c r="N28" s="55">
        <f t="shared" si="10"/>
        <v>0</v>
      </c>
      <c r="O28" s="55">
        <f t="shared" si="10"/>
        <v>0</v>
      </c>
      <c r="P28" s="55">
        <f t="shared" si="10"/>
        <v>0</v>
      </c>
      <c r="Q28" s="55">
        <f t="shared" si="10"/>
        <v>0</v>
      </c>
      <c r="R28" s="55">
        <f t="shared" si="10"/>
        <v>0</v>
      </c>
      <c r="S28" s="55">
        <f t="shared" si="10"/>
        <v>1</v>
      </c>
      <c r="T28" s="55">
        <f t="shared" si="10"/>
        <v>1</v>
      </c>
      <c r="U28" s="55">
        <f t="shared" si="10"/>
        <v>0</v>
      </c>
      <c r="V28" s="55">
        <f t="shared" si="10"/>
        <v>0</v>
      </c>
      <c r="W28" s="59">
        <f t="shared" si="5"/>
        <v>4.7619047619047616E-2</v>
      </c>
    </row>
    <row r="29" spans="1:57" ht="17" x14ac:dyDescent="0.2">
      <c r="A29" s="54" t="s">
        <v>21</v>
      </c>
      <c r="B29" s="55">
        <v>5</v>
      </c>
      <c r="C29" s="55">
        <v>3.75</v>
      </c>
      <c r="D29" s="55">
        <v>4</v>
      </c>
      <c r="E29" s="56">
        <v>3</v>
      </c>
      <c r="F29" s="56">
        <v>4</v>
      </c>
      <c r="G29" s="56">
        <v>4</v>
      </c>
      <c r="H29" s="57">
        <v>2</v>
      </c>
      <c r="I29" s="57">
        <v>4.5</v>
      </c>
      <c r="J29" s="57">
        <v>3</v>
      </c>
      <c r="K29" s="57">
        <v>3</v>
      </c>
      <c r="L29" s="57">
        <v>3</v>
      </c>
      <c r="M29" s="57">
        <v>3</v>
      </c>
      <c r="N29" s="58">
        <v>3</v>
      </c>
      <c r="O29" s="58">
        <v>3</v>
      </c>
      <c r="P29" s="58">
        <v>4</v>
      </c>
      <c r="Q29" s="58">
        <v>4</v>
      </c>
      <c r="R29" s="58">
        <v>4.5</v>
      </c>
      <c r="S29" s="58">
        <v>3</v>
      </c>
      <c r="T29" s="58">
        <v>4</v>
      </c>
      <c r="U29" s="58">
        <v>4</v>
      </c>
      <c r="V29" s="58">
        <v>4</v>
      </c>
      <c r="W29" s="59">
        <f t="shared" si="5"/>
        <v>3.6071428571428572</v>
      </c>
    </row>
    <row r="30" spans="1:57" ht="17" x14ac:dyDescent="0.2">
      <c r="A30" s="64" t="s">
        <v>269</v>
      </c>
      <c r="B30" s="65">
        <f>SUM(B29-B15)</f>
        <v>4</v>
      </c>
      <c r="C30" s="65">
        <f t="shared" ref="C30:V30" si="11">SUM(C29-C15)</f>
        <v>-0.25</v>
      </c>
      <c r="D30" s="65">
        <f t="shared" si="11"/>
        <v>1</v>
      </c>
      <c r="E30" s="65">
        <f t="shared" si="11"/>
        <v>1</v>
      </c>
      <c r="F30" s="65">
        <f t="shared" si="11"/>
        <v>1</v>
      </c>
      <c r="G30" s="65">
        <f t="shared" si="11"/>
        <v>2</v>
      </c>
      <c r="H30" s="65">
        <f t="shared" si="11"/>
        <v>0</v>
      </c>
      <c r="I30" s="65">
        <f t="shared" si="11"/>
        <v>0.5</v>
      </c>
      <c r="J30" s="65">
        <f t="shared" si="11"/>
        <v>0</v>
      </c>
      <c r="K30" s="65">
        <f t="shared" si="11"/>
        <v>0</v>
      </c>
      <c r="L30" s="65">
        <f t="shared" si="11"/>
        <v>0</v>
      </c>
      <c r="M30" s="65">
        <f t="shared" si="11"/>
        <v>0</v>
      </c>
      <c r="N30" s="65">
        <f t="shared" si="11"/>
        <v>0</v>
      </c>
      <c r="O30" s="65">
        <f t="shared" si="11"/>
        <v>0</v>
      </c>
      <c r="P30" s="65">
        <f t="shared" si="11"/>
        <v>0</v>
      </c>
      <c r="Q30" s="65">
        <f t="shared" si="11"/>
        <v>1</v>
      </c>
      <c r="R30" s="65">
        <f t="shared" si="11"/>
        <v>2.5</v>
      </c>
      <c r="S30" s="65">
        <f t="shared" si="11"/>
        <v>0</v>
      </c>
      <c r="T30" s="65">
        <f t="shared" si="11"/>
        <v>1</v>
      </c>
      <c r="U30" s="65">
        <f t="shared" si="11"/>
        <v>0</v>
      </c>
      <c r="V30" s="65">
        <f t="shared" si="11"/>
        <v>1</v>
      </c>
      <c r="W30" s="66">
        <f t="shared" si="5"/>
        <v>0.70238095238095233</v>
      </c>
    </row>
    <row r="31" spans="1:57" x14ac:dyDescent="0.2">
      <c r="AE31" t="s">
        <v>280</v>
      </c>
    </row>
    <row r="33" spans="4:9" x14ac:dyDescent="0.2">
      <c r="D33" s="2" t="s">
        <v>276</v>
      </c>
      <c r="E33" s="2" t="s">
        <v>275</v>
      </c>
      <c r="F33" s="2" t="s">
        <v>315</v>
      </c>
      <c r="G33" s="2" t="s">
        <v>316</v>
      </c>
      <c r="H33" s="2" t="s">
        <v>317</v>
      </c>
      <c r="I33" s="2" t="s">
        <v>280</v>
      </c>
    </row>
    <row r="34" spans="4:9" x14ac:dyDescent="0.2">
      <c r="D34" s="2">
        <v>1</v>
      </c>
      <c r="E34" s="7">
        <v>2</v>
      </c>
      <c r="F34" s="7">
        <v>5</v>
      </c>
      <c r="G34" s="7">
        <v>5</v>
      </c>
      <c r="H34" s="7">
        <v>5</v>
      </c>
    </row>
    <row r="35" spans="4:9" x14ac:dyDescent="0.2">
      <c r="D35" s="2">
        <v>13</v>
      </c>
      <c r="E35" s="33">
        <v>2</v>
      </c>
      <c r="F35" s="33">
        <v>5</v>
      </c>
      <c r="G35" s="33">
        <v>4</v>
      </c>
      <c r="H35" s="33">
        <v>5</v>
      </c>
    </row>
    <row r="36" spans="4:9" x14ac:dyDescent="0.2">
      <c r="D36" s="2">
        <v>18</v>
      </c>
      <c r="E36" s="33">
        <v>2</v>
      </c>
      <c r="F36" s="33">
        <v>4</v>
      </c>
      <c r="G36" s="33">
        <v>5</v>
      </c>
      <c r="H36" s="33">
        <v>5</v>
      </c>
    </row>
    <row r="37" spans="4:9" x14ac:dyDescent="0.2">
      <c r="D37" s="2">
        <v>7</v>
      </c>
      <c r="E37" s="34">
        <v>3</v>
      </c>
      <c r="F37" s="34">
        <v>4</v>
      </c>
      <c r="G37" s="34">
        <v>5</v>
      </c>
      <c r="H37" s="34">
        <v>3</v>
      </c>
    </row>
    <row r="38" spans="4:9" x14ac:dyDescent="0.2">
      <c r="D38" s="2">
        <v>10</v>
      </c>
      <c r="E38" s="34">
        <v>3</v>
      </c>
      <c r="F38" s="34">
        <v>4</v>
      </c>
      <c r="G38" s="34">
        <v>4</v>
      </c>
      <c r="H38" s="34">
        <v>4</v>
      </c>
    </row>
    <row r="39" spans="4:9" x14ac:dyDescent="0.2">
      <c r="D39" s="2">
        <v>11</v>
      </c>
      <c r="E39" s="34">
        <v>3</v>
      </c>
      <c r="F39" s="34">
        <v>4</v>
      </c>
      <c r="G39" s="34">
        <v>5</v>
      </c>
      <c r="H39" s="34">
        <v>3</v>
      </c>
    </row>
    <row r="40" spans="4:9" x14ac:dyDescent="0.2">
      <c r="D40" s="2">
        <v>14</v>
      </c>
      <c r="E40" s="33">
        <v>3</v>
      </c>
      <c r="F40" s="33">
        <v>4</v>
      </c>
      <c r="G40" s="33">
        <v>2</v>
      </c>
      <c r="H40" s="33">
        <v>1</v>
      </c>
    </row>
    <row r="41" spans="4:9" x14ac:dyDescent="0.2">
      <c r="D41" s="2">
        <v>15</v>
      </c>
      <c r="E41" s="33">
        <v>3</v>
      </c>
      <c r="F41" s="33">
        <v>4</v>
      </c>
      <c r="G41" s="33">
        <v>3</v>
      </c>
      <c r="H41" s="33">
        <v>2</v>
      </c>
    </row>
    <row r="42" spans="4:9" x14ac:dyDescent="0.2">
      <c r="D42" s="2">
        <v>17</v>
      </c>
      <c r="E42" s="33">
        <v>3</v>
      </c>
      <c r="F42" s="33">
        <v>4</v>
      </c>
      <c r="G42" s="33">
        <v>5</v>
      </c>
      <c r="H42" s="33">
        <v>3</v>
      </c>
    </row>
    <row r="43" spans="4:9" x14ac:dyDescent="0.2">
      <c r="D43" s="2">
        <v>12</v>
      </c>
      <c r="E43" s="34">
        <v>3.5</v>
      </c>
      <c r="F43" s="34">
        <v>4</v>
      </c>
      <c r="G43" s="34">
        <v>4</v>
      </c>
      <c r="H43" s="34">
        <v>3</v>
      </c>
    </row>
    <row r="44" spans="4:9" x14ac:dyDescent="0.2">
      <c r="D44" s="2">
        <v>2</v>
      </c>
      <c r="E44" s="7">
        <v>4</v>
      </c>
      <c r="F44" s="7">
        <v>4</v>
      </c>
      <c r="G44" s="7">
        <v>4</v>
      </c>
      <c r="H44" s="7">
        <v>2.5</v>
      </c>
    </row>
    <row r="45" spans="4:9" x14ac:dyDescent="0.2">
      <c r="D45" s="2">
        <v>3</v>
      </c>
      <c r="E45" s="7">
        <v>4</v>
      </c>
      <c r="F45" s="7">
        <v>5</v>
      </c>
      <c r="G45" s="7">
        <v>4</v>
      </c>
      <c r="H45" s="8">
        <v>3</v>
      </c>
    </row>
    <row r="46" spans="4:9" x14ac:dyDescent="0.2">
      <c r="D46" s="2">
        <v>5</v>
      </c>
      <c r="E46" s="8">
        <v>4</v>
      </c>
      <c r="F46" s="8">
        <v>3</v>
      </c>
      <c r="G46" s="8">
        <v>3</v>
      </c>
      <c r="H46" s="8">
        <v>5</v>
      </c>
    </row>
    <row r="47" spans="4:9" x14ac:dyDescent="0.2">
      <c r="D47" s="2">
        <v>6</v>
      </c>
      <c r="E47" s="8">
        <v>4</v>
      </c>
      <c r="F47" s="8">
        <v>5</v>
      </c>
      <c r="G47" s="8">
        <v>5</v>
      </c>
      <c r="H47" s="8">
        <v>5</v>
      </c>
    </row>
    <row r="48" spans="4:9" x14ac:dyDescent="0.2">
      <c r="D48" s="2">
        <v>9</v>
      </c>
      <c r="E48" s="34">
        <v>4</v>
      </c>
      <c r="F48" s="34">
        <v>5</v>
      </c>
      <c r="G48" s="34">
        <v>5</v>
      </c>
      <c r="H48" s="34">
        <v>3</v>
      </c>
    </row>
    <row r="49" spans="4:8" x14ac:dyDescent="0.2">
      <c r="D49" s="2">
        <v>16</v>
      </c>
      <c r="E49" s="33">
        <v>4</v>
      </c>
      <c r="F49" s="33">
        <v>4</v>
      </c>
      <c r="G49" s="33">
        <v>5</v>
      </c>
      <c r="H49" s="33">
        <v>3</v>
      </c>
    </row>
    <row r="50" spans="4:8" x14ac:dyDescent="0.2">
      <c r="D50" s="2">
        <v>19</v>
      </c>
      <c r="E50" s="33">
        <v>4</v>
      </c>
      <c r="F50" s="33">
        <v>4.5</v>
      </c>
      <c r="G50" s="33">
        <v>4</v>
      </c>
      <c r="H50" s="33">
        <v>3.5</v>
      </c>
    </row>
    <row r="51" spans="4:8" x14ac:dyDescent="0.2">
      <c r="D51" s="2">
        <v>4</v>
      </c>
      <c r="E51" s="8">
        <v>5</v>
      </c>
      <c r="F51" s="8">
        <v>5</v>
      </c>
      <c r="G51" s="8">
        <v>3</v>
      </c>
      <c r="H51" s="8">
        <v>5</v>
      </c>
    </row>
    <row r="52" spans="4:8" x14ac:dyDescent="0.2">
      <c r="D52" s="2">
        <v>8</v>
      </c>
      <c r="E52" s="34">
        <v>5</v>
      </c>
      <c r="F52" s="34">
        <v>5</v>
      </c>
      <c r="G52" s="34">
        <v>3.5</v>
      </c>
      <c r="H52" s="34">
        <v>5</v>
      </c>
    </row>
    <row r="53" spans="4:8" x14ac:dyDescent="0.2">
      <c r="D53" s="2">
        <v>20</v>
      </c>
      <c r="E53" s="33">
        <v>5</v>
      </c>
      <c r="F53" s="33">
        <v>3.5</v>
      </c>
      <c r="G53" s="33">
        <v>4</v>
      </c>
      <c r="H53" s="33">
        <v>2</v>
      </c>
    </row>
    <row r="54" spans="4:8" x14ac:dyDescent="0.2">
      <c r="D54" s="2">
        <v>21</v>
      </c>
      <c r="E54" s="33">
        <v>5</v>
      </c>
      <c r="F54" s="33">
        <v>4</v>
      </c>
      <c r="G54" s="33">
        <v>4</v>
      </c>
      <c r="H54" s="33">
        <v>5</v>
      </c>
    </row>
    <row r="56" spans="4:8" x14ac:dyDescent="0.2">
      <c r="D56" s="2" t="s">
        <v>276</v>
      </c>
      <c r="E56" s="2" t="s">
        <v>275</v>
      </c>
      <c r="F56" s="2" t="s">
        <v>315</v>
      </c>
      <c r="G56" s="2" t="s">
        <v>316</v>
      </c>
      <c r="H56" s="2" t="s">
        <v>317</v>
      </c>
    </row>
    <row r="57" spans="4:8" x14ac:dyDescent="0.2">
      <c r="D57" s="2">
        <v>5</v>
      </c>
      <c r="E57" s="8">
        <v>4</v>
      </c>
      <c r="F57" s="8">
        <v>3</v>
      </c>
      <c r="G57" s="8">
        <v>3</v>
      </c>
      <c r="H57" s="8">
        <v>5</v>
      </c>
    </row>
    <row r="58" spans="4:8" x14ac:dyDescent="0.2">
      <c r="D58" s="2">
        <v>20</v>
      </c>
      <c r="E58" s="33">
        <v>5</v>
      </c>
      <c r="F58" s="33">
        <v>3.5</v>
      </c>
      <c r="G58" s="33">
        <v>4</v>
      </c>
      <c r="H58" s="33">
        <v>2</v>
      </c>
    </row>
    <row r="59" spans="4:8" x14ac:dyDescent="0.2">
      <c r="D59" s="2">
        <v>18</v>
      </c>
      <c r="E59" s="33">
        <v>2</v>
      </c>
      <c r="F59" s="33">
        <v>4</v>
      </c>
      <c r="G59" s="33">
        <v>5</v>
      </c>
      <c r="H59" s="33">
        <v>5</v>
      </c>
    </row>
    <row r="60" spans="4:8" x14ac:dyDescent="0.2">
      <c r="D60" s="2">
        <v>7</v>
      </c>
      <c r="E60" s="34">
        <v>3</v>
      </c>
      <c r="F60" s="34">
        <v>4</v>
      </c>
      <c r="G60" s="34">
        <v>5</v>
      </c>
      <c r="H60" s="34">
        <v>3</v>
      </c>
    </row>
    <row r="61" spans="4:8" x14ac:dyDescent="0.2">
      <c r="D61" s="2">
        <v>10</v>
      </c>
      <c r="E61" s="34">
        <v>3</v>
      </c>
      <c r="F61" s="34">
        <v>4</v>
      </c>
      <c r="G61" s="34">
        <v>4</v>
      </c>
      <c r="H61" s="34">
        <v>4</v>
      </c>
    </row>
    <row r="62" spans="4:8" x14ac:dyDescent="0.2">
      <c r="D62" s="2">
        <v>11</v>
      </c>
      <c r="E62" s="34">
        <v>3</v>
      </c>
      <c r="F62" s="34">
        <v>4</v>
      </c>
      <c r="G62" s="34">
        <v>5</v>
      </c>
      <c r="H62" s="34">
        <v>3</v>
      </c>
    </row>
    <row r="63" spans="4:8" x14ac:dyDescent="0.2">
      <c r="D63" s="2">
        <v>14</v>
      </c>
      <c r="E63" s="33">
        <v>3</v>
      </c>
      <c r="F63" s="33">
        <v>4</v>
      </c>
      <c r="G63" s="33">
        <v>2</v>
      </c>
      <c r="H63" s="33">
        <v>1</v>
      </c>
    </row>
    <row r="64" spans="4:8" x14ac:dyDescent="0.2">
      <c r="D64" s="2">
        <v>15</v>
      </c>
      <c r="E64" s="33">
        <v>3</v>
      </c>
      <c r="F64" s="33">
        <v>4</v>
      </c>
      <c r="G64" s="33">
        <v>3</v>
      </c>
      <c r="H64" s="33">
        <v>2</v>
      </c>
    </row>
    <row r="65" spans="4:8" x14ac:dyDescent="0.2">
      <c r="D65" s="2">
        <v>17</v>
      </c>
      <c r="E65" s="33">
        <v>3</v>
      </c>
      <c r="F65" s="33">
        <v>4</v>
      </c>
      <c r="G65" s="33">
        <v>5</v>
      </c>
      <c r="H65" s="33">
        <v>3</v>
      </c>
    </row>
    <row r="66" spans="4:8" x14ac:dyDescent="0.2">
      <c r="D66" s="2">
        <v>12</v>
      </c>
      <c r="E66" s="34">
        <v>3.5</v>
      </c>
      <c r="F66" s="34">
        <v>4</v>
      </c>
      <c r="G66" s="34">
        <v>4</v>
      </c>
      <c r="H66" s="34">
        <v>3</v>
      </c>
    </row>
    <row r="67" spans="4:8" x14ac:dyDescent="0.2">
      <c r="D67" s="2">
        <v>2</v>
      </c>
      <c r="E67" s="7">
        <v>4</v>
      </c>
      <c r="F67" s="7">
        <v>4</v>
      </c>
      <c r="G67" s="7">
        <v>4</v>
      </c>
      <c r="H67" s="7">
        <v>2.5</v>
      </c>
    </row>
    <row r="68" spans="4:8" x14ac:dyDescent="0.2">
      <c r="D68" s="2">
        <v>16</v>
      </c>
      <c r="E68" s="33">
        <v>4</v>
      </c>
      <c r="F68" s="33">
        <v>4</v>
      </c>
      <c r="G68" s="33">
        <v>5</v>
      </c>
      <c r="H68" s="33">
        <v>3</v>
      </c>
    </row>
    <row r="69" spans="4:8" x14ac:dyDescent="0.2">
      <c r="D69" s="2">
        <v>21</v>
      </c>
      <c r="E69" s="33">
        <v>5</v>
      </c>
      <c r="F69" s="33">
        <v>4</v>
      </c>
      <c r="G69" s="33">
        <v>4</v>
      </c>
      <c r="H69" s="33">
        <v>5</v>
      </c>
    </row>
    <row r="70" spans="4:8" x14ac:dyDescent="0.2">
      <c r="D70" s="2">
        <v>19</v>
      </c>
      <c r="E70" s="33">
        <v>4</v>
      </c>
      <c r="F70" s="33">
        <v>4.5</v>
      </c>
      <c r="G70" s="33">
        <v>4</v>
      </c>
      <c r="H70" s="33">
        <v>3.5</v>
      </c>
    </row>
    <row r="71" spans="4:8" x14ac:dyDescent="0.2">
      <c r="D71" s="2">
        <v>1</v>
      </c>
      <c r="E71" s="7">
        <v>2</v>
      </c>
      <c r="F71" s="7">
        <v>5</v>
      </c>
      <c r="G71" s="7">
        <v>5</v>
      </c>
      <c r="H71" s="7">
        <v>5</v>
      </c>
    </row>
    <row r="72" spans="4:8" x14ac:dyDescent="0.2">
      <c r="D72" s="2">
        <v>13</v>
      </c>
      <c r="E72" s="33">
        <v>2</v>
      </c>
      <c r="F72" s="33">
        <v>5</v>
      </c>
      <c r="G72" s="33">
        <v>4</v>
      </c>
      <c r="H72" s="33">
        <v>5</v>
      </c>
    </row>
    <row r="73" spans="4:8" x14ac:dyDescent="0.2">
      <c r="D73" s="2">
        <v>3</v>
      </c>
      <c r="E73" s="7">
        <v>4</v>
      </c>
      <c r="F73" s="7">
        <v>5</v>
      </c>
      <c r="G73" s="7">
        <v>4</v>
      </c>
      <c r="H73" s="8">
        <v>3</v>
      </c>
    </row>
    <row r="74" spans="4:8" x14ac:dyDescent="0.2">
      <c r="D74" s="2">
        <v>6</v>
      </c>
      <c r="E74" s="8">
        <v>4</v>
      </c>
      <c r="F74" s="8">
        <v>5</v>
      </c>
      <c r="G74" s="8">
        <v>5</v>
      </c>
      <c r="H74" s="8">
        <v>5</v>
      </c>
    </row>
    <row r="75" spans="4:8" x14ac:dyDescent="0.2">
      <c r="D75" s="2">
        <v>9</v>
      </c>
      <c r="E75" s="34">
        <v>4</v>
      </c>
      <c r="F75" s="34">
        <v>5</v>
      </c>
      <c r="G75" s="34">
        <v>5</v>
      </c>
      <c r="H75" s="34">
        <v>3</v>
      </c>
    </row>
    <row r="76" spans="4:8" x14ac:dyDescent="0.2">
      <c r="D76" s="2">
        <v>4</v>
      </c>
      <c r="E76" s="8">
        <v>5</v>
      </c>
      <c r="F76" s="8">
        <v>5</v>
      </c>
      <c r="G76" s="8">
        <v>3</v>
      </c>
      <c r="H76" s="8">
        <v>5</v>
      </c>
    </row>
    <row r="77" spans="4:8" x14ac:dyDescent="0.2">
      <c r="D77" s="2">
        <v>8</v>
      </c>
      <c r="E77" s="34">
        <v>5</v>
      </c>
      <c r="F77" s="34">
        <v>5</v>
      </c>
      <c r="G77" s="34">
        <v>3.5</v>
      </c>
      <c r="H77" s="34">
        <v>5</v>
      </c>
    </row>
  </sheetData>
  <sortState xmlns:xlrd2="http://schemas.microsoft.com/office/spreadsheetml/2017/richdata2" ref="D57:H77">
    <sortCondition ref="F57:F77"/>
  </sortState>
  <pageMargins left="0.7" right="0.7" top="0.75" bottom="0.75" header="0.3" footer="0.3"/>
  <ignoredErrors>
    <ignoredError sqref="B23"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98192-A969-2C4B-8C6B-87E6BCAC11CB}">
  <dimension ref="A1:T129"/>
  <sheetViews>
    <sheetView workbookViewId="0">
      <selection activeCell="K97" sqref="K1:K1048576"/>
    </sheetView>
  </sheetViews>
  <sheetFormatPr baseColWidth="10" defaultRowHeight="16" x14ac:dyDescent="0.2"/>
  <cols>
    <col min="1" max="2" width="12.6640625" customWidth="1"/>
    <col min="3" max="3" width="12.1640625" bestFit="1" customWidth="1"/>
    <col min="4" max="4" width="15.33203125" customWidth="1"/>
    <col min="5" max="5" width="12.6640625" customWidth="1"/>
    <col min="9" max="9" width="15.1640625" customWidth="1"/>
    <col min="11" max="11" width="6.33203125" customWidth="1"/>
    <col min="12" max="12" width="68.33203125" bestFit="1" customWidth="1"/>
    <col min="16" max="16" width="12.5" customWidth="1"/>
  </cols>
  <sheetData>
    <row r="1" spans="1:20" ht="24" x14ac:dyDescent="0.3">
      <c r="A1" s="82" t="s">
        <v>329</v>
      </c>
      <c r="B1" s="82"/>
      <c r="C1" s="82"/>
      <c r="D1" s="82"/>
      <c r="E1" s="82"/>
    </row>
    <row r="3" spans="1:20" x14ac:dyDescent="0.2">
      <c r="A3" s="2"/>
      <c r="B3" s="125" t="s">
        <v>328</v>
      </c>
      <c r="C3" s="122"/>
      <c r="D3" s="122"/>
      <c r="E3" s="122"/>
      <c r="F3" s="122"/>
      <c r="G3" s="122"/>
      <c r="H3" s="122"/>
      <c r="I3" s="122"/>
      <c r="J3" s="108"/>
    </row>
    <row r="4" spans="1:20" ht="17" customHeight="1" x14ac:dyDescent="0.2">
      <c r="A4" s="53" t="s">
        <v>327</v>
      </c>
      <c r="B4" s="80">
        <v>1</v>
      </c>
      <c r="C4" s="80">
        <v>2</v>
      </c>
      <c r="D4" s="80">
        <v>3</v>
      </c>
      <c r="E4" s="80">
        <v>4</v>
      </c>
      <c r="F4" s="80">
        <v>5</v>
      </c>
      <c r="G4" s="80">
        <v>6</v>
      </c>
      <c r="H4" s="80">
        <v>7</v>
      </c>
      <c r="I4" s="81">
        <v>8</v>
      </c>
      <c r="O4" s="9"/>
      <c r="P4" s="9"/>
      <c r="Q4" s="9"/>
      <c r="R4" s="23"/>
      <c r="S4" s="9"/>
      <c r="T4" s="9"/>
    </row>
    <row r="5" spans="1:20" ht="18" customHeight="1" x14ac:dyDescent="0.2">
      <c r="A5" s="59">
        <v>1</v>
      </c>
      <c r="B5" s="50">
        <v>4</v>
      </c>
      <c r="C5" s="50">
        <v>4</v>
      </c>
      <c r="D5" s="50">
        <v>2</v>
      </c>
      <c r="E5" s="50">
        <v>2</v>
      </c>
      <c r="F5" s="50">
        <v>4</v>
      </c>
      <c r="G5" s="50">
        <v>5</v>
      </c>
      <c r="H5" s="50">
        <v>2</v>
      </c>
      <c r="I5" s="75">
        <v>1</v>
      </c>
      <c r="K5" s="2" t="s">
        <v>319</v>
      </c>
      <c r="L5" s="54" t="s">
        <v>24</v>
      </c>
      <c r="R5" s="7"/>
    </row>
    <row r="6" spans="1:20" ht="17" customHeight="1" x14ac:dyDescent="0.2">
      <c r="A6" s="59">
        <v>2</v>
      </c>
      <c r="B6" s="50">
        <v>5</v>
      </c>
      <c r="C6" s="50">
        <v>2</v>
      </c>
      <c r="D6" s="50">
        <v>2.5</v>
      </c>
      <c r="E6" s="50">
        <v>4</v>
      </c>
      <c r="F6" s="50">
        <v>5</v>
      </c>
      <c r="G6" s="50">
        <v>4.5</v>
      </c>
      <c r="H6" s="50">
        <v>5</v>
      </c>
      <c r="I6" s="75">
        <v>4</v>
      </c>
      <c r="K6" s="2" t="s">
        <v>320</v>
      </c>
      <c r="L6" s="54" t="s">
        <v>2</v>
      </c>
      <c r="R6" s="7"/>
    </row>
    <row r="7" spans="1:20" ht="17" customHeight="1" x14ac:dyDescent="0.2">
      <c r="A7" s="59">
        <v>3</v>
      </c>
      <c r="B7" s="50">
        <v>4</v>
      </c>
      <c r="C7" s="50">
        <v>5</v>
      </c>
      <c r="D7" s="50">
        <v>4</v>
      </c>
      <c r="E7" s="50">
        <v>4</v>
      </c>
      <c r="F7" s="50">
        <v>5</v>
      </c>
      <c r="G7" s="50">
        <v>5</v>
      </c>
      <c r="H7" s="50">
        <v>5</v>
      </c>
      <c r="I7" s="75">
        <v>3</v>
      </c>
      <c r="K7" s="2" t="s">
        <v>321</v>
      </c>
      <c r="L7" s="54" t="s">
        <v>39</v>
      </c>
      <c r="R7" s="8"/>
    </row>
    <row r="8" spans="1:20" ht="17" customHeight="1" x14ac:dyDescent="0.2">
      <c r="A8" s="59">
        <v>4</v>
      </c>
      <c r="B8" s="61">
        <v>4</v>
      </c>
      <c r="C8" s="61">
        <v>4</v>
      </c>
      <c r="D8" s="61">
        <v>4</v>
      </c>
      <c r="E8" s="61">
        <v>5</v>
      </c>
      <c r="F8" s="61">
        <v>5</v>
      </c>
      <c r="G8" s="61">
        <v>4</v>
      </c>
      <c r="H8" s="61">
        <v>4</v>
      </c>
      <c r="I8" s="76">
        <v>2</v>
      </c>
      <c r="K8" s="2" t="s">
        <v>322</v>
      </c>
      <c r="L8" s="54" t="s">
        <v>176</v>
      </c>
      <c r="R8" s="8"/>
    </row>
    <row r="9" spans="1:20" ht="17" customHeight="1" x14ac:dyDescent="0.2">
      <c r="A9" s="59">
        <v>5</v>
      </c>
      <c r="B9" s="61">
        <v>5</v>
      </c>
      <c r="C9" s="61">
        <v>3</v>
      </c>
      <c r="D9" s="61">
        <v>4</v>
      </c>
      <c r="E9" s="61">
        <v>4</v>
      </c>
      <c r="F9" s="61">
        <v>5</v>
      </c>
      <c r="G9" s="61">
        <v>4.5</v>
      </c>
      <c r="H9" s="61">
        <v>4</v>
      </c>
      <c r="I9" s="76">
        <v>3</v>
      </c>
      <c r="K9" s="2" t="s">
        <v>323</v>
      </c>
      <c r="L9" s="54" t="s">
        <v>3</v>
      </c>
      <c r="R9" s="8"/>
    </row>
    <row r="10" spans="1:20" ht="17" customHeight="1" x14ac:dyDescent="0.2">
      <c r="A10" s="59">
        <v>6</v>
      </c>
      <c r="B10" s="61">
        <v>5</v>
      </c>
      <c r="C10" s="61">
        <v>3</v>
      </c>
      <c r="D10" s="61">
        <v>2</v>
      </c>
      <c r="E10" s="61">
        <v>4</v>
      </c>
      <c r="F10" s="61">
        <v>5</v>
      </c>
      <c r="G10" s="61">
        <v>4</v>
      </c>
      <c r="H10" s="61">
        <v>5</v>
      </c>
      <c r="I10" s="76">
        <v>2</v>
      </c>
      <c r="K10" s="2" t="s">
        <v>324</v>
      </c>
      <c r="L10" s="54" t="s">
        <v>26</v>
      </c>
      <c r="R10" s="8"/>
    </row>
    <row r="11" spans="1:20" ht="17" customHeight="1" x14ac:dyDescent="0.2">
      <c r="A11" s="59">
        <v>7</v>
      </c>
      <c r="B11" s="62">
        <v>4</v>
      </c>
      <c r="C11" s="62">
        <v>3.5</v>
      </c>
      <c r="D11" s="62">
        <v>3.5</v>
      </c>
      <c r="E11" s="62">
        <v>3</v>
      </c>
      <c r="F11" s="62">
        <v>5</v>
      </c>
      <c r="G11" s="62">
        <v>4</v>
      </c>
      <c r="H11" s="62">
        <v>4</v>
      </c>
      <c r="I11" s="77">
        <v>2</v>
      </c>
      <c r="K11" s="2" t="s">
        <v>325</v>
      </c>
      <c r="L11" s="54" t="s">
        <v>27</v>
      </c>
      <c r="R11" s="36"/>
    </row>
    <row r="12" spans="1:20" ht="17" customHeight="1" x14ac:dyDescent="0.2">
      <c r="A12" s="59">
        <v>8</v>
      </c>
      <c r="B12" s="62">
        <v>4</v>
      </c>
      <c r="C12" s="62">
        <v>3.5</v>
      </c>
      <c r="D12" s="62">
        <v>3.5</v>
      </c>
      <c r="E12" s="62">
        <v>5</v>
      </c>
      <c r="F12" s="62">
        <v>4.5</v>
      </c>
      <c r="G12" s="62">
        <v>5</v>
      </c>
      <c r="H12" s="62">
        <v>5</v>
      </c>
      <c r="I12" s="77">
        <v>4</v>
      </c>
      <c r="K12" s="2" t="s">
        <v>326</v>
      </c>
      <c r="L12" s="60" t="s">
        <v>28</v>
      </c>
      <c r="R12" s="36"/>
    </row>
    <row r="13" spans="1:20" ht="17" customHeight="1" x14ac:dyDescent="0.2">
      <c r="A13" s="59">
        <v>9</v>
      </c>
      <c r="B13" s="62">
        <v>4</v>
      </c>
      <c r="C13" s="62">
        <v>3</v>
      </c>
      <c r="D13" s="62">
        <v>3.5</v>
      </c>
      <c r="E13" s="62">
        <v>4</v>
      </c>
      <c r="F13" s="62">
        <v>5</v>
      </c>
      <c r="G13" s="62">
        <v>5</v>
      </c>
      <c r="H13" s="62">
        <v>5</v>
      </c>
      <c r="I13" s="77">
        <v>3</v>
      </c>
      <c r="K13" s="84" t="s">
        <v>331</v>
      </c>
      <c r="L13" s="83" t="s">
        <v>13</v>
      </c>
      <c r="R13" s="36"/>
    </row>
    <row r="14" spans="1:20" ht="17" customHeight="1" x14ac:dyDescent="0.2">
      <c r="A14" s="59">
        <v>10</v>
      </c>
      <c r="B14" s="62">
        <v>3</v>
      </c>
      <c r="C14" s="62">
        <v>3</v>
      </c>
      <c r="D14" s="62">
        <v>3.5</v>
      </c>
      <c r="E14" s="62">
        <v>3</v>
      </c>
      <c r="F14" s="62">
        <v>5</v>
      </c>
      <c r="G14" s="62">
        <v>5</v>
      </c>
      <c r="H14" s="62">
        <v>5</v>
      </c>
      <c r="I14" s="77">
        <v>3</v>
      </c>
      <c r="K14" s="2" t="s">
        <v>332</v>
      </c>
      <c r="L14" s="9" t="s">
        <v>10</v>
      </c>
      <c r="R14" s="36"/>
    </row>
    <row r="15" spans="1:20" ht="17" customHeight="1" x14ac:dyDescent="0.2">
      <c r="A15" s="59">
        <v>11</v>
      </c>
      <c r="B15" s="62">
        <v>4</v>
      </c>
      <c r="C15" s="62">
        <v>3</v>
      </c>
      <c r="D15" s="62">
        <v>4</v>
      </c>
      <c r="E15" s="62">
        <v>3</v>
      </c>
      <c r="F15" s="62">
        <v>5</v>
      </c>
      <c r="G15" s="62">
        <v>3</v>
      </c>
      <c r="H15" s="62">
        <v>4</v>
      </c>
      <c r="I15" s="77">
        <v>3</v>
      </c>
      <c r="K15" s="2" t="s">
        <v>333</v>
      </c>
      <c r="L15" s="9" t="s">
        <v>12</v>
      </c>
      <c r="R15" s="36"/>
    </row>
    <row r="16" spans="1:20" ht="17" customHeight="1" x14ac:dyDescent="0.2">
      <c r="A16" s="59">
        <v>12</v>
      </c>
      <c r="B16" s="62">
        <v>4</v>
      </c>
      <c r="C16" s="62">
        <v>4</v>
      </c>
      <c r="D16" s="62">
        <v>4</v>
      </c>
      <c r="E16" s="62">
        <v>3.5</v>
      </c>
      <c r="F16" s="62">
        <v>5</v>
      </c>
      <c r="G16" s="62">
        <v>5</v>
      </c>
      <c r="H16" s="62">
        <v>5</v>
      </c>
      <c r="I16" s="77">
        <v>3</v>
      </c>
      <c r="K16" s="2" t="s">
        <v>334</v>
      </c>
      <c r="L16" s="9" t="s">
        <v>46</v>
      </c>
      <c r="R16" s="36"/>
    </row>
    <row r="17" spans="1:18" ht="17" customHeight="1" x14ac:dyDescent="0.2">
      <c r="A17" s="59">
        <v>13</v>
      </c>
      <c r="B17" s="63">
        <v>3</v>
      </c>
      <c r="C17" s="63">
        <v>2</v>
      </c>
      <c r="D17" s="63">
        <v>3.5</v>
      </c>
      <c r="E17" s="63">
        <v>2</v>
      </c>
      <c r="F17" s="63">
        <v>3.5</v>
      </c>
      <c r="G17" s="63">
        <v>3</v>
      </c>
      <c r="H17" s="63">
        <v>4</v>
      </c>
      <c r="I17" s="78">
        <v>3</v>
      </c>
      <c r="K17" s="2" t="s">
        <v>335</v>
      </c>
      <c r="L17" s="23" t="s">
        <v>32</v>
      </c>
      <c r="R17" s="35"/>
    </row>
    <row r="18" spans="1:18" ht="17" customHeight="1" x14ac:dyDescent="0.2">
      <c r="A18" s="59">
        <v>14</v>
      </c>
      <c r="B18" s="63">
        <v>3</v>
      </c>
      <c r="C18" s="63">
        <v>4</v>
      </c>
      <c r="D18" s="63">
        <v>4</v>
      </c>
      <c r="E18" s="63">
        <v>3</v>
      </c>
      <c r="F18" s="63">
        <v>3</v>
      </c>
      <c r="G18" s="63">
        <v>5</v>
      </c>
      <c r="H18" s="63">
        <v>5</v>
      </c>
      <c r="I18" s="78">
        <v>3</v>
      </c>
      <c r="K18" s="2" t="s">
        <v>336</v>
      </c>
      <c r="L18" s="9" t="s">
        <v>11</v>
      </c>
      <c r="R18" s="35"/>
    </row>
    <row r="19" spans="1:18" ht="17" customHeight="1" x14ac:dyDescent="0.2">
      <c r="A19" s="59">
        <v>15</v>
      </c>
      <c r="B19" s="63">
        <v>4</v>
      </c>
      <c r="C19" s="63">
        <v>4</v>
      </c>
      <c r="D19" s="63">
        <v>4</v>
      </c>
      <c r="E19" s="63">
        <v>3</v>
      </c>
      <c r="F19" s="63">
        <v>3</v>
      </c>
      <c r="G19" s="63">
        <v>5</v>
      </c>
      <c r="H19" s="63">
        <v>5</v>
      </c>
      <c r="I19" s="78">
        <v>4</v>
      </c>
      <c r="K19" s="2" t="s">
        <v>337</v>
      </c>
      <c r="L19" s="9" t="s">
        <v>14</v>
      </c>
      <c r="R19" s="35"/>
    </row>
    <row r="20" spans="1:18" ht="17" customHeight="1" x14ac:dyDescent="0.2">
      <c r="A20" s="59">
        <v>16</v>
      </c>
      <c r="B20" s="63">
        <v>4</v>
      </c>
      <c r="C20" s="63">
        <v>3</v>
      </c>
      <c r="D20" s="63">
        <v>2.5</v>
      </c>
      <c r="E20" s="63">
        <v>4</v>
      </c>
      <c r="F20" s="63">
        <v>4.5</v>
      </c>
      <c r="G20" s="63">
        <v>4.5</v>
      </c>
      <c r="H20" s="63">
        <v>4.5</v>
      </c>
      <c r="I20" s="78">
        <v>3</v>
      </c>
      <c r="K20" s="2" t="s">
        <v>338</v>
      </c>
      <c r="L20" s="9" t="s">
        <v>23</v>
      </c>
      <c r="R20" s="35"/>
    </row>
    <row r="21" spans="1:18" ht="17" customHeight="1" x14ac:dyDescent="0.2">
      <c r="A21" s="59">
        <v>17</v>
      </c>
      <c r="B21" s="63">
        <v>3</v>
      </c>
      <c r="C21" s="63">
        <v>4</v>
      </c>
      <c r="D21" s="63">
        <v>4</v>
      </c>
      <c r="E21" s="63">
        <v>3</v>
      </c>
      <c r="F21" s="63">
        <v>4</v>
      </c>
      <c r="G21" s="63">
        <v>4</v>
      </c>
      <c r="H21" s="63">
        <v>4</v>
      </c>
      <c r="I21" s="78">
        <v>2</v>
      </c>
      <c r="K21" s="2" t="s">
        <v>339</v>
      </c>
      <c r="L21" s="9" t="s">
        <v>15</v>
      </c>
      <c r="R21" s="35"/>
    </row>
    <row r="22" spans="1:18" ht="17" customHeight="1" x14ac:dyDescent="0.2">
      <c r="A22" s="59">
        <v>18</v>
      </c>
      <c r="B22" s="63">
        <v>4</v>
      </c>
      <c r="C22" s="63">
        <v>4</v>
      </c>
      <c r="D22" s="63">
        <v>3.5</v>
      </c>
      <c r="E22" s="63">
        <v>2</v>
      </c>
      <c r="F22" s="63">
        <v>4.5</v>
      </c>
      <c r="G22" s="63">
        <v>4</v>
      </c>
      <c r="H22" s="63">
        <v>3</v>
      </c>
      <c r="I22" s="78">
        <v>3</v>
      </c>
      <c r="K22" s="2" t="s">
        <v>340</v>
      </c>
      <c r="L22" s="9" t="s">
        <v>16</v>
      </c>
      <c r="R22" s="35"/>
    </row>
    <row r="23" spans="1:18" ht="17" customHeight="1" x14ac:dyDescent="0.2">
      <c r="A23" s="59">
        <v>19</v>
      </c>
      <c r="B23" s="63">
        <v>4</v>
      </c>
      <c r="C23" s="63">
        <v>3.5</v>
      </c>
      <c r="D23" s="63">
        <v>3.5</v>
      </c>
      <c r="E23" s="63">
        <v>4</v>
      </c>
      <c r="F23" s="63">
        <v>4.5</v>
      </c>
      <c r="G23" s="63">
        <v>4</v>
      </c>
      <c r="H23" s="63">
        <v>3.5</v>
      </c>
      <c r="I23" s="78">
        <v>3</v>
      </c>
      <c r="K23" s="2" t="s">
        <v>341</v>
      </c>
      <c r="L23" s="9" t="s">
        <v>17</v>
      </c>
      <c r="R23" s="35"/>
    </row>
    <row r="24" spans="1:18" ht="17" customHeight="1" x14ac:dyDescent="0.2">
      <c r="A24" s="59">
        <v>20</v>
      </c>
      <c r="B24" s="63">
        <v>5</v>
      </c>
      <c r="C24" s="63">
        <v>4.5</v>
      </c>
      <c r="D24" s="63">
        <v>4.5</v>
      </c>
      <c r="E24" s="63">
        <v>5</v>
      </c>
      <c r="F24" s="63">
        <v>5</v>
      </c>
      <c r="G24" s="63">
        <v>5</v>
      </c>
      <c r="H24" s="63">
        <v>5</v>
      </c>
      <c r="I24" s="78">
        <v>4</v>
      </c>
      <c r="K24" s="2" t="s">
        <v>342</v>
      </c>
      <c r="L24" s="9" t="s">
        <v>18</v>
      </c>
      <c r="R24" s="35"/>
    </row>
    <row r="25" spans="1:18" ht="17" customHeight="1" x14ac:dyDescent="0.2">
      <c r="A25" s="59">
        <v>21</v>
      </c>
      <c r="B25" s="63">
        <v>5</v>
      </c>
      <c r="C25" s="63">
        <v>3</v>
      </c>
      <c r="D25" s="63">
        <v>3</v>
      </c>
      <c r="E25" s="63">
        <v>5</v>
      </c>
      <c r="F25" s="63">
        <v>5</v>
      </c>
      <c r="G25" s="63">
        <v>5</v>
      </c>
      <c r="H25" s="63">
        <v>5</v>
      </c>
      <c r="I25" s="78">
        <v>3</v>
      </c>
      <c r="K25" s="2" t="s">
        <v>343</v>
      </c>
      <c r="L25" s="9" t="s">
        <v>19</v>
      </c>
      <c r="R25" s="35"/>
    </row>
    <row r="26" spans="1:18" ht="17" customHeight="1" x14ac:dyDescent="0.2">
      <c r="A26" s="53" t="s">
        <v>271</v>
      </c>
      <c r="B26" s="52">
        <f t="shared" ref="B26:I26" si="0">AVERAGE(B5:B25)</f>
        <v>4.0476190476190474</v>
      </c>
      <c r="C26" s="52">
        <f t="shared" si="0"/>
        <v>3.4761904761904763</v>
      </c>
      <c r="D26" s="52">
        <f t="shared" si="0"/>
        <v>3.4761904761904763</v>
      </c>
      <c r="E26" s="52">
        <f t="shared" si="0"/>
        <v>3.5952380952380953</v>
      </c>
      <c r="F26" s="52">
        <f t="shared" si="0"/>
        <v>4.5476190476190474</v>
      </c>
      <c r="G26" s="52">
        <f t="shared" si="0"/>
        <v>4.4523809523809526</v>
      </c>
      <c r="H26" s="52">
        <f t="shared" si="0"/>
        <v>4.3809523809523814</v>
      </c>
      <c r="I26" s="79">
        <f t="shared" si="0"/>
        <v>2.9047619047619047</v>
      </c>
      <c r="K26" s="2" t="s">
        <v>344</v>
      </c>
      <c r="L26" s="9" t="s">
        <v>20</v>
      </c>
    </row>
    <row r="27" spans="1:18" ht="17" customHeight="1" x14ac:dyDescent="0.2">
      <c r="A27" s="71"/>
      <c r="B27" s="71"/>
      <c r="C27" s="71"/>
      <c r="D27" s="71"/>
      <c r="E27" s="71"/>
      <c r="F27" s="71"/>
      <c r="G27" s="71"/>
      <c r="H27" s="71"/>
      <c r="I27" s="71"/>
      <c r="J27" s="71"/>
      <c r="K27" s="2" t="s">
        <v>345</v>
      </c>
      <c r="L27" s="9" t="s">
        <v>21</v>
      </c>
    </row>
    <row r="28" spans="1:18" ht="17" customHeight="1" x14ac:dyDescent="0.2"/>
    <row r="29" spans="1:18" ht="17" customHeight="1" x14ac:dyDescent="0.3">
      <c r="A29" s="82" t="s">
        <v>330</v>
      </c>
    </row>
    <row r="30" spans="1:18" ht="17" customHeight="1" x14ac:dyDescent="0.3">
      <c r="B30" s="82"/>
      <c r="C30" s="82"/>
      <c r="D30" s="82"/>
      <c r="E30" s="82"/>
      <c r="L30" s="9"/>
    </row>
    <row r="31" spans="1:18" ht="17" customHeight="1" x14ac:dyDescent="0.2">
      <c r="B31" s="125" t="s">
        <v>328</v>
      </c>
      <c r="C31" s="122"/>
      <c r="D31" s="122"/>
      <c r="E31" s="122"/>
      <c r="F31" s="122"/>
      <c r="G31" s="122"/>
      <c r="H31" s="122"/>
      <c r="I31" s="126"/>
      <c r="L31" s="9"/>
    </row>
    <row r="32" spans="1:18" ht="17" customHeight="1" x14ac:dyDescent="0.2">
      <c r="A32" s="95" t="s">
        <v>327</v>
      </c>
      <c r="B32" s="74">
        <v>9</v>
      </c>
      <c r="C32" s="122">
        <v>10</v>
      </c>
      <c r="D32" s="122"/>
      <c r="E32" s="122"/>
      <c r="F32" s="122"/>
      <c r="G32" s="122"/>
      <c r="H32" s="122"/>
      <c r="I32" s="52">
        <v>11</v>
      </c>
      <c r="J32" s="106"/>
      <c r="L32" s="9"/>
    </row>
    <row r="33" spans="1:16" ht="17" customHeight="1" x14ac:dyDescent="0.2">
      <c r="A33" s="72">
        <v>1</v>
      </c>
      <c r="B33" s="87" t="s">
        <v>169</v>
      </c>
      <c r="C33" s="123" t="s">
        <v>45</v>
      </c>
      <c r="D33" s="123"/>
      <c r="E33" s="123"/>
      <c r="F33" s="123"/>
      <c r="G33" s="123"/>
      <c r="H33" s="123"/>
      <c r="I33" s="46" t="s">
        <v>59</v>
      </c>
      <c r="J33" s="107"/>
      <c r="N33" s="9"/>
      <c r="P33" s="9"/>
    </row>
    <row r="34" spans="1:16" ht="17" customHeight="1" x14ac:dyDescent="0.2">
      <c r="A34" s="72">
        <v>2</v>
      </c>
      <c r="B34" s="87" t="s">
        <v>65</v>
      </c>
      <c r="C34" s="123" t="s">
        <v>58</v>
      </c>
      <c r="D34" s="123"/>
      <c r="E34" s="123"/>
      <c r="F34" s="123"/>
      <c r="G34" s="123"/>
      <c r="H34" s="123"/>
      <c r="I34" s="46" t="s">
        <v>59</v>
      </c>
      <c r="J34" s="87"/>
      <c r="L34" s="9"/>
      <c r="N34" s="7"/>
      <c r="P34" s="7"/>
    </row>
    <row r="35" spans="1:16" ht="17" customHeight="1" x14ac:dyDescent="0.2">
      <c r="A35" s="72">
        <v>3</v>
      </c>
      <c r="B35" s="89" t="s">
        <v>202</v>
      </c>
      <c r="C35" s="123" t="s">
        <v>72</v>
      </c>
      <c r="D35" s="123"/>
      <c r="E35" s="123"/>
      <c r="F35" s="123"/>
      <c r="G35" s="123"/>
      <c r="H35" s="123"/>
      <c r="I35" s="46" t="s">
        <v>59</v>
      </c>
      <c r="J35" s="87"/>
      <c r="N35" s="7"/>
      <c r="P35" s="7"/>
    </row>
    <row r="36" spans="1:16" ht="17" customHeight="1" x14ac:dyDescent="0.2">
      <c r="A36" s="72">
        <v>4</v>
      </c>
      <c r="B36" s="100" t="s">
        <v>247</v>
      </c>
      <c r="C36" s="123" t="s">
        <v>83</v>
      </c>
      <c r="D36" s="123"/>
      <c r="E36" s="123"/>
      <c r="F36" s="123"/>
      <c r="G36" s="123"/>
      <c r="H36" s="123"/>
      <c r="I36" s="47" t="s">
        <v>108</v>
      </c>
      <c r="J36" s="87"/>
      <c r="N36" s="7"/>
      <c r="P36" s="7"/>
    </row>
    <row r="37" spans="1:16" ht="17" customHeight="1" x14ac:dyDescent="0.2">
      <c r="A37" s="72">
        <v>5</v>
      </c>
      <c r="B37" s="89" t="s">
        <v>65</v>
      </c>
      <c r="C37" s="127"/>
      <c r="D37" s="127"/>
      <c r="E37" s="127"/>
      <c r="F37" s="127"/>
      <c r="G37" s="127"/>
      <c r="H37" s="127"/>
      <c r="I37" s="47" t="s">
        <v>108</v>
      </c>
      <c r="J37" s="89"/>
      <c r="N37" s="7"/>
      <c r="P37" s="7"/>
    </row>
    <row r="38" spans="1:16" ht="17" customHeight="1" x14ac:dyDescent="0.2">
      <c r="A38" s="72">
        <v>6</v>
      </c>
      <c r="B38" s="89" t="s">
        <v>169</v>
      </c>
      <c r="C38" s="123" t="s">
        <v>107</v>
      </c>
      <c r="D38" s="123"/>
      <c r="E38" s="123"/>
      <c r="F38" s="123"/>
      <c r="G38" s="123"/>
      <c r="H38" s="123"/>
      <c r="I38" s="47" t="s">
        <v>108</v>
      </c>
      <c r="J38" s="89"/>
      <c r="N38" s="7"/>
      <c r="P38" s="7"/>
    </row>
    <row r="39" spans="1:16" ht="17" customHeight="1" x14ac:dyDescent="0.2">
      <c r="A39" s="72">
        <v>7</v>
      </c>
      <c r="B39" s="91" t="s">
        <v>65</v>
      </c>
      <c r="C39" s="123" t="s">
        <v>119</v>
      </c>
      <c r="D39" s="123"/>
      <c r="E39" s="123"/>
      <c r="F39" s="123"/>
      <c r="G39" s="123"/>
      <c r="H39" s="123"/>
      <c r="I39" s="48" t="s">
        <v>59</v>
      </c>
      <c r="J39" s="89"/>
      <c r="N39" s="7"/>
      <c r="P39" s="7"/>
    </row>
    <row r="40" spans="1:16" ht="17" customHeight="1" x14ac:dyDescent="0.2">
      <c r="A40" s="72">
        <v>8</v>
      </c>
      <c r="B40" s="91" t="s">
        <v>169</v>
      </c>
      <c r="C40" s="123" t="s">
        <v>132</v>
      </c>
      <c r="D40" s="123"/>
      <c r="E40" s="123"/>
      <c r="F40" s="123"/>
      <c r="G40" s="123"/>
      <c r="H40" s="123"/>
      <c r="I40" s="48" t="s">
        <v>59</v>
      </c>
      <c r="J40" s="91"/>
      <c r="N40" s="7"/>
      <c r="P40" s="7"/>
    </row>
    <row r="41" spans="1:16" ht="17" customHeight="1" x14ac:dyDescent="0.2">
      <c r="A41" s="72">
        <v>9</v>
      </c>
      <c r="B41" s="100" t="s">
        <v>169</v>
      </c>
      <c r="C41" s="123" t="s">
        <v>346</v>
      </c>
      <c r="D41" s="123"/>
      <c r="E41" s="123"/>
      <c r="F41" s="123"/>
      <c r="G41" s="123"/>
      <c r="H41" s="123"/>
      <c r="I41" s="48" t="s">
        <v>59</v>
      </c>
      <c r="J41" s="91"/>
      <c r="N41" s="7"/>
      <c r="P41" s="7"/>
    </row>
    <row r="42" spans="1:16" ht="17" customHeight="1" x14ac:dyDescent="0.2">
      <c r="A42" s="72">
        <v>10</v>
      </c>
      <c r="B42" s="100" t="s">
        <v>169</v>
      </c>
      <c r="C42" s="123" t="s">
        <v>148</v>
      </c>
      <c r="D42" s="123"/>
      <c r="E42" s="123"/>
      <c r="F42" s="123"/>
      <c r="G42" s="123"/>
      <c r="H42" s="123"/>
      <c r="I42" s="48" t="s">
        <v>59</v>
      </c>
      <c r="J42" s="91"/>
      <c r="N42" s="7"/>
      <c r="P42" s="7"/>
    </row>
    <row r="43" spans="1:16" ht="17" customHeight="1" x14ac:dyDescent="0.2">
      <c r="A43" s="72">
        <v>11</v>
      </c>
      <c r="B43" s="91" t="s">
        <v>169</v>
      </c>
      <c r="C43" s="123" t="s">
        <v>168</v>
      </c>
      <c r="D43" s="123"/>
      <c r="E43" s="123"/>
      <c r="F43" s="123"/>
      <c r="G43" s="123"/>
      <c r="H43" s="123"/>
      <c r="I43" s="48" t="s">
        <v>108</v>
      </c>
      <c r="J43" s="91"/>
      <c r="N43" s="7"/>
      <c r="P43" s="7"/>
    </row>
    <row r="44" spans="1:16" ht="17" customHeight="1" x14ac:dyDescent="0.2">
      <c r="A44" s="72">
        <v>12</v>
      </c>
      <c r="B44" s="91" t="s">
        <v>65</v>
      </c>
      <c r="C44" s="123" t="s">
        <v>181</v>
      </c>
      <c r="D44" s="123"/>
      <c r="E44" s="123"/>
      <c r="F44" s="123"/>
      <c r="G44" s="123"/>
      <c r="H44" s="123"/>
      <c r="I44" s="48" t="s">
        <v>59</v>
      </c>
      <c r="J44" s="91"/>
      <c r="N44" s="7"/>
      <c r="P44" s="7"/>
    </row>
    <row r="45" spans="1:16" ht="17" customHeight="1" x14ac:dyDescent="0.2">
      <c r="A45" s="72">
        <v>13</v>
      </c>
      <c r="B45" s="89" t="s">
        <v>202</v>
      </c>
      <c r="C45" s="127"/>
      <c r="D45" s="127"/>
      <c r="E45" s="127"/>
      <c r="F45" s="127"/>
      <c r="G45" s="127"/>
      <c r="H45" s="127"/>
      <c r="I45" s="49" t="s">
        <v>59</v>
      </c>
      <c r="J45" s="91"/>
      <c r="N45" s="7"/>
      <c r="P45" s="7"/>
    </row>
    <row r="46" spans="1:16" ht="17" customHeight="1" x14ac:dyDescent="0.2">
      <c r="A46" s="72">
        <v>14</v>
      </c>
      <c r="B46" s="101" t="s">
        <v>202</v>
      </c>
      <c r="C46" s="127"/>
      <c r="D46" s="127"/>
      <c r="E46" s="127"/>
      <c r="F46" s="127"/>
      <c r="G46" s="127"/>
      <c r="H46" s="127"/>
      <c r="I46" s="49" t="s">
        <v>108</v>
      </c>
      <c r="J46" s="93"/>
      <c r="N46" s="7"/>
      <c r="P46" s="7"/>
    </row>
    <row r="47" spans="1:16" ht="17" customHeight="1" x14ac:dyDescent="0.2">
      <c r="A47" s="72">
        <v>15</v>
      </c>
      <c r="B47" s="101" t="s">
        <v>202</v>
      </c>
      <c r="C47" s="127"/>
      <c r="D47" s="127"/>
      <c r="E47" s="127"/>
      <c r="F47" s="127"/>
      <c r="G47" s="127"/>
      <c r="H47" s="127"/>
      <c r="I47" s="49" t="s">
        <v>108</v>
      </c>
      <c r="J47" s="93"/>
      <c r="N47" s="7"/>
      <c r="P47" s="7"/>
    </row>
    <row r="48" spans="1:16" ht="17" customHeight="1" x14ac:dyDescent="0.2">
      <c r="A48" s="72">
        <v>16</v>
      </c>
      <c r="B48" s="93" t="s">
        <v>65</v>
      </c>
      <c r="C48" s="121" t="s">
        <v>212</v>
      </c>
      <c r="D48" s="121"/>
      <c r="E48" s="121"/>
      <c r="F48" s="121"/>
      <c r="G48" s="121"/>
      <c r="H48" s="121"/>
      <c r="I48" s="49" t="s">
        <v>59</v>
      </c>
      <c r="J48" s="93"/>
      <c r="N48" s="7"/>
      <c r="P48" s="7"/>
    </row>
    <row r="49" spans="1:16" ht="17" customHeight="1" x14ac:dyDescent="0.2">
      <c r="A49" s="72">
        <v>17</v>
      </c>
      <c r="B49" s="93" t="s">
        <v>65</v>
      </c>
      <c r="C49" s="121" t="s">
        <v>226</v>
      </c>
      <c r="D49" s="121"/>
      <c r="E49" s="121"/>
      <c r="F49" s="121"/>
      <c r="G49" s="121"/>
      <c r="H49" s="121"/>
      <c r="I49" s="49" t="s">
        <v>59</v>
      </c>
      <c r="J49" s="93"/>
      <c r="N49" s="7"/>
      <c r="P49" s="7"/>
    </row>
    <row r="50" spans="1:16" ht="17" customHeight="1" x14ac:dyDescent="0.2">
      <c r="A50" s="72">
        <v>18</v>
      </c>
      <c r="B50" s="101" t="s">
        <v>202</v>
      </c>
      <c r="C50" s="121" t="s">
        <v>232</v>
      </c>
      <c r="D50" s="121"/>
      <c r="E50" s="121"/>
      <c r="F50" s="121"/>
      <c r="G50" s="121"/>
      <c r="H50" s="121"/>
      <c r="I50" s="49" t="s">
        <v>108</v>
      </c>
      <c r="J50" s="93"/>
      <c r="N50" s="7"/>
      <c r="P50" s="7"/>
    </row>
    <row r="51" spans="1:16" ht="17" customHeight="1" x14ac:dyDescent="0.2">
      <c r="A51" s="72">
        <v>19</v>
      </c>
      <c r="B51" s="93" t="s">
        <v>65</v>
      </c>
      <c r="C51" s="121" t="s">
        <v>241</v>
      </c>
      <c r="D51" s="121"/>
      <c r="E51" s="121"/>
      <c r="F51" s="121"/>
      <c r="G51" s="121"/>
      <c r="H51" s="121"/>
      <c r="I51" s="49" t="s">
        <v>59</v>
      </c>
      <c r="J51" s="93"/>
      <c r="N51" s="7"/>
      <c r="P51" s="7"/>
    </row>
    <row r="52" spans="1:16" ht="17" customHeight="1" x14ac:dyDescent="0.2">
      <c r="A52" s="72">
        <v>20</v>
      </c>
      <c r="B52" s="93" t="s">
        <v>65</v>
      </c>
      <c r="C52" s="128"/>
      <c r="D52" s="128"/>
      <c r="E52" s="128"/>
      <c r="F52" s="128"/>
      <c r="G52" s="128"/>
      <c r="H52" s="128"/>
      <c r="I52" s="49" t="s">
        <v>108</v>
      </c>
      <c r="J52" s="93"/>
      <c r="N52" s="7"/>
      <c r="P52" s="7"/>
    </row>
    <row r="53" spans="1:16" ht="17" customHeight="1" x14ac:dyDescent="0.2">
      <c r="A53" s="72">
        <v>21</v>
      </c>
      <c r="B53" s="101" t="s">
        <v>202</v>
      </c>
      <c r="C53" s="128"/>
      <c r="D53" s="128"/>
      <c r="E53" s="128"/>
      <c r="F53" s="128"/>
      <c r="G53" s="128"/>
      <c r="H53" s="128"/>
      <c r="I53" s="49" t="s">
        <v>108</v>
      </c>
      <c r="J53" s="93"/>
      <c r="N53" s="7"/>
      <c r="P53" s="7"/>
    </row>
    <row r="54" spans="1:16" ht="17" customHeight="1" x14ac:dyDescent="0.2">
      <c r="A54" s="99"/>
      <c r="B54" s="83"/>
      <c r="C54" s="113"/>
      <c r="D54" s="113"/>
      <c r="E54" s="113"/>
      <c r="F54" s="113"/>
      <c r="G54" s="113"/>
      <c r="H54" s="113"/>
      <c r="I54" s="38"/>
      <c r="J54" s="49"/>
      <c r="N54" s="7"/>
      <c r="P54" s="7"/>
    </row>
    <row r="55" spans="1:16" ht="17" customHeight="1" x14ac:dyDescent="0.2">
      <c r="A55" s="71"/>
      <c r="B55" s="145" t="s">
        <v>328</v>
      </c>
      <c r="C55" s="140"/>
      <c r="D55" s="140"/>
      <c r="E55" s="140"/>
      <c r="F55" s="140"/>
      <c r="G55" s="140"/>
      <c r="H55" s="141"/>
      <c r="I55" s="49"/>
      <c r="J55" s="49"/>
      <c r="N55" s="7"/>
      <c r="P55" s="7"/>
    </row>
    <row r="56" spans="1:16" ht="17" customHeight="1" x14ac:dyDescent="0.2">
      <c r="A56" s="95" t="s">
        <v>327</v>
      </c>
      <c r="B56" s="125">
        <v>12</v>
      </c>
      <c r="C56" s="122"/>
      <c r="D56" s="122"/>
      <c r="E56" s="122"/>
      <c r="F56" s="122"/>
      <c r="G56" s="122"/>
      <c r="H56" s="79">
        <v>13</v>
      </c>
      <c r="N56" s="7"/>
      <c r="P56" s="7"/>
    </row>
    <row r="57" spans="1:16" x14ac:dyDescent="0.2">
      <c r="A57" s="72">
        <v>1</v>
      </c>
      <c r="B57" s="130" t="s">
        <v>48</v>
      </c>
      <c r="C57" s="131"/>
      <c r="D57" s="131"/>
      <c r="E57" s="131"/>
      <c r="F57" s="131"/>
      <c r="G57" s="131"/>
      <c r="H57" s="104" t="s">
        <v>65</v>
      </c>
    </row>
    <row r="58" spans="1:16" x14ac:dyDescent="0.2">
      <c r="A58" s="72">
        <v>2</v>
      </c>
      <c r="B58" s="124" t="s">
        <v>60</v>
      </c>
      <c r="C58" s="123"/>
      <c r="D58" s="123"/>
      <c r="E58" s="123"/>
      <c r="F58" s="123"/>
      <c r="G58" s="123"/>
      <c r="H58" s="104" t="s">
        <v>65</v>
      </c>
    </row>
    <row r="59" spans="1:16" ht="32" customHeight="1" x14ac:dyDescent="0.2">
      <c r="A59" s="72">
        <v>3</v>
      </c>
      <c r="B59" s="124" t="s">
        <v>73</v>
      </c>
      <c r="C59" s="123"/>
      <c r="D59" s="123"/>
      <c r="E59" s="123"/>
      <c r="F59" s="123"/>
      <c r="G59" s="123"/>
      <c r="H59" s="104" t="s">
        <v>65</v>
      </c>
    </row>
    <row r="60" spans="1:16" ht="32" customHeight="1" x14ac:dyDescent="0.2">
      <c r="A60" s="72">
        <v>4</v>
      </c>
      <c r="B60" s="124" t="s">
        <v>85</v>
      </c>
      <c r="C60" s="123"/>
      <c r="D60" s="123"/>
      <c r="E60" s="123"/>
      <c r="F60" s="123"/>
      <c r="G60" s="123"/>
      <c r="H60" s="104" t="s">
        <v>65</v>
      </c>
    </row>
    <row r="61" spans="1:16" ht="51" customHeight="1" x14ac:dyDescent="0.2">
      <c r="A61" s="72">
        <v>5</v>
      </c>
      <c r="B61" s="124" t="s">
        <v>97</v>
      </c>
      <c r="C61" s="123"/>
      <c r="D61" s="123"/>
      <c r="E61" s="123"/>
      <c r="F61" s="123"/>
      <c r="G61" s="123"/>
      <c r="H61" s="104" t="s">
        <v>65</v>
      </c>
    </row>
    <row r="62" spans="1:16" x14ac:dyDescent="0.2">
      <c r="A62" s="72">
        <v>6</v>
      </c>
      <c r="B62" s="124" t="s">
        <v>109</v>
      </c>
      <c r="C62" s="123"/>
      <c r="D62" s="123"/>
      <c r="E62" s="123"/>
      <c r="F62" s="123"/>
      <c r="G62" s="123"/>
      <c r="H62" s="104" t="s">
        <v>65</v>
      </c>
    </row>
    <row r="63" spans="1:16" ht="17" customHeight="1" x14ac:dyDescent="0.2">
      <c r="A63" s="72">
        <v>7</v>
      </c>
      <c r="B63" s="124" t="s">
        <v>121</v>
      </c>
      <c r="C63" s="123"/>
      <c r="D63" s="123"/>
      <c r="E63" s="123"/>
      <c r="F63" s="123"/>
      <c r="G63" s="123"/>
      <c r="H63" s="104" t="s">
        <v>65</v>
      </c>
    </row>
    <row r="64" spans="1:16" ht="19" customHeight="1" x14ac:dyDescent="0.2">
      <c r="A64" s="72">
        <v>8</v>
      </c>
      <c r="B64" s="124" t="s">
        <v>134</v>
      </c>
      <c r="C64" s="123"/>
      <c r="D64" s="123"/>
      <c r="E64" s="123"/>
      <c r="F64" s="123"/>
      <c r="G64" s="123"/>
      <c r="H64" s="104" t="s">
        <v>65</v>
      </c>
    </row>
    <row r="65" spans="1:11" ht="33" customHeight="1" x14ac:dyDescent="0.2">
      <c r="A65" s="72">
        <v>9</v>
      </c>
      <c r="B65" s="124" t="s">
        <v>150</v>
      </c>
      <c r="C65" s="123"/>
      <c r="D65" s="123"/>
      <c r="E65" s="123"/>
      <c r="F65" s="123"/>
      <c r="G65" s="123"/>
      <c r="H65" s="104" t="s">
        <v>65</v>
      </c>
    </row>
    <row r="66" spans="1:11" x14ac:dyDescent="0.2">
      <c r="A66" s="72">
        <v>10</v>
      </c>
      <c r="B66" s="124" t="s">
        <v>149</v>
      </c>
      <c r="C66" s="123"/>
      <c r="D66" s="123"/>
      <c r="E66" s="123"/>
      <c r="F66" s="123"/>
      <c r="G66" s="123"/>
      <c r="H66" s="104" t="s">
        <v>65</v>
      </c>
    </row>
    <row r="67" spans="1:11" ht="36" customHeight="1" x14ac:dyDescent="0.2">
      <c r="A67" s="72">
        <v>11</v>
      </c>
      <c r="B67" s="124" t="s">
        <v>170</v>
      </c>
      <c r="C67" s="123"/>
      <c r="D67" s="123"/>
      <c r="E67" s="123"/>
      <c r="F67" s="123"/>
      <c r="G67" s="123"/>
      <c r="H67" s="104" t="s">
        <v>65</v>
      </c>
    </row>
    <row r="68" spans="1:11" ht="54" customHeight="1" x14ac:dyDescent="0.2">
      <c r="A68" s="72">
        <v>12</v>
      </c>
      <c r="B68" s="124" t="s">
        <v>182</v>
      </c>
      <c r="C68" s="123"/>
      <c r="D68" s="123"/>
      <c r="E68" s="123"/>
      <c r="F68" s="123"/>
      <c r="G68" s="123"/>
      <c r="H68" s="104" t="s">
        <v>65</v>
      </c>
    </row>
    <row r="69" spans="1:11" ht="17" customHeight="1" x14ac:dyDescent="0.2">
      <c r="A69" s="72">
        <v>13</v>
      </c>
      <c r="B69" s="129" t="s">
        <v>191</v>
      </c>
      <c r="C69" s="121"/>
      <c r="D69" s="121"/>
      <c r="E69" s="121"/>
      <c r="F69" s="121"/>
      <c r="G69" s="121"/>
      <c r="H69" s="104" t="s">
        <v>65</v>
      </c>
    </row>
    <row r="70" spans="1:11" x14ac:dyDescent="0.2">
      <c r="A70" s="72">
        <v>14</v>
      </c>
      <c r="B70" s="129" t="s">
        <v>203</v>
      </c>
      <c r="C70" s="121"/>
      <c r="D70" s="121"/>
      <c r="E70" s="121"/>
      <c r="F70" s="121"/>
      <c r="G70" s="121"/>
      <c r="H70" s="104" t="s">
        <v>65</v>
      </c>
    </row>
    <row r="71" spans="1:11" x14ac:dyDescent="0.2">
      <c r="A71" s="72">
        <v>15</v>
      </c>
      <c r="B71" s="138"/>
      <c r="C71" s="139"/>
      <c r="D71" s="139"/>
      <c r="E71" s="139"/>
      <c r="F71" s="139"/>
      <c r="G71" s="139"/>
      <c r="H71" s="104" t="s">
        <v>65</v>
      </c>
    </row>
    <row r="72" spans="1:11" x14ac:dyDescent="0.2">
      <c r="A72" s="72">
        <v>16</v>
      </c>
      <c r="B72" s="129" t="s">
        <v>213</v>
      </c>
      <c r="C72" s="121"/>
      <c r="D72" s="121"/>
      <c r="E72" s="121"/>
      <c r="F72" s="121"/>
      <c r="G72" s="121"/>
      <c r="H72" s="104" t="s">
        <v>65</v>
      </c>
    </row>
    <row r="73" spans="1:11" x14ac:dyDescent="0.2">
      <c r="A73" s="72">
        <v>17</v>
      </c>
      <c r="B73" s="129" t="s">
        <v>222</v>
      </c>
      <c r="C73" s="121"/>
      <c r="D73" s="121"/>
      <c r="E73" s="121"/>
      <c r="F73" s="121"/>
      <c r="G73" s="121"/>
      <c r="H73" s="104" t="s">
        <v>65</v>
      </c>
    </row>
    <row r="74" spans="1:11" ht="51" customHeight="1" x14ac:dyDescent="0.2">
      <c r="A74" s="72">
        <v>18</v>
      </c>
      <c r="B74" s="129" t="s">
        <v>233</v>
      </c>
      <c r="C74" s="121"/>
      <c r="D74" s="121"/>
      <c r="E74" s="121"/>
      <c r="F74" s="121"/>
      <c r="G74" s="121"/>
      <c r="H74" s="104" t="s">
        <v>65</v>
      </c>
    </row>
    <row r="75" spans="1:11" x14ac:dyDescent="0.2">
      <c r="A75" s="72">
        <v>19</v>
      </c>
      <c r="B75" s="129" t="s">
        <v>243</v>
      </c>
      <c r="C75" s="121"/>
      <c r="D75" s="121"/>
      <c r="E75" s="121"/>
      <c r="F75" s="121"/>
      <c r="G75" s="121"/>
      <c r="H75" s="104" t="s">
        <v>65</v>
      </c>
    </row>
    <row r="76" spans="1:11" ht="17" customHeight="1" x14ac:dyDescent="0.2">
      <c r="A76" s="72">
        <v>20</v>
      </c>
      <c r="B76" s="129" t="s">
        <v>252</v>
      </c>
      <c r="C76" s="121"/>
      <c r="D76" s="121"/>
      <c r="E76" s="121"/>
      <c r="F76" s="121"/>
      <c r="G76" s="121"/>
      <c r="H76" s="104" t="s">
        <v>65</v>
      </c>
    </row>
    <row r="77" spans="1:11" x14ac:dyDescent="0.2">
      <c r="A77" s="73">
        <v>21</v>
      </c>
      <c r="B77" s="137" t="s">
        <v>262</v>
      </c>
      <c r="C77" s="116"/>
      <c r="D77" s="116"/>
      <c r="E77" s="116"/>
      <c r="F77" s="116"/>
      <c r="G77" s="116"/>
      <c r="H77" s="110" t="s">
        <v>65</v>
      </c>
    </row>
    <row r="78" spans="1:11" ht="17" customHeight="1" x14ac:dyDescent="0.2">
      <c r="A78" s="71"/>
      <c r="B78" s="49"/>
      <c r="C78" s="49"/>
      <c r="D78" s="49"/>
      <c r="E78" s="49"/>
      <c r="F78" s="49"/>
      <c r="G78" s="49"/>
      <c r="H78" s="103"/>
      <c r="I78" s="49"/>
      <c r="J78" s="49"/>
      <c r="K78" s="49"/>
    </row>
    <row r="79" spans="1:11" ht="17" customHeight="1" x14ac:dyDescent="0.2">
      <c r="A79" s="71"/>
      <c r="B79" s="145" t="s">
        <v>328</v>
      </c>
      <c r="C79" s="140"/>
      <c r="D79" s="140"/>
      <c r="E79" s="140"/>
      <c r="F79" s="140"/>
      <c r="G79" s="140"/>
      <c r="H79" s="140"/>
      <c r="I79" s="141"/>
      <c r="J79" s="49"/>
      <c r="K79" s="49"/>
    </row>
    <row r="80" spans="1:11" ht="17" customHeight="1" x14ac:dyDescent="0.2">
      <c r="A80" s="95" t="s">
        <v>327</v>
      </c>
      <c r="B80" s="125">
        <v>14</v>
      </c>
      <c r="C80" s="122"/>
      <c r="D80" s="122"/>
      <c r="E80" s="122"/>
      <c r="F80" s="122"/>
      <c r="G80" s="140">
        <v>15</v>
      </c>
      <c r="H80" s="140"/>
      <c r="I80" s="141"/>
      <c r="J80" s="49"/>
      <c r="K80" s="49"/>
    </row>
    <row r="81" spans="1:11" ht="17" customHeight="1" x14ac:dyDescent="0.2">
      <c r="A81" s="72">
        <v>1</v>
      </c>
      <c r="B81" s="132" t="s">
        <v>50</v>
      </c>
      <c r="C81" s="133"/>
      <c r="D81" s="133"/>
      <c r="E81" s="133"/>
      <c r="F81" s="133"/>
      <c r="G81" s="134" t="s">
        <v>51</v>
      </c>
      <c r="H81" s="134"/>
      <c r="I81" s="135"/>
      <c r="J81" s="49"/>
      <c r="K81" s="49"/>
    </row>
    <row r="82" spans="1:11" ht="17" customHeight="1" x14ac:dyDescent="0.2">
      <c r="A82" s="72">
        <v>2</v>
      </c>
      <c r="B82" s="136" t="s">
        <v>62</v>
      </c>
      <c r="C82" s="134"/>
      <c r="D82" s="134"/>
      <c r="E82" s="134"/>
      <c r="F82" s="134"/>
      <c r="G82" s="134" t="s">
        <v>63</v>
      </c>
      <c r="H82" s="134"/>
      <c r="I82" s="135"/>
      <c r="J82" s="49"/>
      <c r="K82" s="49"/>
    </row>
    <row r="83" spans="1:11" ht="17" customHeight="1" x14ac:dyDescent="0.2">
      <c r="A83" s="72">
        <v>3</v>
      </c>
      <c r="B83" s="136" t="s">
        <v>75</v>
      </c>
      <c r="C83" s="134"/>
      <c r="D83" s="134"/>
      <c r="E83" s="134"/>
      <c r="F83" s="134"/>
      <c r="G83" s="134" t="s">
        <v>76</v>
      </c>
      <c r="H83" s="134"/>
      <c r="I83" s="135"/>
      <c r="J83" s="49"/>
      <c r="K83" s="49"/>
    </row>
    <row r="84" spans="1:11" ht="17" customHeight="1" x14ac:dyDescent="0.2">
      <c r="A84" s="72">
        <v>4</v>
      </c>
      <c r="B84" s="136" t="s">
        <v>87</v>
      </c>
      <c r="C84" s="134"/>
      <c r="D84" s="134"/>
      <c r="E84" s="134"/>
      <c r="F84" s="134"/>
      <c r="G84" s="134" t="s">
        <v>88</v>
      </c>
      <c r="H84" s="134"/>
      <c r="I84" s="135"/>
      <c r="J84" s="49"/>
      <c r="K84" s="49"/>
    </row>
    <row r="85" spans="1:11" ht="17" customHeight="1" x14ac:dyDescent="0.2">
      <c r="A85" s="72">
        <v>5</v>
      </c>
      <c r="B85" s="136" t="s">
        <v>98</v>
      </c>
      <c r="C85" s="134"/>
      <c r="D85" s="134"/>
      <c r="E85" s="134"/>
      <c r="F85" s="134"/>
      <c r="G85" s="134" t="s">
        <v>99</v>
      </c>
      <c r="H85" s="134"/>
      <c r="I85" s="135"/>
      <c r="J85" s="49"/>
      <c r="K85" s="49"/>
    </row>
    <row r="86" spans="1:11" ht="17" customHeight="1" x14ac:dyDescent="0.2">
      <c r="A86" s="72">
        <v>6</v>
      </c>
      <c r="B86" s="136" t="s">
        <v>111</v>
      </c>
      <c r="C86" s="134"/>
      <c r="D86" s="134"/>
      <c r="E86" s="134"/>
      <c r="F86" s="134"/>
      <c r="G86" s="134" t="s">
        <v>112</v>
      </c>
      <c r="H86" s="134"/>
      <c r="I86" s="135"/>
      <c r="J86" s="49"/>
      <c r="K86" s="49"/>
    </row>
    <row r="87" spans="1:11" ht="17" customHeight="1" x14ac:dyDescent="0.2">
      <c r="A87" s="72">
        <v>7</v>
      </c>
      <c r="B87" s="124" t="s">
        <v>123</v>
      </c>
      <c r="C87" s="123"/>
      <c r="D87" s="123"/>
      <c r="E87" s="123"/>
      <c r="F87" s="123"/>
      <c r="G87" s="123" t="s">
        <v>124</v>
      </c>
      <c r="H87" s="123"/>
      <c r="I87" s="142"/>
      <c r="J87" s="49"/>
      <c r="K87" s="49"/>
    </row>
    <row r="88" spans="1:11" ht="17" customHeight="1" x14ac:dyDescent="0.2">
      <c r="A88" s="72">
        <v>8</v>
      </c>
      <c r="B88" s="124" t="s">
        <v>137</v>
      </c>
      <c r="C88" s="123"/>
      <c r="D88" s="123"/>
      <c r="E88" s="123"/>
      <c r="F88" s="123"/>
      <c r="G88" s="123" t="s">
        <v>136</v>
      </c>
      <c r="H88" s="123"/>
      <c r="I88" s="142"/>
      <c r="J88" s="49"/>
      <c r="K88" s="49"/>
    </row>
    <row r="89" spans="1:11" ht="17" customHeight="1" x14ac:dyDescent="0.2">
      <c r="A89" s="72">
        <v>9</v>
      </c>
      <c r="B89" s="124" t="s">
        <v>153</v>
      </c>
      <c r="C89" s="123"/>
      <c r="D89" s="123"/>
      <c r="E89" s="123"/>
      <c r="F89" s="123"/>
      <c r="G89" s="123" t="s">
        <v>156</v>
      </c>
      <c r="H89" s="123"/>
      <c r="I89" s="142"/>
      <c r="J89" s="49"/>
      <c r="K89" s="49"/>
    </row>
    <row r="90" spans="1:11" ht="17" customHeight="1" x14ac:dyDescent="0.2">
      <c r="A90" s="72">
        <v>10</v>
      </c>
      <c r="B90" s="124" t="s">
        <v>154</v>
      </c>
      <c r="C90" s="123"/>
      <c r="D90" s="123"/>
      <c r="E90" s="123"/>
      <c r="F90" s="123"/>
      <c r="G90" s="123" t="s">
        <v>157</v>
      </c>
      <c r="H90" s="123"/>
      <c r="I90" s="142"/>
      <c r="J90" s="49"/>
      <c r="K90" s="49"/>
    </row>
    <row r="91" spans="1:11" ht="17" customHeight="1" x14ac:dyDescent="0.2">
      <c r="A91" s="72">
        <v>11</v>
      </c>
      <c r="B91" s="124" t="s">
        <v>171</v>
      </c>
      <c r="C91" s="123"/>
      <c r="D91" s="123"/>
      <c r="E91" s="123"/>
      <c r="F91" s="123"/>
      <c r="G91" s="123" t="s">
        <v>172</v>
      </c>
      <c r="H91" s="123"/>
      <c r="I91" s="142"/>
      <c r="J91" s="49"/>
      <c r="K91" s="49"/>
    </row>
    <row r="92" spans="1:11" ht="17" customHeight="1" x14ac:dyDescent="0.2">
      <c r="A92" s="72">
        <v>12</v>
      </c>
      <c r="B92" s="124" t="s">
        <v>184</v>
      </c>
      <c r="C92" s="123"/>
      <c r="D92" s="123"/>
      <c r="E92" s="123"/>
      <c r="F92" s="123"/>
      <c r="G92" s="123" t="s">
        <v>185</v>
      </c>
      <c r="H92" s="123"/>
      <c r="I92" s="142"/>
      <c r="J92" s="49"/>
      <c r="K92" s="49"/>
    </row>
    <row r="93" spans="1:11" ht="17" customHeight="1" x14ac:dyDescent="0.2">
      <c r="A93" s="72">
        <v>13</v>
      </c>
      <c r="B93" s="129" t="s">
        <v>193</v>
      </c>
      <c r="C93" s="121"/>
      <c r="D93" s="121"/>
      <c r="E93" s="121"/>
      <c r="F93" s="121"/>
      <c r="G93" s="121" t="s">
        <v>194</v>
      </c>
      <c r="H93" s="121"/>
      <c r="I93" s="143"/>
      <c r="J93" s="49"/>
      <c r="K93" s="49"/>
    </row>
    <row r="94" spans="1:11" ht="17" customHeight="1" x14ac:dyDescent="0.2">
      <c r="A94" s="72">
        <v>14</v>
      </c>
      <c r="B94" s="129" t="s">
        <v>205</v>
      </c>
      <c r="C94" s="121"/>
      <c r="D94" s="121"/>
      <c r="E94" s="121"/>
      <c r="F94" s="121"/>
      <c r="G94" s="121" t="s">
        <v>207</v>
      </c>
      <c r="H94" s="121"/>
      <c r="I94" s="143"/>
      <c r="J94" s="49"/>
      <c r="K94" s="49"/>
    </row>
    <row r="95" spans="1:11" ht="17" customHeight="1" x14ac:dyDescent="0.2">
      <c r="A95" s="72">
        <v>15</v>
      </c>
      <c r="B95" s="129" t="s">
        <v>204</v>
      </c>
      <c r="C95" s="121"/>
      <c r="D95" s="121"/>
      <c r="E95" s="121"/>
      <c r="F95" s="121"/>
      <c r="G95" s="121" t="s">
        <v>206</v>
      </c>
      <c r="H95" s="121"/>
      <c r="I95" s="143"/>
      <c r="J95" s="49"/>
      <c r="K95" s="49"/>
    </row>
    <row r="96" spans="1:11" ht="17" customHeight="1" x14ac:dyDescent="0.2">
      <c r="A96" s="72">
        <v>16</v>
      </c>
      <c r="B96" s="129" t="s">
        <v>214</v>
      </c>
      <c r="C96" s="121"/>
      <c r="D96" s="121"/>
      <c r="E96" s="121"/>
      <c r="F96" s="121"/>
      <c r="G96" s="121" t="s">
        <v>215</v>
      </c>
      <c r="H96" s="121"/>
      <c r="I96" s="143"/>
      <c r="J96" s="49"/>
      <c r="K96" s="49"/>
    </row>
    <row r="97" spans="1:11" ht="17" customHeight="1" x14ac:dyDescent="0.2">
      <c r="A97" s="72">
        <v>17</v>
      </c>
      <c r="B97" s="129" t="s">
        <v>223</v>
      </c>
      <c r="C97" s="121"/>
      <c r="D97" s="121"/>
      <c r="E97" s="121"/>
      <c r="F97" s="121"/>
      <c r="G97" s="121" t="s">
        <v>224</v>
      </c>
      <c r="H97" s="121"/>
      <c r="I97" s="143"/>
      <c r="J97" s="49"/>
      <c r="K97" s="49"/>
    </row>
    <row r="98" spans="1:11" ht="17" customHeight="1" x14ac:dyDescent="0.2">
      <c r="A98" s="72">
        <v>18</v>
      </c>
      <c r="B98" s="129" t="s">
        <v>235</v>
      </c>
      <c r="C98" s="121"/>
      <c r="D98" s="121"/>
      <c r="E98" s="121"/>
      <c r="F98" s="121"/>
      <c r="G98" s="121" t="s">
        <v>236</v>
      </c>
      <c r="H98" s="121"/>
      <c r="I98" s="143"/>
      <c r="J98" s="49"/>
      <c r="K98" s="49"/>
    </row>
    <row r="99" spans="1:11" ht="17" customHeight="1" x14ac:dyDescent="0.2">
      <c r="A99" s="72">
        <v>19</v>
      </c>
      <c r="B99" s="129" t="s">
        <v>244</v>
      </c>
      <c r="C99" s="121"/>
      <c r="D99" s="121"/>
      <c r="E99" s="121"/>
      <c r="F99" s="121"/>
      <c r="G99" s="121" t="s">
        <v>245</v>
      </c>
      <c r="H99" s="121"/>
      <c r="I99" s="143"/>
      <c r="J99" s="49"/>
      <c r="K99" s="49"/>
    </row>
    <row r="100" spans="1:11" ht="17" customHeight="1" x14ac:dyDescent="0.2">
      <c r="A100" s="72">
        <v>20</v>
      </c>
      <c r="B100" s="129" t="s">
        <v>253</v>
      </c>
      <c r="C100" s="121"/>
      <c r="D100" s="121"/>
      <c r="E100" s="121"/>
      <c r="F100" s="121"/>
      <c r="G100" s="121" t="s">
        <v>254</v>
      </c>
      <c r="H100" s="121"/>
      <c r="I100" s="143"/>
      <c r="J100" s="49"/>
      <c r="K100" s="49"/>
    </row>
    <row r="101" spans="1:11" ht="17" customHeight="1" x14ac:dyDescent="0.2">
      <c r="A101" s="73">
        <v>21</v>
      </c>
      <c r="B101" s="137" t="s">
        <v>263</v>
      </c>
      <c r="C101" s="116"/>
      <c r="D101" s="116"/>
      <c r="E101" s="116"/>
      <c r="F101" s="116"/>
      <c r="G101" s="116" t="s">
        <v>264</v>
      </c>
      <c r="H101" s="116"/>
      <c r="I101" s="144"/>
      <c r="J101" s="49"/>
      <c r="K101" s="49"/>
    </row>
    <row r="102" spans="1:11" ht="17" customHeight="1" x14ac:dyDescent="0.3">
      <c r="A102" s="82"/>
      <c r="B102" s="82"/>
      <c r="C102" s="82"/>
      <c r="D102" s="82"/>
      <c r="E102" s="82"/>
    </row>
    <row r="103" spans="1:11" ht="17" customHeight="1" x14ac:dyDescent="0.2">
      <c r="B103" s="125" t="s">
        <v>328</v>
      </c>
      <c r="C103" s="122"/>
      <c r="D103" s="122"/>
      <c r="E103" s="122"/>
      <c r="F103" s="122"/>
      <c r="G103" s="122"/>
      <c r="H103" s="122"/>
      <c r="I103" s="126"/>
    </row>
    <row r="104" spans="1:11" ht="17" customHeight="1" x14ac:dyDescent="0.2">
      <c r="A104" s="53" t="s">
        <v>327</v>
      </c>
      <c r="B104" s="97">
        <v>16</v>
      </c>
      <c r="C104" s="97">
        <v>17</v>
      </c>
      <c r="D104" s="97">
        <v>18</v>
      </c>
      <c r="E104" s="97">
        <v>19</v>
      </c>
      <c r="F104" s="97">
        <v>20</v>
      </c>
      <c r="G104" s="97">
        <v>21</v>
      </c>
      <c r="H104" s="97">
        <v>22</v>
      </c>
      <c r="I104" s="98">
        <v>23</v>
      </c>
    </row>
    <row r="105" spans="1:11" ht="17" customHeight="1" x14ac:dyDescent="0.2">
      <c r="A105" s="59">
        <v>1</v>
      </c>
      <c r="B105" s="85">
        <v>5</v>
      </c>
      <c r="C105" s="85">
        <v>5</v>
      </c>
      <c r="D105" s="85">
        <v>5</v>
      </c>
      <c r="E105" s="85">
        <v>5</v>
      </c>
      <c r="F105" s="85">
        <v>5</v>
      </c>
      <c r="G105" s="85">
        <v>5</v>
      </c>
      <c r="H105" s="85">
        <v>5</v>
      </c>
      <c r="I105" s="86">
        <v>5</v>
      </c>
    </row>
    <row r="106" spans="1:11" x14ac:dyDescent="0.2">
      <c r="A106" s="59">
        <v>2</v>
      </c>
      <c r="B106" s="46">
        <v>5</v>
      </c>
      <c r="C106" s="46">
        <v>5</v>
      </c>
      <c r="D106" s="46">
        <v>4</v>
      </c>
      <c r="E106" s="46">
        <v>4</v>
      </c>
      <c r="F106" s="46">
        <v>2.5</v>
      </c>
      <c r="G106" s="46">
        <v>5</v>
      </c>
      <c r="H106" s="46">
        <v>5</v>
      </c>
      <c r="I106" s="88">
        <v>3.75</v>
      </c>
      <c r="J106" s="40"/>
    </row>
    <row r="107" spans="1:11" x14ac:dyDescent="0.2">
      <c r="A107" s="59">
        <v>3</v>
      </c>
      <c r="B107" s="46">
        <v>5</v>
      </c>
      <c r="C107" s="46">
        <v>4</v>
      </c>
      <c r="D107" s="46">
        <v>5</v>
      </c>
      <c r="E107" s="46">
        <v>4</v>
      </c>
      <c r="F107" s="47">
        <v>3</v>
      </c>
      <c r="G107" s="46">
        <v>5</v>
      </c>
      <c r="H107" s="46">
        <v>5</v>
      </c>
      <c r="I107" s="88">
        <v>4</v>
      </c>
      <c r="J107" s="40"/>
    </row>
    <row r="108" spans="1:11" x14ac:dyDescent="0.2">
      <c r="A108" s="59">
        <v>4</v>
      </c>
      <c r="B108" s="47">
        <v>5</v>
      </c>
      <c r="C108" s="47">
        <v>4</v>
      </c>
      <c r="D108" s="47">
        <v>5</v>
      </c>
      <c r="E108" s="47">
        <v>3</v>
      </c>
      <c r="F108" s="47">
        <v>5</v>
      </c>
      <c r="G108" s="47">
        <v>5</v>
      </c>
      <c r="H108" s="47">
        <v>4</v>
      </c>
      <c r="I108" s="90">
        <v>3</v>
      </c>
    </row>
    <row r="109" spans="1:11" x14ac:dyDescent="0.2">
      <c r="A109" s="59">
        <v>5</v>
      </c>
      <c r="B109" s="47">
        <v>4</v>
      </c>
      <c r="C109" s="47">
        <v>4.5</v>
      </c>
      <c r="D109" s="47">
        <v>3</v>
      </c>
      <c r="E109" s="47">
        <v>3</v>
      </c>
      <c r="F109" s="47">
        <v>5</v>
      </c>
      <c r="G109" s="47">
        <v>4.5</v>
      </c>
      <c r="H109" s="47">
        <v>4.5</v>
      </c>
      <c r="I109" s="90">
        <v>4</v>
      </c>
    </row>
    <row r="110" spans="1:11" x14ac:dyDescent="0.2">
      <c r="A110" s="59">
        <v>6</v>
      </c>
      <c r="B110" s="47">
        <v>5</v>
      </c>
      <c r="C110" s="47">
        <v>5</v>
      </c>
      <c r="D110" s="47">
        <v>5</v>
      </c>
      <c r="E110" s="47">
        <v>5</v>
      </c>
      <c r="F110" s="47">
        <v>5</v>
      </c>
      <c r="G110" s="47">
        <v>4</v>
      </c>
      <c r="H110" s="47">
        <v>5</v>
      </c>
      <c r="I110" s="90">
        <v>4</v>
      </c>
    </row>
    <row r="111" spans="1:11" x14ac:dyDescent="0.2">
      <c r="A111" s="59">
        <v>7</v>
      </c>
      <c r="B111" s="48">
        <v>5</v>
      </c>
      <c r="C111" s="48">
        <v>5</v>
      </c>
      <c r="D111" s="48">
        <v>4</v>
      </c>
      <c r="E111" s="48">
        <v>5</v>
      </c>
      <c r="F111" s="48">
        <v>3</v>
      </c>
      <c r="G111" s="48">
        <v>4</v>
      </c>
      <c r="H111" s="48">
        <v>4</v>
      </c>
      <c r="I111" s="92">
        <v>2</v>
      </c>
    </row>
    <row r="112" spans="1:11" x14ac:dyDescent="0.2">
      <c r="A112" s="59">
        <v>8</v>
      </c>
      <c r="B112" s="48">
        <v>5</v>
      </c>
      <c r="C112" s="48">
        <v>4</v>
      </c>
      <c r="D112" s="48">
        <v>5</v>
      </c>
      <c r="E112" s="48">
        <v>3.5</v>
      </c>
      <c r="F112" s="48">
        <v>5</v>
      </c>
      <c r="G112" s="48">
        <v>5</v>
      </c>
      <c r="H112" s="48">
        <v>5</v>
      </c>
      <c r="I112" s="92">
        <v>4.5</v>
      </c>
    </row>
    <row r="113" spans="1:9" x14ac:dyDescent="0.2">
      <c r="A113" s="59">
        <v>9</v>
      </c>
      <c r="B113" s="48">
        <v>5</v>
      </c>
      <c r="C113" s="48">
        <v>5</v>
      </c>
      <c r="D113" s="48">
        <v>5</v>
      </c>
      <c r="E113" s="48">
        <v>5</v>
      </c>
      <c r="F113" s="48">
        <v>3</v>
      </c>
      <c r="G113" s="48">
        <v>5</v>
      </c>
      <c r="H113" s="48">
        <v>5</v>
      </c>
      <c r="I113" s="92">
        <v>3</v>
      </c>
    </row>
    <row r="114" spans="1:9" x14ac:dyDescent="0.2">
      <c r="A114" s="59">
        <v>10</v>
      </c>
      <c r="B114" s="48">
        <v>4</v>
      </c>
      <c r="C114" s="48">
        <v>5</v>
      </c>
      <c r="D114" s="48">
        <v>4</v>
      </c>
      <c r="E114" s="48">
        <v>4</v>
      </c>
      <c r="F114" s="48">
        <v>4</v>
      </c>
      <c r="G114" s="48">
        <v>5</v>
      </c>
      <c r="H114" s="48">
        <v>5</v>
      </c>
      <c r="I114" s="92">
        <v>3</v>
      </c>
    </row>
    <row r="115" spans="1:9" x14ac:dyDescent="0.2">
      <c r="A115" s="59">
        <v>11</v>
      </c>
      <c r="B115" s="48">
        <v>5</v>
      </c>
      <c r="C115" s="48">
        <v>5</v>
      </c>
      <c r="D115" s="48">
        <v>4</v>
      </c>
      <c r="E115" s="48">
        <v>5</v>
      </c>
      <c r="F115" s="48">
        <v>3</v>
      </c>
      <c r="G115" s="48">
        <v>4</v>
      </c>
      <c r="H115" s="48">
        <v>5</v>
      </c>
      <c r="I115" s="92">
        <v>3</v>
      </c>
    </row>
    <row r="116" spans="1:9" x14ac:dyDescent="0.2">
      <c r="A116" s="59">
        <v>12</v>
      </c>
      <c r="B116" s="48">
        <v>5</v>
      </c>
      <c r="C116" s="48">
        <v>5</v>
      </c>
      <c r="D116" s="48">
        <v>4</v>
      </c>
      <c r="E116" s="48">
        <v>4</v>
      </c>
      <c r="F116" s="48">
        <v>3</v>
      </c>
      <c r="G116" s="48">
        <v>5</v>
      </c>
      <c r="H116" s="48">
        <v>5</v>
      </c>
      <c r="I116" s="92">
        <v>3</v>
      </c>
    </row>
    <row r="117" spans="1:9" x14ac:dyDescent="0.2">
      <c r="A117" s="59">
        <v>13</v>
      </c>
      <c r="B117" s="49">
        <v>4</v>
      </c>
      <c r="C117" s="49">
        <v>5</v>
      </c>
      <c r="D117" s="49">
        <v>5</v>
      </c>
      <c r="E117" s="49">
        <v>4</v>
      </c>
      <c r="F117" s="49">
        <v>5</v>
      </c>
      <c r="G117" s="49">
        <v>4</v>
      </c>
      <c r="H117" s="49">
        <v>4</v>
      </c>
      <c r="I117" s="94">
        <v>3</v>
      </c>
    </row>
    <row r="118" spans="1:9" x14ac:dyDescent="0.2">
      <c r="A118" s="59">
        <v>14</v>
      </c>
      <c r="B118" s="49">
        <v>5</v>
      </c>
      <c r="C118" s="49">
        <v>5</v>
      </c>
      <c r="D118" s="49">
        <v>4</v>
      </c>
      <c r="E118" s="49">
        <v>2</v>
      </c>
      <c r="F118" s="49">
        <v>1</v>
      </c>
      <c r="G118" s="49">
        <v>5</v>
      </c>
      <c r="H118" s="49">
        <v>5</v>
      </c>
      <c r="I118" s="94">
        <v>3</v>
      </c>
    </row>
    <row r="119" spans="1:9" x14ac:dyDescent="0.2">
      <c r="A119" s="59">
        <v>15</v>
      </c>
      <c r="B119" s="49">
        <v>5</v>
      </c>
      <c r="C119" s="49">
        <v>5</v>
      </c>
      <c r="D119" s="49">
        <v>4</v>
      </c>
      <c r="E119" s="49">
        <v>3</v>
      </c>
      <c r="F119" s="49">
        <v>2</v>
      </c>
      <c r="G119" s="49">
        <v>5</v>
      </c>
      <c r="H119" s="49">
        <v>5</v>
      </c>
      <c r="I119" s="94">
        <v>4</v>
      </c>
    </row>
    <row r="120" spans="1:9" x14ac:dyDescent="0.2">
      <c r="A120" s="59">
        <v>16</v>
      </c>
      <c r="B120" s="49">
        <v>4.5</v>
      </c>
      <c r="C120" s="49">
        <v>5</v>
      </c>
      <c r="D120" s="49">
        <v>4</v>
      </c>
      <c r="E120" s="49">
        <v>5</v>
      </c>
      <c r="F120" s="49">
        <v>3</v>
      </c>
      <c r="G120" s="49">
        <v>5</v>
      </c>
      <c r="H120" s="49">
        <v>5</v>
      </c>
      <c r="I120" s="94">
        <v>4</v>
      </c>
    </row>
    <row r="121" spans="1:9" x14ac:dyDescent="0.2">
      <c r="A121" s="59">
        <v>17</v>
      </c>
      <c r="B121" s="49">
        <v>5</v>
      </c>
      <c r="C121" s="49">
        <v>5</v>
      </c>
      <c r="D121" s="49">
        <v>4</v>
      </c>
      <c r="E121" s="49">
        <v>5</v>
      </c>
      <c r="F121" s="49">
        <v>3</v>
      </c>
      <c r="G121" s="49">
        <v>4.5</v>
      </c>
      <c r="H121" s="49">
        <v>4.5</v>
      </c>
      <c r="I121" s="94">
        <v>4.5</v>
      </c>
    </row>
    <row r="122" spans="1:9" x14ac:dyDescent="0.2">
      <c r="A122" s="59">
        <v>18</v>
      </c>
      <c r="B122" s="49">
        <v>4</v>
      </c>
      <c r="C122" s="49">
        <v>5</v>
      </c>
      <c r="D122" s="49">
        <v>4</v>
      </c>
      <c r="E122" s="49">
        <v>5</v>
      </c>
      <c r="F122" s="49">
        <v>5</v>
      </c>
      <c r="G122" s="49">
        <v>5</v>
      </c>
      <c r="H122" s="49">
        <v>4</v>
      </c>
      <c r="I122" s="94">
        <v>3</v>
      </c>
    </row>
    <row r="123" spans="1:9" x14ac:dyDescent="0.2">
      <c r="A123" s="59">
        <v>19</v>
      </c>
      <c r="B123" s="49">
        <v>4</v>
      </c>
      <c r="C123" s="49">
        <v>4</v>
      </c>
      <c r="D123" s="49">
        <v>4.5</v>
      </c>
      <c r="E123" s="49">
        <v>4</v>
      </c>
      <c r="F123" s="49">
        <v>3.5</v>
      </c>
      <c r="G123" s="49">
        <v>4.5</v>
      </c>
      <c r="H123" s="49">
        <v>3.5</v>
      </c>
      <c r="I123" s="94">
        <v>4</v>
      </c>
    </row>
    <row r="124" spans="1:9" x14ac:dyDescent="0.2">
      <c r="A124" s="59">
        <v>20</v>
      </c>
      <c r="B124" s="49">
        <v>4</v>
      </c>
      <c r="C124" s="49">
        <v>4</v>
      </c>
      <c r="D124" s="49">
        <v>3.5</v>
      </c>
      <c r="E124" s="49">
        <v>4</v>
      </c>
      <c r="F124" s="49">
        <v>2</v>
      </c>
      <c r="G124" s="49">
        <v>5</v>
      </c>
      <c r="H124" s="49">
        <v>5</v>
      </c>
      <c r="I124" s="94">
        <v>4</v>
      </c>
    </row>
    <row r="125" spans="1:9" x14ac:dyDescent="0.2">
      <c r="A125" s="59">
        <v>21</v>
      </c>
      <c r="B125" s="37">
        <v>5</v>
      </c>
      <c r="C125" s="37">
        <v>4</v>
      </c>
      <c r="D125" s="37">
        <v>4</v>
      </c>
      <c r="E125" s="37">
        <v>4</v>
      </c>
      <c r="F125" s="37">
        <v>5</v>
      </c>
      <c r="G125" s="37">
        <v>5</v>
      </c>
      <c r="H125" s="37">
        <v>5</v>
      </c>
      <c r="I125" s="102">
        <v>4</v>
      </c>
    </row>
    <row r="126" spans="1:9" x14ac:dyDescent="0.2">
      <c r="A126" s="112" t="s">
        <v>271</v>
      </c>
      <c r="B126" s="45">
        <f>AVERAGE(B105:B125)</f>
        <v>4.6904761904761907</v>
      </c>
      <c r="C126" s="45">
        <f>AVERAGE(C105:C125)</f>
        <v>4.6904761904761907</v>
      </c>
      <c r="D126" s="45">
        <f>AVERAGE(D105:D125)</f>
        <v>4.2857142857142856</v>
      </c>
      <c r="E126" s="45">
        <f t="shared" ref="E126" si="1">AVERAGE(E105:E125)</f>
        <v>4.1190476190476186</v>
      </c>
      <c r="F126" s="45">
        <f t="shared" ref="F126" si="2">AVERAGE(F105:F125)</f>
        <v>3.6190476190476191</v>
      </c>
      <c r="G126" s="45">
        <f t="shared" ref="G126" si="3">AVERAGE(G105:G125)</f>
        <v>4.7380952380952381</v>
      </c>
      <c r="H126" s="45">
        <f t="shared" ref="H126" si="4">AVERAGE(H105:H125)</f>
        <v>4.6904761904761907</v>
      </c>
      <c r="I126" s="96">
        <f t="shared" ref="I126" si="5">AVERAGE(I105:I125)</f>
        <v>3.6071428571428572</v>
      </c>
    </row>
    <row r="127" spans="1:9" x14ac:dyDescent="0.2">
      <c r="A127" s="111"/>
      <c r="B127" s="105"/>
      <c r="C127" s="105"/>
      <c r="D127" s="105"/>
      <c r="E127" s="105"/>
      <c r="F127" s="105"/>
      <c r="G127" s="105"/>
    </row>
    <row r="128" spans="1:9" x14ac:dyDescent="0.2">
      <c r="A128" s="72"/>
      <c r="B128" s="71"/>
      <c r="C128" s="109"/>
      <c r="D128" s="109"/>
      <c r="E128" s="109"/>
      <c r="F128" s="109"/>
      <c r="G128" s="109"/>
    </row>
    <row r="129" spans="1:7" x14ac:dyDescent="0.2">
      <c r="A129" s="72"/>
      <c r="B129" s="71"/>
      <c r="C129" s="109"/>
      <c r="D129" s="109"/>
      <c r="E129" s="109"/>
      <c r="F129" s="109"/>
      <c r="G129" s="109"/>
    </row>
  </sheetData>
  <mergeCells count="93">
    <mergeCell ref="G100:I100"/>
    <mergeCell ref="G101:I101"/>
    <mergeCell ref="B79:I79"/>
    <mergeCell ref="B55:H55"/>
    <mergeCell ref="G94:I94"/>
    <mergeCell ref="G95:I95"/>
    <mergeCell ref="G96:I96"/>
    <mergeCell ref="G97:I97"/>
    <mergeCell ref="G98:I98"/>
    <mergeCell ref="G99:I99"/>
    <mergeCell ref="G88:I88"/>
    <mergeCell ref="G89:I89"/>
    <mergeCell ref="G90:I90"/>
    <mergeCell ref="G91:I91"/>
    <mergeCell ref="G92:I92"/>
    <mergeCell ref="G93:I93"/>
    <mergeCell ref="G82:I82"/>
    <mergeCell ref="G83:I83"/>
    <mergeCell ref="G84:I84"/>
    <mergeCell ref="G85:I85"/>
    <mergeCell ref="G86:I86"/>
    <mergeCell ref="G87:I87"/>
    <mergeCell ref="B96:F96"/>
    <mergeCell ref="B97:F97"/>
    <mergeCell ref="B98:F98"/>
    <mergeCell ref="B99:F99"/>
    <mergeCell ref="B89:F89"/>
    <mergeCell ref="B100:F100"/>
    <mergeCell ref="B101:F101"/>
    <mergeCell ref="B90:F90"/>
    <mergeCell ref="B91:F91"/>
    <mergeCell ref="B92:F92"/>
    <mergeCell ref="B93:F93"/>
    <mergeCell ref="B94:F94"/>
    <mergeCell ref="B95:F95"/>
    <mergeCell ref="B84:F84"/>
    <mergeCell ref="B85:F85"/>
    <mergeCell ref="B86:F86"/>
    <mergeCell ref="B87:F87"/>
    <mergeCell ref="B88:F88"/>
    <mergeCell ref="B81:F81"/>
    <mergeCell ref="G81:I81"/>
    <mergeCell ref="B82:F82"/>
    <mergeCell ref="B83:F83"/>
    <mergeCell ref="B67:G67"/>
    <mergeCell ref="B68:G68"/>
    <mergeCell ref="B69:G69"/>
    <mergeCell ref="B70:G70"/>
    <mergeCell ref="B72:G72"/>
    <mergeCell ref="B73:G73"/>
    <mergeCell ref="B75:G75"/>
    <mergeCell ref="B76:G76"/>
    <mergeCell ref="B77:G77"/>
    <mergeCell ref="B71:G71"/>
    <mergeCell ref="B80:F80"/>
    <mergeCell ref="G80:I80"/>
    <mergeCell ref="B57:G57"/>
    <mergeCell ref="B58:G58"/>
    <mergeCell ref="B59:G59"/>
    <mergeCell ref="B60:G60"/>
    <mergeCell ref="B61:G61"/>
    <mergeCell ref="B62:G62"/>
    <mergeCell ref="B3:I3"/>
    <mergeCell ref="B31:I31"/>
    <mergeCell ref="B103:I103"/>
    <mergeCell ref="B56:G56"/>
    <mergeCell ref="C37:H37"/>
    <mergeCell ref="C45:H45"/>
    <mergeCell ref="C46:H46"/>
    <mergeCell ref="C47:H47"/>
    <mergeCell ref="C52:H52"/>
    <mergeCell ref="C53:H53"/>
    <mergeCell ref="B74:G74"/>
    <mergeCell ref="B63:G63"/>
    <mergeCell ref="B64:G64"/>
    <mergeCell ref="B65:G65"/>
    <mergeCell ref="B66:G66"/>
    <mergeCell ref="C49:H49"/>
    <mergeCell ref="C50:H50"/>
    <mergeCell ref="C51:H51"/>
    <mergeCell ref="C32:H32"/>
    <mergeCell ref="C40:H40"/>
    <mergeCell ref="C41:H41"/>
    <mergeCell ref="C42:H42"/>
    <mergeCell ref="C43:H43"/>
    <mergeCell ref="C44:H44"/>
    <mergeCell ref="C48:H48"/>
    <mergeCell ref="C33:H33"/>
    <mergeCell ref="C34:H34"/>
    <mergeCell ref="C35:H35"/>
    <mergeCell ref="C36:H36"/>
    <mergeCell ref="C38:H38"/>
    <mergeCell ref="C39:H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Results</vt:lpstr>
      <vt:lpstr>Analysis</vt:lpstr>
      <vt:lpstr>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2020-05-21T07:59:35Z</dcterms:created>
  <dcterms:modified xsi:type="dcterms:W3CDTF">2020-06-10T11:42:45Z</dcterms:modified>
</cp:coreProperties>
</file>