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ccahallam/Documents/GitHub/FYP/Testing/Round 1/"/>
    </mc:Choice>
  </mc:AlternateContent>
  <xr:revisionPtr revIDLastSave="0" documentId="13_ncr:1_{A274DB2A-0305-9A4B-BE40-4262254FF9FB}" xr6:coauthVersionLast="45" xr6:coauthVersionMax="45" xr10:uidLastSave="{00000000-0000-0000-0000-000000000000}"/>
  <bookViews>
    <workbookView xWindow="19320" yWindow="0" windowWidth="19080" windowHeight="21600" activeTab="1" xr2:uid="{87D8AC8E-957B-954E-B0AC-12AA7ABF4CF8}"/>
  </bookViews>
  <sheets>
    <sheet name="Graphs" sheetId="1" r:id="rId1"/>
    <sheet name="Statistical signific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2" l="1"/>
  <c r="E17" i="2"/>
  <c r="H15" i="2"/>
  <c r="H18" i="2" s="1"/>
  <c r="F14" i="2"/>
  <c r="E14" i="2"/>
  <c r="D14" i="2"/>
  <c r="D17" i="2" s="1"/>
  <c r="C14" i="2"/>
  <c r="C17" i="2" s="1"/>
  <c r="J13" i="2"/>
  <c r="I15" i="2" s="1"/>
  <c r="I18" i="2" s="1"/>
  <c r="M12" i="2"/>
  <c r="J12" i="2"/>
  <c r="I14" i="2" s="1"/>
  <c r="J4" i="2"/>
  <c r="M3" i="2"/>
  <c r="J3" i="2"/>
  <c r="C15" i="2" l="1"/>
  <c r="C18" i="2" s="1"/>
  <c r="E15" i="2"/>
  <c r="E18" i="2" s="1"/>
  <c r="G15" i="2"/>
  <c r="G18" i="2" s="1"/>
  <c r="D15" i="2"/>
  <c r="E16" i="2"/>
  <c r="F15" i="2"/>
  <c r="I17" i="2"/>
  <c r="I16" i="2"/>
  <c r="G14" i="2"/>
  <c r="H14" i="2"/>
  <c r="C16" i="2"/>
  <c r="C5" i="2"/>
  <c r="C8" i="2" s="1"/>
  <c r="D5" i="2"/>
  <c r="D8" i="2" s="1"/>
  <c r="I5" i="2"/>
  <c r="I8" i="2" s="1"/>
  <c r="E5" i="2"/>
  <c r="F5" i="2"/>
  <c r="H6" i="2"/>
  <c r="H9" i="2" s="1"/>
  <c r="C6" i="2"/>
  <c r="C9" i="2" s="1"/>
  <c r="D6" i="2"/>
  <c r="D9" i="2" s="1"/>
  <c r="G5" i="2"/>
  <c r="I6" i="2"/>
  <c r="I9" i="2" s="1"/>
  <c r="E6" i="2"/>
  <c r="E9" i="2" s="1"/>
  <c r="F6" i="2"/>
  <c r="F9" i="2" s="1"/>
  <c r="G6" i="2"/>
  <c r="G9" i="2" s="1"/>
  <c r="H5" i="2"/>
  <c r="C10" i="1"/>
  <c r="D10" i="1"/>
  <c r="E10" i="1"/>
  <c r="F10" i="1"/>
  <c r="G10" i="1"/>
  <c r="H10" i="1"/>
  <c r="B10" i="1"/>
  <c r="C7" i="2" l="1"/>
  <c r="D7" i="2"/>
  <c r="F18" i="2"/>
  <c r="F16" i="2"/>
  <c r="D18" i="2"/>
  <c r="D16" i="2"/>
  <c r="H17" i="2"/>
  <c r="H16" i="2"/>
  <c r="G17" i="2"/>
  <c r="G16" i="2"/>
  <c r="E7" i="2"/>
  <c r="E8" i="2"/>
  <c r="G8" i="2"/>
  <c r="G7" i="2"/>
  <c r="F8" i="2"/>
  <c r="F7" i="2"/>
  <c r="H8" i="2"/>
  <c r="H7" i="2"/>
  <c r="J9" i="2"/>
  <c r="I7" i="2"/>
  <c r="J18" i="2" l="1"/>
  <c r="J16" i="2"/>
  <c r="J17" i="2"/>
  <c r="J7" i="2"/>
  <c r="J8" i="2"/>
  <c r="K8" i="2" s="1"/>
  <c r="K17" i="2" l="1"/>
  <c r="M13" i="2" s="1"/>
  <c r="M14" i="2" s="1"/>
  <c r="M4" i="2"/>
  <c r="M5" i="2" s="1"/>
</calcChain>
</file>

<file path=xl/sharedStrings.xml><?xml version="1.0" encoding="utf-8"?>
<sst xmlns="http://schemas.openxmlformats.org/spreadsheetml/2006/main" count="58" uniqueCount="37">
  <si>
    <t>Participant</t>
  </si>
  <si>
    <t>Recycling Knowledge</t>
  </si>
  <si>
    <t>Likeliness to recycle at home</t>
  </si>
  <si>
    <t>Likeliness to recycle when out and about</t>
  </si>
  <si>
    <t>Overall Likeliness</t>
  </si>
  <si>
    <t>Usability</t>
  </si>
  <si>
    <t>Understandability</t>
  </si>
  <si>
    <t>User Satisfaction</t>
  </si>
  <si>
    <t>Average</t>
  </si>
  <si>
    <t>likeliness</t>
  </si>
  <si>
    <t>knowledge</t>
  </si>
  <si>
    <t>satisfaction</t>
  </si>
  <si>
    <t>Likeliness to Recycle</t>
  </si>
  <si>
    <t>Standard Deviation</t>
  </si>
  <si>
    <t>t</t>
  </si>
  <si>
    <t>x</t>
  </si>
  <si>
    <t>N</t>
  </si>
  <si>
    <t>y</t>
  </si>
  <si>
    <t>r</t>
  </si>
  <si>
    <t>Moderate Positive Correlation</t>
  </si>
  <si>
    <t>sigma x</t>
  </si>
  <si>
    <t>sigma y</t>
  </si>
  <si>
    <t>Sum</t>
  </si>
  <si>
    <t>p</t>
  </si>
  <si>
    <t>Product</t>
  </si>
  <si>
    <t>Product of the Square Roots</t>
  </si>
  <si>
    <t>The result is significant at alpha &lt; 0.05</t>
  </si>
  <si>
    <t>Standard Deviation ^ 2</t>
  </si>
  <si>
    <t>sigma x ^ 2</t>
  </si>
  <si>
    <t>sigma y ^2</t>
  </si>
  <si>
    <t>N - 2 = 5</t>
  </si>
  <si>
    <t>The result is not significant at alpha &lt; 0.05</t>
  </si>
  <si>
    <t>User Satisfaction Score</t>
  </si>
  <si>
    <t>Strong Negative Correlation</t>
  </si>
  <si>
    <t>0.1 &gt; p &gt; 0.05</t>
  </si>
  <si>
    <t>0.025 &gt; p &gt; 0.01</t>
  </si>
  <si>
    <t>Pearson Correlation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</si>
</sst>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9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vertical="top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0" borderId="0" xfId="0" applyFont="1"/>
    <xf numFmtId="0" fontId="2" fillId="0" borderId="0" xfId="0" applyFont="1"/>
    <xf numFmtId="0" fontId="0" fillId="0" borderId="0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Recycling knowledge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Graphs!$A$14:$A$20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</c:numCache>
            </c:numRef>
          </c:cat>
          <c:val>
            <c:numRef>
              <c:f>Graphs!$B$14:$B$20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8-C94C-AC12-4700F2C5FCCA}"/>
            </c:ext>
          </c:extLst>
        </c:ser>
        <c:ser>
          <c:idx val="2"/>
          <c:order val="1"/>
          <c:tx>
            <c:v>Likeliness to recycle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Graphs!$A$14:$A$20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</c:numCache>
            </c:numRef>
          </c:cat>
          <c:val>
            <c:numRef>
              <c:f>Graphs!$C$14:$C$20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3.5</c:v>
                </c:pt>
                <c:pt idx="3">
                  <c:v>4.25</c:v>
                </c:pt>
                <c:pt idx="4">
                  <c:v>3</c:v>
                </c:pt>
                <c:pt idx="5">
                  <c:v>4.25</c:v>
                </c:pt>
                <c:pt idx="6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28-C94C-AC12-4700F2C5F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139472"/>
        <c:axId val="1705146528"/>
      </c:lineChart>
      <c:catAx>
        <c:axId val="170513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46528"/>
        <c:crosses val="autoZero"/>
        <c:auto val="1"/>
        <c:lblAlgn val="ctr"/>
        <c:lblOffset val="100"/>
        <c:noMultiLvlLbl val="0"/>
      </c:catAx>
      <c:valAx>
        <c:axId val="170514652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Likert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3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Likeliness to recycle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Graphs!$A$33:$A$39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</c:numCache>
            </c:numRef>
          </c:cat>
          <c:val>
            <c:numRef>
              <c:f>Graphs!$B$33:$B$39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3.75</c:v>
                </c:pt>
                <c:pt idx="4">
                  <c:v>4</c:v>
                </c:pt>
                <c:pt idx="5">
                  <c:v>4.25</c:v>
                </c:pt>
                <c:pt idx="6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0-B944-BA35-8E003741563D}"/>
            </c:ext>
          </c:extLst>
        </c:ser>
        <c:ser>
          <c:idx val="2"/>
          <c:order val="1"/>
          <c:tx>
            <c:v>User satisfaction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Graphs!$A$33:$A$39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</c:numCache>
            </c:numRef>
          </c:cat>
          <c:val>
            <c:numRef>
              <c:f>Graphs!$C$33:$C$39</c:f>
              <c:numCache>
                <c:formatCode>General</c:formatCode>
                <c:ptCount val="7"/>
                <c:pt idx="0">
                  <c:v>5</c:v>
                </c:pt>
                <c:pt idx="1">
                  <c:v>3.625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4.25</c:v>
                </c:pt>
                <c:pt idx="6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0-B944-BA35-8E0037415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139472"/>
        <c:axId val="1705146528"/>
      </c:lineChart>
      <c:catAx>
        <c:axId val="170513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46528"/>
        <c:crosses val="autoZero"/>
        <c:auto val="1"/>
        <c:lblAlgn val="ctr"/>
        <c:lblOffset val="100"/>
        <c:noMultiLvlLbl val="0"/>
      </c:catAx>
      <c:valAx>
        <c:axId val="170514652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Likert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3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Recycling knowledge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Graphs!$A$52:$A$58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</c:numCache>
            </c:numRef>
          </c:cat>
          <c:val>
            <c:numRef>
              <c:f>Graphs!$B$52:$B$58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F-E444-86F9-37576BCE85BB}"/>
            </c:ext>
          </c:extLst>
        </c:ser>
        <c:ser>
          <c:idx val="2"/>
          <c:order val="1"/>
          <c:tx>
            <c:v>User satisfaction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Graphs!$A$52:$A$58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</c:numCache>
            </c:numRef>
          </c:cat>
          <c:val>
            <c:numRef>
              <c:f>Graphs!$C$52:$C$58</c:f>
              <c:numCache>
                <c:formatCode>General</c:formatCode>
                <c:ptCount val="7"/>
                <c:pt idx="0">
                  <c:v>5</c:v>
                </c:pt>
                <c:pt idx="1">
                  <c:v>4.5</c:v>
                </c:pt>
                <c:pt idx="2">
                  <c:v>4.5</c:v>
                </c:pt>
                <c:pt idx="3">
                  <c:v>4.25</c:v>
                </c:pt>
                <c:pt idx="4">
                  <c:v>3.625</c:v>
                </c:pt>
                <c:pt idx="5">
                  <c:v>4.25</c:v>
                </c:pt>
                <c:pt idx="6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DF-E444-86F9-37576BCE8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139472"/>
        <c:axId val="1705146528"/>
      </c:lineChart>
      <c:catAx>
        <c:axId val="170513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46528"/>
        <c:crosses val="autoZero"/>
        <c:auto val="1"/>
        <c:lblAlgn val="ctr"/>
        <c:lblOffset val="100"/>
        <c:noMultiLvlLbl val="0"/>
      </c:catAx>
      <c:valAx>
        <c:axId val="170514652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Likert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3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11</xdr:row>
      <xdr:rowOff>196850</xdr:rowOff>
    </xdr:from>
    <xdr:to>
      <xdr:col>10</xdr:col>
      <xdr:colOff>596900</xdr:colOff>
      <xdr:row>29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7FCBCC-A721-B44B-BF9D-6B26FA614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10</xdr:col>
      <xdr:colOff>603250</xdr:colOff>
      <xdr:row>48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A532E4-30E0-0741-9A9B-A1B679945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762000</xdr:colOff>
      <xdr:row>50</xdr:row>
      <xdr:rowOff>38100</xdr:rowOff>
    </xdr:from>
    <xdr:to>
      <xdr:col>10</xdr:col>
      <xdr:colOff>539750</xdr:colOff>
      <xdr:row>67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77BEB6-F0AC-6E45-9D89-72D4D46E5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584200</xdr:colOff>
      <xdr:row>1</xdr:row>
      <xdr:rowOff>152400</xdr:rowOff>
    </xdr:from>
    <xdr:to>
      <xdr:col>21</xdr:col>
      <xdr:colOff>381000</xdr:colOff>
      <xdr:row>21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87D436-A913-184F-8A4E-EE61455FB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8600" y="355600"/>
          <a:ext cx="3924300" cy="3924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EF32-ADAC-DF49-BC08-20073413C19F}">
  <dimension ref="A2:H58"/>
  <sheetViews>
    <sheetView workbookViewId="0">
      <selection activeCell="H3" sqref="H3:H9"/>
    </sheetView>
  </sheetViews>
  <sheetFormatPr baseColWidth="10" defaultRowHeight="16" x14ac:dyDescent="0.2"/>
  <sheetData>
    <row r="2" spans="1:8" s="1" customFormat="1" ht="68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2">
      <c r="A3" s="2">
        <v>1</v>
      </c>
      <c r="B3">
        <v>2</v>
      </c>
      <c r="C3">
        <v>2.5</v>
      </c>
      <c r="D3">
        <v>1.5</v>
      </c>
      <c r="E3">
        <v>2</v>
      </c>
      <c r="F3">
        <v>5</v>
      </c>
      <c r="G3">
        <v>5</v>
      </c>
      <c r="H3">
        <v>5</v>
      </c>
    </row>
    <row r="4" spans="1:8" x14ac:dyDescent="0.2">
      <c r="A4" s="2">
        <v>2</v>
      </c>
      <c r="B4">
        <v>4</v>
      </c>
      <c r="C4">
        <v>4</v>
      </c>
      <c r="D4">
        <v>2</v>
      </c>
      <c r="E4">
        <v>3</v>
      </c>
      <c r="F4">
        <v>3.5</v>
      </c>
      <c r="G4">
        <v>3.75</v>
      </c>
      <c r="H4">
        <v>3.625</v>
      </c>
    </row>
    <row r="5" spans="1:8" x14ac:dyDescent="0.2">
      <c r="A5" s="2">
        <v>3</v>
      </c>
      <c r="B5">
        <v>3</v>
      </c>
      <c r="C5">
        <v>5</v>
      </c>
      <c r="D5">
        <v>3</v>
      </c>
      <c r="E5">
        <v>4</v>
      </c>
      <c r="F5">
        <v>5</v>
      </c>
      <c r="G5">
        <v>4</v>
      </c>
      <c r="H5">
        <v>4.5</v>
      </c>
    </row>
    <row r="6" spans="1:8" x14ac:dyDescent="0.2">
      <c r="A6" s="2">
        <v>4</v>
      </c>
      <c r="B6">
        <v>4</v>
      </c>
      <c r="C6">
        <v>5</v>
      </c>
      <c r="D6">
        <v>3.5</v>
      </c>
      <c r="E6">
        <v>4.25</v>
      </c>
      <c r="F6">
        <v>3.5</v>
      </c>
      <c r="G6">
        <v>5</v>
      </c>
      <c r="H6">
        <v>4.25</v>
      </c>
    </row>
    <row r="7" spans="1:8" x14ac:dyDescent="0.2">
      <c r="A7" s="2">
        <v>5</v>
      </c>
      <c r="B7">
        <v>3</v>
      </c>
      <c r="C7">
        <v>5</v>
      </c>
      <c r="D7">
        <v>2</v>
      </c>
      <c r="E7">
        <v>3.5</v>
      </c>
      <c r="F7">
        <v>5</v>
      </c>
      <c r="G7">
        <v>4</v>
      </c>
      <c r="H7">
        <v>4.5</v>
      </c>
    </row>
    <row r="8" spans="1:8" x14ac:dyDescent="0.2">
      <c r="A8" s="2">
        <v>6</v>
      </c>
      <c r="B8">
        <v>3.5</v>
      </c>
      <c r="C8">
        <v>4.5</v>
      </c>
      <c r="D8">
        <v>4</v>
      </c>
      <c r="E8">
        <v>4.25</v>
      </c>
      <c r="F8">
        <v>4.5</v>
      </c>
      <c r="G8">
        <v>4</v>
      </c>
      <c r="H8">
        <v>4.25</v>
      </c>
    </row>
    <row r="9" spans="1:8" x14ac:dyDescent="0.2">
      <c r="A9" s="2">
        <v>7</v>
      </c>
      <c r="B9">
        <v>4</v>
      </c>
      <c r="C9">
        <v>5</v>
      </c>
      <c r="D9">
        <v>2.5</v>
      </c>
      <c r="E9">
        <v>3.75</v>
      </c>
      <c r="F9">
        <v>4</v>
      </c>
      <c r="G9">
        <v>5</v>
      </c>
      <c r="H9">
        <v>4.5</v>
      </c>
    </row>
    <row r="10" spans="1:8" x14ac:dyDescent="0.2">
      <c r="A10" s="2" t="s">
        <v>8</v>
      </c>
      <c r="B10" s="2">
        <f>AVERAGE(B3:B9)</f>
        <v>3.3571428571428572</v>
      </c>
      <c r="C10" s="2">
        <f t="shared" ref="C10:H10" si="0">AVERAGE(C3:C9)</f>
        <v>4.4285714285714288</v>
      </c>
      <c r="D10" s="2">
        <f t="shared" si="0"/>
        <v>2.6428571428571428</v>
      </c>
      <c r="E10" s="2">
        <f t="shared" si="0"/>
        <v>3.5357142857142856</v>
      </c>
      <c r="F10" s="2">
        <f t="shared" si="0"/>
        <v>4.3571428571428568</v>
      </c>
      <c r="G10" s="2">
        <f t="shared" si="0"/>
        <v>4.3928571428571432</v>
      </c>
      <c r="H10" s="2">
        <f t="shared" si="0"/>
        <v>4.375</v>
      </c>
    </row>
    <row r="13" spans="1:8" x14ac:dyDescent="0.2">
      <c r="B13" s="2" t="s">
        <v>10</v>
      </c>
      <c r="C13" s="2" t="s">
        <v>9</v>
      </c>
    </row>
    <row r="14" spans="1:8" x14ac:dyDescent="0.2">
      <c r="A14" s="2">
        <v>1</v>
      </c>
      <c r="B14">
        <v>2</v>
      </c>
      <c r="C14">
        <v>2</v>
      </c>
    </row>
    <row r="15" spans="1:8" x14ac:dyDescent="0.2">
      <c r="A15" s="2">
        <v>3</v>
      </c>
      <c r="B15">
        <v>3</v>
      </c>
      <c r="C15">
        <v>4</v>
      </c>
    </row>
    <row r="16" spans="1:8" x14ac:dyDescent="0.2">
      <c r="A16" s="2">
        <v>5</v>
      </c>
      <c r="B16">
        <v>3</v>
      </c>
      <c r="C16">
        <v>3.5</v>
      </c>
    </row>
    <row r="17" spans="1:3" x14ac:dyDescent="0.2">
      <c r="A17" s="2">
        <v>6</v>
      </c>
      <c r="B17">
        <v>3.5</v>
      </c>
      <c r="C17">
        <v>4.25</v>
      </c>
    </row>
    <row r="18" spans="1:3" x14ac:dyDescent="0.2">
      <c r="A18" s="2">
        <v>2</v>
      </c>
      <c r="B18">
        <v>4</v>
      </c>
      <c r="C18">
        <v>3</v>
      </c>
    </row>
    <row r="19" spans="1:3" x14ac:dyDescent="0.2">
      <c r="A19" s="2">
        <v>4</v>
      </c>
      <c r="B19">
        <v>4</v>
      </c>
      <c r="C19">
        <v>4.25</v>
      </c>
    </row>
    <row r="20" spans="1:3" x14ac:dyDescent="0.2">
      <c r="A20" s="2">
        <v>7</v>
      </c>
      <c r="B20">
        <v>4</v>
      </c>
      <c r="C20">
        <v>3.75</v>
      </c>
    </row>
    <row r="32" spans="1:3" x14ac:dyDescent="0.2">
      <c r="B32" s="2" t="s">
        <v>9</v>
      </c>
      <c r="C32" s="2" t="s">
        <v>11</v>
      </c>
    </row>
    <row r="33" spans="1:3" x14ac:dyDescent="0.2">
      <c r="A33" s="2">
        <v>1</v>
      </c>
      <c r="B33">
        <v>2</v>
      </c>
      <c r="C33">
        <v>5</v>
      </c>
    </row>
    <row r="34" spans="1:3" x14ac:dyDescent="0.2">
      <c r="A34" s="2">
        <v>2</v>
      </c>
      <c r="B34">
        <v>3</v>
      </c>
      <c r="C34">
        <v>3.625</v>
      </c>
    </row>
    <row r="35" spans="1:3" x14ac:dyDescent="0.2">
      <c r="A35" s="2">
        <v>5</v>
      </c>
      <c r="B35">
        <v>3.5</v>
      </c>
      <c r="C35">
        <v>4.5</v>
      </c>
    </row>
    <row r="36" spans="1:3" x14ac:dyDescent="0.2">
      <c r="A36" s="2">
        <v>7</v>
      </c>
      <c r="B36">
        <v>3.75</v>
      </c>
      <c r="C36">
        <v>4.5</v>
      </c>
    </row>
    <row r="37" spans="1:3" x14ac:dyDescent="0.2">
      <c r="A37" s="2">
        <v>3</v>
      </c>
      <c r="B37">
        <v>4</v>
      </c>
      <c r="C37">
        <v>4.5</v>
      </c>
    </row>
    <row r="38" spans="1:3" x14ac:dyDescent="0.2">
      <c r="A38" s="2">
        <v>4</v>
      </c>
      <c r="B38">
        <v>4.25</v>
      </c>
      <c r="C38">
        <v>4.25</v>
      </c>
    </row>
    <row r="39" spans="1:3" x14ac:dyDescent="0.2">
      <c r="A39" s="2">
        <v>6</v>
      </c>
      <c r="B39">
        <v>4.25</v>
      </c>
      <c r="C39">
        <v>4.25</v>
      </c>
    </row>
    <row r="51" spans="1:3" x14ac:dyDescent="0.2">
      <c r="B51" s="2" t="s">
        <v>10</v>
      </c>
      <c r="C51" s="2" t="s">
        <v>11</v>
      </c>
    </row>
    <row r="52" spans="1:3" x14ac:dyDescent="0.2">
      <c r="A52" s="2">
        <v>1</v>
      </c>
      <c r="B52">
        <v>2</v>
      </c>
      <c r="C52">
        <v>5</v>
      </c>
    </row>
    <row r="53" spans="1:3" x14ac:dyDescent="0.2">
      <c r="A53" s="2">
        <v>3</v>
      </c>
      <c r="B53">
        <v>3</v>
      </c>
      <c r="C53">
        <v>4.5</v>
      </c>
    </row>
    <row r="54" spans="1:3" x14ac:dyDescent="0.2">
      <c r="A54" s="2">
        <v>5</v>
      </c>
      <c r="B54">
        <v>3</v>
      </c>
      <c r="C54">
        <v>4.5</v>
      </c>
    </row>
    <row r="55" spans="1:3" x14ac:dyDescent="0.2">
      <c r="A55" s="2">
        <v>6</v>
      </c>
      <c r="B55">
        <v>3.5</v>
      </c>
      <c r="C55">
        <v>4.25</v>
      </c>
    </row>
    <row r="56" spans="1:3" x14ac:dyDescent="0.2">
      <c r="A56" s="2">
        <v>2</v>
      </c>
      <c r="B56">
        <v>4</v>
      </c>
      <c r="C56">
        <v>3.625</v>
      </c>
    </row>
    <row r="57" spans="1:3" x14ac:dyDescent="0.2">
      <c r="A57" s="2">
        <v>4</v>
      </c>
      <c r="B57">
        <v>4</v>
      </c>
      <c r="C57">
        <v>4.25</v>
      </c>
    </row>
    <row r="58" spans="1:3" x14ac:dyDescent="0.2">
      <c r="A58" s="2">
        <v>7</v>
      </c>
      <c r="B58">
        <v>4</v>
      </c>
      <c r="C58">
        <v>4.5</v>
      </c>
    </row>
  </sheetData>
  <sortState xmlns:xlrd2="http://schemas.microsoft.com/office/spreadsheetml/2017/richdata2" ref="A33:C39">
    <sortCondition ref="B33:B3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C059-D3F5-D547-8FF3-87EC54286121}">
  <dimension ref="A1:N37"/>
  <sheetViews>
    <sheetView tabSelected="1" workbookViewId="0">
      <selection activeCell="A19" sqref="A19"/>
    </sheetView>
  </sheetViews>
  <sheetFormatPr baseColWidth="10" defaultRowHeight="16" x14ac:dyDescent="0.2"/>
  <cols>
    <col min="1" max="1" width="20.6640625" customWidth="1"/>
    <col min="2" max="2" width="8.33203125" customWidth="1"/>
    <col min="3" max="9" width="7.83203125" customWidth="1"/>
    <col min="11" max="11" width="25.6640625" customWidth="1"/>
    <col min="13" max="13" width="14.33203125" customWidth="1"/>
  </cols>
  <sheetData>
    <row r="1" spans="1:14" ht="29" x14ac:dyDescent="0.35">
      <c r="A1" s="19" t="s">
        <v>36</v>
      </c>
      <c r="B1" s="7"/>
      <c r="C1" s="7"/>
      <c r="D1" s="7"/>
      <c r="E1" s="7"/>
      <c r="F1" s="7"/>
      <c r="G1" s="7"/>
      <c r="H1" s="7"/>
      <c r="I1" s="7"/>
    </row>
    <row r="2" spans="1:14" x14ac:dyDescent="0.2">
      <c r="A2" s="7"/>
      <c r="B2" s="8"/>
      <c r="C2" s="7"/>
      <c r="D2" s="7"/>
      <c r="E2" s="7"/>
      <c r="F2" s="7"/>
      <c r="G2" s="7"/>
      <c r="H2" s="7"/>
      <c r="I2" s="7"/>
    </row>
    <row r="3" spans="1:14" x14ac:dyDescent="0.2">
      <c r="A3" s="2" t="s">
        <v>1</v>
      </c>
      <c r="B3" s="2" t="s">
        <v>15</v>
      </c>
      <c r="C3">
        <v>2</v>
      </c>
      <c r="D3">
        <v>4</v>
      </c>
      <c r="E3">
        <v>3</v>
      </c>
      <c r="F3">
        <v>4</v>
      </c>
      <c r="G3">
        <v>3</v>
      </c>
      <c r="H3">
        <v>3.5</v>
      </c>
      <c r="I3">
        <v>4</v>
      </c>
      <c r="J3" s="2">
        <f>AVERAGE(C3:I3)</f>
        <v>3.3571428571428572</v>
      </c>
      <c r="L3" s="13" t="s">
        <v>16</v>
      </c>
      <c r="M3" s="5">
        <f>COUNT(C3:I3)</f>
        <v>7</v>
      </c>
      <c r="N3" t="s">
        <v>30</v>
      </c>
    </row>
    <row r="4" spans="1:14" x14ac:dyDescent="0.2">
      <c r="A4" s="2" t="s">
        <v>12</v>
      </c>
      <c r="B4" s="2" t="s">
        <v>17</v>
      </c>
      <c r="C4">
        <v>2</v>
      </c>
      <c r="D4">
        <v>3</v>
      </c>
      <c r="E4">
        <v>4</v>
      </c>
      <c r="F4">
        <v>4.25</v>
      </c>
      <c r="G4">
        <v>3.5</v>
      </c>
      <c r="H4">
        <v>4.25</v>
      </c>
      <c r="I4">
        <v>3.75</v>
      </c>
      <c r="J4" s="2">
        <f>AVERAGE(C4:I4)</f>
        <v>3.5357142857142856</v>
      </c>
      <c r="L4" s="13" t="s">
        <v>18</v>
      </c>
      <c r="M4" s="5">
        <f>SUM(J7/K8)</f>
        <v>0.62938980611892781</v>
      </c>
      <c r="N4" t="s">
        <v>19</v>
      </c>
    </row>
    <row r="5" spans="1:14" x14ac:dyDescent="0.2">
      <c r="A5" s="2" t="s">
        <v>13</v>
      </c>
      <c r="B5" s="2" t="s">
        <v>20</v>
      </c>
      <c r="C5">
        <f>SUM(C3-$J3)</f>
        <v>-1.3571428571428572</v>
      </c>
      <c r="D5">
        <f>SUM(D3-$J3)</f>
        <v>0.64285714285714279</v>
      </c>
      <c r="E5">
        <f>SUM(E3-$J3)</f>
        <v>-0.35714285714285721</v>
      </c>
      <c r="F5">
        <f>SUM(F3-$J3)</f>
        <v>0.64285714285714279</v>
      </c>
      <c r="G5">
        <f>SUM(G3-$J3)</f>
        <v>-0.35714285714285721</v>
      </c>
      <c r="H5">
        <f>SUM(H3-$J3)</f>
        <v>0.14285714285714279</v>
      </c>
      <c r="I5">
        <f>SUM(I3-$J3)</f>
        <v>0.64285714285714279</v>
      </c>
      <c r="J5" s="2"/>
      <c r="L5" s="13" t="s">
        <v>14</v>
      </c>
      <c r="M5" s="5">
        <f>SUM((M4*SQRT(M3-2))/(SQRT(1-(M4*M4))))</f>
        <v>1.8110628787540115</v>
      </c>
    </row>
    <row r="6" spans="1:14" x14ac:dyDescent="0.2">
      <c r="A6" s="2"/>
      <c r="B6" s="2" t="s">
        <v>21</v>
      </c>
      <c r="C6">
        <f>SUM(C4-$J4)</f>
        <v>-1.5357142857142856</v>
      </c>
      <c r="D6">
        <f>SUM(D4-$J4)</f>
        <v>-0.53571428571428559</v>
      </c>
      <c r="E6">
        <f>SUM(E4-$J4)</f>
        <v>0.46428571428571441</v>
      </c>
      <c r="F6">
        <f>SUM(F4-$J4)</f>
        <v>0.71428571428571441</v>
      </c>
      <c r="G6">
        <f>SUM(G4-$J4)</f>
        <v>-3.5714285714285587E-2</v>
      </c>
      <c r="H6">
        <f>SUM(H4-$J4)</f>
        <v>0.71428571428571441</v>
      </c>
      <c r="I6">
        <f>SUM(I4-$J4)</f>
        <v>0.21428571428571441</v>
      </c>
      <c r="J6" s="14" t="s">
        <v>22</v>
      </c>
      <c r="L6" s="13" t="s">
        <v>23</v>
      </c>
      <c r="M6" s="5" t="s">
        <v>34</v>
      </c>
      <c r="N6" s="17" t="s">
        <v>31</v>
      </c>
    </row>
    <row r="7" spans="1:14" x14ac:dyDescent="0.2">
      <c r="A7" s="15" t="s">
        <v>24</v>
      </c>
      <c r="B7" s="15"/>
      <c r="C7">
        <f>SUM(C5*C6)</f>
        <v>2.0841836734693877</v>
      </c>
      <c r="D7">
        <f t="shared" ref="D7:I7" si="0">SUM(D5*D6)</f>
        <v>-0.34438775510204073</v>
      </c>
      <c r="E7">
        <f t="shared" si="0"/>
        <v>-0.16581632653061232</v>
      </c>
      <c r="F7">
        <f t="shared" si="0"/>
        <v>0.45918367346938777</v>
      </c>
      <c r="G7">
        <f t="shared" si="0"/>
        <v>1.2755102040816283E-2</v>
      </c>
      <c r="H7">
        <f t="shared" si="0"/>
        <v>0.10204081632653059</v>
      </c>
      <c r="I7">
        <f t="shared" si="0"/>
        <v>0.1377551020408164</v>
      </c>
      <c r="J7">
        <f>SUM(C7:I7)</f>
        <v>2.2857142857142856</v>
      </c>
      <c r="K7" s="14" t="s">
        <v>25</v>
      </c>
    </row>
    <row r="8" spans="1:14" x14ac:dyDescent="0.2">
      <c r="A8" s="2" t="s">
        <v>27</v>
      </c>
      <c r="B8" s="2" t="s">
        <v>28</v>
      </c>
      <c r="C8">
        <f>SUM(C5*C5)</f>
        <v>1.8418367346938778</v>
      </c>
      <c r="D8">
        <f t="shared" ref="D8:I9" si="1">SUM(D5*D5)</f>
        <v>0.41326530612244888</v>
      </c>
      <c r="E8">
        <f t="shared" si="1"/>
        <v>0.12755102040816332</v>
      </c>
      <c r="F8">
        <f t="shared" si="1"/>
        <v>0.41326530612244888</v>
      </c>
      <c r="G8">
        <f t="shared" si="1"/>
        <v>0.12755102040816332</v>
      </c>
      <c r="H8">
        <f t="shared" si="1"/>
        <v>2.0408163265306103E-2</v>
      </c>
      <c r="I8">
        <f t="shared" si="1"/>
        <v>0.41326530612244888</v>
      </c>
      <c r="J8">
        <f>SUM(C8:I8)</f>
        <v>3.3571428571428563</v>
      </c>
      <c r="K8" s="4">
        <f>SUM(SQRT(J8)*SQRT(J9))</f>
        <v>3.6316353768246179</v>
      </c>
    </row>
    <row r="9" spans="1:14" x14ac:dyDescent="0.2">
      <c r="B9" s="2" t="s">
        <v>29</v>
      </c>
      <c r="C9">
        <f>SUM(C6*C6)</f>
        <v>2.3584183673469385</v>
      </c>
      <c r="D9">
        <f t="shared" si="1"/>
        <v>0.28698979591836721</v>
      </c>
      <c r="E9">
        <f t="shared" si="1"/>
        <v>0.21556122448979603</v>
      </c>
      <c r="F9">
        <f t="shared" si="1"/>
        <v>0.51020408163265329</v>
      </c>
      <c r="G9">
        <f t="shared" si="1"/>
        <v>1.2755102040816237E-3</v>
      </c>
      <c r="H9">
        <f t="shared" si="1"/>
        <v>0.51020408163265329</v>
      </c>
      <c r="I9">
        <f t="shared" si="1"/>
        <v>4.5918367346938826E-2</v>
      </c>
      <c r="J9">
        <f>SUM(C9:I9)</f>
        <v>3.9285714285714297</v>
      </c>
      <c r="K9" s="4"/>
    </row>
    <row r="10" spans="1:14" x14ac:dyDescent="0.2">
      <c r="A10" s="11"/>
      <c r="B10" s="6"/>
      <c r="C10" s="6"/>
      <c r="D10" s="7"/>
      <c r="E10" s="9"/>
      <c r="F10" s="7"/>
      <c r="G10" s="7"/>
      <c r="H10" s="7"/>
      <c r="I10" s="7"/>
    </row>
    <row r="11" spans="1:14" x14ac:dyDescent="0.2">
      <c r="A11" s="12"/>
      <c r="B11" s="6"/>
      <c r="C11" s="7"/>
      <c r="D11" s="7"/>
      <c r="E11" s="7"/>
      <c r="F11" s="7"/>
      <c r="G11" s="7"/>
      <c r="H11" s="7"/>
      <c r="I11" s="8"/>
    </row>
    <row r="12" spans="1:14" x14ac:dyDescent="0.2">
      <c r="A12" s="2" t="s">
        <v>1</v>
      </c>
      <c r="B12" s="2" t="s">
        <v>15</v>
      </c>
      <c r="C12">
        <v>2</v>
      </c>
      <c r="D12">
        <v>4</v>
      </c>
      <c r="E12">
        <v>3</v>
      </c>
      <c r="F12">
        <v>4</v>
      </c>
      <c r="G12">
        <v>3</v>
      </c>
      <c r="H12">
        <v>3.5</v>
      </c>
      <c r="I12">
        <v>4</v>
      </c>
      <c r="J12" s="2">
        <f>AVERAGE(C12:I12)</f>
        <v>3.3571428571428572</v>
      </c>
      <c r="L12" s="13" t="s">
        <v>16</v>
      </c>
      <c r="M12" s="5">
        <f>COUNT(C12:I12)</f>
        <v>7</v>
      </c>
      <c r="N12" t="s">
        <v>30</v>
      </c>
    </row>
    <row r="13" spans="1:14" x14ac:dyDescent="0.2">
      <c r="A13" s="2" t="s">
        <v>32</v>
      </c>
      <c r="B13" s="2" t="s">
        <v>17</v>
      </c>
      <c r="C13" s="7">
        <v>5</v>
      </c>
      <c r="D13" s="7">
        <v>3.625</v>
      </c>
      <c r="E13" s="18">
        <v>4.5</v>
      </c>
      <c r="F13" s="7">
        <v>4.25</v>
      </c>
      <c r="G13" s="7">
        <v>4.5</v>
      </c>
      <c r="H13" s="7">
        <v>4.25</v>
      </c>
      <c r="I13" s="6">
        <v>4.5</v>
      </c>
      <c r="J13" s="2">
        <f>AVERAGE(C13:I13)</f>
        <v>4.375</v>
      </c>
      <c r="L13" s="13" t="s">
        <v>18</v>
      </c>
      <c r="M13" s="5">
        <f>SUM(J16/K17)</f>
        <v>-0.77257555305022274</v>
      </c>
      <c r="N13" t="s">
        <v>33</v>
      </c>
    </row>
    <row r="14" spans="1:14" x14ac:dyDescent="0.2">
      <c r="A14" s="2" t="s">
        <v>13</v>
      </c>
      <c r="B14" s="2" t="s">
        <v>20</v>
      </c>
      <c r="C14">
        <f>SUM(C12-$J12)</f>
        <v>-1.3571428571428572</v>
      </c>
      <c r="D14">
        <f>SUM(D12-$J12)</f>
        <v>0.64285714285714279</v>
      </c>
      <c r="E14">
        <f>SUM(E12-$J12)</f>
        <v>-0.35714285714285721</v>
      </c>
      <c r="F14">
        <f>SUM(F12-$J12)</f>
        <v>0.64285714285714279</v>
      </c>
      <c r="G14">
        <f>SUM(G12-$J12)</f>
        <v>-0.35714285714285721</v>
      </c>
      <c r="H14">
        <f>SUM(H12-$J12)</f>
        <v>0.14285714285714279</v>
      </c>
      <c r="I14">
        <f>SUM(I12-$J12)</f>
        <v>0.64285714285714279</v>
      </c>
      <c r="J14" s="2"/>
      <c r="L14" s="13" t="s">
        <v>14</v>
      </c>
      <c r="M14" s="5">
        <f>SUM((M13*SQRT(M12-2))/(SQRT(1-(M13*M13))))</f>
        <v>-2.7208525841151716</v>
      </c>
    </row>
    <row r="15" spans="1:14" x14ac:dyDescent="0.2">
      <c r="A15" s="2"/>
      <c r="B15" s="2" t="s">
        <v>21</v>
      </c>
      <c r="C15">
        <f>SUM(C13-$J13)</f>
        <v>0.625</v>
      </c>
      <c r="D15">
        <f>SUM(D13-$J13)</f>
        <v>-0.75</v>
      </c>
      <c r="E15">
        <f>SUM(E13-$J13)</f>
        <v>0.125</v>
      </c>
      <c r="F15">
        <f>SUM(F13-$J13)</f>
        <v>-0.125</v>
      </c>
      <c r="G15">
        <f>SUM(G13-$J13)</f>
        <v>0.125</v>
      </c>
      <c r="H15">
        <f>SUM(H13-$J13)</f>
        <v>-0.125</v>
      </c>
      <c r="I15">
        <f>SUM(I13-$J13)</f>
        <v>0.125</v>
      </c>
      <c r="J15" s="14" t="s">
        <v>22</v>
      </c>
      <c r="L15" s="13" t="s">
        <v>23</v>
      </c>
      <c r="M15" s="5" t="s">
        <v>35</v>
      </c>
      <c r="N15" s="16" t="s">
        <v>26</v>
      </c>
    </row>
    <row r="16" spans="1:14" x14ac:dyDescent="0.2">
      <c r="A16" s="15" t="s">
        <v>24</v>
      </c>
      <c r="B16" s="15"/>
      <c r="C16">
        <f>SUM(C14*C15)</f>
        <v>-0.84821428571428581</v>
      </c>
      <c r="D16">
        <f t="shared" ref="D16" si="2">SUM(D14*D15)</f>
        <v>-0.4821428571428571</v>
      </c>
      <c r="E16">
        <f t="shared" ref="E16" si="3">SUM(E14*E15)</f>
        <v>-4.4642857142857151E-2</v>
      </c>
      <c r="F16">
        <f t="shared" ref="F16" si="4">SUM(F14*F15)</f>
        <v>-8.0357142857142849E-2</v>
      </c>
      <c r="G16">
        <f t="shared" ref="G16" si="5">SUM(G14*G15)</f>
        <v>-4.4642857142857151E-2</v>
      </c>
      <c r="H16">
        <f t="shared" ref="H16" si="6">SUM(H14*H15)</f>
        <v>-1.7857142857142849E-2</v>
      </c>
      <c r="I16">
        <f t="shared" ref="I16" si="7">SUM(I14*I15)</f>
        <v>8.0357142857142849E-2</v>
      </c>
      <c r="J16">
        <f>SUM(C16:I16)</f>
        <v>-1.4375</v>
      </c>
      <c r="K16" s="14" t="s">
        <v>25</v>
      </c>
    </row>
    <row r="17" spans="1:11" x14ac:dyDescent="0.2">
      <c r="A17" s="2" t="s">
        <v>27</v>
      </c>
      <c r="B17" s="2" t="s">
        <v>28</v>
      </c>
      <c r="C17">
        <f>SUM(C14*C14)</f>
        <v>1.8418367346938778</v>
      </c>
      <c r="D17">
        <f t="shared" ref="D17:I17" si="8">SUM(D14*D14)</f>
        <v>0.41326530612244888</v>
      </c>
      <c r="E17">
        <f t="shared" si="8"/>
        <v>0.12755102040816332</v>
      </c>
      <c r="F17">
        <f t="shared" si="8"/>
        <v>0.41326530612244888</v>
      </c>
      <c r="G17">
        <f t="shared" si="8"/>
        <v>0.12755102040816332</v>
      </c>
      <c r="H17">
        <f t="shared" si="8"/>
        <v>2.0408163265306103E-2</v>
      </c>
      <c r="I17">
        <f t="shared" si="8"/>
        <v>0.41326530612244888</v>
      </c>
      <c r="J17">
        <f>SUM(C17:I17)</f>
        <v>3.3571428571428563</v>
      </c>
      <c r="K17" s="4">
        <f>SUM(SQRT(J17)*SQRT(J18))</f>
        <v>1.8606594453119494</v>
      </c>
    </row>
    <row r="18" spans="1:11" x14ac:dyDescent="0.2">
      <c r="B18" s="2" t="s">
        <v>29</v>
      </c>
      <c r="C18">
        <f>SUM(C15*C15)</f>
        <v>0.390625</v>
      </c>
      <c r="D18">
        <f t="shared" ref="D18:I18" si="9">SUM(D15*D15)</f>
        <v>0.5625</v>
      </c>
      <c r="E18">
        <f t="shared" si="9"/>
        <v>1.5625E-2</v>
      </c>
      <c r="F18">
        <f t="shared" si="9"/>
        <v>1.5625E-2</v>
      </c>
      <c r="G18">
        <f t="shared" si="9"/>
        <v>1.5625E-2</v>
      </c>
      <c r="H18">
        <f t="shared" si="9"/>
        <v>1.5625E-2</v>
      </c>
      <c r="I18">
        <f t="shared" si="9"/>
        <v>1.5625E-2</v>
      </c>
      <c r="J18">
        <f>SUM(C18:I18)</f>
        <v>1.03125</v>
      </c>
      <c r="K18" s="4"/>
    </row>
    <row r="19" spans="1:11" x14ac:dyDescent="0.2">
      <c r="A19" s="7"/>
      <c r="B19" s="7"/>
      <c r="C19" s="7"/>
      <c r="D19" s="7"/>
      <c r="E19" s="7"/>
      <c r="F19" s="7"/>
      <c r="G19" s="7"/>
      <c r="H19" s="7"/>
      <c r="I19" s="7"/>
    </row>
    <row r="20" spans="1:11" x14ac:dyDescent="0.2">
      <c r="A20" s="7"/>
      <c r="B20" s="7"/>
      <c r="C20" s="7"/>
      <c r="D20" s="7"/>
      <c r="E20" s="7"/>
      <c r="F20" s="7"/>
      <c r="G20" s="7"/>
      <c r="H20" s="7"/>
      <c r="I20" s="7"/>
    </row>
    <row r="21" spans="1:11" x14ac:dyDescent="0.2">
      <c r="A21" s="7"/>
      <c r="B21" s="8"/>
      <c r="C21" s="7"/>
      <c r="D21" s="7"/>
      <c r="E21" s="7"/>
      <c r="F21" s="7"/>
      <c r="G21" s="7"/>
      <c r="H21" s="7"/>
      <c r="I21" s="7"/>
    </row>
    <row r="22" spans="1:11" x14ac:dyDescent="0.2">
      <c r="A22" s="7"/>
      <c r="B22" s="7"/>
      <c r="C22" s="7"/>
      <c r="D22" s="7"/>
      <c r="E22" s="7"/>
      <c r="F22" s="7"/>
      <c r="G22" s="7"/>
      <c r="H22" s="7"/>
      <c r="I22" s="7"/>
    </row>
    <row r="23" spans="1:11" x14ac:dyDescent="0.2">
      <c r="A23" s="7"/>
      <c r="B23" s="7"/>
      <c r="C23" s="7"/>
      <c r="D23" s="7"/>
      <c r="E23" s="7"/>
      <c r="F23" s="7"/>
      <c r="G23" s="7"/>
      <c r="H23" s="7"/>
      <c r="I23" s="7"/>
    </row>
    <row r="24" spans="1:11" x14ac:dyDescent="0.2">
      <c r="A24" s="7"/>
      <c r="B24" s="9"/>
      <c r="C24" s="9"/>
      <c r="D24" s="9"/>
      <c r="E24" s="9"/>
      <c r="F24" s="7"/>
      <c r="G24" s="7"/>
      <c r="H24" s="7"/>
      <c r="I24" s="8"/>
    </row>
    <row r="25" spans="1:11" x14ac:dyDescent="0.2">
      <c r="A25" s="10"/>
      <c r="B25" s="6"/>
      <c r="C25" s="7"/>
      <c r="D25" s="7"/>
      <c r="E25" s="7"/>
      <c r="F25" s="7"/>
      <c r="G25" s="7"/>
      <c r="H25" s="7"/>
      <c r="I25" s="8"/>
    </row>
    <row r="26" spans="1:11" x14ac:dyDescent="0.2">
      <c r="A26" s="10"/>
      <c r="B26" s="6"/>
      <c r="C26" s="7"/>
      <c r="D26" s="7"/>
      <c r="E26" s="7"/>
      <c r="F26" s="7"/>
      <c r="G26" s="7"/>
      <c r="H26" s="7"/>
      <c r="I26" s="8"/>
    </row>
    <row r="27" spans="1:11" x14ac:dyDescent="0.2">
      <c r="A27" s="10"/>
      <c r="B27" s="6"/>
      <c r="C27" s="7"/>
      <c r="D27" s="7"/>
      <c r="E27" s="7"/>
      <c r="F27" s="7"/>
      <c r="G27" s="7"/>
      <c r="H27" s="7"/>
      <c r="I27" s="8"/>
    </row>
    <row r="28" spans="1:11" x14ac:dyDescent="0.2">
      <c r="A28" s="10"/>
      <c r="B28" s="6"/>
      <c r="C28" s="6"/>
      <c r="E28" s="9"/>
      <c r="F28" s="9"/>
      <c r="G28" s="9"/>
      <c r="H28" s="7"/>
      <c r="I28" s="7"/>
    </row>
    <row r="29" spans="1:11" x14ac:dyDescent="0.2">
      <c r="A29" s="11"/>
      <c r="B29" s="6"/>
      <c r="C29" s="6"/>
      <c r="D29" s="7"/>
      <c r="E29" s="9"/>
      <c r="F29" s="7"/>
      <c r="G29" s="7"/>
      <c r="H29" s="7"/>
      <c r="I29" s="7"/>
    </row>
    <row r="30" spans="1:11" x14ac:dyDescent="0.2">
      <c r="A30" s="10"/>
      <c r="B30" s="6"/>
      <c r="C30" s="7"/>
      <c r="D30" s="7"/>
      <c r="E30" s="7"/>
      <c r="F30" s="7"/>
      <c r="G30" s="7"/>
      <c r="H30" s="7"/>
      <c r="I30" s="8"/>
    </row>
    <row r="31" spans="1:11" x14ac:dyDescent="0.2">
      <c r="A31" s="10"/>
      <c r="B31" s="6"/>
      <c r="C31" s="7"/>
      <c r="D31" s="7"/>
      <c r="E31" s="7"/>
      <c r="F31" s="7"/>
      <c r="G31" s="7"/>
      <c r="H31" s="7"/>
      <c r="I31" s="8"/>
    </row>
    <row r="32" spans="1:11" x14ac:dyDescent="0.2">
      <c r="A32" s="10"/>
      <c r="B32" s="6"/>
      <c r="C32" s="7"/>
      <c r="D32" s="7"/>
      <c r="E32" s="7"/>
      <c r="F32" s="7"/>
      <c r="G32" s="7"/>
      <c r="H32" s="7"/>
      <c r="I32" s="7"/>
    </row>
    <row r="33" spans="1:9" x14ac:dyDescent="0.2">
      <c r="A33" s="10"/>
      <c r="B33" s="6"/>
      <c r="C33" s="7"/>
      <c r="D33" s="7"/>
      <c r="E33" s="7"/>
      <c r="F33" s="7"/>
      <c r="G33" s="7"/>
      <c r="H33" s="7"/>
      <c r="I33" s="7"/>
    </row>
    <row r="34" spans="1:9" x14ac:dyDescent="0.2">
      <c r="A34" s="10"/>
      <c r="B34" s="6"/>
      <c r="C34" s="6"/>
      <c r="D34" s="7"/>
      <c r="E34" s="9"/>
      <c r="F34" s="9"/>
      <c r="G34" s="9"/>
      <c r="H34" s="7"/>
      <c r="I34" s="7"/>
    </row>
    <row r="35" spans="1:9" x14ac:dyDescent="0.2">
      <c r="A35" s="7"/>
      <c r="B35" s="7"/>
      <c r="C35" s="7"/>
      <c r="D35" s="7"/>
      <c r="E35" s="7"/>
      <c r="F35" s="7"/>
      <c r="G35" s="7"/>
      <c r="H35" s="7"/>
      <c r="I35" s="7"/>
    </row>
    <row r="36" spans="1:9" x14ac:dyDescent="0.2">
      <c r="A36" s="7"/>
      <c r="B36" s="7"/>
      <c r="C36" s="7"/>
      <c r="D36" s="7"/>
      <c r="E36" s="7"/>
      <c r="F36" s="7"/>
      <c r="G36" s="7"/>
      <c r="H36" s="7"/>
      <c r="I36" s="7"/>
    </row>
    <row r="37" spans="1:9" x14ac:dyDescent="0.2">
      <c r="A37" s="7"/>
      <c r="B37" s="7"/>
      <c r="C37" s="7"/>
      <c r="D37" s="7"/>
      <c r="E37" s="7"/>
      <c r="F37" s="7"/>
      <c r="G37" s="7"/>
      <c r="H37" s="7"/>
      <c r="I37" s="7"/>
    </row>
  </sheetData>
  <sortState xmlns:xlrd2="http://schemas.microsoft.com/office/spreadsheetml/2017/richdata2" ref="B6:C14">
    <sortCondition ref="B6:B14"/>
  </sortState>
  <mergeCells count="6">
    <mergeCell ref="A25:A28"/>
    <mergeCell ref="A30:A34"/>
    <mergeCell ref="A7:B7"/>
    <mergeCell ref="K8:K9"/>
    <mergeCell ref="A16:B16"/>
    <mergeCell ref="K17:K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Statistical significance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2020-05-27T20:44:33Z</dcterms:created>
  <dcterms:modified xsi:type="dcterms:W3CDTF">2020-06-12T10:14:17Z</dcterms:modified>
</cp:coreProperties>
</file>