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rch16_ic_ac_uk/Documents/University/EE4 (19-20)/Final Year Project/App/Testing/Performance and Stability/"/>
    </mc:Choice>
  </mc:AlternateContent>
  <xr:revisionPtr revIDLastSave="266" documentId="8_{09E8C0E9-7F24-F74C-9CB6-A9B1BEFD1BCB}" xr6:coauthVersionLast="45" xr6:coauthVersionMax="45" xr10:uidLastSave="{6B4C96D7-AB76-F147-802D-E4A36C65606C}"/>
  <bookViews>
    <workbookView xWindow="260" yWindow="460" windowWidth="36020" windowHeight="16440" xr2:uid="{D4BD6BDF-A4C4-A142-B068-657DE985812B}"/>
  </bookViews>
  <sheets>
    <sheet name="Launch 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7" i="1" l="1"/>
  <c r="Z7" i="1"/>
  <c r="AA7" i="1" s="1"/>
  <c r="Y8" i="1"/>
  <c r="Z8" i="1"/>
  <c r="AA8" i="1" s="1"/>
  <c r="Y9" i="1"/>
  <c r="Z9" i="1"/>
  <c r="AA9" i="1" s="1"/>
  <c r="Y10" i="1"/>
  <c r="Z10" i="1"/>
  <c r="AA10" i="1" s="1"/>
  <c r="Y11" i="1"/>
  <c r="Z11" i="1"/>
  <c r="AA11" i="1" s="1"/>
  <c r="Y12" i="1"/>
  <c r="Z12" i="1"/>
  <c r="AA12" i="1" s="1"/>
  <c r="Z6" i="1"/>
  <c r="Y6" i="1"/>
  <c r="AB6" i="1" l="1"/>
  <c r="AB12" i="1"/>
  <c r="AB11" i="1"/>
  <c r="AB10" i="1"/>
  <c r="AB9" i="1"/>
  <c r="AB8" i="1"/>
  <c r="AB7" i="1"/>
  <c r="AA6" i="1"/>
  <c r="R12" i="1"/>
  <c r="R11" i="1"/>
  <c r="R10" i="1"/>
  <c r="R9" i="1"/>
  <c r="R8" i="1"/>
  <c r="R6" i="1"/>
  <c r="I7" i="1"/>
  <c r="I8" i="1"/>
  <c r="I9" i="1"/>
  <c r="I10" i="1"/>
  <c r="I11" i="1"/>
  <c r="I12" i="1"/>
  <c r="I6" i="1"/>
  <c r="P7" i="1"/>
  <c r="Q7" i="1"/>
  <c r="S7" i="1" s="1"/>
  <c r="P8" i="1"/>
  <c r="Q8" i="1"/>
  <c r="S8" i="1" s="1"/>
  <c r="P9" i="1"/>
  <c r="Q9" i="1"/>
  <c r="S9" i="1" s="1"/>
  <c r="P10" i="1"/>
  <c r="Q10" i="1"/>
  <c r="S10" i="1"/>
  <c r="P11" i="1"/>
  <c r="Q11" i="1"/>
  <c r="S11" i="1"/>
  <c r="P12" i="1"/>
  <c r="Q12" i="1"/>
  <c r="S12" i="1" s="1"/>
  <c r="S6" i="1"/>
  <c r="Q6" i="1"/>
  <c r="P6" i="1"/>
  <c r="R7" i="1" l="1"/>
  <c r="G7" i="1"/>
  <c r="H7" i="1"/>
  <c r="J7" i="1" s="1"/>
  <c r="G8" i="1"/>
  <c r="H8" i="1"/>
  <c r="G9" i="1"/>
  <c r="H9" i="1"/>
  <c r="G10" i="1"/>
  <c r="H10" i="1"/>
  <c r="G11" i="1"/>
  <c r="H11" i="1"/>
  <c r="J11" i="1" s="1"/>
  <c r="G12" i="1"/>
  <c r="H12" i="1"/>
  <c r="J12" i="1" s="1"/>
  <c r="H6" i="1"/>
  <c r="G6" i="1"/>
  <c r="J6" i="1" l="1"/>
  <c r="H13" i="1"/>
  <c r="J10" i="1"/>
  <c r="J8" i="1"/>
  <c r="J9" i="1"/>
</calcChain>
</file>

<file path=xl/sharedStrings.xml><?xml version="1.0" encoding="utf-8"?>
<sst xmlns="http://schemas.openxmlformats.org/spreadsheetml/2006/main" count="27" uniqueCount="17">
  <si>
    <t>Performance and Stability Testing</t>
  </si>
  <si>
    <t>Launch Time</t>
  </si>
  <si>
    <t>Test Case</t>
  </si>
  <si>
    <t>Following average use of phone</t>
  </si>
  <si>
    <t>Having just turned phone on</t>
  </si>
  <si>
    <t>After force-quitting the app</t>
  </si>
  <si>
    <t>With multiple other apps open</t>
  </si>
  <si>
    <t>Having just used a large app</t>
  </si>
  <si>
    <t>Average</t>
  </si>
  <si>
    <t>Standard Deviation</t>
  </si>
  <si>
    <t>Relative Standard Deviation</t>
  </si>
  <si>
    <t>With no other apps open</t>
  </si>
  <si>
    <t>With a few (5) other apps open</t>
  </si>
  <si>
    <t>Version 1</t>
  </si>
  <si>
    <t>Upper StdDev</t>
  </si>
  <si>
    <t>Version 3</t>
  </si>
  <si>
    <t>Version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</si>
</sst>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FF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App V1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'Launch Time'!$I$6:$I$12</c:f>
                <c:numCache>
                  <c:formatCode>General</c:formatCode>
                  <c:ptCount val="7"/>
                  <c:pt idx="0">
                    <c:v>4.2576310139266431E-2</c:v>
                  </c:pt>
                  <c:pt idx="1">
                    <c:v>3.2149377169596899E-2</c:v>
                  </c:pt>
                  <c:pt idx="2">
                    <c:v>1.5415815172250861E-2</c:v>
                  </c:pt>
                  <c:pt idx="3">
                    <c:v>5.3918013469526085E-2</c:v>
                  </c:pt>
                  <c:pt idx="4">
                    <c:v>5.3865536726185104E-2</c:v>
                  </c:pt>
                  <c:pt idx="5">
                    <c:v>3.1047441804035961E-2</c:v>
                  </c:pt>
                  <c:pt idx="6">
                    <c:v>1.5702730246680004E-2</c:v>
                  </c:pt>
                </c:numCache>
              </c:numRef>
            </c:plus>
            <c:minus>
              <c:numRef>
                <c:f>'Launch Time'!$I$6:$I$12</c:f>
                <c:numCache>
                  <c:formatCode>General</c:formatCode>
                  <c:ptCount val="7"/>
                  <c:pt idx="0">
                    <c:v>4.2576310139266431E-2</c:v>
                  </c:pt>
                  <c:pt idx="1">
                    <c:v>3.2149377169596899E-2</c:v>
                  </c:pt>
                  <c:pt idx="2">
                    <c:v>1.5415815172250861E-2</c:v>
                  </c:pt>
                  <c:pt idx="3">
                    <c:v>5.3918013469526085E-2</c:v>
                  </c:pt>
                  <c:pt idx="4">
                    <c:v>5.3865536726185104E-2</c:v>
                  </c:pt>
                  <c:pt idx="5">
                    <c:v>3.1047441804035961E-2</c:v>
                  </c:pt>
                  <c:pt idx="6">
                    <c:v>1.5702730246680004E-2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'Launch Time'!$G$6:$G$12</c:f>
              <c:numCache>
                <c:formatCode>General</c:formatCode>
                <c:ptCount val="7"/>
                <c:pt idx="0">
                  <c:v>1.3844813999999999</c:v>
                </c:pt>
                <c:pt idx="1">
                  <c:v>1.3386783799999999</c:v>
                </c:pt>
                <c:pt idx="2">
                  <c:v>1.2994922</c:v>
                </c:pt>
                <c:pt idx="3">
                  <c:v>1.4056249999999999</c:v>
                </c:pt>
                <c:pt idx="4">
                  <c:v>1.4683488</c:v>
                </c:pt>
                <c:pt idx="5">
                  <c:v>1.3972913999999999</c:v>
                </c:pt>
                <c:pt idx="6">
                  <c:v>1.3226165999999999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6-8A42-9F89-0689E212C1E6}"/>
            </c:ext>
          </c:extLst>
        </c:ser>
        <c:ser>
          <c:idx val="0"/>
          <c:order val="1"/>
          <c:tx>
            <c:v>App V2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'Launch Time'!$R$6:$R$12</c:f>
                <c:numCache>
                  <c:formatCode>General</c:formatCode>
                  <c:ptCount val="7"/>
                  <c:pt idx="0">
                    <c:v>1.011747029029489E-2</c:v>
                  </c:pt>
                  <c:pt idx="1">
                    <c:v>4.5178736414379701E-2</c:v>
                  </c:pt>
                  <c:pt idx="2">
                    <c:v>4.3683852695011897E-2</c:v>
                  </c:pt>
                  <c:pt idx="3">
                    <c:v>1.592636213797741E-2</c:v>
                  </c:pt>
                  <c:pt idx="4">
                    <c:v>2.7428496594782581E-2</c:v>
                  </c:pt>
                  <c:pt idx="5">
                    <c:v>9.6876546787651278E-3</c:v>
                  </c:pt>
                  <c:pt idx="6">
                    <c:v>1.9533007109761684E-2</c:v>
                  </c:pt>
                </c:numCache>
              </c:numRef>
            </c:plus>
            <c:minus>
              <c:numRef>
                <c:f>'Launch Time'!$R$6:$R$12</c:f>
                <c:numCache>
                  <c:formatCode>General</c:formatCode>
                  <c:ptCount val="7"/>
                  <c:pt idx="0">
                    <c:v>1.011747029029489E-2</c:v>
                  </c:pt>
                  <c:pt idx="1">
                    <c:v>4.5178736414379701E-2</c:v>
                  </c:pt>
                  <c:pt idx="2">
                    <c:v>4.3683852695011897E-2</c:v>
                  </c:pt>
                  <c:pt idx="3">
                    <c:v>1.592636213797741E-2</c:v>
                  </c:pt>
                  <c:pt idx="4">
                    <c:v>2.7428496594782581E-2</c:v>
                  </c:pt>
                  <c:pt idx="5">
                    <c:v>9.6876546787651278E-3</c:v>
                  </c:pt>
                  <c:pt idx="6">
                    <c:v>1.9533007109761684E-2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'Launch Time'!$P$6:$P$12</c:f>
              <c:numCache>
                <c:formatCode>General</c:formatCode>
                <c:ptCount val="7"/>
                <c:pt idx="0">
                  <c:v>1.1829166</c:v>
                </c:pt>
                <c:pt idx="1">
                  <c:v>1.2127599999999998</c:v>
                </c:pt>
                <c:pt idx="2">
                  <c:v>1.10340006</c:v>
                </c:pt>
                <c:pt idx="3">
                  <c:v>1.1529105999999998</c:v>
                </c:pt>
                <c:pt idx="4">
                  <c:v>1.1996216</c:v>
                </c:pt>
                <c:pt idx="5">
                  <c:v>1.1601947999999997</c:v>
                </c:pt>
                <c:pt idx="6">
                  <c:v>1.1674859999999998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6-8A42-9F89-0689E212C1E6}"/>
            </c:ext>
          </c:extLst>
        </c:ser>
        <c:ser>
          <c:idx val="2"/>
          <c:order val="2"/>
          <c:tx>
            <c:v>App V3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'Launch Time'!$AA$6:$AA$12</c:f>
                <c:numCache>
                  <c:formatCode>General</c:formatCode>
                  <c:ptCount val="7"/>
                  <c:pt idx="0">
                    <c:v>2.4240122115513338E-2</c:v>
                  </c:pt>
                  <c:pt idx="1">
                    <c:v>1.4050184827965781E-2</c:v>
                  </c:pt>
                  <c:pt idx="2">
                    <c:v>1.4021321591597557E-2</c:v>
                  </c:pt>
                  <c:pt idx="3">
                    <c:v>3.6305785455626786E-2</c:v>
                  </c:pt>
                  <c:pt idx="4">
                    <c:v>4.2083723735548868E-2</c:v>
                  </c:pt>
                  <c:pt idx="5">
                    <c:v>2.0043489786586564E-2</c:v>
                  </c:pt>
                  <c:pt idx="6">
                    <c:v>3.4672432730484884E-2</c:v>
                  </c:pt>
                </c:numCache>
              </c:numRef>
            </c:plus>
            <c:minus>
              <c:numRef>
                <c:f>'Launch Time'!$AA$6:$AA$12</c:f>
                <c:numCache>
                  <c:formatCode>General</c:formatCode>
                  <c:ptCount val="7"/>
                  <c:pt idx="0">
                    <c:v>2.4240122115513338E-2</c:v>
                  </c:pt>
                  <c:pt idx="1">
                    <c:v>1.4050184827965781E-2</c:v>
                  </c:pt>
                  <c:pt idx="2">
                    <c:v>1.4021321591597557E-2</c:v>
                  </c:pt>
                  <c:pt idx="3">
                    <c:v>3.6305785455626786E-2</c:v>
                  </c:pt>
                  <c:pt idx="4">
                    <c:v>4.2083723735548868E-2</c:v>
                  </c:pt>
                  <c:pt idx="5">
                    <c:v>2.0043489786586564E-2</c:v>
                  </c:pt>
                  <c:pt idx="6">
                    <c:v>3.4672432730484884E-2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'Launch Time'!$Y$6:$Y$12</c:f>
              <c:numCache>
                <c:formatCode>General</c:formatCode>
                <c:ptCount val="7"/>
                <c:pt idx="0">
                  <c:v>1.0793442</c:v>
                </c:pt>
                <c:pt idx="1">
                  <c:v>1.1598824000000001</c:v>
                </c:pt>
                <c:pt idx="2">
                  <c:v>1.0576492</c:v>
                </c:pt>
                <c:pt idx="3">
                  <c:v>1.1413382000000001</c:v>
                </c:pt>
                <c:pt idx="4">
                  <c:v>1.1622086</c:v>
                </c:pt>
                <c:pt idx="5">
                  <c:v>1.1459514</c:v>
                </c:pt>
                <c:pt idx="6">
                  <c:v>1.0810675999999999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8-0045-97B3-961D3CAA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8303"/>
        <c:axId val="74586319"/>
      </c:lineChart>
      <c:catAx>
        <c:axId val="7403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6319"/>
        <c:crosses val="autoZero"/>
        <c:auto val="1"/>
        <c:lblAlgn val="ctr"/>
        <c:lblOffset val="100"/>
        <c:noMultiLvlLbl val="0"/>
      </c:catAx>
      <c:valAx>
        <c:axId val="74586319"/>
        <c:scaling>
          <c:orientation val="minMax"/>
          <c:max val="1.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Lauch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558800</xdr:colOff>
      <xdr:row>15</xdr:row>
      <xdr:rowOff>0</xdr:rowOff>
    </xdr:from>
    <xdr:to>
      <xdr:col>13</xdr:col>
      <xdr:colOff>114300</xdr:colOff>
      <xdr:row>30</xdr:row>
      <xdr:rowOff>52060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27EE10-4801-8342-AF1C-6B1AD359A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1600" y="3162300"/>
          <a:ext cx="10058400" cy="3100060"/>
        </a:xfrm>
        <a:prstGeom prst="rect">
          <a:avLst/>
        </a:prstGeom>
      </xdr:spPr>
    </xdr:pic>
    <xdr:clientData/>
  </xdr:twoCellAnchor>
  <xdr:twoCellAnchor>
    <xdr:from>
      <xdr:col>15</xdr:col>
      <xdr:colOff>203200</xdr:colOff>
      <xdr:row>13</xdr:row>
      <xdr:rowOff>12700</xdr:rowOff>
    </xdr:from>
    <xdr:to>
      <xdr:col>25</xdr:col>
      <xdr:colOff>685800</xdr:colOff>
      <xdr:row>38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C4AF08-9F88-6A42-9795-B9373151D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F4EC-E8DA-BC44-9AFE-C9C942D29DB8}">
  <dimension ref="A1:AB22"/>
  <sheetViews>
    <sheetView tabSelected="1" topLeftCell="A9" workbookViewId="0">
      <pane xSplit="1" topLeftCell="N1" activePane="topRight" state="frozen"/>
      <selection pane="topRight" activeCell="AB20" sqref="AB20"/>
    </sheetView>
  </sheetViews>
  <sheetFormatPr baseColWidth="10" defaultRowHeight="16" x14ac:dyDescent="0.2"/>
  <cols>
    <col min="1" max="1" width="27.33203125" customWidth="1"/>
    <col min="10" max="10" width="18.6640625" customWidth="1"/>
    <col min="19" max="19" width="19.33203125" customWidth="1"/>
    <col min="28" max="28" width="14.5" customWidth="1"/>
  </cols>
  <sheetData>
    <row r="1" spans="1:28" ht="24" x14ac:dyDescent="0.3">
      <c r="A1" s="1" t="s">
        <v>0</v>
      </c>
    </row>
    <row r="3" spans="1:28" x14ac:dyDescent="0.2">
      <c r="B3" s="5" t="s">
        <v>13</v>
      </c>
      <c r="C3" s="5"/>
      <c r="D3" s="5"/>
      <c r="E3" s="5"/>
      <c r="F3" s="5"/>
      <c r="G3" s="5"/>
      <c r="H3" s="5"/>
      <c r="I3" s="5"/>
      <c r="J3" s="5"/>
      <c r="K3" s="5" t="s">
        <v>16</v>
      </c>
      <c r="L3" s="5"/>
      <c r="M3" s="5"/>
      <c r="N3" s="5"/>
      <c r="O3" s="5"/>
      <c r="P3" s="5"/>
      <c r="Q3" s="5"/>
      <c r="R3" s="5"/>
      <c r="S3" s="5"/>
      <c r="T3" s="5" t="s">
        <v>15</v>
      </c>
      <c r="U3" s="5"/>
      <c r="V3" s="5"/>
      <c r="W3" s="5"/>
      <c r="X3" s="5"/>
      <c r="Y3" s="5"/>
      <c r="Z3" s="5"/>
      <c r="AA3" s="5"/>
      <c r="AB3" s="5"/>
    </row>
    <row r="4" spans="1:28" x14ac:dyDescent="0.2">
      <c r="A4" s="6" t="s">
        <v>2</v>
      </c>
      <c r="B4" s="5" t="s">
        <v>1</v>
      </c>
      <c r="C4" s="5"/>
      <c r="D4" s="5"/>
      <c r="E4" s="5"/>
      <c r="F4" s="5"/>
      <c r="G4" s="6" t="s">
        <v>8</v>
      </c>
      <c r="H4" s="7" t="s">
        <v>9</v>
      </c>
      <c r="I4" s="8" t="s">
        <v>14</v>
      </c>
      <c r="J4" s="7" t="s">
        <v>10</v>
      </c>
      <c r="K4" s="5" t="s">
        <v>1</v>
      </c>
      <c r="L4" s="5"/>
      <c r="M4" s="5"/>
      <c r="N4" s="5"/>
      <c r="O4" s="5"/>
      <c r="P4" s="6" t="s">
        <v>8</v>
      </c>
      <c r="Q4" s="7" t="s">
        <v>9</v>
      </c>
      <c r="R4" s="8" t="s">
        <v>14</v>
      </c>
      <c r="S4" s="7" t="s">
        <v>10</v>
      </c>
      <c r="T4" s="5" t="s">
        <v>1</v>
      </c>
      <c r="U4" s="5"/>
      <c r="V4" s="5"/>
      <c r="W4" s="5"/>
      <c r="X4" s="5"/>
      <c r="Y4" s="6" t="s">
        <v>8</v>
      </c>
      <c r="Z4" s="7" t="s">
        <v>9</v>
      </c>
      <c r="AA4" s="8" t="s">
        <v>14</v>
      </c>
      <c r="AB4" s="7" t="s">
        <v>10</v>
      </c>
    </row>
    <row r="5" spans="1:28" x14ac:dyDescent="0.2">
      <c r="A5" s="6"/>
      <c r="B5" s="2">
        <v>1</v>
      </c>
      <c r="C5" s="2">
        <v>2</v>
      </c>
      <c r="D5" s="2">
        <v>3</v>
      </c>
      <c r="E5" s="2">
        <v>4</v>
      </c>
      <c r="F5" s="2">
        <v>5</v>
      </c>
      <c r="G5" s="6"/>
      <c r="H5" s="7"/>
      <c r="I5" s="8"/>
      <c r="J5" s="7"/>
      <c r="K5" s="2">
        <v>1</v>
      </c>
      <c r="L5" s="2">
        <v>2</v>
      </c>
      <c r="M5" s="2">
        <v>3</v>
      </c>
      <c r="N5" s="2">
        <v>4</v>
      </c>
      <c r="O5" s="2">
        <v>5</v>
      </c>
      <c r="P5" s="6"/>
      <c r="Q5" s="7"/>
      <c r="R5" s="8"/>
      <c r="S5" s="7"/>
      <c r="T5" s="2">
        <v>1</v>
      </c>
      <c r="U5" s="2">
        <v>2</v>
      </c>
      <c r="V5" s="2">
        <v>3</v>
      </c>
      <c r="W5" s="2">
        <v>4</v>
      </c>
      <c r="X5" s="2">
        <v>5</v>
      </c>
      <c r="Y5" s="6"/>
      <c r="Z5" s="7"/>
      <c r="AA5" s="8"/>
      <c r="AB5" s="7"/>
    </row>
    <row r="6" spans="1:28" x14ac:dyDescent="0.2">
      <c r="A6" t="s">
        <v>3</v>
      </c>
      <c r="B6">
        <v>1.3057479999999999</v>
      </c>
      <c r="C6">
        <v>1.4329829999999999</v>
      </c>
      <c r="D6">
        <v>1.434631</v>
      </c>
      <c r="E6">
        <v>1.468701</v>
      </c>
      <c r="F6">
        <v>1.2803439999999999</v>
      </c>
      <c r="G6">
        <f>AVERAGE(B6:F6)</f>
        <v>1.3844813999999999</v>
      </c>
      <c r="H6">
        <f>STDEV(B6:F6)</f>
        <v>8.5152620278532862E-2</v>
      </c>
      <c r="I6">
        <f>SUM(H6/2)</f>
        <v>4.2576310139266431E-2</v>
      </c>
      <c r="J6" s="4">
        <f>H6/G6</f>
        <v>6.150506628585467E-2</v>
      </c>
      <c r="K6">
        <v>1.209857</v>
      </c>
      <c r="L6">
        <v>1.1584989999999999</v>
      </c>
      <c r="M6">
        <v>1.18896</v>
      </c>
      <c r="N6">
        <v>1.1676200000000001</v>
      </c>
      <c r="O6">
        <v>1.1896469999999999</v>
      </c>
      <c r="P6">
        <f>AVERAGE(K6:O6)</f>
        <v>1.1829166</v>
      </c>
      <c r="Q6">
        <f>STDEV(K6:O6)</f>
        <v>2.0234940580589781E-2</v>
      </c>
      <c r="R6">
        <f>SUM(Q6/2)</f>
        <v>1.011747029029489E-2</v>
      </c>
      <c r="S6" s="4">
        <f>Q6/P6</f>
        <v>1.7105973980405535E-2</v>
      </c>
      <c r="T6">
        <v>1.1524449999999999</v>
      </c>
      <c r="U6">
        <v>1.082813</v>
      </c>
      <c r="V6">
        <v>1.0887</v>
      </c>
      <c r="W6">
        <v>1.0248390000000001</v>
      </c>
      <c r="X6">
        <v>1.0479240000000001</v>
      </c>
      <c r="Y6">
        <f>AVERAGE(T6:X6)</f>
        <v>1.0793442</v>
      </c>
      <c r="Z6">
        <f>STDEV(T6:X6)</f>
        <v>4.8480244231026676E-2</v>
      </c>
      <c r="AA6">
        <f>SUM(Z6/2)</f>
        <v>2.4240122115513338E-2</v>
      </c>
      <c r="AB6" s="4">
        <f>Z6/Y6</f>
        <v>4.4916389258428106E-2</v>
      </c>
    </row>
    <row r="7" spans="1:28" x14ac:dyDescent="0.2">
      <c r="A7" t="s">
        <v>4</v>
      </c>
      <c r="B7">
        <v>1.3156220000000001</v>
      </c>
      <c r="C7">
        <v>1.2654240000000001</v>
      </c>
      <c r="D7">
        <v>1.3806529999999999</v>
      </c>
      <c r="E7">
        <v>1.4266799999999999</v>
      </c>
      <c r="F7">
        <v>1.3050128999999999</v>
      </c>
      <c r="G7">
        <f t="shared" ref="G7:G12" si="0">AVERAGE(B7:F7)</f>
        <v>1.3386783799999999</v>
      </c>
      <c r="H7">
        <f t="shared" ref="H7:H12" si="1">STDEV(B7:F7)</f>
        <v>6.4298754339193798E-2</v>
      </c>
      <c r="I7">
        <f t="shared" ref="I7:I12" si="2">SUM(H7/2)</f>
        <v>3.2149377169596899E-2</v>
      </c>
      <c r="J7" s="4">
        <f t="shared" ref="J7:J12" si="3">H7/G7</f>
        <v>4.8031517726605702E-2</v>
      </c>
      <c r="K7">
        <v>1.3613189999999999</v>
      </c>
      <c r="L7">
        <v>1.160838</v>
      </c>
      <c r="M7">
        <v>1.228877</v>
      </c>
      <c r="N7">
        <v>1.1816390000000001</v>
      </c>
      <c r="O7">
        <v>1.131127</v>
      </c>
      <c r="P7">
        <f t="shared" ref="P7:P12" si="4">AVERAGE(K7:O7)</f>
        <v>1.2127599999999998</v>
      </c>
      <c r="Q7">
        <f t="shared" ref="Q7:Q12" si="5">STDEV(K7:O7)</f>
        <v>9.0357472828759403E-2</v>
      </c>
      <c r="R7">
        <f t="shared" ref="R7:R12" si="6">SUM(Q7/2)</f>
        <v>4.5178736414379701E-2</v>
      </c>
      <c r="S7" s="4">
        <f t="shared" ref="S7:S12" si="7">Q7/P7</f>
        <v>7.4505650605857232E-2</v>
      </c>
      <c r="T7">
        <v>1.144415</v>
      </c>
      <c r="U7">
        <v>1.1895469999999999</v>
      </c>
      <c r="V7">
        <v>1.1795530000000001</v>
      </c>
      <c r="W7">
        <v>1.166174</v>
      </c>
      <c r="X7">
        <v>1.119723</v>
      </c>
      <c r="Y7">
        <f t="shared" ref="Y7:Y12" si="8">AVERAGE(T7:X7)</f>
        <v>1.1598824000000001</v>
      </c>
      <c r="Z7">
        <f t="shared" ref="Z7:Z12" si="9">STDEV(T7:X7)</f>
        <v>2.8100369655931563E-2</v>
      </c>
      <c r="AA7">
        <f t="shared" ref="AA7:AA12" si="10">SUM(Z7/2)</f>
        <v>1.4050184827965781E-2</v>
      </c>
      <c r="AB7" s="4">
        <f t="shared" ref="AB7:AB12" si="11">Z7/Y7</f>
        <v>2.4226912707643086E-2</v>
      </c>
    </row>
    <row r="8" spans="1:28" x14ac:dyDescent="0.2">
      <c r="A8" t="s">
        <v>5</v>
      </c>
      <c r="B8">
        <v>1.273077</v>
      </c>
      <c r="C8">
        <v>1.352428</v>
      </c>
      <c r="D8">
        <v>1.2925249999999999</v>
      </c>
      <c r="E8">
        <v>1.2953140000000001</v>
      </c>
      <c r="F8">
        <v>1.284117</v>
      </c>
      <c r="G8">
        <f t="shared" si="0"/>
        <v>1.2994922</v>
      </c>
      <c r="H8">
        <f t="shared" si="1"/>
        <v>3.0831630344501721E-2</v>
      </c>
      <c r="I8">
        <f t="shared" si="2"/>
        <v>1.5415815172250861E-2</v>
      </c>
      <c r="J8" s="4">
        <f t="shared" si="3"/>
        <v>2.3725906430605525E-2</v>
      </c>
      <c r="K8">
        <v>1.0612550000000001</v>
      </c>
      <c r="L8">
        <v>1.225938</v>
      </c>
      <c r="M8">
        <v>0.98981600000000003</v>
      </c>
      <c r="N8">
        <v>1.132007</v>
      </c>
      <c r="O8">
        <v>1.1079843</v>
      </c>
      <c r="P8">
        <f t="shared" si="4"/>
        <v>1.10340006</v>
      </c>
      <c r="Q8">
        <f t="shared" si="5"/>
        <v>8.7367705390023795E-2</v>
      </c>
      <c r="R8">
        <f t="shared" si="6"/>
        <v>4.3683852695011897E-2</v>
      </c>
      <c r="S8" s="4">
        <f t="shared" si="7"/>
        <v>7.9180442848647115E-2</v>
      </c>
      <c r="T8">
        <v>1.0374460000000001</v>
      </c>
      <c r="U8">
        <v>1.021522</v>
      </c>
      <c r="V8">
        <v>1.087852</v>
      </c>
      <c r="W8">
        <v>1.061261</v>
      </c>
      <c r="X8">
        <v>1.080165</v>
      </c>
      <c r="Y8">
        <f t="shared" si="8"/>
        <v>1.0576492</v>
      </c>
      <c r="Z8">
        <f t="shared" si="9"/>
        <v>2.8042643183195114E-2</v>
      </c>
      <c r="AA8">
        <f t="shared" si="10"/>
        <v>1.4021321591597557E-2</v>
      </c>
      <c r="AB8" s="4">
        <f t="shared" si="11"/>
        <v>2.6514125083435147E-2</v>
      </c>
    </row>
    <row r="9" spans="1:28" x14ac:dyDescent="0.2">
      <c r="A9" t="s">
        <v>7</v>
      </c>
      <c r="B9">
        <v>1.441703</v>
      </c>
      <c r="C9">
        <v>1.329539</v>
      </c>
      <c r="D9">
        <v>1.5798129999999999</v>
      </c>
      <c r="E9">
        <v>1.3322050000000001</v>
      </c>
      <c r="F9">
        <v>1.344865</v>
      </c>
      <c r="G9">
        <f t="shared" si="0"/>
        <v>1.4056249999999999</v>
      </c>
      <c r="H9">
        <f t="shared" si="1"/>
        <v>0.10783602693905217</v>
      </c>
      <c r="I9">
        <f t="shared" si="2"/>
        <v>5.3918013469526085E-2</v>
      </c>
      <c r="J9" s="4">
        <f t="shared" si="3"/>
        <v>7.6717493598258552E-2</v>
      </c>
      <c r="K9">
        <v>1.19723</v>
      </c>
      <c r="L9">
        <v>1.163206</v>
      </c>
      <c r="M9">
        <v>1.1514089999999999</v>
      </c>
      <c r="N9">
        <v>1.1093919999999999</v>
      </c>
      <c r="O9">
        <v>1.143316</v>
      </c>
      <c r="P9">
        <f t="shared" si="4"/>
        <v>1.1529105999999998</v>
      </c>
      <c r="Q9">
        <f t="shared" si="5"/>
        <v>3.185272427595482E-2</v>
      </c>
      <c r="R9">
        <f t="shared" si="6"/>
        <v>1.592636213797741E-2</v>
      </c>
      <c r="S9" s="4">
        <f t="shared" si="7"/>
        <v>2.7628095600781905E-2</v>
      </c>
      <c r="T9">
        <v>1.2372240000000001</v>
      </c>
      <c r="U9">
        <v>1.1878120000000001</v>
      </c>
      <c r="V9">
        <v>1.13845</v>
      </c>
      <c r="W9">
        <v>1.0707709999999999</v>
      </c>
      <c r="X9">
        <v>1.0724340000000001</v>
      </c>
      <c r="Y9">
        <f t="shared" si="8"/>
        <v>1.1413382000000001</v>
      </c>
      <c r="Z9">
        <f t="shared" si="9"/>
        <v>7.2611570911253573E-2</v>
      </c>
      <c r="AA9">
        <f t="shared" si="10"/>
        <v>3.6305785455626786E-2</v>
      </c>
      <c r="AB9" s="4">
        <f t="shared" si="11"/>
        <v>6.3619679873374579E-2</v>
      </c>
    </row>
    <row r="10" spans="1:28" x14ac:dyDescent="0.2">
      <c r="A10" t="s">
        <v>6</v>
      </c>
      <c r="B10">
        <v>1.5909249999999999</v>
      </c>
      <c r="C10">
        <v>1.3799090000000001</v>
      </c>
      <c r="D10">
        <v>1.5700449999999999</v>
      </c>
      <c r="E10">
        <v>1.4452100000000001</v>
      </c>
      <c r="F10">
        <v>1.3556550000000001</v>
      </c>
      <c r="G10">
        <f t="shared" si="0"/>
        <v>1.4683488</v>
      </c>
      <c r="H10">
        <f t="shared" si="1"/>
        <v>0.10773107345237021</v>
      </c>
      <c r="I10">
        <f t="shared" si="2"/>
        <v>5.3865536726185104E-2</v>
      </c>
      <c r="J10" s="4">
        <f t="shared" si="3"/>
        <v>7.3368857217283937E-2</v>
      </c>
      <c r="K10">
        <v>1.1465719999999999</v>
      </c>
      <c r="L10">
        <v>1.2071529999999999</v>
      </c>
      <c r="M10">
        <v>1.188545</v>
      </c>
      <c r="N10">
        <v>1.166919</v>
      </c>
      <c r="O10">
        <v>1.2889189999999999</v>
      </c>
      <c r="P10">
        <f t="shared" si="4"/>
        <v>1.1996216</v>
      </c>
      <c r="Q10">
        <f t="shared" si="5"/>
        <v>5.4856993189565162E-2</v>
      </c>
      <c r="R10">
        <f t="shared" si="6"/>
        <v>2.7428496594782581E-2</v>
      </c>
      <c r="S10" s="4">
        <f t="shared" si="7"/>
        <v>4.5728580737096736E-2</v>
      </c>
      <c r="T10">
        <v>1.266111</v>
      </c>
      <c r="U10">
        <v>1.078964</v>
      </c>
      <c r="V10">
        <v>1.238486</v>
      </c>
      <c r="W10">
        <v>1.1206259999999999</v>
      </c>
      <c r="X10">
        <v>1.1068560000000001</v>
      </c>
      <c r="Y10">
        <f t="shared" si="8"/>
        <v>1.1622086</v>
      </c>
      <c r="Z10">
        <f t="shared" si="9"/>
        <v>8.4167447471097737E-2</v>
      </c>
      <c r="AA10">
        <f t="shared" si="10"/>
        <v>4.2083723735548868E-2</v>
      </c>
      <c r="AB10" s="4">
        <f t="shared" si="11"/>
        <v>7.2420258696328468E-2</v>
      </c>
    </row>
    <row r="11" spans="1:28" x14ac:dyDescent="0.2">
      <c r="A11" t="s">
        <v>12</v>
      </c>
      <c r="B11">
        <v>1.45478</v>
      </c>
      <c r="C11">
        <v>1.4573119999999999</v>
      </c>
      <c r="D11">
        <v>1.3250789999999999</v>
      </c>
      <c r="E11">
        <v>1.408371</v>
      </c>
      <c r="F11">
        <v>1.3409150000000001</v>
      </c>
      <c r="G11">
        <f t="shared" si="0"/>
        <v>1.3972913999999999</v>
      </c>
      <c r="H11">
        <f t="shared" si="1"/>
        <v>6.2094883608071923E-2</v>
      </c>
      <c r="I11">
        <f t="shared" si="2"/>
        <v>3.1047441804035961E-2</v>
      </c>
      <c r="J11" s="4">
        <f t="shared" si="3"/>
        <v>4.4439465961124448E-2</v>
      </c>
      <c r="K11">
        <v>1.177727</v>
      </c>
      <c r="L11">
        <v>1.1749179999999999</v>
      </c>
      <c r="M11">
        <v>1.129586</v>
      </c>
      <c r="N11">
        <v>1.154944</v>
      </c>
      <c r="O11">
        <v>1.163799</v>
      </c>
      <c r="P11">
        <f t="shared" si="4"/>
        <v>1.1601947999999997</v>
      </c>
      <c r="Q11">
        <f t="shared" si="5"/>
        <v>1.9375309357530256E-2</v>
      </c>
      <c r="R11">
        <f t="shared" si="6"/>
        <v>9.6876546787651278E-3</v>
      </c>
      <c r="S11" s="4">
        <f t="shared" si="7"/>
        <v>1.6700048438012531E-2</v>
      </c>
      <c r="T11">
        <v>1.193203</v>
      </c>
      <c r="U11">
        <v>1.1445069999999999</v>
      </c>
      <c r="V11">
        <v>1.1648780000000001</v>
      </c>
      <c r="W11">
        <v>1.0840920000000001</v>
      </c>
      <c r="X11">
        <v>1.1430769999999999</v>
      </c>
      <c r="Y11">
        <f t="shared" si="8"/>
        <v>1.1459514</v>
      </c>
      <c r="Z11">
        <f t="shared" si="9"/>
        <v>4.0086979573173129E-2</v>
      </c>
      <c r="AA11">
        <f t="shared" si="10"/>
        <v>2.0043489786586564E-2</v>
      </c>
      <c r="AB11" s="4">
        <f t="shared" si="11"/>
        <v>3.4981395871738652E-2</v>
      </c>
    </row>
    <row r="12" spans="1:28" x14ac:dyDescent="0.2">
      <c r="A12" t="s">
        <v>11</v>
      </c>
      <c r="B12">
        <v>1.3311310000000001</v>
      </c>
      <c r="C12">
        <v>1.3221270000000001</v>
      </c>
      <c r="D12">
        <v>1.315375</v>
      </c>
      <c r="E12">
        <v>1.3659269999999999</v>
      </c>
      <c r="F12">
        <v>1.2785230000000001</v>
      </c>
      <c r="G12">
        <f t="shared" si="0"/>
        <v>1.3226165999999999</v>
      </c>
      <c r="H12">
        <f t="shared" si="1"/>
        <v>3.1405460493360009E-2</v>
      </c>
      <c r="I12">
        <f t="shared" si="2"/>
        <v>1.5702730246680004E-2</v>
      </c>
      <c r="J12" s="4">
        <f t="shared" si="3"/>
        <v>2.3744946565285821E-2</v>
      </c>
      <c r="K12">
        <v>1.0980129999999999</v>
      </c>
      <c r="L12">
        <v>1.1823189999999999</v>
      </c>
      <c r="M12">
        <v>1.1814659999999999</v>
      </c>
      <c r="N12">
        <v>1.1835709999999999</v>
      </c>
      <c r="O12">
        <v>1.192061</v>
      </c>
      <c r="P12">
        <f t="shared" si="4"/>
        <v>1.1674859999999998</v>
      </c>
      <c r="Q12">
        <f t="shared" si="5"/>
        <v>3.9066014219523368E-2</v>
      </c>
      <c r="R12">
        <f t="shared" si="6"/>
        <v>1.9533007109761684E-2</v>
      </c>
      <c r="S12" s="4">
        <f t="shared" si="7"/>
        <v>3.3461655402740056E-2</v>
      </c>
      <c r="T12">
        <v>1.093675</v>
      </c>
      <c r="U12">
        <v>1.0211589999999999</v>
      </c>
      <c r="V12">
        <v>1.061734</v>
      </c>
      <c r="W12">
        <v>1.1946749999999999</v>
      </c>
      <c r="X12">
        <v>1.034095</v>
      </c>
      <c r="Y12">
        <f t="shared" si="8"/>
        <v>1.0810675999999999</v>
      </c>
      <c r="Z12">
        <f t="shared" si="9"/>
        <v>6.9344865460969768E-2</v>
      </c>
      <c r="AA12">
        <f t="shared" si="10"/>
        <v>3.4672432730484884E-2</v>
      </c>
      <c r="AB12" s="4">
        <f t="shared" si="11"/>
        <v>6.4144800437058488E-2</v>
      </c>
    </row>
    <row r="13" spans="1:28" ht="17" customHeight="1" x14ac:dyDescent="0.2">
      <c r="H13">
        <f>AVERAGE(H6:H12)</f>
        <v>6.9907207065011814E-2</v>
      </c>
      <c r="T13" s="3"/>
    </row>
    <row r="14" spans="1:28" x14ac:dyDescent="0.2">
      <c r="H14">
        <v>9</v>
      </c>
      <c r="R14" s="3"/>
      <c r="T14" s="3"/>
      <c r="U14" s="3"/>
    </row>
    <row r="15" spans="1:28" x14ac:dyDescent="0.2">
      <c r="A15" s="3"/>
      <c r="T15" s="3"/>
    </row>
    <row r="16" spans="1:28" x14ac:dyDescent="0.2">
      <c r="A16" s="3"/>
      <c r="N16" s="3"/>
    </row>
    <row r="17" spans="1:14" x14ac:dyDescent="0.2">
      <c r="A17" s="3"/>
      <c r="N17" s="3"/>
    </row>
    <row r="18" spans="1:14" x14ac:dyDescent="0.2">
      <c r="A18" s="3"/>
      <c r="N18" s="3"/>
    </row>
    <row r="19" spans="1:14" x14ac:dyDescent="0.2">
      <c r="A19" s="3"/>
      <c r="N19" s="3"/>
    </row>
    <row r="20" spans="1:14" x14ac:dyDescent="0.2">
      <c r="N20" s="3"/>
    </row>
    <row r="21" spans="1:14" x14ac:dyDescent="0.2">
      <c r="N21" s="3"/>
    </row>
    <row r="22" spans="1:14" x14ac:dyDescent="0.2">
      <c r="N22" s="3"/>
    </row>
  </sheetData>
  <mergeCells count="19">
    <mergeCell ref="A4:A5"/>
    <mergeCell ref="J4:J5"/>
    <mergeCell ref="T3:AB3"/>
    <mergeCell ref="T4:X4"/>
    <mergeCell ref="Y4:Y5"/>
    <mergeCell ref="Z4:Z5"/>
    <mergeCell ref="AA4:AA5"/>
    <mergeCell ref="AB4:AB5"/>
    <mergeCell ref="B3:J3"/>
    <mergeCell ref="K3:S3"/>
    <mergeCell ref="K4:O4"/>
    <mergeCell ref="P4:P5"/>
    <mergeCell ref="Q4:Q5"/>
    <mergeCell ref="S4:S5"/>
    <mergeCell ref="I4:I5"/>
    <mergeCell ref="R4:R5"/>
    <mergeCell ref="B4:F4"/>
    <mergeCell ref="G4:G5"/>
    <mergeCell ref="H4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Launch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Hallam, Rebecca</cp:lastModifiedBy>
  <dcterms:created xsi:type="dcterms:W3CDTF">2020-04-13T17:31:42Z</dcterms:created>
  <dcterms:modified xsi:type="dcterms:W3CDTF">2020-06-15T14:23:09Z</dcterms:modified>
</cp:coreProperties>
</file>