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lmacha\Documents\Vrais documents\transition\CFI-FFRF controversy\"/>
    </mc:Choice>
  </mc:AlternateContent>
  <xr:revisionPtr revIDLastSave="0" documentId="13_ncr:1_{829B810B-825F-49D9-A9BB-7D9683B586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  <sheet name="Evolution" sheetId="2" r:id="rId2"/>
    <sheet name="Methodolog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J2" i="1"/>
  <c r="B15" i="2"/>
  <c r="C15" i="2"/>
  <c r="D15" i="2"/>
  <c r="B16" i="2"/>
  <c r="C16" i="2"/>
  <c r="D16" i="2"/>
  <c r="B17" i="2"/>
  <c r="C17" i="2"/>
  <c r="D17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C2" i="2"/>
  <c r="D2" i="2"/>
  <c r="C3" i="2"/>
  <c r="D3" i="2"/>
  <c r="C4" i="2"/>
  <c r="D4" i="2"/>
  <c r="C5" i="2"/>
  <c r="D5" i="2"/>
  <c r="C6" i="2"/>
  <c r="D6" i="2"/>
  <c r="B2" i="2"/>
  <c r="B3" i="2"/>
  <c r="B4" i="2"/>
  <c r="B5" i="2"/>
  <c r="B6" i="2"/>
  <c r="B28" i="2" l="1"/>
  <c r="B27" i="2"/>
  <c r="D28" i="2"/>
  <c r="C28" i="2"/>
  <c r="C27" i="2"/>
  <c r="D27" i="2"/>
  <c r="L2" i="1"/>
</calcChain>
</file>

<file path=xl/sharedStrings.xml><?xml version="1.0" encoding="utf-8"?>
<sst xmlns="http://schemas.openxmlformats.org/spreadsheetml/2006/main" count="134" uniqueCount="85">
  <si>
    <t>Total</t>
  </si>
  <si>
    <t>Date</t>
  </si>
  <si>
    <t>Supportive</t>
  </si>
  <si>
    <t>Anti-trans</t>
  </si>
  <si>
    <t>Neutral</t>
  </si>
  <si>
    <t>Link</t>
  </si>
  <si>
    <t>Title</t>
  </si>
  <si>
    <t>Year</t>
  </si>
  <si>
    <t>Biology is not Bigotry</t>
  </si>
  <si>
    <t>Author</t>
  </si>
  <si>
    <t>Jerry A. Coyne</t>
  </si>
  <si>
    <t>https://secularhumanism.org/exclusive/biology-is-not-bigotry/</t>
  </si>
  <si>
    <t>Transgender Athletes and Justice in an Imperfect World</t>
  </si>
  <si>
    <t>Ronald A. Lindsay</t>
  </si>
  <si>
    <t>https://centerforinquiry.org/blog/transgender-athletes-and-justice-in-an-imperfect-world/</t>
  </si>
  <si>
    <t>Do 60% of People Misgender Trans People to Insult Them?</t>
  </si>
  <si>
    <t>Benjamin Radford</t>
  </si>
  <si>
    <t>https://centerforinquiry.org/blog/do-60-of-people-misgender-trans-people-to-insult-them/</t>
  </si>
  <si>
    <t>Is There Room in Atheism for Trans People?</t>
  </si>
  <si>
    <t>EJ Sorrell</t>
  </si>
  <si>
    <t>https://centerforinquiry.org/blog/is_there_room_in_atheism_for_trans_people/</t>
  </si>
  <si>
    <t>https://centerforinquiry.org/blog/of_gender_language_and_clarity/</t>
  </si>
  <si>
    <t>Of Gender, Language, and Clarity</t>
  </si>
  <si>
    <t>Tom Flynn</t>
  </si>
  <si>
    <t>https://centerforinquiry.org/blog/why_cfi_is_suspending_its_support_for_enda/</t>
  </si>
  <si>
    <t>Why CFI Is Suspending Its Support for ENDA</t>
  </si>
  <si>
    <t>Michael De Dora</t>
  </si>
  <si>
    <t>https://centerforinquiry.org/blog/a_closer_look_at_media_diversity_should_tv_reflect_reality/</t>
  </si>
  <si>
    <t>A Closer Look at Media Diversity: Should TV Reflect Reality?</t>
  </si>
  <si>
    <t>Paul Fidalgo</t>
  </si>
  <si>
    <t>Call It What It Is: Supreme Court Conservatives Support Taxpayer-Funded Bigotry</t>
  </si>
  <si>
    <t>Nicholas Little</t>
  </si>
  <si>
    <t>https://centerforinquiry.org/blog/call-it-what-it-is-supreme-court-conservatives-support-taxpayer-funded-bigotry/</t>
  </si>
  <si>
    <t>Transgender Rights: A Framework for Resolving the Controversy</t>
  </si>
  <si>
    <t>Gary L. Francione</t>
  </si>
  <si>
    <t>https://secularhumanism.org/2025/01/transgender-rights-a-framework-for-resolving-the-controversy/</t>
  </si>
  <si>
    <t>Introduction to Special Section on Transgender Controversies</t>
  </si>
  <si>
    <t>https://secularhumanism.org/2025/01/introduction-to-special-section-on-transgender-controversies/</t>
  </si>
  <si>
    <t>https://secularhumanism.org/2025/01/parental-rights-a-casualty-of-anti-transgender-legislation/</t>
  </si>
  <si>
    <t>Robert Pokorski</t>
  </si>
  <si>
    <t>Parental Rights: A Casualty of Anti-Transgender Legislation</t>
  </si>
  <si>
    <t>In the Toilet with J. K. Rowling: Reason vs. Emotion in the Transgender Bathroom Debate</t>
  </si>
  <si>
    <t>Tilda Storey-Law</t>
  </si>
  <si>
    <t>https://secularhumanism.org/2025/01/in-the-toilet-with-j-k-rowling-reason-vs-emotion-in-the-transgender-bathroom-debate/</t>
  </si>
  <si>
    <t>Get Gender Ideology out of Biology!</t>
  </si>
  <si>
    <t>Nathan H. Lents</t>
  </si>
  <si>
    <t>category (ChatGPT)</t>
  </si>
  <si>
    <t>category (River)</t>
  </si>
  <si>
    <t>https://secularhumanism.org/2022/12/the-truth-matters-and-secular-humanists-should-defend-it/</t>
  </si>
  <si>
    <t>https://secularhumanism.org/2025/01/get-gender-ideology-out-of-biology/</t>
  </si>
  <si>
    <t>Robyn E. Blumner</t>
  </si>
  <si>
    <t>The Truth Matters and Secular Humanists Should Defend It</t>
  </si>
  <si>
    <t>https://secularhumanism.org/2022/02/pronoun-follies/</t>
  </si>
  <si>
    <t>Pronoun Follies</t>
  </si>
  <si>
    <t>S. T. Joshi</t>
  </si>
  <si>
    <t>https://secularhumanism.org/exclusive/to-each-their-own-reality/</t>
  </si>
  <si>
    <t>To Each Their Own Reality</t>
  </si>
  <si>
    <t>https://secularhumanism.org/exclusive/the-confirmation-of-secretary-h-sandwich/</t>
  </si>
  <si>
    <t>The Confirmation of Secretary H. Sandwich</t>
  </si>
  <si>
    <t>https://secularhumanism.org/exclusive/the-regrettable-dogmatism-of-ffrf/</t>
  </si>
  <si>
    <t>The Regrettable Dogmatism of FFRF</t>
  </si>
  <si>
    <t>Identitarianism Is Incompatible with Humanism</t>
  </si>
  <si>
    <t>https://secularhumanism.org/2022/05/identitarianism-is-incompatible-with-humanism/</t>
  </si>
  <si>
    <t>https://secularhumanism.org/exclusive/179474/</t>
  </si>
  <si>
    <t>The Suicide of a Nation</t>
  </si>
  <si>
    <t>https://secularhumanism.org/2020/03/the-tragedy-of-the-singular-they/</t>
  </si>
  <si>
    <t>The Tragedy of the Singular ‘They’</t>
  </si>
  <si>
    <t>https://centerforinquiry.org/press_releases/cfi-condemns-governments-attempt-to-define-transgender-people-out-of-their-rights/</t>
  </si>
  <si>
    <t>CFI Condemns Government’s Attempt to Define Transgender People Out of Their Rights</t>
  </si>
  <si>
    <t>https://centerforinquiry.org/press_releases/trumps_transgender_military_ban</t>
  </si>
  <si>
    <t>Center for Inquiry Condemns Trump’s Transgender Military Ban as Turning Back Progress</t>
  </si>
  <si>
    <t>Prompt</t>
  </si>
  <si>
    <t>I want you to tell me for each article I will copy paste if it's supportive of trans people, neutral, or anti-trans?</t>
  </si>
  <si>
    <t>Version</t>
  </si>
  <si>
    <t>ChatGPT 4o</t>
  </si>
  <si>
    <t>Trump HHS/HUD Regulations Cast Trans Americans As “Lesser” Citizens</t>
  </si>
  <si>
    <t>https://centerforinquiry.org/press_releases/trump-hhs-hud-regulations-cast-trans-americans-as-lesser-citizens/?ms=Mhlink</t>
  </si>
  <si>
    <t>https://centerforinquiry.org/press_releases/u-s-_is_regressing_on_human_rights_center_for_inquiry_warns_un_human_rights/</t>
  </si>
  <si>
    <t>U.S. is “Regressing” on Human Rights, Center for Inquiry Warns UN Human Rights Council</t>
  </si>
  <si>
    <t>https://centerforinquiry.org/press_releases/hhs_religious_freedom_division_robs_americans_of_their_right_to_safe_and_se/</t>
  </si>
  <si>
    <t>HHS ‘Religious Freedom’ Division Robs Americans of their Right to Safe and Secular Health Care</t>
  </si>
  <si>
    <t>https://centerforinquiry.org/press_releases/sessions_watchdogs/</t>
  </si>
  <si>
    <t>Jeff Sessions Providing Watchdogs for the Religious Right within the DOJ, warns Center for Inquiry</t>
  </si>
  <si>
    <t>2020-2025</t>
  </si>
  <si>
    <t>Before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</si>
</sst>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343"/>
      <color rgb="FFFF7D7D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600"/>
              <a:t>CFI</a:t>
            </a:r>
            <a:r>
              <a:rPr lang="fr-FR" sz="1600" baseline="0"/>
              <a:t> articles (Free Inquiry / CFI blog)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Evolution!$B$1</c:f>
              <c:strCache>
                <c:ptCount val="1"/>
                <c:pt idx="0">
                  <c:v>Supportive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Evolution!$A$2:$A$18</c15:sqref>
                  </c15:fullRef>
                </c:ext>
              </c:extLst>
              <c:f>Evolution!$A$2:$A$17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Evolution!$B$2:$B$18</c15:sqref>
                  </c15:fullRef>
                </c:ext>
              </c:extLst>
              <c:f>Evolution!$B$2:$B$17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0-45C2-B626-B53718624F35}"/>
            </c:ext>
          </c:extLst>
        </c:ser>
        <c:ser>
          <c:idx val="2"/>
          <c:order val="1"/>
          <c:tx>
            <c:strRef>
              <c:f>Evolution!$C$1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Evolution!$A$2:$A$18</c15:sqref>
                  </c15:fullRef>
                </c:ext>
              </c:extLst>
              <c:f>Evolution!$A$2:$A$17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Evolution!$C$2:$C$18</c15:sqref>
                  </c15:fullRef>
                </c:ext>
              </c:extLst>
              <c:f>Evolution!$C$2:$C$17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0-45C2-B626-B53718624F35}"/>
            </c:ext>
          </c:extLst>
        </c:ser>
        <c:ser>
          <c:idx val="3"/>
          <c:order val="2"/>
          <c:tx>
            <c:strRef>
              <c:f>Evolution!$D$1</c:f>
              <c:strCache>
                <c:ptCount val="1"/>
                <c:pt idx="0">
                  <c:v>Anti-trans</c:v>
                </c:pt>
              </c:strCache>
            </c:strRef>
          </c:tx>
          <c:spPr>
            <a:solidFill>
              <a:srgbClr val="FF434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Evolution!$A$2:$A$18</c15:sqref>
                  </c15:fullRef>
                </c:ext>
              </c:extLst>
              <c:f>Evolution!$A$2:$A$17</c:f>
              <c:numCache>
                <c:formatCode>General</c:formatCode>
                <c:ptCount val="1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Evolution!$D$2:$D$18</c15:sqref>
                  </c15:fullRef>
                </c:ext>
              </c:extLst>
              <c:f>Evolution!$D$2:$D$17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0-45C2-B626-B53718624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598584"/>
        <c:axId val="639593904"/>
      </c:barChart>
      <c:catAx>
        <c:axId val="63959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593904"/>
        <c:crosses val="autoZero"/>
        <c:auto val="1"/>
        <c:lblAlgn val="ctr"/>
        <c:lblOffset val="100"/>
        <c:noMultiLvlLbl val="0"/>
      </c:catAx>
      <c:valAx>
        <c:axId val="639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959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Evolution!$A$27</c:f>
              <c:strCache>
                <c:ptCount val="1"/>
                <c:pt idx="0">
                  <c:v>2020-2025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488-430B-8529-DEE87153F26D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88-430B-8529-DEE87153F26D}"/>
              </c:ext>
            </c:extLst>
          </c:dPt>
          <c:dPt>
            <c:idx val="2"/>
            <c:bubble3D val="0"/>
            <c:spPr>
              <a:solidFill>
                <a:srgbClr val="FF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488-430B-8529-DEE87153F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Evolution!$B$26:$D$26</c:f>
              <c:strCache>
                <c:ptCount val="3"/>
                <c:pt idx="0">
                  <c:v>Supportive</c:v>
                </c:pt>
                <c:pt idx="1">
                  <c:v>Neutral</c:v>
                </c:pt>
                <c:pt idx="2">
                  <c:v>Anti-trans</c:v>
                </c:pt>
              </c:strCache>
            </c:strRef>
          </c:cat>
          <c:val>
            <c:numRef>
              <c:f>Evolution!$B$27:$D$27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8-430B-8529-DEE87153F2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Evolution!$A$28</c:f>
              <c:strCache>
                <c:ptCount val="1"/>
                <c:pt idx="0">
                  <c:v>Before 2020</c:v>
                </c:pt>
              </c:strCache>
            </c:strRef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353-4B5B-A687-B08F02D8A1C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53-4B5B-A687-B08F02D8A1CC}"/>
              </c:ext>
            </c:extLst>
          </c:dPt>
          <c:dPt>
            <c:idx val="2"/>
            <c:bubble3D val="0"/>
            <c:spPr>
              <a:solidFill>
                <a:srgbClr val="FF434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53-4B5B-A687-B08F02D8A1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Evolution!$B$26:$D$26</c:f>
              <c:strCache>
                <c:ptCount val="3"/>
                <c:pt idx="0">
                  <c:v>Supportive</c:v>
                </c:pt>
                <c:pt idx="1">
                  <c:v>Neutral</c:v>
                </c:pt>
                <c:pt idx="2">
                  <c:v>Anti-trans</c:v>
                </c:pt>
              </c:strCache>
            </c:strRef>
          </c:cat>
          <c:val>
            <c:numRef>
              <c:f>Evolution!$B$28:$D$28</c:f>
              <c:numCache>
                <c:formatCode>General</c:formatCode>
                <c:ptCount val="3"/>
                <c:pt idx="0">
                  <c:v>8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353-4B5B-A687-B08F02D8A1C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381002</xdr:colOff>
      <xdr:row>0</xdr:row>
      <xdr:rowOff>180975</xdr:rowOff>
    </xdr:from>
    <xdr:to>
      <xdr:col>14</xdr:col>
      <xdr:colOff>752476</xdr:colOff>
      <xdr:row>22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BF8670-F190-4B1D-AFD2-542D342FC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352425</xdr:colOff>
      <xdr:row>1</xdr:row>
      <xdr:rowOff>109536</xdr:rowOff>
    </xdr:from>
    <xdr:to>
      <xdr:col>21</xdr:col>
      <xdr:colOff>323850</xdr:colOff>
      <xdr:row>17</xdr:row>
      <xdr:rowOff>133349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8D7F46-37C9-2E36-CEA4-33A07D335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342901</xdr:colOff>
      <xdr:row>18</xdr:row>
      <xdr:rowOff>38099</xdr:rowOff>
    </xdr:from>
    <xdr:to>
      <xdr:col>21</xdr:col>
      <xdr:colOff>342901</xdr:colOff>
      <xdr:row>34</xdr:row>
      <xdr:rowOff>66675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0ED826-0973-42E0-A63F-75AEDDA1D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zoomScale="110" zoomScaleNormal="110" workbookViewId="0">
      <selection activeCell="C33" sqref="C33"/>
    </sheetView>
  </sheetViews>
  <sheetFormatPr baseColWidth="10" defaultColWidth="9.140625" defaultRowHeight="15" x14ac:dyDescent="0.25"/>
  <cols>
    <col min="1" max="1" width="69.42578125" style="1" customWidth="1"/>
    <col min="2" max="2" width="32" style="1" customWidth="1"/>
    <col min="3" max="3" width="49.5703125" style="19" customWidth="1"/>
    <col min="4" max="4" width="22.5703125" style="4" customWidth="1"/>
    <col min="5" max="5" width="20.42578125" style="4" customWidth="1"/>
    <col min="6" max="6" width="13.7109375" style="4" customWidth="1"/>
    <col min="7" max="7" width="21.28515625" customWidth="1"/>
    <col min="8" max="8" width="12.7109375" style="4" customWidth="1"/>
    <col min="9" max="9" width="14" style="4" customWidth="1"/>
    <col min="10" max="10" width="14.140625" style="4" customWidth="1"/>
    <col min="12" max="12" width="9.140625" style="1"/>
    <col min="14" max="14" width="11.140625" customWidth="1"/>
    <col min="15" max="15" width="13.140625" customWidth="1"/>
    <col min="16" max="16" width="15.140625" customWidth="1"/>
  </cols>
  <sheetData>
    <row r="1" spans="1:12" s="3" customFormat="1" x14ac:dyDescent="0.25">
      <c r="A1" s="2" t="s">
        <v>6</v>
      </c>
      <c r="B1" s="2" t="s">
        <v>9</v>
      </c>
      <c r="C1" s="18" t="s">
        <v>5</v>
      </c>
      <c r="D1" s="5" t="s">
        <v>46</v>
      </c>
      <c r="E1" s="5" t="s">
        <v>47</v>
      </c>
      <c r="F1" s="5" t="s">
        <v>7</v>
      </c>
      <c r="H1" s="6" t="s">
        <v>2</v>
      </c>
      <c r="I1" s="16" t="s">
        <v>4</v>
      </c>
      <c r="J1" s="17" t="s">
        <v>3</v>
      </c>
      <c r="K1" s="11"/>
      <c r="L1" s="10" t="s">
        <v>0</v>
      </c>
    </row>
    <row r="2" spans="1:12" ht="15" customHeight="1" x14ac:dyDescent="0.25">
      <c r="A2" s="1" t="s">
        <v>22</v>
      </c>
      <c r="B2" s="1" t="s">
        <v>23</v>
      </c>
      <c r="C2" s="19" t="s">
        <v>21</v>
      </c>
      <c r="D2" s="16" t="s">
        <v>4</v>
      </c>
      <c r="F2" s="4">
        <v>2014</v>
      </c>
      <c r="H2" s="15">
        <f>COUNTIF($D2:$D184,H$1)</f>
        <v>12</v>
      </c>
      <c r="I2" s="15">
        <f>COUNTIF($D2:$D184,I$1)</f>
        <v>6</v>
      </c>
      <c r="J2" s="15">
        <f>COUNTIF($D2:$D184,J$1)</f>
        <v>9</v>
      </c>
      <c r="K2" s="12"/>
      <c r="L2" s="1">
        <f>SUM(H2:J2)</f>
        <v>27</v>
      </c>
    </row>
    <row r="3" spans="1:12" x14ac:dyDescent="0.25">
      <c r="A3" s="1" t="s">
        <v>25</v>
      </c>
      <c r="B3" s="1" t="s">
        <v>26</v>
      </c>
      <c r="C3" s="19" t="s">
        <v>24</v>
      </c>
      <c r="D3" s="6" t="s">
        <v>2</v>
      </c>
      <c r="F3" s="4">
        <v>2014</v>
      </c>
      <c r="K3" s="12"/>
    </row>
    <row r="4" spans="1:12" x14ac:dyDescent="0.25">
      <c r="A4" s="1" t="s">
        <v>28</v>
      </c>
      <c r="B4" s="1" t="s">
        <v>16</v>
      </c>
      <c r="C4" t="s">
        <v>27</v>
      </c>
      <c r="D4" s="16" t="s">
        <v>4</v>
      </c>
      <c r="F4" s="4">
        <v>2016</v>
      </c>
    </row>
    <row r="5" spans="1:12" x14ac:dyDescent="0.25">
      <c r="A5" s="1" t="s">
        <v>70</v>
      </c>
      <c r="B5" s="1" t="s">
        <v>29</v>
      </c>
      <c r="C5" s="22" t="s">
        <v>69</v>
      </c>
      <c r="D5" s="6" t="s">
        <v>2</v>
      </c>
      <c r="F5" s="4">
        <v>2017</v>
      </c>
    </row>
    <row r="6" spans="1:12" x14ac:dyDescent="0.25">
      <c r="A6" s="1" t="s">
        <v>78</v>
      </c>
      <c r="B6" s="1" t="s">
        <v>29</v>
      </c>
      <c r="C6" s="19" t="s">
        <v>77</v>
      </c>
      <c r="D6" s="6" t="s">
        <v>2</v>
      </c>
      <c r="F6" s="4">
        <v>2017</v>
      </c>
    </row>
    <row r="7" spans="1:12" x14ac:dyDescent="0.25">
      <c r="A7" s="1" t="s">
        <v>18</v>
      </c>
      <c r="B7" s="1" t="s">
        <v>19</v>
      </c>
      <c r="C7" s="19" t="s">
        <v>20</v>
      </c>
      <c r="D7" s="6" t="s">
        <v>2</v>
      </c>
      <c r="F7" s="4">
        <v>2018</v>
      </c>
    </row>
    <row r="8" spans="1:12" ht="15.75" customHeight="1" x14ac:dyDescent="0.25">
      <c r="A8" s="1" t="s">
        <v>68</v>
      </c>
      <c r="B8" s="1" t="s">
        <v>29</v>
      </c>
      <c r="C8" s="22" t="s">
        <v>67</v>
      </c>
      <c r="D8" s="6" t="s">
        <v>2</v>
      </c>
      <c r="F8" s="4">
        <v>2018</v>
      </c>
    </row>
    <row r="9" spans="1:12" x14ac:dyDescent="0.25">
      <c r="A9" s="1" t="s">
        <v>80</v>
      </c>
      <c r="B9" s="1" t="s">
        <v>29</v>
      </c>
      <c r="C9" s="19" t="s">
        <v>79</v>
      </c>
      <c r="D9" s="6" t="s">
        <v>2</v>
      </c>
      <c r="F9" s="4">
        <v>2018</v>
      </c>
    </row>
    <row r="10" spans="1:12" x14ac:dyDescent="0.25">
      <c r="A10" s="1" t="s">
        <v>82</v>
      </c>
      <c r="B10" s="1" t="s">
        <v>29</v>
      </c>
      <c r="C10" s="19" t="s">
        <v>81</v>
      </c>
      <c r="D10" s="6" t="s">
        <v>2</v>
      </c>
      <c r="F10" s="4">
        <v>2018</v>
      </c>
    </row>
    <row r="11" spans="1:12" x14ac:dyDescent="0.25">
      <c r="A11" s="1" t="s">
        <v>15</v>
      </c>
      <c r="B11" s="1" t="s">
        <v>16</v>
      </c>
      <c r="C11" s="19" t="s">
        <v>17</v>
      </c>
      <c r="D11" s="16" t="s">
        <v>4</v>
      </c>
      <c r="E11" s="17" t="s">
        <v>3</v>
      </c>
      <c r="F11" s="4">
        <v>2019</v>
      </c>
    </row>
    <row r="12" spans="1:12" x14ac:dyDescent="0.25">
      <c r="A12" s="1" t="s">
        <v>75</v>
      </c>
      <c r="B12" s="1" t="s">
        <v>29</v>
      </c>
      <c r="C12" s="19" t="s">
        <v>76</v>
      </c>
      <c r="D12" s="6" t="s">
        <v>2</v>
      </c>
      <c r="F12" s="4">
        <v>2019</v>
      </c>
    </row>
    <row r="13" spans="1:12" x14ac:dyDescent="0.25">
      <c r="A13" s="1" t="s">
        <v>66</v>
      </c>
      <c r="B13" s="1" t="s">
        <v>23</v>
      </c>
      <c r="C13" s="19" t="s">
        <v>65</v>
      </c>
      <c r="D13" s="17" t="s">
        <v>3</v>
      </c>
      <c r="E13" s="16" t="s">
        <v>4</v>
      </c>
      <c r="F13" s="4">
        <v>2020</v>
      </c>
    </row>
    <row r="14" spans="1:12" x14ac:dyDescent="0.25">
      <c r="A14" s="1" t="s">
        <v>12</v>
      </c>
      <c r="B14" s="1" t="s">
        <v>13</v>
      </c>
      <c r="C14" s="19" t="s">
        <v>14</v>
      </c>
      <c r="D14" s="16" t="s">
        <v>4</v>
      </c>
      <c r="F14" s="4">
        <v>2021</v>
      </c>
    </row>
    <row r="15" spans="1:12" x14ac:dyDescent="0.25">
      <c r="A15" s="1" t="s">
        <v>30</v>
      </c>
      <c r="B15" s="1" t="s">
        <v>31</v>
      </c>
      <c r="C15" s="19" t="s">
        <v>32</v>
      </c>
      <c r="D15" s="6" t="s">
        <v>2</v>
      </c>
      <c r="F15" s="4">
        <v>2021</v>
      </c>
    </row>
    <row r="16" spans="1:12" x14ac:dyDescent="0.25">
      <c r="A16" s="1" t="s">
        <v>53</v>
      </c>
      <c r="B16" s="1" t="s">
        <v>54</v>
      </c>
      <c r="C16" t="s">
        <v>52</v>
      </c>
      <c r="D16" s="17" t="s">
        <v>3</v>
      </c>
      <c r="F16" s="4">
        <v>2022</v>
      </c>
    </row>
    <row r="17" spans="1:6" x14ac:dyDescent="0.25">
      <c r="A17" s="1" t="s">
        <v>61</v>
      </c>
      <c r="B17" s="1" t="s">
        <v>50</v>
      </c>
      <c r="C17" s="19" t="s">
        <v>62</v>
      </c>
      <c r="D17" s="17" t="s">
        <v>3</v>
      </c>
      <c r="F17" s="4">
        <v>2022</v>
      </c>
    </row>
    <row r="18" spans="1:6" x14ac:dyDescent="0.25">
      <c r="A18" s="1" t="s">
        <v>51</v>
      </c>
      <c r="B18" s="1" t="s">
        <v>50</v>
      </c>
      <c r="C18" s="19" t="s">
        <v>48</v>
      </c>
      <c r="D18" s="17" t="s">
        <v>3</v>
      </c>
      <c r="F18" s="4">
        <v>2023</v>
      </c>
    </row>
    <row r="19" spans="1:6" x14ac:dyDescent="0.25">
      <c r="A19" s="1" t="s">
        <v>56</v>
      </c>
      <c r="B19" s="1" t="s">
        <v>13</v>
      </c>
      <c r="C19" s="22" t="s">
        <v>55</v>
      </c>
      <c r="D19" s="17" t="s">
        <v>3</v>
      </c>
      <c r="F19" s="4">
        <v>2024</v>
      </c>
    </row>
    <row r="20" spans="1:6" x14ac:dyDescent="0.25">
      <c r="A20" s="1" t="s">
        <v>64</v>
      </c>
      <c r="B20" s="1" t="s">
        <v>13</v>
      </c>
      <c r="C20" s="1" t="s">
        <v>63</v>
      </c>
      <c r="D20" s="16" t="s">
        <v>4</v>
      </c>
      <c r="F20" s="4">
        <v>2024</v>
      </c>
    </row>
    <row r="21" spans="1:6" x14ac:dyDescent="0.25">
      <c r="A21" s="1" t="s">
        <v>8</v>
      </c>
      <c r="B21" s="1" t="s">
        <v>10</v>
      </c>
      <c r="C21" s="19" t="s">
        <v>11</v>
      </c>
      <c r="D21" s="17" t="s">
        <v>3</v>
      </c>
      <c r="F21" s="4">
        <v>2025</v>
      </c>
    </row>
    <row r="22" spans="1:6" x14ac:dyDescent="0.25">
      <c r="A22" s="1" t="s">
        <v>33</v>
      </c>
      <c r="B22" s="1" t="s">
        <v>34</v>
      </c>
      <c r="C22" s="19" t="s">
        <v>35</v>
      </c>
      <c r="D22" s="17" t="s">
        <v>3</v>
      </c>
      <c r="F22" s="4">
        <v>2025</v>
      </c>
    </row>
    <row r="23" spans="1:6" x14ac:dyDescent="0.25">
      <c r="A23" s="1" t="s">
        <v>36</v>
      </c>
      <c r="B23" s="1" t="s">
        <v>13</v>
      </c>
      <c r="C23" s="19" t="s">
        <v>37</v>
      </c>
      <c r="D23" s="17" t="s">
        <v>3</v>
      </c>
      <c r="F23" s="4">
        <v>2025</v>
      </c>
    </row>
    <row r="24" spans="1:6" x14ac:dyDescent="0.25">
      <c r="A24" s="1" t="s">
        <v>40</v>
      </c>
      <c r="B24" s="1" t="s">
        <v>39</v>
      </c>
      <c r="C24" t="s">
        <v>38</v>
      </c>
      <c r="D24" s="6" t="s">
        <v>2</v>
      </c>
      <c r="F24" s="4">
        <v>2025</v>
      </c>
    </row>
    <row r="25" spans="1:6" x14ac:dyDescent="0.25">
      <c r="A25" s="1" t="s">
        <v>41</v>
      </c>
      <c r="B25" s="1" t="s">
        <v>42</v>
      </c>
      <c r="C25" s="19" t="s">
        <v>43</v>
      </c>
      <c r="D25" s="6" t="s">
        <v>2</v>
      </c>
      <c r="F25" s="4">
        <v>2025</v>
      </c>
    </row>
    <row r="26" spans="1:6" x14ac:dyDescent="0.25">
      <c r="A26" s="1" t="s">
        <v>44</v>
      </c>
      <c r="B26" s="1" t="s">
        <v>45</v>
      </c>
      <c r="C26" s="22" t="s">
        <v>49</v>
      </c>
      <c r="D26" s="6" t="s">
        <v>2</v>
      </c>
      <c r="E26" s="16" t="s">
        <v>4</v>
      </c>
      <c r="F26" s="4">
        <v>2025</v>
      </c>
    </row>
    <row r="27" spans="1:6" x14ac:dyDescent="0.25">
      <c r="A27" s="1" t="s">
        <v>58</v>
      </c>
      <c r="B27" s="1" t="s">
        <v>13</v>
      </c>
      <c r="C27" s="19" t="s">
        <v>57</v>
      </c>
      <c r="D27" s="16" t="s">
        <v>4</v>
      </c>
      <c r="F27" s="4">
        <v>2025</v>
      </c>
    </row>
    <row r="28" spans="1:6" x14ac:dyDescent="0.25">
      <c r="A28" s="1" t="s">
        <v>60</v>
      </c>
      <c r="B28" s="1" t="s">
        <v>13</v>
      </c>
      <c r="C28" s="19" t="s">
        <v>59</v>
      </c>
      <c r="D28" s="17" t="s">
        <v>3</v>
      </c>
      <c r="F28" s="4">
        <v>2025</v>
      </c>
    </row>
  </sheetData>
  <sortState xmlns:xlrd2="http://schemas.microsoft.com/office/spreadsheetml/2017/richdata2" ref="A2:F28">
    <sortCondition ref="F2:F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D61D-4472-4626-890F-5FA741A97534}">
  <dimension ref="A1:D28"/>
  <sheetViews>
    <sheetView workbookViewId="0">
      <selection activeCell="F24" sqref="F24"/>
    </sheetView>
  </sheetViews>
  <sheetFormatPr baseColWidth="10" defaultRowHeight="15" x14ac:dyDescent="0.25"/>
  <cols>
    <col min="1" max="1" width="15.140625" style="7" customWidth="1"/>
    <col min="2" max="2" width="13.85546875" style="8" customWidth="1"/>
    <col min="3" max="3" width="13.5703125" customWidth="1"/>
    <col min="4" max="4" width="13.42578125" customWidth="1"/>
  </cols>
  <sheetData>
    <row r="1" spans="1:4" x14ac:dyDescent="0.25">
      <c r="A1" s="7" t="s">
        <v>1</v>
      </c>
      <c r="B1" s="9" t="s">
        <v>2</v>
      </c>
      <c r="C1" s="14" t="s">
        <v>4</v>
      </c>
      <c r="D1" s="13" t="s">
        <v>3</v>
      </c>
    </row>
    <row r="2" spans="1:4" x14ac:dyDescent="0.25">
      <c r="A2" s="7">
        <v>2010</v>
      </c>
      <c r="B2" s="8">
        <f>COUNTIFS(Data!$F$2:$F$147,Evolution!$A2,Data!$D$2:$D$147,B$1)</f>
        <v>0</v>
      </c>
      <c r="C2" s="8">
        <f>COUNTIFS(Data!$F$2:$F$147,Evolution!$A2,Data!$D$2:$D$147,C$1)</f>
        <v>0</v>
      </c>
      <c r="D2" s="8">
        <f>COUNTIFS(Data!$F$2:$F$147,Evolution!$A2,Data!$D$2:$D$147,D$1)</f>
        <v>0</v>
      </c>
    </row>
    <row r="3" spans="1:4" x14ac:dyDescent="0.25">
      <c r="A3" s="7">
        <v>2011</v>
      </c>
      <c r="B3" s="8">
        <f>COUNTIFS(Data!$F$2:$F$147,Evolution!$A3,Data!$D$2:$D$147,B$1)</f>
        <v>0</v>
      </c>
      <c r="C3" s="8">
        <f>COUNTIFS(Data!$F$2:$F$147,Evolution!$A3,Data!$D$2:$D$147,C$1)</f>
        <v>0</v>
      </c>
      <c r="D3" s="8">
        <f>COUNTIFS(Data!$F$2:$F$147,Evolution!$A3,Data!$D$2:$D$147,D$1)</f>
        <v>0</v>
      </c>
    </row>
    <row r="4" spans="1:4" x14ac:dyDescent="0.25">
      <c r="A4" s="7">
        <v>2012</v>
      </c>
      <c r="B4" s="8">
        <f>COUNTIFS(Data!$F$2:$F$147,Evolution!$A4,Data!$D$2:$D$147,B$1)</f>
        <v>0</v>
      </c>
      <c r="C4" s="8">
        <f>COUNTIFS(Data!$F$2:$F$147,Evolution!$A4,Data!$D$2:$D$147,C$1)</f>
        <v>0</v>
      </c>
      <c r="D4" s="8">
        <f>COUNTIFS(Data!$F$2:$F$147,Evolution!$A4,Data!$D$2:$D$147,D$1)</f>
        <v>0</v>
      </c>
    </row>
    <row r="5" spans="1:4" x14ac:dyDescent="0.25">
      <c r="A5" s="7">
        <v>2013</v>
      </c>
      <c r="B5" s="8">
        <f>COUNTIFS(Data!$F$2:$F$147,Evolution!$A5,Data!$D$2:$D$147,B$1)</f>
        <v>0</v>
      </c>
      <c r="C5" s="8">
        <f>COUNTIFS(Data!$F$2:$F$147,Evolution!$A5,Data!$D$2:$D$147,C$1)</f>
        <v>0</v>
      </c>
      <c r="D5" s="8">
        <f>COUNTIFS(Data!$F$2:$F$147,Evolution!$A5,Data!$D$2:$D$147,D$1)</f>
        <v>0</v>
      </c>
    </row>
    <row r="6" spans="1:4" x14ac:dyDescent="0.25">
      <c r="A6" s="7">
        <v>2014</v>
      </c>
      <c r="B6" s="8">
        <f>COUNTIFS(Data!$F$2:$F$147,Evolution!$A6,Data!$D$2:$D$147,B$1)</f>
        <v>1</v>
      </c>
      <c r="C6" s="8">
        <f>COUNTIFS(Data!$F$2:$F$147,Evolution!$A6,Data!$D$2:$D$147,C$1)</f>
        <v>1</v>
      </c>
      <c r="D6" s="8">
        <f>COUNTIFS(Data!$F$2:$F$147,Evolution!$A6,Data!$D$2:$D$147,D$1)</f>
        <v>0</v>
      </c>
    </row>
    <row r="7" spans="1:4" s="7" customFormat="1" x14ac:dyDescent="0.25">
      <c r="A7" s="7">
        <v>2015</v>
      </c>
      <c r="B7" s="8">
        <f>COUNTIFS(Data!$F$2:$F$147,Evolution!$A7,Data!$D$2:$D$147,B$1)</f>
        <v>0</v>
      </c>
      <c r="C7" s="8">
        <f>COUNTIFS(Data!$F$2:$F$147,Evolution!$A7,Data!$D$2:$D$147,C$1)</f>
        <v>0</v>
      </c>
      <c r="D7" s="8">
        <f>COUNTIFS(Data!$F$2:$F$147,Evolution!$A7,Data!$D$2:$D$147,D$1)</f>
        <v>0</v>
      </c>
    </row>
    <row r="8" spans="1:4" s="7" customFormat="1" x14ac:dyDescent="0.25">
      <c r="A8" s="7">
        <v>2016</v>
      </c>
      <c r="B8" s="8">
        <f>COUNTIFS(Data!$F$2:$F$147,Evolution!$A8,Data!$D$2:$D$147,B$1)</f>
        <v>0</v>
      </c>
      <c r="C8" s="8">
        <f>COUNTIFS(Data!$F$2:$F$147,Evolution!$A8,Data!$D$2:$D$147,C$1)</f>
        <v>1</v>
      </c>
      <c r="D8" s="8">
        <f>COUNTIFS(Data!$F$2:$F$147,Evolution!$A8,Data!$D$2:$D$147,D$1)</f>
        <v>0</v>
      </c>
    </row>
    <row r="9" spans="1:4" x14ac:dyDescent="0.25">
      <c r="A9" s="7">
        <v>2017</v>
      </c>
      <c r="B9" s="8">
        <f>COUNTIFS(Data!$F$2:$F$147,Evolution!$A9,Data!$D$2:$D$147,B$1)</f>
        <v>2</v>
      </c>
      <c r="C9" s="8">
        <f>COUNTIFS(Data!$F$2:$F$147,Evolution!$A9,Data!$D$2:$D$147,C$1)</f>
        <v>0</v>
      </c>
      <c r="D9" s="8">
        <f>COUNTIFS(Data!$F$2:$F$147,Evolution!$A9,Data!$D$2:$D$147,D$1)</f>
        <v>0</v>
      </c>
    </row>
    <row r="10" spans="1:4" x14ac:dyDescent="0.25">
      <c r="A10" s="7">
        <v>2018</v>
      </c>
      <c r="B10" s="8">
        <f>COUNTIFS(Data!$F$2:$F$147,Evolution!$A10,Data!$D$2:$D$147,B$1)</f>
        <v>4</v>
      </c>
      <c r="C10" s="8">
        <f>COUNTIFS(Data!$F$2:$F$147,Evolution!$A10,Data!$D$2:$D$147,C$1)</f>
        <v>0</v>
      </c>
      <c r="D10" s="8">
        <f>COUNTIFS(Data!$F$2:$F$147,Evolution!$A10,Data!$D$2:$D$147,D$1)</f>
        <v>0</v>
      </c>
    </row>
    <row r="11" spans="1:4" x14ac:dyDescent="0.25">
      <c r="A11" s="7">
        <v>2019</v>
      </c>
      <c r="B11" s="8">
        <f>COUNTIFS(Data!$F$2:$F$147,Evolution!$A11,Data!$D$2:$D$147,B$1)</f>
        <v>1</v>
      </c>
      <c r="C11" s="8">
        <f>COUNTIFS(Data!$F$2:$F$147,Evolution!$A11,Data!$D$2:$D$147,C$1)</f>
        <v>1</v>
      </c>
      <c r="D11" s="8">
        <f>COUNTIFS(Data!$F$2:$F$147,Evolution!$A11,Data!$D$2:$D$147,D$1)</f>
        <v>0</v>
      </c>
    </row>
    <row r="12" spans="1:4" x14ac:dyDescent="0.25">
      <c r="A12" s="7">
        <v>2020</v>
      </c>
      <c r="B12" s="8">
        <f>COUNTIFS(Data!$F$2:$F$147,Evolution!$A12,Data!$D$2:$D$147,B$1)</f>
        <v>0</v>
      </c>
      <c r="C12" s="8">
        <f>COUNTIFS(Data!$F$2:$F$147,Evolution!$A12,Data!$D$2:$D$147,C$1)</f>
        <v>0</v>
      </c>
      <c r="D12" s="8">
        <f>COUNTIFS(Data!$F$2:$F$147,Evolution!$A12,Data!$D$2:$D$147,D$1)</f>
        <v>1</v>
      </c>
    </row>
    <row r="13" spans="1:4" x14ac:dyDescent="0.25">
      <c r="A13" s="7">
        <v>2021</v>
      </c>
      <c r="B13" s="8">
        <f>COUNTIFS(Data!$F$2:$F$147,Evolution!$A13,Data!$D$2:$D$147,B$1)</f>
        <v>1</v>
      </c>
      <c r="C13" s="8">
        <f>COUNTIFS(Data!$F$2:$F$147,Evolution!$A13,Data!$D$2:$D$147,C$1)</f>
        <v>1</v>
      </c>
      <c r="D13" s="8">
        <f>COUNTIFS(Data!$F$2:$F$147,Evolution!$A13,Data!$D$2:$D$147,D$1)</f>
        <v>0</v>
      </c>
    </row>
    <row r="14" spans="1:4" x14ac:dyDescent="0.25">
      <c r="A14" s="7">
        <v>2022</v>
      </c>
      <c r="B14" s="8">
        <f>COUNTIFS(Data!$F$2:$F$147,Evolution!$A14,Data!$D$2:$D$147,B$1)</f>
        <v>0</v>
      </c>
      <c r="C14" s="8">
        <f>COUNTIFS(Data!$F$2:$F$147,Evolution!$A14,Data!$D$2:$D$147,C$1)</f>
        <v>0</v>
      </c>
      <c r="D14" s="8">
        <f>COUNTIFS(Data!$F$2:$F$147,Evolution!$A14,Data!$D$2:$D$147,D$1)</f>
        <v>2</v>
      </c>
    </row>
    <row r="15" spans="1:4" x14ac:dyDescent="0.25">
      <c r="A15" s="7">
        <v>2023</v>
      </c>
      <c r="B15" s="8">
        <f>COUNTIFS(Data!$F$2:$F$147,Evolution!$A15,Data!$D$2:$D$147,B$1)</f>
        <v>0</v>
      </c>
      <c r="C15" s="8">
        <f>COUNTIFS(Data!$F$2:$F$147,Evolution!$A15,Data!$D$2:$D$147,C$1)</f>
        <v>0</v>
      </c>
      <c r="D15" s="8">
        <f>COUNTIFS(Data!$F$2:$F$147,Evolution!$A15,Data!$D$2:$D$147,D$1)</f>
        <v>1</v>
      </c>
    </row>
    <row r="16" spans="1:4" x14ac:dyDescent="0.25">
      <c r="A16" s="7">
        <v>2024</v>
      </c>
      <c r="B16" s="8">
        <f>COUNTIFS(Data!$F$2:$F$147,Evolution!$A16,Data!$D$2:$D$147,B$1)</f>
        <v>0</v>
      </c>
      <c r="C16" s="8">
        <f>COUNTIFS(Data!$F$2:$F$147,Evolution!$A16,Data!$D$2:$D$147,C$1)</f>
        <v>1</v>
      </c>
      <c r="D16" s="8">
        <f>COUNTIFS(Data!$F$2:$F$147,Evolution!$A16,Data!$D$2:$D$147,D$1)</f>
        <v>1</v>
      </c>
    </row>
    <row r="17" spans="1:4" x14ac:dyDescent="0.25">
      <c r="A17" s="7">
        <v>2025</v>
      </c>
      <c r="B17" s="8">
        <f>COUNTIFS(Data!$F$2:$F$147,Evolution!$A17,Data!$D$2:$D$147,B$1)</f>
        <v>3</v>
      </c>
      <c r="C17" s="8">
        <f>COUNTIFS(Data!$F$2:$F$147,Evolution!$A17,Data!$D$2:$D$147,C$1)</f>
        <v>1</v>
      </c>
      <c r="D17" s="8">
        <f>COUNTIFS(Data!$F$2:$F$147,Evolution!$A17,Data!$D$2:$D$147,D$1)</f>
        <v>4</v>
      </c>
    </row>
    <row r="18" spans="1:4" x14ac:dyDescent="0.25">
      <c r="C18" s="8"/>
      <c r="D18" s="8"/>
    </row>
    <row r="19" spans="1:4" x14ac:dyDescent="0.25">
      <c r="C19" s="8"/>
      <c r="D19" s="8"/>
    </row>
    <row r="20" spans="1:4" x14ac:dyDescent="0.25">
      <c r="C20" s="8"/>
      <c r="D20" s="8"/>
    </row>
    <row r="26" spans="1:4" x14ac:dyDescent="0.25">
      <c r="B26" s="9" t="s">
        <v>2</v>
      </c>
      <c r="C26" s="14" t="s">
        <v>4</v>
      </c>
      <c r="D26" s="13" t="s">
        <v>3</v>
      </c>
    </row>
    <row r="27" spans="1:4" x14ac:dyDescent="0.25">
      <c r="A27" s="7" t="s">
        <v>83</v>
      </c>
      <c r="B27" s="8">
        <f>SUM(B12:B17)</f>
        <v>4</v>
      </c>
      <c r="C27" s="8">
        <f>SUM(C12:C17)</f>
        <v>3</v>
      </c>
      <c r="D27" s="8">
        <f>SUM(D12:D17)</f>
        <v>9</v>
      </c>
    </row>
    <row r="28" spans="1:4" x14ac:dyDescent="0.25">
      <c r="A28" s="7" t="s">
        <v>84</v>
      </c>
      <c r="B28" s="8">
        <f>SUM(B2:B11)</f>
        <v>8</v>
      </c>
      <c r="C28" s="8">
        <f>SUM(C2:C11)</f>
        <v>3</v>
      </c>
      <c r="D28" s="8">
        <f>SUM(D2:D11)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04A46-6241-4CE4-9C16-7C9242339F4A}">
  <dimension ref="A1:B2"/>
  <sheetViews>
    <sheetView workbookViewId="0">
      <selection activeCell="A2" sqref="A2"/>
    </sheetView>
  </sheetViews>
  <sheetFormatPr baseColWidth="10" defaultRowHeight="15" x14ac:dyDescent="0.25"/>
  <cols>
    <col min="1" max="1" width="48.85546875" style="20" customWidth="1"/>
    <col min="2" max="2" width="12.85546875" customWidth="1"/>
  </cols>
  <sheetData>
    <row r="1" spans="1:2" s="3" customFormat="1" x14ac:dyDescent="0.25">
      <c r="A1" s="21" t="s">
        <v>71</v>
      </c>
      <c r="B1" s="3" t="s">
        <v>73</v>
      </c>
    </row>
    <row r="2" spans="1:2" ht="30" x14ac:dyDescent="0.25">
      <c r="A2" s="20" t="s">
        <v>72</v>
      </c>
      <c r="B2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Evolution</vt:lpstr>
      <vt:lpstr>Methodology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River Champeimont</dc:creator>
  <cp:lastModifiedBy>River Champeimont</cp:lastModifiedBy>
  <dcterms:created xsi:type="dcterms:W3CDTF">2015-06-05T18:19:34Z</dcterms:created>
  <dcterms:modified xsi:type="dcterms:W3CDTF">2025-02-21T19:55:07Z</dcterms:modified>
</cp:coreProperties>
</file>