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mc:AlternateContent xmlns:mc="http://schemas.openxmlformats.org/markup-compatibility/2006">
    <mc:Choice Requires="x15">
      <x15ac:absPath xmlns:x15ac="http://schemas.microsoft.com/office/spreadsheetml/2010/11/ac" url="C:\Users\rchan\Documents\Toastmaster\"/>
    </mc:Choice>
  </mc:AlternateContent>
  <bookViews>
    <workbookView xWindow="0" yWindow="0" windowWidth="28800" windowHeight="11720" tabRatio="671"/>
  </bookViews>
  <sheets>
    <sheet name="January" sheetId="25" r:id="rId1"/>
    <sheet name="February" sheetId="2" r:id="rId2"/>
    <sheet name="March" sheetId="15" r:id="rId3"/>
    <sheet name="April" sheetId="16" r:id="rId4"/>
    <sheet name="May" sheetId="17" r:id="rId5"/>
    <sheet name="June" sheetId="18" r:id="rId6"/>
    <sheet name="July" sheetId="19" r:id="rId7"/>
    <sheet name="August" sheetId="20" r:id="rId8"/>
    <sheet name="September" sheetId="21" r:id="rId9"/>
    <sheet name="October" sheetId="22" r:id="rId10"/>
    <sheet name="November" sheetId="23" r:id="rId11"/>
    <sheet name="December" sheetId="24" r:id="rId12"/>
  </sheets>
  <definedNames>
    <definedName name="CalendarYear">January!$L$2</definedName>
    <definedName name="ColumnTitleRegion1..I12.1">January!$C$2</definedName>
    <definedName name="ColumnTitleRegion1..I12.10" localSheetId="9">October!$C$2</definedName>
    <definedName name="ColumnTitleRegion1..I12.11" localSheetId="10">November!$C$2</definedName>
    <definedName name="ColumnTitleRegion1..I12.12" localSheetId="11">December!$C$2</definedName>
    <definedName name="ColumnTitleRegion1..I12.2">February!$C$2</definedName>
    <definedName name="ColumnTitleRegion1..I12.3" localSheetId="2">March!$C$2</definedName>
    <definedName name="ColumnTitleRegion1..I12.4" localSheetId="3">April!$C$2</definedName>
    <definedName name="ColumnTitleRegion1..I12.5" localSheetId="4">May!$C$2</definedName>
    <definedName name="ColumnTitleRegion1..I12.6" localSheetId="5">June!$C$2</definedName>
    <definedName name="ColumnTitleRegion1..I12.7" localSheetId="6">July!$C$2</definedName>
    <definedName name="ColumnTitleRegion1..I12.8" localSheetId="7">August!$C$2</definedName>
    <definedName name="ColumnTitleRegion1..I12.9" localSheetId="8">September!$C$2</definedName>
    <definedName name="ColumnTitleRegion2..D14.1">January!$C$2</definedName>
    <definedName name="ColumnTitleRegion2..D14.10" localSheetId="9">October!$C$2</definedName>
    <definedName name="ColumnTitleRegion2..D14.11" localSheetId="10">November!$C$2</definedName>
    <definedName name="ColumnTitleRegion2..D14.12" localSheetId="11">December!$C$2</definedName>
    <definedName name="ColumnTitleRegion2..D14.2">February!$C$2</definedName>
    <definedName name="ColumnTitleRegion2..D14.3" localSheetId="2">March!$C$2</definedName>
    <definedName name="ColumnTitleRegion2..D14.4" localSheetId="3">April!$C$2</definedName>
    <definedName name="ColumnTitleRegion2..D14.5" localSheetId="4">May!$C$2</definedName>
    <definedName name="ColumnTitleRegion2..D14.6" localSheetId="5">June!$C$2</definedName>
    <definedName name="ColumnTitleRegion2..D14.7" localSheetId="6">July!$C$2</definedName>
    <definedName name="ColumnTitleRegion2..D14.8" localSheetId="7">August!$C$2</definedName>
    <definedName name="ColumnTitleRegion2..D14.9" localSheetId="8">September!$C$2</definedName>
    <definedName name="DaysAndWeeks">{0,1,2,3,4,5,6} + {0;1;2;3;4;5}*7</definedName>
    <definedName name="_xlnm.Print_Area" localSheetId="0">January!$A:$J</definedName>
    <definedName name="RowTitleRegion1..F13.10" localSheetId="9">October!$E$13</definedName>
    <definedName name="RowTitleRegion1..F13.11" localSheetId="10">November!$E$13</definedName>
    <definedName name="RowTitleRegion1..F13.12" localSheetId="11">December!$E$13</definedName>
    <definedName name="RowTitleRegion1..F13.2">February!$E$13</definedName>
    <definedName name="RowTitleRegion1..F13.3" localSheetId="2">March!$E$13</definedName>
    <definedName name="RowTitleRegion1..F13.4" localSheetId="3">April!$E$13</definedName>
    <definedName name="RowTitleRegion1..F13.5" localSheetId="4">May!$E$13</definedName>
    <definedName name="RowTitleRegion1..F13.6" localSheetId="5">June!$E$13</definedName>
    <definedName name="RowTitleRegion1..F13.7" localSheetId="6">July!$E$13</definedName>
    <definedName name="RowTitleRegion1..F13.8" localSheetId="7">August!$E$13</definedName>
    <definedName name="RowTitleRegion1..F13.9" localSheetId="8">September!$E$13</definedName>
    <definedName name="RowTitleRegion1..L3.1">January!$K$2</definedName>
    <definedName name="RowTitleRegion2..F13.1" localSheetId="0">January!$E$13</definedName>
    <definedName name="WeekStart">January!$L$3</definedName>
  </definedNames>
  <calcPr calcId="171027"/>
</workbook>
</file>

<file path=xl/calcChain.xml><?xml version="1.0" encoding="utf-8"?>
<calcChain xmlns="http://schemas.openxmlformats.org/spreadsheetml/2006/main">
  <c r="L2" i="25" l="1"/>
  <c r="C2" i="25"/>
  <c r="C2" i="24" l="1"/>
  <c r="C2" i="23"/>
  <c r="C2" i="22"/>
  <c r="C2" i="21"/>
  <c r="C2" i="20"/>
  <c r="C2" i="19"/>
  <c r="C2" i="18"/>
  <c r="C2" i="17"/>
  <c r="C2" i="16"/>
  <c r="C2" i="15"/>
  <c r="C9" i="25" l="1" a="1"/>
  <c r="C3" i="25" a="1"/>
  <c r="C11" i="25" a="1"/>
  <c r="C7" i="25" a="1"/>
  <c r="C13" i="25" a="1"/>
  <c r="C5" i="25" a="1"/>
  <c r="B1" i="25"/>
  <c r="C7" i="24" a="1"/>
  <c r="C11" i="24" a="1"/>
  <c r="C5" i="24" a="1"/>
  <c r="C13" i="24" a="1"/>
  <c r="C9" i="24" a="1"/>
  <c r="C3" i="24" a="1"/>
  <c r="B1" i="24"/>
  <c r="C7" i="23" a="1"/>
  <c r="C11" i="23" a="1"/>
  <c r="C3" i="23" a="1"/>
  <c r="C13" i="23" a="1"/>
  <c r="C9" i="23" a="1"/>
  <c r="C5" i="23" a="1"/>
  <c r="B1" i="23"/>
  <c r="C7" i="22" a="1"/>
  <c r="C11" i="22" a="1"/>
  <c r="C5" i="22" a="1"/>
  <c r="C13" i="22" a="1"/>
  <c r="C3" i="22" a="1"/>
  <c r="C9" i="22" a="1"/>
  <c r="B1" i="22"/>
  <c r="C11" i="21" a="1"/>
  <c r="C7" i="21" a="1"/>
  <c r="C9" i="21" a="1"/>
  <c r="C3" i="21" a="1"/>
  <c r="C13" i="21" a="1"/>
  <c r="C5" i="21" a="1"/>
  <c r="B1" i="21"/>
  <c r="C9" i="20" a="1"/>
  <c r="C11" i="20" a="1"/>
  <c r="C7" i="20" a="1"/>
  <c r="C3" i="20" a="1"/>
  <c r="C13" i="20" a="1"/>
  <c r="C5" i="20" a="1"/>
  <c r="B1" i="20"/>
  <c r="C11" i="19" a="1"/>
  <c r="C13" i="19" a="1"/>
  <c r="C9" i="19" a="1"/>
  <c r="C7" i="19" a="1"/>
  <c r="C5" i="19" a="1"/>
  <c r="C3" i="19" a="1"/>
  <c r="B1" i="19"/>
  <c r="C11" i="18" a="1"/>
  <c r="C7" i="18" a="1"/>
  <c r="C9" i="18" a="1"/>
  <c r="C5" i="18" a="1"/>
  <c r="C13" i="18" a="1"/>
  <c r="C3" i="18" a="1"/>
  <c r="B1" i="18"/>
  <c r="C11" i="17" a="1"/>
  <c r="C7" i="17" a="1"/>
  <c r="C9" i="17" a="1"/>
  <c r="C5" i="17" a="1"/>
  <c r="C13" i="17" a="1"/>
  <c r="C3" i="17" a="1"/>
  <c r="B1" i="17"/>
  <c r="C11" i="16" a="1"/>
  <c r="C3" i="16" a="1"/>
  <c r="C9" i="16" a="1"/>
  <c r="C7" i="16" a="1"/>
  <c r="C13" i="16" a="1"/>
  <c r="C5" i="16" a="1"/>
  <c r="B1" i="16"/>
  <c r="C11" i="15" a="1"/>
  <c r="C3" i="15" a="1"/>
  <c r="C13" i="15" a="1"/>
  <c r="C7" i="15" a="1"/>
  <c r="C9" i="15" a="1"/>
  <c r="C5" i="15" a="1"/>
  <c r="B1" i="2"/>
  <c r="B1" i="15"/>
  <c r="H7" i="25" l="1"/>
  <c r="D7" i="25"/>
  <c r="F7" i="25"/>
  <c r="E7" i="25"/>
  <c r="G7" i="25"/>
  <c r="C7" i="25"/>
  <c r="I7" i="25"/>
  <c r="H11" i="25"/>
  <c r="D11" i="25"/>
  <c r="G11" i="25"/>
  <c r="C11" i="25"/>
  <c r="F11" i="25"/>
  <c r="I11" i="25"/>
  <c r="E11" i="25"/>
  <c r="H5" i="25"/>
  <c r="D5" i="25"/>
  <c r="F5" i="25"/>
  <c r="E5" i="25"/>
  <c r="G5" i="25"/>
  <c r="C5" i="25"/>
  <c r="B2" i="25" s="1"/>
  <c r="I5" i="25"/>
  <c r="H3" i="25"/>
  <c r="D3" i="25"/>
  <c r="F3" i="25"/>
  <c r="F2" i="25" s="1"/>
  <c r="E3" i="25"/>
  <c r="E2" i="25" s="1"/>
  <c r="G3" i="25"/>
  <c r="G2" i="25" s="1"/>
  <c r="C3" i="25"/>
  <c r="I3" i="25"/>
  <c r="I2" i="25" s="1"/>
  <c r="D13" i="25"/>
  <c r="C13" i="25"/>
  <c r="H9" i="25"/>
  <c r="D9" i="25"/>
  <c r="F9" i="25"/>
  <c r="I9" i="25"/>
  <c r="G9" i="25"/>
  <c r="C9" i="25"/>
  <c r="E9" i="25"/>
  <c r="H2" i="25"/>
  <c r="D2" i="25"/>
  <c r="C13" i="24"/>
  <c r="D13" i="24"/>
  <c r="G5" i="24"/>
  <c r="C5" i="24"/>
  <c r="B2" i="24" s="1"/>
  <c r="I5" i="24"/>
  <c r="E5" i="24"/>
  <c r="H5" i="24"/>
  <c r="D5" i="24"/>
  <c r="F5" i="24"/>
  <c r="G3" i="24"/>
  <c r="G2" i="24" s="1"/>
  <c r="C3" i="24"/>
  <c r="F3" i="24"/>
  <c r="F2" i="24" s="1"/>
  <c r="I3" i="24"/>
  <c r="I2" i="24" s="1"/>
  <c r="E3" i="24"/>
  <c r="E2" i="24" s="1"/>
  <c r="H3" i="24"/>
  <c r="H2" i="24" s="1"/>
  <c r="D3" i="24"/>
  <c r="D2" i="24" s="1"/>
  <c r="G11" i="24"/>
  <c r="C11" i="24"/>
  <c r="F11" i="24"/>
  <c r="I11" i="24"/>
  <c r="E11" i="24"/>
  <c r="H11" i="24"/>
  <c r="D11" i="24"/>
  <c r="G9" i="24"/>
  <c r="C9" i="24"/>
  <c r="I9" i="24"/>
  <c r="E9" i="24"/>
  <c r="H9" i="24"/>
  <c r="D9" i="24"/>
  <c r="F9" i="24"/>
  <c r="F7" i="24"/>
  <c r="G7" i="24"/>
  <c r="C7" i="24"/>
  <c r="I7" i="24"/>
  <c r="E7" i="24"/>
  <c r="H7" i="24"/>
  <c r="D7" i="24"/>
  <c r="D13" i="23"/>
  <c r="C13" i="23"/>
  <c r="H3" i="23"/>
  <c r="H2" i="23" s="1"/>
  <c r="F3" i="23"/>
  <c r="F2" i="23" s="1"/>
  <c r="G3" i="23"/>
  <c r="G2" i="23" s="1"/>
  <c r="C3" i="23"/>
  <c r="I3" i="23"/>
  <c r="I2" i="23" s="1"/>
  <c r="E3" i="23"/>
  <c r="E2" i="23" s="1"/>
  <c r="D3" i="23"/>
  <c r="D2" i="23" s="1"/>
  <c r="G5" i="23"/>
  <c r="C5" i="23"/>
  <c r="B2" i="23" s="1"/>
  <c r="F5" i="23"/>
  <c r="I5" i="23"/>
  <c r="E5" i="23"/>
  <c r="H5" i="23"/>
  <c r="D5" i="23"/>
  <c r="G11" i="23"/>
  <c r="C11" i="23"/>
  <c r="F11" i="23"/>
  <c r="I11" i="23"/>
  <c r="E11" i="23"/>
  <c r="H11" i="23"/>
  <c r="D11" i="23"/>
  <c r="G9" i="23"/>
  <c r="C9" i="23"/>
  <c r="I9" i="23"/>
  <c r="E9" i="23"/>
  <c r="H9" i="23"/>
  <c r="D9" i="23"/>
  <c r="F9" i="23"/>
  <c r="H7" i="23"/>
  <c r="F7" i="23"/>
  <c r="G7" i="23"/>
  <c r="C7" i="23"/>
  <c r="I7" i="23"/>
  <c r="E7" i="23"/>
  <c r="D7" i="23"/>
  <c r="C13" i="22"/>
  <c r="D13" i="22"/>
  <c r="G5" i="22"/>
  <c r="C5" i="22"/>
  <c r="B2" i="22" s="1"/>
  <c r="F5" i="22"/>
  <c r="I5" i="22"/>
  <c r="E5" i="22"/>
  <c r="H5" i="22"/>
  <c r="D5" i="22"/>
  <c r="G9" i="22"/>
  <c r="C9" i="22"/>
  <c r="I9" i="22"/>
  <c r="E9" i="22"/>
  <c r="H9" i="22"/>
  <c r="D9" i="22"/>
  <c r="F9" i="22"/>
  <c r="G11" i="22"/>
  <c r="C11" i="22"/>
  <c r="F11" i="22"/>
  <c r="I11" i="22"/>
  <c r="E11" i="22"/>
  <c r="H11" i="22"/>
  <c r="D11" i="22"/>
  <c r="G3" i="22"/>
  <c r="G2" i="22" s="1"/>
  <c r="C3" i="22"/>
  <c r="I3" i="22"/>
  <c r="I2" i="22" s="1"/>
  <c r="E3" i="22"/>
  <c r="E2" i="22" s="1"/>
  <c r="H3" i="22"/>
  <c r="H2" i="22" s="1"/>
  <c r="D3" i="22"/>
  <c r="D2" i="22" s="1"/>
  <c r="F3" i="22"/>
  <c r="F2" i="22" s="1"/>
  <c r="F7" i="22"/>
  <c r="G7" i="22"/>
  <c r="C7" i="22"/>
  <c r="I7" i="22"/>
  <c r="E7" i="22"/>
  <c r="H7" i="22"/>
  <c r="D7" i="22"/>
  <c r="H9" i="21"/>
  <c r="D9" i="21"/>
  <c r="I9" i="21"/>
  <c r="G9" i="21"/>
  <c r="C9" i="21"/>
  <c r="F9" i="21"/>
  <c r="E9" i="21"/>
  <c r="H3" i="21"/>
  <c r="H2" i="21" s="1"/>
  <c r="D3" i="21"/>
  <c r="D2" i="21" s="1"/>
  <c r="I3" i="21"/>
  <c r="G3" i="21"/>
  <c r="G2" i="21" s="1"/>
  <c r="C3" i="21"/>
  <c r="F3" i="21"/>
  <c r="F2" i="21" s="1"/>
  <c r="E3" i="21"/>
  <c r="E2" i="21" s="1"/>
  <c r="H5" i="21"/>
  <c r="D5" i="21"/>
  <c r="I5" i="21"/>
  <c r="G5" i="21"/>
  <c r="C5" i="21"/>
  <c r="B2" i="21" s="1"/>
  <c r="F5" i="21"/>
  <c r="E5" i="21"/>
  <c r="H7" i="21"/>
  <c r="D7" i="21"/>
  <c r="I7" i="21"/>
  <c r="G7" i="21"/>
  <c r="C7" i="21"/>
  <c r="F7" i="21"/>
  <c r="E7" i="21"/>
  <c r="D13" i="21"/>
  <c r="C13" i="21"/>
  <c r="H11" i="21"/>
  <c r="D11" i="21"/>
  <c r="I11" i="21"/>
  <c r="G11" i="21"/>
  <c r="C11" i="21"/>
  <c r="F11" i="21"/>
  <c r="E11" i="21"/>
  <c r="I2" i="21"/>
  <c r="H3" i="20"/>
  <c r="H2" i="20" s="1"/>
  <c r="D3" i="20"/>
  <c r="D2" i="20" s="1"/>
  <c r="G3" i="20"/>
  <c r="G2" i="20" s="1"/>
  <c r="C3" i="20"/>
  <c r="F3" i="20"/>
  <c r="F2" i="20" s="1"/>
  <c r="I3" i="20"/>
  <c r="I2" i="20" s="1"/>
  <c r="E3" i="20"/>
  <c r="E2" i="20" s="1"/>
  <c r="H7" i="20"/>
  <c r="D7" i="20"/>
  <c r="G7" i="20"/>
  <c r="C7" i="20"/>
  <c r="F7" i="20"/>
  <c r="I7" i="20"/>
  <c r="E7" i="20"/>
  <c r="H5" i="20"/>
  <c r="D5" i="20"/>
  <c r="G5" i="20"/>
  <c r="C5" i="20"/>
  <c r="B2" i="20" s="1"/>
  <c r="F5" i="20"/>
  <c r="I5" i="20"/>
  <c r="E5" i="20"/>
  <c r="H11" i="20"/>
  <c r="D11" i="20"/>
  <c r="G11" i="20"/>
  <c r="C11" i="20"/>
  <c r="F11" i="20"/>
  <c r="I11" i="20"/>
  <c r="E11" i="20"/>
  <c r="D13" i="20"/>
  <c r="C13" i="20"/>
  <c r="H9" i="20"/>
  <c r="D9" i="20"/>
  <c r="F9" i="20"/>
  <c r="G9" i="20"/>
  <c r="C9" i="20"/>
  <c r="I9" i="20"/>
  <c r="E9" i="20"/>
  <c r="H7" i="19"/>
  <c r="D7" i="19"/>
  <c r="G7" i="19"/>
  <c r="C7" i="19"/>
  <c r="F7" i="19"/>
  <c r="I7" i="19"/>
  <c r="E7" i="19"/>
  <c r="H9" i="19"/>
  <c r="D9" i="19"/>
  <c r="G9" i="19"/>
  <c r="C9" i="19"/>
  <c r="F9" i="19"/>
  <c r="I9" i="19"/>
  <c r="E9" i="19"/>
  <c r="H3" i="19"/>
  <c r="H2" i="19" s="1"/>
  <c r="D3" i="19"/>
  <c r="D2" i="19" s="1"/>
  <c r="G3" i="19"/>
  <c r="G2" i="19" s="1"/>
  <c r="C3" i="19"/>
  <c r="F3" i="19"/>
  <c r="F2" i="19" s="1"/>
  <c r="I3" i="19"/>
  <c r="I2" i="19" s="1"/>
  <c r="E3" i="19"/>
  <c r="E2" i="19" s="1"/>
  <c r="D13" i="19"/>
  <c r="C13" i="19"/>
  <c r="H5" i="19"/>
  <c r="D5" i="19"/>
  <c r="G5" i="19"/>
  <c r="C5" i="19"/>
  <c r="B2" i="19" s="1"/>
  <c r="F5" i="19"/>
  <c r="I5" i="19"/>
  <c r="E5" i="19"/>
  <c r="H11" i="19"/>
  <c r="D11" i="19"/>
  <c r="F11" i="19"/>
  <c r="G11" i="19"/>
  <c r="C11" i="19"/>
  <c r="I11" i="19"/>
  <c r="E11" i="19"/>
  <c r="H9" i="18"/>
  <c r="D9" i="18"/>
  <c r="I9" i="18"/>
  <c r="G9" i="18"/>
  <c r="C9" i="18"/>
  <c r="F9" i="18"/>
  <c r="E9" i="18"/>
  <c r="H3" i="18"/>
  <c r="H2" i="18" s="1"/>
  <c r="D3" i="18"/>
  <c r="D2" i="18" s="1"/>
  <c r="I3" i="18"/>
  <c r="I2" i="18" s="1"/>
  <c r="G3" i="18"/>
  <c r="G2" i="18" s="1"/>
  <c r="C3" i="18"/>
  <c r="E3" i="18"/>
  <c r="E2" i="18" s="1"/>
  <c r="F3" i="18"/>
  <c r="F2" i="18" s="1"/>
  <c r="H7" i="18"/>
  <c r="D7" i="18"/>
  <c r="I7" i="18"/>
  <c r="G7" i="18"/>
  <c r="C7" i="18"/>
  <c r="F7" i="18"/>
  <c r="E7" i="18"/>
  <c r="H5" i="18"/>
  <c r="D5" i="18"/>
  <c r="I5" i="18"/>
  <c r="G5" i="18"/>
  <c r="C5" i="18"/>
  <c r="B2" i="18" s="1"/>
  <c r="F5" i="18"/>
  <c r="E5" i="18"/>
  <c r="D13" i="18"/>
  <c r="C13" i="18"/>
  <c r="H11" i="18"/>
  <c r="D11" i="18"/>
  <c r="I11" i="18"/>
  <c r="G11" i="18"/>
  <c r="C11" i="18"/>
  <c r="F11" i="18"/>
  <c r="E11" i="18"/>
  <c r="H9" i="17"/>
  <c r="D9" i="17"/>
  <c r="I9" i="17"/>
  <c r="G9" i="17"/>
  <c r="C9" i="17"/>
  <c r="F9" i="17"/>
  <c r="E9" i="17"/>
  <c r="H5" i="17"/>
  <c r="D5" i="17"/>
  <c r="E5" i="17"/>
  <c r="G5" i="17"/>
  <c r="C5" i="17"/>
  <c r="B2" i="17" s="1"/>
  <c r="F5" i="17"/>
  <c r="I5" i="17"/>
  <c r="H3" i="17"/>
  <c r="H2" i="17" s="1"/>
  <c r="D3" i="17"/>
  <c r="D2" i="17" s="1"/>
  <c r="E3" i="17"/>
  <c r="E2" i="17" s="1"/>
  <c r="G3" i="17"/>
  <c r="G2" i="17" s="1"/>
  <c r="C3" i="17"/>
  <c r="I3" i="17"/>
  <c r="I2" i="17" s="1"/>
  <c r="F3" i="17"/>
  <c r="F2" i="17" s="1"/>
  <c r="H7" i="17"/>
  <c r="D7" i="17"/>
  <c r="E7" i="17"/>
  <c r="G7" i="17"/>
  <c r="C7" i="17"/>
  <c r="F7" i="17"/>
  <c r="I7" i="17"/>
  <c r="D13" i="17"/>
  <c r="C13" i="17"/>
  <c r="H11" i="17"/>
  <c r="D11" i="17"/>
  <c r="I11" i="17"/>
  <c r="G11" i="17"/>
  <c r="C11" i="17"/>
  <c r="F11" i="17"/>
  <c r="E11" i="17"/>
  <c r="H5" i="16"/>
  <c r="D5" i="16"/>
  <c r="F5" i="16"/>
  <c r="I5" i="16"/>
  <c r="G5" i="16"/>
  <c r="C5" i="16"/>
  <c r="B2" i="16" s="1"/>
  <c r="E5" i="16"/>
  <c r="H3" i="16"/>
  <c r="H2" i="16" s="1"/>
  <c r="D3" i="16"/>
  <c r="D2" i="16" s="1"/>
  <c r="F3" i="16"/>
  <c r="I3" i="16"/>
  <c r="I2" i="16" s="1"/>
  <c r="G3" i="16"/>
  <c r="G2" i="16" s="1"/>
  <c r="C3" i="16"/>
  <c r="E3" i="16"/>
  <c r="E2" i="16" s="1"/>
  <c r="H7" i="16"/>
  <c r="D7" i="16"/>
  <c r="F7" i="16"/>
  <c r="G7" i="16"/>
  <c r="C7" i="16"/>
  <c r="I7" i="16"/>
  <c r="E7" i="16"/>
  <c r="H9" i="16"/>
  <c r="D9" i="16"/>
  <c r="I9" i="16"/>
  <c r="E9" i="16"/>
  <c r="G9" i="16"/>
  <c r="C9" i="16"/>
  <c r="F9" i="16"/>
  <c r="D13" i="16"/>
  <c r="C13" i="16"/>
  <c r="H11" i="16"/>
  <c r="D11" i="16"/>
  <c r="I11" i="16"/>
  <c r="G11" i="16"/>
  <c r="C11" i="16"/>
  <c r="F11" i="16"/>
  <c r="E11" i="16"/>
  <c r="F2" i="16"/>
  <c r="H7" i="15"/>
  <c r="D7" i="15"/>
  <c r="F7" i="15"/>
  <c r="C7" i="15"/>
  <c r="E7" i="15"/>
  <c r="G7" i="15"/>
  <c r="I7" i="15"/>
  <c r="D13" i="15"/>
  <c r="C13" i="15"/>
  <c r="H5" i="15"/>
  <c r="D5" i="15"/>
  <c r="F5" i="15"/>
  <c r="C5" i="15"/>
  <c r="B2" i="15" s="1"/>
  <c r="I5" i="15"/>
  <c r="G5" i="15"/>
  <c r="E5" i="15"/>
  <c r="H3" i="15"/>
  <c r="H2" i="15" s="1"/>
  <c r="D3" i="15"/>
  <c r="D2" i="15" s="1"/>
  <c r="F3" i="15"/>
  <c r="F2" i="15" s="1"/>
  <c r="C3" i="15"/>
  <c r="I3" i="15"/>
  <c r="I2" i="15" s="1"/>
  <c r="E3" i="15"/>
  <c r="E2" i="15" s="1"/>
  <c r="G3" i="15"/>
  <c r="G2" i="15" s="1"/>
  <c r="H9" i="15"/>
  <c r="D9" i="15"/>
  <c r="F9" i="15"/>
  <c r="C9" i="15"/>
  <c r="E9" i="15"/>
  <c r="G9" i="15"/>
  <c r="I9" i="15"/>
  <c r="H11" i="15"/>
  <c r="D11" i="15"/>
  <c r="G11" i="15"/>
  <c r="F11" i="15"/>
  <c r="C11" i="15"/>
  <c r="I11" i="15"/>
  <c r="E11" i="15"/>
  <c r="C13" i="2" l="1" a="1"/>
  <c r="C13" i="2" s="1"/>
  <c r="C11" i="2" a="1"/>
  <c r="I11" i="2" s="1"/>
  <c r="C9" i="2" a="1"/>
  <c r="I9" i="2" s="1"/>
  <c r="C7" i="2" a="1"/>
  <c r="I7" i="2" s="1"/>
  <c r="C5" i="2" a="1"/>
  <c r="I5" i="2" s="1"/>
  <c r="C3" i="2" a="1"/>
  <c r="I3" i="2" s="1"/>
  <c r="C2" i="2"/>
  <c r="D3" i="2" l="1"/>
  <c r="F3" i="2"/>
  <c r="F2" i="2" s="1"/>
  <c r="H3" i="2"/>
  <c r="H2" i="2" s="1"/>
  <c r="D5" i="2"/>
  <c r="F5" i="2"/>
  <c r="H5" i="2"/>
  <c r="D7" i="2"/>
  <c r="F7" i="2"/>
  <c r="H7" i="2"/>
  <c r="D9" i="2"/>
  <c r="F9" i="2"/>
  <c r="H9" i="2"/>
  <c r="D11" i="2"/>
  <c r="F11" i="2"/>
  <c r="H11" i="2"/>
  <c r="D13" i="2"/>
  <c r="C3" i="2"/>
  <c r="E3" i="2"/>
  <c r="E2" i="2" s="1"/>
  <c r="G3" i="2"/>
  <c r="G2" i="2" s="1"/>
  <c r="C5" i="2"/>
  <c r="B2" i="2" s="1"/>
  <c r="E5" i="2"/>
  <c r="G5" i="2"/>
  <c r="C7" i="2"/>
  <c r="E7" i="2"/>
  <c r="G7" i="2"/>
  <c r="C9" i="2"/>
  <c r="E9" i="2"/>
  <c r="G9" i="2"/>
  <c r="C11" i="2"/>
  <c r="E11" i="2"/>
  <c r="G11" i="2"/>
  <c r="I2" i="2"/>
  <c r="D2" i="2" l="1"/>
</calcChain>
</file>

<file path=xl/sharedStrings.xml><?xml version="1.0" encoding="utf-8"?>
<sst xmlns="http://schemas.openxmlformats.org/spreadsheetml/2006/main" count="16" uniqueCount="5">
  <si>
    <t>NOTES:</t>
  </si>
  <si>
    <t>YEAR</t>
  </si>
  <si>
    <t>WEEK START</t>
  </si>
  <si>
    <t>SUN</t>
  </si>
  <si>
    <t>CALENDAR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</si>
</sst>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numFmts>
  <fonts count="12" x14ac:knownFonts="1">
    <font>
      <sz val="11"/>
      <color theme="1" tint="4.9989318521683403E-2"/>
      <name val="Century Gothic"/>
      <family val="2"/>
      <scheme val="minor"/>
    </font>
    <font>
      <sz val="36"/>
      <color theme="0"/>
      <name val="Century Gothic"/>
      <family val="2"/>
      <scheme val="major"/>
    </font>
    <font>
      <sz val="12"/>
      <color theme="0"/>
      <name val="Century Gothic"/>
      <family val="2"/>
      <scheme val="major"/>
    </font>
    <font>
      <sz val="11"/>
      <color theme="3"/>
      <name val="Century Gothic"/>
      <family val="2"/>
      <scheme val="minor"/>
    </font>
    <font>
      <sz val="11"/>
      <color theme="1" tint="4.9989318521683403E-2"/>
      <name val="Century Gothic"/>
      <family val="2"/>
      <scheme val="minor"/>
    </font>
    <font>
      <sz val="16"/>
      <color theme="0"/>
      <name val="Century Gothic"/>
      <family val="2"/>
      <scheme val="minor"/>
    </font>
    <font>
      <sz val="18"/>
      <color theme="0"/>
      <name val="Century Gothic"/>
      <family val="1"/>
      <scheme val="major"/>
    </font>
    <font>
      <sz val="12"/>
      <color theme="0"/>
      <name val="Century Gothic"/>
      <family val="2"/>
      <scheme val="minor"/>
    </font>
    <font>
      <sz val="11"/>
      <color theme="0"/>
      <name val="Century Gothic"/>
      <family val="2"/>
      <scheme val="minor"/>
    </font>
    <font>
      <sz val="11"/>
      <name val="Century Gothic"/>
      <family val="2"/>
      <scheme val="minor"/>
    </font>
    <font>
      <sz val="11"/>
      <color theme="2" tint="-0.89996032593768116"/>
      <name val="Century Gothic"/>
      <family val="2"/>
      <scheme val="minor"/>
    </font>
    <font>
      <sz val="11"/>
      <color rgb="FFFF0000"/>
      <name val="Century Gothic"/>
      <family val="2"/>
      <scheme val="minor"/>
    </font>
  </fonts>
  <fills count="6">
    <fill>
      <patternFill patternType="none"/>
    </fill>
    <fill>
      <patternFill patternType="gray125"/>
    </fill>
    <fill>
      <patternFill patternType="solid">
        <fgColor indexed="9"/>
        <bgColor indexed="64"/>
      </patternFill>
    </fill>
    <fill>
      <patternFill patternType="solid">
        <fgColor theme="3"/>
        <bgColor indexed="64"/>
      </patternFill>
    </fill>
    <fill>
      <gradientFill>
        <stop position="0">
          <color theme="3"/>
        </stop>
        <stop position="0.5">
          <color theme="3" tint="0.40000610370189521"/>
        </stop>
        <stop position="1">
          <color theme="3"/>
        </stop>
      </gradientFill>
    </fill>
    <fill>
      <patternFill patternType="solid">
        <fgColor theme="4"/>
      </patternFill>
    </fill>
  </fills>
  <borders count="7">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8" tint="-0.499984740745262"/>
      </left>
      <right/>
      <top/>
      <bottom/>
      <diagonal/>
    </border>
  </borders>
  <cellStyleXfs count="12">
    <xf numFmtId="0" fontId="0" fillId="0" borderId="0">
      <alignment horizontal="left" vertical="center" wrapText="1" indent="1"/>
    </xf>
    <xf numFmtId="0" fontId="1" fillId="3" borderId="0" applyNumberFormat="0" applyBorder="0" applyAlignment="0" applyProtection="0"/>
    <xf numFmtId="0" fontId="6" fillId="3" borderId="0" applyNumberFormat="0" applyProtection="0">
      <alignment horizontal="center" vertical="top"/>
    </xf>
    <xf numFmtId="0" fontId="7" fillId="3" borderId="0" applyProtection="0">
      <alignment horizontal="left" indent="1"/>
    </xf>
    <xf numFmtId="0" fontId="2" fillId="4" borderId="6" applyNumberFormat="0" applyProtection="0">
      <alignment horizontal="center" vertical="center"/>
    </xf>
    <xf numFmtId="0" fontId="10" fillId="0" borderId="0" applyNumberFormat="0" applyProtection="0">
      <alignment horizontal="right" indent="1"/>
    </xf>
    <xf numFmtId="0" fontId="4" fillId="0" borderId="4" applyNumberFormat="0" applyFont="0" applyFill="0" applyAlignment="0" applyProtection="0">
      <alignment horizontal="left" vertical="center" wrapText="1" indent="1"/>
    </xf>
    <xf numFmtId="0" fontId="4" fillId="0" borderId="5" applyNumberFormat="0" applyFont="0" applyFill="0" applyAlignment="0" applyProtection="0">
      <alignment horizontal="left" vertical="center" wrapText="1" indent="1"/>
    </xf>
    <xf numFmtId="0" fontId="5" fillId="5" borderId="0" applyNumberFormat="0" applyBorder="0" applyProtection="0">
      <alignment horizontal="center"/>
    </xf>
    <xf numFmtId="164" fontId="3" fillId="0" borderId="1">
      <alignment horizontal="left" vertical="center" indent="1"/>
    </xf>
    <xf numFmtId="0" fontId="9" fillId="0" borderId="3" applyNumberFormat="0" applyFont="0" applyFill="0" applyAlignment="0" applyProtection="0"/>
    <xf numFmtId="0" fontId="8" fillId="0" borderId="0" applyFill="0" applyBorder="0">
      <alignment horizontal="center" vertical="center"/>
    </xf>
  </cellStyleXfs>
  <cellXfs count="20">
    <xf numFmtId="0" fontId="0" fillId="0" borderId="0" xfId="0">
      <alignment horizontal="left" vertical="center" wrapText="1" indent="1"/>
    </xf>
    <xf numFmtId="0" fontId="0" fillId="0" borderId="2" xfId="0" applyFont="1" applyFill="1" applyBorder="1" applyAlignment="1">
      <alignment horizontal="left" vertical="center" wrapText="1" indent="1"/>
    </xf>
    <xf numFmtId="0" fontId="0" fillId="0" borderId="3" xfId="0" applyFont="1" applyFill="1" applyBorder="1" applyAlignment="1">
      <alignment horizontal="left" vertical="center" wrapText="1" indent="1"/>
    </xf>
    <xf numFmtId="0" fontId="0" fillId="0" borderId="3" xfId="0" applyBorder="1">
      <alignment horizontal="left" vertical="center" wrapText="1" indent="1"/>
    </xf>
    <xf numFmtId="164" fontId="3" fillId="0" borderId="1" xfId="9">
      <alignment horizontal="left" vertical="center" indent="1"/>
    </xf>
    <xf numFmtId="0" fontId="10" fillId="0" borderId="0" xfId="5">
      <alignment horizontal="right" indent="1"/>
    </xf>
    <xf numFmtId="0" fontId="8" fillId="2" borderId="0" xfId="11" applyFill="1">
      <alignment horizontal="center" vertical="center"/>
    </xf>
    <xf numFmtId="0" fontId="8" fillId="0" borderId="0" xfId="11" applyFill="1">
      <alignment horizontal="center" vertical="center"/>
    </xf>
    <xf numFmtId="0" fontId="0" fillId="0" borderId="0" xfId="0">
      <alignment horizontal="left" vertical="center" wrapText="1" indent="1"/>
    </xf>
    <xf numFmtId="0" fontId="7" fillId="3" borderId="0" xfId="3">
      <alignment horizontal="left" indent="1"/>
    </xf>
    <xf numFmtId="164" fontId="11" fillId="0" borderId="1" xfId="9" applyFont="1">
      <alignment horizontal="left" vertical="center" indent="1"/>
    </xf>
    <xf numFmtId="0" fontId="0" fillId="0" borderId="3" xfId="10" applyFont="1" applyAlignment="1">
      <alignment horizontal="left" vertical="center" wrapText="1" indent="1"/>
    </xf>
    <xf numFmtId="0" fontId="0" fillId="0" borderId="3" xfId="10" applyFont="1" applyFill="1" applyAlignment="1">
      <alignment horizontal="left" vertical="center" wrapText="1" indent="1"/>
    </xf>
    <xf numFmtId="0" fontId="4" fillId="0" borderId="3" xfId="10" applyFont="1" applyAlignment="1">
      <alignment horizontal="left" vertical="center" wrapText="1" indent="1"/>
    </xf>
    <xf numFmtId="0" fontId="2" fillId="4" borderId="6" xfId="4">
      <alignment horizontal="center" vertical="center"/>
    </xf>
    <xf numFmtId="0" fontId="4" fillId="0" borderId="4" xfId="6">
      <alignment horizontal="left" vertical="center" wrapText="1" indent="1"/>
    </xf>
    <xf numFmtId="0" fontId="4" fillId="0" borderId="5" xfId="7">
      <alignment horizontal="left" vertical="center" wrapText="1" indent="1"/>
    </xf>
    <xf numFmtId="0" fontId="0" fillId="0" borderId="4" xfId="6" applyFont="1">
      <alignment horizontal="left" vertical="center" wrapText="1" indent="1"/>
    </xf>
    <xf numFmtId="0" fontId="0" fillId="0" borderId="5" xfId="7" applyFont="1">
      <alignment horizontal="left" vertical="center" wrapText="1" indent="1"/>
    </xf>
    <xf numFmtId="0" fontId="0" fillId="0" borderId="4" xfId="6" applyFont="1" applyAlignment="1">
      <alignment horizontal="left" vertical="center" wrapText="1" indent="1"/>
    </xf>
  </cellXfs>
  <cellStyles count="12">
    <cellStyle name="Accent1" xfId="8" builtinId="29" customBuiltin="1"/>
    <cellStyle name="Day" xfId="9"/>
    <cellStyle name="Explanatory Text" xfId="7" builtinId="53" customBuiltin="1"/>
    <cellStyle name="Heading 1" xfId="2" builtinId="16" customBuiltin="1"/>
    <cellStyle name="Heading 2" xfId="3" builtinId="17" customBuiltin="1"/>
    <cellStyle name="Heading 3" xfId="4" builtinId="18" customBuiltin="1"/>
    <cellStyle name="Heading 4" xfId="5" builtinId="19" customBuiltin="1"/>
    <cellStyle name="Input" xfId="10" builtinId="20" customBuiltin="1"/>
    <cellStyle name="Normal" xfId="0" builtinId="0" customBuiltin="1"/>
    <cellStyle name="Note" xfId="6" builtinId="10" customBuiltin="1"/>
    <cellStyle name="Title" xfId="1" builtinId="15" customBuiltin="1"/>
    <cellStyle name="Year and Month" xfId="11"/>
  </cellStyles>
  <dxfs count="60">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5" name="Title" descr="Calendar Month January">
          <a:extLst>
            <a:ext uri="{FF2B5EF4-FFF2-40B4-BE49-F238E27FC236}">
              <a16:creationId xmlns:a16="http://schemas.microsoft.com/office/drawing/2014/main" id="{7D12FE7C-7F20-42A6-BAE6-CA27CB79A255}"/>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JANUARY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4" name="Calendar Year" descr="Calendar Year">
          <a:extLst>
            <a:ext uri="{FF2B5EF4-FFF2-40B4-BE49-F238E27FC236}">
              <a16:creationId xmlns:a16="http://schemas.microsoft.com/office/drawing/2014/main" id="{6FDB2EB9-1181-4A1B-851C-3D8D2D474CE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February">
          <a:extLst>
            <a:ext uri="{FF2B5EF4-FFF2-40B4-BE49-F238E27FC236}">
              <a16:creationId xmlns:a16="http://schemas.microsoft.com/office/drawing/2014/main" id="{0BFD9254-7681-4766-A462-BE31CA2E5037}"/>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FEBRUARY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8" name="Calendar Year" descr="Calendar Year">
          <a:extLst>
            <a:ext uri="{FF2B5EF4-FFF2-40B4-BE49-F238E27FC236}">
              <a16:creationId xmlns:a16="http://schemas.microsoft.com/office/drawing/2014/main" id="{D9F45A0B-1F03-45BA-B929-9FBFE3276C6A}"/>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March">
          <a:extLst>
            <a:ext uri="{FF2B5EF4-FFF2-40B4-BE49-F238E27FC236}">
              <a16:creationId xmlns:a16="http://schemas.microsoft.com/office/drawing/2014/main" id="{809829EF-6AE1-4185-8501-829345B19A6E}"/>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MARCH</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8" name="Calendar Year" descr="Calendar Year">
          <a:extLst>
            <a:ext uri="{FF2B5EF4-FFF2-40B4-BE49-F238E27FC236}">
              <a16:creationId xmlns:a16="http://schemas.microsoft.com/office/drawing/2014/main" id="{94F4616A-892E-47C5-A949-FED75FFADEBB}"/>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April">
          <a:extLst>
            <a:ext uri="{FF2B5EF4-FFF2-40B4-BE49-F238E27FC236}">
              <a16:creationId xmlns:a16="http://schemas.microsoft.com/office/drawing/2014/main" id="{8C5697FE-2327-4994-9CAB-8B06831BBFBC}"/>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APRIL</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28BF5BB3-1CB6-4753-BC18-831923F8916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May">
          <a:extLst>
            <a:ext uri="{FF2B5EF4-FFF2-40B4-BE49-F238E27FC236}">
              <a16:creationId xmlns:a16="http://schemas.microsoft.com/office/drawing/2014/main" id="{D3193DA4-2818-437B-B402-50DC425D4195}"/>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MAY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F9579838-AC69-4050-BB7C-A7ED2F2BA2B6}"/>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June">
          <a:extLst>
            <a:ext uri="{FF2B5EF4-FFF2-40B4-BE49-F238E27FC236}">
              <a16:creationId xmlns:a16="http://schemas.microsoft.com/office/drawing/2014/main" id="{1D2DD5FA-C2C9-4F1C-AAA4-8D05231E789A}"/>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JUNE</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CDE28479-E074-4581-B5CA-B0BE8908C03E}"/>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July">
          <a:extLst>
            <a:ext uri="{FF2B5EF4-FFF2-40B4-BE49-F238E27FC236}">
              <a16:creationId xmlns:a16="http://schemas.microsoft.com/office/drawing/2014/main" id="{29285F84-28DE-42CF-9502-C61B073257AC}"/>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JULY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3939A971-FCE0-4C69-8251-DA7ADB6EA0C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August">
          <a:extLst>
            <a:ext uri="{FF2B5EF4-FFF2-40B4-BE49-F238E27FC236}">
              <a16:creationId xmlns:a16="http://schemas.microsoft.com/office/drawing/2014/main" id="{1E986A51-51F6-4144-9A58-00573177AF1C}"/>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AUGUST</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709B1B31-86CA-4068-A573-989F6F365965}"/>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September">
          <a:extLst>
            <a:ext uri="{FF2B5EF4-FFF2-40B4-BE49-F238E27FC236}">
              <a16:creationId xmlns:a16="http://schemas.microsoft.com/office/drawing/2014/main" id="{080CA9D6-E4DF-411F-95FD-A2B17DA1EE3B}"/>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SEPTEMBER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28D5E392-E1DD-486E-B591-DD9D24095ADC}"/>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October">
          <a:extLst>
            <a:ext uri="{FF2B5EF4-FFF2-40B4-BE49-F238E27FC236}">
              <a16:creationId xmlns:a16="http://schemas.microsoft.com/office/drawing/2014/main" id="{AAD91773-9F6D-41BE-8BC0-40C9B763AC8A}"/>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OCTOBER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072C193C-1B84-470D-A22E-2223ACF08D9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November">
          <a:extLst>
            <a:ext uri="{FF2B5EF4-FFF2-40B4-BE49-F238E27FC236}">
              <a16:creationId xmlns:a16="http://schemas.microsoft.com/office/drawing/2014/main" id="{3EC27FD5-639B-4206-BA5D-BD3438BB8A7A}"/>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NOVEMBER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7718AE-59F7-48A7-8087-C85EFD2C10E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December">
          <a:extLst>
            <a:ext uri="{FF2B5EF4-FFF2-40B4-BE49-F238E27FC236}">
              <a16:creationId xmlns:a16="http://schemas.microsoft.com/office/drawing/2014/main" id="{E99666B5-1FFA-4590-947B-FD37013C2960}"/>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DECEMBER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017CDF-4065-410E-BB4B-4114848CDC6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2018</a:t>
          </a:fld>
          <a:endParaRPr lang="en-US" sz="1600">
            <a:solidFill>
              <a:schemeClr val="bg1"/>
            </a:solidFill>
            <a:latin typeface="+mj-lt"/>
          </a:endParaRPr>
        </a:p>
      </xdr:txBody>
    </xdr:sp>
    <xdr:clientData/>
  </xdr:twoCellAnchor>
</xdr:wsDr>
</file>

<file path=xl/theme/theme1.xml><?xml version="1.0" encoding="utf-8"?>
<a:theme xmlns:a="http://schemas.openxmlformats.org/drawingml/2006/main" name="ION_colors">
  <a:themeElements>
    <a:clrScheme name="ION">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ION">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autoPageBreaks="0" fitToPage="1"/>
  </sheetPr>
  <dimension ref="B1:L17"/>
  <sheetViews>
    <sheetView showGridLines="0" tabSelected="1"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18.5" style="8" customWidth="1"/>
    <col min="12" max="12" width="12.25" style="8" customWidth="1"/>
    <col min="13" max="16384" width="9.83203125" style="8"/>
  </cols>
  <sheetData>
    <row r="1" spans="2:12" ht="20.149999999999999" customHeight="1" x14ac:dyDescent="0.25">
      <c r="B1" s="6">
        <f ca="1">CalendarYear</f>
        <v>2018</v>
      </c>
      <c r="K1" s="14" t="s">
        <v>4</v>
      </c>
      <c r="L1" s="14"/>
    </row>
    <row r="2" spans="2:12" ht="30" customHeight="1" x14ac:dyDescent="0.35">
      <c r="B2" s="7" t="str">
        <f ca="1">UPPER(TEXT(C5,"mmmm"))</f>
        <v>JANUARY</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c r="K2" s="9" t="s">
        <v>1</v>
      </c>
      <c r="L2" s="5">
        <f ca="1">YEAR(TODAY())</f>
        <v>2018</v>
      </c>
    </row>
    <row r="3" spans="2:12" ht="19.5" customHeight="1" x14ac:dyDescent="0.35">
      <c r="C3" s="4">
        <f t="array" aca="1" ref="C3:I3" ca="1">DaysAndWeeks+DATE(CalendarYear,1,1)-WEEKDAY(DATE(CalendarYear,1,1),(WeekStart="Mon")+1)+1</f>
        <v>43100</v>
      </c>
      <c r="D3" s="4">
        <f ca="1"/>
        <v>43101</v>
      </c>
      <c r="E3" s="4">
        <f ca="1"/>
        <v>43102</v>
      </c>
      <c r="F3" s="4">
        <f ca="1"/>
        <v>43103</v>
      </c>
      <c r="G3" s="4">
        <f ca="1"/>
        <v>43104</v>
      </c>
      <c r="H3" s="4">
        <f ca="1"/>
        <v>43105</v>
      </c>
      <c r="I3" s="4">
        <f ca="1"/>
        <v>43106</v>
      </c>
      <c r="K3" s="9" t="s">
        <v>2</v>
      </c>
      <c r="L3" s="5" t="s">
        <v>3</v>
      </c>
    </row>
    <row r="4" spans="2:12" ht="75" customHeight="1" x14ac:dyDescent="0.25">
      <c r="C4" s="13"/>
      <c r="D4" s="13"/>
      <c r="E4" s="13"/>
      <c r="F4" s="13"/>
      <c r="G4" s="13"/>
      <c r="H4" s="13"/>
      <c r="I4" s="13"/>
    </row>
    <row r="5" spans="2:12" ht="19.5" customHeight="1" x14ac:dyDescent="0.25">
      <c r="C5" s="4">
        <f t="array" aca="1" ref="C5:I5" ca="1">DaysAndWeeks+DATE(CalendarYear,1,1)-WEEKDAY(DATE(CalendarYear,1,1),(WeekStart="Mon")+1)+8</f>
        <v>43107</v>
      </c>
      <c r="D5" s="4">
        <f ca="1"/>
        <v>43108</v>
      </c>
      <c r="E5" s="4">
        <f ca="1"/>
        <v>43109</v>
      </c>
      <c r="F5" s="4">
        <f ca="1"/>
        <v>43110</v>
      </c>
      <c r="G5" s="4">
        <f ca="1"/>
        <v>43111</v>
      </c>
      <c r="H5" s="4">
        <f ca="1"/>
        <v>43112</v>
      </c>
      <c r="I5" s="4">
        <f ca="1"/>
        <v>43113</v>
      </c>
    </row>
    <row r="6" spans="2:12" ht="75" customHeight="1" x14ac:dyDescent="0.25">
      <c r="C6" s="11"/>
      <c r="D6" s="13"/>
      <c r="E6" s="13"/>
      <c r="F6" s="13"/>
      <c r="G6" s="13"/>
      <c r="H6" s="13"/>
      <c r="I6" s="13"/>
    </row>
    <row r="7" spans="2:12" ht="19.5" customHeight="1" x14ac:dyDescent="0.25">
      <c r="C7" s="4">
        <f t="array" aca="1" ref="C7:I7" ca="1">DaysAndWeeks+DATE(CalendarYear,1,1)-WEEKDAY(DATE(CalendarYear,1,1),(WeekStart="Mon")+1)+15</f>
        <v>43114</v>
      </c>
      <c r="D7" s="4">
        <f ca="1"/>
        <v>43115</v>
      </c>
      <c r="E7" s="4">
        <f ca="1"/>
        <v>43116</v>
      </c>
      <c r="F7" s="4">
        <f ca="1"/>
        <v>43117</v>
      </c>
      <c r="G7" s="4">
        <f ca="1"/>
        <v>43118</v>
      </c>
      <c r="H7" s="4">
        <f ca="1"/>
        <v>43119</v>
      </c>
      <c r="I7" s="4">
        <f ca="1"/>
        <v>43120</v>
      </c>
    </row>
    <row r="8" spans="2:12" ht="75" customHeight="1" x14ac:dyDescent="0.25">
      <c r="C8" s="11"/>
      <c r="D8" s="13"/>
      <c r="E8" s="13"/>
      <c r="F8" s="13"/>
      <c r="G8" s="13"/>
      <c r="H8" s="13"/>
      <c r="I8" s="13"/>
    </row>
    <row r="9" spans="2:12" ht="19.5" customHeight="1" x14ac:dyDescent="0.25">
      <c r="C9" s="4">
        <f t="array" aca="1" ref="C9:I9" ca="1">DaysAndWeeks+DATE(CalendarYear,1,1)-WEEKDAY(DATE(CalendarYear,1,1),(WeekStart="Mon")+1)+22</f>
        <v>43121</v>
      </c>
      <c r="D9" s="4">
        <f ca="1"/>
        <v>43122</v>
      </c>
      <c r="E9" s="4">
        <f ca="1"/>
        <v>43123</v>
      </c>
      <c r="F9" s="4">
        <f ca="1"/>
        <v>43124</v>
      </c>
      <c r="G9" s="4">
        <f ca="1"/>
        <v>43125</v>
      </c>
      <c r="H9" s="4">
        <f ca="1"/>
        <v>43126</v>
      </c>
      <c r="I9" s="4">
        <f ca="1"/>
        <v>43127</v>
      </c>
    </row>
    <row r="10" spans="2:12" ht="75" customHeight="1" x14ac:dyDescent="0.25">
      <c r="C10" s="13"/>
      <c r="D10" s="13"/>
      <c r="E10" s="13"/>
      <c r="F10" s="13"/>
      <c r="G10" s="13"/>
      <c r="H10" s="13"/>
      <c r="I10" s="13"/>
    </row>
    <row r="11" spans="2:12" ht="19.5" customHeight="1" x14ac:dyDescent="0.25">
      <c r="C11" s="4">
        <f t="array" aca="1" ref="C11:I11" ca="1">DaysAndWeeks+DATE(CalendarYear,1,1)-WEEKDAY(DATE(CalendarYear,1,1),(WeekStart="Mon")+1)+29</f>
        <v>43128</v>
      </c>
      <c r="D11" s="4">
        <f ca="1"/>
        <v>43129</v>
      </c>
      <c r="E11" s="4">
        <f ca="1"/>
        <v>43130</v>
      </c>
      <c r="F11" s="4">
        <f ca="1"/>
        <v>43131</v>
      </c>
      <c r="G11" s="4">
        <f ca="1"/>
        <v>43132</v>
      </c>
      <c r="H11" s="4">
        <f ca="1"/>
        <v>43133</v>
      </c>
      <c r="I11" s="4">
        <f ca="1"/>
        <v>43134</v>
      </c>
    </row>
    <row r="12" spans="2:12" ht="75" customHeight="1" x14ac:dyDescent="0.25">
      <c r="C12" s="13"/>
      <c r="D12" s="13"/>
      <c r="E12" s="13"/>
      <c r="F12" s="13"/>
      <c r="G12" s="13"/>
      <c r="H12" s="13"/>
      <c r="I12" s="13"/>
    </row>
    <row r="13" spans="2:12" ht="19.5" customHeight="1" x14ac:dyDescent="0.25">
      <c r="C13" s="4">
        <f t="array" aca="1" ref="C13:D13" ca="1">DaysAndWeeks+DATE(CalendarYear,1,1)-WEEKDAY(DATE(CalendarYear,1,1),(WeekStart="Mon")+1)+36</f>
        <v>43135</v>
      </c>
      <c r="D13" s="4">
        <f ca="1"/>
        <v>43136</v>
      </c>
      <c r="E13" s="15" t="s">
        <v>0</v>
      </c>
      <c r="F13" s="16"/>
      <c r="G13" s="16"/>
      <c r="H13" s="16"/>
      <c r="I13" s="16"/>
    </row>
    <row r="14" spans="2:12" ht="75" customHeight="1" x14ac:dyDescent="0.25">
      <c r="C14" s="13"/>
      <c r="D14" s="13"/>
      <c r="E14" s="15"/>
      <c r="F14" s="16"/>
      <c r="G14" s="16"/>
      <c r="H14" s="16"/>
      <c r="I14" s="16"/>
    </row>
    <row r="15" spans="2:12" ht="16.5" customHeight="1" x14ac:dyDescent="0.25"/>
    <row r="16" spans="2:12" ht="16.5" customHeight="1" x14ac:dyDescent="0.25"/>
    <row r="17" ht="16.5" customHeight="1" x14ac:dyDescent="0.25"/>
  </sheetData>
  <mergeCells count="3">
    <mergeCell ref="K1:L1"/>
    <mergeCell ref="E13:E14"/>
    <mergeCell ref="F13:I14"/>
  </mergeCells>
  <conditionalFormatting sqref="C11:I11 C13:D13">
    <cfRule type="expression" dxfId="59" priority="5">
      <formula>AND(DAY(C11)&gt;=1,DAY(C11)&lt;=15)</formula>
    </cfRule>
  </conditionalFormatting>
  <conditionalFormatting sqref="C3:H3">
    <cfRule type="expression" dxfId="58" priority="4">
      <formula>DAY(C3)&gt;8</formula>
    </cfRule>
  </conditionalFormatting>
  <conditionalFormatting sqref="C3:C14">
    <cfRule type="expression" dxfId="57" priority="3">
      <formula>C$2="SUN"</formula>
    </cfRule>
  </conditionalFormatting>
  <conditionalFormatting sqref="H3:I4 H5:I12">
    <cfRule type="expression" dxfId="56" priority="2">
      <formula>H$2="SAT"</formula>
    </cfRule>
  </conditionalFormatting>
  <conditionalFormatting sqref="I3:I4 I5:I12">
    <cfRule type="expression" dxfId="55" priority="1">
      <formula>$I$2="SUN"</formula>
    </cfRule>
  </conditionalFormatting>
  <dataValidations count="13">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Year in this cell is automatically updated based on year entered in cell L2. Month for this worksheet is in cell below. Calendar Settings starts in cell K1" sqref="B1"/>
    <dataValidation allowBlank="1" showInputMessage="1" showErrorMessage="1" prompt="Enter Notes in cell at right" sqref="E13:E14"/>
    <dataValidation allowBlank="1" showInputMessage="1" showErrorMessage="1" prompt="Enter Notes in this cell" sqref="F13:I14"/>
    <dataValidation allowBlank="1" showInputMessage="1" showErrorMessage="1" prompt="Weekdays in this row are automatically determined based on Week Start entered in cell L3" sqref="C2"/>
    <dataValidation allowBlank="1" showInputMessage="1" showErrorMessage="1" prompt="Create a Calendar for any year in this workbook. Customize year &amp; starting day of the week in cells L2 and L3. Each month is automatically updated in separate worksheets" sqref="A1"/>
    <dataValidation allowBlank="1" showInputMessage="1" showErrorMessage="1" prompt="Select Week Start day in cell at right" sqref="K3"/>
    <dataValidation allowBlank="1" showInputMessage="1" showErrorMessage="1" prompt="Enter Year in this cell" sqref="L2"/>
    <dataValidation allowBlank="1" showInputMessage="1" showErrorMessage="1" prompt="Enter Year in cell at right" sqref="K2"/>
    <dataValidation allowBlank="1" showInputMessage="1" showErrorMessage="1" prompt="Enter Calendar Settings in cells below. These cells will not print" sqref="K1"/>
    <dataValidation type="list" errorStyle="warning" allowBlank="1" showInputMessage="1" showErrorMessage="1" error="Select a Week Start day from the list. Select CANCEL, then press ALT+DOWN ARROW, then ENTER to make selection" prompt="Select Week Start day in this cell. Press ALT+DOWN ARROW to open the drop-down list, then ENTER to make selection" sqref="L3">
      <formula1>"SUN,MON"</formula1>
    </dataValidation>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79" orientation="landscape" r:id="rId1"/>
  <headerFooter differentFirst="1">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FEBRUARY</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DaysAndWeeks+DATE(CalendarYear,2,1)-WEEKDAY(DATE(CalendarYear,2,1),(WeekStart="Mon")+1)+1</f>
        <v>43128</v>
      </c>
      <c r="D3" s="10">
        <f ca="1"/>
        <v>43129</v>
      </c>
      <c r="E3" s="4">
        <f ca="1"/>
        <v>43130</v>
      </c>
      <c r="F3" s="4">
        <f ca="1"/>
        <v>43131</v>
      </c>
      <c r="G3" s="4">
        <f ca="1"/>
        <v>43132</v>
      </c>
      <c r="H3" s="4">
        <f ca="1"/>
        <v>43133</v>
      </c>
      <c r="I3" s="4">
        <f ca="1"/>
        <v>43134</v>
      </c>
    </row>
    <row r="4" spans="2:9" ht="75" customHeight="1" x14ac:dyDescent="0.25">
      <c r="C4" s="11"/>
      <c r="D4" s="11"/>
      <c r="E4" s="11"/>
      <c r="F4" s="11"/>
      <c r="G4" s="11"/>
      <c r="H4" s="11"/>
      <c r="I4" s="11"/>
    </row>
    <row r="5" spans="2:9" ht="19.5" customHeight="1" x14ac:dyDescent="0.25">
      <c r="C5" s="4">
        <f t="array" aca="1" ref="C5:I5" ca="1">DaysAndWeeks+DATE(CalendarYear,2,1)-WEEKDAY(DATE(CalendarYear,2,1),(WeekStart="Mon")+1)+8</f>
        <v>43135</v>
      </c>
      <c r="D5" s="4">
        <f ca="1"/>
        <v>43136</v>
      </c>
      <c r="E5" s="4">
        <f ca="1"/>
        <v>43137</v>
      </c>
      <c r="F5" s="4">
        <f ca="1"/>
        <v>43138</v>
      </c>
      <c r="G5" s="4">
        <f ca="1"/>
        <v>43139</v>
      </c>
      <c r="H5" s="4">
        <f ca="1"/>
        <v>43140</v>
      </c>
      <c r="I5" s="4">
        <f ca="1"/>
        <v>43141</v>
      </c>
    </row>
    <row r="6" spans="2:9" ht="75" customHeight="1" x14ac:dyDescent="0.25">
      <c r="C6" s="13"/>
      <c r="D6" s="13"/>
      <c r="E6" s="13"/>
      <c r="F6" s="13"/>
      <c r="G6" s="13"/>
      <c r="H6" s="13"/>
      <c r="I6" s="13"/>
    </row>
    <row r="7" spans="2:9" ht="19.5" customHeight="1" x14ac:dyDescent="0.25">
      <c r="C7" s="4">
        <f t="array" aca="1" ref="C7:I7" ca="1">DaysAndWeeks+DATE(CalendarYear,2,1)-WEEKDAY(DATE(CalendarYear,2,1),(WeekStart="Mon")+1)+15</f>
        <v>43142</v>
      </c>
      <c r="D7" s="4">
        <f ca="1"/>
        <v>43143</v>
      </c>
      <c r="E7" s="4">
        <f ca="1"/>
        <v>43144</v>
      </c>
      <c r="F7" s="4">
        <f ca="1"/>
        <v>43145</v>
      </c>
      <c r="G7" s="4">
        <f ca="1"/>
        <v>43146</v>
      </c>
      <c r="H7" s="4">
        <f ca="1"/>
        <v>43147</v>
      </c>
      <c r="I7" s="4">
        <f ca="1"/>
        <v>43148</v>
      </c>
    </row>
    <row r="8" spans="2:9" ht="75" customHeight="1" x14ac:dyDescent="0.25">
      <c r="C8" s="13"/>
      <c r="D8" s="13"/>
      <c r="E8" s="13"/>
      <c r="F8" s="13"/>
      <c r="G8" s="13"/>
      <c r="H8" s="13"/>
      <c r="I8" s="13"/>
    </row>
    <row r="9" spans="2:9" ht="19.5" customHeight="1" x14ac:dyDescent="0.25">
      <c r="C9" s="4">
        <f t="array" aca="1" ref="C9:I9" ca="1">DaysAndWeeks+DATE(CalendarYear,2,1)-WEEKDAY(DATE(CalendarYear,2,1),(WeekStart="Mon")+1)+22</f>
        <v>43149</v>
      </c>
      <c r="D9" s="4">
        <f ca="1"/>
        <v>43150</v>
      </c>
      <c r="E9" s="4">
        <f ca="1"/>
        <v>43151</v>
      </c>
      <c r="F9" s="4">
        <f ca="1"/>
        <v>43152</v>
      </c>
      <c r="G9" s="4">
        <f ca="1"/>
        <v>43153</v>
      </c>
      <c r="H9" s="4">
        <f ca="1"/>
        <v>43154</v>
      </c>
      <c r="I9" s="4">
        <f ca="1"/>
        <v>43155</v>
      </c>
    </row>
    <row r="10" spans="2:9" ht="75" customHeight="1" x14ac:dyDescent="0.25">
      <c r="C10" s="13"/>
      <c r="D10" s="13"/>
      <c r="E10" s="13"/>
      <c r="F10" s="13"/>
      <c r="G10" s="13"/>
      <c r="H10" s="13"/>
      <c r="I10" s="13"/>
    </row>
    <row r="11" spans="2:9" ht="19.5" customHeight="1" x14ac:dyDescent="0.25">
      <c r="C11" s="4">
        <f t="array" aca="1" ref="C11:I11" ca="1">DaysAndWeeks+DATE(CalendarYear,2,1)-WEEKDAY(DATE(CalendarYear,2,1),(WeekStart="Mon")+1)+29</f>
        <v>43156</v>
      </c>
      <c r="D11" s="4">
        <f ca="1"/>
        <v>43157</v>
      </c>
      <c r="E11" s="4">
        <f ca="1"/>
        <v>43158</v>
      </c>
      <c r="F11" s="4">
        <f ca="1"/>
        <v>43159</v>
      </c>
      <c r="G11" s="4">
        <f ca="1"/>
        <v>43160</v>
      </c>
      <c r="H11" s="4">
        <f ca="1"/>
        <v>43161</v>
      </c>
      <c r="I11" s="4">
        <f ca="1"/>
        <v>43162</v>
      </c>
    </row>
    <row r="12" spans="2:9" ht="75" customHeight="1" x14ac:dyDescent="0.25">
      <c r="C12" s="13"/>
      <c r="D12" s="13"/>
      <c r="E12" s="13"/>
      <c r="F12" s="13"/>
      <c r="G12" s="13"/>
      <c r="H12" s="13"/>
      <c r="I12" s="13"/>
    </row>
    <row r="13" spans="2:9" ht="19.5" customHeight="1" x14ac:dyDescent="0.25">
      <c r="C13" s="4">
        <f t="array" aca="1" ref="C13:D13" ca="1">DaysAndWeeks+DATE(CalendarYear,2,1)-WEEKDAY(DATE(CalendarYear,2,1),(WeekStart="Mon")+1)+36</f>
        <v>43163</v>
      </c>
      <c r="D13" s="4">
        <f ca="1"/>
        <v>43164</v>
      </c>
      <c r="E13" s="17" t="s">
        <v>0</v>
      </c>
      <c r="F13" s="18"/>
      <c r="G13" s="18"/>
      <c r="H13" s="18"/>
      <c r="I13" s="18"/>
    </row>
    <row r="14" spans="2:9" ht="75" customHeight="1" x14ac:dyDescent="0.25">
      <c r="C14" s="13"/>
      <c r="D14" s="13"/>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54" priority="5">
      <formula>AND(DAY(C11)&gt;=1,DAY(C11)&lt;=15)</formula>
    </cfRule>
  </conditionalFormatting>
  <conditionalFormatting sqref="C3:H4">
    <cfRule type="expression" dxfId="53" priority="4">
      <formula>DAY(C3)&gt;8</formula>
    </cfRule>
  </conditionalFormatting>
  <conditionalFormatting sqref="C3:C14">
    <cfRule type="expression" dxfId="52" priority="3">
      <formula>C$2="SUN"</formula>
    </cfRule>
  </conditionalFormatting>
  <conditionalFormatting sqref="H3:I12">
    <cfRule type="expression" dxfId="51" priority="2">
      <formula>H$2="SAT"</formula>
    </cfRule>
  </conditionalFormatting>
  <conditionalFormatting sqref="I3:I12">
    <cfRule type="expression" dxfId="50" priority="1">
      <formula>$I$2="SUN"</formula>
    </cfRule>
  </conditionalFormatting>
  <dataValidations xWindow="1003" yWindow="783" count="8">
    <dataValidation allowBlank="1" showInputMessage="1" showErrorMessage="1" prompt="February month calendar" sqref="A1"/>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Enter Notes in this cell" sqref="F13:I14"/>
    <dataValidation allowBlank="1" showInputMessage="1" showErrorMessage="1" prompt="Enter Notes in cell at right" sqref="E13:E14"/>
    <dataValidation allowBlank="1" showInputMessage="1" showErrorMessage="1" prompt="Year in this cell is automatically updated based on year entered in January worksheet. Month for this worksheet is in cell below" sqref="B1"/>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MARCH</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DaysAndWeeks+DATE(CalendarYear,3,1)-WEEKDAY(DATE(CalendarYear,3,1),(WeekStart="Mon")+1)+1</f>
        <v>43156</v>
      </c>
      <c r="D3" s="4">
        <f ca="1"/>
        <v>43157</v>
      </c>
      <c r="E3" s="4">
        <f ca="1"/>
        <v>43158</v>
      </c>
      <c r="F3" s="4">
        <f ca="1"/>
        <v>43159</v>
      </c>
      <c r="G3" s="4">
        <f ca="1"/>
        <v>43160</v>
      </c>
      <c r="H3" s="4">
        <f ca="1"/>
        <v>43161</v>
      </c>
      <c r="I3" s="4">
        <f ca="1"/>
        <v>43162</v>
      </c>
    </row>
    <row r="4" spans="2:9" ht="75" customHeight="1" x14ac:dyDescent="0.25">
      <c r="C4" s="11"/>
      <c r="D4" s="11"/>
      <c r="E4" s="11"/>
      <c r="F4" s="11"/>
      <c r="G4" s="11"/>
      <c r="H4" s="11"/>
      <c r="I4" s="11"/>
    </row>
    <row r="5" spans="2:9" ht="19.5" customHeight="1" x14ac:dyDescent="0.25">
      <c r="C5" s="4">
        <f t="array" aca="1" ref="C5:I5" ca="1">DaysAndWeeks+DATE(CalendarYear,3,1)-WEEKDAY(DATE(CalendarYear,3,1),(WeekStart="Mon")+1)+8</f>
        <v>43163</v>
      </c>
      <c r="D5" s="4">
        <f ca="1"/>
        <v>43164</v>
      </c>
      <c r="E5" s="4">
        <f ca="1"/>
        <v>43165</v>
      </c>
      <c r="F5" s="4">
        <f ca="1"/>
        <v>43166</v>
      </c>
      <c r="G5" s="4">
        <f ca="1"/>
        <v>43167</v>
      </c>
      <c r="H5" s="4">
        <f ca="1"/>
        <v>43168</v>
      </c>
      <c r="I5" s="4">
        <f ca="1"/>
        <v>43169</v>
      </c>
    </row>
    <row r="6" spans="2:9" ht="75" customHeight="1" x14ac:dyDescent="0.25">
      <c r="C6" s="1"/>
      <c r="D6" s="1"/>
      <c r="E6" s="1"/>
      <c r="F6" s="1"/>
      <c r="G6" s="1"/>
      <c r="I6" s="3"/>
    </row>
    <row r="7" spans="2:9" ht="19.5" customHeight="1" x14ac:dyDescent="0.25">
      <c r="C7" s="4">
        <f t="array" aca="1" ref="C7:I7" ca="1">DaysAndWeeks+DATE(CalendarYear,3,1)-WEEKDAY(DATE(CalendarYear,3,1),(WeekStart="Mon")+1)+15</f>
        <v>43170</v>
      </c>
      <c r="D7" s="4">
        <f ca="1"/>
        <v>43171</v>
      </c>
      <c r="E7" s="4">
        <f ca="1"/>
        <v>43172</v>
      </c>
      <c r="F7" s="4">
        <f ca="1"/>
        <v>43173</v>
      </c>
      <c r="G7" s="4">
        <f ca="1"/>
        <v>43174</v>
      </c>
      <c r="H7" s="4">
        <f ca="1"/>
        <v>43175</v>
      </c>
      <c r="I7" s="4">
        <f ca="1"/>
        <v>43176</v>
      </c>
    </row>
    <row r="8" spans="2:9" ht="75" customHeight="1" x14ac:dyDescent="0.25">
      <c r="C8" s="1"/>
      <c r="D8" s="1"/>
      <c r="E8" s="1"/>
      <c r="F8" s="1"/>
      <c r="G8" s="1"/>
      <c r="I8" s="3"/>
    </row>
    <row r="9" spans="2:9" ht="19.5" customHeight="1" x14ac:dyDescent="0.25">
      <c r="C9" s="4">
        <f t="array" aca="1" ref="C9:I9" ca="1">DaysAndWeeks+DATE(CalendarYear,3,1)-WEEKDAY(DATE(CalendarYear,3,1),(WeekStart="Mon")+1)+22</f>
        <v>43177</v>
      </c>
      <c r="D9" s="4">
        <f ca="1"/>
        <v>43178</v>
      </c>
      <c r="E9" s="4">
        <f ca="1"/>
        <v>43179</v>
      </c>
      <c r="F9" s="4">
        <f ca="1"/>
        <v>43180</v>
      </c>
      <c r="G9" s="4">
        <f ca="1"/>
        <v>43181</v>
      </c>
      <c r="H9" s="4">
        <f ca="1"/>
        <v>43182</v>
      </c>
      <c r="I9" s="4">
        <f ca="1"/>
        <v>43183</v>
      </c>
    </row>
    <row r="10" spans="2:9" ht="75" customHeight="1" x14ac:dyDescent="0.25">
      <c r="C10" s="1"/>
      <c r="D10" s="1"/>
      <c r="E10" s="1"/>
      <c r="F10" s="1"/>
      <c r="G10" s="1"/>
      <c r="I10" s="3"/>
    </row>
    <row r="11" spans="2:9" ht="19.5" customHeight="1" x14ac:dyDescent="0.25">
      <c r="C11" s="4">
        <f t="array" aca="1" ref="C11:I11" ca="1">DaysAndWeeks+DATE(CalendarYear,3,1)-WEEKDAY(DATE(CalendarYear,3,1),(WeekStart="Mon")+1)+29</f>
        <v>43184</v>
      </c>
      <c r="D11" s="4">
        <f ca="1"/>
        <v>43185</v>
      </c>
      <c r="E11" s="4">
        <f ca="1"/>
        <v>43186</v>
      </c>
      <c r="F11" s="4">
        <f ca="1"/>
        <v>43187</v>
      </c>
      <c r="G11" s="4">
        <f ca="1"/>
        <v>43188</v>
      </c>
      <c r="H11" s="4">
        <f ca="1"/>
        <v>43189</v>
      </c>
      <c r="I11" s="4">
        <f ca="1"/>
        <v>43190</v>
      </c>
    </row>
    <row r="12" spans="2:9" ht="75" customHeight="1" x14ac:dyDescent="0.25">
      <c r="C12" s="1"/>
      <c r="D12" s="1"/>
      <c r="E12" s="12"/>
      <c r="F12" s="1"/>
      <c r="G12" s="1"/>
      <c r="I12" s="3"/>
    </row>
    <row r="13" spans="2:9" ht="19.5" customHeight="1" x14ac:dyDescent="0.25">
      <c r="C13" s="4">
        <f t="array" aca="1" ref="C13:D13" ca="1">DaysAndWeeks+DATE(CalendarYear,3,1)-WEEKDAY(DATE(CalendarYear,3,1),(WeekStart="Mon")+1)+36</f>
        <v>43191</v>
      </c>
      <c r="D13" s="4">
        <f ca="1"/>
        <v>43192</v>
      </c>
      <c r="E13" s="19" t="s">
        <v>0</v>
      </c>
      <c r="F13" s="18"/>
      <c r="G13" s="18"/>
      <c r="H13" s="18"/>
      <c r="I13" s="18"/>
    </row>
    <row r="14" spans="2:9" ht="75" customHeight="1" x14ac:dyDescent="0.25">
      <c r="C14" s="2"/>
      <c r="D14" s="2"/>
      <c r="E14" s="19"/>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49" priority="5">
      <formula>AND(DAY(C11)&gt;=1,DAY(C11)&lt;=15)</formula>
    </cfRule>
  </conditionalFormatting>
  <conditionalFormatting sqref="C3:H4">
    <cfRule type="expression" dxfId="48" priority="4">
      <formula>DAY(C3)&gt;8</formula>
    </cfRule>
  </conditionalFormatting>
  <conditionalFormatting sqref="C3:C14">
    <cfRule type="expression" dxfId="47" priority="3">
      <formula>C$2="SUN"</formula>
    </cfRule>
  </conditionalFormatting>
  <conditionalFormatting sqref="H3:I12">
    <cfRule type="expression" dxfId="46" priority="2">
      <formula>H$2="SAT"</formula>
    </cfRule>
  </conditionalFormatting>
  <conditionalFormatting sqref="I3:I12">
    <cfRule type="expression" dxfId="4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Year in this cell is automatically updated based on year entered in January worksheet. Month for this worksheet is in cell below" sqref="B1"/>
    <dataValidation allowBlank="1" showInputMessage="1" showErrorMessage="1" prompt="Enter Notes in cell at right" sqref="E13:E14"/>
    <dataValidation allowBlank="1" showInputMessage="1" showErrorMessage="1" prompt="Enter Notes in this cell" sqref="F13:I14"/>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March month calendar" sqref="A1"/>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APRIL</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DaysAndWeeks+DATE(CalendarYear,4,1)-WEEKDAY(DATE(CalendarYear,4,1),(WeekStart="Mon")+1)+1</f>
        <v>43191</v>
      </c>
      <c r="D3" s="4">
        <f ca="1"/>
        <v>43192</v>
      </c>
      <c r="E3" s="4">
        <f ca="1"/>
        <v>43193</v>
      </c>
      <c r="F3" s="4">
        <f ca="1"/>
        <v>43194</v>
      </c>
      <c r="G3" s="4">
        <f ca="1"/>
        <v>43195</v>
      </c>
      <c r="H3" s="4">
        <f ca="1"/>
        <v>43196</v>
      </c>
      <c r="I3" s="4">
        <f ca="1"/>
        <v>43197</v>
      </c>
    </row>
    <row r="4" spans="2:9" ht="75" customHeight="1" x14ac:dyDescent="0.25">
      <c r="C4" s="11"/>
      <c r="D4" s="11"/>
      <c r="E4" s="11"/>
      <c r="F4" s="11"/>
      <c r="G4" s="11"/>
      <c r="H4" s="11"/>
      <c r="I4" s="11"/>
    </row>
    <row r="5" spans="2:9" ht="19.5" customHeight="1" x14ac:dyDescent="0.25">
      <c r="C5" s="4">
        <f t="array" aca="1" ref="C5:I5" ca="1">DaysAndWeeks+DATE(CalendarYear,4,1)-WEEKDAY(DATE(CalendarYear,4,1),(WeekStart="Mon")+1)+8</f>
        <v>43198</v>
      </c>
      <c r="D5" s="4">
        <f ca="1"/>
        <v>43199</v>
      </c>
      <c r="E5" s="4">
        <f ca="1"/>
        <v>43200</v>
      </c>
      <c r="F5" s="4">
        <f ca="1"/>
        <v>43201</v>
      </c>
      <c r="G5" s="4">
        <f ca="1"/>
        <v>43202</v>
      </c>
      <c r="H5" s="4">
        <f ca="1"/>
        <v>43203</v>
      </c>
      <c r="I5" s="4">
        <f ca="1"/>
        <v>43204</v>
      </c>
    </row>
    <row r="6" spans="2:9" ht="75" customHeight="1" x14ac:dyDescent="0.25">
      <c r="C6" s="12"/>
      <c r="D6" s="12"/>
      <c r="E6" s="12"/>
      <c r="F6" s="12"/>
      <c r="G6" s="12"/>
      <c r="H6" s="11"/>
      <c r="I6" s="11"/>
    </row>
    <row r="7" spans="2:9" ht="19.5" customHeight="1" x14ac:dyDescent="0.25">
      <c r="C7" s="4">
        <f t="array" aca="1" ref="C7:I7" ca="1">DaysAndWeeks+DATE(CalendarYear,4,1)-WEEKDAY(DATE(CalendarYear,4,1),(WeekStart="Mon")+1)+15</f>
        <v>43205</v>
      </c>
      <c r="D7" s="4">
        <f ca="1"/>
        <v>43206</v>
      </c>
      <c r="E7" s="4">
        <f ca="1"/>
        <v>43207</v>
      </c>
      <c r="F7" s="4">
        <f ca="1"/>
        <v>43208</v>
      </c>
      <c r="G7" s="4">
        <f ca="1"/>
        <v>43209</v>
      </c>
      <c r="H7" s="4">
        <f ca="1"/>
        <v>43210</v>
      </c>
      <c r="I7" s="4">
        <f ca="1"/>
        <v>43211</v>
      </c>
    </row>
    <row r="8" spans="2:9" ht="75" customHeight="1" x14ac:dyDescent="0.25">
      <c r="C8" s="12"/>
      <c r="D8" s="12"/>
      <c r="E8" s="12"/>
      <c r="F8" s="12"/>
      <c r="G8" s="12"/>
      <c r="H8" s="11"/>
      <c r="I8" s="11"/>
    </row>
    <row r="9" spans="2:9" ht="19.5" customHeight="1" x14ac:dyDescent="0.25">
      <c r="C9" s="4">
        <f t="array" aca="1" ref="C9:I9" ca="1">DaysAndWeeks+DATE(CalendarYear,4,1)-WEEKDAY(DATE(CalendarYear,4,1),(WeekStart="Mon")+1)+22</f>
        <v>43212</v>
      </c>
      <c r="D9" s="4">
        <f ca="1"/>
        <v>43213</v>
      </c>
      <c r="E9" s="4">
        <f ca="1"/>
        <v>43214</v>
      </c>
      <c r="F9" s="4">
        <f ca="1"/>
        <v>43215</v>
      </c>
      <c r="G9" s="4">
        <f ca="1"/>
        <v>43216</v>
      </c>
      <c r="H9" s="4">
        <f ca="1"/>
        <v>43217</v>
      </c>
      <c r="I9" s="4">
        <f ca="1"/>
        <v>43218</v>
      </c>
    </row>
    <row r="10" spans="2:9" ht="75" customHeight="1" x14ac:dyDescent="0.25">
      <c r="C10" s="12"/>
      <c r="D10" s="12"/>
      <c r="E10" s="12"/>
      <c r="F10" s="12"/>
      <c r="G10" s="12"/>
      <c r="H10" s="11"/>
      <c r="I10" s="11"/>
    </row>
    <row r="11" spans="2:9" ht="19.5" customHeight="1" x14ac:dyDescent="0.25">
      <c r="C11" s="4">
        <f t="array" aca="1" ref="C11:I11" ca="1">DaysAndWeeks+DATE(CalendarYear,4,1)-WEEKDAY(DATE(CalendarYear,4,1),(WeekStart="Mon")+1)+29</f>
        <v>43219</v>
      </c>
      <c r="D11" s="4">
        <f ca="1"/>
        <v>43220</v>
      </c>
      <c r="E11" s="4">
        <f ca="1"/>
        <v>43221</v>
      </c>
      <c r="F11" s="4">
        <f ca="1"/>
        <v>43222</v>
      </c>
      <c r="G11" s="4">
        <f ca="1"/>
        <v>43223</v>
      </c>
      <c r="H11" s="4">
        <f ca="1"/>
        <v>43224</v>
      </c>
      <c r="I11" s="4">
        <f ca="1"/>
        <v>43225</v>
      </c>
    </row>
    <row r="12" spans="2:9" ht="75" customHeight="1" x14ac:dyDescent="0.25">
      <c r="C12" s="12"/>
      <c r="D12" s="12"/>
      <c r="E12" s="12"/>
      <c r="F12" s="12"/>
      <c r="G12" s="12"/>
      <c r="H12" s="11"/>
      <c r="I12" s="11"/>
    </row>
    <row r="13" spans="2:9" ht="19.5" customHeight="1" x14ac:dyDescent="0.25">
      <c r="C13" s="4">
        <f t="array" aca="1" ref="C13:D13" ca="1">DaysAndWeeks+DATE(CalendarYear,4,1)-WEEKDAY(DATE(CalendarYear,4,1),(WeekStart="Mon")+1)+36</f>
        <v>43226</v>
      </c>
      <c r="D13" s="4">
        <f ca="1"/>
        <v>43227</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44" priority="5">
      <formula>AND(DAY(C11)&gt;=1,DAY(C11)&lt;=15)</formula>
    </cfRule>
  </conditionalFormatting>
  <conditionalFormatting sqref="C3:H4">
    <cfRule type="expression" dxfId="43" priority="4">
      <formula>DAY(C3)&gt;8</formula>
    </cfRule>
  </conditionalFormatting>
  <conditionalFormatting sqref="C3:C14">
    <cfRule type="expression" dxfId="42" priority="3">
      <formula>C$2="SUN"</formula>
    </cfRule>
  </conditionalFormatting>
  <conditionalFormatting sqref="H3:I12">
    <cfRule type="expression" dxfId="41" priority="2">
      <formula>H$2="SAT"</formula>
    </cfRule>
  </conditionalFormatting>
  <conditionalFormatting sqref="I3:I12">
    <cfRule type="expression" dxfId="4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April month calendar" sqref="A1"/>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Enter Notes in this cell" sqref="F13:I14"/>
    <dataValidation allowBlank="1" showInputMessage="1" showErrorMessage="1" prompt="Enter Notes in cell at right" sqref="E13:E14"/>
    <dataValidation allowBlank="1" showInputMessage="1" showErrorMessage="1" prompt="Year in this cell is automatically updated based on year entered in January worksheet. Month for this worksheet is in cell below" sqref="B1"/>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MAY</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DaysAndWeeks+DATE(CalendarYear,5,1)-WEEKDAY(DATE(CalendarYear,5,1),(WeekStart="Mon")+1)+1</f>
        <v>43219</v>
      </c>
      <c r="D3" s="4">
        <f ca="1"/>
        <v>43220</v>
      </c>
      <c r="E3" s="4">
        <f ca="1"/>
        <v>43221</v>
      </c>
      <c r="F3" s="4">
        <f ca="1"/>
        <v>43222</v>
      </c>
      <c r="G3" s="4">
        <f ca="1"/>
        <v>43223</v>
      </c>
      <c r="H3" s="4">
        <f ca="1"/>
        <v>43224</v>
      </c>
      <c r="I3" s="4">
        <f ca="1"/>
        <v>43225</v>
      </c>
    </row>
    <row r="4" spans="2:9" ht="75" customHeight="1" x14ac:dyDescent="0.25">
      <c r="C4" s="11"/>
      <c r="D4" s="11"/>
      <c r="E4" s="11"/>
      <c r="F4" s="11"/>
      <c r="G4" s="11"/>
      <c r="H4" s="11"/>
      <c r="I4" s="11"/>
    </row>
    <row r="5" spans="2:9" ht="19.5" customHeight="1" x14ac:dyDescent="0.25">
      <c r="C5" s="4">
        <f t="array" aca="1" ref="C5:I5" ca="1">DaysAndWeeks+DATE(CalendarYear,5,1)-WEEKDAY(DATE(CalendarYear,5,1),(WeekStart="Mon")+1)+8</f>
        <v>43226</v>
      </c>
      <c r="D5" s="4">
        <f ca="1"/>
        <v>43227</v>
      </c>
      <c r="E5" s="4">
        <f ca="1"/>
        <v>43228</v>
      </c>
      <c r="F5" s="4">
        <f ca="1"/>
        <v>43229</v>
      </c>
      <c r="G5" s="4">
        <f ca="1"/>
        <v>43230</v>
      </c>
      <c r="H5" s="4">
        <f ca="1"/>
        <v>43231</v>
      </c>
      <c r="I5" s="4">
        <f ca="1"/>
        <v>43232</v>
      </c>
    </row>
    <row r="6" spans="2:9" ht="75" customHeight="1" x14ac:dyDescent="0.25">
      <c r="C6" s="12"/>
      <c r="D6" s="12"/>
      <c r="E6" s="12"/>
      <c r="F6" s="12"/>
      <c r="G6" s="12"/>
      <c r="H6" s="11"/>
      <c r="I6" s="11"/>
    </row>
    <row r="7" spans="2:9" ht="19.5" customHeight="1" x14ac:dyDescent="0.25">
      <c r="C7" s="4">
        <f t="array" aca="1" ref="C7:I7" ca="1">DaysAndWeeks+DATE(CalendarYear,5,1)-WEEKDAY(DATE(CalendarYear,5,1),(WeekStart="Mon")+1)+15</f>
        <v>43233</v>
      </c>
      <c r="D7" s="4">
        <f ca="1"/>
        <v>43234</v>
      </c>
      <c r="E7" s="4">
        <f ca="1"/>
        <v>43235</v>
      </c>
      <c r="F7" s="4">
        <f ca="1"/>
        <v>43236</v>
      </c>
      <c r="G7" s="4">
        <f ca="1"/>
        <v>43237</v>
      </c>
      <c r="H7" s="4">
        <f ca="1"/>
        <v>43238</v>
      </c>
      <c r="I7" s="4">
        <f ca="1"/>
        <v>43239</v>
      </c>
    </row>
    <row r="8" spans="2:9" ht="75" customHeight="1" x14ac:dyDescent="0.25">
      <c r="C8" s="12"/>
      <c r="D8" s="12"/>
      <c r="E8" s="12"/>
      <c r="F8" s="12"/>
      <c r="G8" s="12"/>
      <c r="H8" s="11"/>
      <c r="I8" s="11"/>
    </row>
    <row r="9" spans="2:9" ht="19.5" customHeight="1" x14ac:dyDescent="0.25">
      <c r="C9" s="4">
        <f t="array" aca="1" ref="C9:I9" ca="1">DaysAndWeeks+DATE(CalendarYear,5,1)-WEEKDAY(DATE(CalendarYear,5,1),(WeekStart="Mon")+1)+22</f>
        <v>43240</v>
      </c>
      <c r="D9" s="4">
        <f ca="1"/>
        <v>43241</v>
      </c>
      <c r="E9" s="4">
        <f ca="1"/>
        <v>43242</v>
      </c>
      <c r="F9" s="4">
        <f ca="1"/>
        <v>43243</v>
      </c>
      <c r="G9" s="4">
        <f ca="1"/>
        <v>43244</v>
      </c>
      <c r="H9" s="4">
        <f ca="1"/>
        <v>43245</v>
      </c>
      <c r="I9" s="4">
        <f ca="1"/>
        <v>43246</v>
      </c>
    </row>
    <row r="10" spans="2:9" ht="75" customHeight="1" x14ac:dyDescent="0.25">
      <c r="C10" s="12"/>
      <c r="D10" s="12"/>
      <c r="E10" s="12"/>
      <c r="F10" s="12"/>
      <c r="G10" s="12"/>
      <c r="H10" s="11"/>
      <c r="I10" s="11"/>
    </row>
    <row r="11" spans="2:9" ht="19.5" customHeight="1" x14ac:dyDescent="0.25">
      <c r="C11" s="4">
        <f t="array" aca="1" ref="C11:I11" ca="1">DaysAndWeeks+DATE(CalendarYear,5,1)-WEEKDAY(DATE(CalendarYear,5,1),(WeekStart="Mon")+1)+29</f>
        <v>43247</v>
      </c>
      <c r="D11" s="4">
        <f ca="1"/>
        <v>43248</v>
      </c>
      <c r="E11" s="4">
        <f ca="1"/>
        <v>43249</v>
      </c>
      <c r="F11" s="4">
        <f ca="1"/>
        <v>43250</v>
      </c>
      <c r="G11" s="4">
        <f ca="1"/>
        <v>43251</v>
      </c>
      <c r="H11" s="4">
        <f ca="1"/>
        <v>43252</v>
      </c>
      <c r="I11" s="4">
        <f ca="1"/>
        <v>43253</v>
      </c>
    </row>
    <row r="12" spans="2:9" ht="75" customHeight="1" x14ac:dyDescent="0.25">
      <c r="C12" s="12"/>
      <c r="D12" s="12"/>
      <c r="E12" s="12"/>
      <c r="F12" s="12"/>
      <c r="G12" s="12"/>
      <c r="H12" s="11"/>
      <c r="I12" s="11"/>
    </row>
    <row r="13" spans="2:9" ht="19.5" customHeight="1" x14ac:dyDescent="0.25">
      <c r="C13" s="4">
        <f t="array" aca="1" ref="C13:D13" ca="1">DaysAndWeeks+DATE(CalendarYear,5,1)-WEEKDAY(DATE(CalendarYear,5,1),(WeekStart="Mon")+1)+36</f>
        <v>43254</v>
      </c>
      <c r="D13" s="4">
        <f ca="1"/>
        <v>43255</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39" priority="5">
      <formula>AND(DAY(C11)&gt;=1,DAY(C11)&lt;=15)</formula>
    </cfRule>
  </conditionalFormatting>
  <conditionalFormatting sqref="C3:H4">
    <cfRule type="expression" dxfId="38" priority="4">
      <formula>DAY(C3)&gt;8</formula>
    </cfRule>
  </conditionalFormatting>
  <conditionalFormatting sqref="C3:C14">
    <cfRule type="expression" dxfId="37" priority="3">
      <formula>C$2="SUN"</formula>
    </cfRule>
  </conditionalFormatting>
  <conditionalFormatting sqref="H3:I12">
    <cfRule type="expression" dxfId="36" priority="2">
      <formula>H$2="SAT"</formula>
    </cfRule>
  </conditionalFormatting>
  <conditionalFormatting sqref="I3:I12">
    <cfRule type="expression" dxfId="3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Year in this cell is automatically updated based on year entered in January worksheet. Month for this worksheet is in cell below" sqref="B1"/>
    <dataValidation allowBlank="1" showInputMessage="1" showErrorMessage="1" prompt="Enter Notes in cell at right" sqref="E13:E14"/>
    <dataValidation allowBlank="1" showInputMessage="1" showErrorMessage="1" prompt="Enter Notes in this cell" sqref="F13:I14"/>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May month calendar" sqref="A1"/>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JUNE</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DaysAndWeeks+DATE(CalendarYear,6,1)-WEEKDAY(DATE(CalendarYear,6,1),(WeekStart="Mon")+1)+1</f>
        <v>43247</v>
      </c>
      <c r="D3" s="4">
        <f ca="1"/>
        <v>43248</v>
      </c>
      <c r="E3" s="4">
        <f ca="1"/>
        <v>43249</v>
      </c>
      <c r="F3" s="4">
        <f ca="1"/>
        <v>43250</v>
      </c>
      <c r="G3" s="4">
        <f ca="1"/>
        <v>43251</v>
      </c>
      <c r="H3" s="4">
        <f ca="1"/>
        <v>43252</v>
      </c>
      <c r="I3" s="4">
        <f ca="1"/>
        <v>43253</v>
      </c>
    </row>
    <row r="4" spans="2:9" ht="75" customHeight="1" x14ac:dyDescent="0.25">
      <c r="C4" s="11"/>
      <c r="D4" s="11"/>
      <c r="E4" s="11"/>
      <c r="F4" s="11"/>
      <c r="G4" s="11"/>
      <c r="H4" s="11"/>
      <c r="I4" s="11"/>
    </row>
    <row r="5" spans="2:9" ht="19.5" customHeight="1" x14ac:dyDescent="0.25">
      <c r="C5" s="4">
        <f t="array" aca="1" ref="C5:I5" ca="1">DaysAndWeeks+DATE(CalendarYear,6,1)-WEEKDAY(DATE(CalendarYear,6,1),(WeekStart="Mon")+1)+8</f>
        <v>43254</v>
      </c>
      <c r="D5" s="4">
        <f ca="1"/>
        <v>43255</v>
      </c>
      <c r="E5" s="4">
        <f ca="1"/>
        <v>43256</v>
      </c>
      <c r="F5" s="4">
        <f ca="1"/>
        <v>43257</v>
      </c>
      <c r="G5" s="4">
        <f ca="1"/>
        <v>43258</v>
      </c>
      <c r="H5" s="4">
        <f ca="1"/>
        <v>43259</v>
      </c>
      <c r="I5" s="4">
        <f ca="1"/>
        <v>43260</v>
      </c>
    </row>
    <row r="6" spans="2:9" ht="75" customHeight="1" x14ac:dyDescent="0.25">
      <c r="C6" s="12"/>
      <c r="D6" s="12"/>
      <c r="E6" s="12"/>
      <c r="F6" s="12"/>
      <c r="G6" s="12"/>
      <c r="H6" s="11"/>
      <c r="I6" s="11"/>
    </row>
    <row r="7" spans="2:9" ht="19.5" customHeight="1" x14ac:dyDescent="0.25">
      <c r="C7" s="4">
        <f t="array" aca="1" ref="C7:I7" ca="1">DaysAndWeeks+DATE(CalendarYear,6,1)-WEEKDAY(DATE(CalendarYear,6,1),(WeekStart="Mon")+1)+15</f>
        <v>43261</v>
      </c>
      <c r="D7" s="4">
        <f ca="1"/>
        <v>43262</v>
      </c>
      <c r="E7" s="4">
        <f ca="1"/>
        <v>43263</v>
      </c>
      <c r="F7" s="4">
        <f ca="1"/>
        <v>43264</v>
      </c>
      <c r="G7" s="4">
        <f ca="1"/>
        <v>43265</v>
      </c>
      <c r="H7" s="4">
        <f ca="1"/>
        <v>43266</v>
      </c>
      <c r="I7" s="4">
        <f ca="1"/>
        <v>43267</v>
      </c>
    </row>
    <row r="8" spans="2:9" ht="75" customHeight="1" x14ac:dyDescent="0.25">
      <c r="C8" s="12"/>
      <c r="D8" s="12"/>
      <c r="E8" s="12"/>
      <c r="F8" s="12"/>
      <c r="G8" s="12"/>
      <c r="H8" s="11"/>
      <c r="I8" s="11"/>
    </row>
    <row r="9" spans="2:9" ht="19.5" customHeight="1" x14ac:dyDescent="0.25">
      <c r="C9" s="4">
        <f t="array" aca="1" ref="C9:I9" ca="1">DaysAndWeeks+DATE(CalendarYear,6,1)-WEEKDAY(DATE(CalendarYear,6,1),(WeekStart="Mon")+1)+22</f>
        <v>43268</v>
      </c>
      <c r="D9" s="4">
        <f ca="1"/>
        <v>43269</v>
      </c>
      <c r="E9" s="4">
        <f ca="1"/>
        <v>43270</v>
      </c>
      <c r="F9" s="4">
        <f ca="1"/>
        <v>43271</v>
      </c>
      <c r="G9" s="4">
        <f ca="1"/>
        <v>43272</v>
      </c>
      <c r="H9" s="4">
        <f ca="1"/>
        <v>43273</v>
      </c>
      <c r="I9" s="4">
        <f ca="1"/>
        <v>43274</v>
      </c>
    </row>
    <row r="10" spans="2:9" ht="75" customHeight="1" x14ac:dyDescent="0.25">
      <c r="C10" s="12"/>
      <c r="D10" s="12"/>
      <c r="E10" s="12"/>
      <c r="F10" s="12"/>
      <c r="G10" s="12"/>
      <c r="H10" s="11"/>
      <c r="I10" s="11"/>
    </row>
    <row r="11" spans="2:9" ht="19.5" customHeight="1" x14ac:dyDescent="0.25">
      <c r="C11" s="4">
        <f t="array" aca="1" ref="C11:I11" ca="1">DaysAndWeeks+DATE(CalendarYear,6,1)-WEEKDAY(DATE(CalendarYear,6,1),(WeekStart="Mon")+1)+29</f>
        <v>43275</v>
      </c>
      <c r="D11" s="4">
        <f ca="1"/>
        <v>43276</v>
      </c>
      <c r="E11" s="4">
        <f ca="1"/>
        <v>43277</v>
      </c>
      <c r="F11" s="4">
        <f ca="1"/>
        <v>43278</v>
      </c>
      <c r="G11" s="4">
        <f ca="1"/>
        <v>43279</v>
      </c>
      <c r="H11" s="4">
        <f ca="1"/>
        <v>43280</v>
      </c>
      <c r="I11" s="4">
        <f ca="1"/>
        <v>43281</v>
      </c>
    </row>
    <row r="12" spans="2:9" ht="75" customHeight="1" x14ac:dyDescent="0.25">
      <c r="C12" s="12"/>
      <c r="D12" s="12"/>
      <c r="E12" s="12"/>
      <c r="F12" s="12"/>
      <c r="G12" s="12"/>
      <c r="H12" s="11"/>
      <c r="I12" s="11"/>
    </row>
    <row r="13" spans="2:9" ht="19.5" customHeight="1" x14ac:dyDescent="0.25">
      <c r="C13" s="4">
        <f t="array" aca="1" ref="C13:D13" ca="1">DaysAndWeeks+DATE(CalendarYear,6,1)-WEEKDAY(DATE(CalendarYear,6,1),(WeekStart="Mon")+1)+36</f>
        <v>43282</v>
      </c>
      <c r="D13" s="4">
        <f ca="1"/>
        <v>43283</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34" priority="5">
      <formula>AND(DAY(C11)&gt;=1,DAY(C11)&lt;=15)</formula>
    </cfRule>
  </conditionalFormatting>
  <conditionalFormatting sqref="C3:H4">
    <cfRule type="expression" dxfId="33" priority="4">
      <formula>DAY(C3)&gt;8</formula>
    </cfRule>
  </conditionalFormatting>
  <conditionalFormatting sqref="C3:C14">
    <cfRule type="expression" dxfId="32" priority="3">
      <formula>C$2="SUN"</formula>
    </cfRule>
  </conditionalFormatting>
  <conditionalFormatting sqref="H3:I12">
    <cfRule type="expression" dxfId="31" priority="2">
      <formula>H$2="SAT"</formula>
    </cfRule>
  </conditionalFormatting>
  <conditionalFormatting sqref="I3:I12">
    <cfRule type="expression" dxfId="3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June month calendar" sqref="A1"/>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Enter Notes in this cell" sqref="F13:I14"/>
    <dataValidation allowBlank="1" showInputMessage="1" showErrorMessage="1" prompt="Enter Notes in cell at right" sqref="E13:E14"/>
    <dataValidation allowBlank="1" showInputMessage="1" showErrorMessage="1" prompt="Year in this cell is automatically updated based on year entered in January worksheet. Month for this worksheet is in cell below" sqref="B1"/>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JULY</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DaysAndWeeks+DATE(CalendarYear,7,1)-WEEKDAY(DATE(CalendarYear,7,1),(WeekStart="Mon")+1)+1</f>
        <v>43282</v>
      </c>
      <c r="D3" s="4">
        <f ca="1"/>
        <v>43283</v>
      </c>
      <c r="E3" s="4">
        <f ca="1"/>
        <v>43284</v>
      </c>
      <c r="F3" s="4">
        <f ca="1"/>
        <v>43285</v>
      </c>
      <c r="G3" s="4">
        <f ca="1"/>
        <v>43286</v>
      </c>
      <c r="H3" s="4">
        <f ca="1"/>
        <v>43287</v>
      </c>
      <c r="I3" s="4">
        <f ca="1"/>
        <v>43288</v>
      </c>
    </row>
    <row r="4" spans="2:9" ht="75" customHeight="1" x14ac:dyDescent="0.25">
      <c r="C4" s="11"/>
      <c r="D4" s="11"/>
      <c r="E4" s="11"/>
      <c r="F4" s="11"/>
      <c r="G4" s="11"/>
      <c r="H4" s="11"/>
      <c r="I4" s="11"/>
    </row>
    <row r="5" spans="2:9" ht="19.5" customHeight="1" x14ac:dyDescent="0.25">
      <c r="C5" s="4">
        <f t="array" aca="1" ref="C5:I5" ca="1">DaysAndWeeks+DATE(CalendarYear,7,1)-WEEKDAY(DATE(CalendarYear,7,1),(WeekStart="Mon")+1)+8</f>
        <v>43289</v>
      </c>
      <c r="D5" s="4">
        <f ca="1"/>
        <v>43290</v>
      </c>
      <c r="E5" s="4">
        <f ca="1"/>
        <v>43291</v>
      </c>
      <c r="F5" s="4">
        <f ca="1"/>
        <v>43292</v>
      </c>
      <c r="G5" s="4">
        <f ca="1"/>
        <v>43293</v>
      </c>
      <c r="H5" s="4">
        <f ca="1"/>
        <v>43294</v>
      </c>
      <c r="I5" s="4">
        <f ca="1"/>
        <v>43295</v>
      </c>
    </row>
    <row r="6" spans="2:9" ht="75" customHeight="1" x14ac:dyDescent="0.25">
      <c r="C6" s="12"/>
      <c r="D6" s="12"/>
      <c r="E6" s="12"/>
      <c r="F6" s="12"/>
      <c r="G6" s="12"/>
      <c r="H6" s="11"/>
      <c r="I6" s="11"/>
    </row>
    <row r="7" spans="2:9" ht="19.5" customHeight="1" x14ac:dyDescent="0.25">
      <c r="C7" s="4">
        <f t="array" aca="1" ref="C7:I7" ca="1">DaysAndWeeks+DATE(CalendarYear,7,1)-WEEKDAY(DATE(CalendarYear,7,1),(WeekStart="Mon")+1)+15</f>
        <v>43296</v>
      </c>
      <c r="D7" s="4">
        <f ca="1"/>
        <v>43297</v>
      </c>
      <c r="E7" s="4">
        <f ca="1"/>
        <v>43298</v>
      </c>
      <c r="F7" s="4">
        <f ca="1"/>
        <v>43299</v>
      </c>
      <c r="G7" s="4">
        <f ca="1"/>
        <v>43300</v>
      </c>
      <c r="H7" s="4">
        <f ca="1"/>
        <v>43301</v>
      </c>
      <c r="I7" s="4">
        <f ca="1"/>
        <v>43302</v>
      </c>
    </row>
    <row r="8" spans="2:9" ht="75" customHeight="1" x14ac:dyDescent="0.25">
      <c r="C8" s="12"/>
      <c r="D8" s="12"/>
      <c r="E8" s="12"/>
      <c r="F8" s="12"/>
      <c r="G8" s="12"/>
      <c r="H8" s="11"/>
      <c r="I8" s="11"/>
    </row>
    <row r="9" spans="2:9" ht="19.5" customHeight="1" x14ac:dyDescent="0.25">
      <c r="C9" s="4">
        <f t="array" aca="1" ref="C9:I9" ca="1">DaysAndWeeks+DATE(CalendarYear,7,1)-WEEKDAY(DATE(CalendarYear,7,1),(WeekStart="Mon")+1)+22</f>
        <v>43303</v>
      </c>
      <c r="D9" s="4">
        <f ca="1"/>
        <v>43304</v>
      </c>
      <c r="E9" s="4">
        <f ca="1"/>
        <v>43305</v>
      </c>
      <c r="F9" s="4">
        <f ca="1"/>
        <v>43306</v>
      </c>
      <c r="G9" s="4">
        <f ca="1"/>
        <v>43307</v>
      </c>
      <c r="H9" s="4">
        <f ca="1"/>
        <v>43308</v>
      </c>
      <c r="I9" s="4">
        <f ca="1"/>
        <v>43309</v>
      </c>
    </row>
    <row r="10" spans="2:9" ht="75" customHeight="1" x14ac:dyDescent="0.25">
      <c r="C10" s="12"/>
      <c r="D10" s="12"/>
      <c r="E10" s="12"/>
      <c r="F10" s="12"/>
      <c r="G10" s="12"/>
      <c r="H10" s="11"/>
      <c r="I10" s="11"/>
    </row>
    <row r="11" spans="2:9" ht="19.5" customHeight="1" x14ac:dyDescent="0.25">
      <c r="C11" s="4">
        <f t="array" aca="1" ref="C11:I11" ca="1">DaysAndWeeks+DATE(CalendarYear,7,1)-WEEKDAY(DATE(CalendarYear,7,1),(WeekStart="Mon")+1)+29</f>
        <v>43310</v>
      </c>
      <c r="D11" s="4">
        <f ca="1"/>
        <v>43311</v>
      </c>
      <c r="E11" s="4">
        <f ca="1"/>
        <v>43312</v>
      </c>
      <c r="F11" s="4">
        <f ca="1"/>
        <v>43313</v>
      </c>
      <c r="G11" s="4">
        <f ca="1"/>
        <v>43314</v>
      </c>
      <c r="H11" s="4">
        <f ca="1"/>
        <v>43315</v>
      </c>
      <c r="I11" s="4">
        <f ca="1"/>
        <v>43316</v>
      </c>
    </row>
    <row r="12" spans="2:9" ht="75" customHeight="1" x14ac:dyDescent="0.25">
      <c r="C12" s="12"/>
      <c r="D12" s="12"/>
      <c r="E12" s="12"/>
      <c r="F12" s="12"/>
      <c r="G12" s="12"/>
      <c r="H12" s="11"/>
      <c r="I12" s="11"/>
    </row>
    <row r="13" spans="2:9" ht="19.5" customHeight="1" x14ac:dyDescent="0.25">
      <c r="C13" s="4">
        <f t="array" aca="1" ref="C13:D13" ca="1">DaysAndWeeks+DATE(CalendarYear,7,1)-WEEKDAY(DATE(CalendarYear,7,1),(WeekStart="Mon")+1)+36</f>
        <v>43317</v>
      </c>
      <c r="D13" s="4">
        <f ca="1"/>
        <v>43318</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29" priority="5">
      <formula>AND(DAY(C11)&gt;=1,DAY(C11)&lt;=15)</formula>
    </cfRule>
  </conditionalFormatting>
  <conditionalFormatting sqref="C3:H4">
    <cfRule type="expression" dxfId="28" priority="4">
      <formula>DAY(C3)&gt;8</formula>
    </cfRule>
  </conditionalFormatting>
  <conditionalFormatting sqref="C3:C14">
    <cfRule type="expression" dxfId="27" priority="3">
      <formula>C$2="SUN"</formula>
    </cfRule>
  </conditionalFormatting>
  <conditionalFormatting sqref="H3:I12">
    <cfRule type="expression" dxfId="26" priority="2">
      <formula>H$2="SAT"</formula>
    </cfRule>
  </conditionalFormatting>
  <conditionalFormatting sqref="I3:I12">
    <cfRule type="expression" dxfId="2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Year in this cell is automatically updated based on year entered in January worksheet. Month for this worksheet is in cell below" sqref="B1"/>
    <dataValidation allowBlank="1" showInputMessage="1" showErrorMessage="1" prompt="Enter Notes in cell at right" sqref="E13:E14"/>
    <dataValidation allowBlank="1" showInputMessage="1" showErrorMessage="1" prompt="Enter Notes in this cell" sqref="F13:I14"/>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July month calendar" sqref="A1"/>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AUGUST</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DaysAndWeeks+DATE(CalendarYear,8,1)-WEEKDAY(DATE(CalendarYear,8,1),(WeekStart="Mon")+1)+1</f>
        <v>43310</v>
      </c>
      <c r="D3" s="4">
        <f ca="1"/>
        <v>43311</v>
      </c>
      <c r="E3" s="4">
        <f ca="1"/>
        <v>43312</v>
      </c>
      <c r="F3" s="4">
        <f ca="1"/>
        <v>43313</v>
      </c>
      <c r="G3" s="4">
        <f ca="1"/>
        <v>43314</v>
      </c>
      <c r="H3" s="4">
        <f ca="1"/>
        <v>43315</v>
      </c>
      <c r="I3" s="4">
        <f ca="1"/>
        <v>43316</v>
      </c>
    </row>
    <row r="4" spans="2:9" ht="75" customHeight="1" x14ac:dyDescent="0.25">
      <c r="C4" s="11"/>
      <c r="D4" s="11"/>
      <c r="E4" s="11"/>
      <c r="F4" s="11"/>
      <c r="G4" s="11"/>
      <c r="H4" s="11"/>
      <c r="I4" s="11"/>
    </row>
    <row r="5" spans="2:9" ht="19.5" customHeight="1" x14ac:dyDescent="0.25">
      <c r="C5" s="4">
        <f t="array" aca="1" ref="C5:I5" ca="1">DaysAndWeeks+DATE(CalendarYear,8,1)-WEEKDAY(DATE(CalendarYear,8,1),(WeekStart="Mon")+1)+8</f>
        <v>43317</v>
      </c>
      <c r="D5" s="4">
        <f ca="1"/>
        <v>43318</v>
      </c>
      <c r="E5" s="4">
        <f ca="1"/>
        <v>43319</v>
      </c>
      <c r="F5" s="4">
        <f ca="1"/>
        <v>43320</v>
      </c>
      <c r="G5" s="4">
        <f ca="1"/>
        <v>43321</v>
      </c>
      <c r="H5" s="4">
        <f ca="1"/>
        <v>43322</v>
      </c>
      <c r="I5" s="4">
        <f ca="1"/>
        <v>43323</v>
      </c>
    </row>
    <row r="6" spans="2:9" ht="75" customHeight="1" x14ac:dyDescent="0.25">
      <c r="C6" s="12"/>
      <c r="D6" s="12"/>
      <c r="E6" s="12"/>
      <c r="F6" s="12"/>
      <c r="G6" s="12"/>
      <c r="H6" s="11"/>
      <c r="I6" s="11"/>
    </row>
    <row r="7" spans="2:9" ht="19.5" customHeight="1" x14ac:dyDescent="0.25">
      <c r="C7" s="4">
        <f t="array" aca="1" ref="C7:I7" ca="1">DaysAndWeeks+DATE(CalendarYear,8,1)-WEEKDAY(DATE(CalendarYear,8,1),(WeekStart="Mon")+1)+15</f>
        <v>43324</v>
      </c>
      <c r="D7" s="4">
        <f ca="1"/>
        <v>43325</v>
      </c>
      <c r="E7" s="4">
        <f ca="1"/>
        <v>43326</v>
      </c>
      <c r="F7" s="4">
        <f ca="1"/>
        <v>43327</v>
      </c>
      <c r="G7" s="4">
        <f ca="1"/>
        <v>43328</v>
      </c>
      <c r="H7" s="4">
        <f ca="1"/>
        <v>43329</v>
      </c>
      <c r="I7" s="4">
        <f ca="1"/>
        <v>43330</v>
      </c>
    </row>
    <row r="8" spans="2:9" ht="75" customHeight="1" x14ac:dyDescent="0.25">
      <c r="C8" s="12"/>
      <c r="D8" s="12"/>
      <c r="E8" s="12"/>
      <c r="F8" s="12"/>
      <c r="G8" s="12"/>
      <c r="H8" s="11"/>
      <c r="I8" s="11"/>
    </row>
    <row r="9" spans="2:9" ht="19.5" customHeight="1" x14ac:dyDescent="0.25">
      <c r="C9" s="4">
        <f t="array" aca="1" ref="C9:I9" ca="1">DaysAndWeeks+DATE(CalendarYear,8,1)-WEEKDAY(DATE(CalendarYear,8,1),(WeekStart="Mon")+1)+22</f>
        <v>43331</v>
      </c>
      <c r="D9" s="4">
        <f ca="1"/>
        <v>43332</v>
      </c>
      <c r="E9" s="4">
        <f ca="1"/>
        <v>43333</v>
      </c>
      <c r="F9" s="4">
        <f ca="1"/>
        <v>43334</v>
      </c>
      <c r="G9" s="4">
        <f ca="1"/>
        <v>43335</v>
      </c>
      <c r="H9" s="4">
        <f ca="1"/>
        <v>43336</v>
      </c>
      <c r="I9" s="4">
        <f ca="1"/>
        <v>43337</v>
      </c>
    </row>
    <row r="10" spans="2:9" ht="75" customHeight="1" x14ac:dyDescent="0.25">
      <c r="C10" s="12"/>
      <c r="D10" s="12"/>
      <c r="E10" s="12"/>
      <c r="F10" s="12"/>
      <c r="G10" s="12"/>
      <c r="H10" s="11"/>
      <c r="I10" s="11"/>
    </row>
    <row r="11" spans="2:9" ht="19.5" customHeight="1" x14ac:dyDescent="0.25">
      <c r="C11" s="4">
        <f t="array" aca="1" ref="C11:I11" ca="1">DaysAndWeeks+DATE(CalendarYear,8,1)-WEEKDAY(DATE(CalendarYear,8,1),(WeekStart="Mon")+1)+29</f>
        <v>43338</v>
      </c>
      <c r="D11" s="4">
        <f ca="1"/>
        <v>43339</v>
      </c>
      <c r="E11" s="4">
        <f ca="1"/>
        <v>43340</v>
      </c>
      <c r="F11" s="4">
        <f ca="1"/>
        <v>43341</v>
      </c>
      <c r="G11" s="4">
        <f ca="1"/>
        <v>43342</v>
      </c>
      <c r="H11" s="4">
        <f ca="1"/>
        <v>43343</v>
      </c>
      <c r="I11" s="4">
        <f ca="1"/>
        <v>43344</v>
      </c>
    </row>
    <row r="12" spans="2:9" ht="75" customHeight="1" x14ac:dyDescent="0.25">
      <c r="C12" s="12"/>
      <c r="D12" s="12"/>
      <c r="E12" s="12"/>
      <c r="F12" s="12"/>
      <c r="G12" s="12"/>
      <c r="H12" s="11"/>
      <c r="I12" s="11"/>
    </row>
    <row r="13" spans="2:9" ht="19.5" customHeight="1" x14ac:dyDescent="0.25">
      <c r="C13" s="4">
        <f t="array" aca="1" ref="C13:D13" ca="1">DaysAndWeeks+DATE(CalendarYear,8,1)-WEEKDAY(DATE(CalendarYear,8,1),(WeekStart="Mon")+1)+36</f>
        <v>43345</v>
      </c>
      <c r="D13" s="4">
        <f ca="1"/>
        <v>43346</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24" priority="5">
      <formula>AND(DAY(C11)&gt;=1,DAY(C11)&lt;=15)</formula>
    </cfRule>
  </conditionalFormatting>
  <conditionalFormatting sqref="C3:H4">
    <cfRule type="expression" dxfId="23" priority="4">
      <formula>DAY(C3)&gt;8</formula>
    </cfRule>
  </conditionalFormatting>
  <conditionalFormatting sqref="C3:C14">
    <cfRule type="expression" dxfId="22" priority="3">
      <formula>C$2="SUN"</formula>
    </cfRule>
  </conditionalFormatting>
  <conditionalFormatting sqref="H3:I12">
    <cfRule type="expression" dxfId="21" priority="2">
      <formula>H$2="SAT"</formula>
    </cfRule>
  </conditionalFormatting>
  <conditionalFormatting sqref="I3:I12">
    <cfRule type="expression" dxfId="2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August month calendar" sqref="A1"/>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Enter Notes in this cell" sqref="F13:I14"/>
    <dataValidation allowBlank="1" showInputMessage="1" showErrorMessage="1" prompt="Enter Notes in cell at right" sqref="E13:E14"/>
    <dataValidation allowBlank="1" showInputMessage="1" showErrorMessage="1" prompt="Year in this cell is automatically updated based on year entered in January worksheet. Month for this worksheet is in cell below" sqref="B1"/>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SEPTEMBER</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DaysAndWeeks+DATE(CalendarYear,9,1)-WEEKDAY(DATE(CalendarYear,9,1),(WeekStart="Mon")+1)+1</f>
        <v>43338</v>
      </c>
      <c r="D3" s="4">
        <f ca="1"/>
        <v>43339</v>
      </c>
      <c r="E3" s="4">
        <f ca="1"/>
        <v>43340</v>
      </c>
      <c r="F3" s="4">
        <f ca="1"/>
        <v>43341</v>
      </c>
      <c r="G3" s="4">
        <f ca="1"/>
        <v>43342</v>
      </c>
      <c r="H3" s="4">
        <f ca="1"/>
        <v>43343</v>
      </c>
      <c r="I3" s="4">
        <f ca="1"/>
        <v>43344</v>
      </c>
    </row>
    <row r="4" spans="2:9" ht="75" customHeight="1" x14ac:dyDescent="0.25">
      <c r="C4" s="11"/>
      <c r="D4" s="11"/>
      <c r="E4" s="11"/>
      <c r="F4" s="11"/>
      <c r="G4" s="11"/>
      <c r="H4" s="11"/>
      <c r="I4" s="11"/>
    </row>
    <row r="5" spans="2:9" ht="19.5" customHeight="1" x14ac:dyDescent="0.25">
      <c r="C5" s="4">
        <f t="array" aca="1" ref="C5:I5" ca="1">DaysAndWeeks+DATE(CalendarYear,9,1)-WEEKDAY(DATE(CalendarYear,9,1),(WeekStart="Mon")+1)+8</f>
        <v>43345</v>
      </c>
      <c r="D5" s="4">
        <f ca="1"/>
        <v>43346</v>
      </c>
      <c r="E5" s="4">
        <f ca="1"/>
        <v>43347</v>
      </c>
      <c r="F5" s="4">
        <f ca="1"/>
        <v>43348</v>
      </c>
      <c r="G5" s="4">
        <f ca="1"/>
        <v>43349</v>
      </c>
      <c r="H5" s="4">
        <f ca="1"/>
        <v>43350</v>
      </c>
      <c r="I5" s="4">
        <f ca="1"/>
        <v>43351</v>
      </c>
    </row>
    <row r="6" spans="2:9" ht="75" customHeight="1" x14ac:dyDescent="0.25">
      <c r="C6" s="12"/>
      <c r="D6" s="12"/>
      <c r="E6" s="12"/>
      <c r="F6" s="12"/>
      <c r="G6" s="12"/>
      <c r="H6" s="11"/>
      <c r="I6" s="11"/>
    </row>
    <row r="7" spans="2:9" ht="19.5" customHeight="1" x14ac:dyDescent="0.25">
      <c r="C7" s="4">
        <f t="array" aca="1" ref="C7:I7" ca="1">DaysAndWeeks+DATE(CalendarYear,9,1)-WEEKDAY(DATE(CalendarYear,9,1),(WeekStart="Mon")+1)+15</f>
        <v>43352</v>
      </c>
      <c r="D7" s="4">
        <f ca="1"/>
        <v>43353</v>
      </c>
      <c r="E7" s="4">
        <f ca="1"/>
        <v>43354</v>
      </c>
      <c r="F7" s="4">
        <f ca="1"/>
        <v>43355</v>
      </c>
      <c r="G7" s="4">
        <f ca="1"/>
        <v>43356</v>
      </c>
      <c r="H7" s="4">
        <f ca="1"/>
        <v>43357</v>
      </c>
      <c r="I7" s="4">
        <f ca="1"/>
        <v>43358</v>
      </c>
    </row>
    <row r="8" spans="2:9" ht="75" customHeight="1" x14ac:dyDescent="0.25">
      <c r="C8" s="12"/>
      <c r="D8" s="12"/>
      <c r="E8" s="12"/>
      <c r="F8" s="12"/>
      <c r="G8" s="12"/>
      <c r="H8" s="11"/>
      <c r="I8" s="11"/>
    </row>
    <row r="9" spans="2:9" ht="19.5" customHeight="1" x14ac:dyDescent="0.25">
      <c r="C9" s="4">
        <f t="array" aca="1" ref="C9:I9" ca="1">DaysAndWeeks+DATE(CalendarYear,9,1)-WEEKDAY(DATE(CalendarYear,9,1),(WeekStart="Mon")+1)+22</f>
        <v>43359</v>
      </c>
      <c r="D9" s="4">
        <f ca="1"/>
        <v>43360</v>
      </c>
      <c r="E9" s="4">
        <f ca="1"/>
        <v>43361</v>
      </c>
      <c r="F9" s="4">
        <f ca="1"/>
        <v>43362</v>
      </c>
      <c r="G9" s="4">
        <f ca="1"/>
        <v>43363</v>
      </c>
      <c r="H9" s="4">
        <f ca="1"/>
        <v>43364</v>
      </c>
      <c r="I9" s="4">
        <f ca="1"/>
        <v>43365</v>
      </c>
    </row>
    <row r="10" spans="2:9" ht="75" customHeight="1" x14ac:dyDescent="0.25">
      <c r="C10" s="12"/>
      <c r="D10" s="12"/>
      <c r="E10" s="12"/>
      <c r="F10" s="12"/>
      <c r="G10" s="12"/>
      <c r="H10" s="11"/>
      <c r="I10" s="11"/>
    </row>
    <row r="11" spans="2:9" ht="19.5" customHeight="1" x14ac:dyDescent="0.25">
      <c r="C11" s="4">
        <f t="array" aca="1" ref="C11:I11" ca="1">DaysAndWeeks+DATE(CalendarYear,9,1)-WEEKDAY(DATE(CalendarYear,9,1),(WeekStart="Mon")+1)+29</f>
        <v>43366</v>
      </c>
      <c r="D11" s="4">
        <f ca="1"/>
        <v>43367</v>
      </c>
      <c r="E11" s="4">
        <f ca="1"/>
        <v>43368</v>
      </c>
      <c r="F11" s="4">
        <f ca="1"/>
        <v>43369</v>
      </c>
      <c r="G11" s="4">
        <f ca="1"/>
        <v>43370</v>
      </c>
      <c r="H11" s="4">
        <f ca="1"/>
        <v>43371</v>
      </c>
      <c r="I11" s="4">
        <f ca="1"/>
        <v>43372</v>
      </c>
    </row>
    <row r="12" spans="2:9" ht="75" customHeight="1" x14ac:dyDescent="0.25">
      <c r="C12" s="12"/>
      <c r="D12" s="12"/>
      <c r="E12" s="12"/>
      <c r="F12" s="12"/>
      <c r="G12" s="12"/>
      <c r="H12" s="11"/>
      <c r="I12" s="11"/>
    </row>
    <row r="13" spans="2:9" ht="19.5" customHeight="1" x14ac:dyDescent="0.25">
      <c r="C13" s="4">
        <f t="array" aca="1" ref="C13:D13" ca="1">DaysAndWeeks+DATE(CalendarYear,9,1)-WEEKDAY(DATE(CalendarYear,9,1),(WeekStart="Mon")+1)+36</f>
        <v>43373</v>
      </c>
      <c r="D13" s="4">
        <f ca="1"/>
        <v>43374</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19" priority="5">
      <formula>AND(DAY(C11)&gt;=1,DAY(C11)&lt;=15)</formula>
    </cfRule>
  </conditionalFormatting>
  <conditionalFormatting sqref="C3:H4">
    <cfRule type="expression" dxfId="18" priority="4">
      <formula>DAY(C3)&gt;8</formula>
    </cfRule>
  </conditionalFormatting>
  <conditionalFormatting sqref="C3:C14">
    <cfRule type="expression" dxfId="17" priority="3">
      <formula>C$2="SUN"</formula>
    </cfRule>
  </conditionalFormatting>
  <conditionalFormatting sqref="H3:I12">
    <cfRule type="expression" dxfId="16" priority="2">
      <formula>H$2="SAT"</formula>
    </cfRule>
  </conditionalFormatting>
  <conditionalFormatting sqref="I3:I12">
    <cfRule type="expression" dxfId="1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Year in this cell is automatically updated based on year entered in January worksheet. Month for this worksheet is in cell below" sqref="B1"/>
    <dataValidation allowBlank="1" showInputMessage="1" showErrorMessage="1" prompt="Enter Notes in cell at right" sqref="E13:E14"/>
    <dataValidation allowBlank="1" showInputMessage="1" showErrorMessage="1" prompt="Enter Notes in this cell" sqref="F13:I14"/>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September month calendar" sqref="A1"/>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OCTOBER</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DaysAndWeeks+DATE(CalendarYear,10,1)-WEEKDAY(DATE(CalendarYear,10,1),(WeekStart="Mon")+1)+1</f>
        <v>43373</v>
      </c>
      <c r="D3" s="4">
        <f ca="1"/>
        <v>43374</v>
      </c>
      <c r="E3" s="4">
        <f ca="1"/>
        <v>43375</v>
      </c>
      <c r="F3" s="4">
        <f ca="1"/>
        <v>43376</v>
      </c>
      <c r="G3" s="4">
        <f ca="1"/>
        <v>43377</v>
      </c>
      <c r="H3" s="4">
        <f ca="1"/>
        <v>43378</v>
      </c>
      <c r="I3" s="4">
        <f ca="1"/>
        <v>43379</v>
      </c>
    </row>
    <row r="4" spans="2:9" ht="75" customHeight="1" x14ac:dyDescent="0.25">
      <c r="C4" s="11"/>
      <c r="D4" s="11"/>
      <c r="E4" s="11"/>
      <c r="F4" s="11"/>
      <c r="G4" s="11"/>
      <c r="H4" s="11"/>
      <c r="I4" s="11"/>
    </row>
    <row r="5" spans="2:9" ht="19.5" customHeight="1" x14ac:dyDescent="0.25">
      <c r="C5" s="4">
        <f t="array" aca="1" ref="C5:I5" ca="1">DaysAndWeeks+DATE(CalendarYear,10,1)-WEEKDAY(DATE(CalendarYear,10,1),(WeekStart="Mon")+1)+8</f>
        <v>43380</v>
      </c>
      <c r="D5" s="4">
        <f ca="1"/>
        <v>43381</v>
      </c>
      <c r="E5" s="4">
        <f ca="1"/>
        <v>43382</v>
      </c>
      <c r="F5" s="4">
        <f ca="1"/>
        <v>43383</v>
      </c>
      <c r="G5" s="4">
        <f ca="1"/>
        <v>43384</v>
      </c>
      <c r="H5" s="4">
        <f ca="1"/>
        <v>43385</v>
      </c>
      <c r="I5" s="4">
        <f ca="1"/>
        <v>43386</v>
      </c>
    </row>
    <row r="6" spans="2:9" ht="75" customHeight="1" x14ac:dyDescent="0.25">
      <c r="C6" s="12"/>
      <c r="D6" s="12"/>
      <c r="E6" s="12"/>
      <c r="F6" s="12"/>
      <c r="G6" s="12"/>
      <c r="H6" s="11"/>
      <c r="I6" s="11"/>
    </row>
    <row r="7" spans="2:9" ht="19.5" customHeight="1" x14ac:dyDescent="0.25">
      <c r="C7" s="4">
        <f t="array" aca="1" ref="C7:I7" ca="1">DaysAndWeeks+DATE(CalendarYear,10,1)-WEEKDAY(DATE(CalendarYear,10,1),(WeekStart="Mon")+1)+15</f>
        <v>43387</v>
      </c>
      <c r="D7" s="4">
        <f ca="1"/>
        <v>43388</v>
      </c>
      <c r="E7" s="4">
        <f ca="1"/>
        <v>43389</v>
      </c>
      <c r="F7" s="4">
        <f ca="1"/>
        <v>43390</v>
      </c>
      <c r="G7" s="4">
        <f ca="1"/>
        <v>43391</v>
      </c>
      <c r="H7" s="4">
        <f ca="1"/>
        <v>43392</v>
      </c>
      <c r="I7" s="4">
        <f ca="1"/>
        <v>43393</v>
      </c>
    </row>
    <row r="8" spans="2:9" ht="75" customHeight="1" x14ac:dyDescent="0.25">
      <c r="C8" s="12"/>
      <c r="D8" s="12"/>
      <c r="E8" s="12"/>
      <c r="F8" s="12"/>
      <c r="G8" s="12"/>
      <c r="H8" s="11"/>
      <c r="I8" s="11"/>
    </row>
    <row r="9" spans="2:9" ht="19.5" customHeight="1" x14ac:dyDescent="0.25">
      <c r="C9" s="4">
        <f t="array" aca="1" ref="C9:I9" ca="1">DaysAndWeeks+DATE(CalendarYear,10,1)-WEEKDAY(DATE(CalendarYear,10,1),(WeekStart="Mon")+1)+22</f>
        <v>43394</v>
      </c>
      <c r="D9" s="4">
        <f ca="1"/>
        <v>43395</v>
      </c>
      <c r="E9" s="4">
        <f ca="1"/>
        <v>43396</v>
      </c>
      <c r="F9" s="4">
        <f ca="1"/>
        <v>43397</v>
      </c>
      <c r="G9" s="4">
        <f ca="1"/>
        <v>43398</v>
      </c>
      <c r="H9" s="4">
        <f ca="1"/>
        <v>43399</v>
      </c>
      <c r="I9" s="4">
        <f ca="1"/>
        <v>43400</v>
      </c>
    </row>
    <row r="10" spans="2:9" ht="75" customHeight="1" x14ac:dyDescent="0.25">
      <c r="C10" s="12"/>
      <c r="D10" s="12"/>
      <c r="E10" s="12"/>
      <c r="F10" s="12"/>
      <c r="G10" s="12"/>
      <c r="H10" s="11"/>
      <c r="I10" s="11"/>
    </row>
    <row r="11" spans="2:9" ht="19.5" customHeight="1" x14ac:dyDescent="0.25">
      <c r="C11" s="4">
        <f t="array" aca="1" ref="C11:I11" ca="1">DaysAndWeeks+DATE(CalendarYear,10,1)-WEEKDAY(DATE(CalendarYear,10,1),(WeekStart="Mon")+1)+29</f>
        <v>43401</v>
      </c>
      <c r="D11" s="4">
        <f ca="1"/>
        <v>43402</v>
      </c>
      <c r="E11" s="4">
        <f ca="1"/>
        <v>43403</v>
      </c>
      <c r="F11" s="4">
        <f ca="1"/>
        <v>43404</v>
      </c>
      <c r="G11" s="4">
        <f ca="1"/>
        <v>43405</v>
      </c>
      <c r="H11" s="4">
        <f ca="1"/>
        <v>43406</v>
      </c>
      <c r="I11" s="4">
        <f ca="1"/>
        <v>43407</v>
      </c>
    </row>
    <row r="12" spans="2:9" ht="75" customHeight="1" x14ac:dyDescent="0.25">
      <c r="C12" s="12"/>
      <c r="D12" s="12"/>
      <c r="E12" s="12"/>
      <c r="F12" s="12"/>
      <c r="G12" s="12"/>
      <c r="H12" s="11"/>
      <c r="I12" s="11"/>
    </row>
    <row r="13" spans="2:9" ht="19.5" customHeight="1" x14ac:dyDescent="0.25">
      <c r="C13" s="4">
        <f t="array" aca="1" ref="C13:D13" ca="1">DaysAndWeeks+DATE(CalendarYear,10,1)-WEEKDAY(DATE(CalendarYear,10,1),(WeekStart="Mon")+1)+36</f>
        <v>43408</v>
      </c>
      <c r="D13" s="4">
        <f ca="1"/>
        <v>43409</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14" priority="5">
      <formula>AND(DAY(C11)&gt;=1,DAY(C11)&lt;=15)</formula>
    </cfRule>
  </conditionalFormatting>
  <conditionalFormatting sqref="C3:H4">
    <cfRule type="expression" dxfId="13" priority="4">
      <formula>DAY(C3)&gt;8</formula>
    </cfRule>
  </conditionalFormatting>
  <conditionalFormatting sqref="C3:C14">
    <cfRule type="expression" dxfId="12" priority="3">
      <formula>C$2="SUN"</formula>
    </cfRule>
  </conditionalFormatting>
  <conditionalFormatting sqref="H3:I12">
    <cfRule type="expression" dxfId="11" priority="2">
      <formula>H$2="SAT"</formula>
    </cfRule>
  </conditionalFormatting>
  <conditionalFormatting sqref="I3:I12">
    <cfRule type="expression" dxfId="1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October month calendar" sqref="A1"/>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Enter Notes in this cell" sqref="F13:I14"/>
    <dataValidation allowBlank="1" showInputMessage="1" showErrorMessage="1" prompt="Enter Notes in cell at right" sqref="E13:E14"/>
    <dataValidation allowBlank="1" showInputMessage="1" showErrorMessage="1" prompt="Year in this cell is automatically updated based on year entered in January worksheet. Month for this worksheet is in cell below" sqref="B1"/>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NOVEMBER</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DaysAndWeeks+DATE(CalendarYear,11,1)-WEEKDAY(DATE(CalendarYear,11,1),(WeekStart="Mon")+1)+1</f>
        <v>43401</v>
      </c>
      <c r="D3" s="4">
        <f ca="1"/>
        <v>43402</v>
      </c>
      <c r="E3" s="4">
        <f ca="1"/>
        <v>43403</v>
      </c>
      <c r="F3" s="4">
        <f ca="1"/>
        <v>43404</v>
      </c>
      <c r="G3" s="4">
        <f ca="1"/>
        <v>43405</v>
      </c>
      <c r="H3" s="4">
        <f ca="1"/>
        <v>43406</v>
      </c>
      <c r="I3" s="4">
        <f ca="1"/>
        <v>43407</v>
      </c>
    </row>
    <row r="4" spans="2:9" ht="75" customHeight="1" x14ac:dyDescent="0.25">
      <c r="C4" s="11"/>
      <c r="D4" s="11"/>
      <c r="E4" s="11"/>
      <c r="F4" s="11"/>
      <c r="G4" s="11"/>
      <c r="H4" s="11"/>
      <c r="I4" s="11"/>
    </row>
    <row r="5" spans="2:9" ht="19.5" customHeight="1" x14ac:dyDescent="0.25">
      <c r="C5" s="4">
        <f t="array" aca="1" ref="C5:I5" ca="1">DaysAndWeeks+DATE(CalendarYear,11,1)-WEEKDAY(DATE(CalendarYear,11,1),(WeekStart="Mon")+1)+8</f>
        <v>43408</v>
      </c>
      <c r="D5" s="4">
        <f ca="1"/>
        <v>43409</v>
      </c>
      <c r="E5" s="4">
        <f ca="1"/>
        <v>43410</v>
      </c>
      <c r="F5" s="4">
        <f ca="1"/>
        <v>43411</v>
      </c>
      <c r="G5" s="4">
        <f ca="1"/>
        <v>43412</v>
      </c>
      <c r="H5" s="4">
        <f ca="1"/>
        <v>43413</v>
      </c>
      <c r="I5" s="4">
        <f ca="1"/>
        <v>43414</v>
      </c>
    </row>
    <row r="6" spans="2:9" ht="75" customHeight="1" x14ac:dyDescent="0.25">
      <c r="C6" s="12"/>
      <c r="D6" s="12"/>
      <c r="E6" s="12"/>
      <c r="F6" s="12"/>
      <c r="G6" s="12"/>
      <c r="H6" s="11"/>
      <c r="I6" s="11"/>
    </row>
    <row r="7" spans="2:9" ht="19.5" customHeight="1" x14ac:dyDescent="0.25">
      <c r="C7" s="4">
        <f t="array" aca="1" ref="C7:I7" ca="1">DaysAndWeeks+DATE(CalendarYear,11,1)-WEEKDAY(DATE(CalendarYear,11,1),(WeekStart="Mon")+1)+15</f>
        <v>43415</v>
      </c>
      <c r="D7" s="4">
        <f ca="1"/>
        <v>43416</v>
      </c>
      <c r="E7" s="4">
        <f ca="1"/>
        <v>43417</v>
      </c>
      <c r="F7" s="4">
        <f ca="1"/>
        <v>43418</v>
      </c>
      <c r="G7" s="4">
        <f ca="1"/>
        <v>43419</v>
      </c>
      <c r="H7" s="4">
        <f ca="1"/>
        <v>43420</v>
      </c>
      <c r="I7" s="4">
        <f ca="1"/>
        <v>43421</v>
      </c>
    </row>
    <row r="8" spans="2:9" ht="75" customHeight="1" x14ac:dyDescent="0.25">
      <c r="C8" s="12"/>
      <c r="D8" s="12"/>
      <c r="E8" s="12"/>
      <c r="F8" s="12"/>
      <c r="G8" s="12"/>
      <c r="H8" s="11"/>
      <c r="I8" s="11"/>
    </row>
    <row r="9" spans="2:9" ht="19.5" customHeight="1" x14ac:dyDescent="0.25">
      <c r="C9" s="4">
        <f t="array" aca="1" ref="C9:I9" ca="1">DaysAndWeeks+DATE(CalendarYear,11,1)-WEEKDAY(DATE(CalendarYear,11,1),(WeekStart="Mon")+1)+22</f>
        <v>43422</v>
      </c>
      <c r="D9" s="4">
        <f ca="1"/>
        <v>43423</v>
      </c>
      <c r="E9" s="4">
        <f ca="1"/>
        <v>43424</v>
      </c>
      <c r="F9" s="4">
        <f ca="1"/>
        <v>43425</v>
      </c>
      <c r="G9" s="4">
        <f ca="1"/>
        <v>43426</v>
      </c>
      <c r="H9" s="4">
        <f ca="1"/>
        <v>43427</v>
      </c>
      <c r="I9" s="4">
        <f ca="1"/>
        <v>43428</v>
      </c>
    </row>
    <row r="10" spans="2:9" ht="75" customHeight="1" x14ac:dyDescent="0.25">
      <c r="C10" s="12"/>
      <c r="D10" s="12"/>
      <c r="E10" s="12"/>
      <c r="F10" s="12"/>
      <c r="G10" s="12"/>
      <c r="H10" s="11"/>
      <c r="I10" s="11"/>
    </row>
    <row r="11" spans="2:9" ht="19.5" customHeight="1" x14ac:dyDescent="0.25">
      <c r="C11" s="4">
        <f t="array" aca="1" ref="C11:I11" ca="1">DaysAndWeeks+DATE(CalendarYear,11,1)-WEEKDAY(DATE(CalendarYear,11,1),(WeekStart="Mon")+1)+29</f>
        <v>43429</v>
      </c>
      <c r="D11" s="4">
        <f ca="1"/>
        <v>43430</v>
      </c>
      <c r="E11" s="4">
        <f ca="1"/>
        <v>43431</v>
      </c>
      <c r="F11" s="4">
        <f ca="1"/>
        <v>43432</v>
      </c>
      <c r="G11" s="4">
        <f ca="1"/>
        <v>43433</v>
      </c>
      <c r="H11" s="4">
        <f ca="1"/>
        <v>43434</v>
      </c>
      <c r="I11" s="4">
        <f ca="1"/>
        <v>43435</v>
      </c>
    </row>
    <row r="12" spans="2:9" ht="75" customHeight="1" x14ac:dyDescent="0.25">
      <c r="C12" s="12"/>
      <c r="D12" s="12"/>
      <c r="E12" s="12"/>
      <c r="F12" s="12"/>
      <c r="G12" s="12"/>
      <c r="H12" s="11"/>
      <c r="I12" s="11"/>
    </row>
    <row r="13" spans="2:9" ht="19.5" customHeight="1" x14ac:dyDescent="0.25">
      <c r="C13" s="4">
        <f t="array" aca="1" ref="C13:D13" ca="1">DaysAndWeeks+DATE(CalendarYear,11,1)-WEEKDAY(DATE(CalendarYear,11,1),(WeekStart="Mon")+1)+36</f>
        <v>43436</v>
      </c>
      <c r="D13" s="4">
        <f ca="1"/>
        <v>43437</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9" priority="5">
      <formula>AND(DAY(C11)&gt;=1,DAY(C11)&lt;=15)</formula>
    </cfRule>
  </conditionalFormatting>
  <conditionalFormatting sqref="C3:H4">
    <cfRule type="expression" dxfId="8" priority="4">
      <formula>DAY(C3)&gt;8</formula>
    </cfRule>
  </conditionalFormatting>
  <conditionalFormatting sqref="C3:C14">
    <cfRule type="expression" dxfId="7" priority="3">
      <formula>C$2="SUN"</formula>
    </cfRule>
  </conditionalFormatting>
  <conditionalFormatting sqref="H3:I12">
    <cfRule type="expression" dxfId="6" priority="2">
      <formula>H$2="SAT"</formula>
    </cfRule>
  </conditionalFormatting>
  <conditionalFormatting sqref="I3:I12">
    <cfRule type="expression" dxfId="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Enter daily notes based on the calendar day above in cells in this and rows 6, 8, 10, 12 and 14, columns C to I" sqref="C4"/>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Year in this cell is automatically updated based on year entered in January worksheet. Month for this worksheet is in cell below" sqref="B1"/>
    <dataValidation allowBlank="1" showInputMessage="1" showErrorMessage="1" prompt="Enter Notes in cell at right" sqref="E13:E14"/>
    <dataValidation allowBlank="1" showInputMessage="1" showErrorMessage="1" prompt="Enter Notes in this cell" sqref="F13:I14"/>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November month calendar" sqref="A1"/>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pageSetUpPr autoPageBreaks="0" fitToPage="1"/>
  </sheetPr>
  <dimension ref="B1:I17"/>
  <sheetViews>
    <sheetView showGridLines="0" zoomScaleNormal="100" workbookViewId="0"/>
  </sheetViews>
  <sheetFormatPr defaultColWidth="9.83203125" defaultRowHeight="13.5" x14ac:dyDescent="0.25"/>
  <cols>
    <col min="1" max="1" width="2.58203125" style="8" customWidth="1"/>
    <col min="2" max="2" width="21.58203125" style="8" customWidth="1"/>
    <col min="3" max="9" width="18.33203125" style="8" customWidth="1"/>
    <col min="10" max="10" width="2.58203125" style="8" customWidth="1"/>
    <col min="11" max="11" width="8.75" style="8" customWidth="1"/>
    <col min="12" max="16384" width="9.83203125" style="8"/>
  </cols>
  <sheetData>
    <row r="1" spans="2:9" ht="20.149999999999999" customHeight="1" x14ac:dyDescent="0.25">
      <c r="B1" s="6">
        <f ca="1">CalendarYear</f>
        <v>2018</v>
      </c>
    </row>
    <row r="2" spans="2:9" ht="30" customHeight="1" x14ac:dyDescent="0.35">
      <c r="B2" s="7" t="str">
        <f ca="1">UPPER(TEXT(C5,"mmmm"))</f>
        <v>DECEMBER</v>
      </c>
      <c r="C2" s="9" t="str">
        <f>UPPER(TEXT(WeekStart,"ddd"))</f>
        <v>SUN</v>
      </c>
      <c r="D2" s="9" t="str">
        <f t="shared" ref="D2:I2" ca="1" si="0">UPPER(TEXT(D3,"ddd"))</f>
        <v>MON</v>
      </c>
      <c r="E2" s="9" t="str">
        <f t="shared" ca="1" si="0"/>
        <v>TUE</v>
      </c>
      <c r="F2" s="9" t="str">
        <f t="shared" ca="1" si="0"/>
        <v>WED</v>
      </c>
      <c r="G2" s="9" t="str">
        <f t="shared" ca="1" si="0"/>
        <v>THU</v>
      </c>
      <c r="H2" s="9" t="str">
        <f t="shared" ca="1" si="0"/>
        <v>FRI</v>
      </c>
      <c r="I2" s="9" t="str">
        <f t="shared" ca="1" si="0"/>
        <v>SAT</v>
      </c>
    </row>
    <row r="3" spans="2:9" ht="19.5" customHeight="1" x14ac:dyDescent="0.25">
      <c r="C3" s="4">
        <f t="array" aca="1" ref="C3:I3" ca="1">DaysAndWeeks+DATE(CalendarYear,12,1)-WEEKDAY(DATE(CalendarYear,12,1),(WeekStart="Mon")+1)+1</f>
        <v>43429</v>
      </c>
      <c r="D3" s="4">
        <f ca="1"/>
        <v>43430</v>
      </c>
      <c r="E3" s="4">
        <f ca="1"/>
        <v>43431</v>
      </c>
      <c r="F3" s="4">
        <f ca="1"/>
        <v>43432</v>
      </c>
      <c r="G3" s="4">
        <f ca="1"/>
        <v>43433</v>
      </c>
      <c r="H3" s="4">
        <f ca="1"/>
        <v>43434</v>
      </c>
      <c r="I3" s="4">
        <f ca="1"/>
        <v>43435</v>
      </c>
    </row>
    <row r="4" spans="2:9" ht="75" customHeight="1" x14ac:dyDescent="0.25">
      <c r="C4" s="11"/>
      <c r="D4" s="11"/>
      <c r="E4" s="11"/>
      <c r="F4" s="11"/>
      <c r="G4" s="11"/>
      <c r="H4" s="11"/>
      <c r="I4" s="11"/>
    </row>
    <row r="5" spans="2:9" ht="19.5" customHeight="1" x14ac:dyDescent="0.25">
      <c r="C5" s="4">
        <f t="array" aca="1" ref="C5:I5" ca="1">DaysAndWeeks+DATE(CalendarYear,12,1)-WEEKDAY(DATE(CalendarYear,12,1),(WeekStart="Mon")+1)+8</f>
        <v>43436</v>
      </c>
      <c r="D5" s="4">
        <f ca="1"/>
        <v>43437</v>
      </c>
      <c r="E5" s="4">
        <f ca="1"/>
        <v>43438</v>
      </c>
      <c r="F5" s="4">
        <f ca="1"/>
        <v>43439</v>
      </c>
      <c r="G5" s="4">
        <f ca="1"/>
        <v>43440</v>
      </c>
      <c r="H5" s="4">
        <f ca="1"/>
        <v>43441</v>
      </c>
      <c r="I5" s="4">
        <f ca="1"/>
        <v>43442</v>
      </c>
    </row>
    <row r="6" spans="2:9" ht="75" customHeight="1" x14ac:dyDescent="0.25">
      <c r="C6" s="12"/>
      <c r="D6" s="12"/>
      <c r="E6" s="12"/>
      <c r="F6" s="12"/>
      <c r="G6" s="12"/>
      <c r="H6" s="11"/>
      <c r="I6" s="11"/>
    </row>
    <row r="7" spans="2:9" ht="19.5" customHeight="1" x14ac:dyDescent="0.25">
      <c r="C7" s="4">
        <f t="array" aca="1" ref="C7:I7" ca="1">DaysAndWeeks+DATE(CalendarYear,12,1)-WEEKDAY(DATE(CalendarYear,12,1),(WeekStart="Mon")+1)+15</f>
        <v>43443</v>
      </c>
      <c r="D7" s="4">
        <f ca="1"/>
        <v>43444</v>
      </c>
      <c r="E7" s="4">
        <f ca="1"/>
        <v>43445</v>
      </c>
      <c r="F7" s="4">
        <f ca="1"/>
        <v>43446</v>
      </c>
      <c r="G7" s="4">
        <f ca="1"/>
        <v>43447</v>
      </c>
      <c r="H7" s="4">
        <f ca="1"/>
        <v>43448</v>
      </c>
      <c r="I7" s="4">
        <f ca="1"/>
        <v>43449</v>
      </c>
    </row>
    <row r="8" spans="2:9" ht="75" customHeight="1" x14ac:dyDescent="0.25">
      <c r="C8" s="12"/>
      <c r="D8" s="12"/>
      <c r="E8" s="12"/>
      <c r="F8" s="12"/>
      <c r="G8" s="12"/>
      <c r="H8" s="11"/>
      <c r="I8" s="11"/>
    </row>
    <row r="9" spans="2:9" ht="19.5" customHeight="1" x14ac:dyDescent="0.25">
      <c r="C9" s="4">
        <f t="array" aca="1" ref="C9:I9" ca="1">DaysAndWeeks+DATE(CalendarYear,12,1)-WEEKDAY(DATE(CalendarYear,12,1),(WeekStart="Mon")+1)+22</f>
        <v>43450</v>
      </c>
      <c r="D9" s="4">
        <f ca="1"/>
        <v>43451</v>
      </c>
      <c r="E9" s="4">
        <f ca="1"/>
        <v>43452</v>
      </c>
      <c r="F9" s="4">
        <f ca="1"/>
        <v>43453</v>
      </c>
      <c r="G9" s="4">
        <f ca="1"/>
        <v>43454</v>
      </c>
      <c r="H9" s="4">
        <f ca="1"/>
        <v>43455</v>
      </c>
      <c r="I9" s="4">
        <f ca="1"/>
        <v>43456</v>
      </c>
    </row>
    <row r="10" spans="2:9" ht="75" customHeight="1" x14ac:dyDescent="0.25">
      <c r="C10" s="12"/>
      <c r="D10" s="12"/>
      <c r="E10" s="12"/>
      <c r="F10" s="12"/>
      <c r="G10" s="12"/>
      <c r="H10" s="11"/>
      <c r="I10" s="11"/>
    </row>
    <row r="11" spans="2:9" ht="19.5" customHeight="1" x14ac:dyDescent="0.25">
      <c r="C11" s="4">
        <f t="array" aca="1" ref="C11:I11" ca="1">DaysAndWeeks+DATE(CalendarYear,12,1)-WEEKDAY(DATE(CalendarYear,12,1),(WeekStart="Mon")+1)+29</f>
        <v>43457</v>
      </c>
      <c r="D11" s="4">
        <f ca="1"/>
        <v>43458</v>
      </c>
      <c r="E11" s="4">
        <f ca="1"/>
        <v>43459</v>
      </c>
      <c r="F11" s="4">
        <f ca="1"/>
        <v>43460</v>
      </c>
      <c r="G11" s="4">
        <f ca="1"/>
        <v>43461</v>
      </c>
      <c r="H11" s="4">
        <f ca="1"/>
        <v>43462</v>
      </c>
      <c r="I11" s="4">
        <f ca="1"/>
        <v>43463</v>
      </c>
    </row>
    <row r="12" spans="2:9" ht="75" customHeight="1" x14ac:dyDescent="0.25">
      <c r="C12" s="12"/>
      <c r="D12" s="12"/>
      <c r="E12" s="12"/>
      <c r="F12" s="12"/>
      <c r="G12" s="12"/>
      <c r="H12" s="11"/>
      <c r="I12" s="11"/>
    </row>
    <row r="13" spans="2:9" ht="19.5" customHeight="1" x14ac:dyDescent="0.25">
      <c r="C13" s="4">
        <f t="array" aca="1" ref="C13:D13" ca="1">DaysAndWeeks+DATE(CalendarYear,12,1)-WEEKDAY(DATE(CalendarYear,12,1),(WeekStart="Mon")+1)+36</f>
        <v>43464</v>
      </c>
      <c r="D13" s="4">
        <f ca="1"/>
        <v>43465</v>
      </c>
      <c r="E13" s="17" t="s">
        <v>0</v>
      </c>
      <c r="F13" s="18"/>
      <c r="G13" s="18"/>
      <c r="H13" s="18"/>
      <c r="I13" s="18"/>
    </row>
    <row r="14" spans="2:9" ht="75" customHeight="1" x14ac:dyDescent="0.25">
      <c r="C14" s="12"/>
      <c r="D14" s="12"/>
      <c r="E14" s="17"/>
      <c r="F14" s="18"/>
      <c r="G14" s="18"/>
      <c r="H14" s="18"/>
      <c r="I14" s="18"/>
    </row>
    <row r="15" spans="2:9" ht="16.5" customHeight="1" x14ac:dyDescent="0.25"/>
    <row r="16" spans="2:9" ht="16.5" customHeight="1" x14ac:dyDescent="0.25"/>
    <row r="17" ht="16.5" customHeight="1" x14ac:dyDescent="0.25"/>
  </sheetData>
  <mergeCells count="2">
    <mergeCell ref="E13:E14"/>
    <mergeCell ref="F13:I14"/>
  </mergeCells>
  <conditionalFormatting sqref="C11:I11 C13:D13">
    <cfRule type="expression" dxfId="4" priority="5">
      <formula>AND(DAY(C11)&gt;=1,DAY(C11)&lt;=15)</formula>
    </cfRule>
  </conditionalFormatting>
  <conditionalFormatting sqref="C3:H4">
    <cfRule type="expression" dxfId="3" priority="4">
      <formula>DAY(C3)&gt;8</formula>
    </cfRule>
  </conditionalFormatting>
  <conditionalFormatting sqref="C3:C14">
    <cfRule type="expression" dxfId="2" priority="3">
      <formula>C$2="SUN"</formula>
    </cfRule>
  </conditionalFormatting>
  <conditionalFormatting sqref="H3:I12">
    <cfRule type="expression" dxfId="1" priority="2">
      <formula>H$2="SAT"</formula>
    </cfRule>
  </conditionalFormatting>
  <conditionalFormatting sqref="I3:I12">
    <cfRule type="expression" dxfId="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dataValidation allowBlank="1" showInputMessage="1" showErrorMessage="1" prompt="December month calendar" sqref="A1"/>
    <dataValidation allowBlank="1" showInputMessage="1" showErrorMessage="1" prompt="This row contains weekday names for this calendar. This cell contains starting day of week. To change the starting day, select a new weekday in cell L3 in January worksheet" sqref="C2"/>
    <dataValidation allowBlank="1" showInputMessage="1" showErrorMessage="1" prompt="Enter Notes in this cell" sqref="F13:I14"/>
    <dataValidation allowBlank="1" showInputMessage="1" showErrorMessage="1" prompt="Enter Notes in cell at right" sqref="E13:E14"/>
    <dataValidation allowBlank="1" showInputMessage="1" showErrorMessage="1" prompt="Year in this cell is automatically updated based on year entered in January worksheet. Month for this worksheet is in cell below" sqref="B1"/>
    <dataValidation allowBlank="1" showInputMessage="1" showErrorMessage="1" prompt="Month of this worksheet is in this cell. Calendar starts at right and contains dates from previous, current and the next month. Monthly notes can be entered in cell F13" sqref="B2"/>
    <dataValidation allowBlank="1" showInputMessage="1" showErrorMessage="1" prompt="Enter daily notes based on the calendar day above in cells in this and rows 6, 8, 10, 12 and 14, columns C to I" sqref="C4"/>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40</vt:i4>
      </vt:variant>
    </vt:vector>
  </HeadingPairs>
  <TitlesOfParts>
    <vt:vector size="52" baseType="lpstr">
      <vt:lpstr>January</vt:lpstr>
      <vt:lpstr>February</vt:lpstr>
      <vt:lpstr>March</vt:lpstr>
      <vt:lpstr>April</vt:lpstr>
      <vt:lpstr>May</vt:lpstr>
      <vt:lpstr>June</vt:lpstr>
      <vt:lpstr>July</vt:lpstr>
      <vt:lpstr>August</vt:lpstr>
      <vt:lpstr>September</vt:lpstr>
      <vt:lpstr>October</vt:lpstr>
      <vt:lpstr>November</vt:lpstr>
      <vt:lpstr>December</vt:lpstr>
      <vt:lpstr>CalendarYear</vt:lpstr>
      <vt:lpstr>ColumnTitleRegion1..I12.1</vt:lpstr>
      <vt:lpstr>October!ColumnTitleRegion1..I12.10</vt:lpstr>
      <vt:lpstr>November!ColumnTitleRegion1..I12.11</vt:lpstr>
      <vt:lpstr>December!ColumnTitleRegion1..I12.12</vt:lpstr>
      <vt:lpstr>ColumnTitleRegion1..I12.2</vt:lpstr>
      <vt:lpstr>March!ColumnTitleRegion1..I12.3</vt:lpstr>
      <vt:lpstr>April!ColumnTitleRegion1..I12.4</vt:lpstr>
      <vt:lpstr>May!ColumnTitleRegion1..I12.5</vt:lpstr>
      <vt:lpstr>June!ColumnTitleRegion1..I12.6</vt:lpstr>
      <vt:lpstr>July!ColumnTitleRegion1..I12.7</vt:lpstr>
      <vt:lpstr>August!ColumnTitleRegion1..I12.8</vt:lpstr>
      <vt:lpstr>September!ColumnTitleRegion1..I12.9</vt:lpstr>
      <vt:lpstr>ColumnTitleRegion2..D14.1</vt:lpstr>
      <vt:lpstr>October!ColumnTitleRegion2..D14.10</vt:lpstr>
      <vt:lpstr>November!ColumnTitleRegion2..D14.11</vt:lpstr>
      <vt:lpstr>December!ColumnTitleRegion2..D14.12</vt:lpstr>
      <vt:lpstr>ColumnTitleRegion2..D14.2</vt:lpstr>
      <vt:lpstr>March!ColumnTitleRegion2..D14.3</vt:lpstr>
      <vt:lpstr>April!ColumnTitleRegion2..D14.4</vt:lpstr>
      <vt:lpstr>May!ColumnTitleRegion2..D14.5</vt:lpstr>
      <vt:lpstr>June!ColumnTitleRegion2..D14.6</vt:lpstr>
      <vt:lpstr>July!ColumnTitleRegion2..D14.7</vt:lpstr>
      <vt:lpstr>August!ColumnTitleRegion2..D14.8</vt:lpstr>
      <vt:lpstr>September!ColumnTitleRegion2..D14.9</vt:lpstr>
      <vt:lpstr>January!Print_Area</vt:lpstr>
      <vt:lpstr>October!RowTitleRegion1..F13.10</vt:lpstr>
      <vt:lpstr>November!RowTitleRegion1..F13.11</vt:lpstr>
      <vt:lpstr>December!RowTitleRegion1..F13.12</vt:lpstr>
      <vt:lpstr>RowTitleRegion1..F13.2</vt:lpstr>
      <vt:lpstr>March!RowTitleRegion1..F13.3</vt:lpstr>
      <vt:lpstr>April!RowTitleRegion1..F13.4</vt:lpstr>
      <vt:lpstr>May!RowTitleRegion1..F13.5</vt:lpstr>
      <vt:lpstr>June!RowTitleRegion1..F13.6</vt:lpstr>
      <vt:lpstr>July!RowTitleRegion1..F13.7</vt:lpstr>
      <vt:lpstr>August!RowTitleRegion1..F13.8</vt:lpstr>
      <vt:lpstr>September!RowTitleRegion1..F13.9</vt:lpstr>
      <vt:lpstr>RowTitleRegion1..L3.1</vt:lpstr>
      <vt:lpstr>January!RowTitleRegion2..F13.1</vt:lpstr>
      <vt:lpstr>WeekStart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rchan</dc:creator>
  <cp:lastModifiedBy>rchan</cp:lastModifiedBy>
  <dcterms:created xsi:type="dcterms:W3CDTF">2017-05-31T08:02:52Z</dcterms:created>
  <dcterms:modified xsi:type="dcterms:W3CDTF">2018-06-28T03:41:25Z</dcterms:modified>
</cp:coreProperties>
</file>